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24226"/>
  <mc:AlternateContent xmlns:mc="http://schemas.openxmlformats.org/markup-compatibility/2006">
    <mc:Choice Requires="x15">
      <x15ac:absPath xmlns:x15ac="http://schemas.microsoft.com/office/spreadsheetml/2010/11/ac" url="C:\Users\orank\Documents\Marketing\Social Media\Performance\"/>
    </mc:Choice>
  </mc:AlternateContent>
  <xr:revisionPtr revIDLastSave="0" documentId="13_ncr:1_{5BA13975-8EA2-4B46-A161-D17E4683B399}" xr6:coauthVersionLast="36" xr6:coauthVersionMax="36" xr10:uidLastSave="{00000000-0000-0000-0000-000000000000}"/>
  <bookViews>
    <workbookView xWindow="0" yWindow="0" windowWidth="24000" windowHeight="9525" firstSheet="9" activeTab="9" xr2:uid="{00000000-000D-0000-FFFF-FFFF00000000}"/>
  </bookViews>
  <sheets>
    <sheet name="Spec Feb 4-10" sheetId="11" state="hidden" r:id="rId1"/>
    <sheet name="Spec Feb 11-17" sheetId="10" state="hidden" r:id="rId2"/>
    <sheet name="Spec Feb 18-24" sheetId="7" state="hidden" r:id="rId3"/>
    <sheet name="Rec Feb 25-Mar 3" sheetId="15" state="hidden" r:id="rId4"/>
    <sheet name="Rec Mar 4-10" sheetId="14" state="hidden" r:id="rId5"/>
    <sheet name="Rec Mar 11-17" sheetId="12" state="hidden" r:id="rId6"/>
    <sheet name="Spec Feb 25-Mar 3" sheetId="17" state="hidden" r:id="rId7"/>
    <sheet name="Spec Mar 4-10" sheetId="16" state="hidden" r:id="rId8"/>
    <sheet name="Spec Mar 11-17" sheetId="13" state="hidden" r:id="rId9"/>
    <sheet name="Summary" sheetId="3" r:id="rId10"/>
    <sheet name="Rec Apr 1 - Apr 7" sheetId="21" r:id="rId11"/>
    <sheet name="Spec Apr 1 - Apr 7" sheetId="20" r:id="rId12"/>
    <sheet name="Work Table" sheetId="18" r:id="rId13"/>
    <sheet name="Spec Mar 18-24" sheetId="4" state="hidden" r:id="rId14"/>
    <sheet name="Spec Mar 25-31" sheetId="6" state="hidden" r:id="rId15"/>
    <sheet name="Rec Mar 18-24" sheetId="1" state="hidden" r:id="rId16"/>
    <sheet name="Rec Mar 25-31" sheetId="5" state="hidden" r:id="rId17"/>
  </sheets>
  <externalReferences>
    <externalReference r:id="rId18"/>
  </externalReferences>
  <definedNames>
    <definedName name="_xlnm._FilterDatabase" localSheetId="10" hidden="1">'Rec Apr 1 - Apr 7'!$A$2:$AG$158</definedName>
    <definedName name="_xlnm._FilterDatabase" localSheetId="3" hidden="1">'Rec Feb 25-Mar 3'!$A$2:$AF$2</definedName>
    <definedName name="_xlnm._FilterDatabase" localSheetId="5" hidden="1">'Rec Mar 11-17'!$A$2:$AF$2</definedName>
    <definedName name="_xlnm._FilterDatabase" localSheetId="15" hidden="1">'Rec Mar 18-24'!$A$2:$AF$2</definedName>
    <definedName name="_xlnm._FilterDatabase" localSheetId="16" hidden="1">'Rec Mar 25-31'!$A$2:$AF$2</definedName>
    <definedName name="_xlnm._FilterDatabase" localSheetId="4" hidden="1">'Rec Mar 4-10'!$A$2:$AF$2</definedName>
    <definedName name="_xlnm._FilterDatabase" localSheetId="11" hidden="1">'Spec Apr 1 - Apr 7'!$A$2:$AG$276</definedName>
    <definedName name="_xlnm._FilterDatabase" localSheetId="1" hidden="1">'Spec Feb 11-17'!$A$6:$AP$6</definedName>
    <definedName name="_xlnm._FilterDatabase" localSheetId="2" hidden="1">'Spec Feb 18-24'!$A$6:$AP$6</definedName>
    <definedName name="_xlnm._FilterDatabase" localSheetId="6" hidden="1">'Spec Feb 25-Mar 3'!$A$2:$AF$2</definedName>
    <definedName name="_xlnm._FilterDatabase" localSheetId="0" hidden="1">'Spec Feb 4-10'!$A$6:$AP$6</definedName>
    <definedName name="_xlnm._FilterDatabase" localSheetId="8" hidden="1">'Spec Mar 11-17'!$A$2:$AF$2</definedName>
    <definedName name="_xlnm._FilterDatabase" localSheetId="13" hidden="1">'Spec Mar 18-24'!$A$2:$AF$2</definedName>
    <definedName name="_xlnm._FilterDatabase" localSheetId="14" hidden="1">'Spec Mar 25-31'!$A$2:$AF$2</definedName>
    <definedName name="_xlnm._FilterDatabase" localSheetId="7" hidden="1">'Spec Mar 4-10'!$A$2:$AF$2</definedName>
  </definedNames>
  <calcPr calcId="191029"/>
  <pivotCaches>
    <pivotCache cacheId="85" r:id="rId19"/>
  </pivotCaches>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O28" i="3" l="1"/>
  <c r="P28" i="3" s="1"/>
  <c r="O27" i="3"/>
  <c r="P27" i="3" s="1"/>
  <c r="O26" i="3"/>
  <c r="P26" i="3" s="1"/>
  <c r="O25" i="3"/>
  <c r="P25" i="3" s="1"/>
  <c r="O24" i="3"/>
  <c r="P24" i="3" s="1"/>
  <c r="O23" i="3"/>
  <c r="P23" i="3" s="1"/>
  <c r="O22" i="3"/>
  <c r="P22" i="3" s="1"/>
  <c r="O21" i="3"/>
  <c r="P21" i="3" s="1"/>
  <c r="O10" i="3"/>
  <c r="P10" i="3" s="1"/>
  <c r="O9" i="3"/>
  <c r="P9" i="3" s="1"/>
  <c r="O8" i="3"/>
  <c r="P8" i="3" s="1"/>
  <c r="O7" i="3"/>
  <c r="P7" i="3" s="1"/>
  <c r="O6" i="3"/>
  <c r="P6" i="3" s="1"/>
  <c r="O5" i="3"/>
  <c r="P5" i="3" s="1"/>
  <c r="O4" i="3"/>
  <c r="P4" i="3" s="1"/>
  <c r="O3" i="3"/>
  <c r="P3" i="3" s="1"/>
  <c r="AG158" i="21"/>
  <c r="AF158" i="21"/>
  <c r="AC158" i="21"/>
  <c r="AB158" i="21"/>
  <c r="S158" i="21"/>
  <c r="AE158" i="21" s="1"/>
  <c r="M158" i="21"/>
  <c r="X158" i="21" s="1"/>
  <c r="AG157" i="21"/>
  <c r="AF157" i="21"/>
  <c r="AD157" i="21"/>
  <c r="AB157" i="21"/>
  <c r="Y157" i="21"/>
  <c r="S157" i="21"/>
  <c r="AE157" i="21" s="1"/>
  <c r="M157" i="21"/>
  <c r="X157" i="21" s="1"/>
  <c r="AG156" i="21"/>
  <c r="AF156" i="21"/>
  <c r="S156" i="21"/>
  <c r="M156" i="21"/>
  <c r="AG155" i="21"/>
  <c r="AF155" i="21"/>
  <c r="AC155" i="21"/>
  <c r="S155" i="21"/>
  <c r="AB155" i="21" s="1"/>
  <c r="M155" i="21"/>
  <c r="AG154" i="21"/>
  <c r="AF154" i="21"/>
  <c r="Z154" i="21"/>
  <c r="Y154" i="21"/>
  <c r="S154" i="21"/>
  <c r="AB154" i="21" s="1"/>
  <c r="M154" i="21"/>
  <c r="X154" i="21" s="1"/>
  <c r="AG153" i="21"/>
  <c r="AF153" i="21"/>
  <c r="Y153" i="21"/>
  <c r="S153" i="21"/>
  <c r="M153" i="21"/>
  <c r="X153" i="21" s="1"/>
  <c r="AG152" i="21"/>
  <c r="AF152" i="21"/>
  <c r="S152" i="21"/>
  <c r="AB152" i="21" s="1"/>
  <c r="M152" i="21"/>
  <c r="AG151" i="21"/>
  <c r="AF151" i="21"/>
  <c r="AC151" i="21"/>
  <c r="Z151" i="21"/>
  <c r="S151" i="21"/>
  <c r="AB151" i="21" s="1"/>
  <c r="M151" i="21"/>
  <c r="AG150" i="21"/>
  <c r="AF150" i="21"/>
  <c r="Z150" i="21"/>
  <c r="Y150" i="21"/>
  <c r="S150" i="21"/>
  <c r="AB150" i="21" s="1"/>
  <c r="M150" i="21"/>
  <c r="X150" i="21" s="1"/>
  <c r="AG149" i="21"/>
  <c r="AF149" i="21"/>
  <c r="Y149" i="21"/>
  <c r="S149" i="21"/>
  <c r="M149" i="21"/>
  <c r="X149" i="21" s="1"/>
  <c r="AG148" i="21"/>
  <c r="AF148" i="21"/>
  <c r="S148" i="21"/>
  <c r="AB148" i="21" s="1"/>
  <c r="M148" i="21"/>
  <c r="AG147" i="21"/>
  <c r="AF147" i="21"/>
  <c r="AC147" i="21"/>
  <c r="S147" i="21"/>
  <c r="AB147" i="21" s="1"/>
  <c r="M147" i="21"/>
  <c r="AG146" i="21"/>
  <c r="AF146" i="21"/>
  <c r="Z146" i="21"/>
  <c r="Y146" i="21"/>
  <c r="S146" i="21"/>
  <c r="AB146" i="21" s="1"/>
  <c r="M146" i="21"/>
  <c r="X146" i="21" s="1"/>
  <c r="AG145" i="21"/>
  <c r="AF145" i="21"/>
  <c r="Y145" i="21"/>
  <c r="S145" i="21"/>
  <c r="M145" i="21"/>
  <c r="X145" i="21" s="1"/>
  <c r="AG144" i="21"/>
  <c r="AF144" i="21"/>
  <c r="S144" i="21"/>
  <c r="AB144" i="21" s="1"/>
  <c r="M144" i="21"/>
  <c r="AG143" i="21"/>
  <c r="AF143" i="21"/>
  <c r="AC143" i="21"/>
  <c r="Z143" i="21"/>
  <c r="S143" i="21"/>
  <c r="AB143" i="21" s="1"/>
  <c r="M143" i="21"/>
  <c r="AG142" i="21"/>
  <c r="AF142" i="21"/>
  <c r="Z142" i="21"/>
  <c r="Y142" i="21"/>
  <c r="S142" i="21"/>
  <c r="AB142" i="21" s="1"/>
  <c r="M142" i="21"/>
  <c r="X142" i="21" s="1"/>
  <c r="AG141" i="21"/>
  <c r="AF141" i="21"/>
  <c r="Y141" i="21"/>
  <c r="S141" i="21"/>
  <c r="M141" i="21"/>
  <c r="X141" i="21" s="1"/>
  <c r="AG140" i="21"/>
  <c r="AF140" i="21"/>
  <c r="S140" i="21"/>
  <c r="AB140" i="21" s="1"/>
  <c r="M140" i="21"/>
  <c r="AG139" i="21"/>
  <c r="AF139" i="21"/>
  <c r="AC139" i="21"/>
  <c r="S139" i="21"/>
  <c r="AB139" i="21" s="1"/>
  <c r="M139" i="21"/>
  <c r="AG138" i="21"/>
  <c r="AF138" i="21"/>
  <c r="Z138" i="21"/>
  <c r="Y138" i="21"/>
  <c r="S138" i="21"/>
  <c r="AB138" i="21" s="1"/>
  <c r="M138" i="21"/>
  <c r="X138" i="21" s="1"/>
  <c r="AG137" i="21"/>
  <c r="AF137" i="21"/>
  <c r="Y137" i="21"/>
  <c r="S137" i="21"/>
  <c r="M137" i="21"/>
  <c r="X137" i="21" s="1"/>
  <c r="AG136" i="21"/>
  <c r="AF136" i="21"/>
  <c r="S136" i="21"/>
  <c r="AB136" i="21" s="1"/>
  <c r="M136" i="21"/>
  <c r="AG135" i="21"/>
  <c r="AF135" i="21"/>
  <c r="AC135" i="21"/>
  <c r="Z135" i="21"/>
  <c r="S135" i="21"/>
  <c r="AB135" i="21" s="1"/>
  <c r="M135" i="21"/>
  <c r="AG134" i="21"/>
  <c r="AF134" i="21"/>
  <c r="Z134" i="21"/>
  <c r="Y134" i="21"/>
  <c r="S134" i="21"/>
  <c r="AB134" i="21" s="1"/>
  <c r="M134" i="21"/>
  <c r="X134" i="21" s="1"/>
  <c r="AG133" i="21"/>
  <c r="AF133" i="21"/>
  <c r="Y133" i="21"/>
  <c r="S133" i="21"/>
  <c r="M133" i="21"/>
  <c r="X133" i="21" s="1"/>
  <c r="AG132" i="21"/>
  <c r="AF132" i="21"/>
  <c r="S132" i="21"/>
  <c r="AB132" i="21" s="1"/>
  <c r="M132" i="21"/>
  <c r="AG131" i="21"/>
  <c r="AF131" i="21"/>
  <c r="AC131" i="21"/>
  <c r="S131" i="21"/>
  <c r="AB131" i="21" s="1"/>
  <c r="M131" i="21"/>
  <c r="AG130" i="21"/>
  <c r="AF130" i="21"/>
  <c r="Z130" i="21"/>
  <c r="Y130" i="21"/>
  <c r="S130" i="21"/>
  <c r="AB130" i="21" s="1"/>
  <c r="M130" i="21"/>
  <c r="X130" i="21" s="1"/>
  <c r="AG129" i="21"/>
  <c r="AF129" i="21"/>
  <c r="Y129" i="21"/>
  <c r="S129" i="21"/>
  <c r="M129" i="21"/>
  <c r="X129" i="21" s="1"/>
  <c r="AG128" i="21"/>
  <c r="AF128" i="21"/>
  <c r="S128" i="21"/>
  <c r="AB128" i="21" s="1"/>
  <c r="M128" i="21"/>
  <c r="AG127" i="21"/>
  <c r="AF127" i="21"/>
  <c r="AC127" i="21"/>
  <c r="Z127" i="21"/>
  <c r="S127" i="21"/>
  <c r="AB127" i="21" s="1"/>
  <c r="M127" i="21"/>
  <c r="AG126" i="21"/>
  <c r="AF126" i="21"/>
  <c r="Z126" i="21"/>
  <c r="Y126" i="21"/>
  <c r="S126" i="21"/>
  <c r="AB126" i="21" s="1"/>
  <c r="M126" i="21"/>
  <c r="X126" i="21" s="1"/>
  <c r="AG125" i="21"/>
  <c r="AF125" i="21"/>
  <c r="Y125" i="21"/>
  <c r="S125" i="21"/>
  <c r="M125" i="21"/>
  <c r="X125" i="21" s="1"/>
  <c r="AG124" i="21"/>
  <c r="AF124" i="21"/>
  <c r="S124" i="21"/>
  <c r="AB124" i="21" s="1"/>
  <c r="M124" i="21"/>
  <c r="AG123" i="21"/>
  <c r="AF123" i="21"/>
  <c r="AC123" i="21"/>
  <c r="S123" i="21"/>
  <c r="AB123" i="21" s="1"/>
  <c r="M123" i="21"/>
  <c r="AG122" i="21"/>
  <c r="AF122" i="21"/>
  <c r="Z122" i="21"/>
  <c r="Y122" i="21"/>
  <c r="S122" i="21"/>
  <c r="AB122" i="21" s="1"/>
  <c r="M122" i="21"/>
  <c r="X122" i="21" s="1"/>
  <c r="AG121" i="21"/>
  <c r="AF121" i="21"/>
  <c r="Y121" i="21"/>
  <c r="S121" i="21"/>
  <c r="M121" i="21"/>
  <c r="X121" i="21" s="1"/>
  <c r="AG120" i="21"/>
  <c r="AF120" i="21"/>
  <c r="S120" i="21"/>
  <c r="AB120" i="21" s="1"/>
  <c r="M120" i="21"/>
  <c r="AG119" i="21"/>
  <c r="AF119" i="21"/>
  <c r="AC119" i="21"/>
  <c r="Z119" i="21"/>
  <c r="S119" i="21"/>
  <c r="AB119" i="21" s="1"/>
  <c r="M119" i="21"/>
  <c r="AG118" i="21"/>
  <c r="AF118" i="21"/>
  <c r="Z118" i="21"/>
  <c r="Y118" i="21"/>
  <c r="S118" i="21"/>
  <c r="AB118" i="21" s="1"/>
  <c r="M118" i="21"/>
  <c r="X118" i="21" s="1"/>
  <c r="AG117" i="21"/>
  <c r="AF117" i="21"/>
  <c r="Y117" i="21"/>
  <c r="S117" i="21"/>
  <c r="AC117" i="21" s="1"/>
  <c r="M117" i="21"/>
  <c r="X117" i="21" s="1"/>
  <c r="AG116" i="21"/>
  <c r="AF116" i="21"/>
  <c r="AC116" i="21"/>
  <c r="S116" i="21"/>
  <c r="M116" i="21"/>
  <c r="AG115" i="21"/>
  <c r="AF115" i="21"/>
  <c r="Y115" i="21"/>
  <c r="S115" i="21"/>
  <c r="M115" i="21"/>
  <c r="X115" i="21" s="1"/>
  <c r="AG114" i="21"/>
  <c r="AF114" i="21"/>
  <c r="Z114" i="21"/>
  <c r="S114" i="21"/>
  <c r="M114" i="21"/>
  <c r="X114" i="21" s="1"/>
  <c r="AG113" i="21"/>
  <c r="AF113" i="21"/>
  <c r="AE113" i="21"/>
  <c r="AC113" i="21"/>
  <c r="Z113" i="21"/>
  <c r="S113" i="21"/>
  <c r="M113" i="21"/>
  <c r="AG112" i="21"/>
  <c r="AF112" i="21"/>
  <c r="S112" i="21"/>
  <c r="M112" i="21"/>
  <c r="AG111" i="21"/>
  <c r="AF111" i="21"/>
  <c r="AD111" i="21"/>
  <c r="Y111" i="21"/>
  <c r="S111" i="21"/>
  <c r="M111" i="21"/>
  <c r="X111" i="21" s="1"/>
  <c r="AG110" i="21"/>
  <c r="AF110" i="21"/>
  <c r="Z110" i="21"/>
  <c r="S110" i="21"/>
  <c r="M110" i="21"/>
  <c r="X110" i="21" s="1"/>
  <c r="AG109" i="21"/>
  <c r="AF109" i="21"/>
  <c r="AE109" i="21"/>
  <c r="AC109" i="21"/>
  <c r="Z109" i="21"/>
  <c r="Y109" i="21"/>
  <c r="S109" i="21"/>
  <c r="M109" i="21"/>
  <c r="AG108" i="21"/>
  <c r="AF108" i="21"/>
  <c r="S108" i="21"/>
  <c r="M108" i="21"/>
  <c r="AG107" i="21"/>
  <c r="AF107" i="21"/>
  <c r="AC107" i="21"/>
  <c r="Y107" i="21"/>
  <c r="S107" i="21"/>
  <c r="AE107" i="21" s="1"/>
  <c r="M107" i="21"/>
  <c r="AG106" i="21"/>
  <c r="AF106" i="21"/>
  <c r="Z106" i="21"/>
  <c r="S106" i="21"/>
  <c r="M106" i="21"/>
  <c r="X106" i="21" s="1"/>
  <c r="AG105" i="21"/>
  <c r="AF105" i="21"/>
  <c r="AE105" i="21"/>
  <c r="AC105" i="21"/>
  <c r="Z105" i="21"/>
  <c r="S105" i="21"/>
  <c r="M105" i="21"/>
  <c r="AG104" i="21"/>
  <c r="AF104" i="21"/>
  <c r="S104" i="21"/>
  <c r="M104" i="21"/>
  <c r="AG103" i="21"/>
  <c r="AF103" i="21"/>
  <c r="AD103" i="21"/>
  <c r="AC103" i="21"/>
  <c r="S103" i="21"/>
  <c r="AE103" i="21" s="1"/>
  <c r="M103" i="21"/>
  <c r="AG102" i="21"/>
  <c r="AF102" i="21"/>
  <c r="Z102" i="21"/>
  <c r="S102" i="21"/>
  <c r="M102" i="21"/>
  <c r="X102" i="21" s="1"/>
  <c r="AG101" i="21"/>
  <c r="AF101" i="21"/>
  <c r="AE101" i="21"/>
  <c r="AC101" i="21"/>
  <c r="S101" i="21"/>
  <c r="M101" i="21"/>
  <c r="AG100" i="21"/>
  <c r="AF100" i="21"/>
  <c r="S100" i="21"/>
  <c r="M100" i="21"/>
  <c r="AG99" i="21"/>
  <c r="AF99" i="21"/>
  <c r="S99" i="21"/>
  <c r="AC99" i="21" s="1"/>
  <c r="M99" i="21"/>
  <c r="AD99" i="21" s="1"/>
  <c r="AG98" i="21"/>
  <c r="AF98" i="21"/>
  <c r="Z98" i="21"/>
  <c r="S98" i="21"/>
  <c r="M98" i="21"/>
  <c r="X98" i="21" s="1"/>
  <c r="AG97" i="21"/>
  <c r="AF97" i="21"/>
  <c r="AE97" i="21"/>
  <c r="AC97" i="21"/>
  <c r="Z97" i="21"/>
  <c r="Y97" i="21"/>
  <c r="S97" i="21"/>
  <c r="M97" i="21"/>
  <c r="AG96" i="21"/>
  <c r="AF96" i="21"/>
  <c r="S96" i="21"/>
  <c r="M96" i="21"/>
  <c r="AG95" i="21"/>
  <c r="AF95" i="21"/>
  <c r="AE95" i="21"/>
  <c r="Y95" i="21"/>
  <c r="S95" i="21"/>
  <c r="AC95" i="21" s="1"/>
  <c r="M95" i="21"/>
  <c r="AG94" i="21"/>
  <c r="AF94" i="21"/>
  <c r="S94" i="21"/>
  <c r="AE94" i="21" s="1"/>
  <c r="M94" i="21"/>
  <c r="AG93" i="21"/>
  <c r="AF93" i="21"/>
  <c r="AC93" i="21"/>
  <c r="AB93" i="21"/>
  <c r="S93" i="21"/>
  <c r="AE93" i="21" s="1"/>
  <c r="M93" i="21"/>
  <c r="AG92" i="21"/>
  <c r="AF92" i="21"/>
  <c r="S92" i="21"/>
  <c r="M92" i="21"/>
  <c r="AG91" i="21"/>
  <c r="AF91" i="21"/>
  <c r="AB91" i="21"/>
  <c r="S91" i="21"/>
  <c r="AE91" i="21" s="1"/>
  <c r="M91" i="21"/>
  <c r="AG90" i="21"/>
  <c r="AF90" i="21"/>
  <c r="AC90" i="21"/>
  <c r="AB90" i="21"/>
  <c r="S90" i="21"/>
  <c r="AE90" i="21" s="1"/>
  <c r="M90" i="21"/>
  <c r="AG89" i="21"/>
  <c r="AF89" i="21"/>
  <c r="AC89" i="21"/>
  <c r="AB89" i="21"/>
  <c r="Z89" i="21"/>
  <c r="S89" i="21"/>
  <c r="AE89" i="21" s="1"/>
  <c r="M89" i="21"/>
  <c r="Y89" i="21" s="1"/>
  <c r="AG88" i="21"/>
  <c r="AF88" i="21"/>
  <c r="S88" i="21"/>
  <c r="M88" i="21"/>
  <c r="AG87" i="21"/>
  <c r="AF87" i="21"/>
  <c r="AD87" i="21"/>
  <c r="AC87" i="21"/>
  <c r="Y87" i="21"/>
  <c r="X87" i="21"/>
  <c r="S87" i="21"/>
  <c r="M87" i="21"/>
  <c r="Z87" i="21" s="1"/>
  <c r="AG86" i="21"/>
  <c r="AF86" i="21"/>
  <c r="Z86" i="21"/>
  <c r="S86" i="21"/>
  <c r="M86" i="21"/>
  <c r="AG85" i="21"/>
  <c r="AF85" i="21"/>
  <c r="AD85" i="21"/>
  <c r="Y85" i="21"/>
  <c r="X85" i="21"/>
  <c r="S85" i="21"/>
  <c r="M85" i="21"/>
  <c r="Z85" i="21" s="1"/>
  <c r="AG84" i="21"/>
  <c r="AF84" i="21"/>
  <c r="AC84" i="21"/>
  <c r="S84" i="21"/>
  <c r="M84" i="21"/>
  <c r="Z84" i="21" s="1"/>
  <c r="AG83" i="21"/>
  <c r="AF83" i="21"/>
  <c r="AD83" i="21"/>
  <c r="AC83" i="21"/>
  <c r="Y83" i="21"/>
  <c r="X83" i="21"/>
  <c r="S83" i="21"/>
  <c r="M83" i="21"/>
  <c r="Z83" i="21" s="1"/>
  <c r="AG82" i="21"/>
  <c r="AF82" i="21"/>
  <c r="Z82" i="21"/>
  <c r="S82" i="21"/>
  <c r="M82" i="21"/>
  <c r="AG81" i="21"/>
  <c r="AF81" i="21"/>
  <c r="AD81" i="21"/>
  <c r="Y81" i="21"/>
  <c r="X81" i="21"/>
  <c r="S81" i="21"/>
  <c r="M81" i="21"/>
  <c r="Z81" i="21" s="1"/>
  <c r="AG80" i="21"/>
  <c r="AF80" i="21"/>
  <c r="AC80" i="21"/>
  <c r="S80" i="21"/>
  <c r="M80" i="21"/>
  <c r="Z80" i="21" s="1"/>
  <c r="AG79" i="21"/>
  <c r="AF79" i="21"/>
  <c r="AD79" i="21"/>
  <c r="AC79" i="21"/>
  <c r="Y79" i="21"/>
  <c r="X79" i="21"/>
  <c r="S79" i="21"/>
  <c r="M79" i="21"/>
  <c r="Z79" i="21" s="1"/>
  <c r="AG78" i="21"/>
  <c r="AF78" i="21"/>
  <c r="Z78" i="21"/>
  <c r="S78" i="21"/>
  <c r="M78" i="21"/>
  <c r="AG77" i="21"/>
  <c r="AF77" i="21"/>
  <c r="AD77" i="21"/>
  <c r="Y77" i="21"/>
  <c r="X77" i="21"/>
  <c r="S77" i="21"/>
  <c r="M77" i="21"/>
  <c r="Z77" i="21" s="1"/>
  <c r="AG76" i="21"/>
  <c r="AF76" i="21"/>
  <c r="AC76" i="21"/>
  <c r="S76" i="21"/>
  <c r="M76" i="21"/>
  <c r="Z76" i="21" s="1"/>
  <c r="AG75" i="21"/>
  <c r="AF75" i="21"/>
  <c r="AC75" i="21"/>
  <c r="AB75" i="21"/>
  <c r="X75" i="21"/>
  <c r="S75" i="21"/>
  <c r="AE75" i="21" s="1"/>
  <c r="M75" i="21"/>
  <c r="AG74" i="21"/>
  <c r="AF74" i="21"/>
  <c r="AC74" i="21"/>
  <c r="AB74" i="21"/>
  <c r="S74" i="21"/>
  <c r="AE74" i="21" s="1"/>
  <c r="M74" i="21"/>
  <c r="Z74" i="21" s="1"/>
  <c r="AG73" i="21"/>
  <c r="AF73" i="21"/>
  <c r="AC73" i="21"/>
  <c r="AB73" i="21"/>
  <c r="S73" i="21"/>
  <c r="AE73" i="21" s="1"/>
  <c r="M73" i="21"/>
  <c r="AG72" i="21"/>
  <c r="AF72" i="21"/>
  <c r="AC72" i="21"/>
  <c r="AB72" i="21"/>
  <c r="Z72" i="21"/>
  <c r="S72" i="21"/>
  <c r="AE72" i="21" s="1"/>
  <c r="M72" i="21"/>
  <c r="AG71" i="21"/>
  <c r="AF71" i="21"/>
  <c r="Y71" i="21"/>
  <c r="S71" i="21"/>
  <c r="M71" i="21"/>
  <c r="AG70" i="21"/>
  <c r="AF70" i="21"/>
  <c r="AC70" i="21"/>
  <c r="AB70" i="21"/>
  <c r="S70" i="21"/>
  <c r="AE70" i="21" s="1"/>
  <c r="M70" i="21"/>
  <c r="Z70" i="21" s="1"/>
  <c r="AG69" i="21"/>
  <c r="AF69" i="21"/>
  <c r="AC69" i="21"/>
  <c r="AB69" i="21"/>
  <c r="S69" i="21"/>
  <c r="AE69" i="21" s="1"/>
  <c r="M69" i="21"/>
  <c r="AG68" i="21"/>
  <c r="AF68" i="21"/>
  <c r="AC68" i="21"/>
  <c r="AB68" i="21"/>
  <c r="Z68" i="21"/>
  <c r="S68" i="21"/>
  <c r="AE68" i="21" s="1"/>
  <c r="M68" i="21"/>
  <c r="AG67" i="21"/>
  <c r="AF67" i="21"/>
  <c r="Y67" i="21"/>
  <c r="S67" i="21"/>
  <c r="M67" i="21"/>
  <c r="AG66" i="21"/>
  <c r="AF66" i="21"/>
  <c r="AC66" i="21"/>
  <c r="AB66" i="21"/>
  <c r="S66" i="21"/>
  <c r="AE66" i="21" s="1"/>
  <c r="M66" i="21"/>
  <c r="Z66" i="21" s="1"/>
  <c r="AG65" i="21"/>
  <c r="AF65" i="21"/>
  <c r="AC65" i="21"/>
  <c r="AB65" i="21"/>
  <c r="S65" i="21"/>
  <c r="AE65" i="21" s="1"/>
  <c r="M65" i="21"/>
  <c r="AG64" i="21"/>
  <c r="AF64" i="21"/>
  <c r="AC64" i="21"/>
  <c r="AB64" i="21"/>
  <c r="Z64" i="21"/>
  <c r="S64" i="21"/>
  <c r="AE64" i="21" s="1"/>
  <c r="M64" i="21"/>
  <c r="AG63" i="21"/>
  <c r="AF63" i="21"/>
  <c r="Y63" i="21"/>
  <c r="S63" i="21"/>
  <c r="M63" i="21"/>
  <c r="AG62" i="21"/>
  <c r="AF62" i="21"/>
  <c r="AC62" i="21"/>
  <c r="AB62" i="21"/>
  <c r="S62" i="21"/>
  <c r="AE62" i="21" s="1"/>
  <c r="M62" i="21"/>
  <c r="Z62" i="21" s="1"/>
  <c r="AG61" i="21"/>
  <c r="AF61" i="21"/>
  <c r="AC61" i="21"/>
  <c r="AB61" i="21"/>
  <c r="S61" i="21"/>
  <c r="AE61" i="21" s="1"/>
  <c r="M61" i="21"/>
  <c r="AG60" i="21"/>
  <c r="AF60" i="21"/>
  <c r="AC60" i="21"/>
  <c r="AB60" i="21"/>
  <c r="Z60" i="21"/>
  <c r="S60" i="21"/>
  <c r="AE60" i="21" s="1"/>
  <c r="M60" i="21"/>
  <c r="AG59" i="21"/>
  <c r="AF59" i="21"/>
  <c r="Y59" i="21"/>
  <c r="S59" i="21"/>
  <c r="M59" i="21"/>
  <c r="AG58" i="21"/>
  <c r="AF58" i="21"/>
  <c r="AC58" i="21"/>
  <c r="AB58" i="21"/>
  <c r="S58" i="21"/>
  <c r="AE58" i="21" s="1"/>
  <c r="M58" i="21"/>
  <c r="Z58" i="21" s="1"/>
  <c r="AG57" i="21"/>
  <c r="AF57" i="21"/>
  <c r="AC57" i="21"/>
  <c r="AB57" i="21"/>
  <c r="S57" i="21"/>
  <c r="AE57" i="21" s="1"/>
  <c r="M57" i="21"/>
  <c r="AG56" i="21"/>
  <c r="AF56" i="21"/>
  <c r="AC56" i="21"/>
  <c r="AB56" i="21"/>
  <c r="Z56" i="21"/>
  <c r="S56" i="21"/>
  <c r="AE56" i="21" s="1"/>
  <c r="M56" i="21"/>
  <c r="X56" i="21" s="1"/>
  <c r="AG55" i="21"/>
  <c r="AF55" i="21"/>
  <c r="S55" i="21"/>
  <c r="M55" i="21"/>
  <c r="AG54" i="21"/>
  <c r="AF54" i="21"/>
  <c r="AC54" i="21"/>
  <c r="AB54" i="21"/>
  <c r="S54" i="21"/>
  <c r="AE54" i="21" s="1"/>
  <c r="M54" i="21"/>
  <c r="AG53" i="21"/>
  <c r="AF53" i="21"/>
  <c r="AC53" i="21"/>
  <c r="AB53" i="21"/>
  <c r="S53" i="21"/>
  <c r="AE53" i="21" s="1"/>
  <c r="M53" i="21"/>
  <c r="AG52" i="21"/>
  <c r="AF52" i="21"/>
  <c r="AC52" i="21"/>
  <c r="AB52" i="21"/>
  <c r="S52" i="21"/>
  <c r="AE52" i="21" s="1"/>
  <c r="M52" i="21"/>
  <c r="AG51" i="21"/>
  <c r="AF51" i="21"/>
  <c r="S51" i="21"/>
  <c r="M51" i="21"/>
  <c r="AG50" i="21"/>
  <c r="AF50" i="21"/>
  <c r="AD50" i="21"/>
  <c r="Y50" i="21"/>
  <c r="S50" i="21"/>
  <c r="M50" i="21"/>
  <c r="X50" i="21" s="1"/>
  <c r="AG49" i="21"/>
  <c r="AF49" i="21"/>
  <c r="AD49" i="21"/>
  <c r="AB49" i="21"/>
  <c r="Z49" i="21"/>
  <c r="Y49" i="21"/>
  <c r="S49" i="21"/>
  <c r="AE49" i="21" s="1"/>
  <c r="M49" i="21"/>
  <c r="X49" i="21" s="1"/>
  <c r="AG48" i="21"/>
  <c r="AF48" i="21"/>
  <c r="Z48" i="21"/>
  <c r="S48" i="21"/>
  <c r="M48" i="21"/>
  <c r="X48" i="21" s="1"/>
  <c r="AG47" i="21"/>
  <c r="AF47" i="21"/>
  <c r="AC47" i="21"/>
  <c r="S47" i="21"/>
  <c r="AE47" i="21" s="1"/>
  <c r="M47" i="21"/>
  <c r="AG46" i="21"/>
  <c r="AF46" i="21"/>
  <c r="AC46" i="21"/>
  <c r="S46" i="21"/>
  <c r="AE46" i="21" s="1"/>
  <c r="M46" i="21"/>
  <c r="AG45" i="21"/>
  <c r="AF45" i="21"/>
  <c r="AD45" i="21"/>
  <c r="AC45" i="21"/>
  <c r="Z45" i="21"/>
  <c r="Y45" i="21"/>
  <c r="S45" i="21"/>
  <c r="M45" i="21"/>
  <c r="X45" i="21" s="1"/>
  <c r="AG44" i="21"/>
  <c r="AF44" i="21"/>
  <c r="S44" i="21"/>
  <c r="AC44" i="21" s="1"/>
  <c r="M44" i="21"/>
  <c r="AG43" i="21"/>
  <c r="AF43" i="21"/>
  <c r="AC43" i="21"/>
  <c r="AB43" i="21"/>
  <c r="S43" i="21"/>
  <c r="AE43" i="21" s="1"/>
  <c r="M43" i="21"/>
  <c r="AG42" i="21"/>
  <c r="AF42" i="21"/>
  <c r="AB42" i="21"/>
  <c r="S42" i="21"/>
  <c r="AE42" i="21" s="1"/>
  <c r="M42" i="21"/>
  <c r="Z42" i="21" s="1"/>
  <c r="AG41" i="21"/>
  <c r="AF41" i="21"/>
  <c r="AC41" i="21"/>
  <c r="AB41" i="21"/>
  <c r="S41" i="21"/>
  <c r="AE41" i="21" s="1"/>
  <c r="M41" i="21"/>
  <c r="AG40" i="21"/>
  <c r="AF40" i="21"/>
  <c r="AC40" i="21"/>
  <c r="AB40" i="21"/>
  <c r="S40" i="21"/>
  <c r="AE40" i="21" s="1"/>
  <c r="M40" i="21"/>
  <c r="AG39" i="21"/>
  <c r="AF39" i="21"/>
  <c r="S39" i="21"/>
  <c r="M39" i="21"/>
  <c r="AG38" i="21"/>
  <c r="AF38" i="21"/>
  <c r="AD38" i="21"/>
  <c r="AB38" i="21"/>
  <c r="Z38" i="21"/>
  <c r="Y38" i="21"/>
  <c r="S38" i="21"/>
  <c r="AE38" i="21" s="1"/>
  <c r="M38" i="21"/>
  <c r="X38" i="21" s="1"/>
  <c r="AG37" i="21"/>
  <c r="AF37" i="21"/>
  <c r="AB37" i="21"/>
  <c r="S37" i="21"/>
  <c r="AE37" i="21" s="1"/>
  <c r="M37" i="21"/>
  <c r="AG36" i="21"/>
  <c r="AF36" i="21"/>
  <c r="AC36" i="21"/>
  <c r="AB36" i="21"/>
  <c r="Z36" i="21"/>
  <c r="S36" i="21"/>
  <c r="AE36" i="21" s="1"/>
  <c r="M36" i="21"/>
  <c r="X36" i="21" s="1"/>
  <c r="AG35" i="21"/>
  <c r="AF35" i="21"/>
  <c r="S35" i="21"/>
  <c r="M35" i="21"/>
  <c r="AG34" i="21"/>
  <c r="AF34" i="21"/>
  <c r="AD34" i="21"/>
  <c r="AC34" i="21"/>
  <c r="Z34" i="21"/>
  <c r="Y34" i="21"/>
  <c r="S34" i="21"/>
  <c r="M34" i="21"/>
  <c r="X34" i="21" s="1"/>
  <c r="AG33" i="21"/>
  <c r="AF33" i="21"/>
  <c r="AD33" i="21"/>
  <c r="AB33" i="21"/>
  <c r="Z33" i="21"/>
  <c r="Y33" i="21"/>
  <c r="S33" i="21"/>
  <c r="AE33" i="21" s="1"/>
  <c r="M33" i="21"/>
  <c r="X33" i="21" s="1"/>
  <c r="AG32" i="21"/>
  <c r="AF32" i="21"/>
  <c r="Z32" i="21"/>
  <c r="S32" i="21"/>
  <c r="M32" i="21"/>
  <c r="X32" i="21" s="1"/>
  <c r="AG31" i="21"/>
  <c r="AF31" i="21"/>
  <c r="AC31" i="21"/>
  <c r="S31" i="21"/>
  <c r="AE31" i="21" s="1"/>
  <c r="M31" i="21"/>
  <c r="AG30" i="21"/>
  <c r="AF30" i="21"/>
  <c r="AC30" i="21"/>
  <c r="AB30" i="21"/>
  <c r="S30" i="21"/>
  <c r="AE30" i="21" s="1"/>
  <c r="M30" i="21"/>
  <c r="AG29" i="21"/>
  <c r="AF29" i="21"/>
  <c r="AD29" i="21"/>
  <c r="Z29" i="21"/>
  <c r="Y29" i="21"/>
  <c r="S29" i="21"/>
  <c r="AC29" i="21" s="1"/>
  <c r="M29" i="21"/>
  <c r="X29" i="21" s="1"/>
  <c r="AG28" i="21"/>
  <c r="AF28" i="21"/>
  <c r="AC28" i="21"/>
  <c r="S28" i="21"/>
  <c r="M28" i="21"/>
  <c r="AG27" i="21"/>
  <c r="AF27" i="21"/>
  <c r="AC27" i="21"/>
  <c r="AB27" i="21"/>
  <c r="S27" i="21"/>
  <c r="AE27" i="21" s="1"/>
  <c r="M27" i="21"/>
  <c r="AG26" i="21"/>
  <c r="AF26" i="21"/>
  <c r="AB26" i="21"/>
  <c r="S26" i="21"/>
  <c r="AE26" i="21" s="1"/>
  <c r="M26" i="21"/>
  <c r="AG25" i="21"/>
  <c r="AF25" i="21"/>
  <c r="S25" i="21"/>
  <c r="AE25" i="21" s="1"/>
  <c r="M25" i="21"/>
  <c r="AG24" i="21"/>
  <c r="AF24" i="21"/>
  <c r="AC24" i="21"/>
  <c r="AB24" i="21"/>
  <c r="S24" i="21"/>
  <c r="AE24" i="21" s="1"/>
  <c r="M24" i="21"/>
  <c r="AG23" i="21"/>
  <c r="AF23" i="21"/>
  <c r="S23" i="21"/>
  <c r="AB23" i="21" s="1"/>
  <c r="M23" i="21"/>
  <c r="AG22" i="21"/>
  <c r="AF22" i="21"/>
  <c r="AD22" i="21"/>
  <c r="AB22" i="21"/>
  <c r="Z22" i="21"/>
  <c r="Y22" i="21"/>
  <c r="S22" i="21"/>
  <c r="AE22" i="21" s="1"/>
  <c r="M22" i="21"/>
  <c r="X22" i="21" s="1"/>
  <c r="AG21" i="21"/>
  <c r="AF21" i="21"/>
  <c r="AB21" i="21"/>
  <c r="Z21" i="21"/>
  <c r="S21" i="21"/>
  <c r="AE21" i="21" s="1"/>
  <c r="M21" i="21"/>
  <c r="AG20" i="21"/>
  <c r="AF20" i="21"/>
  <c r="AC20" i="21"/>
  <c r="AB20" i="21"/>
  <c r="Z20" i="21"/>
  <c r="S20" i="21"/>
  <c r="AE20" i="21" s="1"/>
  <c r="M20" i="21"/>
  <c r="X20" i="21" s="1"/>
  <c r="AG19" i="21"/>
  <c r="AF19" i="21"/>
  <c r="S19" i="21"/>
  <c r="M19" i="21"/>
  <c r="AG18" i="21"/>
  <c r="AF18" i="21"/>
  <c r="AC18" i="21"/>
  <c r="S18" i="21"/>
  <c r="AB18" i="21" s="1"/>
  <c r="M18" i="21"/>
  <c r="AG17" i="21"/>
  <c r="AF17" i="21"/>
  <c r="AC17" i="21"/>
  <c r="S17" i="21"/>
  <c r="AB17" i="21" s="1"/>
  <c r="M17" i="21"/>
  <c r="AG16" i="21"/>
  <c r="AF16" i="21"/>
  <c r="S16" i="21"/>
  <c r="AB16" i="21" s="1"/>
  <c r="M16" i="21"/>
  <c r="AG15" i="21"/>
  <c r="AF15" i="21"/>
  <c r="S15" i="21"/>
  <c r="M15" i="21"/>
  <c r="AG14" i="21"/>
  <c r="AF14" i="21"/>
  <c r="S14" i="21"/>
  <c r="AB14" i="21" s="1"/>
  <c r="M14" i="21"/>
  <c r="AG13" i="21"/>
  <c r="AF13" i="21"/>
  <c r="AC13" i="21"/>
  <c r="S13" i="21"/>
  <c r="AB13" i="21" s="1"/>
  <c r="M13" i="21"/>
  <c r="AG12" i="21"/>
  <c r="AF12" i="21"/>
  <c r="S12" i="21"/>
  <c r="AB12" i="21" s="1"/>
  <c r="M12" i="21"/>
  <c r="AG11" i="21"/>
  <c r="AF11" i="21"/>
  <c r="S11" i="21"/>
  <c r="M11" i="21"/>
  <c r="AG10" i="21"/>
  <c r="AF10" i="21"/>
  <c r="AC10" i="21"/>
  <c r="S10" i="21"/>
  <c r="AB10" i="21" s="1"/>
  <c r="M10" i="21"/>
  <c r="AG9" i="21"/>
  <c r="AF9" i="21"/>
  <c r="AC9" i="21"/>
  <c r="S9" i="21"/>
  <c r="AB9" i="21" s="1"/>
  <c r="M9" i="21"/>
  <c r="AG8" i="21"/>
  <c r="AF8" i="21"/>
  <c r="S8" i="21"/>
  <c r="AB8" i="21" s="1"/>
  <c r="M8" i="21"/>
  <c r="AG7" i="21"/>
  <c r="AF7" i="21"/>
  <c r="S7" i="21"/>
  <c r="M7" i="21"/>
  <c r="AG6" i="21"/>
  <c r="AF6" i="21"/>
  <c r="S6" i="21"/>
  <c r="AB6" i="21" s="1"/>
  <c r="M6" i="21"/>
  <c r="AG5" i="21"/>
  <c r="AF5" i="21"/>
  <c r="AC5" i="21"/>
  <c r="S5" i="21"/>
  <c r="AB5" i="21" s="1"/>
  <c r="M5" i="21"/>
  <c r="AG4" i="21"/>
  <c r="AF4" i="21"/>
  <c r="S4" i="21"/>
  <c r="AB4" i="21" s="1"/>
  <c r="M4" i="21"/>
  <c r="AG3" i="21"/>
  <c r="AF3" i="21"/>
  <c r="S3" i="21"/>
  <c r="M3" i="21"/>
  <c r="W1" i="21"/>
  <c r="V1" i="21"/>
  <c r="U1" i="21"/>
  <c r="T1" i="21"/>
  <c r="R1" i="21"/>
  <c r="Q1" i="21"/>
  <c r="P1" i="21"/>
  <c r="O1" i="21"/>
  <c r="N1" i="21"/>
  <c r="K1" i="21"/>
  <c r="J1" i="21"/>
  <c r="AF1" i="21" s="1"/>
  <c r="I1" i="21"/>
  <c r="H1" i="21"/>
  <c r="AG276" i="20"/>
  <c r="AF276" i="20"/>
  <c r="AE276" i="20"/>
  <c r="AA276" i="20"/>
  <c r="Y276" i="20"/>
  <c r="X276" i="20"/>
  <c r="S276" i="20"/>
  <c r="AB276" i="20" s="1"/>
  <c r="M276" i="20"/>
  <c r="AD276" i="20" s="1"/>
  <c r="AG275" i="20"/>
  <c r="AF275" i="20"/>
  <c r="S275" i="20"/>
  <c r="AB275" i="20" s="1"/>
  <c r="M275" i="20"/>
  <c r="AG274" i="20"/>
  <c r="AF274" i="20"/>
  <c r="AE274" i="20"/>
  <c r="Y274" i="20"/>
  <c r="X274" i="20"/>
  <c r="S274" i="20"/>
  <c r="M274" i="20"/>
  <c r="AD274" i="20" s="1"/>
  <c r="AG273" i="20"/>
  <c r="AF273" i="20"/>
  <c r="Y273" i="20"/>
  <c r="S273" i="20"/>
  <c r="AB273" i="20" s="1"/>
  <c r="M273" i="20"/>
  <c r="AG272" i="20"/>
  <c r="AF272" i="20"/>
  <c r="S272" i="20"/>
  <c r="M272" i="20"/>
  <c r="AG271" i="20"/>
  <c r="AF271" i="20"/>
  <c r="Y271" i="20"/>
  <c r="X271" i="20"/>
  <c r="S271" i="20"/>
  <c r="AB271" i="20" s="1"/>
  <c r="M271" i="20"/>
  <c r="AD271" i="20" s="1"/>
  <c r="AG270" i="20"/>
  <c r="AF270" i="20"/>
  <c r="AA270" i="20"/>
  <c r="S270" i="20"/>
  <c r="AB270" i="20" s="1"/>
  <c r="M270" i="20"/>
  <c r="AG269" i="20"/>
  <c r="AF269" i="20"/>
  <c r="Y269" i="20"/>
  <c r="X269" i="20"/>
  <c r="S269" i="20"/>
  <c r="AB269" i="20" s="1"/>
  <c r="M269" i="20"/>
  <c r="AD269" i="20" s="1"/>
  <c r="AG268" i="20"/>
  <c r="AF268" i="20"/>
  <c r="AE268" i="20"/>
  <c r="AA268" i="20"/>
  <c r="Y268" i="20"/>
  <c r="X268" i="20"/>
  <c r="S268" i="20"/>
  <c r="AB268" i="20" s="1"/>
  <c r="M268" i="20"/>
  <c r="AD268" i="20" s="1"/>
  <c r="AG267" i="20"/>
  <c r="AF267" i="20"/>
  <c r="S267" i="20"/>
  <c r="AB267" i="20" s="1"/>
  <c r="M267" i="20"/>
  <c r="AG266" i="20"/>
  <c r="AF266" i="20"/>
  <c r="AC266" i="20"/>
  <c r="Y266" i="20"/>
  <c r="X266" i="20"/>
  <c r="S266" i="20"/>
  <c r="M266" i="20"/>
  <c r="AD266" i="20" s="1"/>
  <c r="AG265" i="20"/>
  <c r="AF265" i="20"/>
  <c r="S265" i="20"/>
  <c r="AB265" i="20" s="1"/>
  <c r="M265" i="20"/>
  <c r="AG264" i="20"/>
  <c r="AF264" i="20"/>
  <c r="AC264" i="20"/>
  <c r="Y264" i="20"/>
  <c r="S264" i="20"/>
  <c r="AB264" i="20" s="1"/>
  <c r="M264" i="20"/>
  <c r="AG263" i="20"/>
  <c r="AF263" i="20"/>
  <c r="Y263" i="20"/>
  <c r="X263" i="20"/>
  <c r="S263" i="20"/>
  <c r="M263" i="20"/>
  <c r="AD263" i="20" s="1"/>
  <c r="AG262" i="20"/>
  <c r="AF262" i="20"/>
  <c r="AE262" i="20"/>
  <c r="Y262" i="20"/>
  <c r="X262" i="20"/>
  <c r="S262" i="20"/>
  <c r="M262" i="20"/>
  <c r="AD262" i="20" s="1"/>
  <c r="AG261" i="20"/>
  <c r="AF261" i="20"/>
  <c r="S261" i="20"/>
  <c r="AB261" i="20" s="1"/>
  <c r="M261" i="20"/>
  <c r="AG260" i="20"/>
  <c r="AF260" i="20"/>
  <c r="S260" i="20"/>
  <c r="M260" i="20"/>
  <c r="AG259" i="20"/>
  <c r="AF259" i="20"/>
  <c r="AB259" i="20"/>
  <c r="S259" i="20"/>
  <c r="M259" i="20"/>
  <c r="AG258" i="20"/>
  <c r="AF258" i="20"/>
  <c r="AC258" i="20"/>
  <c r="Y258" i="20"/>
  <c r="S258" i="20"/>
  <c r="AB258" i="20" s="1"/>
  <c r="M258" i="20"/>
  <c r="AG257" i="20"/>
  <c r="AF257" i="20"/>
  <c r="Y257" i="20"/>
  <c r="X257" i="20"/>
  <c r="S257" i="20"/>
  <c r="AB257" i="20" s="1"/>
  <c r="M257" i="20"/>
  <c r="AD257" i="20" s="1"/>
  <c r="AG256" i="20"/>
  <c r="AF256" i="20"/>
  <c r="AE256" i="20"/>
  <c r="Y256" i="20"/>
  <c r="X256" i="20"/>
  <c r="S256" i="20"/>
  <c r="M256" i="20"/>
  <c r="AD256" i="20" s="1"/>
  <c r="AG255" i="20"/>
  <c r="AF255" i="20"/>
  <c r="S255" i="20"/>
  <c r="M255" i="20"/>
  <c r="AG254" i="20"/>
  <c r="AF254" i="20"/>
  <c r="AC254" i="20"/>
  <c r="Y254" i="20"/>
  <c r="S254" i="20"/>
  <c r="AB254" i="20" s="1"/>
  <c r="M254" i="20"/>
  <c r="AG253" i="20"/>
  <c r="AF253" i="20"/>
  <c r="AB253" i="20"/>
  <c r="Y253" i="20"/>
  <c r="X253" i="20"/>
  <c r="S253" i="20"/>
  <c r="M253" i="20"/>
  <c r="AD253" i="20" s="1"/>
  <c r="AG252" i="20"/>
  <c r="AF252" i="20"/>
  <c r="Y252" i="20"/>
  <c r="X252" i="20"/>
  <c r="S252" i="20"/>
  <c r="M252" i="20"/>
  <c r="AD252" i="20" s="1"/>
  <c r="AG251" i="20"/>
  <c r="AF251" i="20"/>
  <c r="S251" i="20"/>
  <c r="AB251" i="20" s="1"/>
  <c r="M251" i="20"/>
  <c r="AG250" i="20"/>
  <c r="AF250" i="20"/>
  <c r="AE250" i="20"/>
  <c r="Y250" i="20"/>
  <c r="S250" i="20"/>
  <c r="AC250" i="20" s="1"/>
  <c r="M250" i="20"/>
  <c r="AG249" i="20"/>
  <c r="AF249" i="20"/>
  <c r="AB249" i="20"/>
  <c r="Y249" i="20"/>
  <c r="X249" i="20"/>
  <c r="S249" i="20"/>
  <c r="M249" i="20"/>
  <c r="AD249" i="20" s="1"/>
  <c r="AG248" i="20"/>
  <c r="AF248" i="20"/>
  <c r="Y248" i="20"/>
  <c r="X248" i="20"/>
  <c r="S248" i="20"/>
  <c r="M248" i="20"/>
  <c r="AD248" i="20" s="1"/>
  <c r="AG247" i="20"/>
  <c r="AF247" i="20"/>
  <c r="S247" i="20"/>
  <c r="AB247" i="20" s="1"/>
  <c r="M247" i="20"/>
  <c r="AG246" i="20"/>
  <c r="AF246" i="20"/>
  <c r="AE246" i="20"/>
  <c r="Y246" i="20"/>
  <c r="S246" i="20"/>
  <c r="AC246" i="20" s="1"/>
  <c r="M246" i="20"/>
  <c r="AG245" i="20"/>
  <c r="AF245" i="20"/>
  <c r="AB245" i="20"/>
  <c r="Y245" i="20"/>
  <c r="X245" i="20"/>
  <c r="S245" i="20"/>
  <c r="M245" i="20"/>
  <c r="AD245" i="20" s="1"/>
  <c r="AG244" i="20"/>
  <c r="AF244" i="20"/>
  <c r="S244" i="20"/>
  <c r="M244" i="20"/>
  <c r="AG243" i="20"/>
  <c r="AF243" i="20"/>
  <c r="AC243" i="20"/>
  <c r="S243" i="20"/>
  <c r="AE243" i="20" s="1"/>
  <c r="M243" i="20"/>
  <c r="AG242" i="20"/>
  <c r="AF242" i="20"/>
  <c r="S242" i="20"/>
  <c r="M242" i="20"/>
  <c r="AG241" i="20"/>
  <c r="AF241" i="20"/>
  <c r="AC241" i="20"/>
  <c r="S241" i="20"/>
  <c r="AE241" i="20" s="1"/>
  <c r="M241" i="20"/>
  <c r="AG240" i="20"/>
  <c r="AF240" i="20"/>
  <c r="S240" i="20"/>
  <c r="M240" i="20"/>
  <c r="AG239" i="20"/>
  <c r="AF239" i="20"/>
  <c r="AC239" i="20"/>
  <c r="S239" i="20"/>
  <c r="M239" i="20"/>
  <c r="AG238" i="20"/>
  <c r="AF238" i="20"/>
  <c r="S238" i="20"/>
  <c r="M238" i="20"/>
  <c r="AG237" i="20"/>
  <c r="AF237" i="20"/>
  <c r="AC237" i="20"/>
  <c r="S237" i="20"/>
  <c r="M237" i="20"/>
  <c r="AG236" i="20"/>
  <c r="AF236" i="20"/>
  <c r="AC236" i="20"/>
  <c r="S236" i="20"/>
  <c r="AE236" i="20" s="1"/>
  <c r="M236" i="20"/>
  <c r="AG235" i="20"/>
  <c r="AF235" i="20"/>
  <c r="S235" i="20"/>
  <c r="M235" i="20"/>
  <c r="AG234" i="20"/>
  <c r="AF234" i="20"/>
  <c r="AC234" i="20"/>
  <c r="AB234" i="20"/>
  <c r="S234" i="20"/>
  <c r="AE234" i="20" s="1"/>
  <c r="M234" i="20"/>
  <c r="AG233" i="20"/>
  <c r="AF233" i="20"/>
  <c r="S233" i="20"/>
  <c r="M233" i="20"/>
  <c r="AG232" i="20"/>
  <c r="AF232" i="20"/>
  <c r="AB232" i="20"/>
  <c r="S232" i="20"/>
  <c r="M232" i="20"/>
  <c r="AG231" i="20"/>
  <c r="AF231" i="20"/>
  <c r="AC231" i="20"/>
  <c r="S231" i="20"/>
  <c r="M231" i="20"/>
  <c r="AG230" i="20"/>
  <c r="AF230" i="20"/>
  <c r="S230" i="20"/>
  <c r="M230" i="20"/>
  <c r="AG229" i="20"/>
  <c r="AF229" i="20"/>
  <c r="AD229" i="20"/>
  <c r="AB229" i="20"/>
  <c r="S229" i="20"/>
  <c r="AE229" i="20" s="1"/>
  <c r="M229" i="20"/>
  <c r="AG228" i="20"/>
  <c r="AF228" i="20"/>
  <c r="AC228" i="20"/>
  <c r="AB228" i="20"/>
  <c r="S228" i="20"/>
  <c r="AE228" i="20" s="1"/>
  <c r="M228" i="20"/>
  <c r="AG227" i="20"/>
  <c r="AF227" i="20"/>
  <c r="Z227" i="20"/>
  <c r="S227" i="20"/>
  <c r="M227" i="20"/>
  <c r="X227" i="20" s="1"/>
  <c r="AG226" i="20"/>
  <c r="AF226" i="20"/>
  <c r="AC226" i="20"/>
  <c r="S226" i="20"/>
  <c r="M226" i="20"/>
  <c r="AG225" i="20"/>
  <c r="AF225" i="20"/>
  <c r="AC225" i="20"/>
  <c r="AB225" i="20"/>
  <c r="Y225" i="20"/>
  <c r="S225" i="20"/>
  <c r="AE225" i="20" s="1"/>
  <c r="M225" i="20"/>
  <c r="AG224" i="20"/>
  <c r="AF224" i="20"/>
  <c r="Y224" i="20"/>
  <c r="S224" i="20"/>
  <c r="M224" i="20"/>
  <c r="X224" i="20" s="1"/>
  <c r="AG223" i="20"/>
  <c r="AF223" i="20"/>
  <c r="AC223" i="20"/>
  <c r="S223" i="20"/>
  <c r="AE223" i="20" s="1"/>
  <c r="M223" i="20"/>
  <c r="AG222" i="20"/>
  <c r="AF222" i="20"/>
  <c r="S222" i="20"/>
  <c r="M222" i="20"/>
  <c r="AG221" i="20"/>
  <c r="AF221" i="20"/>
  <c r="AD221" i="20"/>
  <c r="AB221" i="20"/>
  <c r="Z221" i="20"/>
  <c r="Y221" i="20"/>
  <c r="S221" i="20"/>
  <c r="AE221" i="20" s="1"/>
  <c r="M221" i="20"/>
  <c r="X221" i="20" s="1"/>
  <c r="AG220" i="20"/>
  <c r="AF220" i="20"/>
  <c r="AC220" i="20"/>
  <c r="AB220" i="20"/>
  <c r="S220" i="20"/>
  <c r="AE220" i="20" s="1"/>
  <c r="M220" i="20"/>
  <c r="AG219" i="20"/>
  <c r="AF219" i="20"/>
  <c r="AB219" i="20"/>
  <c r="Z219" i="20"/>
  <c r="S219" i="20"/>
  <c r="M219" i="20"/>
  <c r="X219" i="20" s="1"/>
  <c r="AG218" i="20"/>
  <c r="AF218" i="20"/>
  <c r="S218" i="20"/>
  <c r="M218" i="20"/>
  <c r="AG217" i="20"/>
  <c r="AF217" i="20"/>
  <c r="AC217" i="20"/>
  <c r="AB217" i="20"/>
  <c r="S217" i="20"/>
  <c r="AE217" i="20" s="1"/>
  <c r="M217" i="20"/>
  <c r="AG216" i="20"/>
  <c r="AF216" i="20"/>
  <c r="AC216" i="20"/>
  <c r="Y216" i="20"/>
  <c r="S216" i="20"/>
  <c r="M216" i="20"/>
  <c r="X216" i="20" s="1"/>
  <c r="AG215" i="20"/>
  <c r="AF215" i="20"/>
  <c r="S215" i="20"/>
  <c r="M215" i="20"/>
  <c r="AG214" i="20"/>
  <c r="AF214" i="20"/>
  <c r="AC214" i="20"/>
  <c r="AB214" i="20"/>
  <c r="S214" i="20"/>
  <c r="AE214" i="20" s="1"/>
  <c r="M214" i="20"/>
  <c r="AG213" i="20"/>
  <c r="AF213" i="20"/>
  <c r="AB213" i="20"/>
  <c r="Z213" i="20"/>
  <c r="Y213" i="20"/>
  <c r="S213" i="20"/>
  <c r="AE213" i="20" s="1"/>
  <c r="M213" i="20"/>
  <c r="X213" i="20" s="1"/>
  <c r="AG212" i="20"/>
  <c r="AF212" i="20"/>
  <c r="AC212" i="20"/>
  <c r="AB212" i="20"/>
  <c r="Y212" i="20"/>
  <c r="S212" i="20"/>
  <c r="AE212" i="20" s="1"/>
  <c r="M212" i="20"/>
  <c r="AG211" i="20"/>
  <c r="AF211" i="20"/>
  <c r="AB211" i="20"/>
  <c r="Z211" i="20"/>
  <c r="S211" i="20"/>
  <c r="M211" i="20"/>
  <c r="X211" i="20" s="1"/>
  <c r="AG210" i="20"/>
  <c r="AF210" i="20"/>
  <c r="S210" i="20"/>
  <c r="M210" i="20"/>
  <c r="AG209" i="20"/>
  <c r="AF209" i="20"/>
  <c r="AD209" i="20"/>
  <c r="S209" i="20"/>
  <c r="M209" i="20"/>
  <c r="AG208" i="20"/>
  <c r="AF208" i="20"/>
  <c r="AD208" i="20"/>
  <c r="AC208" i="20"/>
  <c r="S208" i="20"/>
  <c r="M208" i="20"/>
  <c r="AG207" i="20"/>
  <c r="AF207" i="20"/>
  <c r="AB207" i="20"/>
  <c r="S207" i="20"/>
  <c r="M207" i="20"/>
  <c r="AG206" i="20"/>
  <c r="AF206" i="20"/>
  <c r="AC206" i="20"/>
  <c r="S206" i="20"/>
  <c r="AE206" i="20" s="1"/>
  <c r="M206" i="20"/>
  <c r="AG205" i="20"/>
  <c r="AF205" i="20"/>
  <c r="AB205" i="20"/>
  <c r="Z205" i="20"/>
  <c r="S205" i="20"/>
  <c r="AE205" i="20" s="1"/>
  <c r="M205" i="20"/>
  <c r="AG204" i="20"/>
  <c r="AF204" i="20"/>
  <c r="AC204" i="20"/>
  <c r="AB204" i="20"/>
  <c r="Y204" i="20"/>
  <c r="S204" i="20"/>
  <c r="AE204" i="20" s="1"/>
  <c r="M204" i="20"/>
  <c r="AG203" i="20"/>
  <c r="AF203" i="20"/>
  <c r="Z203" i="20"/>
  <c r="S203" i="20"/>
  <c r="M203" i="20"/>
  <c r="X203" i="20" s="1"/>
  <c r="AG202" i="20"/>
  <c r="AF202" i="20"/>
  <c r="AC202" i="20"/>
  <c r="S202" i="20"/>
  <c r="M202" i="20"/>
  <c r="AG201" i="20"/>
  <c r="AF201" i="20"/>
  <c r="AD201" i="20"/>
  <c r="Y201" i="20"/>
  <c r="S201" i="20"/>
  <c r="M201" i="20"/>
  <c r="AG200" i="20"/>
  <c r="AF200" i="20"/>
  <c r="AD200" i="20"/>
  <c r="S200" i="20"/>
  <c r="M200" i="20"/>
  <c r="AG199" i="20"/>
  <c r="AF199" i="20"/>
  <c r="AC199" i="20"/>
  <c r="AB199" i="20"/>
  <c r="S199" i="20"/>
  <c r="AE199" i="20" s="1"/>
  <c r="M199" i="20"/>
  <c r="AG198" i="20"/>
  <c r="AF198" i="20"/>
  <c r="S198" i="20"/>
  <c r="M198" i="20"/>
  <c r="AG197" i="20"/>
  <c r="AF197" i="20"/>
  <c r="AD197" i="20"/>
  <c r="AB197" i="20"/>
  <c r="S197" i="20"/>
  <c r="AE197" i="20" s="1"/>
  <c r="M197" i="20"/>
  <c r="AG196" i="20"/>
  <c r="AF196" i="20"/>
  <c r="AC196" i="20"/>
  <c r="AB196" i="20"/>
  <c r="S196" i="20"/>
  <c r="AE196" i="20" s="1"/>
  <c r="M196" i="20"/>
  <c r="AG195" i="20"/>
  <c r="AF195" i="20"/>
  <c r="Z195" i="20"/>
  <c r="S195" i="20"/>
  <c r="M195" i="20"/>
  <c r="X195" i="20" s="1"/>
  <c r="AG194" i="20"/>
  <c r="AF194" i="20"/>
  <c r="AC194" i="20"/>
  <c r="S194" i="20"/>
  <c r="M194" i="20"/>
  <c r="AG193" i="20"/>
  <c r="AF193" i="20"/>
  <c r="AC193" i="20"/>
  <c r="AB193" i="20"/>
  <c r="Y193" i="20"/>
  <c r="S193" i="20"/>
  <c r="AE193" i="20" s="1"/>
  <c r="M193" i="20"/>
  <c r="AG192" i="20"/>
  <c r="AF192" i="20"/>
  <c r="Y192" i="20"/>
  <c r="S192" i="20"/>
  <c r="M192" i="20"/>
  <c r="X192" i="20" s="1"/>
  <c r="AG191" i="20"/>
  <c r="AF191" i="20"/>
  <c r="AC191" i="20"/>
  <c r="S191" i="20"/>
  <c r="AE191" i="20" s="1"/>
  <c r="M191" i="20"/>
  <c r="AG190" i="20"/>
  <c r="AF190" i="20"/>
  <c r="S190" i="20"/>
  <c r="M190" i="20"/>
  <c r="AG189" i="20"/>
  <c r="AF189" i="20"/>
  <c r="AD189" i="20"/>
  <c r="AB189" i="20"/>
  <c r="Z189" i="20"/>
  <c r="Y189" i="20"/>
  <c r="S189" i="20"/>
  <c r="AE189" i="20" s="1"/>
  <c r="M189" i="20"/>
  <c r="X189" i="20" s="1"/>
  <c r="AG188" i="20"/>
  <c r="AF188" i="20"/>
  <c r="AC188" i="20"/>
  <c r="AB188" i="20"/>
  <c r="S188" i="20"/>
  <c r="AE188" i="20" s="1"/>
  <c r="M188" i="20"/>
  <c r="AG187" i="20"/>
  <c r="AF187" i="20"/>
  <c r="AB187" i="20"/>
  <c r="Z187" i="20"/>
  <c r="S187" i="20"/>
  <c r="M187" i="20"/>
  <c r="X187" i="20" s="1"/>
  <c r="AG186" i="20"/>
  <c r="AF186" i="20"/>
  <c r="S186" i="20"/>
  <c r="M186" i="20"/>
  <c r="AG185" i="20"/>
  <c r="AF185" i="20"/>
  <c r="AC185" i="20"/>
  <c r="AB185" i="20"/>
  <c r="S185" i="20"/>
  <c r="AE185" i="20" s="1"/>
  <c r="M185" i="20"/>
  <c r="AG184" i="20"/>
  <c r="AF184" i="20"/>
  <c r="AC184" i="20"/>
  <c r="Y184" i="20"/>
  <c r="S184" i="20"/>
  <c r="M184" i="20"/>
  <c r="X184" i="20" s="1"/>
  <c r="AG183" i="20"/>
  <c r="AF183" i="20"/>
  <c r="S183" i="20"/>
  <c r="M183" i="20"/>
  <c r="AG182" i="20"/>
  <c r="AF182" i="20"/>
  <c r="AC182" i="20"/>
  <c r="AB182" i="20"/>
  <c r="S182" i="20"/>
  <c r="AE182" i="20" s="1"/>
  <c r="M182" i="20"/>
  <c r="AG181" i="20"/>
  <c r="AF181" i="20"/>
  <c r="AB181" i="20"/>
  <c r="Z181" i="20"/>
  <c r="Y181" i="20"/>
  <c r="S181" i="20"/>
  <c r="AE181" i="20" s="1"/>
  <c r="M181" i="20"/>
  <c r="X181" i="20" s="1"/>
  <c r="AG180" i="20"/>
  <c r="AF180" i="20"/>
  <c r="AC180" i="20"/>
  <c r="AB180" i="20"/>
  <c r="Y180" i="20"/>
  <c r="S180" i="20"/>
  <c r="AE180" i="20" s="1"/>
  <c r="M180" i="20"/>
  <c r="AG179" i="20"/>
  <c r="AF179" i="20"/>
  <c r="AB179" i="20"/>
  <c r="Z179" i="20"/>
  <c r="S179" i="20"/>
  <c r="M179" i="20"/>
  <c r="X179" i="20" s="1"/>
  <c r="AG178" i="20"/>
  <c r="AF178" i="20"/>
  <c r="S178" i="20"/>
  <c r="M178" i="20"/>
  <c r="AG177" i="20"/>
  <c r="AF177" i="20"/>
  <c r="AD177" i="20"/>
  <c r="S177" i="20"/>
  <c r="M177" i="20"/>
  <c r="AG176" i="20"/>
  <c r="AF176" i="20"/>
  <c r="AD176" i="20"/>
  <c r="AC176" i="20"/>
  <c r="S176" i="20"/>
  <c r="M176" i="20"/>
  <c r="AG175" i="20"/>
  <c r="AF175" i="20"/>
  <c r="AB175" i="20"/>
  <c r="S175" i="20"/>
  <c r="M175" i="20"/>
  <c r="AG174" i="20"/>
  <c r="AF174" i="20"/>
  <c r="AC174" i="20"/>
  <c r="S174" i="20"/>
  <c r="AE174" i="20" s="1"/>
  <c r="M174" i="20"/>
  <c r="AG173" i="20"/>
  <c r="AF173" i="20"/>
  <c r="AB173" i="20"/>
  <c r="Z173" i="20"/>
  <c r="S173" i="20"/>
  <c r="AE173" i="20" s="1"/>
  <c r="M173" i="20"/>
  <c r="AG172" i="20"/>
  <c r="AF172" i="20"/>
  <c r="AC172" i="20"/>
  <c r="AB172" i="20"/>
  <c r="Y172" i="20"/>
  <c r="S172" i="20"/>
  <c r="AE172" i="20" s="1"/>
  <c r="M172" i="20"/>
  <c r="AG171" i="20"/>
  <c r="AF171" i="20"/>
  <c r="Z171" i="20"/>
  <c r="S171" i="20"/>
  <c r="M171" i="20"/>
  <c r="X171" i="20" s="1"/>
  <c r="AG170" i="20"/>
  <c r="AF170" i="20"/>
  <c r="AC170" i="20"/>
  <c r="S170" i="20"/>
  <c r="AE170" i="20" s="1"/>
  <c r="M170" i="20"/>
  <c r="AG169" i="20"/>
  <c r="AF169" i="20"/>
  <c r="S169" i="20"/>
  <c r="AE169" i="20" s="1"/>
  <c r="M169" i="20"/>
  <c r="AG168" i="20"/>
  <c r="AF168" i="20"/>
  <c r="AD168" i="20"/>
  <c r="AC168" i="20"/>
  <c r="S168" i="20"/>
  <c r="M168" i="20"/>
  <c r="AG167" i="20"/>
  <c r="AF167" i="20"/>
  <c r="AC167" i="20"/>
  <c r="AB167" i="20"/>
  <c r="S167" i="20"/>
  <c r="AE167" i="20" s="1"/>
  <c r="M167" i="20"/>
  <c r="AG166" i="20"/>
  <c r="AF166" i="20"/>
  <c r="S166" i="20"/>
  <c r="M166" i="20"/>
  <c r="AG165" i="20"/>
  <c r="AF165" i="20"/>
  <c r="AD165" i="20"/>
  <c r="AB165" i="20"/>
  <c r="Z165" i="20"/>
  <c r="Y165" i="20"/>
  <c r="S165" i="20"/>
  <c r="AE165" i="20" s="1"/>
  <c r="M165" i="20"/>
  <c r="X165" i="20" s="1"/>
  <c r="AG164" i="20"/>
  <c r="AF164" i="20"/>
  <c r="AC164" i="20"/>
  <c r="AB164" i="20"/>
  <c r="Y164" i="20"/>
  <c r="S164" i="20"/>
  <c r="AE164" i="20" s="1"/>
  <c r="M164" i="20"/>
  <c r="X164" i="20" s="1"/>
  <c r="AG163" i="20"/>
  <c r="AF163" i="20"/>
  <c r="Z163" i="20"/>
  <c r="S163" i="20"/>
  <c r="M163" i="20"/>
  <c r="X163" i="20" s="1"/>
  <c r="AG162" i="20"/>
  <c r="AF162" i="20"/>
  <c r="AC162" i="20"/>
  <c r="S162" i="20"/>
  <c r="AE162" i="20" s="1"/>
  <c r="M162" i="20"/>
  <c r="AG161" i="20"/>
  <c r="AF161" i="20"/>
  <c r="S161" i="20"/>
  <c r="AE161" i="20" s="1"/>
  <c r="M161" i="20"/>
  <c r="AG160" i="20"/>
  <c r="AF160" i="20"/>
  <c r="AD160" i="20"/>
  <c r="AC160" i="20"/>
  <c r="S160" i="20"/>
  <c r="M160" i="20"/>
  <c r="AG159" i="20"/>
  <c r="AF159" i="20"/>
  <c r="AC159" i="20"/>
  <c r="AB159" i="20"/>
  <c r="S159" i="20"/>
  <c r="AE159" i="20" s="1"/>
  <c r="M159" i="20"/>
  <c r="AG158" i="20"/>
  <c r="AF158" i="20"/>
  <c r="S158" i="20"/>
  <c r="M158" i="20"/>
  <c r="AG157" i="20"/>
  <c r="AF157" i="20"/>
  <c r="AD157" i="20"/>
  <c r="AB157" i="20"/>
  <c r="Z157" i="20"/>
  <c r="Y157" i="20"/>
  <c r="S157" i="20"/>
  <c r="AE157" i="20" s="1"/>
  <c r="M157" i="20"/>
  <c r="X157" i="20" s="1"/>
  <c r="AG156" i="20"/>
  <c r="AF156" i="20"/>
  <c r="AC156" i="20"/>
  <c r="AB156" i="20"/>
  <c r="Y156" i="20"/>
  <c r="S156" i="20"/>
  <c r="AE156" i="20" s="1"/>
  <c r="M156" i="20"/>
  <c r="X156" i="20" s="1"/>
  <c r="AG155" i="20"/>
  <c r="AF155" i="20"/>
  <c r="Z155" i="20"/>
  <c r="S155" i="20"/>
  <c r="M155" i="20"/>
  <c r="X155" i="20" s="1"/>
  <c r="AG154" i="20"/>
  <c r="AF154" i="20"/>
  <c r="AC154" i="20"/>
  <c r="S154" i="20"/>
  <c r="AE154" i="20" s="1"/>
  <c r="M154" i="20"/>
  <c r="AG153" i="20"/>
  <c r="AF153" i="20"/>
  <c r="S153" i="20"/>
  <c r="AE153" i="20" s="1"/>
  <c r="M153" i="20"/>
  <c r="AG152" i="20"/>
  <c r="AF152" i="20"/>
  <c r="AD152" i="20"/>
  <c r="AC152" i="20"/>
  <c r="S152" i="20"/>
  <c r="M152" i="20"/>
  <c r="AG151" i="20"/>
  <c r="AF151" i="20"/>
  <c r="AC151" i="20"/>
  <c r="AB151" i="20"/>
  <c r="S151" i="20"/>
  <c r="AE151" i="20" s="1"/>
  <c r="M151" i="20"/>
  <c r="AG150" i="20"/>
  <c r="AF150" i="20"/>
  <c r="S150" i="20"/>
  <c r="AB150" i="20" s="1"/>
  <c r="M150" i="20"/>
  <c r="AG149" i="20"/>
  <c r="AF149" i="20"/>
  <c r="AD149" i="20"/>
  <c r="AB149" i="20"/>
  <c r="Z149" i="20"/>
  <c r="Y149" i="20"/>
  <c r="S149" i="20"/>
  <c r="AE149" i="20" s="1"/>
  <c r="M149" i="20"/>
  <c r="X149" i="20" s="1"/>
  <c r="AG148" i="20"/>
  <c r="AF148" i="20"/>
  <c r="AC148" i="20"/>
  <c r="AB148" i="20"/>
  <c r="Y148" i="20"/>
  <c r="S148" i="20"/>
  <c r="AE148" i="20" s="1"/>
  <c r="M148" i="20"/>
  <c r="X148" i="20" s="1"/>
  <c r="AG147" i="20"/>
  <c r="AF147" i="20"/>
  <c r="Z147" i="20"/>
  <c r="S147" i="20"/>
  <c r="M147" i="20"/>
  <c r="X147" i="20" s="1"/>
  <c r="AG146" i="20"/>
  <c r="AF146" i="20"/>
  <c r="AC146" i="20"/>
  <c r="S146" i="20"/>
  <c r="AE146" i="20" s="1"/>
  <c r="M146" i="20"/>
  <c r="AG145" i="20"/>
  <c r="AF145" i="20"/>
  <c r="S145" i="20"/>
  <c r="AE145" i="20" s="1"/>
  <c r="M145" i="20"/>
  <c r="AG144" i="20"/>
  <c r="AF144" i="20"/>
  <c r="AD144" i="20"/>
  <c r="AC144" i="20"/>
  <c r="S144" i="20"/>
  <c r="M144" i="20"/>
  <c r="AG143" i="20"/>
  <c r="AF143" i="20"/>
  <c r="AC143" i="20"/>
  <c r="AB143" i="20"/>
  <c r="S143" i="20"/>
  <c r="AE143" i="20" s="1"/>
  <c r="M143" i="20"/>
  <c r="AG142" i="20"/>
  <c r="AF142" i="20"/>
  <c r="S142" i="20"/>
  <c r="M142" i="20"/>
  <c r="AG141" i="20"/>
  <c r="AF141" i="20"/>
  <c r="AD141" i="20"/>
  <c r="AB141" i="20"/>
  <c r="Z141" i="20"/>
  <c r="Y141" i="20"/>
  <c r="S141" i="20"/>
  <c r="AE141" i="20" s="1"/>
  <c r="M141" i="20"/>
  <c r="X141" i="20" s="1"/>
  <c r="AG140" i="20"/>
  <c r="AF140" i="20"/>
  <c r="AC140" i="20"/>
  <c r="AB140" i="20"/>
  <c r="Y140" i="20"/>
  <c r="S140" i="20"/>
  <c r="AE140" i="20" s="1"/>
  <c r="M140" i="20"/>
  <c r="X140" i="20" s="1"/>
  <c r="AG139" i="20"/>
  <c r="AF139" i="20"/>
  <c r="Z139" i="20"/>
  <c r="S139" i="20"/>
  <c r="M139" i="20"/>
  <c r="X139" i="20" s="1"/>
  <c r="AG138" i="20"/>
  <c r="AF138" i="20"/>
  <c r="AC138" i="20"/>
  <c r="S138" i="20"/>
  <c r="AE138" i="20" s="1"/>
  <c r="M138" i="20"/>
  <c r="AG137" i="20"/>
  <c r="AF137" i="20"/>
  <c r="S137" i="20"/>
  <c r="AE137" i="20" s="1"/>
  <c r="M137" i="20"/>
  <c r="AG136" i="20"/>
  <c r="AF136" i="20"/>
  <c r="AD136" i="20"/>
  <c r="AC136" i="20"/>
  <c r="S136" i="20"/>
  <c r="M136" i="20"/>
  <c r="AG135" i="20"/>
  <c r="AF135" i="20"/>
  <c r="AC135" i="20"/>
  <c r="AB135" i="20"/>
  <c r="S135" i="20"/>
  <c r="AE135" i="20" s="1"/>
  <c r="M135" i="20"/>
  <c r="AG134" i="20"/>
  <c r="AF134" i="20"/>
  <c r="S134" i="20"/>
  <c r="M134" i="20"/>
  <c r="AG133" i="20"/>
  <c r="AF133" i="20"/>
  <c r="AD133" i="20"/>
  <c r="AB133" i="20"/>
  <c r="Z133" i="20"/>
  <c r="Y133" i="20"/>
  <c r="S133" i="20"/>
  <c r="AE133" i="20" s="1"/>
  <c r="M133" i="20"/>
  <c r="X133" i="20" s="1"/>
  <c r="AG132" i="20"/>
  <c r="AF132" i="20"/>
  <c r="AC132" i="20"/>
  <c r="AB132" i="20"/>
  <c r="Y132" i="20"/>
  <c r="S132" i="20"/>
  <c r="AE132" i="20" s="1"/>
  <c r="M132" i="20"/>
  <c r="X132" i="20" s="1"/>
  <c r="AG131" i="20"/>
  <c r="AF131" i="20"/>
  <c r="Z131" i="20"/>
  <c r="S131" i="20"/>
  <c r="M131" i="20"/>
  <c r="X131" i="20" s="1"/>
  <c r="AG130" i="20"/>
  <c r="AF130" i="20"/>
  <c r="AC130" i="20"/>
  <c r="S130" i="20"/>
  <c r="AE130" i="20" s="1"/>
  <c r="M130" i="20"/>
  <c r="AG129" i="20"/>
  <c r="AF129" i="20"/>
  <c r="S129" i="20"/>
  <c r="AE129" i="20" s="1"/>
  <c r="M129" i="20"/>
  <c r="AG128" i="20"/>
  <c r="AF128" i="20"/>
  <c r="AD128" i="20"/>
  <c r="AC128" i="20"/>
  <c r="S128" i="20"/>
  <c r="M128" i="20"/>
  <c r="AG127" i="20"/>
  <c r="AF127" i="20"/>
  <c r="AC127" i="20"/>
  <c r="AB127" i="20"/>
  <c r="S127" i="20"/>
  <c r="AE127" i="20" s="1"/>
  <c r="M127" i="20"/>
  <c r="AG126" i="20"/>
  <c r="AF126" i="20"/>
  <c r="S126" i="20"/>
  <c r="M126" i="20"/>
  <c r="AG125" i="20"/>
  <c r="AF125" i="20"/>
  <c r="AD125" i="20"/>
  <c r="AB125" i="20"/>
  <c r="Z125" i="20"/>
  <c r="Y125" i="20"/>
  <c r="S125" i="20"/>
  <c r="AE125" i="20" s="1"/>
  <c r="M125" i="20"/>
  <c r="X125" i="20" s="1"/>
  <c r="AG124" i="20"/>
  <c r="AF124" i="20"/>
  <c r="AC124" i="20"/>
  <c r="AB124" i="20"/>
  <c r="Y124" i="20"/>
  <c r="S124" i="20"/>
  <c r="AE124" i="20" s="1"/>
  <c r="M124" i="20"/>
  <c r="X124" i="20" s="1"/>
  <c r="AG123" i="20"/>
  <c r="AF123" i="20"/>
  <c r="Z123" i="20"/>
  <c r="S123" i="20"/>
  <c r="M123" i="20"/>
  <c r="AG122" i="20"/>
  <c r="AF122" i="20"/>
  <c r="AC122" i="20"/>
  <c r="S122" i="20"/>
  <c r="M122" i="20"/>
  <c r="AG121" i="20"/>
  <c r="AF121" i="20"/>
  <c r="AC121" i="20"/>
  <c r="AB121" i="20"/>
  <c r="S121" i="20"/>
  <c r="AE121" i="20" s="1"/>
  <c r="M121" i="20"/>
  <c r="AG120" i="20"/>
  <c r="AF120" i="20"/>
  <c r="AB120" i="20"/>
  <c r="Y120" i="20"/>
  <c r="S120" i="20"/>
  <c r="AE120" i="20" s="1"/>
  <c r="M120" i="20"/>
  <c r="AG119" i="20"/>
  <c r="AF119" i="20"/>
  <c r="S119" i="20"/>
  <c r="M119" i="20"/>
  <c r="AG118" i="20"/>
  <c r="AF118" i="20"/>
  <c r="AD118" i="20"/>
  <c r="AB118" i="20"/>
  <c r="Y118" i="20"/>
  <c r="X118" i="20"/>
  <c r="S118" i="20"/>
  <c r="AE118" i="20" s="1"/>
  <c r="M118" i="20"/>
  <c r="Z118" i="20" s="1"/>
  <c r="AG117" i="20"/>
  <c r="AF117" i="20"/>
  <c r="S117" i="20"/>
  <c r="M117" i="20"/>
  <c r="AG116" i="20"/>
  <c r="AF116" i="20"/>
  <c r="AD116" i="20"/>
  <c r="AC116" i="20"/>
  <c r="Y116" i="20"/>
  <c r="X116" i="20"/>
  <c r="S116" i="20"/>
  <c r="M116" i="20"/>
  <c r="Z116" i="20" s="1"/>
  <c r="AG115" i="20"/>
  <c r="AF115" i="20"/>
  <c r="AC115" i="20"/>
  <c r="S115" i="20"/>
  <c r="AE115" i="20" s="1"/>
  <c r="M115" i="20"/>
  <c r="AG114" i="20"/>
  <c r="AF114" i="20"/>
  <c r="AC114" i="20"/>
  <c r="AB114" i="20"/>
  <c r="S114" i="20"/>
  <c r="AE114" i="20" s="1"/>
  <c r="M114" i="20"/>
  <c r="AG113" i="20"/>
  <c r="AF113" i="20"/>
  <c r="AC113" i="20"/>
  <c r="AB113" i="20"/>
  <c r="S113" i="20"/>
  <c r="AE113" i="20" s="1"/>
  <c r="M113" i="20"/>
  <c r="AG112" i="20"/>
  <c r="AF112" i="20"/>
  <c r="AB112" i="20"/>
  <c r="Y112" i="20"/>
  <c r="S112" i="20"/>
  <c r="AE112" i="20" s="1"/>
  <c r="M112" i="20"/>
  <c r="AG111" i="20"/>
  <c r="AF111" i="20"/>
  <c r="S111" i="20"/>
  <c r="M111" i="20"/>
  <c r="AG110" i="20"/>
  <c r="AF110" i="20"/>
  <c r="AD110" i="20"/>
  <c r="AB110" i="20"/>
  <c r="Y110" i="20"/>
  <c r="X110" i="20"/>
  <c r="S110" i="20"/>
  <c r="AE110" i="20" s="1"/>
  <c r="M110" i="20"/>
  <c r="Z110" i="20" s="1"/>
  <c r="AG109" i="20"/>
  <c r="AF109" i="20"/>
  <c r="S109" i="20"/>
  <c r="M109" i="20"/>
  <c r="AG108" i="20"/>
  <c r="AF108" i="20"/>
  <c r="AD108" i="20"/>
  <c r="AC108" i="20"/>
  <c r="Y108" i="20"/>
  <c r="X108" i="20"/>
  <c r="S108" i="20"/>
  <c r="M108" i="20"/>
  <c r="Z108" i="20" s="1"/>
  <c r="AG107" i="20"/>
  <c r="AF107" i="20"/>
  <c r="AC107" i="20"/>
  <c r="S107" i="20"/>
  <c r="AE107" i="20" s="1"/>
  <c r="M107" i="20"/>
  <c r="AG106" i="20"/>
  <c r="AF106" i="20"/>
  <c r="AC106" i="20"/>
  <c r="AB106" i="20"/>
  <c r="S106" i="20"/>
  <c r="AE106" i="20" s="1"/>
  <c r="M106" i="20"/>
  <c r="AG105" i="20"/>
  <c r="AF105" i="20"/>
  <c r="AC105" i="20"/>
  <c r="AB105" i="20"/>
  <c r="S105" i="20"/>
  <c r="AE105" i="20" s="1"/>
  <c r="M105" i="20"/>
  <c r="AG104" i="20"/>
  <c r="AF104" i="20"/>
  <c r="AB104" i="20"/>
  <c r="Y104" i="20"/>
  <c r="S104" i="20"/>
  <c r="AE104" i="20" s="1"/>
  <c r="M104" i="20"/>
  <c r="AG103" i="20"/>
  <c r="AF103" i="20"/>
  <c r="S103" i="20"/>
  <c r="M103" i="20"/>
  <c r="AG102" i="20"/>
  <c r="AF102" i="20"/>
  <c r="AD102" i="20"/>
  <c r="AB102" i="20"/>
  <c r="Y102" i="20"/>
  <c r="X102" i="20"/>
  <c r="S102" i="20"/>
  <c r="AE102" i="20" s="1"/>
  <c r="M102" i="20"/>
  <c r="Z102" i="20" s="1"/>
  <c r="AG101" i="20"/>
  <c r="AF101" i="20"/>
  <c r="S101" i="20"/>
  <c r="M101" i="20"/>
  <c r="AG100" i="20"/>
  <c r="AF100" i="20"/>
  <c r="AD100" i="20"/>
  <c r="AC100" i="20"/>
  <c r="Y100" i="20"/>
  <c r="X100" i="20"/>
  <c r="S100" i="20"/>
  <c r="M100" i="20"/>
  <c r="Z100" i="20" s="1"/>
  <c r="AG99" i="20"/>
  <c r="AF99" i="20"/>
  <c r="AC99" i="20"/>
  <c r="S99" i="20"/>
  <c r="AE99" i="20" s="1"/>
  <c r="M99" i="20"/>
  <c r="AG98" i="20"/>
  <c r="AF98" i="20"/>
  <c r="AC98" i="20"/>
  <c r="AB98" i="20"/>
  <c r="S98" i="20"/>
  <c r="AE98" i="20" s="1"/>
  <c r="M98" i="20"/>
  <c r="AG97" i="20"/>
  <c r="AF97" i="20"/>
  <c r="AC97" i="20"/>
  <c r="AB97" i="20"/>
  <c r="S97" i="20"/>
  <c r="AE97" i="20" s="1"/>
  <c r="M97" i="20"/>
  <c r="AG96" i="20"/>
  <c r="AF96" i="20"/>
  <c r="AC96" i="20"/>
  <c r="S96" i="20"/>
  <c r="AE96" i="20" s="1"/>
  <c r="M96" i="20"/>
  <c r="AG95" i="20"/>
  <c r="AF95" i="20"/>
  <c r="AC95" i="20"/>
  <c r="AB95" i="20"/>
  <c r="S95" i="20"/>
  <c r="AE95" i="20" s="1"/>
  <c r="M95" i="20"/>
  <c r="AG94" i="20"/>
  <c r="AF94" i="20"/>
  <c r="AB94" i="20"/>
  <c r="Y94" i="20"/>
  <c r="X94" i="20"/>
  <c r="S94" i="20"/>
  <c r="AE94" i="20" s="1"/>
  <c r="M94" i="20"/>
  <c r="Z94" i="20" s="1"/>
  <c r="AG93" i="20"/>
  <c r="AF93" i="20"/>
  <c r="S93" i="20"/>
  <c r="M93" i="20"/>
  <c r="AG92" i="20"/>
  <c r="AF92" i="20"/>
  <c r="AD92" i="20"/>
  <c r="AC92" i="20"/>
  <c r="Y92" i="20"/>
  <c r="X92" i="20"/>
  <c r="S92" i="20"/>
  <c r="M92" i="20"/>
  <c r="Z92" i="20" s="1"/>
  <c r="AG91" i="20"/>
  <c r="AF91" i="20"/>
  <c r="S91" i="20"/>
  <c r="M91" i="20"/>
  <c r="AG90" i="20"/>
  <c r="AF90" i="20"/>
  <c r="AC90" i="20"/>
  <c r="S90" i="20"/>
  <c r="AE90" i="20" s="1"/>
  <c r="M90" i="20"/>
  <c r="AG89" i="20"/>
  <c r="AF89" i="20"/>
  <c r="AB89" i="20"/>
  <c r="X89" i="20"/>
  <c r="S89" i="20"/>
  <c r="M89" i="20"/>
  <c r="AD89" i="20" s="1"/>
  <c r="AG88" i="20"/>
  <c r="AF88" i="20"/>
  <c r="S88" i="20"/>
  <c r="M88" i="20"/>
  <c r="AD88" i="20" s="1"/>
  <c r="AG87" i="20"/>
  <c r="AF87" i="20"/>
  <c r="AB87" i="20"/>
  <c r="X87" i="20"/>
  <c r="S87" i="20"/>
  <c r="AC87" i="20" s="1"/>
  <c r="M87" i="20"/>
  <c r="AD87" i="20" s="1"/>
  <c r="AG86" i="20"/>
  <c r="AF86" i="20"/>
  <c r="X86" i="20"/>
  <c r="S86" i="20"/>
  <c r="M86" i="20"/>
  <c r="AD86" i="20" s="1"/>
  <c r="AG85" i="20"/>
  <c r="AF85" i="20"/>
  <c r="AB85" i="20"/>
  <c r="S85" i="20"/>
  <c r="AC85" i="20" s="1"/>
  <c r="M85" i="20"/>
  <c r="AD85" i="20" s="1"/>
  <c r="AG84" i="20"/>
  <c r="AF84" i="20"/>
  <c r="X84" i="20"/>
  <c r="S84" i="20"/>
  <c r="M84" i="20"/>
  <c r="AD84" i="20" s="1"/>
  <c r="AG83" i="20"/>
  <c r="AF83" i="20"/>
  <c r="AB83" i="20"/>
  <c r="S83" i="20"/>
  <c r="AC83" i="20" s="1"/>
  <c r="M83" i="20"/>
  <c r="AD83" i="20" s="1"/>
  <c r="AG82" i="20"/>
  <c r="AF82" i="20"/>
  <c r="S82" i="20"/>
  <c r="M82" i="20"/>
  <c r="AD82" i="20" s="1"/>
  <c r="AG81" i="20"/>
  <c r="AF81" i="20"/>
  <c r="AB81" i="20"/>
  <c r="X81" i="20"/>
  <c r="S81" i="20"/>
  <c r="AC81" i="20" s="1"/>
  <c r="M81" i="20"/>
  <c r="AD81" i="20" s="1"/>
  <c r="AG80" i="20"/>
  <c r="AF80" i="20"/>
  <c r="S80" i="20"/>
  <c r="M80" i="20"/>
  <c r="AD80" i="20" s="1"/>
  <c r="AG79" i="20"/>
  <c r="AF79" i="20"/>
  <c r="AB79" i="20"/>
  <c r="X79" i="20"/>
  <c r="S79" i="20"/>
  <c r="AC79" i="20" s="1"/>
  <c r="M79" i="20"/>
  <c r="AD79" i="20" s="1"/>
  <c r="AG78" i="20"/>
  <c r="AF78" i="20"/>
  <c r="X78" i="20"/>
  <c r="S78" i="20"/>
  <c r="M78" i="20"/>
  <c r="AD78" i="20" s="1"/>
  <c r="AG77" i="20"/>
  <c r="AF77" i="20"/>
  <c r="AB77" i="20"/>
  <c r="S77" i="20"/>
  <c r="AC77" i="20" s="1"/>
  <c r="M77" i="20"/>
  <c r="AD77" i="20" s="1"/>
  <c r="AG76" i="20"/>
  <c r="AF76" i="20"/>
  <c r="X76" i="20"/>
  <c r="S76" i="20"/>
  <c r="AC76" i="20" s="1"/>
  <c r="M76" i="20"/>
  <c r="AG75" i="20"/>
  <c r="AF75" i="20"/>
  <c r="AE75" i="20"/>
  <c r="S75" i="20"/>
  <c r="AC75" i="20" s="1"/>
  <c r="M75" i="20"/>
  <c r="AG74" i="20"/>
  <c r="AF74" i="20"/>
  <c r="AC74" i="20"/>
  <c r="AA74" i="20"/>
  <c r="S74" i="20"/>
  <c r="AE74" i="20" s="1"/>
  <c r="M74" i="20"/>
  <c r="AG73" i="20"/>
  <c r="AF73" i="20"/>
  <c r="AC73" i="20"/>
  <c r="AA73" i="20"/>
  <c r="X73" i="20"/>
  <c r="S73" i="20"/>
  <c r="AB73" i="20" s="1"/>
  <c r="M73" i="20"/>
  <c r="AG72" i="20"/>
  <c r="AF72" i="20"/>
  <c r="X72" i="20"/>
  <c r="S72" i="20"/>
  <c r="AE72" i="20" s="1"/>
  <c r="M72" i="20"/>
  <c r="AG71" i="20"/>
  <c r="AF71" i="20"/>
  <c r="AC71" i="20"/>
  <c r="S71" i="20"/>
  <c r="AB71" i="20" s="1"/>
  <c r="M71" i="20"/>
  <c r="AG70" i="20"/>
  <c r="AF70" i="20"/>
  <c r="AC70" i="20"/>
  <c r="AA70" i="20"/>
  <c r="S70" i="20"/>
  <c r="AE70" i="20" s="1"/>
  <c r="M70" i="20"/>
  <c r="AG69" i="20"/>
  <c r="AF69" i="20"/>
  <c r="AC69" i="20"/>
  <c r="AA69" i="20"/>
  <c r="X69" i="20"/>
  <c r="S69" i="20"/>
  <c r="AB69" i="20" s="1"/>
  <c r="M69" i="20"/>
  <c r="AG68" i="20"/>
  <c r="AF68" i="20"/>
  <c r="X68" i="20"/>
  <c r="S68" i="20"/>
  <c r="AE68" i="20" s="1"/>
  <c r="M68" i="20"/>
  <c r="AG67" i="20"/>
  <c r="AF67" i="20"/>
  <c r="AC67" i="20"/>
  <c r="S67" i="20"/>
  <c r="AB67" i="20" s="1"/>
  <c r="M67" i="20"/>
  <c r="AG66" i="20"/>
  <c r="AF66" i="20"/>
  <c r="AC66" i="20"/>
  <c r="AA66" i="20"/>
  <c r="S66" i="20"/>
  <c r="AE66" i="20" s="1"/>
  <c r="M66" i="20"/>
  <c r="AG65" i="20"/>
  <c r="AF65" i="20"/>
  <c r="AC65" i="20"/>
  <c r="AA65" i="20"/>
  <c r="X65" i="20"/>
  <c r="S65" i="20"/>
  <c r="AB65" i="20" s="1"/>
  <c r="M65" i="20"/>
  <c r="AG64" i="20"/>
  <c r="AF64" i="20"/>
  <c r="Y64" i="20"/>
  <c r="S64" i="20"/>
  <c r="AE64" i="20" s="1"/>
  <c r="M64" i="20"/>
  <c r="AD64" i="20" s="1"/>
  <c r="AG63" i="20"/>
  <c r="AF63" i="20"/>
  <c r="S63" i="20"/>
  <c r="AC63" i="20" s="1"/>
  <c r="M63" i="20"/>
  <c r="AD63" i="20" s="1"/>
  <c r="AG62" i="20"/>
  <c r="AF62" i="20"/>
  <c r="S62" i="20"/>
  <c r="AC62" i="20" s="1"/>
  <c r="M62" i="20"/>
  <c r="AG61" i="20"/>
  <c r="AF61" i="20"/>
  <c r="Y61" i="20"/>
  <c r="S61" i="20"/>
  <c r="AC61" i="20" s="1"/>
  <c r="M61" i="20"/>
  <c r="AD61" i="20" s="1"/>
  <c r="AG60" i="20"/>
  <c r="AF60" i="20"/>
  <c r="Y60" i="20"/>
  <c r="S60" i="20"/>
  <c r="AC60" i="20" s="1"/>
  <c r="M60" i="20"/>
  <c r="AD60" i="20" s="1"/>
  <c r="AG59" i="20"/>
  <c r="AF59" i="20"/>
  <c r="S59" i="20"/>
  <c r="AC59" i="20" s="1"/>
  <c r="M59" i="20"/>
  <c r="AD59" i="20" s="1"/>
  <c r="AG58" i="20"/>
  <c r="AF58" i="20"/>
  <c r="S58" i="20"/>
  <c r="AC58" i="20" s="1"/>
  <c r="M58" i="20"/>
  <c r="AG57" i="20"/>
  <c r="AF57" i="20"/>
  <c r="S57" i="20"/>
  <c r="AC57" i="20" s="1"/>
  <c r="M57" i="20"/>
  <c r="AD57" i="20" s="1"/>
  <c r="AG56" i="20"/>
  <c r="AF56" i="20"/>
  <c r="Y56" i="20"/>
  <c r="S56" i="20"/>
  <c r="AC56" i="20" s="1"/>
  <c r="M56" i="20"/>
  <c r="AD56" i="20" s="1"/>
  <c r="AG55" i="20"/>
  <c r="AF55" i="20"/>
  <c r="Y55" i="20"/>
  <c r="S55" i="20"/>
  <c r="AC55" i="20" s="1"/>
  <c r="M55" i="20"/>
  <c r="AD55" i="20" s="1"/>
  <c r="AG54" i="20"/>
  <c r="AF54" i="20"/>
  <c r="S54" i="20"/>
  <c r="AC54" i="20" s="1"/>
  <c r="M54" i="20"/>
  <c r="AG53" i="20"/>
  <c r="AF53" i="20"/>
  <c r="S53" i="20"/>
  <c r="AC53" i="20" s="1"/>
  <c r="M53" i="20"/>
  <c r="AD53" i="20" s="1"/>
  <c r="AG52" i="20"/>
  <c r="AF52" i="20"/>
  <c r="Y52" i="20"/>
  <c r="X52" i="20"/>
  <c r="S52" i="20"/>
  <c r="AC52" i="20" s="1"/>
  <c r="M52" i="20"/>
  <c r="AD52" i="20" s="1"/>
  <c r="AG51" i="20"/>
  <c r="AF51" i="20"/>
  <c r="S51" i="20"/>
  <c r="AC51" i="20" s="1"/>
  <c r="M51" i="20"/>
  <c r="AG50" i="20"/>
  <c r="AF50" i="20"/>
  <c r="Y50" i="20"/>
  <c r="S50" i="20"/>
  <c r="AC50" i="20" s="1"/>
  <c r="M50" i="20"/>
  <c r="AD50" i="20" s="1"/>
  <c r="AG49" i="20"/>
  <c r="AF49" i="20"/>
  <c r="Y49" i="20"/>
  <c r="S49" i="20"/>
  <c r="AC49" i="20" s="1"/>
  <c r="M49" i="20"/>
  <c r="AD49" i="20" s="1"/>
  <c r="AG48" i="20"/>
  <c r="AF48" i="20"/>
  <c r="S48" i="20"/>
  <c r="AC48" i="20" s="1"/>
  <c r="M48" i="20"/>
  <c r="AD48" i="20" s="1"/>
  <c r="AG47" i="20"/>
  <c r="AF47" i="20"/>
  <c r="Y47" i="20"/>
  <c r="S47" i="20"/>
  <c r="M47" i="20"/>
  <c r="AD47" i="20" s="1"/>
  <c r="AG46" i="20"/>
  <c r="AF46" i="20"/>
  <c r="AC46" i="20"/>
  <c r="S46" i="20"/>
  <c r="AB46" i="20" s="1"/>
  <c r="M46" i="20"/>
  <c r="AD46" i="20" s="1"/>
  <c r="AG45" i="20"/>
  <c r="AF45" i="20"/>
  <c r="S45" i="20"/>
  <c r="M45" i="20"/>
  <c r="AD45" i="20" s="1"/>
  <c r="AG44" i="20"/>
  <c r="AF44" i="20"/>
  <c r="AC44" i="20"/>
  <c r="Y44" i="20"/>
  <c r="S44" i="20"/>
  <c r="AB44" i="20" s="1"/>
  <c r="M44" i="20"/>
  <c r="AD44" i="20" s="1"/>
  <c r="AG43" i="20"/>
  <c r="AF43" i="20"/>
  <c r="S43" i="20"/>
  <c r="M43" i="20"/>
  <c r="AD43" i="20" s="1"/>
  <c r="AG42" i="20"/>
  <c r="AF42" i="20"/>
  <c r="Y42" i="20"/>
  <c r="S42" i="20"/>
  <c r="AB42" i="20" s="1"/>
  <c r="M42" i="20"/>
  <c r="AG41" i="20"/>
  <c r="AF41" i="20"/>
  <c r="AC41" i="20"/>
  <c r="S41" i="20"/>
  <c r="AB41" i="20" s="1"/>
  <c r="M41" i="20"/>
  <c r="AD41" i="20" s="1"/>
  <c r="AG40" i="20"/>
  <c r="AF40" i="20"/>
  <c r="Y40" i="20"/>
  <c r="S40" i="20"/>
  <c r="M40" i="20"/>
  <c r="AD40" i="20" s="1"/>
  <c r="AG39" i="20"/>
  <c r="AF39" i="20"/>
  <c r="AC39" i="20"/>
  <c r="S39" i="20"/>
  <c r="AB39" i="20" s="1"/>
  <c r="M39" i="20"/>
  <c r="AD39" i="20" s="1"/>
  <c r="AG38" i="20"/>
  <c r="AF38" i="20"/>
  <c r="S38" i="20"/>
  <c r="M38" i="20"/>
  <c r="AD38" i="20" s="1"/>
  <c r="AG37" i="20"/>
  <c r="AF37" i="20"/>
  <c r="AC37" i="20"/>
  <c r="Y37" i="20"/>
  <c r="S37" i="20"/>
  <c r="AB37" i="20" s="1"/>
  <c r="M37" i="20"/>
  <c r="AD37" i="20" s="1"/>
  <c r="AG36" i="20"/>
  <c r="AF36" i="20"/>
  <c r="S36" i="20"/>
  <c r="M36" i="20"/>
  <c r="AD36" i="20" s="1"/>
  <c r="AG35" i="20"/>
  <c r="AF35" i="20"/>
  <c r="AC35" i="20"/>
  <c r="Y35" i="20"/>
  <c r="S35" i="20"/>
  <c r="AB35" i="20" s="1"/>
  <c r="M35" i="20"/>
  <c r="AD35" i="20" s="1"/>
  <c r="AG34" i="20"/>
  <c r="AF34" i="20"/>
  <c r="Y34" i="20"/>
  <c r="S34" i="20"/>
  <c r="M34" i="20"/>
  <c r="AD34" i="20" s="1"/>
  <c r="AG33" i="20"/>
  <c r="AF33" i="20"/>
  <c r="AC33" i="20"/>
  <c r="S33" i="20"/>
  <c r="AB33" i="20" s="1"/>
  <c r="M33" i="20"/>
  <c r="AD33" i="20" s="1"/>
  <c r="AG32" i="20"/>
  <c r="AF32" i="20"/>
  <c r="Y32" i="20"/>
  <c r="S32" i="20"/>
  <c r="M32" i="20"/>
  <c r="AD32" i="20" s="1"/>
  <c r="AG31" i="20"/>
  <c r="AF31" i="20"/>
  <c r="AC31" i="20"/>
  <c r="S31" i="20"/>
  <c r="AB31" i="20" s="1"/>
  <c r="M31" i="20"/>
  <c r="AD31" i="20" s="1"/>
  <c r="AG30" i="20"/>
  <c r="AF30" i="20"/>
  <c r="S30" i="20"/>
  <c r="M30" i="20"/>
  <c r="AD30" i="20" s="1"/>
  <c r="AG29" i="20"/>
  <c r="AF29" i="20"/>
  <c r="AC29" i="20"/>
  <c r="Y29" i="20"/>
  <c r="S29" i="20"/>
  <c r="AB29" i="20" s="1"/>
  <c r="M29" i="20"/>
  <c r="AD29" i="20" s="1"/>
  <c r="AG28" i="20"/>
  <c r="AF28" i="20"/>
  <c r="S28" i="20"/>
  <c r="M28" i="20"/>
  <c r="AD28" i="20" s="1"/>
  <c r="AG27" i="20"/>
  <c r="AF27" i="20"/>
  <c r="AC27" i="20"/>
  <c r="Y27" i="20"/>
  <c r="S27" i="20"/>
  <c r="AB27" i="20" s="1"/>
  <c r="M27" i="20"/>
  <c r="AD27" i="20" s="1"/>
  <c r="AG26" i="20"/>
  <c r="AF26" i="20"/>
  <c r="Y26" i="20"/>
  <c r="S26" i="20"/>
  <c r="M26" i="20"/>
  <c r="AD26" i="20" s="1"/>
  <c r="AG25" i="20"/>
  <c r="AF25" i="20"/>
  <c r="AC25" i="20"/>
  <c r="S25" i="20"/>
  <c r="AB25" i="20" s="1"/>
  <c r="M25" i="20"/>
  <c r="AD25" i="20" s="1"/>
  <c r="AG24" i="20"/>
  <c r="AF24" i="20"/>
  <c r="Y24" i="20"/>
  <c r="S24" i="20"/>
  <c r="M24" i="20"/>
  <c r="AD24" i="20" s="1"/>
  <c r="AG23" i="20"/>
  <c r="AF23" i="20"/>
  <c r="AC23" i="20"/>
  <c r="S23" i="20"/>
  <c r="AB23" i="20" s="1"/>
  <c r="M23" i="20"/>
  <c r="AD23" i="20" s="1"/>
  <c r="AG22" i="20"/>
  <c r="AF22" i="20"/>
  <c r="S22" i="20"/>
  <c r="M22" i="20"/>
  <c r="AD22" i="20" s="1"/>
  <c r="AG21" i="20"/>
  <c r="AF21" i="20"/>
  <c r="AC21" i="20"/>
  <c r="Y21" i="20"/>
  <c r="S21" i="20"/>
  <c r="AB21" i="20" s="1"/>
  <c r="M21" i="20"/>
  <c r="AD21" i="20" s="1"/>
  <c r="AG20" i="20"/>
  <c r="AF20" i="20"/>
  <c r="S20" i="20"/>
  <c r="M20" i="20"/>
  <c r="AD20" i="20" s="1"/>
  <c r="AG19" i="20"/>
  <c r="AF19" i="20"/>
  <c r="AC19" i="20"/>
  <c r="Y19" i="20"/>
  <c r="S19" i="20"/>
  <c r="AB19" i="20" s="1"/>
  <c r="M19" i="20"/>
  <c r="AD19" i="20" s="1"/>
  <c r="AG18" i="20"/>
  <c r="AF18" i="20"/>
  <c r="Y18" i="20"/>
  <c r="S18" i="20"/>
  <c r="M18" i="20"/>
  <c r="AD18" i="20" s="1"/>
  <c r="AG17" i="20"/>
  <c r="AF17" i="20"/>
  <c r="AC17" i="20"/>
  <c r="S17" i="20"/>
  <c r="AB17" i="20" s="1"/>
  <c r="M17" i="20"/>
  <c r="AD17" i="20" s="1"/>
  <c r="AG16" i="20"/>
  <c r="AF16" i="20"/>
  <c r="Y16" i="20"/>
  <c r="S16" i="20"/>
  <c r="M16" i="20"/>
  <c r="AD16" i="20" s="1"/>
  <c r="AG15" i="20"/>
  <c r="AF15" i="20"/>
  <c r="AC15" i="20"/>
  <c r="S15" i="20"/>
  <c r="AB15" i="20" s="1"/>
  <c r="M15" i="20"/>
  <c r="AD15" i="20" s="1"/>
  <c r="AG14" i="20"/>
  <c r="AF14" i="20"/>
  <c r="S14" i="20"/>
  <c r="M14" i="20"/>
  <c r="AD14" i="20" s="1"/>
  <c r="AG13" i="20"/>
  <c r="AF13" i="20"/>
  <c r="AC13" i="20"/>
  <c r="Y13" i="20"/>
  <c r="S13" i="20"/>
  <c r="AB13" i="20" s="1"/>
  <c r="M13" i="20"/>
  <c r="AD13" i="20" s="1"/>
  <c r="AG12" i="20"/>
  <c r="AF12" i="20"/>
  <c r="S12" i="20"/>
  <c r="M12" i="20"/>
  <c r="AD12" i="20" s="1"/>
  <c r="AG11" i="20"/>
  <c r="AF11" i="20"/>
  <c r="AC11" i="20"/>
  <c r="Y11" i="20"/>
  <c r="S11" i="20"/>
  <c r="AB11" i="20" s="1"/>
  <c r="M11" i="20"/>
  <c r="AD11" i="20" s="1"/>
  <c r="AG10" i="20"/>
  <c r="AF10" i="20"/>
  <c r="Y10" i="20"/>
  <c r="S10" i="20"/>
  <c r="M10" i="20"/>
  <c r="AD10" i="20" s="1"/>
  <c r="AG9" i="20"/>
  <c r="AF9" i="20"/>
  <c r="AC9" i="20"/>
  <c r="S9" i="20"/>
  <c r="AB9" i="20" s="1"/>
  <c r="M9" i="20"/>
  <c r="AD9" i="20" s="1"/>
  <c r="AG8" i="20"/>
  <c r="AF8" i="20"/>
  <c r="Y8" i="20"/>
  <c r="S8" i="20"/>
  <c r="M8" i="20"/>
  <c r="AD8" i="20" s="1"/>
  <c r="AG7" i="20"/>
  <c r="AF7" i="20"/>
  <c r="AC7" i="20"/>
  <c r="S7" i="20"/>
  <c r="AB7" i="20" s="1"/>
  <c r="M7" i="20"/>
  <c r="AD7" i="20" s="1"/>
  <c r="AG6" i="20"/>
  <c r="AF6" i="20"/>
  <c r="S6" i="20"/>
  <c r="M6" i="20"/>
  <c r="AD6" i="20" s="1"/>
  <c r="AG5" i="20"/>
  <c r="AF5" i="20"/>
  <c r="AC5" i="20"/>
  <c r="Y5" i="20"/>
  <c r="S5" i="20"/>
  <c r="AB5" i="20" s="1"/>
  <c r="M5" i="20"/>
  <c r="AD5" i="20" s="1"/>
  <c r="AG4" i="20"/>
  <c r="AF4" i="20"/>
  <c r="S4" i="20"/>
  <c r="M4" i="20"/>
  <c r="AD4" i="20" s="1"/>
  <c r="AG3" i="20"/>
  <c r="AF3" i="20"/>
  <c r="AC3" i="20"/>
  <c r="Y3" i="20"/>
  <c r="S3" i="20"/>
  <c r="AB3" i="20" s="1"/>
  <c r="M3" i="20"/>
  <c r="AD3" i="20" s="1"/>
  <c r="W1" i="20"/>
  <c r="V1" i="20"/>
  <c r="U1" i="20"/>
  <c r="T1" i="20"/>
  <c r="R1" i="20"/>
  <c r="Q1" i="20"/>
  <c r="P1" i="20"/>
  <c r="O1" i="20"/>
  <c r="N1" i="20"/>
  <c r="K1" i="20"/>
  <c r="AF1" i="20" s="1"/>
  <c r="J1" i="20"/>
  <c r="I1" i="20"/>
  <c r="H1" i="20"/>
  <c r="M27" i="3"/>
  <c r="M28" i="3"/>
  <c r="M10" i="3"/>
  <c r="M9" i="3"/>
  <c r="AE227" i="20" l="1"/>
  <c r="AC227" i="20"/>
  <c r="AB227" i="20"/>
  <c r="AB8" i="20"/>
  <c r="AC8" i="20"/>
  <c r="AB24" i="20"/>
  <c r="AC24" i="20"/>
  <c r="AB32" i="20"/>
  <c r="AC32" i="20"/>
  <c r="AB47" i="20"/>
  <c r="AC47" i="20"/>
  <c r="AD62" i="20"/>
  <c r="Y62" i="20"/>
  <c r="AC84" i="20"/>
  <c r="AB84" i="20"/>
  <c r="Z90" i="20"/>
  <c r="Y90" i="20"/>
  <c r="Z96" i="20"/>
  <c r="AD96" i="20"/>
  <c r="X96" i="20"/>
  <c r="AE123" i="20"/>
  <c r="AC123" i="20"/>
  <c r="AB123" i="20"/>
  <c r="AE126" i="20"/>
  <c r="AC126" i="20"/>
  <c r="AE131" i="20"/>
  <c r="AC131" i="20"/>
  <c r="AB131" i="20"/>
  <c r="AE134" i="20"/>
  <c r="AC134" i="20"/>
  <c r="AE139" i="20"/>
  <c r="AC139" i="20"/>
  <c r="AB139" i="20"/>
  <c r="AE142" i="20"/>
  <c r="AC142" i="20"/>
  <c r="AE147" i="20"/>
  <c r="AC147" i="20"/>
  <c r="AB147" i="20"/>
  <c r="X151" i="20"/>
  <c r="Z151" i="20"/>
  <c r="X159" i="20"/>
  <c r="Z159" i="20"/>
  <c r="X161" i="20"/>
  <c r="Z161" i="20"/>
  <c r="AD161" i="20"/>
  <c r="Y161" i="20"/>
  <c r="AE163" i="20"/>
  <c r="AC163" i="20"/>
  <c r="AB163" i="20"/>
  <c r="AE166" i="20"/>
  <c r="AC166" i="20"/>
  <c r="X167" i="20"/>
  <c r="Z167" i="20"/>
  <c r="X169" i="20"/>
  <c r="Z169" i="20"/>
  <c r="AD169" i="20"/>
  <c r="Y169" i="20"/>
  <c r="AE171" i="20"/>
  <c r="AC171" i="20"/>
  <c r="AB171" i="20"/>
  <c r="AE238" i="20"/>
  <c r="AC238" i="20"/>
  <c r="AB238" i="20"/>
  <c r="AA244" i="20"/>
  <c r="AE244" i="20"/>
  <c r="AC244" i="20"/>
  <c r="AD251" i="20"/>
  <c r="Y251" i="20"/>
  <c r="X251" i="20"/>
  <c r="AB260" i="20"/>
  <c r="AE260" i="20"/>
  <c r="AD261" i="20"/>
  <c r="Y261" i="20"/>
  <c r="X261" i="20"/>
  <c r="AD270" i="20"/>
  <c r="X270" i="20"/>
  <c r="Y270" i="20"/>
  <c r="AB272" i="20"/>
  <c r="AE272" i="20"/>
  <c r="AC272" i="20"/>
  <c r="AA272" i="20"/>
  <c r="AB6" i="20"/>
  <c r="AC6" i="20"/>
  <c r="AB22" i="20"/>
  <c r="AC22" i="20"/>
  <c r="AB30" i="20"/>
  <c r="AC30" i="20"/>
  <c r="AB45" i="20"/>
  <c r="AC45" i="20"/>
  <c r="AC82" i="20"/>
  <c r="AB82" i="20"/>
  <c r="AE91" i="20"/>
  <c r="AB91" i="20"/>
  <c r="Z98" i="20"/>
  <c r="Y98" i="20"/>
  <c r="AD98" i="20"/>
  <c r="AB126" i="20"/>
  <c r="AB134" i="20"/>
  <c r="X177" i="20"/>
  <c r="Z177" i="20"/>
  <c r="Y177" i="20"/>
  <c r="X183" i="20"/>
  <c r="Z183" i="20"/>
  <c r="AE201" i="20"/>
  <c r="AC201" i="20"/>
  <c r="AB201" i="20"/>
  <c r="X209" i="20"/>
  <c r="Z209" i="20"/>
  <c r="Y209" i="20"/>
  <c r="X215" i="20"/>
  <c r="Z215" i="20"/>
  <c r="AB16" i="20"/>
  <c r="AC16" i="20"/>
  <c r="AB40" i="20"/>
  <c r="AC40" i="20"/>
  <c r="AD67" i="20"/>
  <c r="Y67" i="20"/>
  <c r="AD71" i="20"/>
  <c r="Y71" i="20"/>
  <c r="AD75" i="20"/>
  <c r="Y75" i="20"/>
  <c r="X127" i="20"/>
  <c r="Z127" i="20"/>
  <c r="X129" i="20"/>
  <c r="Z129" i="20"/>
  <c r="AD129" i="20"/>
  <c r="Y129" i="20"/>
  <c r="X135" i="20"/>
  <c r="Z135" i="20"/>
  <c r="X137" i="20"/>
  <c r="Z137" i="20"/>
  <c r="AD137" i="20"/>
  <c r="Y137" i="20"/>
  <c r="X143" i="20"/>
  <c r="Z143" i="20"/>
  <c r="X145" i="20"/>
  <c r="Z145" i="20"/>
  <c r="AD145" i="20"/>
  <c r="Y145" i="20"/>
  <c r="AE150" i="20"/>
  <c r="AC150" i="20"/>
  <c r="X153" i="20"/>
  <c r="Z153" i="20"/>
  <c r="AD153" i="20"/>
  <c r="Y153" i="20"/>
  <c r="AE155" i="20"/>
  <c r="AC155" i="20"/>
  <c r="AB155" i="20"/>
  <c r="AE158" i="20"/>
  <c r="AC158" i="20"/>
  <c r="AE178" i="20"/>
  <c r="AB178" i="20"/>
  <c r="AC178" i="20"/>
  <c r="AE192" i="20"/>
  <c r="AB192" i="20"/>
  <c r="AC192" i="20"/>
  <c r="AE200" i="20"/>
  <c r="AB200" i="20"/>
  <c r="AC200" i="20"/>
  <c r="AE203" i="20"/>
  <c r="AC203" i="20"/>
  <c r="AB203" i="20"/>
  <c r="AE210" i="20"/>
  <c r="AB210" i="20"/>
  <c r="AC210" i="20"/>
  <c r="AE224" i="20"/>
  <c r="AB224" i="20"/>
  <c r="AC224" i="20"/>
  <c r="AB14" i="20"/>
  <c r="AC14" i="20"/>
  <c r="AB38" i="20"/>
  <c r="AC38" i="20"/>
  <c r="AD58" i="20"/>
  <c r="Y58" i="20"/>
  <c r="AD66" i="20"/>
  <c r="Y66" i="20"/>
  <c r="AD70" i="20"/>
  <c r="Y70" i="20"/>
  <c r="AD74" i="20"/>
  <c r="Y74" i="20"/>
  <c r="AD90" i="20"/>
  <c r="AB142" i="20"/>
  <c r="AB158" i="20"/>
  <c r="AB166" i="20"/>
  <c r="AE195" i="20"/>
  <c r="AC195" i="20"/>
  <c r="AB195" i="20"/>
  <c r="X196" i="20"/>
  <c r="AD196" i="20"/>
  <c r="Y196" i="20"/>
  <c r="X228" i="20"/>
  <c r="AD228" i="20"/>
  <c r="Y228" i="20"/>
  <c r="AE240" i="20"/>
  <c r="AC240" i="20"/>
  <c r="AB244" i="20"/>
  <c r="AD247" i="20"/>
  <c r="Y247" i="20"/>
  <c r="X247" i="20"/>
  <c r="AC260" i="20"/>
  <c r="AB274" i="20"/>
  <c r="AA274" i="20"/>
  <c r="AC274" i="20"/>
  <c r="AB4" i="20"/>
  <c r="AC4" i="20"/>
  <c r="Y6" i="20"/>
  <c r="Y9" i="20"/>
  <c r="AB12" i="20"/>
  <c r="AC12" i="20"/>
  <c r="Y14" i="20"/>
  <c r="Y17" i="20"/>
  <c r="AB20" i="20"/>
  <c r="AC20" i="20"/>
  <c r="Y22" i="20"/>
  <c r="Y25" i="20"/>
  <c r="AB28" i="20"/>
  <c r="AC28" i="20"/>
  <c r="Y30" i="20"/>
  <c r="Y33" i="20"/>
  <c r="AB36" i="20"/>
  <c r="AC36" i="20"/>
  <c r="Y38" i="20"/>
  <c r="X41" i="20"/>
  <c r="AC42" i="20"/>
  <c r="AB43" i="20"/>
  <c r="AC43" i="20"/>
  <c r="Y45" i="20"/>
  <c r="Y48" i="20"/>
  <c r="AD54" i="20"/>
  <c r="Y54" i="20"/>
  <c r="Y57" i="20"/>
  <c r="Y63" i="20"/>
  <c r="AD65" i="20"/>
  <c r="Y65" i="20"/>
  <c r="X67" i="20"/>
  <c r="AA68" i="20"/>
  <c r="AD69" i="20"/>
  <c r="Y69" i="20"/>
  <c r="X71" i="20"/>
  <c r="AA72" i="20"/>
  <c r="AD73" i="20"/>
  <c r="Y73" i="20"/>
  <c r="X75" i="20"/>
  <c r="X77" i="20"/>
  <c r="AC80" i="20"/>
  <c r="AB80" i="20"/>
  <c r="X82" i="20"/>
  <c r="X85" i="20"/>
  <c r="AC88" i="20"/>
  <c r="AB88" i="20"/>
  <c r="X90" i="20"/>
  <c r="AC91" i="20"/>
  <c r="AE92" i="20"/>
  <c r="AB92" i="20"/>
  <c r="AE93" i="20"/>
  <c r="AC93" i="20"/>
  <c r="Y96" i="20"/>
  <c r="AE100" i="20"/>
  <c r="AB100" i="20"/>
  <c r="AE101" i="20"/>
  <c r="AC101" i="20"/>
  <c r="AB101" i="20"/>
  <c r="AE103" i="20"/>
  <c r="AC103" i="20"/>
  <c r="Z104" i="20"/>
  <c r="AD104" i="20"/>
  <c r="X104" i="20"/>
  <c r="Z106" i="20"/>
  <c r="Y106" i="20"/>
  <c r="AD106" i="20"/>
  <c r="X106" i="20"/>
  <c r="AE108" i="20"/>
  <c r="AB108" i="20"/>
  <c r="AE109" i="20"/>
  <c r="AC109" i="20"/>
  <c r="AB109" i="20"/>
  <c r="AE111" i="20"/>
  <c r="AC111" i="20"/>
  <c r="Z112" i="20"/>
  <c r="AD112" i="20"/>
  <c r="X112" i="20"/>
  <c r="Z114" i="20"/>
  <c r="Y114" i="20"/>
  <c r="AD114" i="20"/>
  <c r="X114" i="20"/>
  <c r="AE116" i="20"/>
  <c r="AB116" i="20"/>
  <c r="AE117" i="20"/>
  <c r="AC117" i="20"/>
  <c r="AB117" i="20"/>
  <c r="AE119" i="20"/>
  <c r="AC119" i="20"/>
  <c r="Z120" i="20"/>
  <c r="AD120" i="20"/>
  <c r="X120" i="20"/>
  <c r="Z122" i="20"/>
  <c r="X122" i="20"/>
  <c r="X128" i="20"/>
  <c r="Y128" i="20"/>
  <c r="AB129" i="20"/>
  <c r="X136" i="20"/>
  <c r="Y136" i="20"/>
  <c r="AB137" i="20"/>
  <c r="X144" i="20"/>
  <c r="Y144" i="20"/>
  <c r="AB145" i="20"/>
  <c r="X152" i="20"/>
  <c r="Y152" i="20"/>
  <c r="AB153" i="20"/>
  <c r="X160" i="20"/>
  <c r="Y160" i="20"/>
  <c r="AB161" i="20"/>
  <c r="X168" i="20"/>
  <c r="Y168" i="20"/>
  <c r="AB169" i="20"/>
  <c r="AE177" i="20"/>
  <c r="AB177" i="20"/>
  <c r="AE183" i="20"/>
  <c r="AC183" i="20"/>
  <c r="AB183" i="20"/>
  <c r="AE190" i="20"/>
  <c r="AC190" i="20"/>
  <c r="X191" i="20"/>
  <c r="Z191" i="20"/>
  <c r="AE198" i="20"/>
  <c r="AC198" i="20"/>
  <c r="AB198" i="20"/>
  <c r="AE209" i="20"/>
  <c r="AB209" i="20"/>
  <c r="AE215" i="20"/>
  <c r="AC215" i="20"/>
  <c r="AB215" i="20"/>
  <c r="AE222" i="20"/>
  <c r="AC222" i="20"/>
  <c r="X223" i="20"/>
  <c r="Z223" i="20"/>
  <c r="AE230" i="20"/>
  <c r="AC230" i="20"/>
  <c r="AB230" i="20"/>
  <c r="AE235" i="20"/>
  <c r="AB235" i="20"/>
  <c r="AC235" i="20"/>
  <c r="AB240" i="20"/>
  <c r="AD259" i="20"/>
  <c r="X259" i="20"/>
  <c r="Y259" i="20"/>
  <c r="Y4" i="20"/>
  <c r="Y7" i="20"/>
  <c r="AB10" i="20"/>
  <c r="AC10" i="20"/>
  <c r="Y12" i="20"/>
  <c r="Y15" i="20"/>
  <c r="AB18" i="20"/>
  <c r="AC18" i="20"/>
  <c r="Y20" i="20"/>
  <c r="Y23" i="20"/>
  <c r="AB26" i="20"/>
  <c r="AC26" i="20"/>
  <c r="Y28" i="20"/>
  <c r="Y31" i="20"/>
  <c r="AB34" i="20"/>
  <c r="AC34" i="20"/>
  <c r="Y36" i="20"/>
  <c r="Y39" i="20"/>
  <c r="Y41" i="20"/>
  <c r="AD42" i="20"/>
  <c r="X42" i="20"/>
  <c r="Y43" i="20"/>
  <c r="Y46" i="20"/>
  <c r="AD51" i="20"/>
  <c r="Y51" i="20"/>
  <c r="Y53" i="20"/>
  <c r="Y59" i="20"/>
  <c r="X66" i="20"/>
  <c r="AA67" i="20"/>
  <c r="AD68" i="20"/>
  <c r="Y68" i="20"/>
  <c r="AC68" i="20"/>
  <c r="X70" i="20"/>
  <c r="AA71" i="20"/>
  <c r="AD72" i="20"/>
  <c r="Y72" i="20"/>
  <c r="AC72" i="20"/>
  <c r="X74" i="20"/>
  <c r="AA75" i="20"/>
  <c r="AD76" i="20"/>
  <c r="Y76" i="20"/>
  <c r="AC78" i="20"/>
  <c r="AB78" i="20"/>
  <c r="X80" i="20"/>
  <c r="X83" i="20"/>
  <c r="AC86" i="20"/>
  <c r="AB86" i="20"/>
  <c r="X88" i="20"/>
  <c r="AB90" i="20"/>
  <c r="AB93" i="20"/>
  <c r="AD94" i="20"/>
  <c r="AB96" i="20"/>
  <c r="X98" i="20"/>
  <c r="AB103" i="20"/>
  <c r="AB111" i="20"/>
  <c r="AB119" i="20"/>
  <c r="AE122" i="20"/>
  <c r="AB122" i="20"/>
  <c r="AE128" i="20"/>
  <c r="AB128" i="20"/>
  <c r="AC129" i="20"/>
  <c r="AE136" i="20"/>
  <c r="AB136" i="20"/>
  <c r="AC137" i="20"/>
  <c r="AE144" i="20"/>
  <c r="AB144" i="20"/>
  <c r="AC145" i="20"/>
  <c r="AE152" i="20"/>
  <c r="AB152" i="20"/>
  <c r="AC153" i="20"/>
  <c r="AE160" i="20"/>
  <c r="AB160" i="20"/>
  <c r="AC161" i="20"/>
  <c r="AE168" i="20"/>
  <c r="AB168" i="20"/>
  <c r="AC169" i="20"/>
  <c r="X173" i="20"/>
  <c r="Y173" i="20"/>
  <c r="AD173" i="20"/>
  <c r="AE175" i="20"/>
  <c r="AC175" i="20"/>
  <c r="X176" i="20"/>
  <c r="Y176" i="20"/>
  <c r="AC177" i="20"/>
  <c r="X185" i="20"/>
  <c r="Z185" i="20"/>
  <c r="Y185" i="20"/>
  <c r="AD185" i="20"/>
  <c r="X188" i="20"/>
  <c r="AD188" i="20"/>
  <c r="Y188" i="20"/>
  <c r="AB190" i="20"/>
  <c r="X197" i="20"/>
  <c r="Z197" i="20"/>
  <c r="Y197" i="20"/>
  <c r="X200" i="20"/>
  <c r="Y200" i="20"/>
  <c r="AE202" i="20"/>
  <c r="AB202" i="20"/>
  <c r="X205" i="20"/>
  <c r="Y205" i="20"/>
  <c r="AD205" i="20"/>
  <c r="AE207" i="20"/>
  <c r="AC207" i="20"/>
  <c r="X208" i="20"/>
  <c r="Y208" i="20"/>
  <c r="AC209" i="20"/>
  <c r="X217" i="20"/>
  <c r="Z217" i="20"/>
  <c r="Y217" i="20"/>
  <c r="AD217" i="20"/>
  <c r="X220" i="20"/>
  <c r="AD220" i="20"/>
  <c r="Y220" i="20"/>
  <c r="AB222" i="20"/>
  <c r="X229" i="20"/>
  <c r="Z229" i="20"/>
  <c r="Y229" i="20"/>
  <c r="AE232" i="20"/>
  <c r="AC232" i="20"/>
  <c r="AE237" i="20"/>
  <c r="AB237" i="20"/>
  <c r="AD255" i="20"/>
  <c r="X255" i="20"/>
  <c r="Y255" i="20"/>
  <c r="AD265" i="20"/>
  <c r="X265" i="20"/>
  <c r="Y265" i="20"/>
  <c r="AD272" i="20"/>
  <c r="Y272" i="20"/>
  <c r="X272" i="20"/>
  <c r="AC104" i="20"/>
  <c r="AC112" i="20"/>
  <c r="AC120" i="20"/>
  <c r="X172" i="20"/>
  <c r="AD172" i="20"/>
  <c r="AE176" i="20"/>
  <c r="AB176" i="20"/>
  <c r="AE179" i="20"/>
  <c r="AC179" i="20"/>
  <c r="AD184" i="20"/>
  <c r="AE186" i="20"/>
  <c r="AB186" i="20"/>
  <c r="X193" i="20"/>
  <c r="Z193" i="20"/>
  <c r="X199" i="20"/>
  <c r="Z199" i="20"/>
  <c r="X204" i="20"/>
  <c r="AD204" i="20"/>
  <c r="AE208" i="20"/>
  <c r="AB208" i="20"/>
  <c r="AE211" i="20"/>
  <c r="AC211" i="20"/>
  <c r="AD216" i="20"/>
  <c r="AE218" i="20"/>
  <c r="AB218" i="20"/>
  <c r="X225" i="20"/>
  <c r="Z225" i="20"/>
  <c r="AE233" i="20"/>
  <c r="AB233" i="20"/>
  <c r="AE242" i="20"/>
  <c r="AC242" i="20"/>
  <c r="AD267" i="20"/>
  <c r="Y267" i="20"/>
  <c r="X267" i="20"/>
  <c r="AD273" i="20"/>
  <c r="X273" i="20"/>
  <c r="AC94" i="20"/>
  <c r="AB99" i="20"/>
  <c r="AC102" i="20"/>
  <c r="AB107" i="20"/>
  <c r="AC110" i="20"/>
  <c r="AB115" i="20"/>
  <c r="AC118" i="20"/>
  <c r="AD124" i="20"/>
  <c r="AC125" i="20"/>
  <c r="AB130" i="20"/>
  <c r="AD132" i="20"/>
  <c r="AC133" i="20"/>
  <c r="AB138" i="20"/>
  <c r="AD140" i="20"/>
  <c r="AC141" i="20"/>
  <c r="AB146" i="20"/>
  <c r="AD148" i="20"/>
  <c r="AC149" i="20"/>
  <c r="AB154" i="20"/>
  <c r="AD156" i="20"/>
  <c r="AC157" i="20"/>
  <c r="AB162" i="20"/>
  <c r="AD164" i="20"/>
  <c r="AC165" i="20"/>
  <c r="AB170" i="20"/>
  <c r="AB174" i="20"/>
  <c r="X175" i="20"/>
  <c r="Z175" i="20"/>
  <c r="X180" i="20"/>
  <c r="AD180" i="20"/>
  <c r="AD181" i="20"/>
  <c r="AE184" i="20"/>
  <c r="AB184" i="20"/>
  <c r="AC186" i="20"/>
  <c r="AE187" i="20"/>
  <c r="AC187" i="20"/>
  <c r="AB191" i="20"/>
  <c r="AD192" i="20"/>
  <c r="AD193" i="20"/>
  <c r="AE194" i="20"/>
  <c r="AB194" i="20"/>
  <c r="X201" i="20"/>
  <c r="Z201" i="20"/>
  <c r="AB206" i="20"/>
  <c r="X207" i="20"/>
  <c r="Z207" i="20"/>
  <c r="X212" i="20"/>
  <c r="AD212" i="20"/>
  <c r="AD213" i="20"/>
  <c r="AE216" i="20"/>
  <c r="AB216" i="20"/>
  <c r="AC218" i="20"/>
  <c r="AE219" i="20"/>
  <c r="AC219" i="20"/>
  <c r="AB223" i="20"/>
  <c r="AD224" i="20"/>
  <c r="AD225" i="20"/>
  <c r="AE226" i="20"/>
  <c r="AB226" i="20"/>
  <c r="AE231" i="20"/>
  <c r="AB231" i="20"/>
  <c r="AC233" i="20"/>
  <c r="AB236" i="20"/>
  <c r="AE239" i="20"/>
  <c r="AB239" i="20"/>
  <c r="AB242" i="20"/>
  <c r="AD246" i="20"/>
  <c r="X246" i="20"/>
  <c r="AC248" i="20"/>
  <c r="AE248" i="20"/>
  <c r="AD250" i="20"/>
  <c r="X250" i="20"/>
  <c r="AC252" i="20"/>
  <c r="AE252" i="20"/>
  <c r="AD254" i="20"/>
  <c r="X254" i="20"/>
  <c r="AB256" i="20"/>
  <c r="AC256" i="20"/>
  <c r="AD258" i="20"/>
  <c r="X258" i="20"/>
  <c r="AD260" i="20"/>
  <c r="Y260" i="20"/>
  <c r="X260" i="20"/>
  <c r="AB262" i="20"/>
  <c r="AC262" i="20"/>
  <c r="AD264" i="20"/>
  <c r="X264" i="20"/>
  <c r="AB266" i="20"/>
  <c r="AA266" i="20"/>
  <c r="AE266" i="20"/>
  <c r="AD275" i="20"/>
  <c r="Y275" i="20"/>
  <c r="X275" i="20"/>
  <c r="AE254" i="20"/>
  <c r="AE258" i="20"/>
  <c r="AE264" i="20"/>
  <c r="AC270" i="20"/>
  <c r="AC173" i="20"/>
  <c r="AC181" i="20"/>
  <c r="AC189" i="20"/>
  <c r="AC197" i="20"/>
  <c r="AC205" i="20"/>
  <c r="AC213" i="20"/>
  <c r="AC221" i="20"/>
  <c r="AC229" i="20"/>
  <c r="AB241" i="20"/>
  <c r="AB243" i="20"/>
  <c r="AC268" i="20"/>
  <c r="AE270" i="20"/>
  <c r="AC276" i="20"/>
  <c r="AC6" i="21"/>
  <c r="AB7" i="21"/>
  <c r="AC7" i="21"/>
  <c r="AC14" i="21"/>
  <c r="AB15" i="21"/>
  <c r="AC15" i="21"/>
  <c r="X21" i="21"/>
  <c r="AD21" i="21"/>
  <c r="Y21" i="21"/>
  <c r="AC25" i="21"/>
  <c r="AE28" i="21"/>
  <c r="AB28" i="21"/>
  <c r="X30" i="21"/>
  <c r="Z30" i="21"/>
  <c r="AD30" i="21"/>
  <c r="Y30" i="21"/>
  <c r="AE32" i="21"/>
  <c r="AC32" i="21"/>
  <c r="AB32" i="21"/>
  <c r="X41" i="21"/>
  <c r="Z41" i="21"/>
  <c r="AD41" i="21"/>
  <c r="Y41" i="21"/>
  <c r="AE45" i="21"/>
  <c r="AB45" i="21"/>
  <c r="AE50" i="21"/>
  <c r="AC50" i="21"/>
  <c r="AB50" i="21"/>
  <c r="X53" i="21"/>
  <c r="Z53" i="21"/>
  <c r="AD53" i="21"/>
  <c r="Y53" i="21"/>
  <c r="AE59" i="21"/>
  <c r="AC59" i="21"/>
  <c r="AB59" i="21"/>
  <c r="AE63" i="21"/>
  <c r="AC63" i="21"/>
  <c r="AB63" i="21"/>
  <c r="AE67" i="21"/>
  <c r="AC67" i="21"/>
  <c r="AB67" i="21"/>
  <c r="AE71" i="21"/>
  <c r="AC71" i="21"/>
  <c r="AB71" i="21"/>
  <c r="AE77" i="21"/>
  <c r="AB77" i="21"/>
  <c r="AC77" i="21"/>
  <c r="AE82" i="21"/>
  <c r="AB82" i="21"/>
  <c r="AC82" i="21"/>
  <c r="Y90" i="21"/>
  <c r="AD90" i="21"/>
  <c r="X90" i="21"/>
  <c r="Z90" i="21"/>
  <c r="X100" i="21"/>
  <c r="Z100" i="21"/>
  <c r="X101" i="21"/>
  <c r="AD101" i="21"/>
  <c r="Z101" i="21"/>
  <c r="Y101" i="21"/>
  <c r="X123" i="21"/>
  <c r="Y123" i="21"/>
  <c r="Z123" i="21"/>
  <c r="X139" i="21"/>
  <c r="Y139" i="21"/>
  <c r="Z139" i="21"/>
  <c r="X155" i="21"/>
  <c r="Y155" i="21"/>
  <c r="Z155" i="21"/>
  <c r="AB3" i="21"/>
  <c r="AC3" i="21"/>
  <c r="AB11" i="21"/>
  <c r="AC11" i="21"/>
  <c r="AE19" i="21"/>
  <c r="AC19" i="21"/>
  <c r="AB19" i="21"/>
  <c r="AE39" i="21"/>
  <c r="AC39" i="21"/>
  <c r="X40" i="21"/>
  <c r="Z40" i="21"/>
  <c r="X42" i="21"/>
  <c r="AD42" i="21"/>
  <c r="Y42" i="21"/>
  <c r="X44" i="21"/>
  <c r="Z44" i="21"/>
  <c r="AE51" i="21"/>
  <c r="AC51" i="21"/>
  <c r="X52" i="21"/>
  <c r="Z52" i="21"/>
  <c r="X54" i="21"/>
  <c r="Y54" i="21"/>
  <c r="AD54" i="21"/>
  <c r="AE85" i="21"/>
  <c r="AB85" i="21"/>
  <c r="AC85" i="21"/>
  <c r="Y91" i="21"/>
  <c r="Z91" i="21"/>
  <c r="X91" i="21"/>
  <c r="Z94" i="21"/>
  <c r="X94" i="21"/>
  <c r="X99" i="21"/>
  <c r="Z99" i="21"/>
  <c r="Y99" i="21"/>
  <c r="X131" i="21"/>
  <c r="Y131" i="21"/>
  <c r="Z131" i="21"/>
  <c r="X147" i="21"/>
  <c r="Y147" i="21"/>
  <c r="Z147" i="21"/>
  <c r="AB156" i="21"/>
  <c r="AC156" i="21"/>
  <c r="AE23" i="21"/>
  <c r="AC23" i="21"/>
  <c r="X24" i="21"/>
  <c r="Z24" i="21"/>
  <c r="AB25" i="21"/>
  <c r="X26" i="21"/>
  <c r="AD26" i="21"/>
  <c r="Y26" i="21"/>
  <c r="X28" i="21"/>
  <c r="Z28" i="21"/>
  <c r="X37" i="21"/>
  <c r="AD37" i="21"/>
  <c r="Y37" i="21"/>
  <c r="AB39" i="21"/>
  <c r="AE44" i="21"/>
  <c r="AB44" i="21"/>
  <c r="X46" i="21"/>
  <c r="Z46" i="21"/>
  <c r="AD46" i="21"/>
  <c r="Y46" i="21"/>
  <c r="AE48" i="21"/>
  <c r="AC48" i="21"/>
  <c r="AB48" i="21"/>
  <c r="AB51" i="21"/>
  <c r="X57" i="21"/>
  <c r="AD57" i="21"/>
  <c r="Y57" i="21"/>
  <c r="Z57" i="21"/>
  <c r="Z61" i="21"/>
  <c r="AD61" i="21"/>
  <c r="X61" i="21"/>
  <c r="Y61" i="21"/>
  <c r="Z65" i="21"/>
  <c r="AD65" i="21"/>
  <c r="X65" i="21"/>
  <c r="Y65" i="21"/>
  <c r="Z69" i="21"/>
  <c r="AD69" i="21"/>
  <c r="X69" i="21"/>
  <c r="Y69" i="21"/>
  <c r="Z73" i="21"/>
  <c r="AD73" i="21"/>
  <c r="X73" i="21"/>
  <c r="Y73" i="21"/>
  <c r="AE78" i="21"/>
  <c r="AB78" i="21"/>
  <c r="AC78" i="21"/>
  <c r="AB94" i="21"/>
  <c r="AC94" i="21"/>
  <c r="X103" i="21"/>
  <c r="Z103" i="21"/>
  <c r="Y103" i="21"/>
  <c r="AC124" i="21"/>
  <c r="AB125" i="21"/>
  <c r="AC125" i="21"/>
  <c r="X128" i="21"/>
  <c r="Z128" i="21"/>
  <c r="Y128" i="21"/>
  <c r="AC140" i="21"/>
  <c r="AB141" i="21"/>
  <c r="AC141" i="21"/>
  <c r="X144" i="21"/>
  <c r="Z144" i="21"/>
  <c r="Y144" i="21"/>
  <c r="X25" i="21"/>
  <c r="Z25" i="21"/>
  <c r="AD25" i="21"/>
  <c r="Y25" i="21"/>
  <c r="Z26" i="21"/>
  <c r="AE29" i="21"/>
  <c r="AB29" i="21"/>
  <c r="AE34" i="21"/>
  <c r="AB34" i="21"/>
  <c r="AE35" i="21"/>
  <c r="AC35" i="21"/>
  <c r="AB35" i="21"/>
  <c r="Z37" i="21"/>
  <c r="AB46" i="21"/>
  <c r="AE81" i="21"/>
  <c r="AB81" i="21"/>
  <c r="AC81" i="21"/>
  <c r="AE86" i="21"/>
  <c r="AB86" i="21"/>
  <c r="AC86" i="21"/>
  <c r="AD91" i="21"/>
  <c r="AE92" i="21"/>
  <c r="AC92" i="21"/>
  <c r="AB92" i="21"/>
  <c r="AE99" i="21"/>
  <c r="X104" i="21"/>
  <c r="Z104" i="21"/>
  <c r="X105" i="21"/>
  <c r="AD105" i="21"/>
  <c r="Y105" i="21"/>
  <c r="AC111" i="21"/>
  <c r="AE111" i="21"/>
  <c r="X120" i="21"/>
  <c r="Z120" i="21"/>
  <c r="Y120" i="21"/>
  <c r="AC132" i="21"/>
  <c r="AB133" i="21"/>
  <c r="AC133" i="21"/>
  <c r="X136" i="21"/>
  <c r="Z136" i="21"/>
  <c r="Y136" i="21"/>
  <c r="AC148" i="21"/>
  <c r="AB149" i="21"/>
  <c r="AC149" i="21"/>
  <c r="X152" i="21"/>
  <c r="Z152" i="21"/>
  <c r="Y152" i="21"/>
  <c r="AC21" i="21"/>
  <c r="AC26" i="21"/>
  <c r="AC37" i="21"/>
  <c r="AC42" i="21"/>
  <c r="AE55" i="21"/>
  <c r="AC55" i="21"/>
  <c r="Z75" i="21"/>
  <c r="Y75" i="21"/>
  <c r="AE79" i="21"/>
  <c r="AB79" i="21"/>
  <c r="AE80" i="21"/>
  <c r="AB80" i="21"/>
  <c r="AE83" i="21"/>
  <c r="AB83" i="21"/>
  <c r="AE84" i="21"/>
  <c r="AB84" i="21"/>
  <c r="AE87" i="21"/>
  <c r="AB87" i="21"/>
  <c r="AE88" i="21"/>
  <c r="AC88" i="21"/>
  <c r="Y93" i="21"/>
  <c r="Z93" i="21"/>
  <c r="X107" i="21"/>
  <c r="Z107" i="21"/>
  <c r="AD107" i="21"/>
  <c r="X108" i="21"/>
  <c r="Z108" i="21"/>
  <c r="X109" i="21"/>
  <c r="AD109" i="21"/>
  <c r="X112" i="21"/>
  <c r="Z112" i="21"/>
  <c r="X113" i="21"/>
  <c r="Y113" i="21"/>
  <c r="AD113" i="21"/>
  <c r="AC4" i="21"/>
  <c r="AC8" i="21"/>
  <c r="AC12" i="21"/>
  <c r="AC16" i="21"/>
  <c r="AC22" i="21"/>
  <c r="AB31" i="21"/>
  <c r="AC33" i="21"/>
  <c r="AC38" i="21"/>
  <c r="AB47" i="21"/>
  <c r="AC49" i="21"/>
  <c r="AB55" i="21"/>
  <c r="Z59" i="21"/>
  <c r="AD59" i="21"/>
  <c r="X59" i="21"/>
  <c r="Z63" i="21"/>
  <c r="AD63" i="21"/>
  <c r="X63" i="21"/>
  <c r="Z67" i="21"/>
  <c r="AD67" i="21"/>
  <c r="X67" i="21"/>
  <c r="Z71" i="21"/>
  <c r="AD71" i="21"/>
  <c r="X71" i="21"/>
  <c r="AD75" i="21"/>
  <c r="AE76" i="21"/>
  <c r="AB76" i="21"/>
  <c r="AB88" i="21"/>
  <c r="X95" i="21"/>
  <c r="Z95" i="21"/>
  <c r="AD95" i="21"/>
  <c r="X96" i="21"/>
  <c r="Z96" i="21"/>
  <c r="X97" i="21"/>
  <c r="AD97" i="21"/>
  <c r="X119" i="21"/>
  <c r="Y119" i="21"/>
  <c r="AC120" i="21"/>
  <c r="AB121" i="21"/>
  <c r="AC121" i="21"/>
  <c r="X124" i="21"/>
  <c r="Z124" i="21"/>
  <c r="Y124" i="21"/>
  <c r="X127" i="21"/>
  <c r="Y127" i="21"/>
  <c r="AC128" i="21"/>
  <c r="AB129" i="21"/>
  <c r="AC129" i="21"/>
  <c r="X132" i="21"/>
  <c r="Z132" i="21"/>
  <c r="Y132" i="21"/>
  <c r="X135" i="21"/>
  <c r="Y135" i="21"/>
  <c r="AC136" i="21"/>
  <c r="AB137" i="21"/>
  <c r="AC137" i="21"/>
  <c r="X140" i="21"/>
  <c r="Z140" i="21"/>
  <c r="Y140" i="21"/>
  <c r="X143" i="21"/>
  <c r="Y143" i="21"/>
  <c r="AC144" i="21"/>
  <c r="AB145" i="21"/>
  <c r="AC145" i="21"/>
  <c r="X148" i="21"/>
  <c r="Z148" i="21"/>
  <c r="Y148" i="21"/>
  <c r="X151" i="21"/>
  <c r="Y151" i="21"/>
  <c r="AC152" i="21"/>
  <c r="AB153" i="21"/>
  <c r="AC153" i="21"/>
  <c r="X156" i="21"/>
  <c r="Y156" i="21"/>
  <c r="AC91" i="21"/>
  <c r="Z111" i="21"/>
  <c r="Z115" i="21"/>
  <c r="Z117" i="21"/>
  <c r="AC118" i="21"/>
  <c r="Z121" i="21"/>
  <c r="AC122" i="21"/>
  <c r="Z125" i="21"/>
  <c r="AC126" i="21"/>
  <c r="Z129" i="21"/>
  <c r="AC130" i="21"/>
  <c r="Z133" i="21"/>
  <c r="AC134" i="21"/>
  <c r="Z137" i="21"/>
  <c r="AC138" i="21"/>
  <c r="Z141" i="21"/>
  <c r="AC142" i="21"/>
  <c r="Z145" i="21"/>
  <c r="AC146" i="21"/>
  <c r="Z149" i="21"/>
  <c r="AC150" i="21"/>
  <c r="Z153" i="21"/>
  <c r="AC154" i="21"/>
  <c r="AC157" i="21"/>
  <c r="AD115" i="21"/>
  <c r="M1" i="21"/>
  <c r="X13" i="21"/>
  <c r="Z13" i="21"/>
  <c r="Y13" i="21"/>
  <c r="AD13" i="21"/>
  <c r="X27" i="21"/>
  <c r="Z27" i="21"/>
  <c r="AD27" i="21"/>
  <c r="Y27" i="21"/>
  <c r="X5" i="21"/>
  <c r="Z5" i="21"/>
  <c r="Y5" i="21"/>
  <c r="AD5" i="21"/>
  <c r="X9" i="21"/>
  <c r="Z9" i="21"/>
  <c r="Y9" i="21"/>
  <c r="AD9" i="21"/>
  <c r="X17" i="21"/>
  <c r="Z17" i="21"/>
  <c r="Y17" i="21"/>
  <c r="AD17" i="21"/>
  <c r="X43" i="21"/>
  <c r="Z43" i="21"/>
  <c r="AD43" i="21"/>
  <c r="Y43" i="21"/>
  <c r="S1" i="21"/>
  <c r="AE1" i="21" s="1"/>
  <c r="X6" i="21"/>
  <c r="Z6" i="21"/>
  <c r="Y6" i="21"/>
  <c r="AD6" i="21"/>
  <c r="X10" i="21"/>
  <c r="Z10" i="21"/>
  <c r="Y10" i="21"/>
  <c r="AD10" i="21"/>
  <c r="X14" i="21"/>
  <c r="Z14" i="21"/>
  <c r="Y14" i="21"/>
  <c r="AD14" i="21"/>
  <c r="X18" i="21"/>
  <c r="Z18" i="21"/>
  <c r="Y18" i="21"/>
  <c r="AD18" i="21"/>
  <c r="X23" i="21"/>
  <c r="Z23" i="21"/>
  <c r="AD23" i="21"/>
  <c r="Y23" i="21"/>
  <c r="X39" i="21"/>
  <c r="Z39" i="21"/>
  <c r="AD39" i="21"/>
  <c r="Y39" i="21"/>
  <c r="X51" i="21"/>
  <c r="Z51" i="21"/>
  <c r="AD51" i="21"/>
  <c r="Y51" i="21"/>
  <c r="X3" i="21"/>
  <c r="Z3" i="21"/>
  <c r="Y3" i="21"/>
  <c r="AD3" i="21"/>
  <c r="X7" i="21"/>
  <c r="Z7" i="21"/>
  <c r="Y7" i="21"/>
  <c r="AD7" i="21"/>
  <c r="X11" i="21"/>
  <c r="Z11" i="21"/>
  <c r="Y11" i="21"/>
  <c r="AD11" i="21"/>
  <c r="X15" i="21"/>
  <c r="Z15" i="21"/>
  <c r="Y15" i="21"/>
  <c r="AD15" i="21"/>
  <c r="X19" i="21"/>
  <c r="Z19" i="21"/>
  <c r="AD19" i="21"/>
  <c r="Y19" i="21"/>
  <c r="X35" i="21"/>
  <c r="Z35" i="21"/>
  <c r="AD35" i="21"/>
  <c r="Y35" i="21"/>
  <c r="X4" i="21"/>
  <c r="Z4" i="21"/>
  <c r="Y4" i="21"/>
  <c r="AD4" i="21"/>
  <c r="X8" i="21"/>
  <c r="Z8" i="21"/>
  <c r="Y8" i="21"/>
  <c r="AD8" i="21"/>
  <c r="X12" i="21"/>
  <c r="Z12" i="21"/>
  <c r="Y12" i="21"/>
  <c r="AD12" i="21"/>
  <c r="X16" i="21"/>
  <c r="Z16" i="21"/>
  <c r="Y16" i="21"/>
  <c r="AD16" i="21"/>
  <c r="X31" i="21"/>
  <c r="Z31" i="21"/>
  <c r="AD31" i="21"/>
  <c r="Y31" i="21"/>
  <c r="X47" i="21"/>
  <c r="Z47" i="21"/>
  <c r="AD47" i="21"/>
  <c r="Y47" i="21"/>
  <c r="X55" i="21"/>
  <c r="Z55" i="21"/>
  <c r="AD55" i="21"/>
  <c r="Y55" i="21"/>
  <c r="AB96" i="21"/>
  <c r="AA96" i="21"/>
  <c r="AE96" i="21"/>
  <c r="AC96" i="21"/>
  <c r="AB100" i="21"/>
  <c r="AA100" i="21"/>
  <c r="AE100" i="21"/>
  <c r="AC100" i="21"/>
  <c r="AB104" i="21"/>
  <c r="AA104" i="21"/>
  <c r="AE104" i="21"/>
  <c r="AC104" i="21"/>
  <c r="AB108" i="21"/>
  <c r="AA108" i="21"/>
  <c r="AE108" i="21"/>
  <c r="AC108" i="21"/>
  <c r="AB112" i="21"/>
  <c r="AA112" i="21"/>
  <c r="AE112" i="21"/>
  <c r="AC112" i="21"/>
  <c r="Z50" i="21"/>
  <c r="Z54" i="21"/>
  <c r="Y92" i="21"/>
  <c r="Z92" i="21"/>
  <c r="AD92" i="21"/>
  <c r="X92" i="21"/>
  <c r="Y20" i="21"/>
  <c r="AD20" i="21"/>
  <c r="Y24" i="21"/>
  <c r="AD24" i="21"/>
  <c r="Y28" i="21"/>
  <c r="AD28" i="21"/>
  <c r="Y32" i="21"/>
  <c r="AD32" i="21"/>
  <c r="Y36" i="21"/>
  <c r="AD36" i="21"/>
  <c r="Y40" i="21"/>
  <c r="AD40" i="21"/>
  <c r="Y44" i="21"/>
  <c r="AD44" i="21"/>
  <c r="Y48" i="21"/>
  <c r="AD48" i="21"/>
  <c r="Y52" i="21"/>
  <c r="AD52" i="21"/>
  <c r="Y56" i="21"/>
  <c r="AD56" i="21"/>
  <c r="AD58" i="21"/>
  <c r="Y58" i="21"/>
  <c r="X58" i="21"/>
  <c r="AD60" i="21"/>
  <c r="Y60" i="21"/>
  <c r="X60" i="21"/>
  <c r="AD62" i="21"/>
  <c r="Y62" i="21"/>
  <c r="X62" i="21"/>
  <c r="AD64" i="21"/>
  <c r="Y64" i="21"/>
  <c r="X64" i="21"/>
  <c r="AD66" i="21"/>
  <c r="Y66" i="21"/>
  <c r="X66" i="21"/>
  <c r="AD68" i="21"/>
  <c r="Y68" i="21"/>
  <c r="X68" i="21"/>
  <c r="AD70" i="21"/>
  <c r="Y70" i="21"/>
  <c r="X70" i="21"/>
  <c r="AD72" i="21"/>
  <c r="Y72" i="21"/>
  <c r="X72" i="21"/>
  <c r="AD74" i="21"/>
  <c r="Y74" i="21"/>
  <c r="X74" i="21"/>
  <c r="AD76" i="21"/>
  <c r="Y76" i="21"/>
  <c r="X76" i="21"/>
  <c r="AD78" i="21"/>
  <c r="Y78" i="21"/>
  <c r="X78" i="21"/>
  <c r="AD80" i="21"/>
  <c r="Y80" i="21"/>
  <c r="X80" i="21"/>
  <c r="AD82" i="21"/>
  <c r="Y82" i="21"/>
  <c r="X82" i="21"/>
  <c r="AD84" i="21"/>
  <c r="Y84" i="21"/>
  <c r="X84" i="21"/>
  <c r="AD86" i="21"/>
  <c r="Y86" i="21"/>
  <c r="X86" i="21"/>
  <c r="Y88" i="21"/>
  <c r="Z88" i="21"/>
  <c r="AD88" i="21"/>
  <c r="X88" i="21"/>
  <c r="AB98" i="21"/>
  <c r="AA98" i="21"/>
  <c r="AE98" i="21"/>
  <c r="AC98" i="21"/>
  <c r="AB102" i="21"/>
  <c r="AA102" i="21"/>
  <c r="AE102" i="21"/>
  <c r="AC102" i="21"/>
  <c r="AB106" i="21"/>
  <c r="AA106" i="21"/>
  <c r="AE106" i="21"/>
  <c r="AC106" i="21"/>
  <c r="AB110" i="21"/>
  <c r="AA110" i="21"/>
  <c r="AE110" i="21"/>
  <c r="AC110" i="21"/>
  <c r="AB114" i="21"/>
  <c r="AA114" i="21"/>
  <c r="AE114" i="21"/>
  <c r="AC114" i="21"/>
  <c r="X116" i="21"/>
  <c r="Z116" i="21"/>
  <c r="AD116" i="21"/>
  <c r="AA3" i="21"/>
  <c r="AE3" i="21"/>
  <c r="AA4" i="21"/>
  <c r="AE4" i="21"/>
  <c r="AA5" i="21"/>
  <c r="AE5" i="21"/>
  <c r="AA6" i="21"/>
  <c r="AE6" i="21"/>
  <c r="AA7" i="21"/>
  <c r="AE7" i="21"/>
  <c r="AA8" i="21"/>
  <c r="AE8" i="21"/>
  <c r="AA9" i="21"/>
  <c r="AE9" i="21"/>
  <c r="AA10" i="21"/>
  <c r="AE10" i="21"/>
  <c r="AA11" i="21"/>
  <c r="AE11" i="21"/>
  <c r="AA12" i="21"/>
  <c r="AE12" i="21"/>
  <c r="AA13" i="21"/>
  <c r="AE13" i="21"/>
  <c r="AA14" i="21"/>
  <c r="AE14" i="21"/>
  <c r="AA15" i="21"/>
  <c r="AE15" i="21"/>
  <c r="AA16" i="21"/>
  <c r="AE16" i="21"/>
  <c r="AA17" i="21"/>
  <c r="AE17" i="21"/>
  <c r="AA18" i="21"/>
  <c r="AE18" i="21"/>
  <c r="AA19" i="21"/>
  <c r="AA20" i="21"/>
  <c r="AA21" i="21"/>
  <c r="AA22" i="21"/>
  <c r="AA23" i="21"/>
  <c r="AA24" i="21"/>
  <c r="AA25" i="21"/>
  <c r="AA26" i="21"/>
  <c r="AA27" i="21"/>
  <c r="AA28" i="21"/>
  <c r="AA29" i="21"/>
  <c r="AA30" i="21"/>
  <c r="AA31" i="21"/>
  <c r="AA32" i="21"/>
  <c r="AA33" i="21"/>
  <c r="AA34" i="21"/>
  <c r="AA35" i="21"/>
  <c r="AA36" i="21"/>
  <c r="AA37" i="21"/>
  <c r="AA38" i="21"/>
  <c r="AA39" i="21"/>
  <c r="AA40" i="21"/>
  <c r="AA41" i="21"/>
  <c r="AA42" i="21"/>
  <c r="AA43" i="21"/>
  <c r="AA44" i="21"/>
  <c r="AA45" i="21"/>
  <c r="AA46" i="21"/>
  <c r="AA47" i="21"/>
  <c r="AA48" i="21"/>
  <c r="AA49" i="21"/>
  <c r="AA50" i="21"/>
  <c r="AA51" i="21"/>
  <c r="AA52" i="21"/>
  <c r="AA53" i="21"/>
  <c r="AA54" i="21"/>
  <c r="AA55" i="21"/>
  <c r="AA56" i="21"/>
  <c r="AA57" i="21"/>
  <c r="AD94" i="21"/>
  <c r="Y94" i="21"/>
  <c r="X89" i="21"/>
  <c r="AD89" i="21"/>
  <c r="X93" i="21"/>
  <c r="AD93" i="21"/>
  <c r="AB95" i="21"/>
  <c r="AA95" i="21"/>
  <c r="AB97" i="21"/>
  <c r="AA97" i="21"/>
  <c r="AB99" i="21"/>
  <c r="AA99" i="21"/>
  <c r="AB101" i="21"/>
  <c r="AA101" i="21"/>
  <c r="AB103" i="21"/>
  <c r="AA103" i="21"/>
  <c r="AB105" i="21"/>
  <c r="AA105" i="21"/>
  <c r="AB107" i="21"/>
  <c r="AA107" i="21"/>
  <c r="AB109" i="21"/>
  <c r="AA109" i="21"/>
  <c r="AB111" i="21"/>
  <c r="AA111" i="21"/>
  <c r="AB113" i="21"/>
  <c r="AA113" i="21"/>
  <c r="AB115" i="21"/>
  <c r="AC115" i="21"/>
  <c r="AA115" i="21"/>
  <c r="AE115" i="21"/>
  <c r="Y116" i="21"/>
  <c r="AA58" i="21"/>
  <c r="AA59" i="21"/>
  <c r="AA60" i="21"/>
  <c r="AA61" i="21"/>
  <c r="AA62" i="21"/>
  <c r="AA63" i="21"/>
  <c r="AA64" i="21"/>
  <c r="AA65" i="21"/>
  <c r="AA66" i="21"/>
  <c r="AA67" i="21"/>
  <c r="AA68" i="21"/>
  <c r="AA69" i="21"/>
  <c r="AA70" i="21"/>
  <c r="AA71" i="21"/>
  <c r="AA72" i="21"/>
  <c r="AA73" i="21"/>
  <c r="AA74" i="21"/>
  <c r="AA75" i="21"/>
  <c r="AA76" i="21"/>
  <c r="AA77" i="21"/>
  <c r="AA78" i="21"/>
  <c r="AA79" i="21"/>
  <c r="AA80" i="21"/>
  <c r="AA81" i="21"/>
  <c r="AA82" i="21"/>
  <c r="AA83" i="21"/>
  <c r="AA84" i="21"/>
  <c r="AA85" i="21"/>
  <c r="AA86" i="21"/>
  <c r="AA87" i="21"/>
  <c r="AA88" i="21"/>
  <c r="AA89" i="21"/>
  <c r="AA90" i="21"/>
  <c r="AA91" i="21"/>
  <c r="AA92" i="21"/>
  <c r="AA93" i="21"/>
  <c r="AA94" i="21"/>
  <c r="AB116" i="21"/>
  <c r="AE116" i="21"/>
  <c r="Y96" i="21"/>
  <c r="AD96" i="21"/>
  <c r="Y98" i="21"/>
  <c r="AD98" i="21"/>
  <c r="Y100" i="21"/>
  <c r="AD100" i="21"/>
  <c r="Y102" i="21"/>
  <c r="AD102" i="21"/>
  <c r="Y104" i="21"/>
  <c r="AD104" i="21"/>
  <c r="Y106" i="21"/>
  <c r="AD106" i="21"/>
  <c r="Y108" i="21"/>
  <c r="AD108" i="21"/>
  <c r="Y110" i="21"/>
  <c r="AD110" i="21"/>
  <c r="Y112" i="21"/>
  <c r="AD112" i="21"/>
  <c r="Y114" i="21"/>
  <c r="AD114" i="21"/>
  <c r="AA116" i="21"/>
  <c r="Z156" i="21"/>
  <c r="Z157" i="21"/>
  <c r="Y158" i="21"/>
  <c r="AD158" i="21"/>
  <c r="Z158" i="21"/>
  <c r="AB117" i="21"/>
  <c r="AE117" i="21"/>
  <c r="AA117" i="21"/>
  <c r="AD117" i="21"/>
  <c r="AD118" i="21"/>
  <c r="AD119" i="21"/>
  <c r="AD120" i="21"/>
  <c r="AD121" i="21"/>
  <c r="AD122" i="21"/>
  <c r="AD123" i="21"/>
  <c r="AD124" i="21"/>
  <c r="AD125" i="21"/>
  <c r="AD126" i="21"/>
  <c r="AD127" i="21"/>
  <c r="AD128" i="21"/>
  <c r="AD129" i="21"/>
  <c r="AD130" i="21"/>
  <c r="AD131" i="21"/>
  <c r="AD132" i="21"/>
  <c r="AD133" i="21"/>
  <c r="AD134" i="21"/>
  <c r="AD135" i="21"/>
  <c r="AD136" i="21"/>
  <c r="AD137" i="21"/>
  <c r="AD138" i="21"/>
  <c r="AD139" i="21"/>
  <c r="AD140" i="21"/>
  <c r="AD141" i="21"/>
  <c r="AD142" i="21"/>
  <c r="AD143" i="21"/>
  <c r="AD144" i="21"/>
  <c r="AD145" i="21"/>
  <c r="AD146" i="21"/>
  <c r="AD147" i="21"/>
  <c r="AD148" i="21"/>
  <c r="AD149" i="21"/>
  <c r="AD150" i="21"/>
  <c r="AD151" i="21"/>
  <c r="AD152" i="21"/>
  <c r="AD153" i="21"/>
  <c r="AD154" i="21"/>
  <c r="AD155" i="21"/>
  <c r="AD156" i="21"/>
  <c r="AA118" i="21"/>
  <c r="AE118" i="21"/>
  <c r="AA119" i="21"/>
  <c r="AE119" i="21"/>
  <c r="AA120" i="21"/>
  <c r="AE120" i="21"/>
  <c r="AA121" i="21"/>
  <c r="AE121" i="21"/>
  <c r="AA122" i="21"/>
  <c r="AE122" i="21"/>
  <c r="AA123" i="21"/>
  <c r="AE123" i="21"/>
  <c r="AA124" i="21"/>
  <c r="AE124" i="21"/>
  <c r="AA125" i="21"/>
  <c r="AE125" i="21"/>
  <c r="AA126" i="21"/>
  <c r="AE126" i="21"/>
  <c r="AA127" i="21"/>
  <c r="AE127" i="21"/>
  <c r="AA128" i="21"/>
  <c r="AE128" i="21"/>
  <c r="AA129" i="21"/>
  <c r="AE129" i="21"/>
  <c r="AA130" i="21"/>
  <c r="AE130" i="21"/>
  <c r="AA131" i="21"/>
  <c r="AE131" i="21"/>
  <c r="AA132" i="21"/>
  <c r="AE132" i="21"/>
  <c r="AA133" i="21"/>
  <c r="AE133" i="21"/>
  <c r="AA134" i="21"/>
  <c r="AE134" i="21"/>
  <c r="AA135" i="21"/>
  <c r="AE135" i="21"/>
  <c r="AA136" i="21"/>
  <c r="AE136" i="21"/>
  <c r="AA137" i="21"/>
  <c r="AE137" i="21"/>
  <c r="AA138" i="21"/>
  <c r="AE138" i="21"/>
  <c r="AA139" i="21"/>
  <c r="AE139" i="21"/>
  <c r="AA140" i="21"/>
  <c r="AE140" i="21"/>
  <c r="AA141" i="21"/>
  <c r="AE141" i="21"/>
  <c r="AA142" i="21"/>
  <c r="AE142" i="21"/>
  <c r="AA143" i="21"/>
  <c r="AE143" i="21"/>
  <c r="AA144" i="21"/>
  <c r="AE144" i="21"/>
  <c r="AA145" i="21"/>
  <c r="AE145" i="21"/>
  <c r="AA146" i="21"/>
  <c r="AE146" i="21"/>
  <c r="AA147" i="21"/>
  <c r="AE147" i="21"/>
  <c r="AA148" i="21"/>
  <c r="AE148" i="21"/>
  <c r="AA149" i="21"/>
  <c r="AE149" i="21"/>
  <c r="AA150" i="21"/>
  <c r="AE150" i="21"/>
  <c r="AA151" i="21"/>
  <c r="AE151" i="21"/>
  <c r="AA152" i="21"/>
  <c r="AE152" i="21"/>
  <c r="AA153" i="21"/>
  <c r="AE153" i="21"/>
  <c r="AA154" i="21"/>
  <c r="AE154" i="21"/>
  <c r="AA155" i="21"/>
  <c r="AE155" i="21"/>
  <c r="AA156" i="21"/>
  <c r="AE156" i="21"/>
  <c r="AA157" i="21"/>
  <c r="AA158" i="21"/>
  <c r="Y1" i="20"/>
  <c r="AA3" i="20"/>
  <c r="AE3" i="20"/>
  <c r="AA4" i="20"/>
  <c r="AE4" i="20"/>
  <c r="AA5" i="20"/>
  <c r="AE5" i="20"/>
  <c r="AA6" i="20"/>
  <c r="AE6" i="20"/>
  <c r="AA7" i="20"/>
  <c r="AE7" i="20"/>
  <c r="AA8" i="20"/>
  <c r="AE8" i="20"/>
  <c r="AA9" i="20"/>
  <c r="AE9" i="20"/>
  <c r="AA10" i="20"/>
  <c r="AE10" i="20"/>
  <c r="AA11" i="20"/>
  <c r="AE11" i="20"/>
  <c r="AA12" i="20"/>
  <c r="AE12" i="20"/>
  <c r="AA13" i="20"/>
  <c r="AE13" i="20"/>
  <c r="AA14" i="20"/>
  <c r="AE14" i="20"/>
  <c r="AA15" i="20"/>
  <c r="AE15" i="20"/>
  <c r="AA16" i="20"/>
  <c r="AE16" i="20"/>
  <c r="AA17" i="20"/>
  <c r="AE17" i="20"/>
  <c r="AA18" i="20"/>
  <c r="AE18" i="20"/>
  <c r="AA19" i="20"/>
  <c r="AE19" i="20"/>
  <c r="AA20" i="20"/>
  <c r="AE20" i="20"/>
  <c r="AA21" i="20"/>
  <c r="AE21" i="20"/>
  <c r="AA22" i="20"/>
  <c r="AE22" i="20"/>
  <c r="AA23" i="20"/>
  <c r="AE23" i="20"/>
  <c r="AA24" i="20"/>
  <c r="AE24" i="20"/>
  <c r="AA25" i="20"/>
  <c r="AE25" i="20"/>
  <c r="AA26" i="20"/>
  <c r="AE26" i="20"/>
  <c r="AA27" i="20"/>
  <c r="AE27" i="20"/>
  <c r="AA28" i="20"/>
  <c r="AE28" i="20"/>
  <c r="AA29" i="20"/>
  <c r="AE29" i="20"/>
  <c r="AA30" i="20"/>
  <c r="AE30" i="20"/>
  <c r="AA31" i="20"/>
  <c r="AE31" i="20"/>
  <c r="AA32" i="20"/>
  <c r="AE32" i="20"/>
  <c r="AA33" i="20"/>
  <c r="AE33" i="20"/>
  <c r="AA34" i="20"/>
  <c r="AE34" i="20"/>
  <c r="AA35" i="20"/>
  <c r="AE35" i="20"/>
  <c r="AA36" i="20"/>
  <c r="AE36" i="20"/>
  <c r="AA37" i="20"/>
  <c r="AE37" i="20"/>
  <c r="AA38" i="20"/>
  <c r="AE38" i="20"/>
  <c r="AA39" i="20"/>
  <c r="AE39" i="20"/>
  <c r="AA40" i="20"/>
  <c r="AE40" i="20"/>
  <c r="AA41" i="20"/>
  <c r="AE41" i="20"/>
  <c r="AA42" i="20"/>
  <c r="AE42" i="20"/>
  <c r="AA43" i="20"/>
  <c r="AE43" i="20"/>
  <c r="AA44" i="20"/>
  <c r="AE44" i="20"/>
  <c r="AA45" i="20"/>
  <c r="AE45" i="20"/>
  <c r="AA46" i="20"/>
  <c r="AE46" i="20"/>
  <c r="AA47" i="20"/>
  <c r="AE47" i="20"/>
  <c r="AA48" i="20"/>
  <c r="AE48" i="20"/>
  <c r="AA49" i="20"/>
  <c r="AE49" i="20"/>
  <c r="AA50" i="20"/>
  <c r="AE50" i="20"/>
  <c r="AA51" i="20"/>
  <c r="AE51" i="20"/>
  <c r="AA52" i="20"/>
  <c r="AE52" i="20"/>
  <c r="AA53" i="20"/>
  <c r="AE53" i="20"/>
  <c r="AA54" i="20"/>
  <c r="AE54" i="20"/>
  <c r="AA55" i="20"/>
  <c r="AE55" i="20"/>
  <c r="AA56" i="20"/>
  <c r="AE56" i="20"/>
  <c r="AA57" i="20"/>
  <c r="AE57" i="20"/>
  <c r="AA58" i="20"/>
  <c r="AE58" i="20"/>
  <c r="AA59" i="20"/>
  <c r="AE59" i="20"/>
  <c r="AA60" i="20"/>
  <c r="AE60" i="20"/>
  <c r="AA61" i="20"/>
  <c r="AE61" i="20"/>
  <c r="AA62" i="20"/>
  <c r="AE62" i="20"/>
  <c r="AA63" i="20"/>
  <c r="AE63" i="20"/>
  <c r="AA64" i="20"/>
  <c r="AB76" i="20"/>
  <c r="AD91" i="20"/>
  <c r="Y91" i="20"/>
  <c r="X91" i="20"/>
  <c r="AD93" i="20"/>
  <c r="Y93" i="20"/>
  <c r="X93" i="20"/>
  <c r="AD95" i="20"/>
  <c r="Y95" i="20"/>
  <c r="X95" i="20"/>
  <c r="AD97" i="20"/>
  <c r="Y97" i="20"/>
  <c r="X97" i="20"/>
  <c r="AD99" i="20"/>
  <c r="Y99" i="20"/>
  <c r="X99" i="20"/>
  <c r="AD101" i="20"/>
  <c r="Y101" i="20"/>
  <c r="X101" i="20"/>
  <c r="AD103" i="20"/>
  <c r="Y103" i="20"/>
  <c r="X103" i="20"/>
  <c r="AD105" i="20"/>
  <c r="Y105" i="20"/>
  <c r="X105" i="20"/>
  <c r="AD107" i="20"/>
  <c r="Y107" i="20"/>
  <c r="X107" i="20"/>
  <c r="AD109" i="20"/>
  <c r="Y109" i="20"/>
  <c r="X109" i="20"/>
  <c r="AD111" i="20"/>
  <c r="Y111" i="20"/>
  <c r="X111" i="20"/>
  <c r="AD113" i="20"/>
  <c r="Y113" i="20"/>
  <c r="X113" i="20"/>
  <c r="AD115" i="20"/>
  <c r="Y115" i="20"/>
  <c r="X115" i="20"/>
  <c r="AD117" i="20"/>
  <c r="Y117" i="20"/>
  <c r="X117" i="20"/>
  <c r="AD119" i="20"/>
  <c r="Y119" i="20"/>
  <c r="X119" i="20"/>
  <c r="AD121" i="20"/>
  <c r="Y121" i="20"/>
  <c r="X121" i="20"/>
  <c r="X130" i="20"/>
  <c r="Z130" i="20"/>
  <c r="AD130" i="20"/>
  <c r="Y130" i="20"/>
  <c r="X138" i="20"/>
  <c r="Z138" i="20"/>
  <c r="AD138" i="20"/>
  <c r="Y138" i="20"/>
  <c r="X146" i="20"/>
  <c r="Z146" i="20"/>
  <c r="AD146" i="20"/>
  <c r="Y146" i="20"/>
  <c r="X154" i="20"/>
  <c r="Z154" i="20"/>
  <c r="AD154" i="20"/>
  <c r="Y154" i="20"/>
  <c r="X162" i="20"/>
  <c r="Z162" i="20"/>
  <c r="AD162" i="20"/>
  <c r="Y162" i="20"/>
  <c r="X170" i="20"/>
  <c r="Z170" i="20"/>
  <c r="AD170" i="20"/>
  <c r="Y170" i="20"/>
  <c r="X178" i="20"/>
  <c r="Z178" i="20"/>
  <c r="AD178" i="20"/>
  <c r="Y178" i="20"/>
  <c r="X186" i="20"/>
  <c r="Z186" i="20"/>
  <c r="AD186" i="20"/>
  <c r="Y186" i="20"/>
  <c r="X194" i="20"/>
  <c r="Z194" i="20"/>
  <c r="AD194" i="20"/>
  <c r="Y194" i="20"/>
  <c r="X202" i="20"/>
  <c r="Z202" i="20"/>
  <c r="AD202" i="20"/>
  <c r="Y202" i="20"/>
  <c r="X210" i="20"/>
  <c r="Z210" i="20"/>
  <c r="AD210" i="20"/>
  <c r="Y210" i="20"/>
  <c r="X218" i="20"/>
  <c r="Z218" i="20"/>
  <c r="AD218" i="20"/>
  <c r="Y218" i="20"/>
  <c r="X226" i="20"/>
  <c r="Z226" i="20"/>
  <c r="AD226" i="20"/>
  <c r="Y226" i="20"/>
  <c r="Y231" i="20"/>
  <c r="X231" i="20"/>
  <c r="Z231" i="20"/>
  <c r="AD231" i="20"/>
  <c r="Y233" i="20"/>
  <c r="X233" i="20"/>
  <c r="Z233" i="20"/>
  <c r="AD233" i="20"/>
  <c r="Y235" i="20"/>
  <c r="X235" i="20"/>
  <c r="Z235" i="20"/>
  <c r="AD235" i="20"/>
  <c r="Y237" i="20"/>
  <c r="X237" i="20"/>
  <c r="Z237" i="20"/>
  <c r="AD237" i="20"/>
  <c r="Y239" i="20"/>
  <c r="X239" i="20"/>
  <c r="Z239" i="20"/>
  <c r="AD239" i="20"/>
  <c r="Y241" i="20"/>
  <c r="X241" i="20"/>
  <c r="Z241" i="20"/>
  <c r="AD241" i="20"/>
  <c r="Y243" i="20"/>
  <c r="X243" i="20"/>
  <c r="Z243" i="20"/>
  <c r="AD243" i="20"/>
  <c r="S1" i="20"/>
  <c r="AB1" i="20" s="1"/>
  <c r="X3" i="20"/>
  <c r="X4" i="20"/>
  <c r="X5" i="20"/>
  <c r="X6" i="20"/>
  <c r="X7" i="20"/>
  <c r="X8" i="20"/>
  <c r="X9" i="20"/>
  <c r="X10" i="20"/>
  <c r="X11" i="20"/>
  <c r="X12" i="20"/>
  <c r="X13" i="20"/>
  <c r="X14" i="20"/>
  <c r="X15" i="20"/>
  <c r="X16" i="20"/>
  <c r="X17" i="20"/>
  <c r="X18" i="20"/>
  <c r="X19" i="20"/>
  <c r="X20" i="20"/>
  <c r="X21" i="20"/>
  <c r="X22" i="20"/>
  <c r="X23" i="20"/>
  <c r="X24" i="20"/>
  <c r="X25" i="20"/>
  <c r="X26" i="20"/>
  <c r="X27" i="20"/>
  <c r="X28" i="20"/>
  <c r="X29" i="20"/>
  <c r="X30" i="20"/>
  <c r="X31" i="20"/>
  <c r="X32" i="20"/>
  <c r="X33" i="20"/>
  <c r="X34" i="20"/>
  <c r="X35" i="20"/>
  <c r="X36" i="20"/>
  <c r="X37" i="20"/>
  <c r="X38" i="20"/>
  <c r="X39" i="20"/>
  <c r="X40" i="20"/>
  <c r="X43" i="20"/>
  <c r="X44" i="20"/>
  <c r="X45" i="20"/>
  <c r="X46" i="20"/>
  <c r="X47" i="20"/>
  <c r="X48" i="20"/>
  <c r="AB48" i="20"/>
  <c r="X49" i="20"/>
  <c r="AB49" i="20"/>
  <c r="X50" i="20"/>
  <c r="AB50" i="20"/>
  <c r="X51" i="20"/>
  <c r="AB51" i="20"/>
  <c r="AB52" i="20"/>
  <c r="X53" i="20"/>
  <c r="AB53" i="20"/>
  <c r="X54" i="20"/>
  <c r="AB54" i="20"/>
  <c r="X55" i="20"/>
  <c r="AB55" i="20"/>
  <c r="X56" i="20"/>
  <c r="AB56" i="20"/>
  <c r="X57" i="20"/>
  <c r="AB57" i="20"/>
  <c r="X58" i="20"/>
  <c r="AB58" i="20"/>
  <c r="X59" i="20"/>
  <c r="AB59" i="20"/>
  <c r="X60" i="20"/>
  <c r="AB60" i="20"/>
  <c r="X61" i="20"/>
  <c r="AB61" i="20"/>
  <c r="X62" i="20"/>
  <c r="AB62" i="20"/>
  <c r="X63" i="20"/>
  <c r="AB63" i="20"/>
  <c r="X64" i="20"/>
  <c r="AB64" i="20"/>
  <c r="AE65" i="20"/>
  <c r="AB66" i="20"/>
  <c r="AE67" i="20"/>
  <c r="AB68" i="20"/>
  <c r="AE69" i="20"/>
  <c r="AB70" i="20"/>
  <c r="AE71" i="20"/>
  <c r="AB72" i="20"/>
  <c r="AE73" i="20"/>
  <c r="AB74" i="20"/>
  <c r="AE76" i="20"/>
  <c r="AE77" i="20"/>
  <c r="AE78" i="20"/>
  <c r="AE79" i="20"/>
  <c r="AE80" i="20"/>
  <c r="AE81" i="20"/>
  <c r="AE82" i="20"/>
  <c r="AE83" i="20"/>
  <c r="AE84" i="20"/>
  <c r="AE85" i="20"/>
  <c r="AE86" i="20"/>
  <c r="AE87" i="20"/>
  <c r="AE88" i="20"/>
  <c r="AE89" i="20"/>
  <c r="AC89" i="20"/>
  <c r="AA255" i="20"/>
  <c r="AE255" i="20"/>
  <c r="AC255" i="20"/>
  <c r="AB255" i="20"/>
  <c r="AC64" i="20"/>
  <c r="Z91" i="20"/>
  <c r="Z93" i="20"/>
  <c r="Z95" i="20"/>
  <c r="Z97" i="20"/>
  <c r="Z99" i="20"/>
  <c r="Z101" i="20"/>
  <c r="Z103" i="20"/>
  <c r="Z105" i="20"/>
  <c r="Z107" i="20"/>
  <c r="Z109" i="20"/>
  <c r="Z111" i="20"/>
  <c r="Z113" i="20"/>
  <c r="Z115" i="20"/>
  <c r="Z117" i="20"/>
  <c r="Z119" i="20"/>
  <c r="Z121" i="20"/>
  <c r="AD123" i="20"/>
  <c r="Y123" i="20"/>
  <c r="X123" i="20"/>
  <c r="X126" i="20"/>
  <c r="Z126" i="20"/>
  <c r="AD126" i="20"/>
  <c r="Y126" i="20"/>
  <c r="X134" i="20"/>
  <c r="Z134" i="20"/>
  <c r="AD134" i="20"/>
  <c r="Y134" i="20"/>
  <c r="X142" i="20"/>
  <c r="Z142" i="20"/>
  <c r="AD142" i="20"/>
  <c r="Y142" i="20"/>
  <c r="X150" i="20"/>
  <c r="Z150" i="20"/>
  <c r="AD150" i="20"/>
  <c r="Y150" i="20"/>
  <c r="X158" i="20"/>
  <c r="Z158" i="20"/>
  <c r="AD158" i="20"/>
  <c r="Y158" i="20"/>
  <c r="X166" i="20"/>
  <c r="Z166" i="20"/>
  <c r="AD166" i="20"/>
  <c r="Y166" i="20"/>
  <c r="X174" i="20"/>
  <c r="Z174" i="20"/>
  <c r="AD174" i="20"/>
  <c r="Y174" i="20"/>
  <c r="X182" i="20"/>
  <c r="Z182" i="20"/>
  <c r="AD182" i="20"/>
  <c r="Y182" i="20"/>
  <c r="X190" i="20"/>
  <c r="Z190" i="20"/>
  <c r="AD190" i="20"/>
  <c r="Y190" i="20"/>
  <c r="X198" i="20"/>
  <c r="Z198" i="20"/>
  <c r="AD198" i="20"/>
  <c r="Y198" i="20"/>
  <c r="X206" i="20"/>
  <c r="Z206" i="20"/>
  <c r="AD206" i="20"/>
  <c r="Y206" i="20"/>
  <c r="X214" i="20"/>
  <c r="Z214" i="20"/>
  <c r="AD214" i="20"/>
  <c r="Y214" i="20"/>
  <c r="X222" i="20"/>
  <c r="Z222" i="20"/>
  <c r="AD222" i="20"/>
  <c r="Y222" i="20"/>
  <c r="Y230" i="20"/>
  <c r="X230" i="20"/>
  <c r="Z230" i="20"/>
  <c r="AD230" i="20"/>
  <c r="Y232" i="20"/>
  <c r="X232" i="20"/>
  <c r="Z232" i="20"/>
  <c r="AD232" i="20"/>
  <c r="Y234" i="20"/>
  <c r="X234" i="20"/>
  <c r="Z234" i="20"/>
  <c r="AD234" i="20"/>
  <c r="Y236" i="20"/>
  <c r="X236" i="20"/>
  <c r="Z236" i="20"/>
  <c r="AD236" i="20"/>
  <c r="Y238" i="20"/>
  <c r="X238" i="20"/>
  <c r="Z238" i="20"/>
  <c r="AD238" i="20"/>
  <c r="Y240" i="20"/>
  <c r="X240" i="20"/>
  <c r="Z240" i="20"/>
  <c r="AD240" i="20"/>
  <c r="Y242" i="20"/>
  <c r="X242" i="20"/>
  <c r="Z242" i="20"/>
  <c r="AD242" i="20"/>
  <c r="AD244" i="20"/>
  <c r="Y244" i="20"/>
  <c r="X244" i="20"/>
  <c r="Z244" i="20"/>
  <c r="M1" i="20"/>
  <c r="X1" i="20" s="1"/>
  <c r="Z3" i="20"/>
  <c r="Z4" i="20"/>
  <c r="Z5" i="20"/>
  <c r="Z6" i="20"/>
  <c r="Z7" i="20"/>
  <c r="Z8" i="20"/>
  <c r="Z9" i="20"/>
  <c r="Z10" i="20"/>
  <c r="Z11" i="20"/>
  <c r="Z12" i="20"/>
  <c r="Z13" i="20"/>
  <c r="Z14" i="20"/>
  <c r="Z15" i="20"/>
  <c r="Z16" i="20"/>
  <c r="Z17" i="20"/>
  <c r="Z18" i="20"/>
  <c r="Z19" i="20"/>
  <c r="Z20" i="20"/>
  <c r="Z21" i="20"/>
  <c r="Z22" i="20"/>
  <c r="Z23" i="20"/>
  <c r="Z24" i="20"/>
  <c r="Z25" i="20"/>
  <c r="Z26" i="20"/>
  <c r="Z27" i="20"/>
  <c r="Z28" i="20"/>
  <c r="Z29" i="20"/>
  <c r="Z30" i="20"/>
  <c r="Z31" i="20"/>
  <c r="Z32" i="20"/>
  <c r="Z33" i="20"/>
  <c r="Z34" i="20"/>
  <c r="Z35" i="20"/>
  <c r="Z36" i="20"/>
  <c r="Z37" i="20"/>
  <c r="Z38" i="20"/>
  <c r="Z39" i="20"/>
  <c r="Z40" i="20"/>
  <c r="Z41" i="20"/>
  <c r="Z42" i="20"/>
  <c r="Z43" i="20"/>
  <c r="Z44" i="20"/>
  <c r="Z45" i="20"/>
  <c r="Z46" i="20"/>
  <c r="Z47" i="20"/>
  <c r="Z48" i="20"/>
  <c r="Z49" i="20"/>
  <c r="Z50" i="20"/>
  <c r="Z51" i="20"/>
  <c r="Z52" i="20"/>
  <c r="Z53" i="20"/>
  <c r="Z54" i="20"/>
  <c r="Z55" i="20"/>
  <c r="Z56" i="20"/>
  <c r="Z57" i="20"/>
  <c r="Z58" i="20"/>
  <c r="Z59" i="20"/>
  <c r="Z60" i="20"/>
  <c r="Z61" i="20"/>
  <c r="Z62" i="20"/>
  <c r="Z63" i="20"/>
  <c r="Z64" i="20"/>
  <c r="AB75" i="20"/>
  <c r="AA76" i="20"/>
  <c r="AA77" i="20"/>
  <c r="AA78" i="20"/>
  <c r="AA79" i="20"/>
  <c r="AA80" i="20"/>
  <c r="AA81" i="20"/>
  <c r="AA82" i="20"/>
  <c r="AA83" i="20"/>
  <c r="AA84" i="20"/>
  <c r="AA85" i="20"/>
  <c r="AA86" i="20"/>
  <c r="AA87" i="20"/>
  <c r="AA88" i="20"/>
  <c r="AA89" i="20"/>
  <c r="AA263" i="20"/>
  <c r="AE263" i="20"/>
  <c r="AC263" i="20"/>
  <c r="AB263" i="20"/>
  <c r="Y122" i="20"/>
  <c r="AD122" i="20"/>
  <c r="Z124" i="20"/>
  <c r="Z128" i="20"/>
  <c r="Z132" i="20"/>
  <c r="Z136" i="20"/>
  <c r="Z140" i="20"/>
  <c r="Z144" i="20"/>
  <c r="Z148" i="20"/>
  <c r="Z152" i="20"/>
  <c r="Z156" i="20"/>
  <c r="Z160" i="20"/>
  <c r="Z164" i="20"/>
  <c r="Z168" i="20"/>
  <c r="Z172" i="20"/>
  <c r="Z176" i="20"/>
  <c r="Z180" i="20"/>
  <c r="Z184" i="20"/>
  <c r="Z188" i="20"/>
  <c r="Z192" i="20"/>
  <c r="Z196" i="20"/>
  <c r="Z200" i="20"/>
  <c r="Z204" i="20"/>
  <c r="Z208" i="20"/>
  <c r="Z212" i="20"/>
  <c r="Z216" i="20"/>
  <c r="Z220" i="20"/>
  <c r="Z224" i="20"/>
  <c r="Z228" i="20"/>
  <c r="AA245" i="20"/>
  <c r="AE245" i="20"/>
  <c r="AC245" i="20"/>
  <c r="AA249" i="20"/>
  <c r="AE249" i="20"/>
  <c r="AC249" i="20"/>
  <c r="AA253" i="20"/>
  <c r="AE253" i="20"/>
  <c r="AC253" i="20"/>
  <c r="AA261" i="20"/>
  <c r="AE261" i="20"/>
  <c r="AC261" i="20"/>
  <c r="Y77" i="20"/>
  <c r="Y78" i="20"/>
  <c r="Y79" i="20"/>
  <c r="Y80" i="20"/>
  <c r="Y81" i="20"/>
  <c r="Y82" i="20"/>
  <c r="Y83" i="20"/>
  <c r="Y84" i="20"/>
  <c r="Y85" i="20"/>
  <c r="Y86" i="20"/>
  <c r="Y87" i="20"/>
  <c r="Y88" i="20"/>
  <c r="Y89" i="20"/>
  <c r="AA259" i="20"/>
  <c r="AE259" i="20"/>
  <c r="AC259" i="20"/>
  <c r="Z65" i="20"/>
  <c r="Z66" i="20"/>
  <c r="Z67" i="20"/>
  <c r="Z68" i="20"/>
  <c r="Z69" i="20"/>
  <c r="Z70" i="20"/>
  <c r="Z71" i="20"/>
  <c r="Z72" i="20"/>
  <c r="Z73" i="20"/>
  <c r="Z74" i="20"/>
  <c r="Z75" i="20"/>
  <c r="Z76" i="20"/>
  <c r="Z77" i="20"/>
  <c r="Z78" i="20"/>
  <c r="Z79" i="20"/>
  <c r="Z80" i="20"/>
  <c r="Z81" i="20"/>
  <c r="Z82" i="20"/>
  <c r="Z83" i="20"/>
  <c r="Z84" i="20"/>
  <c r="Z85" i="20"/>
  <c r="Z86" i="20"/>
  <c r="Z87" i="20"/>
  <c r="Z88" i="20"/>
  <c r="Z89" i="20"/>
  <c r="Y127" i="20"/>
  <c r="AD127" i="20"/>
  <c r="Y131" i="20"/>
  <c r="AD131" i="20"/>
  <c r="Y135" i="20"/>
  <c r="AD135" i="20"/>
  <c r="Y139" i="20"/>
  <c r="AD139" i="20"/>
  <c r="Y143" i="20"/>
  <c r="AD143" i="20"/>
  <c r="Y147" i="20"/>
  <c r="AD147" i="20"/>
  <c r="Y151" i="20"/>
  <c r="AD151" i="20"/>
  <c r="Y155" i="20"/>
  <c r="AD155" i="20"/>
  <c r="Y159" i="20"/>
  <c r="AD159" i="20"/>
  <c r="Y163" i="20"/>
  <c r="AD163" i="20"/>
  <c r="Y167" i="20"/>
  <c r="AD167" i="20"/>
  <c r="Y171" i="20"/>
  <c r="AD171" i="20"/>
  <c r="Y175" i="20"/>
  <c r="AD175" i="20"/>
  <c r="Y179" i="20"/>
  <c r="AD179" i="20"/>
  <c r="Y183" i="20"/>
  <c r="AD183" i="20"/>
  <c r="Y187" i="20"/>
  <c r="AD187" i="20"/>
  <c r="Y191" i="20"/>
  <c r="AD191" i="20"/>
  <c r="Y195" i="20"/>
  <c r="AD195" i="20"/>
  <c r="Y199" i="20"/>
  <c r="AD199" i="20"/>
  <c r="Y203" i="20"/>
  <c r="AD203" i="20"/>
  <c r="Y207" i="20"/>
  <c r="AD207" i="20"/>
  <c r="Y211" i="20"/>
  <c r="AD211" i="20"/>
  <c r="Y215" i="20"/>
  <c r="AD215" i="20"/>
  <c r="Y219" i="20"/>
  <c r="AD219" i="20"/>
  <c r="Y223" i="20"/>
  <c r="AD223" i="20"/>
  <c r="Y227" i="20"/>
  <c r="AD227" i="20"/>
  <c r="AA247" i="20"/>
  <c r="AE247" i="20"/>
  <c r="AC247" i="20"/>
  <c r="AA251" i="20"/>
  <c r="AE251" i="20"/>
  <c r="AC251" i="20"/>
  <c r="AA257" i="20"/>
  <c r="AE257" i="20"/>
  <c r="AC257" i="20"/>
  <c r="AA265" i="20"/>
  <c r="AE265" i="20"/>
  <c r="AC265" i="20"/>
  <c r="AA267" i="20"/>
  <c r="AE267" i="20"/>
  <c r="AC267" i="20"/>
  <c r="AA269" i="20"/>
  <c r="AE269" i="20"/>
  <c r="AC269" i="20"/>
  <c r="AA271" i="20"/>
  <c r="AE271" i="20"/>
  <c r="AC271" i="20"/>
  <c r="AA273" i="20"/>
  <c r="AE273" i="20"/>
  <c r="AC273" i="20"/>
  <c r="AA275" i="20"/>
  <c r="AE275" i="20"/>
  <c r="AC275" i="20"/>
  <c r="AA90" i="20"/>
  <c r="AA91" i="20"/>
  <c r="AA92" i="20"/>
  <c r="AA93" i="20"/>
  <c r="AA94" i="20"/>
  <c r="AA95" i="20"/>
  <c r="AA96" i="20"/>
  <c r="AA97" i="20"/>
  <c r="AA98" i="20"/>
  <c r="AA99" i="20"/>
  <c r="AA100" i="20"/>
  <c r="AA101" i="20"/>
  <c r="AA102" i="20"/>
  <c r="AA103" i="20"/>
  <c r="AA104" i="20"/>
  <c r="AA105" i="20"/>
  <c r="AA106" i="20"/>
  <c r="AA107" i="20"/>
  <c r="AA108" i="20"/>
  <c r="AA109" i="20"/>
  <c r="AA110" i="20"/>
  <c r="AA111" i="20"/>
  <c r="AA112" i="20"/>
  <c r="AA113" i="20"/>
  <c r="AA114" i="20"/>
  <c r="AA115" i="20"/>
  <c r="AA116" i="20"/>
  <c r="AA117" i="20"/>
  <c r="AA118" i="20"/>
  <c r="AA119" i="20"/>
  <c r="AA120" i="20"/>
  <c r="AA121" i="20"/>
  <c r="AA122" i="20"/>
  <c r="AA123" i="20"/>
  <c r="AA124" i="20"/>
  <c r="AA125" i="20"/>
  <c r="AA126" i="20"/>
  <c r="AA127" i="20"/>
  <c r="AA128" i="20"/>
  <c r="AA129" i="20"/>
  <c r="AA130" i="20"/>
  <c r="AA131" i="20"/>
  <c r="AA132" i="20"/>
  <c r="AA133" i="20"/>
  <c r="AA134" i="20"/>
  <c r="AA135" i="20"/>
  <c r="AA136" i="20"/>
  <c r="AA137" i="20"/>
  <c r="AA138" i="20"/>
  <c r="AA139" i="20"/>
  <c r="AA140" i="20"/>
  <c r="AA141" i="20"/>
  <c r="AA142" i="20"/>
  <c r="AA143" i="20"/>
  <c r="AA144" i="20"/>
  <c r="AA145" i="20"/>
  <c r="AA146" i="20"/>
  <c r="AA147" i="20"/>
  <c r="AA148" i="20"/>
  <c r="AA149" i="20"/>
  <c r="AA150" i="20"/>
  <c r="AA151" i="20"/>
  <c r="AA152" i="20"/>
  <c r="AA153" i="20"/>
  <c r="AA154" i="20"/>
  <c r="AA155" i="20"/>
  <c r="AA156" i="20"/>
  <c r="AA157" i="20"/>
  <c r="AA158" i="20"/>
  <c r="AA159" i="20"/>
  <c r="AA160" i="20"/>
  <c r="AA161" i="20"/>
  <c r="AA162" i="20"/>
  <c r="AA163" i="20"/>
  <c r="AA164" i="20"/>
  <c r="AA165" i="20"/>
  <c r="AA166" i="20"/>
  <c r="AA167" i="20"/>
  <c r="AA168" i="20"/>
  <c r="AA169" i="20"/>
  <c r="AA170" i="20"/>
  <c r="AA171" i="20"/>
  <c r="AA172" i="20"/>
  <c r="AA173" i="20"/>
  <c r="AA174" i="20"/>
  <c r="AA175" i="20"/>
  <c r="AA176" i="20"/>
  <c r="AA177" i="20"/>
  <c r="AA178" i="20"/>
  <c r="AA179" i="20"/>
  <c r="AA180" i="20"/>
  <c r="AA181" i="20"/>
  <c r="AA182" i="20"/>
  <c r="AA183" i="20"/>
  <c r="AA184" i="20"/>
  <c r="AA185" i="20"/>
  <c r="AA186" i="20"/>
  <c r="AA187" i="20"/>
  <c r="AA188" i="20"/>
  <c r="AA189" i="20"/>
  <c r="AA190" i="20"/>
  <c r="AA191" i="20"/>
  <c r="AA192" i="20"/>
  <c r="AA193" i="20"/>
  <c r="AA194" i="20"/>
  <c r="AA195" i="20"/>
  <c r="AA196" i="20"/>
  <c r="AA197" i="20"/>
  <c r="AA198" i="20"/>
  <c r="AA199" i="20"/>
  <c r="AA200" i="20"/>
  <c r="AA201" i="20"/>
  <c r="AA202" i="20"/>
  <c r="AA203" i="20"/>
  <c r="AA204" i="20"/>
  <c r="AA205" i="20"/>
  <c r="AA206" i="20"/>
  <c r="AA207" i="20"/>
  <c r="AA208" i="20"/>
  <c r="AA209" i="20"/>
  <c r="AA210" i="20"/>
  <c r="AA211" i="20"/>
  <c r="AA212" i="20"/>
  <c r="AA213" i="20"/>
  <c r="AA214" i="20"/>
  <c r="AA215" i="20"/>
  <c r="AA216" i="20"/>
  <c r="AA217" i="20"/>
  <c r="AA218" i="20"/>
  <c r="AA219" i="20"/>
  <c r="AA220" i="20"/>
  <c r="AA221" i="20"/>
  <c r="AA222" i="20"/>
  <c r="AA223" i="20"/>
  <c r="AA224" i="20"/>
  <c r="AA225" i="20"/>
  <c r="AA226" i="20"/>
  <c r="AA227" i="20"/>
  <c r="AA228" i="20"/>
  <c r="AA229" i="20"/>
  <c r="AA230" i="20"/>
  <c r="AA231" i="20"/>
  <c r="AA232" i="20"/>
  <c r="AA233" i="20"/>
  <c r="AA234" i="20"/>
  <c r="AA235" i="20"/>
  <c r="AA236" i="20"/>
  <c r="AA237" i="20"/>
  <c r="AA238" i="20"/>
  <c r="AA239" i="20"/>
  <c r="AA240" i="20"/>
  <c r="AA241" i="20"/>
  <c r="AA242" i="20"/>
  <c r="AA243" i="20"/>
  <c r="AA246" i="20"/>
  <c r="AA248" i="20"/>
  <c r="AA250" i="20"/>
  <c r="AA252" i="20"/>
  <c r="AA254" i="20"/>
  <c r="AA256" i="20"/>
  <c r="AA258" i="20"/>
  <c r="AA260" i="20"/>
  <c r="AA262" i="20"/>
  <c r="AA264" i="20"/>
  <c r="AB246" i="20"/>
  <c r="AB248" i="20"/>
  <c r="AB250" i="20"/>
  <c r="AB252" i="20"/>
  <c r="Z245" i="20"/>
  <c r="Z246" i="20"/>
  <c r="Z247" i="20"/>
  <c r="Z248" i="20"/>
  <c r="Z249" i="20"/>
  <c r="Z250" i="20"/>
  <c r="Z251" i="20"/>
  <c r="Z252" i="20"/>
  <c r="Z253" i="20"/>
  <c r="Z254" i="20"/>
  <c r="Z255" i="20"/>
  <c r="Z256" i="20"/>
  <c r="Z257" i="20"/>
  <c r="Z258" i="20"/>
  <c r="Z259" i="20"/>
  <c r="Z260" i="20"/>
  <c r="Z261" i="20"/>
  <c r="Z262" i="20"/>
  <c r="Z263" i="20"/>
  <c r="Z264" i="20"/>
  <c r="Z265" i="20"/>
  <c r="Z266" i="20"/>
  <c r="Z267" i="20"/>
  <c r="Z268" i="20"/>
  <c r="Z269" i="20"/>
  <c r="Z270" i="20"/>
  <c r="Z271" i="20"/>
  <c r="Z272" i="20"/>
  <c r="Z273" i="20"/>
  <c r="Z274" i="20"/>
  <c r="Z275" i="20"/>
  <c r="Z276" i="20"/>
  <c r="AC1" i="21" l="1"/>
  <c r="AD1" i="21"/>
  <c r="X1" i="21"/>
  <c r="Z1" i="21"/>
  <c r="Y1" i="21"/>
  <c r="AB1" i="21"/>
  <c r="AA1" i="21"/>
  <c r="AA1" i="20"/>
  <c r="AD1" i="20"/>
  <c r="AC1" i="20"/>
  <c r="Z1" i="20"/>
  <c r="AE1" i="20"/>
  <c r="H9" i="3" l="1"/>
  <c r="I9" i="3"/>
  <c r="J9" i="3"/>
  <c r="H10" i="3"/>
  <c r="I10" i="3"/>
  <c r="J10" i="3"/>
  <c r="AF280" i="17"/>
  <c r="S280" i="17"/>
  <c r="M280" i="17"/>
  <c r="AF279" i="17"/>
  <c r="S279" i="17"/>
  <c r="M279" i="17"/>
  <c r="AF278" i="17"/>
  <c r="S278" i="17"/>
  <c r="M278" i="17"/>
  <c r="AF277" i="17"/>
  <c r="S277" i="17"/>
  <c r="AC277" i="17" s="1"/>
  <c r="M277" i="17"/>
  <c r="AF276" i="17"/>
  <c r="S276" i="17"/>
  <c r="M276" i="17"/>
  <c r="X276" i="17" s="1"/>
  <c r="AF275" i="17"/>
  <c r="S275" i="17"/>
  <c r="M275" i="17"/>
  <c r="AF274" i="17"/>
  <c r="S274" i="17"/>
  <c r="M274" i="17"/>
  <c r="AD274" i="17" s="1"/>
  <c r="AF273" i="17"/>
  <c r="S273" i="17"/>
  <c r="AC273" i="17" s="1"/>
  <c r="M273" i="17"/>
  <c r="AD273" i="17" s="1"/>
  <c r="AF272" i="17"/>
  <c r="AC272" i="17"/>
  <c r="S272" i="17"/>
  <c r="M272" i="17"/>
  <c r="AD272" i="17" s="1"/>
  <c r="AF271" i="17"/>
  <c r="S271" i="17"/>
  <c r="AE271" i="17" s="1"/>
  <c r="M271" i="17"/>
  <c r="AF270" i="17"/>
  <c r="S270" i="17"/>
  <c r="AC270" i="17" s="1"/>
  <c r="M270" i="17"/>
  <c r="AF269" i="17"/>
  <c r="AC269" i="17"/>
  <c r="S269" i="17"/>
  <c r="AB269" i="17" s="1"/>
  <c r="M269" i="17"/>
  <c r="AF268" i="17"/>
  <c r="S268" i="17"/>
  <c r="M268" i="17"/>
  <c r="AF267" i="17"/>
  <c r="S267" i="17"/>
  <c r="AE267" i="17" s="1"/>
  <c r="M267" i="17"/>
  <c r="AF266" i="17"/>
  <c r="S266" i="17"/>
  <c r="AC266" i="17" s="1"/>
  <c r="M266" i="17"/>
  <c r="AF265" i="17"/>
  <c r="S265" i="17"/>
  <c r="M265" i="17"/>
  <c r="AF264" i="17"/>
  <c r="Y264" i="17"/>
  <c r="S264" i="17"/>
  <c r="AE264" i="17" s="1"/>
  <c r="M264" i="17"/>
  <c r="AD264" i="17" s="1"/>
  <c r="AF263" i="17"/>
  <c r="S263" i="17"/>
  <c r="M263" i="17"/>
  <c r="AD263" i="17" s="1"/>
  <c r="AF262" i="17"/>
  <c r="S262" i="17"/>
  <c r="AC262" i="17" s="1"/>
  <c r="M262" i="17"/>
  <c r="AD262" i="17" s="1"/>
  <c r="AF261" i="17"/>
  <c r="S261" i="17"/>
  <c r="AB261" i="17" s="1"/>
  <c r="M261" i="17"/>
  <c r="AF260" i="17"/>
  <c r="S260" i="17"/>
  <c r="AE260" i="17" s="1"/>
  <c r="M260" i="17"/>
  <c r="AF259" i="17"/>
  <c r="S259" i="17"/>
  <c r="AC259" i="17" s="1"/>
  <c r="M259" i="17"/>
  <c r="AD259" i="17" s="1"/>
  <c r="AF258" i="17"/>
  <c r="S258" i="17"/>
  <c r="M258" i="17"/>
  <c r="AF257" i="17"/>
  <c r="S257" i="17"/>
  <c r="AE257" i="17" s="1"/>
  <c r="M257" i="17"/>
  <c r="AF256" i="17"/>
  <c r="S256" i="17"/>
  <c r="M256" i="17"/>
  <c r="AF255" i="17"/>
  <c r="S255" i="17"/>
  <c r="AC255" i="17" s="1"/>
  <c r="M255" i="17"/>
  <c r="AF254" i="17"/>
  <c r="S254" i="17"/>
  <c r="M254" i="17"/>
  <c r="AF253" i="17"/>
  <c r="S253" i="17"/>
  <c r="AE253" i="17" s="1"/>
  <c r="M253" i="17"/>
  <c r="Y253" i="17" s="1"/>
  <c r="AF252" i="17"/>
  <c r="S252" i="17"/>
  <c r="AE252" i="17" s="1"/>
  <c r="M252" i="17"/>
  <c r="AF251" i="17"/>
  <c r="S251" i="17"/>
  <c r="AC251" i="17" s="1"/>
  <c r="M251" i="17"/>
  <c r="AF250" i="17"/>
  <c r="S250" i="17"/>
  <c r="M250" i="17"/>
  <c r="X250" i="17" s="1"/>
  <c r="AF249" i="17"/>
  <c r="S249" i="17"/>
  <c r="M249" i="17"/>
  <c r="AF248" i="17"/>
  <c r="S248" i="17"/>
  <c r="M248" i="17"/>
  <c r="AF247" i="17"/>
  <c r="Y247" i="17"/>
  <c r="S247" i="17"/>
  <c r="M247" i="17"/>
  <c r="X247" i="17" s="1"/>
  <c r="AF246" i="17"/>
  <c r="AE246" i="17"/>
  <c r="AA246" i="17"/>
  <c r="S246" i="17"/>
  <c r="M246" i="17"/>
  <c r="AF245" i="17"/>
  <c r="S245" i="17"/>
  <c r="AC245" i="17" s="1"/>
  <c r="M245" i="17"/>
  <c r="AD245" i="17" s="1"/>
  <c r="AF244" i="17"/>
  <c r="X244" i="17"/>
  <c r="S244" i="17"/>
  <c r="AC244" i="17" s="1"/>
  <c r="M244" i="17"/>
  <c r="AD244" i="17" s="1"/>
  <c r="AF243" i="17"/>
  <c r="AA243" i="17"/>
  <c r="X243" i="17"/>
  <c r="S243" i="17"/>
  <c r="AE243" i="17" s="1"/>
  <c r="M243" i="17"/>
  <c r="AD243" i="17" s="1"/>
  <c r="AF242" i="17"/>
  <c r="AC242" i="17"/>
  <c r="S242" i="17"/>
  <c r="AB242" i="17" s="1"/>
  <c r="M242" i="17"/>
  <c r="X242" i="17" s="1"/>
  <c r="AF241" i="17"/>
  <c r="S241" i="17"/>
  <c r="AC241" i="17" s="1"/>
  <c r="M241" i="17"/>
  <c r="AF240" i="17"/>
  <c r="Z240" i="17"/>
  <c r="S240" i="17"/>
  <c r="AC240" i="17" s="1"/>
  <c r="M240" i="17"/>
  <c r="AD240" i="17" s="1"/>
  <c r="AF239" i="17"/>
  <c r="S239" i="17"/>
  <c r="AB239" i="17" s="1"/>
  <c r="M239" i="17"/>
  <c r="AF238" i="17"/>
  <c r="X238" i="17"/>
  <c r="S238" i="17"/>
  <c r="M238" i="17"/>
  <c r="AD238" i="17" s="1"/>
  <c r="AF237" i="17"/>
  <c r="Z237" i="17"/>
  <c r="S237" i="17"/>
  <c r="AC237" i="17" s="1"/>
  <c r="M237" i="17"/>
  <c r="AD237" i="17" s="1"/>
  <c r="AF236" i="17"/>
  <c r="S236" i="17"/>
  <c r="AE236" i="17" s="1"/>
  <c r="M236" i="17"/>
  <c r="AF235" i="17"/>
  <c r="S235" i="17"/>
  <c r="AA235" i="17" s="1"/>
  <c r="M235" i="17"/>
  <c r="AF234" i="17"/>
  <c r="S234" i="17"/>
  <c r="AE234" i="17" s="1"/>
  <c r="M234" i="17"/>
  <c r="Y234" i="17" s="1"/>
  <c r="AF233" i="17"/>
  <c r="S233" i="17"/>
  <c r="M233" i="17"/>
  <c r="AF232" i="17"/>
  <c r="S232" i="17"/>
  <c r="AE232" i="17" s="1"/>
  <c r="M232" i="17"/>
  <c r="AF231" i="17"/>
  <c r="S231" i="17"/>
  <c r="AE231" i="17" s="1"/>
  <c r="M231" i="17"/>
  <c r="AF230" i="17"/>
  <c r="S230" i="17"/>
  <c r="AC230" i="17" s="1"/>
  <c r="M230" i="17"/>
  <c r="AF229" i="17"/>
  <c r="S229" i="17"/>
  <c r="M229" i="17"/>
  <c r="X229" i="17" s="1"/>
  <c r="AF228" i="17"/>
  <c r="S228" i="17"/>
  <c r="M228" i="17"/>
  <c r="AF227" i="17"/>
  <c r="S227" i="17"/>
  <c r="AC227" i="17" s="1"/>
  <c r="M227" i="17"/>
  <c r="AF226" i="17"/>
  <c r="S226" i="17"/>
  <c r="M226" i="17"/>
  <c r="AF225" i="17"/>
  <c r="S225" i="17"/>
  <c r="AC225" i="17" s="1"/>
  <c r="M225" i="17"/>
  <c r="AD225" i="17" s="1"/>
  <c r="AF224" i="17"/>
  <c r="S224" i="17"/>
  <c r="AC224" i="17" s="1"/>
  <c r="M224" i="17"/>
  <c r="AF223" i="17"/>
  <c r="S223" i="17"/>
  <c r="M223" i="17"/>
  <c r="AD223" i="17" s="1"/>
  <c r="AF222" i="17"/>
  <c r="S222" i="17"/>
  <c r="AC222" i="17" s="1"/>
  <c r="M222" i="17"/>
  <c r="AF221" i="17"/>
  <c r="Y221" i="17"/>
  <c r="S221" i="17"/>
  <c r="M221" i="17"/>
  <c r="X221" i="17" s="1"/>
  <c r="AF220" i="17"/>
  <c r="Y220" i="17"/>
  <c r="S220" i="17"/>
  <c r="M220" i="17"/>
  <c r="AD220" i="17" s="1"/>
  <c r="AF219" i="17"/>
  <c r="S219" i="17"/>
  <c r="AE219" i="17" s="1"/>
  <c r="M219" i="17"/>
  <c r="AD219" i="17" s="1"/>
  <c r="AF218" i="17"/>
  <c r="S218" i="17"/>
  <c r="AE218" i="17" s="1"/>
  <c r="M218" i="17"/>
  <c r="AF217" i="17"/>
  <c r="S217" i="17"/>
  <c r="M217" i="17"/>
  <c r="AF216" i="17"/>
  <c r="S216" i="17"/>
  <c r="AC216" i="17" s="1"/>
  <c r="M216" i="17"/>
  <c r="AF215" i="17"/>
  <c r="X215" i="17"/>
  <c r="S215" i="17"/>
  <c r="AE215" i="17" s="1"/>
  <c r="M215" i="17"/>
  <c r="AD215" i="17" s="1"/>
  <c r="AF214" i="17"/>
  <c r="S214" i="17"/>
  <c r="AC214" i="17" s="1"/>
  <c r="M214" i="17"/>
  <c r="AD214" i="17" s="1"/>
  <c r="AF213" i="17"/>
  <c r="S213" i="17"/>
  <c r="M213" i="17"/>
  <c r="AF212" i="17"/>
  <c r="S212" i="17"/>
  <c r="M212" i="17"/>
  <c r="AF211" i="17"/>
  <c r="S211" i="17"/>
  <c r="AC211" i="17" s="1"/>
  <c r="M211" i="17"/>
  <c r="AF210" i="17"/>
  <c r="Y210" i="17"/>
  <c r="S210" i="17"/>
  <c r="M210" i="17"/>
  <c r="AF209" i="17"/>
  <c r="S209" i="17"/>
  <c r="AE209" i="17" s="1"/>
  <c r="M209" i="17"/>
  <c r="AF208" i="17"/>
  <c r="S208" i="17"/>
  <c r="M208" i="17"/>
  <c r="AF207" i="17"/>
  <c r="S207" i="17"/>
  <c r="M207" i="17"/>
  <c r="AF206" i="17"/>
  <c r="S206" i="17"/>
  <c r="M206" i="17"/>
  <c r="AF205" i="17"/>
  <c r="S205" i="17"/>
  <c r="AC205" i="17" s="1"/>
  <c r="M205" i="17"/>
  <c r="AD205" i="17" s="1"/>
  <c r="AF204" i="17"/>
  <c r="S204" i="17"/>
  <c r="M204" i="17"/>
  <c r="Y204" i="17" s="1"/>
  <c r="AF203" i="17"/>
  <c r="S203" i="17"/>
  <c r="AA203" i="17" s="1"/>
  <c r="M203" i="17"/>
  <c r="Z203" i="17" s="1"/>
  <c r="AF202" i="17"/>
  <c r="S202" i="17"/>
  <c r="M202" i="17"/>
  <c r="Y202" i="17" s="1"/>
  <c r="AF201" i="17"/>
  <c r="S201" i="17"/>
  <c r="AA201" i="17" s="1"/>
  <c r="M201" i="17"/>
  <c r="Z201" i="17" s="1"/>
  <c r="AF200" i="17"/>
  <c r="S200" i="17"/>
  <c r="AC200" i="17" s="1"/>
  <c r="M200" i="17"/>
  <c r="AD200" i="17" s="1"/>
  <c r="AF199" i="17"/>
  <c r="S199" i="17"/>
  <c r="AC199" i="17" s="1"/>
  <c r="M199" i="17"/>
  <c r="AF198" i="17"/>
  <c r="S198" i="17"/>
  <c r="AA198" i="17" s="1"/>
  <c r="M198" i="17"/>
  <c r="Z198" i="17" s="1"/>
  <c r="AF197" i="17"/>
  <c r="S197" i="17"/>
  <c r="AC197" i="17" s="1"/>
  <c r="M197" i="17"/>
  <c r="AF196" i="17"/>
  <c r="S196" i="17"/>
  <c r="AA196" i="17" s="1"/>
  <c r="M196" i="17"/>
  <c r="Z196" i="17" s="1"/>
  <c r="AF195" i="17"/>
  <c r="S195" i="17"/>
  <c r="M195" i="17"/>
  <c r="AD195" i="17" s="1"/>
  <c r="AF194" i="17"/>
  <c r="S194" i="17"/>
  <c r="AA194" i="17" s="1"/>
  <c r="M194" i="17"/>
  <c r="Z194" i="17" s="1"/>
  <c r="AF193" i="17"/>
  <c r="S193" i="17"/>
  <c r="AA193" i="17" s="1"/>
  <c r="M193" i="17"/>
  <c r="Z193" i="17" s="1"/>
  <c r="AF192" i="17"/>
  <c r="S192" i="17"/>
  <c r="M192" i="17"/>
  <c r="AF191" i="17"/>
  <c r="S191" i="17"/>
  <c r="AA191" i="17" s="1"/>
  <c r="M191" i="17"/>
  <c r="AF190" i="17"/>
  <c r="Y190" i="17"/>
  <c r="S190" i="17"/>
  <c r="AC190" i="17" s="1"/>
  <c r="M190" i="17"/>
  <c r="AF189" i="17"/>
  <c r="S189" i="17"/>
  <c r="M189" i="17"/>
  <c r="AF188" i="17"/>
  <c r="S188" i="17"/>
  <c r="M188" i="17"/>
  <c r="AD188" i="17" s="1"/>
  <c r="AF187" i="17"/>
  <c r="S187" i="17"/>
  <c r="M187" i="17"/>
  <c r="AD187" i="17" s="1"/>
  <c r="AF186" i="17"/>
  <c r="S186" i="17"/>
  <c r="M186" i="17"/>
  <c r="AF185" i="17"/>
  <c r="AB185" i="17"/>
  <c r="S185" i="17"/>
  <c r="AE185" i="17" s="1"/>
  <c r="M185" i="17"/>
  <c r="AF184" i="17"/>
  <c r="S184" i="17"/>
  <c r="M184" i="17"/>
  <c r="AD184" i="17" s="1"/>
  <c r="AF183" i="17"/>
  <c r="S183" i="17"/>
  <c r="AE183" i="17" s="1"/>
  <c r="M183" i="17"/>
  <c r="AF182" i="17"/>
  <c r="S182" i="17"/>
  <c r="M182" i="17"/>
  <c r="AF181" i="17"/>
  <c r="S181" i="17"/>
  <c r="M181" i="17"/>
  <c r="AF180" i="17"/>
  <c r="S180" i="17"/>
  <c r="M180" i="17"/>
  <c r="AD180" i="17" s="1"/>
  <c r="AF179" i="17"/>
  <c r="S179" i="17"/>
  <c r="M179" i="17"/>
  <c r="AF178" i="17"/>
  <c r="X178" i="17"/>
  <c r="S178" i="17"/>
  <c r="AC178" i="17" s="1"/>
  <c r="M178" i="17"/>
  <c r="AD178" i="17" s="1"/>
  <c r="AF177" i="17"/>
  <c r="AC177" i="17"/>
  <c r="AB177" i="17"/>
  <c r="S177" i="17"/>
  <c r="AE177" i="17" s="1"/>
  <c r="M177" i="17"/>
  <c r="AF176" i="17"/>
  <c r="X176" i="17"/>
  <c r="S176" i="17"/>
  <c r="M176" i="17"/>
  <c r="AD176" i="17" s="1"/>
  <c r="AF175" i="17"/>
  <c r="S175" i="17"/>
  <c r="M175" i="17"/>
  <c r="AD175" i="17" s="1"/>
  <c r="AF174" i="17"/>
  <c r="S174" i="17"/>
  <c r="AB174" i="17" s="1"/>
  <c r="M174" i="17"/>
  <c r="Z174" i="17" s="1"/>
  <c r="AF173" i="17"/>
  <c r="X173" i="17"/>
  <c r="S173" i="17"/>
  <c r="M173" i="17"/>
  <c r="AD173" i="17" s="1"/>
  <c r="AF172" i="17"/>
  <c r="S172" i="17"/>
  <c r="AA172" i="17" s="1"/>
  <c r="M172" i="17"/>
  <c r="AD172" i="17" s="1"/>
  <c r="AF171" i="17"/>
  <c r="S171" i="17"/>
  <c r="M171" i="17"/>
  <c r="AF170" i="17"/>
  <c r="S170" i="17"/>
  <c r="M170" i="17"/>
  <c r="AF169" i="17"/>
  <c r="S169" i="17"/>
  <c r="AB169" i="17" s="1"/>
  <c r="M169" i="17"/>
  <c r="AF168" i="17"/>
  <c r="S168" i="17"/>
  <c r="M168" i="17"/>
  <c r="AF167" i="17"/>
  <c r="S167" i="17"/>
  <c r="AA167" i="17" s="1"/>
  <c r="M167" i="17"/>
  <c r="AD167" i="17" s="1"/>
  <c r="AF166" i="17"/>
  <c r="S166" i="17"/>
  <c r="M166" i="17"/>
  <c r="AF165" i="17"/>
  <c r="S165" i="17"/>
  <c r="M165" i="17"/>
  <c r="AD165" i="17" s="1"/>
  <c r="AF164" i="17"/>
  <c r="S164" i="17"/>
  <c r="M164" i="17"/>
  <c r="AD164" i="17" s="1"/>
  <c r="AF163" i="17"/>
  <c r="S163" i="17"/>
  <c r="M163" i="17"/>
  <c r="Y163" i="17" s="1"/>
  <c r="AF162" i="17"/>
  <c r="S162" i="17"/>
  <c r="M162" i="17"/>
  <c r="AF161" i="17"/>
  <c r="S161" i="17"/>
  <c r="M161" i="17"/>
  <c r="Z161" i="17" s="1"/>
  <c r="AF160" i="17"/>
  <c r="S160" i="17"/>
  <c r="M160" i="17"/>
  <c r="AF159" i="17"/>
  <c r="S159" i="17"/>
  <c r="AC159" i="17" s="1"/>
  <c r="M159" i="17"/>
  <c r="AF158" i="17"/>
  <c r="S158" i="17"/>
  <c r="M158" i="17"/>
  <c r="AD158" i="17" s="1"/>
  <c r="AF157" i="17"/>
  <c r="S157" i="17"/>
  <c r="AB157" i="17" s="1"/>
  <c r="M157" i="17"/>
  <c r="AF156" i="17"/>
  <c r="S156" i="17"/>
  <c r="AE156" i="17" s="1"/>
  <c r="M156" i="17"/>
  <c r="AF155" i="17"/>
  <c r="S155" i="17"/>
  <c r="M155" i="17"/>
  <c r="AF154" i="17"/>
  <c r="S154" i="17"/>
  <c r="AE154" i="17" s="1"/>
  <c r="M154" i="17"/>
  <c r="AD154" i="17" s="1"/>
  <c r="AF153" i="17"/>
  <c r="Z153" i="17"/>
  <c r="S153" i="17"/>
  <c r="AB153" i="17" s="1"/>
  <c r="M153" i="17"/>
  <c r="AF152" i="17"/>
  <c r="S152" i="17"/>
  <c r="AA152" i="17" s="1"/>
  <c r="M152" i="17"/>
  <c r="AD152" i="17" s="1"/>
  <c r="AF151" i="17"/>
  <c r="Y151" i="17"/>
  <c r="X151" i="17"/>
  <c r="S151" i="17"/>
  <c r="AE151" i="17" s="1"/>
  <c r="M151" i="17"/>
  <c r="AD151" i="17" s="1"/>
  <c r="AF150" i="17"/>
  <c r="S150" i="17"/>
  <c r="AE150" i="17" s="1"/>
  <c r="M150" i="17"/>
  <c r="AD150" i="17" s="1"/>
  <c r="AF149" i="17"/>
  <c r="Y149" i="17"/>
  <c r="X149" i="17"/>
  <c r="S149" i="17"/>
  <c r="AE149" i="17" s="1"/>
  <c r="M149" i="17"/>
  <c r="AD149" i="17" s="1"/>
  <c r="AF148" i="17"/>
  <c r="AB148" i="17"/>
  <c r="S148" i="17"/>
  <c r="AE148" i="17" s="1"/>
  <c r="M148" i="17"/>
  <c r="AF147" i="17"/>
  <c r="S147" i="17"/>
  <c r="M147" i="17"/>
  <c r="AD147" i="17" s="1"/>
  <c r="AF146" i="17"/>
  <c r="S146" i="17"/>
  <c r="AB146" i="17" s="1"/>
  <c r="M146" i="17"/>
  <c r="AF145" i="17"/>
  <c r="S145" i="17"/>
  <c r="AC145" i="17" s="1"/>
  <c r="M145" i="17"/>
  <c r="AF144" i="17"/>
  <c r="S144" i="17"/>
  <c r="M144" i="17"/>
  <c r="AF143" i="17"/>
  <c r="S143" i="17"/>
  <c r="M143" i="17"/>
  <c r="AD143" i="17" s="1"/>
  <c r="AF142" i="17"/>
  <c r="S142" i="17"/>
  <c r="M142" i="17"/>
  <c r="Z142" i="17" s="1"/>
  <c r="AF141" i="17"/>
  <c r="X141" i="17"/>
  <c r="S141" i="17"/>
  <c r="AC141" i="17" s="1"/>
  <c r="M141" i="17"/>
  <c r="AD141" i="17" s="1"/>
  <c r="AF140" i="17"/>
  <c r="AB140" i="17"/>
  <c r="S140" i="17"/>
  <c r="AE140" i="17" s="1"/>
  <c r="M140" i="17"/>
  <c r="AD140" i="17" s="1"/>
  <c r="AF139" i="17"/>
  <c r="S139" i="17"/>
  <c r="AA139" i="17" s="1"/>
  <c r="M139" i="17"/>
  <c r="AD139" i="17" s="1"/>
  <c r="AF138" i="17"/>
  <c r="S138" i="17"/>
  <c r="M138" i="17"/>
  <c r="Z138" i="17" s="1"/>
  <c r="AF137" i="17"/>
  <c r="AB137" i="17"/>
  <c r="S137" i="17"/>
  <c r="AE137" i="17" s="1"/>
  <c r="M137" i="17"/>
  <c r="AF136" i="17"/>
  <c r="S136" i="17"/>
  <c r="M136" i="17"/>
  <c r="AD136" i="17" s="1"/>
  <c r="AF135" i="17"/>
  <c r="S135" i="17"/>
  <c r="AE135" i="17" s="1"/>
  <c r="M135" i="17"/>
  <c r="Y135" i="17" s="1"/>
  <c r="AF134" i="17"/>
  <c r="S134" i="17"/>
  <c r="M134" i="17"/>
  <c r="AF133" i="17"/>
  <c r="S133" i="17"/>
  <c r="AB133" i="17" s="1"/>
  <c r="M133" i="17"/>
  <c r="AF132" i="17"/>
  <c r="S132" i="17"/>
  <c r="AE132" i="17" s="1"/>
  <c r="M132" i="17"/>
  <c r="AD132" i="17" s="1"/>
  <c r="AF131" i="17"/>
  <c r="S131" i="17"/>
  <c r="M131" i="17"/>
  <c r="AD131" i="17" s="1"/>
  <c r="AF130" i="17"/>
  <c r="S130" i="17"/>
  <c r="AB130" i="17" s="1"/>
  <c r="M130" i="17"/>
  <c r="Z130" i="17" s="1"/>
  <c r="AF129" i="17"/>
  <c r="S129" i="17"/>
  <c r="AE129" i="17" s="1"/>
  <c r="M129" i="17"/>
  <c r="AF128" i="17"/>
  <c r="S128" i="17"/>
  <c r="M128" i="17"/>
  <c r="AD128" i="17" s="1"/>
  <c r="AF127" i="17"/>
  <c r="S127" i="17"/>
  <c r="M127" i="17"/>
  <c r="AF126" i="17"/>
  <c r="S126" i="17"/>
  <c r="M126" i="17"/>
  <c r="AD126" i="17" s="1"/>
  <c r="AF125" i="17"/>
  <c r="AB125" i="17"/>
  <c r="S125" i="17"/>
  <c r="AE125" i="17" s="1"/>
  <c r="M125" i="17"/>
  <c r="Y125" i="17" s="1"/>
  <c r="AF124" i="17"/>
  <c r="S124" i="17"/>
  <c r="M124" i="17"/>
  <c r="AD124" i="17" s="1"/>
  <c r="AF123" i="17"/>
  <c r="S123" i="17"/>
  <c r="M123" i="17"/>
  <c r="AD123" i="17" s="1"/>
  <c r="AF122" i="17"/>
  <c r="S122" i="17"/>
  <c r="AB122" i="17" s="1"/>
  <c r="M122" i="17"/>
  <c r="Z122" i="17" s="1"/>
  <c r="AF121" i="17"/>
  <c r="S121" i="17"/>
  <c r="AE121" i="17" s="1"/>
  <c r="M121" i="17"/>
  <c r="AF120" i="17"/>
  <c r="S120" i="17"/>
  <c r="M120" i="17"/>
  <c r="Z120" i="17" s="1"/>
  <c r="AF119" i="17"/>
  <c r="S119" i="17"/>
  <c r="M119" i="17"/>
  <c r="AF118" i="17"/>
  <c r="S118" i="17"/>
  <c r="M118" i="17"/>
  <c r="AF117" i="17"/>
  <c r="S117" i="17"/>
  <c r="M117" i="17"/>
  <c r="AF116" i="17"/>
  <c r="X116" i="17"/>
  <c r="S116" i="17"/>
  <c r="AE116" i="17" s="1"/>
  <c r="M116" i="17"/>
  <c r="AD116" i="17" s="1"/>
  <c r="AF115" i="17"/>
  <c r="S115" i="17"/>
  <c r="M115" i="17"/>
  <c r="AD115" i="17" s="1"/>
  <c r="AF114" i="17"/>
  <c r="S114" i="17"/>
  <c r="AB114" i="17" s="1"/>
  <c r="M114" i="17"/>
  <c r="Z114" i="17" s="1"/>
  <c r="AF113" i="17"/>
  <c r="S113" i="17"/>
  <c r="AE113" i="17" s="1"/>
  <c r="M113" i="17"/>
  <c r="AF112" i="17"/>
  <c r="S112" i="17"/>
  <c r="M112" i="17"/>
  <c r="AD112" i="17" s="1"/>
  <c r="AF111" i="17"/>
  <c r="AB111" i="17"/>
  <c r="S111" i="17"/>
  <c r="AE111" i="17" s="1"/>
  <c r="M111" i="17"/>
  <c r="Y111" i="17" s="1"/>
  <c r="AF110" i="17"/>
  <c r="S110" i="17"/>
  <c r="M110" i="17"/>
  <c r="AD110" i="17" s="1"/>
  <c r="AF109" i="17"/>
  <c r="S109" i="17"/>
  <c r="M109" i="17"/>
  <c r="AF108" i="17"/>
  <c r="S108" i="17"/>
  <c r="AB108" i="17" s="1"/>
  <c r="M108" i="17"/>
  <c r="AF107" i="17"/>
  <c r="X107" i="17"/>
  <c r="S107" i="17"/>
  <c r="AE107" i="17" s="1"/>
  <c r="M107" i="17"/>
  <c r="AD107" i="17" s="1"/>
  <c r="AF106" i="17"/>
  <c r="S106" i="17"/>
  <c r="M106" i="17"/>
  <c r="AD106" i="17" s="1"/>
  <c r="AF105" i="17"/>
  <c r="S105" i="17"/>
  <c r="AB105" i="17" s="1"/>
  <c r="M105" i="17"/>
  <c r="Z105" i="17" s="1"/>
  <c r="AF104" i="17"/>
  <c r="Y104" i="17"/>
  <c r="S104" i="17"/>
  <c r="AE104" i="17" s="1"/>
  <c r="M104" i="17"/>
  <c r="AF103" i="17"/>
  <c r="S103" i="17"/>
  <c r="AE103" i="17" s="1"/>
  <c r="M103" i="17"/>
  <c r="AF102" i="17"/>
  <c r="S102" i="17"/>
  <c r="M102" i="17"/>
  <c r="AD102" i="17" s="1"/>
  <c r="AF101" i="17"/>
  <c r="S101" i="17"/>
  <c r="M101" i="17"/>
  <c r="Z101" i="17" s="1"/>
  <c r="AF100" i="17"/>
  <c r="AB100" i="17"/>
  <c r="S100" i="17"/>
  <c r="AE100" i="17" s="1"/>
  <c r="M100" i="17"/>
  <c r="AF99" i="17"/>
  <c r="S99" i="17"/>
  <c r="M99" i="17"/>
  <c r="AF98" i="17"/>
  <c r="S98" i="17"/>
  <c r="M98" i="17"/>
  <c r="AD98" i="17" s="1"/>
  <c r="AF97" i="17"/>
  <c r="S97" i="17"/>
  <c r="M97" i="17"/>
  <c r="AF96" i="17"/>
  <c r="S96" i="17"/>
  <c r="AE96" i="17" s="1"/>
  <c r="M96" i="17"/>
  <c r="Y96" i="17" s="1"/>
  <c r="AF95" i="17"/>
  <c r="S95" i="17"/>
  <c r="M95" i="17"/>
  <c r="AF94" i="17"/>
  <c r="S94" i="17"/>
  <c r="M94" i="17"/>
  <c r="AD94" i="17" s="1"/>
  <c r="AF93" i="17"/>
  <c r="S93" i="17"/>
  <c r="AB93" i="17" s="1"/>
  <c r="M93" i="17"/>
  <c r="AF92" i="17"/>
  <c r="S92" i="17"/>
  <c r="M92" i="17"/>
  <c r="AD92" i="17" s="1"/>
  <c r="AF91" i="17"/>
  <c r="S91" i="17"/>
  <c r="AB91" i="17" s="1"/>
  <c r="M91" i="17"/>
  <c r="Z91" i="17" s="1"/>
  <c r="AF90" i="17"/>
  <c r="S90" i="17"/>
  <c r="AE90" i="17" s="1"/>
  <c r="M90" i="17"/>
  <c r="AF89" i="17"/>
  <c r="S89" i="17"/>
  <c r="M89" i="17"/>
  <c r="AD89" i="17" s="1"/>
  <c r="AF88" i="17"/>
  <c r="S88" i="17"/>
  <c r="M88" i="17"/>
  <c r="Z88" i="17" s="1"/>
  <c r="AF87" i="17"/>
  <c r="S87" i="17"/>
  <c r="M87" i="17"/>
  <c r="AF86" i="17"/>
  <c r="S86" i="17"/>
  <c r="M86" i="17"/>
  <c r="AD86" i="17" s="1"/>
  <c r="AF85" i="17"/>
  <c r="AB85" i="17"/>
  <c r="S85" i="17"/>
  <c r="AE85" i="17" s="1"/>
  <c r="M85" i="17"/>
  <c r="Y85" i="17" s="1"/>
  <c r="AF84" i="17"/>
  <c r="S84" i="17"/>
  <c r="M84" i="17"/>
  <c r="AF83" i="17"/>
  <c r="S83" i="17"/>
  <c r="AB83" i="17" s="1"/>
  <c r="M83" i="17"/>
  <c r="AF82" i="17"/>
  <c r="X82" i="17"/>
  <c r="S82" i="17"/>
  <c r="AE82" i="17" s="1"/>
  <c r="M82" i="17"/>
  <c r="AD82" i="17" s="1"/>
  <c r="AF81" i="17"/>
  <c r="S81" i="17"/>
  <c r="M81" i="17"/>
  <c r="AD81" i="17" s="1"/>
  <c r="AF80" i="17"/>
  <c r="Y80" i="17"/>
  <c r="S80" i="17"/>
  <c r="AE80" i="17" s="1"/>
  <c r="M80" i="17"/>
  <c r="AF79" i="17"/>
  <c r="S79" i="17"/>
  <c r="M79" i="17"/>
  <c r="AD79" i="17" s="1"/>
  <c r="AF78" i="17"/>
  <c r="Y78" i="17"/>
  <c r="S78" i="17"/>
  <c r="AE78" i="17" s="1"/>
  <c r="M78" i="17"/>
  <c r="AF77" i="17"/>
  <c r="S77" i="17"/>
  <c r="M77" i="17"/>
  <c r="AD77" i="17" s="1"/>
  <c r="AF76" i="17"/>
  <c r="S76" i="17"/>
  <c r="M76" i="17"/>
  <c r="AF75" i="17"/>
  <c r="S75" i="17"/>
  <c r="M75" i="17"/>
  <c r="AF74" i="17"/>
  <c r="Y74" i="17"/>
  <c r="S74" i="17"/>
  <c r="M74" i="17"/>
  <c r="AF73" i="17"/>
  <c r="S73" i="17"/>
  <c r="M73" i="17"/>
  <c r="AD73" i="17" s="1"/>
  <c r="AF72" i="17"/>
  <c r="S72" i="17"/>
  <c r="M72" i="17"/>
  <c r="AF71" i="17"/>
  <c r="S71" i="17"/>
  <c r="M71" i="17"/>
  <c r="Z71" i="17" s="1"/>
  <c r="AF70" i="17"/>
  <c r="S70" i="17"/>
  <c r="AE70" i="17" s="1"/>
  <c r="M70" i="17"/>
  <c r="Y70" i="17" s="1"/>
  <c r="AF69" i="17"/>
  <c r="S69" i="17"/>
  <c r="AE69" i="17" s="1"/>
  <c r="M69" i="17"/>
  <c r="AD69" i="17" s="1"/>
  <c r="AF68" i="17"/>
  <c r="S68" i="17"/>
  <c r="M68" i="17"/>
  <c r="AF67" i="17"/>
  <c r="S67" i="17"/>
  <c r="M67" i="17"/>
  <c r="AD67" i="17" s="1"/>
  <c r="AF66" i="17"/>
  <c r="S66" i="17"/>
  <c r="AE66" i="17" s="1"/>
  <c r="M66" i="17"/>
  <c r="AF65" i="17"/>
  <c r="S65" i="17"/>
  <c r="M65" i="17"/>
  <c r="AD65" i="17" s="1"/>
  <c r="AF64" i="17"/>
  <c r="S64" i="17"/>
  <c r="AE64" i="17" s="1"/>
  <c r="M64" i="17"/>
  <c r="AF63" i="17"/>
  <c r="S63" i="17"/>
  <c r="AB63" i="17" s="1"/>
  <c r="M63" i="17"/>
  <c r="Z63" i="17" s="1"/>
  <c r="AF62" i="17"/>
  <c r="S62" i="17"/>
  <c r="M62" i="17"/>
  <c r="AF61" i="17"/>
  <c r="S61" i="17"/>
  <c r="AE61" i="17" s="1"/>
  <c r="M61" i="17"/>
  <c r="AD61" i="17" s="1"/>
  <c r="AF60" i="17"/>
  <c r="S60" i="17"/>
  <c r="AB60" i="17" s="1"/>
  <c r="M60" i="17"/>
  <c r="AF59" i="17"/>
  <c r="S59" i="17"/>
  <c r="M59" i="17"/>
  <c r="Y59" i="17" s="1"/>
  <c r="AF58" i="17"/>
  <c r="S58" i="17"/>
  <c r="M58" i="17"/>
  <c r="AF57" i="17"/>
  <c r="S57" i="17"/>
  <c r="M57" i="17"/>
  <c r="AD57" i="17" s="1"/>
  <c r="AF56" i="17"/>
  <c r="S56" i="17"/>
  <c r="M56" i="17"/>
  <c r="AF55" i="17"/>
  <c r="AB55" i="17"/>
  <c r="S55" i="17"/>
  <c r="AE55" i="17" s="1"/>
  <c r="M55" i="17"/>
  <c r="AD55" i="17" s="1"/>
  <c r="AF54" i="17"/>
  <c r="S54" i="17"/>
  <c r="AE54" i="17" s="1"/>
  <c r="M54" i="17"/>
  <c r="AF53" i="17"/>
  <c r="S53" i="17"/>
  <c r="M53" i="17"/>
  <c r="AD53" i="17" s="1"/>
  <c r="AF52" i="17"/>
  <c r="S52" i="17"/>
  <c r="M52" i="17"/>
  <c r="Z52" i="17" s="1"/>
  <c r="AF51" i="17"/>
  <c r="Y51" i="17"/>
  <c r="X51" i="17"/>
  <c r="S51" i="17"/>
  <c r="AE51" i="17" s="1"/>
  <c r="M51" i="17"/>
  <c r="AD51" i="17" s="1"/>
  <c r="AF50" i="17"/>
  <c r="AB50" i="17"/>
  <c r="S50" i="17"/>
  <c r="AE50" i="17" s="1"/>
  <c r="M50" i="17"/>
  <c r="AF49" i="17"/>
  <c r="AC49" i="17"/>
  <c r="S49" i="17"/>
  <c r="AB49" i="17" s="1"/>
  <c r="M49" i="17"/>
  <c r="Z49" i="17" s="1"/>
  <c r="AF48" i="17"/>
  <c r="AC48" i="17"/>
  <c r="S48" i="17"/>
  <c r="M48" i="17"/>
  <c r="AF47" i="17"/>
  <c r="S47" i="17"/>
  <c r="M47" i="17"/>
  <c r="AD47" i="17" s="1"/>
  <c r="AF46" i="17"/>
  <c r="S46" i="17"/>
  <c r="M46" i="17"/>
  <c r="Y46" i="17" s="1"/>
  <c r="AF45" i="17"/>
  <c r="S45" i="17"/>
  <c r="M45" i="17"/>
  <c r="AF44" i="17"/>
  <c r="S44" i="17"/>
  <c r="M44" i="17"/>
  <c r="AF43" i="17"/>
  <c r="S43" i="17"/>
  <c r="AE43" i="17" s="1"/>
  <c r="M43" i="17"/>
  <c r="AF42" i="17"/>
  <c r="S42" i="17"/>
  <c r="M42" i="17"/>
  <c r="AD42" i="17" s="1"/>
  <c r="AF41" i="17"/>
  <c r="S41" i="17"/>
  <c r="AB41" i="17" s="1"/>
  <c r="M41" i="17"/>
  <c r="Z41" i="17" s="1"/>
  <c r="AF40" i="17"/>
  <c r="S40" i="17"/>
  <c r="AE40" i="17" s="1"/>
  <c r="M40" i="17"/>
  <c r="AD40" i="17" s="1"/>
  <c r="AF39" i="17"/>
  <c r="S39" i="17"/>
  <c r="AB39" i="17" s="1"/>
  <c r="M39" i="17"/>
  <c r="Z39" i="17" s="1"/>
  <c r="AF38" i="17"/>
  <c r="S38" i="17"/>
  <c r="M38" i="17"/>
  <c r="Y38" i="17" s="1"/>
  <c r="AF37" i="17"/>
  <c r="S37" i="17"/>
  <c r="AB37" i="17" s="1"/>
  <c r="M37" i="17"/>
  <c r="AF36" i="17"/>
  <c r="S36" i="17"/>
  <c r="AE36" i="17" s="1"/>
  <c r="M36" i="17"/>
  <c r="AF35" i="17"/>
  <c r="S35" i="17"/>
  <c r="M35" i="17"/>
  <c r="AD35" i="17" s="1"/>
  <c r="AF34" i="17"/>
  <c r="S34" i="17"/>
  <c r="AE34" i="17" s="1"/>
  <c r="M34" i="17"/>
  <c r="AF33" i="17"/>
  <c r="AB33" i="17"/>
  <c r="S33" i="17"/>
  <c r="AE33" i="17" s="1"/>
  <c r="M33" i="17"/>
  <c r="AF32" i="17"/>
  <c r="S32" i="17"/>
  <c r="M32" i="17"/>
  <c r="AF31" i="17"/>
  <c r="S31" i="17"/>
  <c r="M31" i="17"/>
  <c r="Z31" i="17" s="1"/>
  <c r="AF30" i="17"/>
  <c r="S30" i="17"/>
  <c r="M30" i="17"/>
  <c r="AD30" i="17" s="1"/>
  <c r="AF29" i="17"/>
  <c r="S29" i="17"/>
  <c r="M29" i="17"/>
  <c r="AF28" i="17"/>
  <c r="S28" i="17"/>
  <c r="M28" i="17"/>
  <c r="AF27" i="17"/>
  <c r="S27" i="17"/>
  <c r="M27" i="17"/>
  <c r="AD27" i="17" s="1"/>
  <c r="AF26" i="17"/>
  <c r="S26" i="17"/>
  <c r="AE26" i="17" s="1"/>
  <c r="M26" i="17"/>
  <c r="AF25" i="17"/>
  <c r="S25" i="17"/>
  <c r="M25" i="17"/>
  <c r="AD25" i="17" s="1"/>
  <c r="AF24" i="17"/>
  <c r="S24" i="17"/>
  <c r="AE24" i="17" s="1"/>
  <c r="M24" i="17"/>
  <c r="AF23" i="17"/>
  <c r="S23" i="17"/>
  <c r="M23" i="17"/>
  <c r="AD23" i="17" s="1"/>
  <c r="AF22" i="17"/>
  <c r="S22" i="17"/>
  <c r="M22" i="17"/>
  <c r="AF21" i="17"/>
  <c r="S21" i="17"/>
  <c r="M21" i="17"/>
  <c r="AF20" i="17"/>
  <c r="S20" i="17"/>
  <c r="M20" i="17"/>
  <c r="AD20" i="17" s="1"/>
  <c r="AF19" i="17"/>
  <c r="S19" i="17"/>
  <c r="M19" i="17"/>
  <c r="AF18" i="17"/>
  <c r="Y18" i="17"/>
  <c r="S18" i="17"/>
  <c r="AE18" i="17" s="1"/>
  <c r="M18" i="17"/>
  <c r="AD18" i="17" s="1"/>
  <c r="AF17" i="17"/>
  <c r="S17" i="17"/>
  <c r="AE17" i="17" s="1"/>
  <c r="M17" i="17"/>
  <c r="AF16" i="17"/>
  <c r="S16" i="17"/>
  <c r="M16" i="17"/>
  <c r="AD16" i="17" s="1"/>
  <c r="AF15" i="17"/>
  <c r="S15" i="17"/>
  <c r="M15" i="17"/>
  <c r="Z15" i="17" s="1"/>
  <c r="AF14" i="17"/>
  <c r="Y14" i="17"/>
  <c r="X14" i="17"/>
  <c r="S14" i="17"/>
  <c r="AE14" i="17" s="1"/>
  <c r="M14" i="17"/>
  <c r="AD14" i="17" s="1"/>
  <c r="AF13" i="17"/>
  <c r="S13" i="17"/>
  <c r="AE13" i="17" s="1"/>
  <c r="M13" i="17"/>
  <c r="AF12" i="17"/>
  <c r="S12" i="17"/>
  <c r="M12" i="17"/>
  <c r="AD12" i="17" s="1"/>
  <c r="AF11" i="17"/>
  <c r="S11" i="17"/>
  <c r="M11" i="17"/>
  <c r="Z11" i="17" s="1"/>
  <c r="AF10" i="17"/>
  <c r="S10" i="17"/>
  <c r="AE10" i="17" s="1"/>
  <c r="M10" i="17"/>
  <c r="AF9" i="17"/>
  <c r="S9" i="17"/>
  <c r="M9" i="17"/>
  <c r="AF8" i="17"/>
  <c r="S8" i="17"/>
  <c r="M8" i="17"/>
  <c r="AF7" i="17"/>
  <c r="S7" i="17"/>
  <c r="M7" i="17"/>
  <c r="Z7" i="17" s="1"/>
  <c r="AF6" i="17"/>
  <c r="S6" i="17"/>
  <c r="AC6" i="17" s="1"/>
  <c r="M6" i="17"/>
  <c r="Y6" i="17" s="1"/>
  <c r="AF5" i="17"/>
  <c r="S5" i="17"/>
  <c r="M5" i="17"/>
  <c r="AF4" i="17"/>
  <c r="X4" i="17"/>
  <c r="S4" i="17"/>
  <c r="M4" i="17"/>
  <c r="AD4" i="17" s="1"/>
  <c r="AF3" i="17"/>
  <c r="S3" i="17"/>
  <c r="AC3" i="17" s="1"/>
  <c r="M3" i="17"/>
  <c r="W1" i="17"/>
  <c r="V1" i="17"/>
  <c r="U1" i="17"/>
  <c r="T1" i="17"/>
  <c r="R1" i="17"/>
  <c r="Q1" i="17"/>
  <c r="P1" i="17"/>
  <c r="O1" i="17"/>
  <c r="N1" i="17"/>
  <c r="L1" i="17"/>
  <c r="K1" i="17"/>
  <c r="J1" i="17"/>
  <c r="I1" i="17"/>
  <c r="H1" i="17"/>
  <c r="AF274" i="16"/>
  <c r="S274" i="16"/>
  <c r="M274" i="16"/>
  <c r="AF273" i="16"/>
  <c r="S273" i="16"/>
  <c r="AC273" i="16" s="1"/>
  <c r="M273" i="16"/>
  <c r="AD273" i="16" s="1"/>
  <c r="AF272" i="16"/>
  <c r="S272" i="16"/>
  <c r="AB272" i="16" s="1"/>
  <c r="M272" i="16"/>
  <c r="AF271" i="16"/>
  <c r="S271" i="16"/>
  <c r="M271" i="16"/>
  <c r="AF270" i="16"/>
  <c r="S270" i="16"/>
  <c r="M270" i="16"/>
  <c r="AD270" i="16" s="1"/>
  <c r="AF269" i="16"/>
  <c r="AB269" i="16"/>
  <c r="S269" i="16"/>
  <c r="AC269" i="16" s="1"/>
  <c r="M269" i="16"/>
  <c r="Z269" i="16" s="1"/>
  <c r="AF268" i="16"/>
  <c r="S268" i="16"/>
  <c r="M268" i="16"/>
  <c r="AF267" i="16"/>
  <c r="Y267" i="16"/>
  <c r="S267" i="16"/>
  <c r="M267" i="16"/>
  <c r="AD267" i="16" s="1"/>
  <c r="AF266" i="16"/>
  <c r="S266" i="16"/>
  <c r="AC266" i="16" s="1"/>
  <c r="M266" i="16"/>
  <c r="AF265" i="16"/>
  <c r="S265" i="16"/>
  <c r="AB265" i="16" s="1"/>
  <c r="M265" i="16"/>
  <c r="AF264" i="16"/>
  <c r="S264" i="16"/>
  <c r="M264" i="16"/>
  <c r="AF263" i="16"/>
  <c r="Y263" i="16"/>
  <c r="S263" i="16"/>
  <c r="M263" i="16"/>
  <c r="AD263" i="16" s="1"/>
  <c r="AF262" i="16"/>
  <c r="S262" i="16"/>
  <c r="M262" i="16"/>
  <c r="AF261" i="16"/>
  <c r="S261" i="16"/>
  <c r="M261" i="16"/>
  <c r="AF260" i="16"/>
  <c r="S260" i="16"/>
  <c r="M260" i="16"/>
  <c r="AD260" i="16" s="1"/>
  <c r="AF259" i="16"/>
  <c r="S259" i="16"/>
  <c r="AC259" i="16" s="1"/>
  <c r="M259" i="16"/>
  <c r="AD259" i="16" s="1"/>
  <c r="AF258" i="16"/>
  <c r="S258" i="16"/>
  <c r="M258" i="16"/>
  <c r="AF257" i="16"/>
  <c r="S257" i="16"/>
  <c r="AE257" i="16" s="1"/>
  <c r="M257" i="16"/>
  <c r="AF256" i="16"/>
  <c r="S256" i="16"/>
  <c r="M256" i="16"/>
  <c r="Z256" i="16" s="1"/>
  <c r="AF255" i="16"/>
  <c r="S255" i="16"/>
  <c r="M255" i="16"/>
  <c r="AF254" i="16"/>
  <c r="X254" i="16"/>
  <c r="S254" i="16"/>
  <c r="M254" i="16"/>
  <c r="AD254" i="16" s="1"/>
  <c r="AF253" i="16"/>
  <c r="S253" i="16"/>
  <c r="AA253" i="16" s="1"/>
  <c r="M253" i="16"/>
  <c r="AF252" i="16"/>
  <c r="S252" i="16"/>
  <c r="AC252" i="16" s="1"/>
  <c r="M252" i="16"/>
  <c r="AD252" i="16" s="1"/>
  <c r="AF251" i="16"/>
  <c r="S251" i="16"/>
  <c r="M251" i="16"/>
  <c r="AF250" i="16"/>
  <c r="S250" i="16"/>
  <c r="M250" i="16"/>
  <c r="AF249" i="16"/>
  <c r="S249" i="16"/>
  <c r="M249" i="16"/>
  <c r="AF248" i="16"/>
  <c r="S248" i="16"/>
  <c r="M248" i="16"/>
  <c r="Z248" i="16" s="1"/>
  <c r="AF247" i="16"/>
  <c r="S247" i="16"/>
  <c r="M247" i="16"/>
  <c r="AF246" i="16"/>
  <c r="S246" i="16"/>
  <c r="M246" i="16"/>
  <c r="AF245" i="16"/>
  <c r="S245" i="16"/>
  <c r="M245" i="16"/>
  <c r="AF244" i="16"/>
  <c r="S244" i="16"/>
  <c r="M244" i="16"/>
  <c r="AD244" i="16" s="1"/>
  <c r="AF243" i="16"/>
  <c r="S243" i="16"/>
  <c r="M243" i="16"/>
  <c r="AF242" i="16"/>
  <c r="S242" i="16"/>
  <c r="M242" i="16"/>
  <c r="AF241" i="16"/>
  <c r="S241" i="16"/>
  <c r="M241" i="16"/>
  <c r="AF240" i="16"/>
  <c r="S240" i="16"/>
  <c r="M240" i="16"/>
  <c r="Z240" i="16" s="1"/>
  <c r="AF239" i="16"/>
  <c r="S239" i="16"/>
  <c r="M239" i="16"/>
  <c r="X239" i="16" s="1"/>
  <c r="AF238" i="16"/>
  <c r="S238" i="16"/>
  <c r="M238" i="16"/>
  <c r="AF237" i="16"/>
  <c r="S237" i="16"/>
  <c r="M237" i="16"/>
  <c r="AF236" i="16"/>
  <c r="S236" i="16"/>
  <c r="M236" i="16"/>
  <c r="AF235" i="16"/>
  <c r="S235" i="16"/>
  <c r="M235" i="16"/>
  <c r="AF234" i="16"/>
  <c r="S234" i="16"/>
  <c r="M234" i="16"/>
  <c r="Z234" i="16" s="1"/>
  <c r="AF233" i="16"/>
  <c r="S233" i="16"/>
  <c r="M233" i="16"/>
  <c r="X233" i="16" s="1"/>
  <c r="AF232" i="16"/>
  <c r="S232" i="16"/>
  <c r="M232" i="16"/>
  <c r="AF231" i="16"/>
  <c r="S231" i="16"/>
  <c r="M231" i="16"/>
  <c r="AD231" i="16" s="1"/>
  <c r="AF230" i="16"/>
  <c r="S230" i="16"/>
  <c r="AE230" i="16" s="1"/>
  <c r="M230" i="16"/>
  <c r="AF229" i="16"/>
  <c r="Y229" i="16"/>
  <c r="S229" i="16"/>
  <c r="M229" i="16"/>
  <c r="AD229" i="16" s="1"/>
  <c r="AF228" i="16"/>
  <c r="S228" i="16"/>
  <c r="M228" i="16"/>
  <c r="AF227" i="16"/>
  <c r="Y227" i="16"/>
  <c r="S227" i="16"/>
  <c r="M227" i="16"/>
  <c r="AD227" i="16" s="1"/>
  <c r="AF226" i="16"/>
  <c r="S226" i="16"/>
  <c r="AE226" i="16" s="1"/>
  <c r="M226" i="16"/>
  <c r="AF225" i="16"/>
  <c r="S225" i="16"/>
  <c r="M225" i="16"/>
  <c r="AD225" i="16" s="1"/>
  <c r="AF224" i="16"/>
  <c r="S224" i="16"/>
  <c r="AB224" i="16" s="1"/>
  <c r="M224" i="16"/>
  <c r="AF223" i="16"/>
  <c r="S223" i="16"/>
  <c r="M223" i="16"/>
  <c r="AF222" i="16"/>
  <c r="S222" i="16"/>
  <c r="AC222" i="16" s="1"/>
  <c r="M222" i="16"/>
  <c r="AD222" i="16" s="1"/>
  <c r="AF221" i="16"/>
  <c r="S221" i="16"/>
  <c r="AB221" i="16" s="1"/>
  <c r="M221" i="16"/>
  <c r="AF220" i="16"/>
  <c r="S220" i="16"/>
  <c r="M220" i="16"/>
  <c r="AF219" i="16"/>
  <c r="S219" i="16"/>
  <c r="AE219" i="16" s="1"/>
  <c r="M219" i="16"/>
  <c r="AD219" i="16" s="1"/>
  <c r="AF218" i="16"/>
  <c r="S218" i="16"/>
  <c r="AC218" i="16" s="1"/>
  <c r="M218" i="16"/>
  <c r="Z218" i="16" s="1"/>
  <c r="AF217" i="16"/>
  <c r="S217" i="16"/>
  <c r="M217" i="16"/>
  <c r="AF216" i="16"/>
  <c r="S216" i="16"/>
  <c r="M216" i="16"/>
  <c r="AD216" i="16" s="1"/>
  <c r="AF215" i="16"/>
  <c r="S215" i="16"/>
  <c r="AA215" i="16" s="1"/>
  <c r="M215" i="16"/>
  <c r="AD215" i="16" s="1"/>
  <c r="AF214" i="16"/>
  <c r="S214" i="16"/>
  <c r="AC214" i="16" s="1"/>
  <c r="M214" i="16"/>
  <c r="AF213" i="16"/>
  <c r="S213" i="16"/>
  <c r="AB213" i="16" s="1"/>
  <c r="M213" i="16"/>
  <c r="AF212" i="16"/>
  <c r="S212" i="16"/>
  <c r="M212" i="16"/>
  <c r="AF211" i="16"/>
  <c r="S211" i="16"/>
  <c r="AE211" i="16" s="1"/>
  <c r="M211" i="16"/>
  <c r="AD211" i="16" s="1"/>
  <c r="AF210" i="16"/>
  <c r="S210" i="16"/>
  <c r="AC210" i="16" s="1"/>
  <c r="M210" i="16"/>
  <c r="Z210" i="16" s="1"/>
  <c r="AF209" i="16"/>
  <c r="S209" i="16"/>
  <c r="M209" i="16"/>
  <c r="AD209" i="16" s="1"/>
  <c r="AF208" i="16"/>
  <c r="S208" i="16"/>
  <c r="AA208" i="16" s="1"/>
  <c r="M208" i="16"/>
  <c r="AD208" i="16" s="1"/>
  <c r="AF207" i="16"/>
  <c r="S207" i="16"/>
  <c r="AC207" i="16" s="1"/>
  <c r="M207" i="16"/>
  <c r="AD207" i="16" s="1"/>
  <c r="AF206" i="16"/>
  <c r="S206" i="16"/>
  <c r="M206" i="16"/>
  <c r="AF205" i="16"/>
  <c r="S205" i="16"/>
  <c r="AA205" i="16" s="1"/>
  <c r="M205" i="16"/>
  <c r="AF204" i="16"/>
  <c r="S204" i="16"/>
  <c r="M204" i="16"/>
  <c r="X204" i="16" s="1"/>
  <c r="AF203" i="16"/>
  <c r="S203" i="16"/>
  <c r="AA203" i="16" s="1"/>
  <c r="M203" i="16"/>
  <c r="AF202" i="16"/>
  <c r="S202" i="16"/>
  <c r="AC202" i="16" s="1"/>
  <c r="M202" i="16"/>
  <c r="AD202" i="16" s="1"/>
  <c r="AF201" i="16"/>
  <c r="AE201" i="16"/>
  <c r="S201" i="16"/>
  <c r="AA201" i="16" s="1"/>
  <c r="M201" i="16"/>
  <c r="AF200" i="16"/>
  <c r="S200" i="16"/>
  <c r="M200" i="16"/>
  <c r="Z200" i="16" s="1"/>
  <c r="AF199" i="16"/>
  <c r="S199" i="16"/>
  <c r="AE199" i="16" s="1"/>
  <c r="M199" i="16"/>
  <c r="AF198" i="16"/>
  <c r="S198" i="16"/>
  <c r="M198" i="16"/>
  <c r="AF197" i="16"/>
  <c r="S197" i="16"/>
  <c r="M197" i="16"/>
  <c r="AF196" i="16"/>
  <c r="S196" i="16"/>
  <c r="M196" i="16"/>
  <c r="AD196" i="16" s="1"/>
  <c r="AF195" i="16"/>
  <c r="S195" i="16"/>
  <c r="AC195" i="16" s="1"/>
  <c r="M195" i="16"/>
  <c r="Z195" i="16" s="1"/>
  <c r="AF194" i="16"/>
  <c r="S194" i="16"/>
  <c r="M194" i="16"/>
  <c r="AF193" i="16"/>
  <c r="S193" i="16"/>
  <c r="M193" i="16"/>
  <c r="AD193" i="16" s="1"/>
  <c r="AF192" i="16"/>
  <c r="S192" i="16"/>
  <c r="AB192" i="16" s="1"/>
  <c r="M192" i="16"/>
  <c r="AF191" i="16"/>
  <c r="S191" i="16"/>
  <c r="AB191" i="16" s="1"/>
  <c r="M191" i="16"/>
  <c r="AF190" i="16"/>
  <c r="S190" i="16"/>
  <c r="AB190" i="16" s="1"/>
  <c r="M190" i="16"/>
  <c r="Y190" i="16" s="1"/>
  <c r="AF189" i="16"/>
  <c r="S189" i="16"/>
  <c r="AB189" i="16" s="1"/>
  <c r="M189" i="16"/>
  <c r="AF188" i="16"/>
  <c r="S188" i="16"/>
  <c r="M188" i="16"/>
  <c r="AF187" i="16"/>
  <c r="S187" i="16"/>
  <c r="M187" i="16"/>
  <c r="AD187" i="16" s="1"/>
  <c r="AF186" i="16"/>
  <c r="S186" i="16"/>
  <c r="M186" i="16"/>
  <c r="AF185" i="16"/>
  <c r="S185" i="16"/>
  <c r="M185" i="16"/>
  <c r="Y185" i="16" s="1"/>
  <c r="AF184" i="16"/>
  <c r="S184" i="16"/>
  <c r="AE184" i="16" s="1"/>
  <c r="M184" i="16"/>
  <c r="Z184" i="16" s="1"/>
  <c r="AF183" i="16"/>
  <c r="S183" i="16"/>
  <c r="M183" i="16"/>
  <c r="AD183" i="16" s="1"/>
  <c r="AF182" i="16"/>
  <c r="S182" i="16"/>
  <c r="M182" i="16"/>
  <c r="AD182" i="16" s="1"/>
  <c r="AF181" i="16"/>
  <c r="S181" i="16"/>
  <c r="M181" i="16"/>
  <c r="AF180" i="16"/>
  <c r="S180" i="16"/>
  <c r="M180" i="16"/>
  <c r="AF179" i="16"/>
  <c r="S179" i="16"/>
  <c r="AA179" i="16" s="1"/>
  <c r="M179" i="16"/>
  <c r="AD179" i="16" s="1"/>
  <c r="AF178" i="16"/>
  <c r="S178" i="16"/>
  <c r="AE178" i="16" s="1"/>
  <c r="M178" i="16"/>
  <c r="AD178" i="16" s="1"/>
  <c r="AF177" i="16"/>
  <c r="S177" i="16"/>
  <c r="AB177" i="16" s="1"/>
  <c r="M177" i="16"/>
  <c r="AF176" i="16"/>
  <c r="S176" i="16"/>
  <c r="M176" i="16"/>
  <c r="AF175" i="16"/>
  <c r="S175" i="16"/>
  <c r="AE175" i="16" s="1"/>
  <c r="M175" i="16"/>
  <c r="AD175" i="16" s="1"/>
  <c r="AF174" i="16"/>
  <c r="S174" i="16"/>
  <c r="M174" i="16"/>
  <c r="Z174" i="16" s="1"/>
  <c r="AF173" i="16"/>
  <c r="S173" i="16"/>
  <c r="AB173" i="16" s="1"/>
  <c r="M173" i="16"/>
  <c r="AF172" i="16"/>
  <c r="S172" i="16"/>
  <c r="M172" i="16"/>
  <c r="AF171" i="16"/>
  <c r="S171" i="16"/>
  <c r="AE171" i="16" s="1"/>
  <c r="M171" i="16"/>
  <c r="AD171" i="16" s="1"/>
  <c r="AF170" i="16"/>
  <c r="S170" i="16"/>
  <c r="M170" i="16"/>
  <c r="AF169" i="16"/>
  <c r="S169" i="16"/>
  <c r="M169" i="16"/>
  <c r="AD169" i="16" s="1"/>
  <c r="AF168" i="16"/>
  <c r="S168" i="16"/>
  <c r="M168" i="16"/>
  <c r="AF167" i="16"/>
  <c r="S167" i="16"/>
  <c r="AB167" i="16" s="1"/>
  <c r="M167" i="16"/>
  <c r="AF166" i="16"/>
  <c r="S166" i="16"/>
  <c r="M166" i="16"/>
  <c r="AF165" i="16"/>
  <c r="S165" i="16"/>
  <c r="M165" i="16"/>
  <c r="AD165" i="16" s="1"/>
  <c r="AF164" i="16"/>
  <c r="S164" i="16"/>
  <c r="M164" i="16"/>
  <c r="AF163" i="16"/>
  <c r="S163" i="16"/>
  <c r="AC163" i="16" s="1"/>
  <c r="M163" i="16"/>
  <c r="AF162" i="16"/>
  <c r="S162" i="16"/>
  <c r="M162" i="16"/>
  <c r="AD162" i="16" s="1"/>
  <c r="AF161" i="16"/>
  <c r="S161" i="16"/>
  <c r="AB161" i="16" s="1"/>
  <c r="M161" i="16"/>
  <c r="X161" i="16" s="1"/>
  <c r="AF160" i="16"/>
  <c r="S160" i="16"/>
  <c r="AE160" i="16" s="1"/>
  <c r="M160" i="16"/>
  <c r="AF159" i="16"/>
  <c r="S159" i="16"/>
  <c r="AC159" i="16" s="1"/>
  <c r="M159" i="16"/>
  <c r="AF158" i="16"/>
  <c r="S158" i="16"/>
  <c r="M158" i="16"/>
  <c r="AD158" i="16" s="1"/>
  <c r="AF157" i="16"/>
  <c r="S157" i="16"/>
  <c r="AB157" i="16" s="1"/>
  <c r="M157" i="16"/>
  <c r="AF156" i="16"/>
  <c r="S156" i="16"/>
  <c r="M156" i="16"/>
  <c r="AD156" i="16" s="1"/>
  <c r="AF155" i="16"/>
  <c r="S155" i="16"/>
  <c r="AC155" i="16" s="1"/>
  <c r="M155" i="16"/>
  <c r="AD155" i="16" s="1"/>
  <c r="AF154" i="16"/>
  <c r="S154" i="16"/>
  <c r="AE154" i="16" s="1"/>
  <c r="M154" i="16"/>
  <c r="AF153" i="16"/>
  <c r="S153" i="16"/>
  <c r="M153" i="16"/>
  <c r="AF152" i="16"/>
  <c r="S152" i="16"/>
  <c r="AE152" i="16" s="1"/>
  <c r="M152" i="16"/>
  <c r="Y152" i="16" s="1"/>
  <c r="AF151" i="16"/>
  <c r="S151" i="16"/>
  <c r="M151" i="16"/>
  <c r="AD151" i="16" s="1"/>
  <c r="AF150" i="16"/>
  <c r="S150" i="16"/>
  <c r="M150" i="16"/>
  <c r="X150" i="16" s="1"/>
  <c r="AF149" i="16"/>
  <c r="S149" i="16"/>
  <c r="AE149" i="16" s="1"/>
  <c r="M149" i="16"/>
  <c r="AF148" i="16"/>
  <c r="S148" i="16"/>
  <c r="M148" i="16"/>
  <c r="AF147" i="16"/>
  <c r="S147" i="16"/>
  <c r="AE147" i="16" s="1"/>
  <c r="M147" i="16"/>
  <c r="AD147" i="16" s="1"/>
  <c r="AF146" i="16"/>
  <c r="S146" i="16"/>
  <c r="AE146" i="16" s="1"/>
  <c r="M146" i="16"/>
  <c r="Y146" i="16" s="1"/>
  <c r="AF145" i="16"/>
  <c r="S145" i="16"/>
  <c r="M145" i="16"/>
  <c r="AF144" i="16"/>
  <c r="S144" i="16"/>
  <c r="AE144" i="16" s="1"/>
  <c r="M144" i="16"/>
  <c r="AF143" i="16"/>
  <c r="S143" i="16"/>
  <c r="AE143" i="16" s="1"/>
  <c r="M143" i="16"/>
  <c r="AF142" i="16"/>
  <c r="S142" i="16"/>
  <c r="M142" i="16"/>
  <c r="AF141" i="16"/>
  <c r="S141" i="16"/>
  <c r="M141" i="16"/>
  <c r="AF140" i="16"/>
  <c r="S140" i="16"/>
  <c r="M140" i="16"/>
  <c r="AF139" i="16"/>
  <c r="S139" i="16"/>
  <c r="AE139" i="16" s="1"/>
  <c r="M139" i="16"/>
  <c r="AF138" i="16"/>
  <c r="S138" i="16"/>
  <c r="M138" i="16"/>
  <c r="AD138" i="16" s="1"/>
  <c r="AF137" i="16"/>
  <c r="S137" i="16"/>
  <c r="AE137" i="16" s="1"/>
  <c r="M137" i="16"/>
  <c r="AD137" i="16" s="1"/>
  <c r="AF136" i="16"/>
  <c r="S136" i="16"/>
  <c r="AE136" i="16" s="1"/>
  <c r="M136" i="16"/>
  <c r="AF135" i="16"/>
  <c r="S135" i="16"/>
  <c r="M135" i="16"/>
  <c r="AF134" i="16"/>
  <c r="S134" i="16"/>
  <c r="M134" i="16"/>
  <c r="AD134" i="16" s="1"/>
  <c r="AF133" i="16"/>
  <c r="S133" i="16"/>
  <c r="M133" i="16"/>
  <c r="Y133" i="16" s="1"/>
  <c r="AF132" i="16"/>
  <c r="S132" i="16"/>
  <c r="AE132" i="16" s="1"/>
  <c r="M132" i="16"/>
  <c r="AF131" i="16"/>
  <c r="S131" i="16"/>
  <c r="M131" i="16"/>
  <c r="AD131" i="16" s="1"/>
  <c r="AF130" i="16"/>
  <c r="S130" i="16"/>
  <c r="M130" i="16"/>
  <c r="AF129" i="16"/>
  <c r="S129" i="16"/>
  <c r="AE129" i="16" s="1"/>
  <c r="M129" i="16"/>
  <c r="AF128" i="16"/>
  <c r="S128" i="16"/>
  <c r="M128" i="16"/>
  <c r="AF127" i="16"/>
  <c r="S127" i="16"/>
  <c r="AB127" i="16" s="1"/>
  <c r="M127" i="16"/>
  <c r="X127" i="16" s="1"/>
  <c r="AF126" i="16"/>
  <c r="S126" i="16"/>
  <c r="AC126" i="16" s="1"/>
  <c r="M126" i="16"/>
  <c r="AF125" i="16"/>
  <c r="S125" i="16"/>
  <c r="AE125" i="16" s="1"/>
  <c r="M125" i="16"/>
  <c r="AF124" i="16"/>
  <c r="S124" i="16"/>
  <c r="M124" i="16"/>
  <c r="AD124" i="16" s="1"/>
  <c r="AF123" i="16"/>
  <c r="S123" i="16"/>
  <c r="AE123" i="16" s="1"/>
  <c r="M123" i="16"/>
  <c r="AD123" i="16" s="1"/>
  <c r="AF122" i="16"/>
  <c r="S122" i="16"/>
  <c r="M122" i="16"/>
  <c r="AF121" i="16"/>
  <c r="S121" i="16"/>
  <c r="AE121" i="16" s="1"/>
  <c r="M121" i="16"/>
  <c r="AF120" i="16"/>
  <c r="S120" i="16"/>
  <c r="M120" i="16"/>
  <c r="AD120" i="16" s="1"/>
  <c r="AF119" i="16"/>
  <c r="Z119" i="16"/>
  <c r="S119" i="16"/>
  <c r="M119" i="16"/>
  <c r="X119" i="16" s="1"/>
  <c r="AF118" i="16"/>
  <c r="S118" i="16"/>
  <c r="M118" i="16"/>
  <c r="AF117" i="16"/>
  <c r="AC117" i="16"/>
  <c r="Z117" i="16"/>
  <c r="S117" i="16"/>
  <c r="AB117" i="16" s="1"/>
  <c r="M117" i="16"/>
  <c r="X117" i="16" s="1"/>
  <c r="AF116" i="16"/>
  <c r="AD116" i="16"/>
  <c r="S116" i="16"/>
  <c r="M116" i="16"/>
  <c r="AF115" i="16"/>
  <c r="AC115" i="16"/>
  <c r="S115" i="16"/>
  <c r="AB115" i="16" s="1"/>
  <c r="M115" i="16"/>
  <c r="AD115" i="16" s="1"/>
  <c r="AF114" i="16"/>
  <c r="S114" i="16"/>
  <c r="AE114" i="16" s="1"/>
  <c r="M114" i="16"/>
  <c r="AF113" i="16"/>
  <c r="S113" i="16"/>
  <c r="M113" i="16"/>
  <c r="AF112" i="16"/>
  <c r="S112" i="16"/>
  <c r="AE112" i="16" s="1"/>
  <c r="M112" i="16"/>
  <c r="AF111" i="16"/>
  <c r="S111" i="16"/>
  <c r="M111" i="16"/>
  <c r="X111" i="16" s="1"/>
  <c r="AF110" i="16"/>
  <c r="S110" i="16"/>
  <c r="AE110" i="16" s="1"/>
  <c r="M110" i="16"/>
  <c r="AF109" i="16"/>
  <c r="S109" i="16"/>
  <c r="M109" i="16"/>
  <c r="AF108" i="16"/>
  <c r="X108" i="16"/>
  <c r="S108" i="16"/>
  <c r="AC108" i="16" s="1"/>
  <c r="M108" i="16"/>
  <c r="AD108" i="16" s="1"/>
  <c r="AF107" i="16"/>
  <c r="AD107" i="16"/>
  <c r="S107" i="16"/>
  <c r="M107" i="16"/>
  <c r="AF106" i="16"/>
  <c r="AD106" i="16"/>
  <c r="S106" i="16"/>
  <c r="AB106" i="16" s="1"/>
  <c r="M106" i="16"/>
  <c r="AF105" i="16"/>
  <c r="S105" i="16"/>
  <c r="AE105" i="16" s="1"/>
  <c r="M105" i="16"/>
  <c r="AF104" i="16"/>
  <c r="S104" i="16"/>
  <c r="M104" i="16"/>
  <c r="AF103" i="16"/>
  <c r="S103" i="16"/>
  <c r="AE103" i="16" s="1"/>
  <c r="M103" i="16"/>
  <c r="Y103" i="16" s="1"/>
  <c r="AF102" i="16"/>
  <c r="S102" i="16"/>
  <c r="AE102" i="16" s="1"/>
  <c r="M102" i="16"/>
  <c r="AF101" i="16"/>
  <c r="S101" i="16"/>
  <c r="AB101" i="16" s="1"/>
  <c r="M101" i="16"/>
  <c r="AF100" i="16"/>
  <c r="S100" i="16"/>
  <c r="AE100" i="16" s="1"/>
  <c r="M100" i="16"/>
  <c r="AF99" i="16"/>
  <c r="S99" i="16"/>
  <c r="M99" i="16"/>
  <c r="AD99" i="16" s="1"/>
  <c r="AF98" i="16"/>
  <c r="S98" i="16"/>
  <c r="M98" i="16"/>
  <c r="Z98" i="16" s="1"/>
  <c r="AF97" i="16"/>
  <c r="S97" i="16"/>
  <c r="M97" i="16"/>
  <c r="AF96" i="16"/>
  <c r="S96" i="16"/>
  <c r="AA96" i="16" s="1"/>
  <c r="M96" i="16"/>
  <c r="AF95" i="16"/>
  <c r="S95" i="16"/>
  <c r="M95" i="16"/>
  <c r="Z95" i="16" s="1"/>
  <c r="AF94" i="16"/>
  <c r="S94" i="16"/>
  <c r="M94" i="16"/>
  <c r="AF93" i="16"/>
  <c r="S93" i="16"/>
  <c r="M93" i="16"/>
  <c r="AF92" i="16"/>
  <c r="S92" i="16"/>
  <c r="AA92" i="16" s="1"/>
  <c r="M92" i="16"/>
  <c r="AF91" i="16"/>
  <c r="S91" i="16"/>
  <c r="M91" i="16"/>
  <c r="Z91" i="16" s="1"/>
  <c r="AF90" i="16"/>
  <c r="Y90" i="16"/>
  <c r="S90" i="16"/>
  <c r="M90" i="16"/>
  <c r="X90" i="16" s="1"/>
  <c r="AF89" i="16"/>
  <c r="S89" i="16"/>
  <c r="M89" i="16"/>
  <c r="AF88" i="16"/>
  <c r="S88" i="16"/>
  <c r="AA88" i="16" s="1"/>
  <c r="M88" i="16"/>
  <c r="AD88" i="16" s="1"/>
  <c r="AF87" i="16"/>
  <c r="S87" i="16"/>
  <c r="AC87" i="16" s="1"/>
  <c r="M87" i="16"/>
  <c r="Z87" i="16" s="1"/>
  <c r="AF86" i="16"/>
  <c r="S86" i="16"/>
  <c r="M86" i="16"/>
  <c r="AD86" i="16" s="1"/>
  <c r="AF85" i="16"/>
  <c r="S85" i="16"/>
  <c r="AA85" i="16" s="1"/>
  <c r="M85" i="16"/>
  <c r="AF84" i="16"/>
  <c r="S84" i="16"/>
  <c r="M84" i="16"/>
  <c r="Z84" i="16" s="1"/>
  <c r="AF83" i="16"/>
  <c r="S83" i="16"/>
  <c r="M83" i="16"/>
  <c r="X83" i="16" s="1"/>
  <c r="AF82" i="16"/>
  <c r="S82" i="16"/>
  <c r="AA82" i="16" s="1"/>
  <c r="M82" i="16"/>
  <c r="AD82" i="16" s="1"/>
  <c r="AF81" i="16"/>
  <c r="S81" i="16"/>
  <c r="AC81" i="16" s="1"/>
  <c r="M81" i="16"/>
  <c r="Z81" i="16" s="1"/>
  <c r="AF80" i="16"/>
  <c r="AB80" i="16"/>
  <c r="S80" i="16"/>
  <c r="AE80" i="16" s="1"/>
  <c r="M80" i="16"/>
  <c r="AD80" i="16" s="1"/>
  <c r="AF79" i="16"/>
  <c r="S79" i="16"/>
  <c r="AA79" i="16" s="1"/>
  <c r="M79" i="16"/>
  <c r="AF78" i="16"/>
  <c r="Z78" i="16"/>
  <c r="S78" i="16"/>
  <c r="M78" i="16"/>
  <c r="AF77" i="16"/>
  <c r="Y77" i="16"/>
  <c r="S77" i="16"/>
  <c r="AA77" i="16" s="1"/>
  <c r="M77" i="16"/>
  <c r="AD77" i="16" s="1"/>
  <c r="AF76" i="16"/>
  <c r="S76" i="16"/>
  <c r="M76" i="16"/>
  <c r="AF75" i="16"/>
  <c r="AB75" i="16"/>
  <c r="S75" i="16"/>
  <c r="AE75" i="16" s="1"/>
  <c r="M75" i="16"/>
  <c r="AD75" i="16" s="1"/>
  <c r="AF74" i="16"/>
  <c r="S74" i="16"/>
  <c r="AB74" i="16" s="1"/>
  <c r="M74" i="16"/>
  <c r="X74" i="16" s="1"/>
  <c r="AF73" i="16"/>
  <c r="S73" i="16"/>
  <c r="AC73" i="16" s="1"/>
  <c r="M73" i="16"/>
  <c r="AF72" i="16"/>
  <c r="S72" i="16"/>
  <c r="M72" i="16"/>
  <c r="AF71" i="16"/>
  <c r="S71" i="16"/>
  <c r="AE71" i="16" s="1"/>
  <c r="M71" i="16"/>
  <c r="AF70" i="16"/>
  <c r="Z70" i="16"/>
  <c r="S70" i="16"/>
  <c r="M70" i="16"/>
  <c r="AF69" i="16"/>
  <c r="S69" i="16"/>
  <c r="AC69" i="16" s="1"/>
  <c r="M69" i="16"/>
  <c r="AF68" i="16"/>
  <c r="S68" i="16"/>
  <c r="AC68" i="16" s="1"/>
  <c r="M68" i="16"/>
  <c r="Z68" i="16" s="1"/>
  <c r="AF67" i="16"/>
  <c r="S67" i="16"/>
  <c r="AE67" i="16" s="1"/>
  <c r="M67" i="16"/>
  <c r="AF66" i="16"/>
  <c r="S66" i="16"/>
  <c r="AB66" i="16" s="1"/>
  <c r="M66" i="16"/>
  <c r="AF65" i="16"/>
  <c r="S65" i="16"/>
  <c r="AC65" i="16" s="1"/>
  <c r="M65" i="16"/>
  <c r="AF64" i="16"/>
  <c r="S64" i="16"/>
  <c r="M64" i="16"/>
  <c r="Z64" i="16" s="1"/>
  <c r="AF63" i="16"/>
  <c r="S63" i="16"/>
  <c r="M63" i="16"/>
  <c r="AF62" i="16"/>
  <c r="S62" i="16"/>
  <c r="M62" i="16"/>
  <c r="AF61" i="16"/>
  <c r="S61" i="16"/>
  <c r="AA61" i="16" s="1"/>
  <c r="M61" i="16"/>
  <c r="AF60" i="16"/>
  <c r="S60" i="16"/>
  <c r="AE60" i="16" s="1"/>
  <c r="M60" i="16"/>
  <c r="AF59" i="16"/>
  <c r="AE59" i="16"/>
  <c r="AA59" i="16"/>
  <c r="S59" i="16"/>
  <c r="M59" i="16"/>
  <c r="AF58" i="16"/>
  <c r="S58" i="16"/>
  <c r="M58" i="16"/>
  <c r="Z58" i="16" s="1"/>
  <c r="AF57" i="16"/>
  <c r="S57" i="16"/>
  <c r="AA57" i="16" s="1"/>
  <c r="M57" i="16"/>
  <c r="AF56" i="16"/>
  <c r="S56" i="16"/>
  <c r="M56" i="16"/>
  <c r="AD56" i="16" s="1"/>
  <c r="AF55" i="16"/>
  <c r="X55" i="16"/>
  <c r="S55" i="16"/>
  <c r="AE55" i="16" s="1"/>
  <c r="M55" i="16"/>
  <c r="AD55" i="16" s="1"/>
  <c r="AF54" i="16"/>
  <c r="S54" i="16"/>
  <c r="AA54" i="16" s="1"/>
  <c r="M54" i="16"/>
  <c r="AF53" i="16"/>
  <c r="Z53" i="16"/>
  <c r="S53" i="16"/>
  <c r="M53" i="16"/>
  <c r="AF52" i="16"/>
  <c r="S52" i="16"/>
  <c r="AB52" i="16" s="1"/>
  <c r="M52" i="16"/>
  <c r="AF51" i="16"/>
  <c r="S51" i="16"/>
  <c r="AC51" i="16" s="1"/>
  <c r="M51" i="16"/>
  <c r="AF50" i="16"/>
  <c r="S50" i="16"/>
  <c r="M50" i="16"/>
  <c r="AF49" i="16"/>
  <c r="S49" i="16"/>
  <c r="AC49" i="16" s="1"/>
  <c r="M49" i="16"/>
  <c r="Z49" i="16" s="1"/>
  <c r="AF48" i="16"/>
  <c r="S48" i="16"/>
  <c r="M48" i="16"/>
  <c r="AF47" i="16"/>
  <c r="S47" i="16"/>
  <c r="M47" i="16"/>
  <c r="AF46" i="16"/>
  <c r="S46" i="16"/>
  <c r="M46" i="16"/>
  <c r="Z46" i="16" s="1"/>
  <c r="AF45" i="16"/>
  <c r="S45" i="16"/>
  <c r="M45" i="16"/>
  <c r="X45" i="16" s="1"/>
  <c r="AF44" i="16"/>
  <c r="S44" i="16"/>
  <c r="AE44" i="16" s="1"/>
  <c r="M44" i="16"/>
  <c r="AF43" i="16"/>
  <c r="S43" i="16"/>
  <c r="AE43" i="16" s="1"/>
  <c r="M43" i="16"/>
  <c r="AF42" i="16"/>
  <c r="S42" i="16"/>
  <c r="M42" i="16"/>
  <c r="AF41" i="16"/>
  <c r="S41" i="16"/>
  <c r="M41" i="16"/>
  <c r="AD41" i="16" s="1"/>
  <c r="AF40" i="16"/>
  <c r="Z40" i="16"/>
  <c r="S40" i="16"/>
  <c r="AC40" i="16" s="1"/>
  <c r="M40" i="16"/>
  <c r="AF39" i="16"/>
  <c r="S39" i="16"/>
  <c r="AB39" i="16" s="1"/>
  <c r="M39" i="16"/>
  <c r="AF38" i="16"/>
  <c r="S38" i="16"/>
  <c r="AC38" i="16" s="1"/>
  <c r="M38" i="16"/>
  <c r="Z38" i="16" s="1"/>
  <c r="AF37" i="16"/>
  <c r="S37" i="16"/>
  <c r="AE37" i="16" s="1"/>
  <c r="M37" i="16"/>
  <c r="AF36" i="16"/>
  <c r="S36" i="16"/>
  <c r="AB36" i="16" s="1"/>
  <c r="M36" i="16"/>
  <c r="AD36" i="16" s="1"/>
  <c r="AF35" i="16"/>
  <c r="S35" i="16"/>
  <c r="AA35" i="16" s="1"/>
  <c r="M35" i="16"/>
  <c r="AD35" i="16" s="1"/>
  <c r="AF34" i="16"/>
  <c r="S34" i="16"/>
  <c r="AB34" i="16" s="1"/>
  <c r="M34" i="16"/>
  <c r="AF33" i="16"/>
  <c r="S33" i="16"/>
  <c r="AA33" i="16" s="1"/>
  <c r="M33" i="16"/>
  <c r="AD33" i="16" s="1"/>
  <c r="AF32" i="16"/>
  <c r="X32" i="16"/>
  <c r="S32" i="16"/>
  <c r="AB32" i="16" s="1"/>
  <c r="M32" i="16"/>
  <c r="AD32" i="16" s="1"/>
  <c r="AF31" i="16"/>
  <c r="S31" i="16"/>
  <c r="AA31" i="16" s="1"/>
  <c r="M31" i="16"/>
  <c r="AD31" i="16" s="1"/>
  <c r="AF30" i="16"/>
  <c r="S30" i="16"/>
  <c r="AB30" i="16" s="1"/>
  <c r="M30" i="16"/>
  <c r="AD30" i="16" s="1"/>
  <c r="AF29" i="16"/>
  <c r="S29" i="16"/>
  <c r="AA29" i="16" s="1"/>
  <c r="M29" i="16"/>
  <c r="AD29" i="16" s="1"/>
  <c r="AF28" i="16"/>
  <c r="S28" i="16"/>
  <c r="AB28" i="16" s="1"/>
  <c r="M28" i="16"/>
  <c r="AD28" i="16" s="1"/>
  <c r="AF27" i="16"/>
  <c r="S27" i="16"/>
  <c r="AE27" i="16" s="1"/>
  <c r="M27" i="16"/>
  <c r="Y27" i="16" s="1"/>
  <c r="AF26" i="16"/>
  <c r="S26" i="16"/>
  <c r="AC26" i="16" s="1"/>
  <c r="M26" i="16"/>
  <c r="Y26" i="16" s="1"/>
  <c r="AF25" i="16"/>
  <c r="S25" i="16"/>
  <c r="AE25" i="16" s="1"/>
  <c r="M25" i="16"/>
  <c r="Y25" i="16" s="1"/>
  <c r="AF24" i="16"/>
  <c r="S24" i="16"/>
  <c r="AC24" i="16" s="1"/>
  <c r="M24" i="16"/>
  <c r="Y24" i="16" s="1"/>
  <c r="AF23" i="16"/>
  <c r="S23" i="16"/>
  <c r="AE23" i="16" s="1"/>
  <c r="M23" i="16"/>
  <c r="Y23" i="16" s="1"/>
  <c r="AF22" i="16"/>
  <c r="S22" i="16"/>
  <c r="AE22" i="16" s="1"/>
  <c r="M22" i="16"/>
  <c r="AD22" i="16" s="1"/>
  <c r="AF21" i="16"/>
  <c r="S21" i="16"/>
  <c r="AE21" i="16" s="1"/>
  <c r="M21" i="16"/>
  <c r="AD21" i="16" s="1"/>
  <c r="AF20" i="16"/>
  <c r="S20" i="16"/>
  <c r="AE20" i="16" s="1"/>
  <c r="M20" i="16"/>
  <c r="AD20" i="16" s="1"/>
  <c r="AF19" i="16"/>
  <c r="S19" i="16"/>
  <c r="AE19" i="16" s="1"/>
  <c r="M19" i="16"/>
  <c r="AD19" i="16" s="1"/>
  <c r="AF18" i="16"/>
  <c r="S18" i="16"/>
  <c r="AE18" i="16" s="1"/>
  <c r="M18" i="16"/>
  <c r="AD18" i="16" s="1"/>
  <c r="AF17" i="16"/>
  <c r="S17" i="16"/>
  <c r="AE17" i="16" s="1"/>
  <c r="M17" i="16"/>
  <c r="AD17" i="16" s="1"/>
  <c r="AF16" i="16"/>
  <c r="S16" i="16"/>
  <c r="AA16" i="16" s="1"/>
  <c r="M16" i="16"/>
  <c r="AD16" i="16" s="1"/>
  <c r="AF15" i="16"/>
  <c r="S15" i="16"/>
  <c r="AE15" i="16" s="1"/>
  <c r="M15" i="16"/>
  <c r="AD15" i="16" s="1"/>
  <c r="AF14" i="16"/>
  <c r="S14" i="16"/>
  <c r="AE14" i="16" s="1"/>
  <c r="M14" i="16"/>
  <c r="AD14" i="16" s="1"/>
  <c r="AF13" i="16"/>
  <c r="S13" i="16"/>
  <c r="AE13" i="16" s="1"/>
  <c r="M13" i="16"/>
  <c r="AD13" i="16" s="1"/>
  <c r="AF12" i="16"/>
  <c r="S12" i="16"/>
  <c r="AA12" i="16" s="1"/>
  <c r="M12" i="16"/>
  <c r="AD12" i="16" s="1"/>
  <c r="AF11" i="16"/>
  <c r="S11" i="16"/>
  <c r="AE11" i="16" s="1"/>
  <c r="M11" i="16"/>
  <c r="AD11" i="16" s="1"/>
  <c r="AF10" i="16"/>
  <c r="Y10" i="16"/>
  <c r="S10" i="16"/>
  <c r="AE10" i="16" s="1"/>
  <c r="M10" i="16"/>
  <c r="AD10" i="16" s="1"/>
  <c r="AF9" i="16"/>
  <c r="S9" i="16"/>
  <c r="AE9" i="16" s="1"/>
  <c r="M9" i="16"/>
  <c r="AD9" i="16" s="1"/>
  <c r="AF8" i="16"/>
  <c r="S8" i="16"/>
  <c r="AA8" i="16" s="1"/>
  <c r="M8" i="16"/>
  <c r="AD8" i="16" s="1"/>
  <c r="AF7" i="16"/>
  <c r="S7" i="16"/>
  <c r="AE7" i="16" s="1"/>
  <c r="M7" i="16"/>
  <c r="AD7" i="16" s="1"/>
  <c r="AF6" i="16"/>
  <c r="S6" i="16"/>
  <c r="AE6" i="16" s="1"/>
  <c r="M6" i="16"/>
  <c r="AD6" i="16" s="1"/>
  <c r="AF5" i="16"/>
  <c r="X5" i="16"/>
  <c r="S5" i="16"/>
  <c r="AE5" i="16" s="1"/>
  <c r="M5" i="16"/>
  <c r="AD5" i="16" s="1"/>
  <c r="AF4" i="16"/>
  <c r="S4" i="16"/>
  <c r="AA4" i="16" s="1"/>
  <c r="M4" i="16"/>
  <c r="AD4" i="16" s="1"/>
  <c r="AF3" i="16"/>
  <c r="S3" i="16"/>
  <c r="AE3" i="16" s="1"/>
  <c r="M3" i="16"/>
  <c r="AD3" i="16" s="1"/>
  <c r="W1" i="16"/>
  <c r="V1" i="16"/>
  <c r="U1" i="16"/>
  <c r="T1" i="16"/>
  <c r="R1" i="16"/>
  <c r="Q1" i="16"/>
  <c r="P1" i="16"/>
  <c r="O1" i="16"/>
  <c r="N1" i="16"/>
  <c r="L1" i="16"/>
  <c r="K1" i="16"/>
  <c r="J1" i="16"/>
  <c r="AF1" i="16" s="1"/>
  <c r="I1" i="16"/>
  <c r="H1" i="16"/>
  <c r="H27" i="3"/>
  <c r="I27" i="3"/>
  <c r="J27" i="3"/>
  <c r="H28" i="3"/>
  <c r="I28" i="3"/>
  <c r="J28" i="3"/>
  <c r="AF152" i="15"/>
  <c r="Y152" i="15"/>
  <c r="S152" i="15"/>
  <c r="M152" i="15"/>
  <c r="X152" i="15" s="1"/>
  <c r="AF151" i="15"/>
  <c r="S151" i="15"/>
  <c r="AE151" i="15" s="1"/>
  <c r="M151" i="15"/>
  <c r="AF150" i="15"/>
  <c r="Y150" i="15"/>
  <c r="X150" i="15"/>
  <c r="S150" i="15"/>
  <c r="AA150" i="15" s="1"/>
  <c r="M150" i="15"/>
  <c r="AD150" i="15" s="1"/>
  <c r="AF149" i="15"/>
  <c r="S149" i="15"/>
  <c r="AC149" i="15" s="1"/>
  <c r="M149" i="15"/>
  <c r="AF148" i="15"/>
  <c r="AC148" i="15"/>
  <c r="Y148" i="15"/>
  <c r="S148" i="15"/>
  <c r="AB148" i="15" s="1"/>
  <c r="M148" i="15"/>
  <c r="X148" i="15" s="1"/>
  <c r="AF147" i="15"/>
  <c r="AC147" i="15"/>
  <c r="Y147" i="15"/>
  <c r="X147" i="15"/>
  <c r="S147" i="15"/>
  <c r="M147" i="15"/>
  <c r="AD147" i="15" s="1"/>
  <c r="AF146" i="15"/>
  <c r="AA146" i="15"/>
  <c r="Y146" i="15"/>
  <c r="S146" i="15"/>
  <c r="M146" i="15"/>
  <c r="AF145" i="15"/>
  <c r="S145" i="15"/>
  <c r="AC145" i="15" s="1"/>
  <c r="M145" i="15"/>
  <c r="Z145" i="15" s="1"/>
  <c r="AF144" i="15"/>
  <c r="AC144" i="15"/>
  <c r="S144" i="15"/>
  <c r="AB144" i="15" s="1"/>
  <c r="M144" i="15"/>
  <c r="AF143" i="15"/>
  <c r="AB143" i="15"/>
  <c r="Y143" i="15"/>
  <c r="X143" i="15"/>
  <c r="S143" i="15"/>
  <c r="AE143" i="15" s="1"/>
  <c r="M143" i="15"/>
  <c r="AD143" i="15" s="1"/>
  <c r="AF142" i="15"/>
  <c r="AA142" i="15"/>
  <c r="S142" i="15"/>
  <c r="M142" i="15"/>
  <c r="AF141" i="15"/>
  <c r="S141" i="15"/>
  <c r="AC141" i="15" s="1"/>
  <c r="M141" i="15"/>
  <c r="Z141" i="15" s="1"/>
  <c r="AF140" i="15"/>
  <c r="S140" i="15"/>
  <c r="M140" i="15"/>
  <c r="AF139" i="15"/>
  <c r="AB139" i="15"/>
  <c r="Y139" i="15"/>
  <c r="S139" i="15"/>
  <c r="AE139" i="15" s="1"/>
  <c r="M139" i="15"/>
  <c r="AF138" i="15"/>
  <c r="Y138" i="15"/>
  <c r="X138" i="15"/>
  <c r="S138" i="15"/>
  <c r="AA138" i="15" s="1"/>
  <c r="M138" i="15"/>
  <c r="AD138" i="15" s="1"/>
  <c r="AF137" i="15"/>
  <c r="S137" i="15"/>
  <c r="AC137" i="15" s="1"/>
  <c r="M137" i="15"/>
  <c r="Z137" i="15" s="1"/>
  <c r="AF136" i="15"/>
  <c r="Y136" i="15"/>
  <c r="S136" i="15"/>
  <c r="M136" i="15"/>
  <c r="X136" i="15" s="1"/>
  <c r="AF135" i="15"/>
  <c r="AC135" i="15"/>
  <c r="AB135" i="15"/>
  <c r="S135" i="15"/>
  <c r="AE135" i="15" s="1"/>
  <c r="M135" i="15"/>
  <c r="AF134" i="15"/>
  <c r="AA134" i="15"/>
  <c r="Y134" i="15"/>
  <c r="X134" i="15"/>
  <c r="S134" i="15"/>
  <c r="M134" i="15"/>
  <c r="AD134" i="15" s="1"/>
  <c r="AF133" i="15"/>
  <c r="S133" i="15"/>
  <c r="AC133" i="15" s="1"/>
  <c r="M133" i="15"/>
  <c r="AF132" i="15"/>
  <c r="AC132" i="15"/>
  <c r="Y132" i="15"/>
  <c r="S132" i="15"/>
  <c r="AB132" i="15" s="1"/>
  <c r="M132" i="15"/>
  <c r="X132" i="15" s="1"/>
  <c r="AF131" i="15"/>
  <c r="AC131" i="15"/>
  <c r="Y131" i="15"/>
  <c r="X131" i="15"/>
  <c r="S131" i="15"/>
  <c r="M131" i="15"/>
  <c r="AD131" i="15" s="1"/>
  <c r="AF130" i="15"/>
  <c r="AA130" i="15"/>
  <c r="S130" i="15"/>
  <c r="M130" i="15"/>
  <c r="AF129" i="15"/>
  <c r="S129" i="15"/>
  <c r="AC129" i="15" s="1"/>
  <c r="M129" i="15"/>
  <c r="Z129" i="15" s="1"/>
  <c r="AF128" i="15"/>
  <c r="AC128" i="15"/>
  <c r="S128" i="15"/>
  <c r="AB128" i="15" s="1"/>
  <c r="M128" i="15"/>
  <c r="AF127" i="15"/>
  <c r="AB127" i="15"/>
  <c r="Y127" i="15"/>
  <c r="X127" i="15"/>
  <c r="S127" i="15"/>
  <c r="AE127" i="15" s="1"/>
  <c r="M127" i="15"/>
  <c r="AD127" i="15" s="1"/>
  <c r="AF126" i="15"/>
  <c r="S126" i="15"/>
  <c r="AA126" i="15" s="1"/>
  <c r="M126" i="15"/>
  <c r="AF125" i="15"/>
  <c r="S125" i="15"/>
  <c r="AC125" i="15" s="1"/>
  <c r="M125" i="15"/>
  <c r="AF124" i="15"/>
  <c r="S124" i="15"/>
  <c r="M124" i="15"/>
  <c r="AF123" i="15"/>
  <c r="AB123" i="15"/>
  <c r="S123" i="15"/>
  <c r="AE123" i="15" s="1"/>
  <c r="M123" i="15"/>
  <c r="AF122" i="15"/>
  <c r="Y122" i="15"/>
  <c r="X122" i="15"/>
  <c r="S122" i="15"/>
  <c r="AA122" i="15" s="1"/>
  <c r="M122" i="15"/>
  <c r="AD122" i="15" s="1"/>
  <c r="AF121" i="15"/>
  <c r="S121" i="15"/>
  <c r="AC121" i="15" s="1"/>
  <c r="M121" i="15"/>
  <c r="AF120" i="15"/>
  <c r="Y120" i="15"/>
  <c r="S120" i="15"/>
  <c r="M120" i="15"/>
  <c r="X120" i="15" s="1"/>
  <c r="AF119" i="15"/>
  <c r="S119" i="15"/>
  <c r="AE119" i="15" s="1"/>
  <c r="M119" i="15"/>
  <c r="AF118" i="15"/>
  <c r="AA118" i="15"/>
  <c r="Y118" i="15"/>
  <c r="X118" i="15"/>
  <c r="S118" i="15"/>
  <c r="M118" i="15"/>
  <c r="AD118" i="15" s="1"/>
  <c r="AF117" i="15"/>
  <c r="S117" i="15"/>
  <c r="AC117" i="15" s="1"/>
  <c r="M117" i="15"/>
  <c r="AF116" i="15"/>
  <c r="AC116" i="15"/>
  <c r="Y116" i="15"/>
  <c r="S116" i="15"/>
  <c r="AB116" i="15" s="1"/>
  <c r="M116" i="15"/>
  <c r="X116" i="15" s="1"/>
  <c r="AF115" i="15"/>
  <c r="AC115" i="15"/>
  <c r="Y115" i="15"/>
  <c r="X115" i="15"/>
  <c r="S115" i="15"/>
  <c r="M115" i="15"/>
  <c r="AD115" i="15" s="1"/>
  <c r="AF114" i="15"/>
  <c r="AA114" i="15"/>
  <c r="Y114" i="15"/>
  <c r="S114" i="15"/>
  <c r="M114" i="15"/>
  <c r="AF113" i="15"/>
  <c r="S113" i="15"/>
  <c r="AC113" i="15" s="1"/>
  <c r="M113" i="15"/>
  <c r="AF112" i="15"/>
  <c r="AC112" i="15"/>
  <c r="S112" i="15"/>
  <c r="AB112" i="15" s="1"/>
  <c r="M112" i="15"/>
  <c r="AF111" i="15"/>
  <c r="AB111" i="15"/>
  <c r="Y111" i="15"/>
  <c r="X111" i="15"/>
  <c r="S111" i="15"/>
  <c r="AE111" i="15" s="1"/>
  <c r="M111" i="15"/>
  <c r="AD111" i="15" s="1"/>
  <c r="AF110" i="15"/>
  <c r="AA110" i="15"/>
  <c r="S110" i="15"/>
  <c r="M110" i="15"/>
  <c r="AF109" i="15"/>
  <c r="S109" i="15"/>
  <c r="AC109" i="15" s="1"/>
  <c r="M109" i="15"/>
  <c r="AF108" i="15"/>
  <c r="S108" i="15"/>
  <c r="M108" i="15"/>
  <c r="AF107" i="15"/>
  <c r="AB107" i="15"/>
  <c r="Y107" i="15"/>
  <c r="S107" i="15"/>
  <c r="AE107" i="15" s="1"/>
  <c r="M107" i="15"/>
  <c r="AF106" i="15"/>
  <c r="Y106" i="15"/>
  <c r="X106" i="15"/>
  <c r="S106" i="15"/>
  <c r="AA106" i="15" s="1"/>
  <c r="M106" i="15"/>
  <c r="AD106" i="15" s="1"/>
  <c r="AF105" i="15"/>
  <c r="S105" i="15"/>
  <c r="AC105" i="15" s="1"/>
  <c r="M105" i="15"/>
  <c r="AF104" i="15"/>
  <c r="Y104" i="15"/>
  <c r="S104" i="15"/>
  <c r="M104" i="15"/>
  <c r="X104" i="15" s="1"/>
  <c r="AF103" i="15"/>
  <c r="AC103" i="15"/>
  <c r="AB103" i="15"/>
  <c r="S103" i="15"/>
  <c r="AE103" i="15" s="1"/>
  <c r="M103" i="15"/>
  <c r="AF102" i="15"/>
  <c r="AA102" i="15"/>
  <c r="Y102" i="15"/>
  <c r="X102" i="15"/>
  <c r="S102" i="15"/>
  <c r="M102" i="15"/>
  <c r="AD102" i="15" s="1"/>
  <c r="AF101" i="15"/>
  <c r="S101" i="15"/>
  <c r="AC101" i="15" s="1"/>
  <c r="M101" i="15"/>
  <c r="AF100" i="15"/>
  <c r="AC100" i="15"/>
  <c r="Y100" i="15"/>
  <c r="S100" i="15"/>
  <c r="AB100" i="15" s="1"/>
  <c r="M100" i="15"/>
  <c r="X100" i="15" s="1"/>
  <c r="AF99" i="15"/>
  <c r="AC99" i="15"/>
  <c r="Y99" i="15"/>
  <c r="X99" i="15"/>
  <c r="S99" i="15"/>
  <c r="M99" i="15"/>
  <c r="AD99" i="15" s="1"/>
  <c r="AF98" i="15"/>
  <c r="AA98" i="15"/>
  <c r="S98" i="15"/>
  <c r="M98" i="15"/>
  <c r="AF97" i="15"/>
  <c r="S97" i="15"/>
  <c r="AC97" i="15" s="1"/>
  <c r="M97" i="15"/>
  <c r="AF96" i="15"/>
  <c r="AC96" i="15"/>
  <c r="S96" i="15"/>
  <c r="AB96" i="15" s="1"/>
  <c r="M96" i="15"/>
  <c r="AF95" i="15"/>
  <c r="AB95" i="15"/>
  <c r="Y95" i="15"/>
  <c r="X95" i="15"/>
  <c r="S95" i="15"/>
  <c r="AE95" i="15" s="1"/>
  <c r="M95" i="15"/>
  <c r="AD95" i="15" s="1"/>
  <c r="AF94" i="15"/>
  <c r="S94" i="15"/>
  <c r="AA94" i="15" s="1"/>
  <c r="M94" i="15"/>
  <c r="AF93" i="15"/>
  <c r="S93" i="15"/>
  <c r="AC93" i="15" s="1"/>
  <c r="M93" i="15"/>
  <c r="Z93" i="15" s="1"/>
  <c r="AF92" i="15"/>
  <c r="S92" i="15"/>
  <c r="M92" i="15"/>
  <c r="AF91" i="15"/>
  <c r="AB91" i="15"/>
  <c r="S91" i="15"/>
  <c r="AE91" i="15" s="1"/>
  <c r="M91" i="15"/>
  <c r="AF90" i="15"/>
  <c r="Y90" i="15"/>
  <c r="X90" i="15"/>
  <c r="S90" i="15"/>
  <c r="AA90" i="15" s="1"/>
  <c r="M90" i="15"/>
  <c r="AD90" i="15" s="1"/>
  <c r="AF89" i="15"/>
  <c r="S89" i="15"/>
  <c r="AC89" i="15" s="1"/>
  <c r="M89" i="15"/>
  <c r="AF88" i="15"/>
  <c r="Y88" i="15"/>
  <c r="S88" i="15"/>
  <c r="M88" i="15"/>
  <c r="X88" i="15" s="1"/>
  <c r="AF87" i="15"/>
  <c r="S87" i="15"/>
  <c r="AE87" i="15" s="1"/>
  <c r="M87" i="15"/>
  <c r="AF86" i="15"/>
  <c r="AA86" i="15"/>
  <c r="Y86" i="15"/>
  <c r="X86" i="15"/>
  <c r="S86" i="15"/>
  <c r="M86" i="15"/>
  <c r="AD86" i="15" s="1"/>
  <c r="AF85" i="15"/>
  <c r="S85" i="15"/>
  <c r="AC85" i="15" s="1"/>
  <c r="M85" i="15"/>
  <c r="AF84" i="15"/>
  <c r="AC84" i="15"/>
  <c r="Y84" i="15"/>
  <c r="S84" i="15"/>
  <c r="AB84" i="15" s="1"/>
  <c r="M84" i="15"/>
  <c r="X84" i="15" s="1"/>
  <c r="AF83" i="15"/>
  <c r="AC83" i="15"/>
  <c r="Y83" i="15"/>
  <c r="X83" i="15"/>
  <c r="S83" i="15"/>
  <c r="M83" i="15"/>
  <c r="AD83" i="15" s="1"/>
  <c r="AF82" i="15"/>
  <c r="AA82" i="15"/>
  <c r="Y82" i="15"/>
  <c r="S82" i="15"/>
  <c r="M82" i="15"/>
  <c r="AF81" i="15"/>
  <c r="S81" i="15"/>
  <c r="AC81" i="15" s="1"/>
  <c r="M81" i="15"/>
  <c r="AF80" i="15"/>
  <c r="AC80" i="15"/>
  <c r="S80" i="15"/>
  <c r="AB80" i="15" s="1"/>
  <c r="M80" i="15"/>
  <c r="AF79" i="15"/>
  <c r="AB79" i="15"/>
  <c r="Y79" i="15"/>
  <c r="X79" i="15"/>
  <c r="S79" i="15"/>
  <c r="AE79" i="15" s="1"/>
  <c r="M79" i="15"/>
  <c r="AD79" i="15" s="1"/>
  <c r="AF78" i="15"/>
  <c r="AA78" i="15"/>
  <c r="S78" i="15"/>
  <c r="M78" i="15"/>
  <c r="AF77" i="15"/>
  <c r="S77" i="15"/>
  <c r="AC77" i="15" s="1"/>
  <c r="M77" i="15"/>
  <c r="AF76" i="15"/>
  <c r="S76" i="15"/>
  <c r="M76" i="15"/>
  <c r="AF75" i="15"/>
  <c r="AB75" i="15"/>
  <c r="Y75" i="15"/>
  <c r="S75" i="15"/>
  <c r="AE75" i="15" s="1"/>
  <c r="M75" i="15"/>
  <c r="AF74" i="15"/>
  <c r="Y74" i="15"/>
  <c r="X74" i="15"/>
  <c r="S74" i="15"/>
  <c r="AA74" i="15" s="1"/>
  <c r="M74" i="15"/>
  <c r="AD74" i="15" s="1"/>
  <c r="AF73" i="15"/>
  <c r="S73" i="15"/>
  <c r="AC73" i="15" s="1"/>
  <c r="M73" i="15"/>
  <c r="AF72" i="15"/>
  <c r="Y72" i="15"/>
  <c r="S72" i="15"/>
  <c r="M72" i="15"/>
  <c r="X72" i="15" s="1"/>
  <c r="AF71" i="15"/>
  <c r="AC71" i="15"/>
  <c r="AB71" i="15"/>
  <c r="S71" i="15"/>
  <c r="AE71" i="15" s="1"/>
  <c r="M71" i="15"/>
  <c r="AF70" i="15"/>
  <c r="AA70" i="15"/>
  <c r="Y70" i="15"/>
  <c r="X70" i="15"/>
  <c r="S70" i="15"/>
  <c r="M70" i="15"/>
  <c r="AD70" i="15" s="1"/>
  <c r="AF69" i="15"/>
  <c r="S69" i="15"/>
  <c r="AC69" i="15" s="1"/>
  <c r="M69" i="15"/>
  <c r="Z69" i="15" s="1"/>
  <c r="AF68" i="15"/>
  <c r="AC68" i="15"/>
  <c r="Y68" i="15"/>
  <c r="S68" i="15"/>
  <c r="AB68" i="15" s="1"/>
  <c r="M68" i="15"/>
  <c r="X68" i="15" s="1"/>
  <c r="AF67" i="15"/>
  <c r="AC67" i="15"/>
  <c r="Y67" i="15"/>
  <c r="X67" i="15"/>
  <c r="S67" i="15"/>
  <c r="M67" i="15"/>
  <c r="AD67" i="15" s="1"/>
  <c r="AF66" i="15"/>
  <c r="AA66" i="15"/>
  <c r="S66" i="15"/>
  <c r="M66" i="15"/>
  <c r="AF65" i="15"/>
  <c r="S65" i="15"/>
  <c r="AC65" i="15" s="1"/>
  <c r="M65" i="15"/>
  <c r="AF64" i="15"/>
  <c r="AC64" i="15"/>
  <c r="S64" i="15"/>
  <c r="AB64" i="15" s="1"/>
  <c r="M64" i="15"/>
  <c r="AF63" i="15"/>
  <c r="AB63" i="15"/>
  <c r="Y63" i="15"/>
  <c r="X63" i="15"/>
  <c r="S63" i="15"/>
  <c r="AE63" i="15" s="1"/>
  <c r="M63" i="15"/>
  <c r="AD63" i="15" s="1"/>
  <c r="AF62" i="15"/>
  <c r="S62" i="15"/>
  <c r="AA62" i="15" s="1"/>
  <c r="M62" i="15"/>
  <c r="AF61" i="15"/>
  <c r="S61" i="15"/>
  <c r="AC61" i="15" s="1"/>
  <c r="M61" i="15"/>
  <c r="Z61" i="15" s="1"/>
  <c r="AF60" i="15"/>
  <c r="S60" i="15"/>
  <c r="M60" i="15"/>
  <c r="AF59" i="15"/>
  <c r="AB59" i="15"/>
  <c r="S59" i="15"/>
  <c r="AE59" i="15" s="1"/>
  <c r="M59" i="15"/>
  <c r="AF58" i="15"/>
  <c r="Y58" i="15"/>
  <c r="X58" i="15"/>
  <c r="S58" i="15"/>
  <c r="AA58" i="15" s="1"/>
  <c r="M58" i="15"/>
  <c r="AD58" i="15" s="1"/>
  <c r="AF57" i="15"/>
  <c r="S57" i="15"/>
  <c r="AC57" i="15" s="1"/>
  <c r="M57" i="15"/>
  <c r="Z57" i="15" s="1"/>
  <c r="AF56" i="15"/>
  <c r="Y56" i="15"/>
  <c r="S56" i="15"/>
  <c r="M56" i="15"/>
  <c r="X56" i="15" s="1"/>
  <c r="AF55" i="15"/>
  <c r="S55" i="15"/>
  <c r="AE55" i="15" s="1"/>
  <c r="M55" i="15"/>
  <c r="AF54" i="15"/>
  <c r="AA54" i="15"/>
  <c r="Y54" i="15"/>
  <c r="X54" i="15"/>
  <c r="S54" i="15"/>
  <c r="M54" i="15"/>
  <c r="AD54" i="15" s="1"/>
  <c r="AF53" i="15"/>
  <c r="S53" i="15"/>
  <c r="AC53" i="15" s="1"/>
  <c r="M53" i="15"/>
  <c r="AF52" i="15"/>
  <c r="AC52" i="15"/>
  <c r="Y52" i="15"/>
  <c r="S52" i="15"/>
  <c r="AB52" i="15" s="1"/>
  <c r="M52" i="15"/>
  <c r="X52" i="15" s="1"/>
  <c r="AF51" i="15"/>
  <c r="AC51" i="15"/>
  <c r="S51" i="15"/>
  <c r="M51" i="15"/>
  <c r="AF50" i="15"/>
  <c r="AA50" i="15"/>
  <c r="Y50" i="15"/>
  <c r="X50" i="15"/>
  <c r="S50" i="15"/>
  <c r="M50" i="15"/>
  <c r="AD50" i="15" s="1"/>
  <c r="AF49" i="15"/>
  <c r="AD49" i="15"/>
  <c r="S49" i="15"/>
  <c r="AC49" i="15" s="1"/>
  <c r="M49" i="15"/>
  <c r="AF48" i="15"/>
  <c r="AC48" i="15"/>
  <c r="S48" i="15"/>
  <c r="AB48" i="15" s="1"/>
  <c r="M48" i="15"/>
  <c r="AF47" i="15"/>
  <c r="X47" i="15"/>
  <c r="S47" i="15"/>
  <c r="M47" i="15"/>
  <c r="AD47" i="15" s="1"/>
  <c r="AF46" i="15"/>
  <c r="Y46" i="15"/>
  <c r="X46" i="15"/>
  <c r="S46" i="15"/>
  <c r="AE46" i="15" s="1"/>
  <c r="M46" i="15"/>
  <c r="AD46" i="15" s="1"/>
  <c r="AF45" i="15"/>
  <c r="AD45" i="15"/>
  <c r="S45" i="15"/>
  <c r="AC45" i="15" s="1"/>
  <c r="M45" i="15"/>
  <c r="Z45" i="15" s="1"/>
  <c r="AF44" i="15"/>
  <c r="S44" i="15"/>
  <c r="M44" i="15"/>
  <c r="AF43" i="15"/>
  <c r="AC43" i="15"/>
  <c r="AB43" i="15"/>
  <c r="X43" i="15"/>
  <c r="S43" i="15"/>
  <c r="AE43" i="15" s="1"/>
  <c r="M43" i="15"/>
  <c r="AD43" i="15" s="1"/>
  <c r="AF42" i="15"/>
  <c r="AA42" i="15"/>
  <c r="S42" i="15"/>
  <c r="M42" i="15"/>
  <c r="AF41" i="15"/>
  <c r="AD41" i="15"/>
  <c r="Z41" i="15"/>
  <c r="S41" i="15"/>
  <c r="AC41" i="15" s="1"/>
  <c r="M41" i="15"/>
  <c r="AF40" i="15"/>
  <c r="AC40" i="15"/>
  <c r="Y40" i="15"/>
  <c r="S40" i="15"/>
  <c r="AB40" i="15" s="1"/>
  <c r="M40" i="15"/>
  <c r="X40" i="15" s="1"/>
  <c r="AF39" i="15"/>
  <c r="AC39" i="15"/>
  <c r="Y39" i="15"/>
  <c r="X39" i="15"/>
  <c r="S39" i="15"/>
  <c r="M39" i="15"/>
  <c r="AD39" i="15" s="1"/>
  <c r="AF38" i="15"/>
  <c r="AA38" i="15"/>
  <c r="S38" i="15"/>
  <c r="M38" i="15"/>
  <c r="AF37" i="15"/>
  <c r="S37" i="15"/>
  <c r="AC37" i="15" s="1"/>
  <c r="M37" i="15"/>
  <c r="AF36" i="15"/>
  <c r="Y36" i="15"/>
  <c r="S36" i="15"/>
  <c r="M36" i="15"/>
  <c r="X36" i="15" s="1"/>
  <c r="AF35" i="15"/>
  <c r="AC35" i="15"/>
  <c r="S35" i="15"/>
  <c r="AE35" i="15" s="1"/>
  <c r="M35" i="15"/>
  <c r="AF34" i="15"/>
  <c r="Y34" i="15"/>
  <c r="X34" i="15"/>
  <c r="S34" i="15"/>
  <c r="AC34" i="15" s="1"/>
  <c r="M34" i="15"/>
  <c r="AD34" i="15" s="1"/>
  <c r="AF33" i="15"/>
  <c r="AE33" i="15"/>
  <c r="AD33" i="15"/>
  <c r="S33" i="15"/>
  <c r="AC33" i="15" s="1"/>
  <c r="M33" i="15"/>
  <c r="AF32" i="15"/>
  <c r="Y32" i="15"/>
  <c r="X32" i="15"/>
  <c r="S32" i="15"/>
  <c r="AE32" i="15" s="1"/>
  <c r="M32" i="15"/>
  <c r="AD32" i="15" s="1"/>
  <c r="AF31" i="15"/>
  <c r="Y31" i="15"/>
  <c r="S31" i="15"/>
  <c r="AA31" i="15" s="1"/>
  <c r="M31" i="15"/>
  <c r="AF30" i="15"/>
  <c r="S30" i="15"/>
  <c r="AC30" i="15" s="1"/>
  <c r="M30" i="15"/>
  <c r="Y30" i="15" s="1"/>
  <c r="AF29" i="15"/>
  <c r="AC29" i="15"/>
  <c r="S29" i="15"/>
  <c r="AB29" i="15" s="1"/>
  <c r="M29" i="15"/>
  <c r="AF28" i="15"/>
  <c r="AB28" i="15"/>
  <c r="Y28" i="15"/>
  <c r="X28" i="15"/>
  <c r="S28" i="15"/>
  <c r="AE28" i="15" s="1"/>
  <c r="M28" i="15"/>
  <c r="AD28" i="15" s="1"/>
  <c r="AF27" i="15"/>
  <c r="S27" i="15"/>
  <c r="AC27" i="15" s="1"/>
  <c r="M27" i="15"/>
  <c r="AF26" i="15"/>
  <c r="S26" i="15"/>
  <c r="AC26" i="15" s="1"/>
  <c r="M26" i="15"/>
  <c r="Y26" i="15" s="1"/>
  <c r="AF25" i="15"/>
  <c r="AC25" i="15"/>
  <c r="S25" i="15"/>
  <c r="AB25" i="15" s="1"/>
  <c r="M25" i="15"/>
  <c r="AF24" i="15"/>
  <c r="AB24" i="15"/>
  <c r="Y24" i="15"/>
  <c r="X24" i="15"/>
  <c r="S24" i="15"/>
  <c r="AE24" i="15" s="1"/>
  <c r="M24" i="15"/>
  <c r="AD24" i="15" s="1"/>
  <c r="AF23" i="15"/>
  <c r="S23" i="15"/>
  <c r="AC23" i="15" s="1"/>
  <c r="M23" i="15"/>
  <c r="AF22" i="15"/>
  <c r="S22" i="15"/>
  <c r="AC22" i="15" s="1"/>
  <c r="M22" i="15"/>
  <c r="Y22" i="15" s="1"/>
  <c r="AF21" i="15"/>
  <c r="AC21" i="15"/>
  <c r="S21" i="15"/>
  <c r="AB21" i="15" s="1"/>
  <c r="M21" i="15"/>
  <c r="AF20" i="15"/>
  <c r="AB20" i="15"/>
  <c r="Y20" i="15"/>
  <c r="X20" i="15"/>
  <c r="S20" i="15"/>
  <c r="AE20" i="15" s="1"/>
  <c r="M20" i="15"/>
  <c r="AD20" i="15" s="1"/>
  <c r="AF19" i="15"/>
  <c r="Y19" i="15"/>
  <c r="S19" i="15"/>
  <c r="AA19" i="15" s="1"/>
  <c r="M19" i="15"/>
  <c r="AF18" i="15"/>
  <c r="S18" i="15"/>
  <c r="AC18" i="15" s="1"/>
  <c r="M18" i="15"/>
  <c r="Y18" i="15" s="1"/>
  <c r="AF17" i="15"/>
  <c r="AC17" i="15"/>
  <c r="S17" i="15"/>
  <c r="AB17" i="15" s="1"/>
  <c r="M17" i="15"/>
  <c r="AF16" i="15"/>
  <c r="AB16" i="15"/>
  <c r="Y16" i="15"/>
  <c r="X16" i="15"/>
  <c r="S16" i="15"/>
  <c r="AE16" i="15" s="1"/>
  <c r="M16" i="15"/>
  <c r="AD16" i="15" s="1"/>
  <c r="AF15" i="15"/>
  <c r="Y15" i="15"/>
  <c r="S15" i="15"/>
  <c r="AC15" i="15" s="1"/>
  <c r="M15" i="15"/>
  <c r="AF14" i="15"/>
  <c r="S14" i="15"/>
  <c r="AC14" i="15" s="1"/>
  <c r="M14" i="15"/>
  <c r="Y14" i="15" s="1"/>
  <c r="AF13" i="15"/>
  <c r="AC13" i="15"/>
  <c r="S13" i="15"/>
  <c r="AB13" i="15" s="1"/>
  <c r="M13" i="15"/>
  <c r="AF12" i="15"/>
  <c r="AB12" i="15"/>
  <c r="Y12" i="15"/>
  <c r="S12" i="15"/>
  <c r="AE12" i="15" s="1"/>
  <c r="M12" i="15"/>
  <c r="AD12" i="15" s="1"/>
  <c r="AF11" i="15"/>
  <c r="S11" i="15"/>
  <c r="AC11" i="15" s="1"/>
  <c r="M11" i="15"/>
  <c r="AF10" i="15"/>
  <c r="S10" i="15"/>
  <c r="AC10" i="15" s="1"/>
  <c r="M10" i="15"/>
  <c r="Y10" i="15" s="1"/>
  <c r="AF9" i="15"/>
  <c r="AC9" i="15"/>
  <c r="S9" i="15"/>
  <c r="AB9" i="15" s="1"/>
  <c r="M9" i="15"/>
  <c r="AF8" i="15"/>
  <c r="AB8" i="15"/>
  <c r="S8" i="15"/>
  <c r="M8" i="15"/>
  <c r="AD8" i="15" s="1"/>
  <c r="AF7" i="15"/>
  <c r="Y7" i="15"/>
  <c r="X7" i="15"/>
  <c r="S7" i="15"/>
  <c r="AA7" i="15" s="1"/>
  <c r="M7" i="15"/>
  <c r="AD7" i="15" s="1"/>
  <c r="AF6" i="15"/>
  <c r="S6" i="15"/>
  <c r="AC6" i="15" s="1"/>
  <c r="M6" i="15"/>
  <c r="Y6" i="15" s="1"/>
  <c r="AF5" i="15"/>
  <c r="Y5" i="15"/>
  <c r="S5" i="15"/>
  <c r="AB5" i="15" s="1"/>
  <c r="M5" i="15"/>
  <c r="X5" i="15" s="1"/>
  <c r="AF4" i="15"/>
  <c r="AB4" i="15"/>
  <c r="S4" i="15"/>
  <c r="AE4" i="15" s="1"/>
  <c r="M4" i="15"/>
  <c r="AD4" i="15" s="1"/>
  <c r="AF3" i="15"/>
  <c r="Y3" i="15"/>
  <c r="X3" i="15"/>
  <c r="S3" i="15"/>
  <c r="AA3" i="15" s="1"/>
  <c r="M3" i="15"/>
  <c r="AD3" i="15" s="1"/>
  <c r="W1" i="15"/>
  <c r="V1" i="15"/>
  <c r="U1" i="15"/>
  <c r="T1" i="15"/>
  <c r="R1" i="15"/>
  <c r="Q1" i="15"/>
  <c r="P1" i="15"/>
  <c r="O1" i="15"/>
  <c r="N1" i="15"/>
  <c r="L1" i="15"/>
  <c r="K1" i="15"/>
  <c r="J1" i="15"/>
  <c r="I1" i="15"/>
  <c r="H1" i="15"/>
  <c r="AF150" i="14"/>
  <c r="AC150" i="14"/>
  <c r="AB150" i="14"/>
  <c r="S150" i="14"/>
  <c r="AE150" i="14" s="1"/>
  <c r="M150" i="14"/>
  <c r="AF149" i="14"/>
  <c r="AA149" i="14"/>
  <c r="S149" i="14"/>
  <c r="AB149" i="14" s="1"/>
  <c r="M149" i="14"/>
  <c r="AF148" i="14"/>
  <c r="Z148" i="14"/>
  <c r="S148" i="14"/>
  <c r="M148" i="14"/>
  <c r="Y148" i="14" s="1"/>
  <c r="AF147" i="14"/>
  <c r="AA147" i="14"/>
  <c r="S147" i="14"/>
  <c r="AB147" i="14" s="1"/>
  <c r="M147" i="14"/>
  <c r="AD147" i="14" s="1"/>
  <c r="AF146" i="14"/>
  <c r="S146" i="14"/>
  <c r="AE146" i="14" s="1"/>
  <c r="M146" i="14"/>
  <c r="AF145" i="14"/>
  <c r="S145" i="14"/>
  <c r="M145" i="14"/>
  <c r="X145" i="14" s="1"/>
  <c r="AF144" i="14"/>
  <c r="S144" i="14"/>
  <c r="AE144" i="14" s="1"/>
  <c r="M144" i="14"/>
  <c r="AD144" i="14" s="1"/>
  <c r="AF143" i="14"/>
  <c r="S143" i="14"/>
  <c r="AB143" i="14" s="1"/>
  <c r="M143" i="14"/>
  <c r="AF142" i="14"/>
  <c r="S142" i="14"/>
  <c r="M142" i="14"/>
  <c r="AF141" i="14"/>
  <c r="AA141" i="14"/>
  <c r="Y141" i="14"/>
  <c r="S141" i="14"/>
  <c r="AB141" i="14" s="1"/>
  <c r="M141" i="14"/>
  <c r="AD141" i="14" s="1"/>
  <c r="AF140" i="14"/>
  <c r="S140" i="14"/>
  <c r="AE140" i="14" s="1"/>
  <c r="M140" i="14"/>
  <c r="AF139" i="14"/>
  <c r="Y139" i="14"/>
  <c r="S139" i="14"/>
  <c r="M139" i="14"/>
  <c r="AD139" i="14" s="1"/>
  <c r="AF138" i="14"/>
  <c r="AD138" i="14"/>
  <c r="S138" i="14"/>
  <c r="AC138" i="14" s="1"/>
  <c r="M138" i="14"/>
  <c r="AF137" i="14"/>
  <c r="Y137" i="14"/>
  <c r="X137" i="14"/>
  <c r="S137" i="14"/>
  <c r="AB137" i="14" s="1"/>
  <c r="M137" i="14"/>
  <c r="AD137" i="14" s="1"/>
  <c r="AF136" i="14"/>
  <c r="S136" i="14"/>
  <c r="AA136" i="14" s="1"/>
  <c r="M136" i="14"/>
  <c r="AD136" i="14" s="1"/>
  <c r="AF135" i="14"/>
  <c r="AE135" i="14"/>
  <c r="AA135" i="14"/>
  <c r="Z135" i="14"/>
  <c r="S135" i="14"/>
  <c r="AB135" i="14" s="1"/>
  <c r="M135" i="14"/>
  <c r="X135" i="14" s="1"/>
  <c r="AF134" i="14"/>
  <c r="AC134" i="14"/>
  <c r="S134" i="14"/>
  <c r="M134" i="14"/>
  <c r="Z134" i="14" s="1"/>
  <c r="AF133" i="14"/>
  <c r="S133" i="14"/>
  <c r="AB133" i="14" s="1"/>
  <c r="M133" i="14"/>
  <c r="AF132" i="14"/>
  <c r="S132" i="14"/>
  <c r="AC132" i="14" s="1"/>
  <c r="M132" i="14"/>
  <c r="AD132" i="14" s="1"/>
  <c r="AF131" i="14"/>
  <c r="Z131" i="14"/>
  <c r="S131" i="14"/>
  <c r="AB131" i="14" s="1"/>
  <c r="M131" i="14"/>
  <c r="AF130" i="14"/>
  <c r="S130" i="14"/>
  <c r="AE130" i="14" s="1"/>
  <c r="M130" i="14"/>
  <c r="AF129" i="14"/>
  <c r="Y129" i="14"/>
  <c r="X129" i="14"/>
  <c r="S129" i="14"/>
  <c r="M129" i="14"/>
  <c r="AD129" i="14" s="1"/>
  <c r="AF128" i="14"/>
  <c r="AE128" i="14"/>
  <c r="S128" i="14"/>
  <c r="AA128" i="14" s="1"/>
  <c r="M128" i="14"/>
  <c r="AD128" i="14" s="1"/>
  <c r="AF127" i="14"/>
  <c r="S127" i="14"/>
  <c r="AC127" i="14" s="1"/>
  <c r="M127" i="14"/>
  <c r="Z127" i="14" s="1"/>
  <c r="AF126" i="14"/>
  <c r="S126" i="14"/>
  <c r="AC126" i="14" s="1"/>
  <c r="M126" i="14"/>
  <c r="X126" i="14" s="1"/>
  <c r="AF125" i="14"/>
  <c r="S125" i="14"/>
  <c r="AE125" i="14" s="1"/>
  <c r="M125" i="14"/>
  <c r="AF124" i="14"/>
  <c r="S124" i="14"/>
  <c r="M124" i="14"/>
  <c r="AF123" i="14"/>
  <c r="S123" i="14"/>
  <c r="AC123" i="14" s="1"/>
  <c r="M123" i="14"/>
  <c r="AF122" i="14"/>
  <c r="S122" i="14"/>
  <c r="M122" i="14"/>
  <c r="AF121" i="14"/>
  <c r="AB121" i="14"/>
  <c r="Y121" i="14"/>
  <c r="S121" i="14"/>
  <c r="AE121" i="14" s="1"/>
  <c r="M121" i="14"/>
  <c r="AD121" i="14" s="1"/>
  <c r="AF120" i="14"/>
  <c r="S120" i="14"/>
  <c r="M120" i="14"/>
  <c r="AD120" i="14" s="1"/>
  <c r="AF119" i="14"/>
  <c r="Z119" i="14"/>
  <c r="S119" i="14"/>
  <c r="AC119" i="14" s="1"/>
  <c r="M119" i="14"/>
  <c r="AD119" i="14" s="1"/>
  <c r="AF118" i="14"/>
  <c r="AC118" i="14"/>
  <c r="S118" i="14"/>
  <c r="AE118" i="14" s="1"/>
  <c r="M118" i="14"/>
  <c r="AF117" i="14"/>
  <c r="S117" i="14"/>
  <c r="M117" i="14"/>
  <c r="AD117" i="14" s="1"/>
  <c r="AF116" i="14"/>
  <c r="S116" i="14"/>
  <c r="M116" i="14"/>
  <c r="AF115" i="14"/>
  <c r="S115" i="14"/>
  <c r="AC115" i="14" s="1"/>
  <c r="M115" i="14"/>
  <c r="AF114" i="14"/>
  <c r="Y114" i="14"/>
  <c r="S114" i="14"/>
  <c r="M114" i="14"/>
  <c r="X114" i="14" s="1"/>
  <c r="AF113" i="14"/>
  <c r="AC113" i="14"/>
  <c r="S113" i="14"/>
  <c r="AE113" i="14" s="1"/>
  <c r="M113" i="14"/>
  <c r="X113" i="14" s="1"/>
  <c r="AF112" i="14"/>
  <c r="S112" i="14"/>
  <c r="AA112" i="14" s="1"/>
  <c r="M112" i="14"/>
  <c r="AF111" i="14"/>
  <c r="S111" i="14"/>
  <c r="AC111" i="14" s="1"/>
  <c r="M111" i="14"/>
  <c r="AF110" i="14"/>
  <c r="S110" i="14"/>
  <c r="M110" i="14"/>
  <c r="X110" i="14" s="1"/>
  <c r="AF109" i="14"/>
  <c r="S109" i="14"/>
  <c r="AE109" i="14" s="1"/>
  <c r="M109" i="14"/>
  <c r="AF108" i="14"/>
  <c r="S108" i="14"/>
  <c r="AE108" i="14" s="1"/>
  <c r="M108" i="14"/>
  <c r="AF107" i="14"/>
  <c r="AD107" i="14"/>
  <c r="Z107" i="14"/>
  <c r="S107" i="14"/>
  <c r="M107" i="14"/>
  <c r="X107" i="14" s="1"/>
  <c r="AF106" i="14"/>
  <c r="S106" i="14"/>
  <c r="M106" i="14"/>
  <c r="AF105" i="14"/>
  <c r="S105" i="14"/>
  <c r="AC105" i="14" s="1"/>
  <c r="M105" i="14"/>
  <c r="AF104" i="14"/>
  <c r="S104" i="14"/>
  <c r="AB104" i="14" s="1"/>
  <c r="M104" i="14"/>
  <c r="AF103" i="14"/>
  <c r="S103" i="14"/>
  <c r="M103" i="14"/>
  <c r="AF102" i="14"/>
  <c r="S102" i="14"/>
  <c r="M102" i="14"/>
  <c r="AF101" i="14"/>
  <c r="S101" i="14"/>
  <c r="M101" i="14"/>
  <c r="AF100" i="14"/>
  <c r="Y100" i="14"/>
  <c r="S100" i="14"/>
  <c r="M100" i="14"/>
  <c r="AF99" i="14"/>
  <c r="X99" i="14"/>
  <c r="S99" i="14"/>
  <c r="M99" i="14"/>
  <c r="AD99" i="14" s="1"/>
  <c r="AF98" i="14"/>
  <c r="Y98" i="14"/>
  <c r="S98" i="14"/>
  <c r="M98" i="14"/>
  <c r="AD98" i="14" s="1"/>
  <c r="AF97" i="14"/>
  <c r="AC97" i="14"/>
  <c r="S97" i="14"/>
  <c r="AE97" i="14" s="1"/>
  <c r="M97" i="14"/>
  <c r="AF96" i="14"/>
  <c r="S96" i="14"/>
  <c r="AB96" i="14" s="1"/>
  <c r="M96" i="14"/>
  <c r="AF95" i="14"/>
  <c r="S95" i="14"/>
  <c r="M95" i="14"/>
  <c r="AF94" i="14"/>
  <c r="S94" i="14"/>
  <c r="M94" i="14"/>
  <c r="AF93" i="14"/>
  <c r="S93" i="14"/>
  <c r="M93" i="14"/>
  <c r="AF92" i="14"/>
  <c r="S92" i="14"/>
  <c r="M92" i="14"/>
  <c r="Y92" i="14" s="1"/>
  <c r="AF91" i="14"/>
  <c r="S91" i="14"/>
  <c r="M91" i="14"/>
  <c r="AD91" i="14" s="1"/>
  <c r="AF90" i="14"/>
  <c r="S90" i="14"/>
  <c r="M90" i="14"/>
  <c r="AD90" i="14" s="1"/>
  <c r="AF89" i="14"/>
  <c r="S89" i="14"/>
  <c r="AE89" i="14" s="1"/>
  <c r="M89" i="14"/>
  <c r="AF88" i="14"/>
  <c r="S88" i="14"/>
  <c r="AB88" i="14" s="1"/>
  <c r="M88" i="14"/>
  <c r="AF87" i="14"/>
  <c r="S87" i="14"/>
  <c r="M87" i="14"/>
  <c r="AF86" i="14"/>
  <c r="S86" i="14"/>
  <c r="M86" i="14"/>
  <c r="AF85" i="14"/>
  <c r="S85" i="14"/>
  <c r="M85" i="14"/>
  <c r="AF84" i="14"/>
  <c r="Y84" i="14"/>
  <c r="S84" i="14"/>
  <c r="M84" i="14"/>
  <c r="AF83" i="14"/>
  <c r="X83" i="14"/>
  <c r="S83" i="14"/>
  <c r="M83" i="14"/>
  <c r="AD83" i="14" s="1"/>
  <c r="AF82" i="14"/>
  <c r="Y82" i="14"/>
  <c r="S82" i="14"/>
  <c r="M82" i="14"/>
  <c r="AD82" i="14" s="1"/>
  <c r="AF81" i="14"/>
  <c r="AC81" i="14"/>
  <c r="S81" i="14"/>
  <c r="AE81" i="14" s="1"/>
  <c r="M81" i="14"/>
  <c r="AF80" i="14"/>
  <c r="S80" i="14"/>
  <c r="AB80" i="14" s="1"/>
  <c r="M80" i="14"/>
  <c r="AF79" i="14"/>
  <c r="S79" i="14"/>
  <c r="M79" i="14"/>
  <c r="AF78" i="14"/>
  <c r="S78" i="14"/>
  <c r="M78" i="14"/>
  <c r="AF77" i="14"/>
  <c r="S77" i="14"/>
  <c r="M77" i="14"/>
  <c r="AF76" i="14"/>
  <c r="S76" i="14"/>
  <c r="M76" i="14"/>
  <c r="Y76" i="14" s="1"/>
  <c r="AF75" i="14"/>
  <c r="S75" i="14"/>
  <c r="M75" i="14"/>
  <c r="AD75" i="14" s="1"/>
  <c r="AF74" i="14"/>
  <c r="S74" i="14"/>
  <c r="M74" i="14"/>
  <c r="AD74" i="14" s="1"/>
  <c r="AF73" i="14"/>
  <c r="S73" i="14"/>
  <c r="AE73" i="14" s="1"/>
  <c r="M73" i="14"/>
  <c r="AF72" i="14"/>
  <c r="S72" i="14"/>
  <c r="AB72" i="14" s="1"/>
  <c r="M72" i="14"/>
  <c r="AF71" i="14"/>
  <c r="S71" i="14"/>
  <c r="M71" i="14"/>
  <c r="AF70" i="14"/>
  <c r="S70" i="14"/>
  <c r="M70" i="14"/>
  <c r="AF69" i="14"/>
  <c r="S69" i="14"/>
  <c r="M69" i="14"/>
  <c r="AF68" i="14"/>
  <c r="Y68" i="14"/>
  <c r="S68" i="14"/>
  <c r="M68" i="14"/>
  <c r="AF67" i="14"/>
  <c r="X67" i="14"/>
  <c r="S67" i="14"/>
  <c r="M67" i="14"/>
  <c r="AD67" i="14" s="1"/>
  <c r="AF66" i="14"/>
  <c r="Y66" i="14"/>
  <c r="S66" i="14"/>
  <c r="M66" i="14"/>
  <c r="AD66" i="14" s="1"/>
  <c r="AF65" i="14"/>
  <c r="AC65" i="14"/>
  <c r="S65" i="14"/>
  <c r="AE65" i="14" s="1"/>
  <c r="M65" i="14"/>
  <c r="AF64" i="14"/>
  <c r="S64" i="14"/>
  <c r="AB64" i="14" s="1"/>
  <c r="M64" i="14"/>
  <c r="AF63" i="14"/>
  <c r="S63" i="14"/>
  <c r="M63" i="14"/>
  <c r="AF62" i="14"/>
  <c r="S62" i="14"/>
  <c r="M62" i="14"/>
  <c r="AF61" i="14"/>
  <c r="S61" i="14"/>
  <c r="M61" i="14"/>
  <c r="AF60" i="14"/>
  <c r="S60" i="14"/>
  <c r="M60" i="14"/>
  <c r="Y60" i="14" s="1"/>
  <c r="AF59" i="14"/>
  <c r="S59" i="14"/>
  <c r="M59" i="14"/>
  <c r="AD59" i="14" s="1"/>
  <c r="AF58" i="14"/>
  <c r="S58" i="14"/>
  <c r="M58" i="14"/>
  <c r="AD58" i="14" s="1"/>
  <c r="AF57" i="14"/>
  <c r="S57" i="14"/>
  <c r="AE57" i="14" s="1"/>
  <c r="M57" i="14"/>
  <c r="AF56" i="14"/>
  <c r="S56" i="14"/>
  <c r="AB56" i="14" s="1"/>
  <c r="M56" i="14"/>
  <c r="AF55" i="14"/>
  <c r="S55" i="14"/>
  <c r="M55" i="14"/>
  <c r="AF54" i="14"/>
  <c r="S54" i="14"/>
  <c r="M54" i="14"/>
  <c r="AF53" i="14"/>
  <c r="S53" i="14"/>
  <c r="M53" i="14"/>
  <c r="AF52" i="14"/>
  <c r="Y52" i="14"/>
  <c r="S52" i="14"/>
  <c r="M52" i="14"/>
  <c r="AF51" i="14"/>
  <c r="X51" i="14"/>
  <c r="S51" i="14"/>
  <c r="M51" i="14"/>
  <c r="AD51" i="14" s="1"/>
  <c r="AF50" i="14"/>
  <c r="S50" i="14"/>
  <c r="AA50" i="14" s="1"/>
  <c r="M50" i="14"/>
  <c r="AD50" i="14" s="1"/>
  <c r="AF49" i="14"/>
  <c r="AC49" i="14"/>
  <c r="AB49" i="14"/>
  <c r="S49" i="14"/>
  <c r="AE49" i="14" s="1"/>
  <c r="M49" i="14"/>
  <c r="AD49" i="14" s="1"/>
  <c r="AF48" i="14"/>
  <c r="S48" i="14"/>
  <c r="M48" i="14"/>
  <c r="AF47" i="14"/>
  <c r="X47" i="14"/>
  <c r="S47" i="14"/>
  <c r="M47" i="14"/>
  <c r="AD47" i="14" s="1"/>
  <c r="AF46" i="14"/>
  <c r="S46" i="14"/>
  <c r="AE46" i="14" s="1"/>
  <c r="M46" i="14"/>
  <c r="AD46" i="14" s="1"/>
  <c r="AF45" i="14"/>
  <c r="S45" i="14"/>
  <c r="AE45" i="14" s="1"/>
  <c r="M45" i="14"/>
  <c r="Z45" i="14" s="1"/>
  <c r="AF44" i="14"/>
  <c r="Y44" i="14"/>
  <c r="X44" i="14"/>
  <c r="S44" i="14"/>
  <c r="M44" i="14"/>
  <c r="AD44" i="14" s="1"/>
  <c r="AF43" i="14"/>
  <c r="AB43" i="14"/>
  <c r="S43" i="14"/>
  <c r="AE43" i="14" s="1"/>
  <c r="M43" i="14"/>
  <c r="AF42" i="14"/>
  <c r="S42" i="14"/>
  <c r="M42" i="14"/>
  <c r="AD42" i="14" s="1"/>
  <c r="AF41" i="14"/>
  <c r="AC41" i="14"/>
  <c r="AB41" i="14"/>
  <c r="S41" i="14"/>
  <c r="AE41" i="14" s="1"/>
  <c r="M41" i="14"/>
  <c r="AD41" i="14" s="1"/>
  <c r="AF40" i="14"/>
  <c r="S40" i="14"/>
  <c r="AB40" i="14" s="1"/>
  <c r="M40" i="14"/>
  <c r="AF39" i="14"/>
  <c r="S39" i="14"/>
  <c r="M39" i="14"/>
  <c r="AD39" i="14" s="1"/>
  <c r="AF38" i="14"/>
  <c r="S38" i="14"/>
  <c r="M38" i="14"/>
  <c r="AD38" i="14" s="1"/>
  <c r="AF37" i="14"/>
  <c r="S37" i="14"/>
  <c r="M37" i="14"/>
  <c r="AF36" i="14"/>
  <c r="Y36" i="14"/>
  <c r="S36" i="14"/>
  <c r="M36" i="14"/>
  <c r="AF35" i="14"/>
  <c r="X35" i="14"/>
  <c r="S35" i="14"/>
  <c r="M35" i="14"/>
  <c r="AD35" i="14" s="1"/>
  <c r="AF34" i="14"/>
  <c r="S34" i="14"/>
  <c r="AA34" i="14" s="1"/>
  <c r="M34" i="14"/>
  <c r="AD34" i="14" s="1"/>
  <c r="AF33" i="14"/>
  <c r="S33" i="14"/>
  <c r="AE33" i="14" s="1"/>
  <c r="M33" i="14"/>
  <c r="AD33" i="14" s="1"/>
  <c r="AF32" i="14"/>
  <c r="Y32" i="14"/>
  <c r="X32" i="14"/>
  <c r="S32" i="14"/>
  <c r="M32" i="14"/>
  <c r="AD32" i="14" s="1"/>
  <c r="AF31" i="14"/>
  <c r="AB31" i="14"/>
  <c r="S31" i="14"/>
  <c r="AE31" i="14" s="1"/>
  <c r="M31" i="14"/>
  <c r="AD31" i="14" s="1"/>
  <c r="AF30" i="14"/>
  <c r="S30" i="14"/>
  <c r="AA30" i="14" s="1"/>
  <c r="M30" i="14"/>
  <c r="AD30" i="14" s="1"/>
  <c r="AF29" i="14"/>
  <c r="S29" i="14"/>
  <c r="M29" i="14"/>
  <c r="AD29" i="14" s="1"/>
  <c r="AF28" i="14"/>
  <c r="Y28" i="14"/>
  <c r="X28" i="14"/>
  <c r="S28" i="14"/>
  <c r="AB28" i="14" s="1"/>
  <c r="M28" i="14"/>
  <c r="AD28" i="14" s="1"/>
  <c r="AF27" i="14"/>
  <c r="S27" i="14"/>
  <c r="AE27" i="14" s="1"/>
  <c r="M27" i="14"/>
  <c r="AF26" i="14"/>
  <c r="S26" i="14"/>
  <c r="AE26" i="14" s="1"/>
  <c r="M26" i="14"/>
  <c r="AD26" i="14" s="1"/>
  <c r="AF25" i="14"/>
  <c r="S25" i="14"/>
  <c r="M25" i="14"/>
  <c r="Z25" i="14" s="1"/>
  <c r="AF24" i="14"/>
  <c r="S24" i="14"/>
  <c r="AB24" i="14" s="1"/>
  <c r="M24" i="14"/>
  <c r="Y24" i="14" s="1"/>
  <c r="AF23" i="14"/>
  <c r="S23" i="14"/>
  <c r="M23" i="14"/>
  <c r="AD23" i="14" s="1"/>
  <c r="AF22" i="14"/>
  <c r="S22" i="14"/>
  <c r="AA22" i="14" s="1"/>
  <c r="M22" i="14"/>
  <c r="AD22" i="14" s="1"/>
  <c r="AF21" i="14"/>
  <c r="S21" i="14"/>
  <c r="M21" i="14"/>
  <c r="AD21" i="14" s="1"/>
  <c r="AF20" i="14"/>
  <c r="S20" i="14"/>
  <c r="AB20" i="14" s="1"/>
  <c r="M20" i="14"/>
  <c r="Y20" i="14" s="1"/>
  <c r="AF19" i="14"/>
  <c r="S19" i="14"/>
  <c r="AE19" i="14" s="1"/>
  <c r="M19" i="14"/>
  <c r="AF18" i="14"/>
  <c r="S18" i="14"/>
  <c r="M18" i="14"/>
  <c r="AD18" i="14" s="1"/>
  <c r="AF17" i="14"/>
  <c r="AC17" i="14"/>
  <c r="S17" i="14"/>
  <c r="M17" i="14"/>
  <c r="AF16" i="14"/>
  <c r="Y16" i="14"/>
  <c r="S16" i="14"/>
  <c r="M16" i="14"/>
  <c r="AD16" i="14" s="1"/>
  <c r="AF15" i="14"/>
  <c r="S15" i="14"/>
  <c r="AE15" i="14" s="1"/>
  <c r="M15" i="14"/>
  <c r="AF14" i="14"/>
  <c r="S14" i="14"/>
  <c r="AA14" i="14" s="1"/>
  <c r="M14" i="14"/>
  <c r="AD14" i="14" s="1"/>
  <c r="AF13" i="14"/>
  <c r="S13" i="14"/>
  <c r="AB13" i="14" s="1"/>
  <c r="M13" i="14"/>
  <c r="AD13" i="14" s="1"/>
  <c r="AF12" i="14"/>
  <c r="S12" i="14"/>
  <c r="AB12" i="14" s="1"/>
  <c r="M12" i="14"/>
  <c r="Y12" i="14" s="1"/>
  <c r="AF11" i="14"/>
  <c r="S11" i="14"/>
  <c r="AE11" i="14" s="1"/>
  <c r="M11" i="14"/>
  <c r="AF10" i="14"/>
  <c r="S10" i="14"/>
  <c r="AE10" i="14" s="1"/>
  <c r="M10" i="14"/>
  <c r="AD10" i="14" s="1"/>
  <c r="AF9" i="14"/>
  <c r="AB9" i="14"/>
  <c r="S9" i="14"/>
  <c r="M9" i="14"/>
  <c r="Z9" i="14" s="1"/>
  <c r="AF8" i="14"/>
  <c r="S8" i="14"/>
  <c r="M8" i="14"/>
  <c r="AF7" i="14"/>
  <c r="S7" i="14"/>
  <c r="M7" i="14"/>
  <c r="AF6" i="14"/>
  <c r="S6" i="14"/>
  <c r="AE6" i="14" s="1"/>
  <c r="M6" i="14"/>
  <c r="AD6" i="14" s="1"/>
  <c r="AF5" i="14"/>
  <c r="AD5" i="14"/>
  <c r="AC5" i="14"/>
  <c r="S5" i="14"/>
  <c r="M5" i="14"/>
  <c r="AF4" i="14"/>
  <c r="AE4" i="14"/>
  <c r="S4" i="14"/>
  <c r="AC4" i="14" s="1"/>
  <c r="M4" i="14"/>
  <c r="AD4" i="14" s="1"/>
  <c r="AF3" i="14"/>
  <c r="S3" i="14"/>
  <c r="AC3" i="14" s="1"/>
  <c r="M3" i="14"/>
  <c r="W1" i="14"/>
  <c r="V1" i="14"/>
  <c r="U1" i="14"/>
  <c r="T1" i="14"/>
  <c r="R1" i="14"/>
  <c r="Q1" i="14"/>
  <c r="P1" i="14"/>
  <c r="O1" i="14"/>
  <c r="N1" i="14"/>
  <c r="L1" i="14"/>
  <c r="K1" i="14"/>
  <c r="J1" i="14"/>
  <c r="I1" i="14"/>
  <c r="H1" i="14"/>
  <c r="W1" i="12"/>
  <c r="V1" i="12"/>
  <c r="U1" i="12"/>
  <c r="T1" i="12"/>
  <c r="R1" i="12"/>
  <c r="Q1" i="12"/>
  <c r="P1" i="12"/>
  <c r="O1" i="12"/>
  <c r="N1" i="12"/>
  <c r="L1" i="12"/>
  <c r="K1" i="12"/>
  <c r="J1" i="12"/>
  <c r="AF1" i="12" s="1"/>
  <c r="I1" i="12"/>
  <c r="H1" i="12"/>
  <c r="I1" i="13"/>
  <c r="J1" i="13"/>
  <c r="K1" i="13"/>
  <c r="L1" i="13"/>
  <c r="N1" i="13"/>
  <c r="O1" i="13"/>
  <c r="P1" i="13"/>
  <c r="Q1" i="13"/>
  <c r="R1" i="13"/>
  <c r="T1" i="13"/>
  <c r="U1" i="13"/>
  <c r="V1" i="13"/>
  <c r="W1" i="13"/>
  <c r="H1" i="13"/>
  <c r="AF58" i="13"/>
  <c r="S58" i="13"/>
  <c r="AE58" i="13" s="1"/>
  <c r="M58" i="13"/>
  <c r="Y58" i="13" s="1"/>
  <c r="AF163" i="13"/>
  <c r="S163" i="13"/>
  <c r="AA163" i="13" s="1"/>
  <c r="M163" i="13"/>
  <c r="AD163" i="13" s="1"/>
  <c r="AF160" i="13"/>
  <c r="S160" i="13"/>
  <c r="M160" i="13"/>
  <c r="AD160" i="13" s="1"/>
  <c r="AF239" i="13"/>
  <c r="S239" i="13"/>
  <c r="AE239" i="13" s="1"/>
  <c r="M239" i="13"/>
  <c r="AD239" i="13" s="1"/>
  <c r="AF207" i="13"/>
  <c r="Y207" i="13"/>
  <c r="S207" i="13"/>
  <c r="AE207" i="13" s="1"/>
  <c r="M207" i="13"/>
  <c r="AD207" i="13" s="1"/>
  <c r="AF10" i="13"/>
  <c r="AC10" i="13"/>
  <c r="S10" i="13"/>
  <c r="AB10" i="13" s="1"/>
  <c r="M10" i="13"/>
  <c r="Z10" i="13" s="1"/>
  <c r="AF17" i="13"/>
  <c r="S17" i="13"/>
  <c r="AE17" i="13" s="1"/>
  <c r="M17" i="13"/>
  <c r="AD17" i="13" s="1"/>
  <c r="AF11" i="13"/>
  <c r="S11" i="13"/>
  <c r="AB11" i="13" s="1"/>
  <c r="M11" i="13"/>
  <c r="Z11" i="13" s="1"/>
  <c r="AF255" i="13"/>
  <c r="S255" i="13"/>
  <c r="AB255" i="13" s="1"/>
  <c r="M255" i="13"/>
  <c r="Z255" i="13" s="1"/>
  <c r="AF161" i="13"/>
  <c r="S161" i="13"/>
  <c r="AE161" i="13" s="1"/>
  <c r="M161" i="13"/>
  <c r="Z161" i="13" s="1"/>
  <c r="AF15" i="13"/>
  <c r="S15" i="13"/>
  <c r="AB15" i="13" s="1"/>
  <c r="M15" i="13"/>
  <c r="AF188" i="13"/>
  <c r="S188" i="13"/>
  <c r="AE188" i="13" s="1"/>
  <c r="M188" i="13"/>
  <c r="AD188" i="13" s="1"/>
  <c r="AF94" i="13"/>
  <c r="S94" i="13"/>
  <c r="M94" i="13"/>
  <c r="AD94" i="13" s="1"/>
  <c r="AF63" i="13"/>
  <c r="X63" i="13"/>
  <c r="S63" i="13"/>
  <c r="AE63" i="13" s="1"/>
  <c r="M63" i="13"/>
  <c r="AD63" i="13" s="1"/>
  <c r="AF118" i="13"/>
  <c r="S118" i="13"/>
  <c r="AB118" i="13" s="1"/>
  <c r="M118" i="13"/>
  <c r="Z118" i="13" s="1"/>
  <c r="AF206" i="13"/>
  <c r="S206" i="13"/>
  <c r="AE206" i="13" s="1"/>
  <c r="M206" i="13"/>
  <c r="AD206" i="13" s="1"/>
  <c r="AF208" i="13"/>
  <c r="S208" i="13"/>
  <c r="AB208" i="13" s="1"/>
  <c r="M208" i="13"/>
  <c r="Z208" i="13" s="1"/>
  <c r="AF47" i="13"/>
  <c r="S47" i="13"/>
  <c r="AB47" i="13" s="1"/>
  <c r="M47" i="13"/>
  <c r="Z47" i="13" s="1"/>
  <c r="AF116" i="13"/>
  <c r="S116" i="13"/>
  <c r="AE116" i="13" s="1"/>
  <c r="M116" i="13"/>
  <c r="AD116" i="13" s="1"/>
  <c r="AF96" i="13"/>
  <c r="S96" i="13"/>
  <c r="AE96" i="13" s="1"/>
  <c r="M96" i="13"/>
  <c r="AD96" i="13" s="1"/>
  <c r="AF194" i="13"/>
  <c r="S194" i="13"/>
  <c r="AB194" i="13" s="1"/>
  <c r="M194" i="13"/>
  <c r="AD194" i="13" s="1"/>
  <c r="AF119" i="13"/>
  <c r="S119" i="13"/>
  <c r="AE119" i="13" s="1"/>
  <c r="M119" i="13"/>
  <c r="AD119" i="13" s="1"/>
  <c r="AF243" i="13"/>
  <c r="S243" i="13"/>
  <c r="AB243" i="13" s="1"/>
  <c r="M243" i="13"/>
  <c r="AD243" i="13" s="1"/>
  <c r="AF149" i="13"/>
  <c r="S149" i="13"/>
  <c r="AE149" i="13" s="1"/>
  <c r="M149" i="13"/>
  <c r="AD149" i="13" s="1"/>
  <c r="AF166" i="13"/>
  <c r="S166" i="13"/>
  <c r="M166" i="13"/>
  <c r="AD166" i="13" s="1"/>
  <c r="AF156" i="13"/>
  <c r="S156" i="13"/>
  <c r="AE156" i="13" s="1"/>
  <c r="M156" i="13"/>
  <c r="AD156" i="13" s="1"/>
  <c r="AF105" i="13"/>
  <c r="S105" i="13"/>
  <c r="AE105" i="13" s="1"/>
  <c r="M105" i="13"/>
  <c r="AD105" i="13" s="1"/>
  <c r="AF120" i="13"/>
  <c r="S120" i="13"/>
  <c r="AE120" i="13" s="1"/>
  <c r="M120" i="13"/>
  <c r="AD120" i="13" s="1"/>
  <c r="AF12" i="13"/>
  <c r="S12" i="13"/>
  <c r="AE12" i="13" s="1"/>
  <c r="M12" i="13"/>
  <c r="AD12" i="13" s="1"/>
  <c r="AF197" i="13"/>
  <c r="S197" i="13"/>
  <c r="AE197" i="13" s="1"/>
  <c r="M197" i="13"/>
  <c r="AD197" i="13" s="1"/>
  <c r="AF237" i="13"/>
  <c r="S237" i="13"/>
  <c r="AE237" i="13" s="1"/>
  <c r="M237" i="13"/>
  <c r="AD237" i="13" s="1"/>
  <c r="AF205" i="13"/>
  <c r="X205" i="13"/>
  <c r="S205" i="13"/>
  <c r="AE205" i="13" s="1"/>
  <c r="M205" i="13"/>
  <c r="AD205" i="13" s="1"/>
  <c r="AF172" i="13"/>
  <c r="S172" i="13"/>
  <c r="AB172" i="13" s="1"/>
  <c r="M172" i="13"/>
  <c r="Z172" i="13" s="1"/>
  <c r="AF57" i="13"/>
  <c r="S57" i="13"/>
  <c r="AE57" i="13" s="1"/>
  <c r="M57" i="13"/>
  <c r="AD57" i="13" s="1"/>
  <c r="AF131" i="13"/>
  <c r="S131" i="13"/>
  <c r="AB131" i="13" s="1"/>
  <c r="M131" i="13"/>
  <c r="Z131" i="13" s="1"/>
  <c r="AF52" i="13"/>
  <c r="S52" i="13"/>
  <c r="AE52" i="13" s="1"/>
  <c r="M52" i="13"/>
  <c r="AD52" i="13" s="1"/>
  <c r="AF3" i="13"/>
  <c r="S3" i="13"/>
  <c r="AE3" i="13" s="1"/>
  <c r="M3" i="13"/>
  <c r="AD3" i="13" s="1"/>
  <c r="AF240" i="13"/>
  <c r="S240" i="13"/>
  <c r="AE240" i="13" s="1"/>
  <c r="M240" i="13"/>
  <c r="AD240" i="13" s="1"/>
  <c r="AF233" i="13"/>
  <c r="S233" i="13"/>
  <c r="AE233" i="13" s="1"/>
  <c r="M233" i="13"/>
  <c r="AD233" i="13" s="1"/>
  <c r="AF13" i="13"/>
  <c r="S13" i="13"/>
  <c r="AE13" i="13" s="1"/>
  <c r="M13" i="13"/>
  <c r="AD13" i="13" s="1"/>
  <c r="AF137" i="13"/>
  <c r="S137" i="13"/>
  <c r="AB137" i="13" s="1"/>
  <c r="M137" i="13"/>
  <c r="AD137" i="13" s="1"/>
  <c r="AF117" i="13"/>
  <c r="X117" i="13"/>
  <c r="S117" i="13"/>
  <c r="AE117" i="13" s="1"/>
  <c r="M117" i="13"/>
  <c r="AD117" i="13" s="1"/>
  <c r="AF258" i="13"/>
  <c r="S258" i="13"/>
  <c r="AE258" i="13" s="1"/>
  <c r="M258" i="13"/>
  <c r="AD258" i="13" s="1"/>
  <c r="AF159" i="13"/>
  <c r="X159" i="13"/>
  <c r="S159" i="13"/>
  <c r="AE159" i="13" s="1"/>
  <c r="M159" i="13"/>
  <c r="AD159" i="13" s="1"/>
  <c r="AF261" i="13"/>
  <c r="X261" i="13"/>
  <c r="S261" i="13"/>
  <c r="AC261" i="13" s="1"/>
  <c r="M261" i="13"/>
  <c r="AD261" i="13" s="1"/>
  <c r="AF143" i="13"/>
  <c r="S143" i="13"/>
  <c r="AB143" i="13" s="1"/>
  <c r="M143" i="13"/>
  <c r="AF126" i="13"/>
  <c r="S126" i="13"/>
  <c r="AC126" i="13" s="1"/>
  <c r="M126" i="13"/>
  <c r="AD126" i="13" s="1"/>
  <c r="AF18" i="13"/>
  <c r="S18" i="13"/>
  <c r="AB18" i="13" s="1"/>
  <c r="M18" i="13"/>
  <c r="AF184" i="13"/>
  <c r="S184" i="13"/>
  <c r="AE184" i="13" s="1"/>
  <c r="M184" i="13"/>
  <c r="AD184" i="13" s="1"/>
  <c r="AF16" i="13"/>
  <c r="S16" i="13"/>
  <c r="AB16" i="13" s="1"/>
  <c r="M16" i="13"/>
  <c r="AF87" i="13"/>
  <c r="S87" i="13"/>
  <c r="AC87" i="13" s="1"/>
  <c r="M87" i="13"/>
  <c r="AD87" i="13" s="1"/>
  <c r="AF224" i="13"/>
  <c r="S224" i="13"/>
  <c r="AB224" i="13" s="1"/>
  <c r="M224" i="13"/>
  <c r="AF122" i="13"/>
  <c r="S122" i="13"/>
  <c r="AE122" i="13" s="1"/>
  <c r="M122" i="13"/>
  <c r="AD122" i="13" s="1"/>
  <c r="AF61" i="13"/>
  <c r="S61" i="13"/>
  <c r="AE61" i="13" s="1"/>
  <c r="M61" i="13"/>
  <c r="AD61" i="13" s="1"/>
  <c r="AF53" i="13"/>
  <c r="S53" i="13"/>
  <c r="M53" i="13"/>
  <c r="AD53" i="13" s="1"/>
  <c r="AF216" i="13"/>
  <c r="S216" i="13"/>
  <c r="AB216" i="13" s="1"/>
  <c r="M216" i="13"/>
  <c r="AF9" i="13"/>
  <c r="S9" i="13"/>
  <c r="M9" i="13"/>
  <c r="AD9" i="13" s="1"/>
  <c r="AF5" i="13"/>
  <c r="S5" i="13"/>
  <c r="AB5" i="13" s="1"/>
  <c r="M5" i="13"/>
  <c r="Z5" i="13" s="1"/>
  <c r="AF251" i="13"/>
  <c r="S251" i="13"/>
  <c r="AE251" i="13" s="1"/>
  <c r="M251" i="13"/>
  <c r="AD251" i="13" s="1"/>
  <c r="AF56" i="13"/>
  <c r="S56" i="13"/>
  <c r="AE56" i="13" s="1"/>
  <c r="M56" i="13"/>
  <c r="AD56" i="13" s="1"/>
  <c r="AF201" i="13"/>
  <c r="S201" i="13"/>
  <c r="AA201" i="13" s="1"/>
  <c r="M201" i="13"/>
  <c r="AD201" i="13" s="1"/>
  <c r="AF222" i="13"/>
  <c r="S222" i="13"/>
  <c r="AB222" i="13" s="1"/>
  <c r="M222" i="13"/>
  <c r="Z222" i="13" s="1"/>
  <c r="AF139" i="13"/>
  <c r="S139" i="13"/>
  <c r="AE139" i="13" s="1"/>
  <c r="M139" i="13"/>
  <c r="AD139" i="13" s="1"/>
  <c r="AF30" i="13"/>
  <c r="S30" i="13"/>
  <c r="AE30" i="13" s="1"/>
  <c r="M30" i="13"/>
  <c r="AD30" i="13" s="1"/>
  <c r="AF6" i="13"/>
  <c r="S6" i="13"/>
  <c r="AE6" i="13" s="1"/>
  <c r="M6" i="13"/>
  <c r="AD6" i="13" s="1"/>
  <c r="AF260" i="13"/>
  <c r="S260" i="13"/>
  <c r="AE260" i="13" s="1"/>
  <c r="M260" i="13"/>
  <c r="AD260" i="13" s="1"/>
  <c r="AF154" i="13"/>
  <c r="S154" i="13"/>
  <c r="AB154" i="13" s="1"/>
  <c r="M154" i="13"/>
  <c r="AF38" i="13"/>
  <c r="S38" i="13"/>
  <c r="AE38" i="13" s="1"/>
  <c r="M38" i="13"/>
  <c r="AD38" i="13" s="1"/>
  <c r="AF250" i="13"/>
  <c r="S250" i="13"/>
  <c r="AE250" i="13" s="1"/>
  <c r="M250" i="13"/>
  <c r="AD250" i="13" s="1"/>
  <c r="AF73" i="13"/>
  <c r="S73" i="13"/>
  <c r="AE73" i="13" s="1"/>
  <c r="M73" i="13"/>
  <c r="AD73" i="13" s="1"/>
  <c r="AF113" i="13"/>
  <c r="X113" i="13"/>
  <c r="S113" i="13"/>
  <c r="AE113" i="13" s="1"/>
  <c r="M113" i="13"/>
  <c r="AD113" i="13" s="1"/>
  <c r="AF45" i="13"/>
  <c r="Z45" i="13"/>
  <c r="S45" i="13"/>
  <c r="AB45" i="13" s="1"/>
  <c r="M45" i="13"/>
  <c r="AF46" i="13"/>
  <c r="S46" i="13"/>
  <c r="AB46" i="13" s="1"/>
  <c r="M46" i="13"/>
  <c r="Z46" i="13" s="1"/>
  <c r="AF231" i="13"/>
  <c r="S231" i="13"/>
  <c r="AE231" i="13" s="1"/>
  <c r="M231" i="13"/>
  <c r="AD231" i="13" s="1"/>
  <c r="AF100" i="13"/>
  <c r="S100" i="13"/>
  <c r="M100" i="13"/>
  <c r="AD100" i="13" s="1"/>
  <c r="AF212" i="13"/>
  <c r="S212" i="13"/>
  <c r="AE212" i="13" s="1"/>
  <c r="M212" i="13"/>
  <c r="AD212" i="13" s="1"/>
  <c r="AF69" i="13"/>
  <c r="S69" i="13"/>
  <c r="AB69" i="13" s="1"/>
  <c r="M69" i="13"/>
  <c r="Z69" i="13" s="1"/>
  <c r="AF85" i="13"/>
  <c r="S85" i="13"/>
  <c r="AB85" i="13" s="1"/>
  <c r="M85" i="13"/>
  <c r="Z85" i="13" s="1"/>
  <c r="AF33" i="13"/>
  <c r="S33" i="13"/>
  <c r="AE33" i="13" s="1"/>
  <c r="M33" i="13"/>
  <c r="AD33" i="13" s="1"/>
  <c r="AF55" i="13"/>
  <c r="S55" i="13"/>
  <c r="AE55" i="13" s="1"/>
  <c r="M55" i="13"/>
  <c r="AD55" i="13" s="1"/>
  <c r="AF167" i="13"/>
  <c r="S167" i="13"/>
  <c r="AE167" i="13" s="1"/>
  <c r="M167" i="13"/>
  <c r="AD167" i="13" s="1"/>
  <c r="AF247" i="13"/>
  <c r="S247" i="13"/>
  <c r="AB247" i="13" s="1"/>
  <c r="M247" i="13"/>
  <c r="AF92" i="13"/>
  <c r="S92" i="13"/>
  <c r="AE92" i="13" s="1"/>
  <c r="M92" i="13"/>
  <c r="AD92" i="13" s="1"/>
  <c r="AF259" i="13"/>
  <c r="S259" i="13"/>
  <c r="AE259" i="13" s="1"/>
  <c r="M259" i="13"/>
  <c r="AD259" i="13" s="1"/>
  <c r="AF115" i="13"/>
  <c r="S115" i="13"/>
  <c r="AE115" i="13" s="1"/>
  <c r="M115" i="13"/>
  <c r="AD115" i="13" s="1"/>
  <c r="AF95" i="13"/>
  <c r="X95" i="13"/>
  <c r="S95" i="13"/>
  <c r="AE95" i="13" s="1"/>
  <c r="M95" i="13"/>
  <c r="AD95" i="13" s="1"/>
  <c r="AF98" i="13"/>
  <c r="S98" i="13"/>
  <c r="AE98" i="13" s="1"/>
  <c r="M98" i="13"/>
  <c r="AD98" i="13" s="1"/>
  <c r="AF151" i="13"/>
  <c r="S151" i="13"/>
  <c r="AE151" i="13" s="1"/>
  <c r="M151" i="13"/>
  <c r="AD151" i="13" s="1"/>
  <c r="AF68" i="13"/>
  <c r="S68" i="13"/>
  <c r="AB68" i="13" s="1"/>
  <c r="M68" i="13"/>
  <c r="Z68" i="13" s="1"/>
  <c r="AF4" i="13"/>
  <c r="S4" i="13"/>
  <c r="AE4" i="13" s="1"/>
  <c r="M4" i="13"/>
  <c r="AD4" i="13" s="1"/>
  <c r="AF238" i="13"/>
  <c r="S238" i="13"/>
  <c r="AE238" i="13" s="1"/>
  <c r="M238" i="13"/>
  <c r="AD238" i="13" s="1"/>
  <c r="AF170" i="13"/>
  <c r="S170" i="13"/>
  <c r="AA170" i="13" s="1"/>
  <c r="M170" i="13"/>
  <c r="AD170" i="13" s="1"/>
  <c r="AF218" i="13"/>
  <c r="S218" i="13"/>
  <c r="AB218" i="13" s="1"/>
  <c r="M218" i="13"/>
  <c r="Z218" i="13" s="1"/>
  <c r="AF162" i="13"/>
  <c r="S162" i="13"/>
  <c r="AE162" i="13" s="1"/>
  <c r="M162" i="13"/>
  <c r="AD162" i="13" s="1"/>
  <c r="AF114" i="13"/>
  <c r="S114" i="13"/>
  <c r="AE114" i="13" s="1"/>
  <c r="M114" i="13"/>
  <c r="AD114" i="13" s="1"/>
  <c r="AF241" i="13"/>
  <c r="Y241" i="13"/>
  <c r="S241" i="13"/>
  <c r="AE241" i="13" s="1"/>
  <c r="M241" i="13"/>
  <c r="AD241" i="13" s="1"/>
  <c r="AF97" i="13"/>
  <c r="S97" i="13"/>
  <c r="AA97" i="13" s="1"/>
  <c r="M97" i="13"/>
  <c r="AD97" i="13" s="1"/>
  <c r="AF66" i="13"/>
  <c r="S66" i="13"/>
  <c r="AE66" i="13" s="1"/>
  <c r="M66" i="13"/>
  <c r="AD66" i="13" s="1"/>
  <c r="AF127" i="13"/>
  <c r="S127" i="13"/>
  <c r="AE127" i="13" s="1"/>
  <c r="M127" i="13"/>
  <c r="AD127" i="13" s="1"/>
  <c r="AF71" i="13"/>
  <c r="S71" i="13"/>
  <c r="AB71" i="13" s="1"/>
  <c r="M71" i="13"/>
  <c r="Z71" i="13" s="1"/>
  <c r="AF102" i="13"/>
  <c r="S102" i="13"/>
  <c r="AE102" i="13" s="1"/>
  <c r="M102" i="13"/>
  <c r="AD102" i="13" s="1"/>
  <c r="AF23" i="13"/>
  <c r="S23" i="13"/>
  <c r="AE23" i="13" s="1"/>
  <c r="M23" i="13"/>
  <c r="AD23" i="13" s="1"/>
  <c r="AF64" i="13"/>
  <c r="S64" i="13"/>
  <c r="AB64" i="13" s="1"/>
  <c r="M64" i="13"/>
  <c r="AF265" i="13"/>
  <c r="S265" i="13"/>
  <c r="AE265" i="13" s="1"/>
  <c r="M265" i="13"/>
  <c r="AD265" i="13" s="1"/>
  <c r="AF183" i="13"/>
  <c r="S183" i="13"/>
  <c r="AE183" i="13" s="1"/>
  <c r="M183" i="13"/>
  <c r="AD183" i="13" s="1"/>
  <c r="AF101" i="13"/>
  <c r="S101" i="13"/>
  <c r="AE101" i="13" s="1"/>
  <c r="M101" i="13"/>
  <c r="AD101" i="13" s="1"/>
  <c r="AF193" i="13"/>
  <c r="S193" i="13"/>
  <c r="AE193" i="13" s="1"/>
  <c r="M193" i="13"/>
  <c r="AD193" i="13" s="1"/>
  <c r="AF39" i="13"/>
  <c r="S39" i="13"/>
  <c r="M39" i="13"/>
  <c r="AD39" i="13" s="1"/>
  <c r="AF110" i="13"/>
  <c r="S110" i="13"/>
  <c r="AB110" i="13" s="1"/>
  <c r="M110" i="13"/>
  <c r="AF51" i="13"/>
  <c r="S51" i="13"/>
  <c r="AE51" i="13" s="1"/>
  <c r="M51" i="13"/>
  <c r="AD51" i="13" s="1"/>
  <c r="AF109" i="13"/>
  <c r="S109" i="13"/>
  <c r="M109" i="13"/>
  <c r="AD109" i="13" s="1"/>
  <c r="AF228" i="13"/>
  <c r="S228" i="13"/>
  <c r="AE228" i="13" s="1"/>
  <c r="M228" i="13"/>
  <c r="AD228" i="13" s="1"/>
  <c r="AF252" i="13"/>
  <c r="S252" i="13"/>
  <c r="AE252" i="13" s="1"/>
  <c r="M252" i="13"/>
  <c r="AD252" i="13" s="1"/>
  <c r="AF199" i="13"/>
  <c r="S199" i="13"/>
  <c r="AB199" i="13" s="1"/>
  <c r="M199" i="13"/>
  <c r="AF249" i="13"/>
  <c r="S249" i="13"/>
  <c r="AE249" i="13" s="1"/>
  <c r="M249" i="13"/>
  <c r="AD249" i="13" s="1"/>
  <c r="AF79" i="13"/>
  <c r="S79" i="13"/>
  <c r="M79" i="13"/>
  <c r="AD79" i="13" s="1"/>
  <c r="AF227" i="13"/>
  <c r="S227" i="13"/>
  <c r="AB227" i="13" s="1"/>
  <c r="M227" i="13"/>
  <c r="Z227" i="13" s="1"/>
  <c r="AF25" i="13"/>
  <c r="S25" i="13"/>
  <c r="AB25" i="13" s="1"/>
  <c r="M25" i="13"/>
  <c r="AF29" i="13"/>
  <c r="S29" i="13"/>
  <c r="AE29" i="13" s="1"/>
  <c r="M29" i="13"/>
  <c r="AD29" i="13" s="1"/>
  <c r="AF104" i="13"/>
  <c r="S104" i="13"/>
  <c r="M104" i="13"/>
  <c r="AD104" i="13" s="1"/>
  <c r="AF211" i="13"/>
  <c r="S211" i="13"/>
  <c r="AB211" i="13" s="1"/>
  <c r="M211" i="13"/>
  <c r="AF187" i="13"/>
  <c r="S187" i="13"/>
  <c r="AE187" i="13" s="1"/>
  <c r="M187" i="13"/>
  <c r="AD187" i="13" s="1"/>
  <c r="AF70" i="13"/>
  <c r="S70" i="13"/>
  <c r="AB70" i="13" s="1"/>
  <c r="M70" i="13"/>
  <c r="AF43" i="13"/>
  <c r="S43" i="13"/>
  <c r="AE43" i="13" s="1"/>
  <c r="M43" i="13"/>
  <c r="AD43" i="13" s="1"/>
  <c r="AF129" i="13"/>
  <c r="S129" i="13"/>
  <c r="AE129" i="13" s="1"/>
  <c r="M129" i="13"/>
  <c r="AD129" i="13" s="1"/>
  <c r="AF21" i="13"/>
  <c r="S21" i="13"/>
  <c r="AE21" i="13" s="1"/>
  <c r="M21" i="13"/>
  <c r="AD21" i="13" s="1"/>
  <c r="AF202" i="13"/>
  <c r="S202" i="13"/>
  <c r="AE202" i="13" s="1"/>
  <c r="M202" i="13"/>
  <c r="AD202" i="13" s="1"/>
  <c r="AF189" i="13"/>
  <c r="S189" i="13"/>
  <c r="M189" i="13"/>
  <c r="AF35" i="13"/>
  <c r="S35" i="13"/>
  <c r="AB35" i="13" s="1"/>
  <c r="M35" i="13"/>
  <c r="X35" i="13" s="1"/>
  <c r="AF91" i="13"/>
  <c r="S91" i="13"/>
  <c r="AE91" i="13" s="1"/>
  <c r="M91" i="13"/>
  <c r="AD91" i="13" s="1"/>
  <c r="AF136" i="13"/>
  <c r="S136" i="13"/>
  <c r="AE136" i="13" s="1"/>
  <c r="M136" i="13"/>
  <c r="AD136" i="13" s="1"/>
  <c r="AF263" i="13"/>
  <c r="S263" i="13"/>
  <c r="AC263" i="13" s="1"/>
  <c r="M263" i="13"/>
  <c r="AD263" i="13" s="1"/>
  <c r="AF121" i="13"/>
  <c r="S121" i="13"/>
  <c r="M121" i="13"/>
  <c r="AF7" i="13"/>
  <c r="S7" i="13"/>
  <c r="AE7" i="13" s="1"/>
  <c r="M7" i="13"/>
  <c r="AD7" i="13" s="1"/>
  <c r="AF60" i="13"/>
  <c r="S60" i="13"/>
  <c r="AE60" i="13" s="1"/>
  <c r="M60" i="13"/>
  <c r="X60" i="13" s="1"/>
  <c r="AF138" i="13"/>
  <c r="S138" i="13"/>
  <c r="AC138" i="13" s="1"/>
  <c r="M138" i="13"/>
  <c r="Y138" i="13" s="1"/>
  <c r="AF59" i="13"/>
  <c r="S59" i="13"/>
  <c r="AE59" i="13" s="1"/>
  <c r="M59" i="13"/>
  <c r="X59" i="13" s="1"/>
  <c r="AF41" i="13"/>
  <c r="S41" i="13"/>
  <c r="AE41" i="13" s="1"/>
  <c r="M41" i="13"/>
  <c r="AD41" i="13" s="1"/>
  <c r="AF244" i="13"/>
  <c r="S244" i="13"/>
  <c r="AC244" i="13" s="1"/>
  <c r="M244" i="13"/>
  <c r="AD244" i="13" s="1"/>
  <c r="AF130" i="13"/>
  <c r="S130" i="13"/>
  <c r="AE130" i="13" s="1"/>
  <c r="M130" i="13"/>
  <c r="X130" i="13" s="1"/>
  <c r="AF242" i="13"/>
  <c r="S242" i="13"/>
  <c r="AE242" i="13" s="1"/>
  <c r="M242" i="13"/>
  <c r="AD242" i="13" s="1"/>
  <c r="AF235" i="13"/>
  <c r="S235" i="13"/>
  <c r="AC235" i="13" s="1"/>
  <c r="M235" i="13"/>
  <c r="Y235" i="13" s="1"/>
  <c r="AF76" i="13"/>
  <c r="AB76" i="13"/>
  <c r="S76" i="13"/>
  <c r="AE76" i="13" s="1"/>
  <c r="M76" i="13"/>
  <c r="AD76" i="13" s="1"/>
  <c r="AF165" i="13"/>
  <c r="S165" i="13"/>
  <c r="AC165" i="13" s="1"/>
  <c r="M165" i="13"/>
  <c r="Y165" i="13" s="1"/>
  <c r="AF256" i="13"/>
  <c r="S256" i="13"/>
  <c r="AE256" i="13" s="1"/>
  <c r="M256" i="13"/>
  <c r="AD256" i="13" s="1"/>
  <c r="AF210" i="13"/>
  <c r="S210" i="13"/>
  <c r="AC210" i="13" s="1"/>
  <c r="M210" i="13"/>
  <c r="AD210" i="13" s="1"/>
  <c r="AF93" i="13"/>
  <c r="S93" i="13"/>
  <c r="AC93" i="13" s="1"/>
  <c r="M93" i="13"/>
  <c r="Y93" i="13" s="1"/>
  <c r="AF164" i="13"/>
  <c r="S164" i="13"/>
  <c r="AE164" i="13" s="1"/>
  <c r="M164" i="13"/>
  <c r="X164" i="13" s="1"/>
  <c r="AF50" i="13"/>
  <c r="S50" i="13"/>
  <c r="AC50" i="13" s="1"/>
  <c r="M50" i="13"/>
  <c r="AD50" i="13" s="1"/>
  <c r="AF191" i="13"/>
  <c r="S191" i="13"/>
  <c r="AC191" i="13" s="1"/>
  <c r="M191" i="13"/>
  <c r="Y191" i="13" s="1"/>
  <c r="AF181" i="13"/>
  <c r="S181" i="13"/>
  <c r="AC181" i="13" s="1"/>
  <c r="M181" i="13"/>
  <c r="AD181" i="13" s="1"/>
  <c r="AF44" i="13"/>
  <c r="S44" i="13"/>
  <c r="AC44" i="13" s="1"/>
  <c r="M44" i="13"/>
  <c r="AD44" i="13" s="1"/>
  <c r="AF83" i="13"/>
  <c r="S83" i="13"/>
  <c r="AE83" i="13" s="1"/>
  <c r="M83" i="13"/>
  <c r="AD83" i="13" s="1"/>
  <c r="AF49" i="13"/>
  <c r="X49" i="13"/>
  <c r="S49" i="13"/>
  <c r="AE49" i="13" s="1"/>
  <c r="M49" i="13"/>
  <c r="AD49" i="13" s="1"/>
  <c r="AF112" i="13"/>
  <c r="S112" i="13"/>
  <c r="AA112" i="13" s="1"/>
  <c r="M112" i="13"/>
  <c r="AD112" i="13" s="1"/>
  <c r="AF108" i="13"/>
  <c r="S108" i="13"/>
  <c r="AE108" i="13" s="1"/>
  <c r="M108" i="13"/>
  <c r="AD108" i="13" s="1"/>
  <c r="AF203" i="13"/>
  <c r="S203" i="13"/>
  <c r="AC203" i="13" s="1"/>
  <c r="M203" i="13"/>
  <c r="AD203" i="13" s="1"/>
  <c r="AF28" i="13"/>
  <c r="S28" i="13"/>
  <c r="AE28" i="13" s="1"/>
  <c r="M28" i="13"/>
  <c r="AD28" i="13" s="1"/>
  <c r="AF147" i="13"/>
  <c r="Y147" i="13"/>
  <c r="S147" i="13"/>
  <c r="AE147" i="13" s="1"/>
  <c r="M147" i="13"/>
  <c r="AD147" i="13" s="1"/>
  <c r="AF150" i="13"/>
  <c r="X150" i="13"/>
  <c r="S150" i="13"/>
  <c r="AC150" i="13" s="1"/>
  <c r="M150" i="13"/>
  <c r="AF54" i="13"/>
  <c r="S54" i="13"/>
  <c r="AE54" i="13" s="1"/>
  <c r="M54" i="13"/>
  <c r="Z54" i="13" s="1"/>
  <c r="AF204" i="13"/>
  <c r="S204" i="13"/>
  <c r="AB204" i="13" s="1"/>
  <c r="M204" i="13"/>
  <c r="AD204" i="13" s="1"/>
  <c r="AF14" i="13"/>
  <c r="S14" i="13"/>
  <c r="AE14" i="13" s="1"/>
  <c r="M14" i="13"/>
  <c r="Y14" i="13" s="1"/>
  <c r="AF99" i="13"/>
  <c r="AA99" i="13"/>
  <c r="S99" i="13"/>
  <c r="AB99" i="13" s="1"/>
  <c r="M99" i="13"/>
  <c r="AD99" i="13" s="1"/>
  <c r="AF106" i="13"/>
  <c r="S106" i="13"/>
  <c r="AC106" i="13" s="1"/>
  <c r="M106" i="13"/>
  <c r="Y106" i="13" s="1"/>
  <c r="AF65" i="13"/>
  <c r="AA65" i="13"/>
  <c r="S65" i="13"/>
  <c r="AB65" i="13" s="1"/>
  <c r="M65" i="13"/>
  <c r="AD65" i="13" s="1"/>
  <c r="AF32" i="13"/>
  <c r="S32" i="13"/>
  <c r="AB32" i="13" s="1"/>
  <c r="M32" i="13"/>
  <c r="X32" i="13" s="1"/>
  <c r="AF148" i="13"/>
  <c r="S148" i="13"/>
  <c r="AE148" i="13" s="1"/>
  <c r="M148" i="13"/>
  <c r="Y148" i="13" s="1"/>
  <c r="AF168" i="13"/>
  <c r="S168" i="13"/>
  <c r="AE168" i="13" s="1"/>
  <c r="M168" i="13"/>
  <c r="Y168" i="13" s="1"/>
  <c r="AF77" i="13"/>
  <c r="S77" i="13"/>
  <c r="AB77" i="13" s="1"/>
  <c r="M77" i="13"/>
  <c r="AD77" i="13" s="1"/>
  <c r="AF132" i="13"/>
  <c r="S132" i="13"/>
  <c r="AB132" i="13" s="1"/>
  <c r="M132" i="13"/>
  <c r="AD132" i="13" s="1"/>
  <c r="AF145" i="13"/>
  <c r="S145" i="13"/>
  <c r="AC145" i="13" s="1"/>
  <c r="M145" i="13"/>
  <c r="Y145" i="13" s="1"/>
  <c r="AF267" i="13"/>
  <c r="S267" i="13"/>
  <c r="AB267" i="13" s="1"/>
  <c r="M267" i="13"/>
  <c r="X267" i="13" s="1"/>
  <c r="AF146" i="13"/>
  <c r="S146" i="13"/>
  <c r="AE146" i="13" s="1"/>
  <c r="M146" i="13"/>
  <c r="Y146" i="13" s="1"/>
  <c r="AF245" i="13"/>
  <c r="S245" i="13"/>
  <c r="AC245" i="13" s="1"/>
  <c r="M245" i="13"/>
  <c r="Y245" i="13" s="1"/>
  <c r="AF34" i="13"/>
  <c r="S34" i="13"/>
  <c r="AB34" i="13" s="1"/>
  <c r="M34" i="13"/>
  <c r="X34" i="13" s="1"/>
  <c r="AF230" i="13"/>
  <c r="S230" i="13"/>
  <c r="AB230" i="13" s="1"/>
  <c r="M230" i="13"/>
  <c r="X230" i="13" s="1"/>
  <c r="AF37" i="13"/>
  <c r="S37" i="13"/>
  <c r="AE37" i="13" s="1"/>
  <c r="M37" i="13"/>
  <c r="Y37" i="13" s="1"/>
  <c r="AF80" i="13"/>
  <c r="S80" i="13"/>
  <c r="AB80" i="13" s="1"/>
  <c r="M80" i="13"/>
  <c r="AD80" i="13" s="1"/>
  <c r="AF27" i="13"/>
  <c r="S27" i="13"/>
  <c r="AC27" i="13" s="1"/>
  <c r="M27" i="13"/>
  <c r="Y27" i="13" s="1"/>
  <c r="AF74" i="13"/>
  <c r="S74" i="13"/>
  <c r="AE74" i="13" s="1"/>
  <c r="M74" i="13"/>
  <c r="Y74" i="13" s="1"/>
  <c r="AF257" i="13"/>
  <c r="S257" i="13"/>
  <c r="AC257" i="13" s="1"/>
  <c r="M257" i="13"/>
  <c r="Y257" i="13" s="1"/>
  <c r="AF214" i="13"/>
  <c r="S214" i="13"/>
  <c r="AB214" i="13" s="1"/>
  <c r="M214" i="13"/>
  <c r="AD214" i="13" s="1"/>
  <c r="AF219" i="13"/>
  <c r="S219" i="13"/>
  <c r="AB219" i="13" s="1"/>
  <c r="M219" i="13"/>
  <c r="X219" i="13" s="1"/>
  <c r="AF192" i="13"/>
  <c r="S192" i="13"/>
  <c r="AB192" i="13" s="1"/>
  <c r="M192" i="13"/>
  <c r="AD192" i="13" s="1"/>
  <c r="AF124" i="13"/>
  <c r="S124" i="13"/>
  <c r="AC124" i="13" s="1"/>
  <c r="M124" i="13"/>
  <c r="Y124" i="13" s="1"/>
  <c r="AF209" i="13"/>
  <c r="S209" i="13"/>
  <c r="AB209" i="13" s="1"/>
  <c r="M209" i="13"/>
  <c r="X209" i="13" s="1"/>
  <c r="AF180" i="13"/>
  <c r="S180" i="13"/>
  <c r="AE180" i="13" s="1"/>
  <c r="M180" i="13"/>
  <c r="Y180" i="13" s="1"/>
  <c r="AF185" i="13"/>
  <c r="S185" i="13"/>
  <c r="AB185" i="13" s="1"/>
  <c r="M185" i="13"/>
  <c r="AD185" i="13" s="1"/>
  <c r="AF89" i="13"/>
  <c r="S89" i="13"/>
  <c r="AC89" i="13" s="1"/>
  <c r="M89" i="13"/>
  <c r="Y89" i="13" s="1"/>
  <c r="AF78" i="13"/>
  <c r="S78" i="13"/>
  <c r="AB78" i="13" s="1"/>
  <c r="M78" i="13"/>
  <c r="X78" i="13" s="1"/>
  <c r="AF81" i="13"/>
  <c r="S81" i="13"/>
  <c r="AB81" i="13" s="1"/>
  <c r="M81" i="13"/>
  <c r="AD81" i="13" s="1"/>
  <c r="AF253" i="13"/>
  <c r="S253" i="13"/>
  <c r="AB253" i="13" s="1"/>
  <c r="M253" i="13"/>
  <c r="X253" i="13" s="1"/>
  <c r="AF229" i="13"/>
  <c r="S229" i="13"/>
  <c r="AE229" i="13" s="1"/>
  <c r="M229" i="13"/>
  <c r="Y229" i="13" s="1"/>
  <c r="AF190" i="13"/>
  <c r="S190" i="13"/>
  <c r="AE190" i="13" s="1"/>
  <c r="M190" i="13"/>
  <c r="Y190" i="13" s="1"/>
  <c r="AF26" i="13"/>
  <c r="S26" i="13"/>
  <c r="AB26" i="13" s="1"/>
  <c r="M26" i="13"/>
  <c r="AD26" i="13" s="1"/>
  <c r="AF226" i="13"/>
  <c r="S226" i="13"/>
  <c r="AE226" i="13" s="1"/>
  <c r="M226" i="13"/>
  <c r="AD226" i="13" s="1"/>
  <c r="AF128" i="13"/>
  <c r="S128" i="13"/>
  <c r="AC128" i="13" s="1"/>
  <c r="M128" i="13"/>
  <c r="AD128" i="13" s="1"/>
  <c r="AF90" i="13"/>
  <c r="S90" i="13"/>
  <c r="AC90" i="13" s="1"/>
  <c r="M90" i="13"/>
  <c r="AD90" i="13" s="1"/>
  <c r="AF42" i="13"/>
  <c r="S42" i="13"/>
  <c r="AC42" i="13" s="1"/>
  <c r="M42" i="13"/>
  <c r="X42" i="13" s="1"/>
  <c r="AF111" i="13"/>
  <c r="S111" i="13"/>
  <c r="AE111" i="13" s="1"/>
  <c r="M111" i="13"/>
  <c r="AD111" i="13" s="1"/>
  <c r="AF177" i="13"/>
  <c r="S177" i="13"/>
  <c r="AC177" i="13" s="1"/>
  <c r="M177" i="13"/>
  <c r="AF134" i="13"/>
  <c r="S134" i="13"/>
  <c r="AE134" i="13" s="1"/>
  <c r="M134" i="13"/>
  <c r="X134" i="13" s="1"/>
  <c r="AF152" i="13"/>
  <c r="S152" i="13"/>
  <c r="AC152" i="13" s="1"/>
  <c r="M152" i="13"/>
  <c r="AD152" i="13" s="1"/>
  <c r="AF221" i="13"/>
  <c r="S221" i="13"/>
  <c r="AC221" i="13" s="1"/>
  <c r="M221" i="13"/>
  <c r="AF72" i="13"/>
  <c r="S72" i="13"/>
  <c r="AE72" i="13" s="1"/>
  <c r="M72" i="13"/>
  <c r="AF153" i="13"/>
  <c r="S153" i="13"/>
  <c r="AE153" i="13" s="1"/>
  <c r="M153" i="13"/>
  <c r="X153" i="13" s="1"/>
  <c r="AF234" i="13"/>
  <c r="S234" i="13"/>
  <c r="AC234" i="13" s="1"/>
  <c r="M234" i="13"/>
  <c r="AF254" i="13"/>
  <c r="S254" i="13"/>
  <c r="AC254" i="13" s="1"/>
  <c r="M254" i="13"/>
  <c r="AD254" i="13" s="1"/>
  <c r="AF48" i="13"/>
  <c r="S48" i="13"/>
  <c r="AC48" i="13" s="1"/>
  <c r="M48" i="13"/>
  <c r="AF173" i="13"/>
  <c r="S173" i="13"/>
  <c r="AE173" i="13" s="1"/>
  <c r="M173" i="13"/>
  <c r="X173" i="13" s="1"/>
  <c r="AF40" i="13"/>
  <c r="S40" i="13"/>
  <c r="AC40" i="13" s="1"/>
  <c r="M40" i="13"/>
  <c r="AF155" i="13"/>
  <c r="S155" i="13"/>
  <c r="AE155" i="13" s="1"/>
  <c r="M155" i="13"/>
  <c r="X155" i="13" s="1"/>
  <c r="AF223" i="13"/>
  <c r="S223" i="13"/>
  <c r="AE223" i="13" s="1"/>
  <c r="M223" i="13"/>
  <c r="AD223" i="13" s="1"/>
  <c r="AF88" i="13"/>
  <c r="S88" i="13"/>
  <c r="AE88" i="13" s="1"/>
  <c r="M88" i="13"/>
  <c r="Y88" i="13" s="1"/>
  <c r="AF75" i="13"/>
  <c r="S75" i="13"/>
  <c r="AB75" i="13" s="1"/>
  <c r="M75" i="13"/>
  <c r="AD75" i="13" s="1"/>
  <c r="AF262" i="13"/>
  <c r="S262" i="13"/>
  <c r="AB262" i="13" s="1"/>
  <c r="M262" i="13"/>
  <c r="X262" i="13" s="1"/>
  <c r="AF158" i="13"/>
  <c r="S158" i="13"/>
  <c r="AE158" i="13" s="1"/>
  <c r="M158" i="13"/>
  <c r="Y158" i="13" s="1"/>
  <c r="AF266" i="13"/>
  <c r="S266" i="13"/>
  <c r="AB266" i="13" s="1"/>
  <c r="M266" i="13"/>
  <c r="AD266" i="13" s="1"/>
  <c r="AF141" i="13"/>
  <c r="Z141" i="13"/>
  <c r="S141" i="13"/>
  <c r="AC141" i="13" s="1"/>
  <c r="M141" i="13"/>
  <c r="Y141" i="13" s="1"/>
  <c r="AF135" i="13"/>
  <c r="S135" i="13"/>
  <c r="AB135" i="13" s="1"/>
  <c r="M135" i="13"/>
  <c r="X135" i="13" s="1"/>
  <c r="AF246" i="13"/>
  <c r="S246" i="13"/>
  <c r="AE246" i="13" s="1"/>
  <c r="M246" i="13"/>
  <c r="Y246" i="13" s="1"/>
  <c r="AF157" i="13"/>
  <c r="S157" i="13"/>
  <c r="AB157" i="13" s="1"/>
  <c r="M157" i="13"/>
  <c r="AD157" i="13" s="1"/>
  <c r="AF248" i="13"/>
  <c r="S248" i="13"/>
  <c r="AC248" i="13" s="1"/>
  <c r="M248" i="13"/>
  <c r="Y248" i="13" s="1"/>
  <c r="AF84" i="13"/>
  <c r="S84" i="13"/>
  <c r="AC84" i="13" s="1"/>
  <c r="M84" i="13"/>
  <c r="Y84" i="13" s="1"/>
  <c r="AF198" i="13"/>
  <c r="S198" i="13"/>
  <c r="AE198" i="13" s="1"/>
  <c r="M198" i="13"/>
  <c r="Y198" i="13" s="1"/>
  <c r="AF264" i="13"/>
  <c r="S264" i="13"/>
  <c r="AC264" i="13" s="1"/>
  <c r="M264" i="13"/>
  <c r="Y264" i="13" s="1"/>
  <c r="AF107" i="13"/>
  <c r="S107" i="13"/>
  <c r="AB107" i="13" s="1"/>
  <c r="M107" i="13"/>
  <c r="AD107" i="13" s="1"/>
  <c r="AF196" i="13"/>
  <c r="S196" i="13"/>
  <c r="AC196" i="13" s="1"/>
  <c r="M196" i="13"/>
  <c r="Y196" i="13" s="1"/>
  <c r="AF22" i="13"/>
  <c r="S22" i="13"/>
  <c r="AE22" i="13" s="1"/>
  <c r="M22" i="13"/>
  <c r="Y22" i="13" s="1"/>
  <c r="AF103" i="13"/>
  <c r="S103" i="13"/>
  <c r="AE103" i="13" s="1"/>
  <c r="M103" i="13"/>
  <c r="Y103" i="13" s="1"/>
  <c r="AF232" i="13"/>
  <c r="S232" i="13"/>
  <c r="AB232" i="13" s="1"/>
  <c r="M232" i="13"/>
  <c r="AD232" i="13" s="1"/>
  <c r="AF20" i="13"/>
  <c r="Y20" i="13"/>
  <c r="S20" i="13"/>
  <c r="AB20" i="13" s="1"/>
  <c r="M20" i="13"/>
  <c r="X20" i="13" s="1"/>
  <c r="AF236" i="13"/>
  <c r="X236" i="13"/>
  <c r="S236" i="13"/>
  <c r="AE236" i="13" s="1"/>
  <c r="M236" i="13"/>
  <c r="Y236" i="13" s="1"/>
  <c r="AF24" i="13"/>
  <c r="Y24" i="13"/>
  <c r="S24" i="13"/>
  <c r="AB24" i="13" s="1"/>
  <c r="M24" i="13"/>
  <c r="AD24" i="13" s="1"/>
  <c r="AF125" i="13"/>
  <c r="S125" i="13"/>
  <c r="AC125" i="13" s="1"/>
  <c r="M125" i="13"/>
  <c r="Y125" i="13" s="1"/>
  <c r="AF217" i="13"/>
  <c r="S217" i="13"/>
  <c r="AC217" i="13" s="1"/>
  <c r="M217" i="13"/>
  <c r="Y217" i="13" s="1"/>
  <c r="AF213" i="13"/>
  <c r="S213" i="13"/>
  <c r="AB213" i="13" s="1"/>
  <c r="M213" i="13"/>
  <c r="X213" i="13" s="1"/>
  <c r="AF19" i="13"/>
  <c r="S19" i="13"/>
  <c r="AE19" i="13" s="1"/>
  <c r="M19" i="13"/>
  <c r="Y19" i="13" s="1"/>
  <c r="AF8" i="13"/>
  <c r="S8" i="13"/>
  <c r="AC8" i="13" s="1"/>
  <c r="M8" i="13"/>
  <c r="Y8" i="13" s="1"/>
  <c r="AF182" i="13"/>
  <c r="S182" i="13"/>
  <c r="AE182" i="13" s="1"/>
  <c r="M182" i="13"/>
  <c r="Y182" i="13" s="1"/>
  <c r="AF200" i="13"/>
  <c r="S200" i="13"/>
  <c r="AB200" i="13" s="1"/>
  <c r="M200" i="13"/>
  <c r="AD200" i="13" s="1"/>
  <c r="AF186" i="13"/>
  <c r="S186" i="13"/>
  <c r="AB186" i="13" s="1"/>
  <c r="M186" i="13"/>
  <c r="AD186" i="13" s="1"/>
  <c r="AF220" i="13"/>
  <c r="S220" i="13"/>
  <c r="AB220" i="13" s="1"/>
  <c r="M220" i="13"/>
  <c r="X220" i="13" s="1"/>
  <c r="AF169" i="13"/>
  <c r="S169" i="13"/>
  <c r="AE169" i="13" s="1"/>
  <c r="M169" i="13"/>
  <c r="Y169" i="13" s="1"/>
  <c r="AF62" i="13"/>
  <c r="S62" i="13"/>
  <c r="AC62" i="13" s="1"/>
  <c r="M62" i="13"/>
  <c r="AD62" i="13" s="1"/>
  <c r="AF178" i="13"/>
  <c r="S178" i="13"/>
  <c r="AE178" i="13" s="1"/>
  <c r="M178" i="13"/>
  <c r="X178" i="13" s="1"/>
  <c r="AF225" i="13"/>
  <c r="S225" i="13"/>
  <c r="AE225" i="13" s="1"/>
  <c r="M225" i="13"/>
  <c r="AD225" i="13" s="1"/>
  <c r="AF195" i="13"/>
  <c r="S195" i="13"/>
  <c r="AC195" i="13" s="1"/>
  <c r="M195" i="13"/>
  <c r="AD195" i="13" s="1"/>
  <c r="AF171" i="13"/>
  <c r="S171" i="13"/>
  <c r="AE171" i="13" s="1"/>
  <c r="M171" i="13"/>
  <c r="X171" i="13" s="1"/>
  <c r="AF175" i="13"/>
  <c r="S175" i="13"/>
  <c r="AE175" i="13" s="1"/>
  <c r="M175" i="13"/>
  <c r="X175" i="13" s="1"/>
  <c r="AF174" i="13"/>
  <c r="S174" i="13"/>
  <c r="AE174" i="13" s="1"/>
  <c r="M174" i="13"/>
  <c r="AD174" i="13" s="1"/>
  <c r="AF144" i="13"/>
  <c r="S144" i="13"/>
  <c r="AC144" i="13" s="1"/>
  <c r="M144" i="13"/>
  <c r="AD144" i="13" s="1"/>
  <c r="AF36" i="13"/>
  <c r="S36" i="13"/>
  <c r="AE36" i="13" s="1"/>
  <c r="M36" i="13"/>
  <c r="AD36" i="13" s="1"/>
  <c r="AF82" i="13"/>
  <c r="S82" i="13"/>
  <c r="AE82" i="13" s="1"/>
  <c r="M82" i="13"/>
  <c r="AD82" i="13" s="1"/>
  <c r="AF179" i="13"/>
  <c r="S179" i="13"/>
  <c r="AC179" i="13" s="1"/>
  <c r="M179" i="13"/>
  <c r="X179" i="13" s="1"/>
  <c r="AF133" i="13"/>
  <c r="S133" i="13"/>
  <c r="AE133" i="13" s="1"/>
  <c r="M133" i="13"/>
  <c r="X133" i="13" s="1"/>
  <c r="AF176" i="13"/>
  <c r="S176" i="13"/>
  <c r="AE176" i="13" s="1"/>
  <c r="M176" i="13"/>
  <c r="AD176" i="13" s="1"/>
  <c r="AF67" i="13"/>
  <c r="S67" i="13"/>
  <c r="AE67" i="13" s="1"/>
  <c r="M67" i="13"/>
  <c r="AD67" i="13" s="1"/>
  <c r="AF86" i="13"/>
  <c r="S86" i="13"/>
  <c r="AC86" i="13" s="1"/>
  <c r="M86" i="13"/>
  <c r="AD86" i="13" s="1"/>
  <c r="AF142" i="13"/>
  <c r="S142" i="13"/>
  <c r="AC142" i="13" s="1"/>
  <c r="M142" i="13"/>
  <c r="X142" i="13" s="1"/>
  <c r="AF123" i="13"/>
  <c r="S123" i="13"/>
  <c r="AE123" i="13" s="1"/>
  <c r="M123" i="13"/>
  <c r="X123" i="13" s="1"/>
  <c r="AF140" i="13"/>
  <c r="S140" i="13"/>
  <c r="AE140" i="13" s="1"/>
  <c r="M140" i="13"/>
  <c r="AD140" i="13" s="1"/>
  <c r="AF31" i="13"/>
  <c r="S31" i="13"/>
  <c r="AC31" i="13" s="1"/>
  <c r="M31" i="13"/>
  <c r="AD31" i="13" s="1"/>
  <c r="AF268" i="13"/>
  <c r="S268" i="13"/>
  <c r="AE268" i="13" s="1"/>
  <c r="M268" i="13"/>
  <c r="AD268" i="13" s="1"/>
  <c r="AF215" i="13"/>
  <c r="S215" i="13"/>
  <c r="AC215" i="13" s="1"/>
  <c r="M215" i="13"/>
  <c r="AD215" i="13" s="1"/>
  <c r="AF1" i="13"/>
  <c r="AF94" i="12"/>
  <c r="AF97" i="12"/>
  <c r="AF17" i="12"/>
  <c r="AF26" i="12"/>
  <c r="AF15" i="12"/>
  <c r="AF103" i="12"/>
  <c r="AF111" i="12"/>
  <c r="AF100" i="12"/>
  <c r="AF60" i="12"/>
  <c r="AF91" i="12"/>
  <c r="AF124" i="12"/>
  <c r="AF88" i="12"/>
  <c r="AF119" i="12"/>
  <c r="AF48" i="12"/>
  <c r="AF27" i="12"/>
  <c r="AF50" i="12"/>
  <c r="AF134" i="12"/>
  <c r="AF53" i="12"/>
  <c r="AF42" i="12"/>
  <c r="AF128" i="12"/>
  <c r="AF45" i="12"/>
  <c r="AF72" i="12"/>
  <c r="AF90" i="12"/>
  <c r="AF28" i="12"/>
  <c r="AF95" i="12"/>
  <c r="AF79" i="12"/>
  <c r="AF110" i="12"/>
  <c r="AF113" i="12"/>
  <c r="AF130" i="12"/>
  <c r="AF86" i="12"/>
  <c r="AF5" i="12"/>
  <c r="AF127" i="12"/>
  <c r="AF123" i="12"/>
  <c r="AF57" i="12"/>
  <c r="AF43" i="12"/>
  <c r="AF120" i="12"/>
  <c r="AF107" i="12"/>
  <c r="AF85" i="12"/>
  <c r="AF80" i="12"/>
  <c r="AF69" i="12"/>
  <c r="AF115" i="12"/>
  <c r="AF13" i="12"/>
  <c r="AF92" i="12"/>
  <c r="AF52" i="12"/>
  <c r="AF133" i="12"/>
  <c r="AF96" i="12"/>
  <c r="AF33" i="12"/>
  <c r="AF129" i="12"/>
  <c r="AF121" i="12"/>
  <c r="AF35" i="12"/>
  <c r="AF66" i="12"/>
  <c r="AF104" i="12"/>
  <c r="AF10" i="12"/>
  <c r="AF65" i="12"/>
  <c r="AF4" i="12"/>
  <c r="AF63" i="12"/>
  <c r="AF75" i="12"/>
  <c r="AF105" i="12"/>
  <c r="AF16" i="12"/>
  <c r="AF24" i="12"/>
  <c r="AF93" i="12"/>
  <c r="AF76" i="12"/>
  <c r="AF19" i="12"/>
  <c r="AF9" i="12"/>
  <c r="AF20" i="12"/>
  <c r="AF67" i="12"/>
  <c r="AF84" i="12"/>
  <c r="AF131" i="12"/>
  <c r="AF98" i="12"/>
  <c r="AF62" i="12"/>
  <c r="AF11" i="12"/>
  <c r="AF64" i="12"/>
  <c r="AF78" i="12"/>
  <c r="AF109" i="12"/>
  <c r="AF126" i="12"/>
  <c r="AF132" i="12"/>
  <c r="AF108" i="12"/>
  <c r="AF25" i="12"/>
  <c r="AF122" i="12"/>
  <c r="AF56" i="12"/>
  <c r="AF114" i="12"/>
  <c r="AF54" i="12"/>
  <c r="AF112" i="12"/>
  <c r="AF7" i="12"/>
  <c r="AF68" i="12"/>
  <c r="AF12" i="12"/>
  <c r="AF34" i="12"/>
  <c r="AF39" i="12"/>
  <c r="AF47" i="12"/>
  <c r="AF59" i="12"/>
  <c r="AF51" i="12"/>
  <c r="AF101" i="12"/>
  <c r="AF22" i="12"/>
  <c r="AF49" i="12"/>
  <c r="AF116" i="12"/>
  <c r="AF87" i="12"/>
  <c r="AF77" i="12"/>
  <c r="AF117" i="12"/>
  <c r="AF125" i="12"/>
  <c r="AF8" i="12"/>
  <c r="AF14" i="12"/>
  <c r="AF18" i="12"/>
  <c r="AF102" i="12"/>
  <c r="AF30" i="12"/>
  <c r="AF82" i="12"/>
  <c r="AF118" i="12"/>
  <c r="AF61" i="12"/>
  <c r="AF44" i="12"/>
  <c r="AF89" i="12"/>
  <c r="AF23" i="12"/>
  <c r="AF38" i="12"/>
  <c r="AF6" i="12"/>
  <c r="AF73" i="12"/>
  <c r="AF37" i="12"/>
  <c r="AF36" i="12"/>
  <c r="AF3" i="12"/>
  <c r="AF106" i="12"/>
  <c r="AF29" i="12"/>
  <c r="AF58" i="12"/>
  <c r="AF99" i="12"/>
  <c r="AF70" i="12"/>
  <c r="AF81" i="12"/>
  <c r="AF83" i="12"/>
  <c r="AF55" i="12"/>
  <c r="AF46" i="12"/>
  <c r="AF41" i="12"/>
  <c r="AF31" i="12"/>
  <c r="AF74" i="12"/>
  <c r="AF71" i="12"/>
  <c r="AF40" i="12"/>
  <c r="AF32" i="12"/>
  <c r="AF21" i="12"/>
  <c r="S94" i="12"/>
  <c r="S97" i="12"/>
  <c r="S17" i="12"/>
  <c r="S26" i="12"/>
  <c r="S15" i="12"/>
  <c r="S103" i="12"/>
  <c r="S111" i="12"/>
  <c r="S100" i="12"/>
  <c r="S60" i="12"/>
  <c r="S91" i="12"/>
  <c r="S124" i="12"/>
  <c r="S88" i="12"/>
  <c r="S119" i="12"/>
  <c r="S48" i="12"/>
  <c r="S27" i="12"/>
  <c r="S50" i="12"/>
  <c r="S134" i="12"/>
  <c r="S53" i="12"/>
  <c r="S42" i="12"/>
  <c r="S128" i="12"/>
  <c r="S45" i="12"/>
  <c r="S72" i="12"/>
  <c r="S90" i="12"/>
  <c r="S28" i="12"/>
  <c r="S95" i="12"/>
  <c r="S79" i="12"/>
  <c r="S110" i="12"/>
  <c r="S113" i="12"/>
  <c r="S130" i="12"/>
  <c r="S86" i="12"/>
  <c r="S5" i="12"/>
  <c r="S127" i="12"/>
  <c r="S123" i="12"/>
  <c r="S57" i="12"/>
  <c r="S43" i="12"/>
  <c r="S120" i="12"/>
  <c r="S107" i="12"/>
  <c r="S85" i="12"/>
  <c r="S80" i="12"/>
  <c r="S69" i="12"/>
  <c r="S115" i="12"/>
  <c r="S13" i="12"/>
  <c r="S92" i="12"/>
  <c r="S52" i="12"/>
  <c r="S133" i="12"/>
  <c r="S96" i="12"/>
  <c r="S33" i="12"/>
  <c r="S129" i="12"/>
  <c r="S121" i="12"/>
  <c r="S35" i="12"/>
  <c r="S66" i="12"/>
  <c r="S104" i="12"/>
  <c r="S10" i="12"/>
  <c r="S65" i="12"/>
  <c r="S4" i="12"/>
  <c r="S63" i="12"/>
  <c r="S75" i="12"/>
  <c r="S105" i="12"/>
  <c r="S16" i="12"/>
  <c r="S24" i="12"/>
  <c r="S93" i="12"/>
  <c r="S76" i="12"/>
  <c r="S19" i="12"/>
  <c r="S9" i="12"/>
  <c r="S20" i="12"/>
  <c r="S67" i="12"/>
  <c r="S84" i="12"/>
  <c r="S131" i="12"/>
  <c r="S98" i="12"/>
  <c r="S62" i="12"/>
  <c r="S11" i="12"/>
  <c r="S64" i="12"/>
  <c r="S78" i="12"/>
  <c r="S109" i="12"/>
  <c r="S126" i="12"/>
  <c r="S132" i="12"/>
  <c r="S108" i="12"/>
  <c r="S25" i="12"/>
  <c r="S122" i="12"/>
  <c r="S56" i="12"/>
  <c r="S114" i="12"/>
  <c r="S54" i="12"/>
  <c r="S112" i="12"/>
  <c r="S7" i="12"/>
  <c r="S68" i="12"/>
  <c r="S12" i="12"/>
  <c r="S34" i="12"/>
  <c r="S39" i="12"/>
  <c r="S47" i="12"/>
  <c r="S59" i="12"/>
  <c r="S51" i="12"/>
  <c r="S101" i="12"/>
  <c r="S22" i="12"/>
  <c r="S49" i="12"/>
  <c r="S116" i="12"/>
  <c r="S87" i="12"/>
  <c r="S77" i="12"/>
  <c r="S117" i="12"/>
  <c r="S125" i="12"/>
  <c r="S8" i="12"/>
  <c r="S14" i="12"/>
  <c r="S18" i="12"/>
  <c r="S102" i="12"/>
  <c r="S30" i="12"/>
  <c r="AE30" i="12" s="1"/>
  <c r="S82" i="12"/>
  <c r="S118" i="12"/>
  <c r="AC118" i="12" s="1"/>
  <c r="S61" i="12"/>
  <c r="AC61" i="12" s="1"/>
  <c r="S44" i="12"/>
  <c r="AC44" i="12" s="1"/>
  <c r="S89" i="12"/>
  <c r="S23" i="12"/>
  <c r="AC23" i="12" s="1"/>
  <c r="S38" i="12"/>
  <c r="AC38" i="12" s="1"/>
  <c r="S6" i="12"/>
  <c r="S73" i="12"/>
  <c r="AE73" i="12" s="1"/>
  <c r="S37" i="12"/>
  <c r="AC37" i="12" s="1"/>
  <c r="S36" i="12"/>
  <c r="AE36" i="12" s="1"/>
  <c r="S3" i="12"/>
  <c r="S106" i="12"/>
  <c r="AC106" i="12" s="1"/>
  <c r="S29" i="12"/>
  <c r="AC29" i="12" s="1"/>
  <c r="S58" i="12"/>
  <c r="S99" i="12"/>
  <c r="AA99" i="12" s="1"/>
  <c r="S70" i="12"/>
  <c r="AB70" i="12" s="1"/>
  <c r="S81" i="12"/>
  <c r="AA81" i="12" s="1"/>
  <c r="S83" i="12"/>
  <c r="AC83" i="12" s="1"/>
  <c r="S55" i="12"/>
  <c r="AA55" i="12" s="1"/>
  <c r="S46" i="12"/>
  <c r="AA46" i="12" s="1"/>
  <c r="S41" i="12"/>
  <c r="AC41" i="12" s="1"/>
  <c r="S31" i="12"/>
  <c r="AA31" i="12" s="1"/>
  <c r="S74" i="12"/>
  <c r="AC74" i="12" s="1"/>
  <c r="S71" i="12"/>
  <c r="AB71" i="12" s="1"/>
  <c r="S40" i="12"/>
  <c r="AA40" i="12" s="1"/>
  <c r="S32" i="12"/>
  <c r="AC32" i="12" s="1"/>
  <c r="S21" i="12"/>
  <c r="AA21" i="12" s="1"/>
  <c r="M94" i="12"/>
  <c r="M97" i="12"/>
  <c r="M17" i="12"/>
  <c r="M26" i="12"/>
  <c r="M15" i="12"/>
  <c r="M103" i="12"/>
  <c r="M111" i="12"/>
  <c r="M100" i="12"/>
  <c r="M60" i="12"/>
  <c r="M91" i="12"/>
  <c r="M124" i="12"/>
  <c r="M88" i="12"/>
  <c r="M119" i="12"/>
  <c r="M48" i="12"/>
  <c r="M27" i="12"/>
  <c r="M50" i="12"/>
  <c r="M134" i="12"/>
  <c r="M53" i="12"/>
  <c r="M42" i="12"/>
  <c r="M128" i="12"/>
  <c r="M45" i="12"/>
  <c r="M72" i="12"/>
  <c r="M90" i="12"/>
  <c r="M28" i="12"/>
  <c r="M95" i="12"/>
  <c r="M79" i="12"/>
  <c r="M110" i="12"/>
  <c r="M113" i="12"/>
  <c r="M130" i="12"/>
  <c r="M86" i="12"/>
  <c r="M5" i="12"/>
  <c r="M127" i="12"/>
  <c r="M123" i="12"/>
  <c r="M57" i="12"/>
  <c r="M43" i="12"/>
  <c r="M120" i="12"/>
  <c r="M107" i="12"/>
  <c r="M85" i="12"/>
  <c r="M80" i="12"/>
  <c r="M69" i="12"/>
  <c r="M115" i="12"/>
  <c r="M13" i="12"/>
  <c r="M92" i="12"/>
  <c r="M52" i="12"/>
  <c r="M133" i="12"/>
  <c r="M96" i="12"/>
  <c r="M33" i="12"/>
  <c r="M129" i="12"/>
  <c r="M121" i="12"/>
  <c r="M35" i="12"/>
  <c r="M66" i="12"/>
  <c r="M104" i="12"/>
  <c r="M10" i="12"/>
  <c r="M65" i="12"/>
  <c r="M4" i="12"/>
  <c r="M63" i="12"/>
  <c r="M75" i="12"/>
  <c r="M105" i="12"/>
  <c r="M16" i="12"/>
  <c r="M24" i="12"/>
  <c r="M93" i="12"/>
  <c r="M76" i="12"/>
  <c r="M19" i="12"/>
  <c r="M9" i="12"/>
  <c r="M20" i="12"/>
  <c r="M67" i="12"/>
  <c r="M84" i="12"/>
  <c r="M131" i="12"/>
  <c r="M98" i="12"/>
  <c r="M62" i="12"/>
  <c r="M11" i="12"/>
  <c r="M64" i="12"/>
  <c r="M78" i="12"/>
  <c r="M109" i="12"/>
  <c r="M126" i="12"/>
  <c r="M132" i="12"/>
  <c r="M108" i="12"/>
  <c r="M25" i="12"/>
  <c r="M122" i="12"/>
  <c r="M56" i="12"/>
  <c r="M114" i="12"/>
  <c r="M54" i="12"/>
  <c r="M112" i="12"/>
  <c r="M7" i="12"/>
  <c r="M68" i="12"/>
  <c r="M12" i="12"/>
  <c r="M34" i="12"/>
  <c r="M39" i="12"/>
  <c r="M47" i="12"/>
  <c r="M59" i="12"/>
  <c r="M51" i="12"/>
  <c r="M101" i="12"/>
  <c r="M22" i="12"/>
  <c r="M49" i="12"/>
  <c r="M116" i="12"/>
  <c r="M87" i="12"/>
  <c r="M77" i="12"/>
  <c r="M117" i="12"/>
  <c r="M125" i="12"/>
  <c r="M8" i="12"/>
  <c r="M14" i="12"/>
  <c r="M18" i="12"/>
  <c r="M102" i="12"/>
  <c r="M30" i="12"/>
  <c r="M82" i="12"/>
  <c r="X82" i="12" s="1"/>
  <c r="M118" i="12"/>
  <c r="M61" i="12"/>
  <c r="M44" i="12"/>
  <c r="M89" i="12"/>
  <c r="X89" i="12" s="1"/>
  <c r="M23" i="12"/>
  <c r="Y23" i="12" s="1"/>
  <c r="M38" i="12"/>
  <c r="M6" i="12"/>
  <c r="X6" i="12" s="1"/>
  <c r="M73" i="12"/>
  <c r="AD73" i="12" s="1"/>
  <c r="M37" i="12"/>
  <c r="M36" i="12"/>
  <c r="AD36" i="12" s="1"/>
  <c r="M3" i="12"/>
  <c r="X3" i="12" s="1"/>
  <c r="M106" i="12"/>
  <c r="M29" i="12"/>
  <c r="M58" i="12"/>
  <c r="X58" i="12" s="1"/>
  <c r="M99" i="12"/>
  <c r="Z99" i="12" s="1"/>
  <c r="M70" i="12"/>
  <c r="X70" i="12" s="1"/>
  <c r="M81" i="12"/>
  <c r="Z81" i="12" s="1"/>
  <c r="M83" i="12"/>
  <c r="Y83" i="12" s="1"/>
  <c r="M55" i="12"/>
  <c r="X55" i="12" s="1"/>
  <c r="M46" i="12"/>
  <c r="Z46" i="12" s="1"/>
  <c r="M41" i="12"/>
  <c r="Y41" i="12" s="1"/>
  <c r="M31" i="12"/>
  <c r="X31" i="12" s="1"/>
  <c r="M74" i="12"/>
  <c r="Y74" i="12" s="1"/>
  <c r="M71" i="12"/>
  <c r="X71" i="12" s="1"/>
  <c r="M40" i="12"/>
  <c r="Z40" i="12" s="1"/>
  <c r="M32" i="12"/>
  <c r="Y32" i="12" s="1"/>
  <c r="M21" i="12"/>
  <c r="Z21" i="12" s="1"/>
  <c r="AB188" i="13" l="1"/>
  <c r="Y117" i="13"/>
  <c r="X149" i="13"/>
  <c r="AB63" i="13"/>
  <c r="AB98" i="13"/>
  <c r="AB115" i="13"/>
  <c r="AB258" i="13"/>
  <c r="Y253" i="13"/>
  <c r="Y81" i="13"/>
  <c r="Y78" i="13"/>
  <c r="Z106" i="13"/>
  <c r="Y164" i="13"/>
  <c r="X56" i="13"/>
  <c r="AB158" i="13"/>
  <c r="AB145" i="13"/>
  <c r="AC268" i="13"/>
  <c r="X31" i="13"/>
  <c r="AB141" i="13"/>
  <c r="AB129" i="13"/>
  <c r="X228" i="13"/>
  <c r="AC224" i="13"/>
  <c r="Y220" i="13"/>
  <c r="X19" i="13"/>
  <c r="Y213" i="13"/>
  <c r="Y219" i="13"/>
  <c r="Y214" i="13"/>
  <c r="Y59" i="13"/>
  <c r="X263" i="13"/>
  <c r="X136" i="13"/>
  <c r="X241" i="13"/>
  <c r="AB250" i="13"/>
  <c r="X38" i="13"/>
  <c r="X139" i="13"/>
  <c r="AB55" i="16"/>
  <c r="AB67" i="16"/>
  <c r="Y74" i="16"/>
  <c r="Z127" i="16"/>
  <c r="Y204" i="16"/>
  <c r="AE205" i="16"/>
  <c r="AC52" i="16"/>
  <c r="AE54" i="16"/>
  <c r="AE57" i="16"/>
  <c r="X13" i="16"/>
  <c r="AE35" i="16"/>
  <c r="X36" i="16"/>
  <c r="AC74" i="16"/>
  <c r="X75" i="16"/>
  <c r="X77" i="16"/>
  <c r="X80" i="16"/>
  <c r="X86" i="16"/>
  <c r="Z111" i="16"/>
  <c r="AC127" i="16"/>
  <c r="Y161" i="16"/>
  <c r="X183" i="16"/>
  <c r="AC184" i="16"/>
  <c r="Y193" i="16"/>
  <c r="AB11" i="16"/>
  <c r="AB14" i="16"/>
  <c r="AB23" i="16"/>
  <c r="AB24" i="16"/>
  <c r="AC39" i="16"/>
  <c r="AE61" i="16"/>
  <c r="AC66" i="16"/>
  <c r="AC101" i="16"/>
  <c r="AB152" i="16"/>
  <c r="AA160" i="16"/>
  <c r="AC11" i="16"/>
  <c r="AD24" i="16"/>
  <c r="X25" i="16"/>
  <c r="AB40" i="16"/>
  <c r="X41" i="16"/>
  <c r="AB60" i="16"/>
  <c r="Y83" i="16"/>
  <c r="X88" i="16"/>
  <c r="X137" i="16"/>
  <c r="Z155" i="16"/>
  <c r="X156" i="16"/>
  <c r="AC161" i="16"/>
  <c r="X162" i="16"/>
  <c r="X169" i="16"/>
  <c r="AC178" i="16"/>
  <c r="AA191" i="16"/>
  <c r="Y196" i="16"/>
  <c r="Y208" i="16"/>
  <c r="AB210" i="16"/>
  <c r="Y211" i="16"/>
  <c r="AC213" i="16"/>
  <c r="AB214" i="16"/>
  <c r="Y215" i="16"/>
  <c r="AB218" i="16"/>
  <c r="Y219" i="16"/>
  <c r="AC221" i="16"/>
  <c r="AB222" i="16"/>
  <c r="AC224" i="16"/>
  <c r="Y233" i="16"/>
  <c r="AB22" i="16"/>
  <c r="Z27" i="16"/>
  <c r="AE31" i="16"/>
  <c r="AB44" i="16"/>
  <c r="Y45" i="16"/>
  <c r="AB71" i="16"/>
  <c r="X82" i="16"/>
  <c r="AC106" i="16"/>
  <c r="X123" i="16"/>
  <c r="X147" i="16"/>
  <c r="Z150" i="16"/>
  <c r="AC157" i="16"/>
  <c r="X158" i="16"/>
  <c r="AC191" i="16"/>
  <c r="AB199" i="16"/>
  <c r="AE208" i="16"/>
  <c r="X209" i="16"/>
  <c r="AA211" i="16"/>
  <c r="AE215" i="16"/>
  <c r="X216" i="16"/>
  <c r="AA219" i="16"/>
  <c r="Y225" i="16"/>
  <c r="Y239" i="16"/>
  <c r="Y260" i="16"/>
  <c r="Y270" i="16"/>
  <c r="AC122" i="17"/>
  <c r="AC146" i="17"/>
  <c r="AB26" i="17"/>
  <c r="AB36" i="17"/>
  <c r="AB70" i="17"/>
  <c r="AB78" i="17"/>
  <c r="AB80" i="17"/>
  <c r="Y82" i="17"/>
  <c r="AB104" i="17"/>
  <c r="AC105" i="17"/>
  <c r="Y107" i="17"/>
  <c r="AC114" i="17"/>
  <c r="Y116" i="17"/>
  <c r="X132" i="17"/>
  <c r="AC153" i="17"/>
  <c r="X154" i="17"/>
  <c r="X165" i="17"/>
  <c r="X188" i="17"/>
  <c r="AB199" i="17"/>
  <c r="X200" i="17"/>
  <c r="Y215" i="17"/>
  <c r="Y229" i="17"/>
  <c r="Y276" i="17"/>
  <c r="AB135" i="17"/>
  <c r="AE152" i="17"/>
  <c r="AE167" i="17"/>
  <c r="AE172" i="17"/>
  <c r="AC174" i="17"/>
  <c r="AC183" i="17"/>
  <c r="AA199" i="17"/>
  <c r="AB253" i="17"/>
  <c r="AB17" i="17"/>
  <c r="X18" i="17"/>
  <c r="AB24" i="17"/>
  <c r="AC36" i="17"/>
  <c r="AB54" i="17"/>
  <c r="X55" i="17"/>
  <c r="AC70" i="17"/>
  <c r="AC91" i="17"/>
  <c r="AB96" i="17"/>
  <c r="AC130" i="17"/>
  <c r="Y132" i="17"/>
  <c r="AE139" i="17"/>
  <c r="X140" i="17"/>
  <c r="AB154" i="17"/>
  <c r="X195" i="17"/>
  <c r="X219" i="17"/>
  <c r="X220" i="17"/>
  <c r="X223" i="17"/>
  <c r="AB234" i="17"/>
  <c r="Y242" i="17"/>
  <c r="Y250" i="17"/>
  <c r="AB260" i="17"/>
  <c r="AC261" i="17"/>
  <c r="Z262" i="17"/>
  <c r="X263" i="17"/>
  <c r="X264" i="17"/>
  <c r="AA271" i="17"/>
  <c r="X272" i="17"/>
  <c r="X274" i="17"/>
  <c r="AB29" i="17"/>
  <c r="AC29" i="17"/>
  <c r="AD58" i="17"/>
  <c r="X58" i="17"/>
  <c r="AE62" i="17"/>
  <c r="AC62" i="17"/>
  <c r="AB62" i="17"/>
  <c r="AD159" i="17"/>
  <c r="X159" i="17"/>
  <c r="AE223" i="17"/>
  <c r="AA223" i="17"/>
  <c r="AD241" i="17"/>
  <c r="Y241" i="17"/>
  <c r="X241" i="17"/>
  <c r="AD246" i="17"/>
  <c r="X246" i="17"/>
  <c r="AD267" i="17"/>
  <c r="X267" i="17"/>
  <c r="AD43" i="17"/>
  <c r="Y43" i="17"/>
  <c r="X43" i="17"/>
  <c r="AE72" i="17"/>
  <c r="AB72" i="17"/>
  <c r="AD80" i="17"/>
  <c r="X80" i="17"/>
  <c r="AD104" i="17"/>
  <c r="X104" i="17"/>
  <c r="AB142" i="17"/>
  <c r="AC142" i="17"/>
  <c r="AD145" i="17"/>
  <c r="X145" i="17"/>
  <c r="AB156" i="17"/>
  <c r="AE171" i="17"/>
  <c r="AB171" i="17"/>
  <c r="AE188" i="17"/>
  <c r="AB188" i="17"/>
  <c r="X192" i="17"/>
  <c r="Y192" i="17"/>
  <c r="AD218" i="17"/>
  <c r="Y218" i="17"/>
  <c r="X218" i="17"/>
  <c r="AB221" i="17"/>
  <c r="AC221" i="17"/>
  <c r="AE226" i="17"/>
  <c r="AC226" i="17"/>
  <c r="AB226" i="17"/>
  <c r="AD260" i="17"/>
  <c r="Y260" i="17"/>
  <c r="X260" i="17"/>
  <c r="AD266" i="17"/>
  <c r="Z266" i="17"/>
  <c r="AD271" i="17"/>
  <c r="X271" i="17"/>
  <c r="X280" i="17"/>
  <c r="Y280" i="17"/>
  <c r="AE181" i="17"/>
  <c r="AB181" i="17"/>
  <c r="AE189" i="17"/>
  <c r="AC189" i="17"/>
  <c r="AB189" i="17"/>
  <c r="AD236" i="17"/>
  <c r="Y236" i="17"/>
  <c r="X236" i="17"/>
  <c r="AE5" i="17"/>
  <c r="AC5" i="17"/>
  <c r="AB5" i="17"/>
  <c r="AB19" i="17"/>
  <c r="AC19" i="17"/>
  <c r="AE74" i="17"/>
  <c r="AB74" i="17"/>
  <c r="AD144" i="17"/>
  <c r="X144" i="17"/>
  <c r="AB155" i="17"/>
  <c r="AC155" i="17"/>
  <c r="Y159" i="17"/>
  <c r="AE163" i="17"/>
  <c r="AB163" i="17"/>
  <c r="AE179" i="17"/>
  <c r="AC179" i="17"/>
  <c r="AB179" i="17"/>
  <c r="AD182" i="17"/>
  <c r="X182" i="17"/>
  <c r="AE186" i="17"/>
  <c r="AC186" i="17"/>
  <c r="AD190" i="17"/>
  <c r="X190" i="17"/>
  <c r="AB192" i="17"/>
  <c r="AC192" i="17"/>
  <c r="AD197" i="17"/>
  <c r="Y197" i="17"/>
  <c r="X197" i="17"/>
  <c r="AB204" i="17"/>
  <c r="AC204" i="17"/>
  <c r="AD217" i="17"/>
  <c r="X217" i="17"/>
  <c r="AB236" i="17"/>
  <c r="AB257" i="17"/>
  <c r="X269" i="17"/>
  <c r="Y269" i="17"/>
  <c r="AE274" i="17"/>
  <c r="AA274" i="17"/>
  <c r="AD185" i="17"/>
  <c r="X185" i="17"/>
  <c r="AD202" i="17"/>
  <c r="X202" i="17"/>
  <c r="AB13" i="17"/>
  <c r="AB15" i="17"/>
  <c r="AC15" i="17"/>
  <c r="AE30" i="17"/>
  <c r="AA30" i="17"/>
  <c r="AB43" i="17"/>
  <c r="AD45" i="17"/>
  <c r="X45" i="17"/>
  <c r="AE46" i="17"/>
  <c r="AB46" i="17"/>
  <c r="AE144" i="17"/>
  <c r="AB144" i="17"/>
  <c r="Y145" i="17"/>
  <c r="AA158" i="17"/>
  <c r="AE158" i="17"/>
  <c r="AE173" i="17"/>
  <c r="AB173" i="17"/>
  <c r="AD181" i="17"/>
  <c r="X181" i="17"/>
  <c r="AB186" i="17"/>
  <c r="AC191" i="17"/>
  <c r="AB191" i="17"/>
  <c r="AE210" i="17"/>
  <c r="AB210" i="17"/>
  <c r="AD216" i="17"/>
  <c r="Z216" i="17"/>
  <c r="AD224" i="17"/>
  <c r="Y224" i="17"/>
  <c r="X224" i="17"/>
  <c r="AC239" i="17"/>
  <c r="AB265" i="17"/>
  <c r="AC265" i="17"/>
  <c r="AD268" i="17"/>
  <c r="X268" i="17"/>
  <c r="AB51" i="17"/>
  <c r="AB82" i="17"/>
  <c r="AB107" i="17"/>
  <c r="AB116" i="17"/>
  <c r="AB132" i="17"/>
  <c r="Y141" i="17"/>
  <c r="AB149" i="17"/>
  <c r="AB151" i="17"/>
  <c r="AB215" i="17"/>
  <c r="Y244" i="17"/>
  <c r="AB264" i="17"/>
  <c r="AB10" i="17"/>
  <c r="AB34" i="17"/>
  <c r="AC60" i="17"/>
  <c r="AA61" i="17"/>
  <c r="AB66" i="17"/>
  <c r="AA69" i="17"/>
  <c r="AB90" i="17"/>
  <c r="AB103" i="17"/>
  <c r="AB113" i="17"/>
  <c r="AB121" i="17"/>
  <c r="AB129" i="17"/>
  <c r="AB183" i="17"/>
  <c r="AB232" i="17"/>
  <c r="AB125" i="13"/>
  <c r="AB246" i="13"/>
  <c r="AB146" i="13"/>
  <c r="AB202" i="13"/>
  <c r="AA13" i="13"/>
  <c r="AC208" i="13"/>
  <c r="AB196" i="13"/>
  <c r="Y107" i="13"/>
  <c r="AB264" i="13"/>
  <c r="X198" i="13"/>
  <c r="AB84" i="13"/>
  <c r="AB248" i="13"/>
  <c r="AB88" i="13"/>
  <c r="X223" i="13"/>
  <c r="Y111" i="13"/>
  <c r="Y26" i="13"/>
  <c r="Z27" i="13"/>
  <c r="Y130" i="13"/>
  <c r="Y136" i="13"/>
  <c r="X187" i="13"/>
  <c r="AB249" i="13"/>
  <c r="AE170" i="13"/>
  <c r="AA238" i="13"/>
  <c r="X6" i="13"/>
  <c r="Y139" i="13"/>
  <c r="Y56" i="13"/>
  <c r="X184" i="13"/>
  <c r="AC18" i="13"/>
  <c r="AB117" i="13"/>
  <c r="X233" i="13"/>
  <c r="Y57" i="13"/>
  <c r="AB205" i="13"/>
  <c r="X237" i="13"/>
  <c r="Y105" i="13"/>
  <c r="AB156" i="13"/>
  <c r="AB149" i="13"/>
  <c r="AA119" i="13"/>
  <c r="AC255" i="13"/>
  <c r="AE163" i="13"/>
  <c r="AB217" i="13"/>
  <c r="AB124" i="13"/>
  <c r="AB29" i="13"/>
  <c r="AE201" i="13"/>
  <c r="AB61" i="13"/>
  <c r="AB206" i="13"/>
  <c r="AA239" i="13"/>
  <c r="AB215" i="13"/>
  <c r="Y268" i="13"/>
  <c r="Y185" i="13"/>
  <c r="Y65" i="13"/>
  <c r="Y60" i="13"/>
  <c r="AB136" i="13"/>
  <c r="AB91" i="13"/>
  <c r="Y187" i="13"/>
  <c r="X101" i="13"/>
  <c r="X183" i="13"/>
  <c r="X265" i="13"/>
  <c r="Y98" i="13"/>
  <c r="X250" i="13"/>
  <c r="AB237" i="13"/>
  <c r="X197" i="13"/>
  <c r="AA96" i="13"/>
  <c r="AB58" i="13"/>
  <c r="AE47" i="16"/>
  <c r="AB47" i="16"/>
  <c r="AD50" i="16"/>
  <c r="Y50" i="16"/>
  <c r="AB90" i="16"/>
  <c r="AC90" i="16"/>
  <c r="X97" i="16"/>
  <c r="Y97" i="16"/>
  <c r="AB109" i="16"/>
  <c r="AC109" i="16"/>
  <c r="AD160" i="16"/>
  <c r="X160" i="16"/>
  <c r="AD172" i="16"/>
  <c r="X172" i="16"/>
  <c r="AB185" i="16"/>
  <c r="AC185" i="16"/>
  <c r="AD188" i="16"/>
  <c r="X188" i="16"/>
  <c r="AA260" i="16"/>
  <c r="AE260" i="16"/>
  <c r="AE29" i="16"/>
  <c r="AD34" i="16"/>
  <c r="X34" i="16"/>
  <c r="AD62" i="16"/>
  <c r="Y62" i="16"/>
  <c r="AD93" i="16"/>
  <c r="X93" i="16"/>
  <c r="AD110" i="16"/>
  <c r="X110" i="16"/>
  <c r="AD125" i="16"/>
  <c r="X125" i="16"/>
  <c r="AD154" i="16"/>
  <c r="X154" i="16"/>
  <c r="AE165" i="16"/>
  <c r="AC165" i="16"/>
  <c r="AB165" i="16"/>
  <c r="AE168" i="16"/>
  <c r="AC168" i="16"/>
  <c r="X247" i="16"/>
  <c r="Y247" i="16"/>
  <c r="AE253" i="16"/>
  <c r="AD258" i="16"/>
  <c r="X258" i="16"/>
  <c r="AB259" i="16"/>
  <c r="AA267" i="16"/>
  <c r="AE267" i="16"/>
  <c r="AC3" i="16"/>
  <c r="AB17" i="16"/>
  <c r="X18" i="16"/>
  <c r="X20" i="16"/>
  <c r="AD25" i="16"/>
  <c r="AB27" i="16"/>
  <c r="AA28" i="16"/>
  <c r="X30" i="16"/>
  <c r="AE33" i="16"/>
  <c r="X48" i="16"/>
  <c r="Y48" i="16"/>
  <c r="X52" i="16"/>
  <c r="Y52" i="16"/>
  <c r="AA62" i="16"/>
  <c r="AE62" i="16"/>
  <c r="AD67" i="16"/>
  <c r="X67" i="16"/>
  <c r="AD71" i="16"/>
  <c r="X71" i="16"/>
  <c r="AB81" i="16"/>
  <c r="AE86" i="16"/>
  <c r="AB86" i="16"/>
  <c r="AB87" i="16"/>
  <c r="AE93" i="16"/>
  <c r="AB93" i="16"/>
  <c r="AD96" i="16"/>
  <c r="Y96" i="16"/>
  <c r="X96" i="16"/>
  <c r="AB148" i="16"/>
  <c r="AC148" i="16"/>
  <c r="AD166" i="16"/>
  <c r="X166" i="16"/>
  <c r="AB168" i="16"/>
  <c r="Z170" i="16"/>
  <c r="AD170" i="16"/>
  <c r="AB181" i="16"/>
  <c r="AC181" i="16"/>
  <c r="AE193" i="16"/>
  <c r="AA193" i="16"/>
  <c r="AB230" i="16"/>
  <c r="AD242" i="16"/>
  <c r="X242" i="16"/>
  <c r="AD246" i="16"/>
  <c r="X246" i="16"/>
  <c r="AD250" i="16"/>
  <c r="X250" i="16"/>
  <c r="AE263" i="16"/>
  <c r="AA263" i="16"/>
  <c r="AC265" i="16"/>
  <c r="AB266" i="16"/>
  <c r="AD60" i="16"/>
  <c r="X60" i="16"/>
  <c r="AB83" i="16"/>
  <c r="AC83" i="16"/>
  <c r="AC95" i="16"/>
  <c r="AB95" i="16"/>
  <c r="AB124" i="16"/>
  <c r="AC124" i="16"/>
  <c r="AD126" i="16"/>
  <c r="X126" i="16"/>
  <c r="AD139" i="16"/>
  <c r="X139" i="16"/>
  <c r="AE142" i="16"/>
  <c r="AC142" i="16"/>
  <c r="AB142" i="16"/>
  <c r="AD146" i="16"/>
  <c r="X146" i="16"/>
  <c r="AE169" i="16"/>
  <c r="AB169" i="16"/>
  <c r="AD235" i="16"/>
  <c r="X235" i="16"/>
  <c r="AA241" i="16"/>
  <c r="AE241" i="16"/>
  <c r="AA245" i="16"/>
  <c r="AE245" i="16"/>
  <c r="AE249" i="16"/>
  <c r="AA249" i="16"/>
  <c r="AE254" i="16"/>
  <c r="AB254" i="16"/>
  <c r="AB6" i="16"/>
  <c r="AD44" i="16"/>
  <c r="X44" i="16"/>
  <c r="AB97" i="16"/>
  <c r="AC97" i="16"/>
  <c r="AD100" i="16"/>
  <c r="X100" i="16"/>
  <c r="AE133" i="16"/>
  <c r="AB133" i="16"/>
  <c r="AB144" i="16"/>
  <c r="X148" i="16"/>
  <c r="Z148" i="16"/>
  <c r="AE186" i="16"/>
  <c r="AB186" i="16"/>
  <c r="AB195" i="16"/>
  <c r="AC231" i="16"/>
  <c r="AB231" i="16"/>
  <c r="AE235" i="16"/>
  <c r="AB235" i="16"/>
  <c r="AB239" i="16"/>
  <c r="AC239" i="16"/>
  <c r="X243" i="16"/>
  <c r="Y243" i="16"/>
  <c r="AD274" i="16"/>
  <c r="Y274" i="16"/>
  <c r="AB9" i="16"/>
  <c r="X10" i="16"/>
  <c r="Y18" i="16"/>
  <c r="AC19" i="16"/>
  <c r="Z23" i="16"/>
  <c r="Y30" i="16"/>
  <c r="AB37" i="16"/>
  <c r="AB48" i="16"/>
  <c r="AC48" i="16"/>
  <c r="AC64" i="16"/>
  <c r="AB64" i="16"/>
  <c r="X66" i="16"/>
  <c r="Y66" i="16"/>
  <c r="X101" i="16"/>
  <c r="Z101" i="16"/>
  <c r="AB103" i="16"/>
  <c r="X109" i="16"/>
  <c r="Z109" i="16"/>
  <c r="X130" i="16"/>
  <c r="Z130" i="16"/>
  <c r="AD140" i="16"/>
  <c r="X140" i="16"/>
  <c r="AD149" i="16"/>
  <c r="X149" i="16"/>
  <c r="Y154" i="16"/>
  <c r="AA158" i="16"/>
  <c r="AE158" i="16"/>
  <c r="AE170" i="16"/>
  <c r="AC170" i="16"/>
  <c r="AE174" i="16"/>
  <c r="AB174" i="16"/>
  <c r="AC192" i="16"/>
  <c r="X197" i="16"/>
  <c r="Y197" i="16"/>
  <c r="AB226" i="16"/>
  <c r="AB233" i="16"/>
  <c r="AC233" i="16"/>
  <c r="X236" i="16"/>
  <c r="Y236" i="16"/>
  <c r="AE242" i="16"/>
  <c r="AB242" i="16"/>
  <c r="AE246" i="16"/>
  <c r="AB246" i="16"/>
  <c r="X255" i="16"/>
  <c r="Y255" i="16"/>
  <c r="AA257" i="16"/>
  <c r="AD261" i="16"/>
  <c r="X261" i="16"/>
  <c r="AE270" i="16"/>
  <c r="AA270" i="16"/>
  <c r="AC272" i="16"/>
  <c r="AB273" i="16"/>
  <c r="AC80" i="16"/>
  <c r="Y82" i="16"/>
  <c r="Y88" i="16"/>
  <c r="Y123" i="16"/>
  <c r="Y137" i="16"/>
  <c r="AA43" i="16"/>
  <c r="AB49" i="16"/>
  <c r="AB68" i="16"/>
  <c r="AC102" i="16"/>
  <c r="AB121" i="16"/>
  <c r="AB178" i="16"/>
  <c r="AB184" i="16"/>
  <c r="AC189" i="16"/>
  <c r="AC190" i="16"/>
  <c r="AE203" i="16"/>
  <c r="AB207" i="16"/>
  <c r="AB42" i="16"/>
  <c r="AC42" i="16"/>
  <c r="AC56" i="16"/>
  <c r="AB56" i="16"/>
  <c r="AC58" i="16"/>
  <c r="AB58" i="16"/>
  <c r="AD69" i="16"/>
  <c r="X69" i="16"/>
  <c r="AB94" i="16"/>
  <c r="AC94" i="16"/>
  <c r="AD121" i="16"/>
  <c r="X121" i="16"/>
  <c r="AD144" i="16"/>
  <c r="X144" i="16"/>
  <c r="X157" i="16"/>
  <c r="Y157" i="16"/>
  <c r="AD164" i="16"/>
  <c r="X164" i="16"/>
  <c r="AE176" i="16"/>
  <c r="AB176" i="16"/>
  <c r="X194" i="16"/>
  <c r="Y194" i="16"/>
  <c r="AE198" i="16"/>
  <c r="AA198" i="16"/>
  <c r="AB217" i="16"/>
  <c r="AC217" i="16"/>
  <c r="AE228" i="16"/>
  <c r="AB228" i="16"/>
  <c r="AD232" i="16"/>
  <c r="Y232" i="16"/>
  <c r="AD238" i="16"/>
  <c r="Y238" i="16"/>
  <c r="AD245" i="16"/>
  <c r="Y245" i="16"/>
  <c r="AB7" i="16"/>
  <c r="AC14" i="16"/>
  <c r="AD61" i="16"/>
  <c r="Y61" i="16"/>
  <c r="AC84" i="16"/>
  <c r="AB84" i="16"/>
  <c r="AD102" i="16"/>
  <c r="Y102" i="16"/>
  <c r="X102" i="16"/>
  <c r="X106" i="16"/>
  <c r="Z106" i="16"/>
  <c r="AB111" i="16"/>
  <c r="AC111" i="16"/>
  <c r="X122" i="16"/>
  <c r="Z122" i="16"/>
  <c r="AB130" i="16"/>
  <c r="AC130" i="16"/>
  <c r="AE140" i="16"/>
  <c r="AB140" i="16"/>
  <c r="AD142" i="16"/>
  <c r="Y142" i="16"/>
  <c r="X142" i="16"/>
  <c r="AD143" i="16"/>
  <c r="X143" i="16"/>
  <c r="AB150" i="16"/>
  <c r="AC150" i="16"/>
  <c r="AD163" i="16"/>
  <c r="Z163" i="16"/>
  <c r="AC173" i="16"/>
  <c r="AD180" i="16"/>
  <c r="X180" i="16"/>
  <c r="AD189" i="16"/>
  <c r="Y189" i="16"/>
  <c r="X189" i="16"/>
  <c r="AB194" i="16"/>
  <c r="AC194" i="16"/>
  <c r="AD205" i="16"/>
  <c r="Y205" i="16"/>
  <c r="AB5" i="16"/>
  <c r="X6" i="16"/>
  <c r="AC7" i="16"/>
  <c r="AB10" i="16"/>
  <c r="AB13" i="16"/>
  <c r="X14" i="16"/>
  <c r="AC15" i="16"/>
  <c r="AB18" i="16"/>
  <c r="AB20" i="16"/>
  <c r="AC21" i="16"/>
  <c r="AD23" i="16"/>
  <c r="Z25" i="16"/>
  <c r="AB26" i="16"/>
  <c r="AD27" i="16"/>
  <c r="X28" i="16"/>
  <c r="Y29" i="16"/>
  <c r="Y31" i="16"/>
  <c r="Y32" i="16"/>
  <c r="Y33" i="16"/>
  <c r="Y34" i="16"/>
  <c r="Y35" i="16"/>
  <c r="Y36" i="16"/>
  <c r="AD37" i="16"/>
  <c r="X37" i="16"/>
  <c r="X39" i="16"/>
  <c r="Y39" i="16"/>
  <c r="AE50" i="16"/>
  <c r="AA50" i="16"/>
  <c r="AE51" i="16"/>
  <c r="AB51" i="16"/>
  <c r="AD54" i="16"/>
  <c r="Y54" i="16"/>
  <c r="AD57" i="16"/>
  <c r="Y57" i="16"/>
  <c r="AD59" i="16"/>
  <c r="Y59" i="16"/>
  <c r="X63" i="16"/>
  <c r="Y63" i="16"/>
  <c r="AD65" i="16"/>
  <c r="X65" i="16"/>
  <c r="AC70" i="16"/>
  <c r="AB70" i="16"/>
  <c r="X72" i="16"/>
  <c r="Y72" i="16"/>
  <c r="AD73" i="16"/>
  <c r="X73" i="16"/>
  <c r="AC78" i="16"/>
  <c r="AB78" i="16"/>
  <c r="AE89" i="16"/>
  <c r="AB89" i="16"/>
  <c r="AD92" i="16"/>
  <c r="Y92" i="16"/>
  <c r="X92" i="16"/>
  <c r="AD114" i="16"/>
  <c r="X114" i="16"/>
  <c r="Y121" i="16"/>
  <c r="AB122" i="16"/>
  <c r="AC122" i="16"/>
  <c r="AC129" i="16"/>
  <c r="AD133" i="16"/>
  <c r="X133" i="16"/>
  <c r="AD136" i="16"/>
  <c r="X136" i="16"/>
  <c r="Y144" i="16"/>
  <c r="AD152" i="16"/>
  <c r="X152" i="16"/>
  <c r="AE162" i="16"/>
  <c r="AA162" i="16"/>
  <c r="AE166" i="16"/>
  <c r="AB166" i="16"/>
  <c r="AD177" i="16"/>
  <c r="Y177" i="16"/>
  <c r="X177" i="16"/>
  <c r="AE187" i="16"/>
  <c r="AC187" i="16"/>
  <c r="AB187" i="16"/>
  <c r="AE41" i="16"/>
  <c r="AB41" i="16"/>
  <c r="AD47" i="16"/>
  <c r="X47" i="16"/>
  <c r="X76" i="16"/>
  <c r="Y76" i="16"/>
  <c r="AD85" i="16"/>
  <c r="Y85" i="16"/>
  <c r="X85" i="16"/>
  <c r="AD103" i="16"/>
  <c r="X103" i="16"/>
  <c r="AD105" i="16"/>
  <c r="X105" i="16"/>
  <c r="AB134" i="16"/>
  <c r="AC134" i="16"/>
  <c r="AE172" i="16"/>
  <c r="AB172" i="16"/>
  <c r="AD181" i="16"/>
  <c r="X181" i="16"/>
  <c r="Y181" i="16"/>
  <c r="AC200" i="16"/>
  <c r="AB200" i="16"/>
  <c r="AE209" i="16"/>
  <c r="AB209" i="16"/>
  <c r="AE212" i="16"/>
  <c r="AB212" i="16"/>
  <c r="AE216" i="16"/>
  <c r="AB216" i="16"/>
  <c r="AE220" i="16"/>
  <c r="AB220" i="16"/>
  <c r="AE223" i="16"/>
  <c r="AB223" i="16"/>
  <c r="AE225" i="16"/>
  <c r="AA225" i="16"/>
  <c r="AA227" i="16"/>
  <c r="AE227" i="16"/>
  <c r="AE229" i="16"/>
  <c r="AA229" i="16"/>
  <c r="AD241" i="16"/>
  <c r="Y241" i="16"/>
  <c r="AD249" i="16"/>
  <c r="Y249" i="16"/>
  <c r="AC6" i="16"/>
  <c r="AB15" i="16"/>
  <c r="AB21" i="16"/>
  <c r="AE28" i="16"/>
  <c r="AB38" i="16"/>
  <c r="AD43" i="16"/>
  <c r="Y43" i="16"/>
  <c r="AD51" i="16"/>
  <c r="X51" i="16"/>
  <c r="AE69" i="16"/>
  <c r="AB69" i="16"/>
  <c r="AB76" i="16"/>
  <c r="AC76" i="16"/>
  <c r="AD79" i="16"/>
  <c r="Y79" i="16"/>
  <c r="X79" i="16"/>
  <c r="AD89" i="16"/>
  <c r="X89" i="16"/>
  <c r="X124" i="16"/>
  <c r="Z124" i="16"/>
  <c r="AB129" i="16"/>
  <c r="AD167" i="16"/>
  <c r="Y167" i="16"/>
  <c r="X167" i="16"/>
  <c r="AA171" i="16"/>
  <c r="AB197" i="16"/>
  <c r="AC197" i="16"/>
  <c r="AD203" i="16"/>
  <c r="Y203" i="16"/>
  <c r="AB3" i="16"/>
  <c r="Y6" i="16"/>
  <c r="X9" i="16"/>
  <c r="AC10" i="16"/>
  <c r="Y14" i="16"/>
  <c r="X17" i="16"/>
  <c r="AC18" i="16"/>
  <c r="AB19" i="16"/>
  <c r="X22" i="16"/>
  <c r="X23" i="16"/>
  <c r="AB25" i="16"/>
  <c r="AD26" i="16"/>
  <c r="X27" i="16"/>
  <c r="Y28" i="16"/>
  <c r="AC30" i="16"/>
  <c r="AC32" i="16"/>
  <c r="AC34" i="16"/>
  <c r="AC36" i="16"/>
  <c r="X42" i="16"/>
  <c r="Y42" i="16"/>
  <c r="AB45" i="16"/>
  <c r="AC45" i="16"/>
  <c r="AC46" i="16"/>
  <c r="AB46" i="16"/>
  <c r="AC53" i="16"/>
  <c r="AB53" i="16"/>
  <c r="AB63" i="16"/>
  <c r="AC63" i="16"/>
  <c r="AE65" i="16"/>
  <c r="AB65" i="16"/>
  <c r="AB72" i="16"/>
  <c r="AC72" i="16"/>
  <c r="AE73" i="16"/>
  <c r="AB73" i="16"/>
  <c r="AC89" i="16"/>
  <c r="AC91" i="16"/>
  <c r="AB91" i="16"/>
  <c r="X94" i="16"/>
  <c r="Y94" i="16"/>
  <c r="AB102" i="16"/>
  <c r="AE108" i="16"/>
  <c r="AB108" i="16"/>
  <c r="AD112" i="16"/>
  <c r="X112" i="16"/>
  <c r="X115" i="16"/>
  <c r="Z115" i="16"/>
  <c r="AB119" i="16"/>
  <c r="AC119" i="16"/>
  <c r="AD122" i="16"/>
  <c r="AE126" i="16"/>
  <c r="AB126" i="16"/>
  <c r="AD129" i="16"/>
  <c r="Y129" i="16"/>
  <c r="X129" i="16"/>
  <c r="AD132" i="16"/>
  <c r="X132" i="16"/>
  <c r="X134" i="16"/>
  <c r="Z134" i="16"/>
  <c r="AC140" i="16"/>
  <c r="AC167" i="16"/>
  <c r="AD173" i="16"/>
  <c r="Y173" i="16"/>
  <c r="X173" i="16"/>
  <c r="AD176" i="16"/>
  <c r="X176" i="16"/>
  <c r="AE183" i="16"/>
  <c r="AB183" i="16"/>
  <c r="AD228" i="16"/>
  <c r="X228" i="16"/>
  <c r="AD230" i="16"/>
  <c r="X230" i="16"/>
  <c r="AD253" i="16"/>
  <c r="Y253" i="16"/>
  <c r="AD257" i="16"/>
  <c r="Y257" i="16"/>
  <c r="X265" i="16"/>
  <c r="Y265" i="16"/>
  <c r="X272" i="16"/>
  <c r="Y272" i="16"/>
  <c r="AC67" i="16"/>
  <c r="AC71" i="16"/>
  <c r="AC75" i="16"/>
  <c r="AC86" i="16"/>
  <c r="AC93" i="16"/>
  <c r="AD101" i="16"/>
  <c r="AC103" i="16"/>
  <c r="Y108" i="16"/>
  <c r="AD109" i="16"/>
  <c r="AD117" i="16"/>
  <c r="AC121" i="16"/>
  <c r="AB123" i="16"/>
  <c r="Y126" i="16"/>
  <c r="AD127" i="16"/>
  <c r="AC133" i="16"/>
  <c r="AB137" i="16"/>
  <c r="Y140" i="16"/>
  <c r="AC144" i="16"/>
  <c r="AB146" i="16"/>
  <c r="AD148" i="16"/>
  <c r="AC152" i="16"/>
  <c r="AB154" i="16"/>
  <c r="AC174" i="16"/>
  <c r="AE180" i="16"/>
  <c r="AB180" i="16"/>
  <c r="AE188" i="16"/>
  <c r="AB188" i="16"/>
  <c r="AD191" i="16"/>
  <c r="Y191" i="16"/>
  <c r="AD199" i="16"/>
  <c r="X199" i="16"/>
  <c r="AD201" i="16"/>
  <c r="Y201" i="16"/>
  <c r="X206" i="16"/>
  <c r="Y206" i="16"/>
  <c r="X213" i="16"/>
  <c r="Y213" i="16"/>
  <c r="X221" i="16"/>
  <c r="Y221" i="16"/>
  <c r="X224" i="16"/>
  <c r="Y224" i="16"/>
  <c r="AA232" i="16"/>
  <c r="AE232" i="16"/>
  <c r="AC234" i="16"/>
  <c r="AB234" i="16"/>
  <c r="AA238" i="16"/>
  <c r="AE238" i="16"/>
  <c r="AC240" i="16"/>
  <c r="AB240" i="16"/>
  <c r="X251" i="16"/>
  <c r="Y251" i="16"/>
  <c r="AB255" i="16"/>
  <c r="AC255" i="16"/>
  <c r="AC256" i="16"/>
  <c r="AB256" i="16"/>
  <c r="AE258" i="16"/>
  <c r="AB258" i="16"/>
  <c r="X262" i="16"/>
  <c r="Y262" i="16"/>
  <c r="AD264" i="16"/>
  <c r="X264" i="16"/>
  <c r="X268" i="16"/>
  <c r="Y268" i="16"/>
  <c r="AD271" i="16"/>
  <c r="X271" i="16"/>
  <c r="AD111" i="16"/>
  <c r="AD119" i="16"/>
  <c r="AC123" i="16"/>
  <c r="AD130" i="16"/>
  <c r="AC137" i="16"/>
  <c r="AC146" i="16"/>
  <c r="AD150" i="16"/>
  <c r="AC154" i="16"/>
  <c r="AB170" i="16"/>
  <c r="AC177" i="16"/>
  <c r="AD185" i="16"/>
  <c r="X185" i="16"/>
  <c r="AD186" i="16"/>
  <c r="X186" i="16"/>
  <c r="X192" i="16"/>
  <c r="Y192" i="16"/>
  <c r="AD198" i="16"/>
  <c r="Y198" i="16"/>
  <c r="AB204" i="16"/>
  <c r="AC204" i="16"/>
  <c r="AB206" i="16"/>
  <c r="AC206" i="16"/>
  <c r="AD212" i="16"/>
  <c r="X212" i="16"/>
  <c r="X217" i="16"/>
  <c r="Y217" i="16"/>
  <c r="AD220" i="16"/>
  <c r="X220" i="16"/>
  <c r="AD223" i="16"/>
  <c r="X223" i="16"/>
  <c r="AD226" i="16"/>
  <c r="X226" i="16"/>
  <c r="AB236" i="16"/>
  <c r="AC236" i="16"/>
  <c r="AC237" i="16"/>
  <c r="AB237" i="16"/>
  <c r="AB243" i="16"/>
  <c r="AC243" i="16"/>
  <c r="AC244" i="16"/>
  <c r="AB244" i="16"/>
  <c r="AB247" i="16"/>
  <c r="AC247" i="16"/>
  <c r="AC248" i="16"/>
  <c r="AB248" i="16"/>
  <c r="AE250" i="16"/>
  <c r="AB250" i="16"/>
  <c r="AB251" i="16"/>
  <c r="AC251" i="16"/>
  <c r="AE261" i="16"/>
  <c r="AB261" i="16"/>
  <c r="AB262" i="16"/>
  <c r="AC262" i="16"/>
  <c r="AE264" i="16"/>
  <c r="AB264" i="16"/>
  <c r="AB268" i="16"/>
  <c r="AC268" i="16"/>
  <c r="AE271" i="16"/>
  <c r="AB271" i="16"/>
  <c r="AA274" i="16"/>
  <c r="AE274" i="16"/>
  <c r="AD184" i="16"/>
  <c r="AB202" i="16"/>
  <c r="AB252" i="16"/>
  <c r="AD13" i="17"/>
  <c r="X13" i="17"/>
  <c r="AD17" i="17"/>
  <c r="X17" i="17"/>
  <c r="AD26" i="17"/>
  <c r="X26" i="17"/>
  <c r="AD28" i="17"/>
  <c r="X28" i="17"/>
  <c r="AB71" i="17"/>
  <c r="AC71" i="17"/>
  <c r="S1" i="17"/>
  <c r="AC1" i="17" s="1"/>
  <c r="AD10" i="17"/>
  <c r="X10" i="17"/>
  <c r="X5" i="17"/>
  <c r="Y5" i="17"/>
  <c r="AD24" i="17"/>
  <c r="X24" i="17"/>
  <c r="AD34" i="17"/>
  <c r="X34" i="17"/>
  <c r="AE38" i="17"/>
  <c r="AC38" i="17"/>
  <c r="AB38" i="17"/>
  <c r="AD62" i="17"/>
  <c r="X62" i="17"/>
  <c r="Y62" i="17"/>
  <c r="AD66" i="17"/>
  <c r="Y66" i="17"/>
  <c r="X66" i="17"/>
  <c r="AD72" i="17"/>
  <c r="Y72" i="17"/>
  <c r="X72" i="17"/>
  <c r="AE4" i="17"/>
  <c r="AB4" i="17"/>
  <c r="AB21" i="17"/>
  <c r="AC21" i="17"/>
  <c r="AE28" i="17"/>
  <c r="AB28" i="17"/>
  <c r="AB31" i="17"/>
  <c r="AC31" i="17"/>
  <c r="AD33" i="17"/>
  <c r="Y33" i="17"/>
  <c r="X33" i="17"/>
  <c r="AC37" i="17"/>
  <c r="AE47" i="17"/>
  <c r="AA47" i="17"/>
  <c r="AB52" i="17"/>
  <c r="AC52" i="17"/>
  <c r="AD68" i="17"/>
  <c r="X68" i="17"/>
  <c r="Y68" i="17"/>
  <c r="AD103" i="17"/>
  <c r="X103" i="17"/>
  <c r="AE162" i="17"/>
  <c r="AB162" i="17"/>
  <c r="AE168" i="17"/>
  <c r="AC168" i="17"/>
  <c r="AB168" i="17"/>
  <c r="AD170" i="17"/>
  <c r="X170" i="17"/>
  <c r="AD206" i="17"/>
  <c r="Y206" i="17"/>
  <c r="X206" i="17"/>
  <c r="AE275" i="17"/>
  <c r="AC275" i="17"/>
  <c r="AB275" i="17"/>
  <c r="Y3" i="17"/>
  <c r="M1" i="17"/>
  <c r="Z1" i="17" s="1"/>
  <c r="AD9" i="17"/>
  <c r="X9" i="17"/>
  <c r="AE12" i="17"/>
  <c r="AA12" i="17"/>
  <c r="AD22" i="17"/>
  <c r="X22" i="17"/>
  <c r="AE23" i="17"/>
  <c r="AA23" i="17"/>
  <c r="AD32" i="17"/>
  <c r="X32" i="17"/>
  <c r="AD36" i="17"/>
  <c r="X36" i="17"/>
  <c r="Y36" i="17"/>
  <c r="AD48" i="17"/>
  <c r="X48" i="17"/>
  <c r="Y48" i="17"/>
  <c r="AE58" i="17"/>
  <c r="AB58" i="17"/>
  <c r="AE59" i="17"/>
  <c r="AC59" i="17"/>
  <c r="AB59" i="17"/>
  <c r="AE68" i="17"/>
  <c r="AB68" i="17"/>
  <c r="AD75" i="17"/>
  <c r="X75" i="17"/>
  <c r="AD95" i="17"/>
  <c r="X95" i="17"/>
  <c r="AE98" i="17"/>
  <c r="AA98" i="17"/>
  <c r="AD134" i="17"/>
  <c r="X134" i="17"/>
  <c r="AE136" i="17"/>
  <c r="AA136" i="17"/>
  <c r="AE9" i="17"/>
  <c r="AB9" i="17"/>
  <c r="Y10" i="17"/>
  <c r="AB11" i="17"/>
  <c r="AC11" i="17"/>
  <c r="AE22" i="17"/>
  <c r="AB22" i="17"/>
  <c r="AE32" i="17"/>
  <c r="AB32" i="17"/>
  <c r="AC41" i="17"/>
  <c r="AB44" i="17"/>
  <c r="AC44" i="17"/>
  <c r="AE48" i="17"/>
  <c r="AB48" i="17"/>
  <c r="AC63" i="17"/>
  <c r="AB64" i="17"/>
  <c r="AC68" i="17"/>
  <c r="AD74" i="17"/>
  <c r="X74" i="17"/>
  <c r="AE79" i="17"/>
  <c r="AA79" i="17"/>
  <c r="AE84" i="17"/>
  <c r="AB84" i="17"/>
  <c r="AD119" i="17"/>
  <c r="X119" i="17"/>
  <c r="AD156" i="17"/>
  <c r="X156" i="17"/>
  <c r="AE220" i="17"/>
  <c r="AB220" i="17"/>
  <c r="AC220" i="17"/>
  <c r="X239" i="17"/>
  <c r="Y239" i="17"/>
  <c r="AD87" i="17"/>
  <c r="X87" i="17"/>
  <c r="AE89" i="17"/>
  <c r="AA89" i="17"/>
  <c r="AE95" i="17"/>
  <c r="AB95" i="17"/>
  <c r="AB97" i="17"/>
  <c r="AC97" i="17"/>
  <c r="AD100" i="17"/>
  <c r="X100" i="17"/>
  <c r="AD109" i="17"/>
  <c r="X109" i="17"/>
  <c r="AE110" i="17"/>
  <c r="AA110" i="17"/>
  <c r="AD113" i="17"/>
  <c r="X113" i="17"/>
  <c r="AE119" i="17"/>
  <c r="AB119" i="17"/>
  <c r="AB120" i="17"/>
  <c r="AC120" i="17"/>
  <c r="AD127" i="17"/>
  <c r="X127" i="17"/>
  <c r="AE128" i="17"/>
  <c r="AA128" i="17"/>
  <c r="AE134" i="17"/>
  <c r="AB134" i="17"/>
  <c r="AD137" i="17"/>
  <c r="X137" i="17"/>
  <c r="AD160" i="17"/>
  <c r="X160" i="17"/>
  <c r="AE182" i="17"/>
  <c r="AB182" i="17"/>
  <c r="AC182" i="17"/>
  <c r="AD199" i="17"/>
  <c r="X199" i="17"/>
  <c r="AE202" i="17"/>
  <c r="AB202" i="17"/>
  <c r="AC202" i="17"/>
  <c r="AE206" i="17"/>
  <c r="AC206" i="17"/>
  <c r="AB206" i="17"/>
  <c r="X213" i="17"/>
  <c r="Y213" i="17"/>
  <c r="AE233" i="17"/>
  <c r="AA233" i="17"/>
  <c r="AE244" i="17"/>
  <c r="AB244" i="17"/>
  <c r="AD251" i="17"/>
  <c r="Z251" i="17"/>
  <c r="AB254" i="17"/>
  <c r="AC254" i="17"/>
  <c r="AD257" i="17"/>
  <c r="X257" i="17"/>
  <c r="Y257" i="17"/>
  <c r="X258" i="17"/>
  <c r="Y258" i="17"/>
  <c r="X261" i="17"/>
  <c r="Y261" i="17"/>
  <c r="AE268" i="17"/>
  <c r="AB268" i="17"/>
  <c r="AC268" i="17"/>
  <c r="AD278" i="17"/>
  <c r="X278" i="17"/>
  <c r="AE279" i="17"/>
  <c r="AC279" i="17"/>
  <c r="AB280" i="17"/>
  <c r="AC280" i="17"/>
  <c r="Y4" i="17"/>
  <c r="AC10" i="17"/>
  <c r="AB14" i="17"/>
  <c r="AB18" i="17"/>
  <c r="AD46" i="17"/>
  <c r="X46" i="17"/>
  <c r="AC46" i="17"/>
  <c r="AD50" i="17"/>
  <c r="X50" i="17"/>
  <c r="Y55" i="17"/>
  <c r="AB56" i="17"/>
  <c r="AC56" i="17"/>
  <c r="AD70" i="17"/>
  <c r="X70" i="17"/>
  <c r="AE75" i="17"/>
  <c r="AB75" i="17"/>
  <c r="AE77" i="17"/>
  <c r="AA77" i="17"/>
  <c r="AD85" i="17"/>
  <c r="X85" i="17"/>
  <c r="AE87" i="17"/>
  <c r="AB87" i="17"/>
  <c r="AB88" i="17"/>
  <c r="AC88" i="17"/>
  <c r="AD99" i="17"/>
  <c r="X99" i="17"/>
  <c r="AE102" i="17"/>
  <c r="AA102" i="17"/>
  <c r="AE109" i="17"/>
  <c r="AB109" i="17"/>
  <c r="AD111" i="17"/>
  <c r="X111" i="17"/>
  <c r="AD117" i="17"/>
  <c r="X117" i="17"/>
  <c r="AD121" i="17"/>
  <c r="X121" i="17"/>
  <c r="AD125" i="17"/>
  <c r="X125" i="17"/>
  <c r="AE127" i="17"/>
  <c r="AB127" i="17"/>
  <c r="AE145" i="17"/>
  <c r="AB145" i="17"/>
  <c r="AD148" i="17"/>
  <c r="X148" i="17"/>
  <c r="AE160" i="17"/>
  <c r="AB160" i="17"/>
  <c r="AB161" i="17"/>
  <c r="AC161" i="17"/>
  <c r="AD163" i="17"/>
  <c r="X163" i="17"/>
  <c r="AE165" i="17"/>
  <c r="AB165" i="17"/>
  <c r="AE176" i="17"/>
  <c r="AB176" i="17"/>
  <c r="AC176" i="17"/>
  <c r="AD207" i="17"/>
  <c r="X207" i="17"/>
  <c r="AE208" i="17"/>
  <c r="AC208" i="17"/>
  <c r="AD212" i="17"/>
  <c r="X212" i="17"/>
  <c r="AD232" i="17"/>
  <c r="X232" i="17"/>
  <c r="Y232" i="17"/>
  <c r="AD235" i="17"/>
  <c r="X235" i="17"/>
  <c r="AD248" i="17"/>
  <c r="X248" i="17"/>
  <c r="AE249" i="17"/>
  <c r="AC249" i="17"/>
  <c r="AB250" i="17"/>
  <c r="AC250" i="17"/>
  <c r="AD256" i="17"/>
  <c r="X256" i="17"/>
  <c r="AD277" i="17"/>
  <c r="Z277" i="17"/>
  <c r="AB279" i="17"/>
  <c r="AF1" i="17"/>
  <c r="AE1" i="17"/>
  <c r="AB1" i="17"/>
  <c r="AC14" i="17"/>
  <c r="AC18" i="17"/>
  <c r="AD38" i="17"/>
  <c r="X38" i="17"/>
  <c r="AC39" i="17"/>
  <c r="AA40" i="17"/>
  <c r="AE45" i="17"/>
  <c r="AB45" i="17"/>
  <c r="AD54" i="17"/>
  <c r="X54" i="17"/>
  <c r="AD59" i="17"/>
  <c r="X59" i="17"/>
  <c r="AD64" i="17"/>
  <c r="X64" i="17"/>
  <c r="AB76" i="17"/>
  <c r="AC76" i="17"/>
  <c r="AD78" i="17"/>
  <c r="X78" i="17"/>
  <c r="AD84" i="17"/>
  <c r="X84" i="17"/>
  <c r="AE86" i="17"/>
  <c r="AA86" i="17"/>
  <c r="AD90" i="17"/>
  <c r="X90" i="17"/>
  <c r="AD96" i="17"/>
  <c r="X96" i="17"/>
  <c r="AE99" i="17"/>
  <c r="AB99" i="17"/>
  <c r="Y100" i="17"/>
  <c r="AB101" i="17"/>
  <c r="AC101" i="17"/>
  <c r="AE112" i="17"/>
  <c r="AA112" i="17"/>
  <c r="AE117" i="17"/>
  <c r="AB117" i="17"/>
  <c r="AB118" i="17"/>
  <c r="AC118" i="17"/>
  <c r="AE126" i="17"/>
  <c r="AA126" i="17"/>
  <c r="AD129" i="17"/>
  <c r="X129" i="17"/>
  <c r="AD135" i="17"/>
  <c r="X135" i="17"/>
  <c r="Y137" i="17"/>
  <c r="AB138" i="17"/>
  <c r="AC138" i="17"/>
  <c r="AE141" i="17"/>
  <c r="AB141" i="17"/>
  <c r="AE159" i="17"/>
  <c r="AB159" i="17"/>
  <c r="AD162" i="17"/>
  <c r="X162" i="17"/>
  <c r="AB166" i="17"/>
  <c r="AC166" i="17"/>
  <c r="AD168" i="17"/>
  <c r="Y168" i="17"/>
  <c r="X168" i="17"/>
  <c r="AD171" i="17"/>
  <c r="X171" i="17"/>
  <c r="Y171" i="17"/>
  <c r="AE195" i="17"/>
  <c r="AB195" i="17"/>
  <c r="AC195" i="17"/>
  <c r="AB208" i="17"/>
  <c r="AD231" i="17"/>
  <c r="X231" i="17"/>
  <c r="AB249" i="17"/>
  <c r="AD275" i="17"/>
  <c r="Y275" i="17"/>
  <c r="X275" i="17"/>
  <c r="AC78" i="17"/>
  <c r="AC85" i="17"/>
  <c r="AC96" i="17"/>
  <c r="AC100" i="17"/>
  <c r="AC111" i="17"/>
  <c r="AC125" i="17"/>
  <c r="AC135" i="17"/>
  <c r="AC137" i="17"/>
  <c r="AC163" i="17"/>
  <c r="AE170" i="17"/>
  <c r="AB170" i="17"/>
  <c r="AE178" i="17"/>
  <c r="AB178" i="17"/>
  <c r="AE190" i="17"/>
  <c r="AB190" i="17"/>
  <c r="AE200" i="17"/>
  <c r="AB200" i="17"/>
  <c r="AD210" i="17"/>
  <c r="X210" i="17"/>
  <c r="AE212" i="17"/>
  <c r="AA212" i="17"/>
  <c r="AB213" i="17"/>
  <c r="AC213" i="17"/>
  <c r="AD226" i="17"/>
  <c r="Y226" i="17"/>
  <c r="X226" i="17"/>
  <c r="AD228" i="17"/>
  <c r="X228" i="17"/>
  <c r="AD230" i="17"/>
  <c r="Z230" i="17"/>
  <c r="AD234" i="17"/>
  <c r="X234" i="17"/>
  <c r="AE241" i="17"/>
  <c r="AB241" i="17"/>
  <c r="AB247" i="17"/>
  <c r="AC247" i="17"/>
  <c r="AD253" i="17"/>
  <c r="X253" i="17"/>
  <c r="AE256" i="17"/>
  <c r="AA256" i="17"/>
  <c r="AB258" i="17"/>
  <c r="AC258" i="17"/>
  <c r="AB276" i="17"/>
  <c r="AC276" i="17"/>
  <c r="AC33" i="17"/>
  <c r="AC43" i="17"/>
  <c r="AC51" i="17"/>
  <c r="AC55" i="17"/>
  <c r="AC66" i="17"/>
  <c r="AC72" i="17"/>
  <c r="AC74" i="17"/>
  <c r="AC80" i="17"/>
  <c r="AC82" i="17"/>
  <c r="AC83" i="17"/>
  <c r="AC93" i="17"/>
  <c r="AC104" i="17"/>
  <c r="AC107" i="17"/>
  <c r="AC108" i="17"/>
  <c r="AC116" i="17"/>
  <c r="AC132" i="17"/>
  <c r="AC133" i="17"/>
  <c r="AC149" i="17"/>
  <c r="AA150" i="17"/>
  <c r="AC151" i="17"/>
  <c r="AC157" i="17"/>
  <c r="AC169" i="17"/>
  <c r="AD191" i="17"/>
  <c r="X191" i="17"/>
  <c r="AE197" i="17"/>
  <c r="AB197" i="17"/>
  <c r="AD208" i="17"/>
  <c r="Y208" i="17"/>
  <c r="X208" i="17"/>
  <c r="AD209" i="17"/>
  <c r="X209" i="17"/>
  <c r="AE224" i="17"/>
  <c r="AB224" i="17"/>
  <c r="AD227" i="17"/>
  <c r="Z227" i="17"/>
  <c r="AB229" i="17"/>
  <c r="AC229" i="17"/>
  <c r="AD233" i="17"/>
  <c r="X233" i="17"/>
  <c r="AE235" i="17"/>
  <c r="AD249" i="17"/>
  <c r="Y249" i="17"/>
  <c r="X249" i="17"/>
  <c r="AD252" i="17"/>
  <c r="X252" i="17"/>
  <c r="X254" i="17"/>
  <c r="Y254" i="17"/>
  <c r="X265" i="17"/>
  <c r="Y265" i="17"/>
  <c r="AE272" i="17"/>
  <c r="AB272" i="17"/>
  <c r="AD279" i="17"/>
  <c r="Y279" i="17"/>
  <c r="X279" i="17"/>
  <c r="AC171" i="17"/>
  <c r="Y176" i="17"/>
  <c r="Y178" i="17"/>
  <c r="Y182" i="17"/>
  <c r="AD192" i="17"/>
  <c r="Y195" i="17"/>
  <c r="Y200" i="17"/>
  <c r="AC210" i="17"/>
  <c r="AB218" i="17"/>
  <c r="AC232" i="17"/>
  <c r="AC234" i="17"/>
  <c r="AC253" i="17"/>
  <c r="AC257" i="17"/>
  <c r="Y268" i="17"/>
  <c r="Y272" i="17"/>
  <c r="AC215" i="17"/>
  <c r="AC218" i="17"/>
  <c r="AC236" i="17"/>
  <c r="AC260" i="17"/>
  <c r="AC264" i="17"/>
  <c r="Z3" i="17"/>
  <c r="AD3" i="17"/>
  <c r="Z6" i="17"/>
  <c r="AD6" i="17"/>
  <c r="AB7" i="17"/>
  <c r="AE7" i="17"/>
  <c r="AA7" i="17"/>
  <c r="Y8" i="17"/>
  <c r="X8" i="17"/>
  <c r="AD8" i="17"/>
  <c r="AC20" i="17"/>
  <c r="AB20" i="17"/>
  <c r="Y21" i="17"/>
  <c r="X21" i="17"/>
  <c r="AD21" i="17"/>
  <c r="AC27" i="17"/>
  <c r="AB27" i="17"/>
  <c r="Y29" i="17"/>
  <c r="X29" i="17"/>
  <c r="AD29" i="17"/>
  <c r="AC35" i="17"/>
  <c r="AB35" i="17"/>
  <c r="Y37" i="17"/>
  <c r="X37" i="17"/>
  <c r="AD37" i="17"/>
  <c r="AC57" i="17"/>
  <c r="AB57" i="17"/>
  <c r="Y60" i="17"/>
  <c r="X60" i="17"/>
  <c r="AD60" i="17"/>
  <c r="AC67" i="17"/>
  <c r="AB67" i="17"/>
  <c r="Y76" i="17"/>
  <c r="X76" i="17"/>
  <c r="AD76" i="17"/>
  <c r="AC94" i="17"/>
  <c r="AB94" i="17"/>
  <c r="Y97" i="17"/>
  <c r="X97" i="17"/>
  <c r="AD97" i="17"/>
  <c r="Y118" i="17"/>
  <c r="X118" i="17"/>
  <c r="AD118" i="17"/>
  <c r="AC124" i="17"/>
  <c r="AB124" i="17"/>
  <c r="AC147" i="17"/>
  <c r="AB147" i="17"/>
  <c r="Y157" i="17"/>
  <c r="X157" i="17"/>
  <c r="AD157" i="17"/>
  <c r="AC164" i="17"/>
  <c r="AB164" i="17"/>
  <c r="Y166" i="17"/>
  <c r="X166" i="17"/>
  <c r="AD166" i="17"/>
  <c r="Y169" i="17"/>
  <c r="X169" i="17"/>
  <c r="AD169" i="17"/>
  <c r="AC217" i="17"/>
  <c r="AB217" i="17"/>
  <c r="AE217" i="17"/>
  <c r="AA217" i="17"/>
  <c r="Y222" i="17"/>
  <c r="X222" i="17"/>
  <c r="AD222" i="17"/>
  <c r="Z222" i="17"/>
  <c r="AC238" i="17"/>
  <c r="AB238" i="17"/>
  <c r="AE238" i="17"/>
  <c r="AA238" i="17"/>
  <c r="AC263" i="17"/>
  <c r="AB263" i="17"/>
  <c r="AE263" i="17"/>
  <c r="AA263" i="17"/>
  <c r="Y270" i="17"/>
  <c r="X270" i="17"/>
  <c r="AD270" i="17"/>
  <c r="Z270" i="17"/>
  <c r="AA3" i="17"/>
  <c r="AE3" i="17"/>
  <c r="AC4" i="17"/>
  <c r="Z5" i="17"/>
  <c r="AD5" i="17"/>
  <c r="AA6" i="17"/>
  <c r="AE6" i="17"/>
  <c r="X7" i="17"/>
  <c r="AC7" i="17"/>
  <c r="AC8" i="17"/>
  <c r="AB8" i="17"/>
  <c r="AE8" i="17"/>
  <c r="AC16" i="17"/>
  <c r="AB16" i="17"/>
  <c r="Y19" i="17"/>
  <c r="X19" i="17"/>
  <c r="AD19" i="17"/>
  <c r="AA20" i="17"/>
  <c r="AC25" i="17"/>
  <c r="AB25" i="17"/>
  <c r="AA27" i="17"/>
  <c r="AA35" i="17"/>
  <c r="AC42" i="17"/>
  <c r="AB42" i="17"/>
  <c r="Y44" i="17"/>
  <c r="X44" i="17"/>
  <c r="AD44" i="17"/>
  <c r="AC53" i="17"/>
  <c r="AB53" i="17"/>
  <c r="Y56" i="17"/>
  <c r="X56" i="17"/>
  <c r="AD56" i="17"/>
  <c r="AA57" i="17"/>
  <c r="AC65" i="17"/>
  <c r="AB65" i="17"/>
  <c r="AA67" i="17"/>
  <c r="AC73" i="17"/>
  <c r="AB73" i="17"/>
  <c r="AC81" i="17"/>
  <c r="AB81" i="17"/>
  <c r="Y83" i="17"/>
  <c r="X83" i="17"/>
  <c r="AD83" i="17"/>
  <c r="AC92" i="17"/>
  <c r="AB92" i="17"/>
  <c r="Y93" i="17"/>
  <c r="X93" i="17"/>
  <c r="AD93" i="17"/>
  <c r="AA94" i="17"/>
  <c r="AC106" i="17"/>
  <c r="AB106" i="17"/>
  <c r="Y108" i="17"/>
  <c r="X108" i="17"/>
  <c r="AD108" i="17"/>
  <c r="AC115" i="17"/>
  <c r="AB115" i="17"/>
  <c r="AC123" i="17"/>
  <c r="AB123" i="17"/>
  <c r="AA124" i="17"/>
  <c r="AC131" i="17"/>
  <c r="AB131" i="17"/>
  <c r="Y133" i="17"/>
  <c r="X133" i="17"/>
  <c r="AD133" i="17"/>
  <c r="AC143" i="17"/>
  <c r="AB143" i="17"/>
  <c r="Y146" i="17"/>
  <c r="X146" i="17"/>
  <c r="AD146" i="17"/>
  <c r="AA147" i="17"/>
  <c r="Y155" i="17"/>
  <c r="X155" i="17"/>
  <c r="AD155" i="17"/>
  <c r="AA164" i="17"/>
  <c r="AC175" i="17"/>
  <c r="AB175" i="17"/>
  <c r="Y177" i="17"/>
  <c r="X177" i="17"/>
  <c r="Y179" i="17"/>
  <c r="X179" i="17"/>
  <c r="AC180" i="17"/>
  <c r="AB180" i="17"/>
  <c r="Y183" i="17"/>
  <c r="X183" i="17"/>
  <c r="AC184" i="17"/>
  <c r="AB184" i="17"/>
  <c r="Y186" i="17"/>
  <c r="X186" i="17"/>
  <c r="AC187" i="17"/>
  <c r="AB187" i="17"/>
  <c r="Y189" i="17"/>
  <c r="X189" i="17"/>
  <c r="X3" i="17"/>
  <c r="AB3" i="17"/>
  <c r="Z4" i="17"/>
  <c r="AA5" i="17"/>
  <c r="X6" i="17"/>
  <c r="AB6" i="17"/>
  <c r="Y7" i="17"/>
  <c r="AD7" i="17"/>
  <c r="Z8" i="17"/>
  <c r="AC12" i="17"/>
  <c r="AB12" i="17"/>
  <c r="Y15" i="17"/>
  <c r="X15" i="17"/>
  <c r="AD15" i="17"/>
  <c r="AA16" i="17"/>
  <c r="AE20" i="17"/>
  <c r="Z21" i="17"/>
  <c r="AC23" i="17"/>
  <c r="AB23" i="17"/>
  <c r="AA25" i="17"/>
  <c r="AE27" i="17"/>
  <c r="Z29" i="17"/>
  <c r="AE35" i="17"/>
  <c r="Z37" i="17"/>
  <c r="AC40" i="17"/>
  <c r="AB40" i="17"/>
  <c r="Y41" i="17"/>
  <c r="X41" i="17"/>
  <c r="AD41" i="17"/>
  <c r="AA42" i="17"/>
  <c r="Y52" i="17"/>
  <c r="X52" i="17"/>
  <c r="AD52" i="17"/>
  <c r="AA53" i="17"/>
  <c r="AE57" i="17"/>
  <c r="Z60" i="17"/>
  <c r="AA65" i="17"/>
  <c r="AE67" i="17"/>
  <c r="AA73" i="17"/>
  <c r="Z76" i="17"/>
  <c r="AC79" i="17"/>
  <c r="AB79" i="17"/>
  <c r="AA81" i="17"/>
  <c r="AC89" i="17"/>
  <c r="AB89" i="17"/>
  <c r="Y91" i="17"/>
  <c r="X91" i="17"/>
  <c r="AD91" i="17"/>
  <c r="AA92" i="17"/>
  <c r="AE94" i="17"/>
  <c r="Z97" i="17"/>
  <c r="AC102" i="17"/>
  <c r="AB102" i="17"/>
  <c r="Y105" i="17"/>
  <c r="X105" i="17"/>
  <c r="AD105" i="17"/>
  <c r="AA106" i="17"/>
  <c r="AC112" i="17"/>
  <c r="AB112" i="17"/>
  <c r="Y114" i="17"/>
  <c r="X114" i="17"/>
  <c r="AD114" i="17"/>
  <c r="AA115" i="17"/>
  <c r="Z118" i="17"/>
  <c r="Y122" i="17"/>
  <c r="X122" i="17"/>
  <c r="AD122" i="17"/>
  <c r="AA123" i="17"/>
  <c r="AE124" i="17"/>
  <c r="AC128" i="17"/>
  <c r="AB128" i="17"/>
  <c r="Y130" i="17"/>
  <c r="X130" i="17"/>
  <c r="AD130" i="17"/>
  <c r="AA131" i="17"/>
  <c r="AC139" i="17"/>
  <c r="AB139" i="17"/>
  <c r="Y142" i="17"/>
  <c r="X142" i="17"/>
  <c r="AD142" i="17"/>
  <c r="AA143" i="17"/>
  <c r="AE147" i="17"/>
  <c r="AC152" i="17"/>
  <c r="AB152" i="17"/>
  <c r="Y153" i="17"/>
  <c r="X153" i="17"/>
  <c r="AD153" i="17"/>
  <c r="Z157" i="17"/>
  <c r="Y161" i="17"/>
  <c r="X161" i="17"/>
  <c r="AD161" i="17"/>
  <c r="AE164" i="17"/>
  <c r="Z166" i="17"/>
  <c r="Z169" i="17"/>
  <c r="AC172" i="17"/>
  <c r="AB172" i="17"/>
  <c r="Y174" i="17"/>
  <c r="X174" i="17"/>
  <c r="AD174" i="17"/>
  <c r="AA175" i="17"/>
  <c r="AD177" i="17"/>
  <c r="AD179" i="17"/>
  <c r="AA180" i="17"/>
  <c r="AD183" i="17"/>
  <c r="AA184" i="17"/>
  <c r="AD186" i="17"/>
  <c r="AA187" i="17"/>
  <c r="AD189" i="17"/>
  <c r="AC207" i="17"/>
  <c r="AB207" i="17"/>
  <c r="AE207" i="17"/>
  <c r="AA207" i="17"/>
  <c r="Y211" i="17"/>
  <c r="X211" i="17"/>
  <c r="AD211" i="17"/>
  <c r="Z211" i="17"/>
  <c r="AC228" i="17"/>
  <c r="AB228" i="17"/>
  <c r="AE228" i="17"/>
  <c r="AA228" i="17"/>
  <c r="AC248" i="17"/>
  <c r="AB248" i="17"/>
  <c r="AE248" i="17"/>
  <c r="AA248" i="17"/>
  <c r="Y255" i="17"/>
  <c r="X255" i="17"/>
  <c r="AD255" i="17"/>
  <c r="Z255" i="17"/>
  <c r="AC278" i="17"/>
  <c r="AB278" i="17"/>
  <c r="AE278" i="17"/>
  <c r="AA278" i="17"/>
  <c r="AA4" i="17"/>
  <c r="AA8" i="17"/>
  <c r="Y11" i="17"/>
  <c r="X11" i="17"/>
  <c r="AD11" i="17"/>
  <c r="AE16" i="17"/>
  <c r="Z19" i="17"/>
  <c r="AE25" i="17"/>
  <c r="AC30" i="17"/>
  <c r="AB30" i="17"/>
  <c r="Y31" i="17"/>
  <c r="X31" i="17"/>
  <c r="AD31" i="17"/>
  <c r="Y39" i="17"/>
  <c r="X39" i="17"/>
  <c r="AD39" i="17"/>
  <c r="AE42" i="17"/>
  <c r="Z44" i="17"/>
  <c r="AC47" i="17"/>
  <c r="AB47" i="17"/>
  <c r="Y49" i="17"/>
  <c r="X49" i="17"/>
  <c r="AD49" i="17"/>
  <c r="AE53" i="17"/>
  <c r="Z56" i="17"/>
  <c r="AC61" i="17"/>
  <c r="AB61" i="17"/>
  <c r="Y63" i="17"/>
  <c r="X63" i="17"/>
  <c r="AD63" i="17"/>
  <c r="AE65" i="17"/>
  <c r="AC69" i="17"/>
  <c r="AB69" i="17"/>
  <c r="Y71" i="17"/>
  <c r="X71" i="17"/>
  <c r="AD71" i="17"/>
  <c r="AE73" i="17"/>
  <c r="AC77" i="17"/>
  <c r="AB77" i="17"/>
  <c r="AE81" i="17"/>
  <c r="Z83" i="17"/>
  <c r="AC86" i="17"/>
  <c r="AB86" i="17"/>
  <c r="Y88" i="17"/>
  <c r="X88" i="17"/>
  <c r="AD88" i="17"/>
  <c r="AE92" i="17"/>
  <c r="Z93" i="17"/>
  <c r="AC98" i="17"/>
  <c r="AB98" i="17"/>
  <c r="Y101" i="17"/>
  <c r="X101" i="17"/>
  <c r="AD101" i="17"/>
  <c r="AE106" i="17"/>
  <c r="Z108" i="17"/>
  <c r="AC110" i="17"/>
  <c r="AB110" i="17"/>
  <c r="AE115" i="17"/>
  <c r="Y120" i="17"/>
  <c r="X120" i="17"/>
  <c r="AD120" i="17"/>
  <c r="AE123" i="17"/>
  <c r="AC126" i="17"/>
  <c r="AB126" i="17"/>
  <c r="AE131" i="17"/>
  <c r="Z133" i="17"/>
  <c r="AC136" i="17"/>
  <c r="AB136" i="17"/>
  <c r="Y138" i="17"/>
  <c r="X138" i="17"/>
  <c r="AD138" i="17"/>
  <c r="AE143" i="17"/>
  <c r="Z146" i="17"/>
  <c r="AC150" i="17"/>
  <c r="AB150" i="17"/>
  <c r="Z155" i="17"/>
  <c r="AC158" i="17"/>
  <c r="AB158" i="17"/>
  <c r="AC167" i="17"/>
  <c r="AB167" i="17"/>
  <c r="AE175" i="17"/>
  <c r="Z177" i="17"/>
  <c r="Z179" i="17"/>
  <c r="AE180" i="17"/>
  <c r="Z183" i="17"/>
  <c r="AE184" i="17"/>
  <c r="Z186" i="17"/>
  <c r="AE187" i="17"/>
  <c r="Z189" i="17"/>
  <c r="Y9" i="17"/>
  <c r="AC9" i="17"/>
  <c r="Z10" i="17"/>
  <c r="AA11" i="17"/>
  <c r="AE11" i="17"/>
  <c r="X12" i="17"/>
  <c r="Y13" i="17"/>
  <c r="AC13" i="17"/>
  <c r="Z14" i="17"/>
  <c r="AA15" i="17"/>
  <c r="AE15" i="17"/>
  <c r="X16" i="17"/>
  <c r="Y17" i="17"/>
  <c r="AC17" i="17"/>
  <c r="Z18" i="17"/>
  <c r="AA19" i="17"/>
  <c r="AE19" i="17"/>
  <c r="X20" i="17"/>
  <c r="AA21" i="17"/>
  <c r="AE21" i="17"/>
  <c r="Y22" i="17"/>
  <c r="AC22" i="17"/>
  <c r="X23" i="17"/>
  <c r="Y24" i="17"/>
  <c r="AC24" i="17"/>
  <c r="X25" i="17"/>
  <c r="Y26" i="17"/>
  <c r="AC26" i="17"/>
  <c r="X27" i="17"/>
  <c r="Y28" i="17"/>
  <c r="AC28" i="17"/>
  <c r="AA29" i="17"/>
  <c r="AE29" i="17"/>
  <c r="X30" i="17"/>
  <c r="AA31" i="17"/>
  <c r="AE31" i="17"/>
  <c r="Y32" i="17"/>
  <c r="AC32" i="17"/>
  <c r="Z33" i="17"/>
  <c r="Y34" i="17"/>
  <c r="AC34" i="17"/>
  <c r="X35" i="17"/>
  <c r="Z36" i="17"/>
  <c r="AA37" i="17"/>
  <c r="AE37" i="17"/>
  <c r="Z38" i="17"/>
  <c r="AA39" i="17"/>
  <c r="AE39" i="17"/>
  <c r="X40" i="17"/>
  <c r="AA41" i="17"/>
  <c r="AE41" i="17"/>
  <c r="X42" i="17"/>
  <c r="Z43" i="17"/>
  <c r="AA44" i="17"/>
  <c r="AE44" i="17"/>
  <c r="Y45" i="17"/>
  <c r="AC45" i="17"/>
  <c r="Z46" i="17"/>
  <c r="X47" i="17"/>
  <c r="Z48" i="17"/>
  <c r="AA49" i="17"/>
  <c r="AE49" i="17"/>
  <c r="Y50" i="17"/>
  <c r="AC50" i="17"/>
  <c r="Z51" i="17"/>
  <c r="AA52" i="17"/>
  <c r="AE52" i="17"/>
  <c r="X53" i="17"/>
  <c r="Y54" i="17"/>
  <c r="AC54" i="17"/>
  <c r="Z55" i="17"/>
  <c r="AA56" i="17"/>
  <c r="AE56" i="17"/>
  <c r="X57" i="17"/>
  <c r="Y58" i="17"/>
  <c r="AC58" i="17"/>
  <c r="Z59" i="17"/>
  <c r="AA60" i="17"/>
  <c r="AE60" i="17"/>
  <c r="X61" i="17"/>
  <c r="Z62" i="17"/>
  <c r="AA63" i="17"/>
  <c r="AE63" i="17"/>
  <c r="Y64" i="17"/>
  <c r="AC64" i="17"/>
  <c r="X65" i="17"/>
  <c r="Z66" i="17"/>
  <c r="X67" i="17"/>
  <c r="Z68" i="17"/>
  <c r="X69" i="17"/>
  <c r="Z70" i="17"/>
  <c r="AA71" i="17"/>
  <c r="AE71" i="17"/>
  <c r="Z72" i="17"/>
  <c r="X73" i="17"/>
  <c r="Z74" i="17"/>
  <c r="Y75" i="17"/>
  <c r="AC75" i="17"/>
  <c r="AA76" i="17"/>
  <c r="AE76" i="17"/>
  <c r="X77" i="17"/>
  <c r="Z78" i="17"/>
  <c r="X79" i="17"/>
  <c r="Z80" i="17"/>
  <c r="X81" i="17"/>
  <c r="Z82" i="17"/>
  <c r="AA83" i="17"/>
  <c r="AE83" i="17"/>
  <c r="Y84" i="17"/>
  <c r="AC84" i="17"/>
  <c r="Z85" i="17"/>
  <c r="X86" i="17"/>
  <c r="Y87" i="17"/>
  <c r="AC87" i="17"/>
  <c r="AA88" i="17"/>
  <c r="AE88" i="17"/>
  <c r="X89" i="17"/>
  <c r="Y90" i="17"/>
  <c r="AC90" i="17"/>
  <c r="AA91" i="17"/>
  <c r="AE91" i="17"/>
  <c r="X92" i="17"/>
  <c r="AA93" i="17"/>
  <c r="AE93" i="17"/>
  <c r="X94" i="17"/>
  <c r="Y95" i="17"/>
  <c r="AC95" i="17"/>
  <c r="Z96" i="17"/>
  <c r="AA97" i="17"/>
  <c r="AE97" i="17"/>
  <c r="X98" i="17"/>
  <c r="Y99" i="17"/>
  <c r="AC99" i="17"/>
  <c r="Z100" i="17"/>
  <c r="AA101" i="17"/>
  <c r="AE101" i="17"/>
  <c r="X102" i="17"/>
  <c r="Y103" i="17"/>
  <c r="AC103" i="17"/>
  <c r="Z104" i="17"/>
  <c r="AA105" i="17"/>
  <c r="AE105" i="17"/>
  <c r="X106" i="17"/>
  <c r="Z107" i="17"/>
  <c r="AA108" i="17"/>
  <c r="AE108" i="17"/>
  <c r="Y109" i="17"/>
  <c r="AC109" i="17"/>
  <c r="X110" i="17"/>
  <c r="Z111" i="17"/>
  <c r="X112" i="17"/>
  <c r="Y113" i="17"/>
  <c r="AC113" i="17"/>
  <c r="AA114" i="17"/>
  <c r="AE114" i="17"/>
  <c r="X115" i="17"/>
  <c r="Z116" i="17"/>
  <c r="Y117" i="17"/>
  <c r="AC117" i="17"/>
  <c r="AA118" i="17"/>
  <c r="AE118" i="17"/>
  <c r="Y119" i="17"/>
  <c r="AC119" i="17"/>
  <c r="AA120" i="17"/>
  <c r="AE120" i="17"/>
  <c r="Y121" i="17"/>
  <c r="AC121" i="17"/>
  <c r="AA122" i="17"/>
  <c r="AE122" i="17"/>
  <c r="X123" i="17"/>
  <c r="X124" i="17"/>
  <c r="Z125" i="17"/>
  <c r="X126" i="17"/>
  <c r="Y127" i="17"/>
  <c r="AC127" i="17"/>
  <c r="X128" i="17"/>
  <c r="Y129" i="17"/>
  <c r="AC129" i="17"/>
  <c r="AA130" i="17"/>
  <c r="AE130" i="17"/>
  <c r="X131" i="17"/>
  <c r="Z132" i="17"/>
  <c r="AA133" i="17"/>
  <c r="AE133" i="17"/>
  <c r="Y134" i="17"/>
  <c r="AC134" i="17"/>
  <c r="Z135" i="17"/>
  <c r="X136" i="17"/>
  <c r="Z137" i="17"/>
  <c r="AA138" i="17"/>
  <c r="AE138" i="17"/>
  <c r="X139" i="17"/>
  <c r="Y140" i="17"/>
  <c r="AC140" i="17"/>
  <c r="Z141" i="17"/>
  <c r="AA142" i="17"/>
  <c r="AE142" i="17"/>
  <c r="X143" i="17"/>
  <c r="Y144" i="17"/>
  <c r="AC144" i="17"/>
  <c r="Z145" i="17"/>
  <c r="AA146" i="17"/>
  <c r="AE146" i="17"/>
  <c r="X147" i="17"/>
  <c r="Y148" i="17"/>
  <c r="AC148" i="17"/>
  <c r="Z149" i="17"/>
  <c r="X150" i="17"/>
  <c r="Z151" i="17"/>
  <c r="X152" i="17"/>
  <c r="AA153" i="17"/>
  <c r="AE153" i="17"/>
  <c r="Y154" i="17"/>
  <c r="AC154" i="17"/>
  <c r="AA155" i="17"/>
  <c r="AE155" i="17"/>
  <c r="Y156" i="17"/>
  <c r="AC156" i="17"/>
  <c r="AA157" i="17"/>
  <c r="AE157" i="17"/>
  <c r="X158" i="17"/>
  <c r="Z159" i="17"/>
  <c r="Y160" i="17"/>
  <c r="AC160" i="17"/>
  <c r="AA161" i="17"/>
  <c r="AE161" i="17"/>
  <c r="Y162" i="17"/>
  <c r="AC162" i="17"/>
  <c r="Z163" i="17"/>
  <c r="X164" i="17"/>
  <c r="Y165" i="17"/>
  <c r="AC165" i="17"/>
  <c r="AA166" i="17"/>
  <c r="AE166" i="17"/>
  <c r="X167" i="17"/>
  <c r="Z168" i="17"/>
  <c r="AA169" i="17"/>
  <c r="AE169" i="17"/>
  <c r="Y170" i="17"/>
  <c r="AC170" i="17"/>
  <c r="Z171" i="17"/>
  <c r="X172" i="17"/>
  <c r="Y173" i="17"/>
  <c r="AC173" i="17"/>
  <c r="AA174" i="17"/>
  <c r="AE174" i="17"/>
  <c r="X175" i="17"/>
  <c r="Z176" i="17"/>
  <c r="AA177" i="17"/>
  <c r="Z178" i="17"/>
  <c r="AA179" i="17"/>
  <c r="X180" i="17"/>
  <c r="Y181" i="17"/>
  <c r="AC181" i="17"/>
  <c r="Z182" i="17"/>
  <c r="AA183" i="17"/>
  <c r="X184" i="17"/>
  <c r="Y185" i="17"/>
  <c r="AC185" i="17"/>
  <c r="AA186" i="17"/>
  <c r="X187" i="17"/>
  <c r="Y188" i="17"/>
  <c r="AC188" i="17"/>
  <c r="AA189" i="17"/>
  <c r="AE191" i="17"/>
  <c r="Z192" i="17"/>
  <c r="Y193" i="17"/>
  <c r="X193" i="17"/>
  <c r="AD193" i="17"/>
  <c r="Y194" i="17"/>
  <c r="X194" i="17"/>
  <c r="AD194" i="17"/>
  <c r="Y196" i="17"/>
  <c r="X196" i="17"/>
  <c r="AD196" i="17"/>
  <c r="Y198" i="17"/>
  <c r="X198" i="17"/>
  <c r="AD198" i="17"/>
  <c r="AE199" i="17"/>
  <c r="Y201" i="17"/>
  <c r="X201" i="17"/>
  <c r="AD201" i="17"/>
  <c r="Y203" i="17"/>
  <c r="X203" i="17"/>
  <c r="AD203" i="17"/>
  <c r="Z205" i="17"/>
  <c r="AA209" i="17"/>
  <c r="Z214" i="17"/>
  <c r="AA219" i="17"/>
  <c r="Z225" i="17"/>
  <c r="Y230" i="17"/>
  <c r="X230" i="17"/>
  <c r="AA231" i="17"/>
  <c r="AC235" i="17"/>
  <c r="AB235" i="17"/>
  <c r="Y240" i="17"/>
  <c r="X240" i="17"/>
  <c r="Z245" i="17"/>
  <c r="AC246" i="17"/>
  <c r="AB246" i="17"/>
  <c r="Y251" i="17"/>
  <c r="X251" i="17"/>
  <c r="AA252" i="17"/>
  <c r="Z259" i="17"/>
  <c r="Y266" i="17"/>
  <c r="X266" i="17"/>
  <c r="AA267" i="17"/>
  <c r="Z273" i="17"/>
  <c r="AC274" i="17"/>
  <c r="AB274" i="17"/>
  <c r="Z9" i="17"/>
  <c r="AA10" i="17"/>
  <c r="Y12" i="17"/>
  <c r="Z13" i="17"/>
  <c r="AA14" i="17"/>
  <c r="Y16" i="17"/>
  <c r="Z17" i="17"/>
  <c r="AA18" i="17"/>
  <c r="Y20" i="17"/>
  <c r="Z22" i="17"/>
  <c r="Y23" i="17"/>
  <c r="Z24" i="17"/>
  <c r="Y25" i="17"/>
  <c r="Z26" i="17"/>
  <c r="Y27" i="17"/>
  <c r="Z28" i="17"/>
  <c r="Y30" i="17"/>
  <c r="Z32" i="17"/>
  <c r="AA33" i="17"/>
  <c r="Z34" i="17"/>
  <c r="Y35" i="17"/>
  <c r="AA36" i="17"/>
  <c r="AA38" i="17"/>
  <c r="Y40" i="17"/>
  <c r="Y42" i="17"/>
  <c r="AA43" i="17"/>
  <c r="Z45" i="17"/>
  <c r="AA46" i="17"/>
  <c r="Y47" i="17"/>
  <c r="AA48" i="17"/>
  <c r="Z50" i="17"/>
  <c r="AA51" i="17"/>
  <c r="Y53" i="17"/>
  <c r="Z54" i="17"/>
  <c r="AA55" i="17"/>
  <c r="Y57" i="17"/>
  <c r="Z58" i="17"/>
  <c r="AA59" i="17"/>
  <c r="Y61" i="17"/>
  <c r="AA62" i="17"/>
  <c r="Z64" i="17"/>
  <c r="Y65" i="17"/>
  <c r="AA66" i="17"/>
  <c r="Y67" i="17"/>
  <c r="AA68" i="17"/>
  <c r="Y69" i="17"/>
  <c r="AA70" i="17"/>
  <c r="AA72" i="17"/>
  <c r="Y73" i="17"/>
  <c r="AA74" i="17"/>
  <c r="Z75" i="17"/>
  <c r="Y77" i="17"/>
  <c r="AA78" i="17"/>
  <c r="Y79" i="17"/>
  <c r="AA80" i="17"/>
  <c r="Y81" i="17"/>
  <c r="AA82" i="17"/>
  <c r="Z84" i="17"/>
  <c r="AA85" i="17"/>
  <c r="Y86" i="17"/>
  <c r="Z87" i="17"/>
  <c r="Y89" i="17"/>
  <c r="Z90" i="17"/>
  <c r="Y92" i="17"/>
  <c r="Y94" i="17"/>
  <c r="Z95" i="17"/>
  <c r="AA96" i="17"/>
  <c r="Y98" i="17"/>
  <c r="Z99" i="17"/>
  <c r="AA100" i="17"/>
  <c r="Y102" i="17"/>
  <c r="Z103" i="17"/>
  <c r="AA104" i="17"/>
  <c r="Y106" i="17"/>
  <c r="AA107" i="17"/>
  <c r="Z109" i="17"/>
  <c r="Y110" i="17"/>
  <c r="AA111" i="17"/>
  <c r="Y112" i="17"/>
  <c r="Z113" i="17"/>
  <c r="Y115" i="17"/>
  <c r="AA116" i="17"/>
  <c r="Z117" i="17"/>
  <c r="Z119" i="17"/>
  <c r="Z121" i="17"/>
  <c r="Y123" i="17"/>
  <c r="Y124" i="17"/>
  <c r="AA125" i="17"/>
  <c r="Y126" i="17"/>
  <c r="Z127" i="17"/>
  <c r="Y128" i="17"/>
  <c r="Z129" i="17"/>
  <c r="Y131" i="17"/>
  <c r="AA132" i="17"/>
  <c r="Z134" i="17"/>
  <c r="AA135" i="17"/>
  <c r="Y136" i="17"/>
  <c r="AA137" i="17"/>
  <c r="Y139" i="17"/>
  <c r="Z140" i="17"/>
  <c r="AA141" i="17"/>
  <c r="Y143" i="17"/>
  <c r="Z144" i="17"/>
  <c r="AA145" i="17"/>
  <c r="Y147" i="17"/>
  <c r="Z148" i="17"/>
  <c r="AA149" i="17"/>
  <c r="Y150" i="17"/>
  <c r="AA151" i="17"/>
  <c r="Y152" i="17"/>
  <c r="Z154" i="17"/>
  <c r="Z156" i="17"/>
  <c r="Y158" i="17"/>
  <c r="AA159" i="17"/>
  <c r="Z160" i="17"/>
  <c r="Z162" i="17"/>
  <c r="AA163" i="17"/>
  <c r="Y164" i="17"/>
  <c r="Z165" i="17"/>
  <c r="Y167" i="17"/>
  <c r="AA168" i="17"/>
  <c r="Z170" i="17"/>
  <c r="AA171" i="17"/>
  <c r="Y172" i="17"/>
  <c r="Z173" i="17"/>
  <c r="Y175" i="17"/>
  <c r="AA176" i="17"/>
  <c r="AA178" i="17"/>
  <c r="Y180" i="17"/>
  <c r="Z181" i="17"/>
  <c r="AA182" i="17"/>
  <c r="Y184" i="17"/>
  <c r="Z185" i="17"/>
  <c r="Y187" i="17"/>
  <c r="Z188" i="17"/>
  <c r="AC193" i="17"/>
  <c r="AB193" i="17"/>
  <c r="AE193" i="17"/>
  <c r="AC194" i="17"/>
  <c r="AB194" i="17"/>
  <c r="AE194" i="17"/>
  <c r="AC196" i="17"/>
  <c r="AB196" i="17"/>
  <c r="AE196" i="17"/>
  <c r="AC198" i="17"/>
  <c r="AB198" i="17"/>
  <c r="AE198" i="17"/>
  <c r="AC201" i="17"/>
  <c r="AB201" i="17"/>
  <c r="AE201" i="17"/>
  <c r="AC203" i="17"/>
  <c r="AB203" i="17"/>
  <c r="AE203" i="17"/>
  <c r="X204" i="17"/>
  <c r="AD204" i="17"/>
  <c r="Z204" i="17"/>
  <c r="AC212" i="17"/>
  <c r="AB212" i="17"/>
  <c r="Y216" i="17"/>
  <c r="X216" i="17"/>
  <c r="AC223" i="17"/>
  <c r="AB223" i="17"/>
  <c r="Y227" i="17"/>
  <c r="X227" i="17"/>
  <c r="AC233" i="17"/>
  <c r="AB233" i="17"/>
  <c r="Y237" i="17"/>
  <c r="X237" i="17"/>
  <c r="AC243" i="17"/>
  <c r="AB243" i="17"/>
  <c r="AC256" i="17"/>
  <c r="AB256" i="17"/>
  <c r="Y262" i="17"/>
  <c r="X262" i="17"/>
  <c r="AC271" i="17"/>
  <c r="AB271" i="17"/>
  <c r="Y277" i="17"/>
  <c r="X277" i="17"/>
  <c r="AA9" i="17"/>
  <c r="Z12" i="17"/>
  <c r="AA13" i="17"/>
  <c r="Z16" i="17"/>
  <c r="AA17" i="17"/>
  <c r="Z20" i="17"/>
  <c r="AA22" i="17"/>
  <c r="Z23" i="17"/>
  <c r="AA24" i="17"/>
  <c r="Z25" i="17"/>
  <c r="AA26" i="17"/>
  <c r="Z27" i="17"/>
  <c r="AA28" i="17"/>
  <c r="Z30" i="17"/>
  <c r="AA32" i="17"/>
  <c r="AA34" i="17"/>
  <c r="Z35" i="17"/>
  <c r="Z40" i="17"/>
  <c r="Z42" i="17"/>
  <c r="AA45" i="17"/>
  <c r="Z47" i="17"/>
  <c r="AA50" i="17"/>
  <c r="Z53" i="17"/>
  <c r="AA54" i="17"/>
  <c r="Z57" i="17"/>
  <c r="AA58" i="17"/>
  <c r="Z61" i="17"/>
  <c r="AA64" i="17"/>
  <c r="Z65" i="17"/>
  <c r="Z67" i="17"/>
  <c r="Z69" i="17"/>
  <c r="Z73" i="17"/>
  <c r="AA75" i="17"/>
  <c r="Z77" i="17"/>
  <c r="Z79" i="17"/>
  <c r="Z81" i="17"/>
  <c r="AA84" i="17"/>
  <c r="Z86" i="17"/>
  <c r="AA87" i="17"/>
  <c r="Z89" i="17"/>
  <c r="AA90" i="17"/>
  <c r="Z92" i="17"/>
  <c r="Z94" i="17"/>
  <c r="AA95" i="17"/>
  <c r="Z98" i="17"/>
  <c r="AA99" i="17"/>
  <c r="Z102" i="17"/>
  <c r="AA103" i="17"/>
  <c r="Z106" i="17"/>
  <c r="AA109" i="17"/>
  <c r="Z110" i="17"/>
  <c r="Z112" i="17"/>
  <c r="AA113" i="17"/>
  <c r="Z115" i="17"/>
  <c r="AA117" i="17"/>
  <c r="AA119" i="17"/>
  <c r="AA121" i="17"/>
  <c r="Z123" i="17"/>
  <c r="Z124" i="17"/>
  <c r="Z126" i="17"/>
  <c r="AA127" i="17"/>
  <c r="Z128" i="17"/>
  <c r="AA129" i="17"/>
  <c r="Z131" i="17"/>
  <c r="AA134" i="17"/>
  <c r="Z136" i="17"/>
  <c r="Z139" i="17"/>
  <c r="AA140" i="17"/>
  <c r="Z143" i="17"/>
  <c r="AA144" i="17"/>
  <c r="Z147" i="17"/>
  <c r="AA148" i="17"/>
  <c r="Z150" i="17"/>
  <c r="Z152" i="17"/>
  <c r="AA154" i="17"/>
  <c r="AA156" i="17"/>
  <c r="Z158" i="17"/>
  <c r="AA160" i="17"/>
  <c r="AA162" i="17"/>
  <c r="Z164" i="17"/>
  <c r="AA165" i="17"/>
  <c r="Z167" i="17"/>
  <c r="AA170" i="17"/>
  <c r="Z172" i="17"/>
  <c r="AA173" i="17"/>
  <c r="Z175" i="17"/>
  <c r="Z180" i="17"/>
  <c r="AA181" i="17"/>
  <c r="Z184" i="17"/>
  <c r="AA185" i="17"/>
  <c r="Z187" i="17"/>
  <c r="AA188" i="17"/>
  <c r="Y205" i="17"/>
  <c r="X205" i="17"/>
  <c r="AC209" i="17"/>
  <c r="AB209" i="17"/>
  <c r="Y214" i="17"/>
  <c r="X214" i="17"/>
  <c r="AC219" i="17"/>
  <c r="AB219" i="17"/>
  <c r="Y225" i="17"/>
  <c r="X225" i="17"/>
  <c r="AC231" i="17"/>
  <c r="AB231" i="17"/>
  <c r="Y245" i="17"/>
  <c r="X245" i="17"/>
  <c r="AC252" i="17"/>
  <c r="AB252" i="17"/>
  <c r="Y259" i="17"/>
  <c r="X259" i="17"/>
  <c r="AC267" i="17"/>
  <c r="AB267" i="17"/>
  <c r="Y273" i="17"/>
  <c r="X273" i="17"/>
  <c r="AA205" i="17"/>
  <c r="AE205" i="17"/>
  <c r="AA211" i="17"/>
  <c r="AE211" i="17"/>
  <c r="Z213" i="17"/>
  <c r="AD213" i="17"/>
  <c r="AA214" i="17"/>
  <c r="AE214" i="17"/>
  <c r="AA216" i="17"/>
  <c r="AE216" i="17"/>
  <c r="Z221" i="17"/>
  <c r="AD221" i="17"/>
  <c r="AA222" i="17"/>
  <c r="AE222" i="17"/>
  <c r="AA225" i="17"/>
  <c r="AE225" i="17"/>
  <c r="AA227" i="17"/>
  <c r="AE227" i="17"/>
  <c r="Z229" i="17"/>
  <c r="AD229" i="17"/>
  <c r="AA230" i="17"/>
  <c r="AE230" i="17"/>
  <c r="AA237" i="17"/>
  <c r="AE237" i="17"/>
  <c r="Z239" i="17"/>
  <c r="AD239" i="17"/>
  <c r="AA240" i="17"/>
  <c r="AE240" i="17"/>
  <c r="Z242" i="17"/>
  <c r="AD242" i="17"/>
  <c r="AA245" i="17"/>
  <c r="AE245" i="17"/>
  <c r="Z247" i="17"/>
  <c r="AD247" i="17"/>
  <c r="Z250" i="17"/>
  <c r="AD250" i="17"/>
  <c r="AA251" i="17"/>
  <c r="AE251" i="17"/>
  <c r="Z254" i="17"/>
  <c r="AD254" i="17"/>
  <c r="AA255" i="17"/>
  <c r="AE255" i="17"/>
  <c r="Z258" i="17"/>
  <c r="AD258" i="17"/>
  <c r="AA259" i="17"/>
  <c r="AE259" i="17"/>
  <c r="Z261" i="17"/>
  <c r="AD261" i="17"/>
  <c r="AA262" i="17"/>
  <c r="AE262" i="17"/>
  <c r="Z265" i="17"/>
  <c r="AD265" i="17"/>
  <c r="AA266" i="17"/>
  <c r="AE266" i="17"/>
  <c r="Z269" i="17"/>
  <c r="AD269" i="17"/>
  <c r="AA270" i="17"/>
  <c r="AE270" i="17"/>
  <c r="AA273" i="17"/>
  <c r="AE273" i="17"/>
  <c r="Z276" i="17"/>
  <c r="AD276" i="17"/>
  <c r="AA277" i="17"/>
  <c r="AE277" i="17"/>
  <c r="Z280" i="17"/>
  <c r="AD280" i="17"/>
  <c r="Z190" i="17"/>
  <c r="Y191" i="17"/>
  <c r="AA192" i="17"/>
  <c r="AE192" i="17"/>
  <c r="Z195" i="17"/>
  <c r="Z197" i="17"/>
  <c r="Y199" i="17"/>
  <c r="Z200" i="17"/>
  <c r="Z202" i="17"/>
  <c r="AA204" i="17"/>
  <c r="AE204" i="17"/>
  <c r="AB205" i="17"/>
  <c r="Z206" i="17"/>
  <c r="Y207" i="17"/>
  <c r="Z208" i="17"/>
  <c r="Y209" i="17"/>
  <c r="Z210" i="17"/>
  <c r="AB211" i="17"/>
  <c r="Y212" i="17"/>
  <c r="AA213" i="17"/>
  <c r="AE213" i="17"/>
  <c r="AB214" i="17"/>
  <c r="Z215" i="17"/>
  <c r="AB216" i="17"/>
  <c r="Y217" i="17"/>
  <c r="Z218" i="17"/>
  <c r="Y219" i="17"/>
  <c r="Z220" i="17"/>
  <c r="AA221" i="17"/>
  <c r="AE221" i="17"/>
  <c r="AB222" i="17"/>
  <c r="Y223" i="17"/>
  <c r="Z224" i="17"/>
  <c r="AB225" i="17"/>
  <c r="Z226" i="17"/>
  <c r="AB227" i="17"/>
  <c r="Y228" i="17"/>
  <c r="AA229" i="17"/>
  <c r="AE229" i="17"/>
  <c r="AB230" i="17"/>
  <c r="Y231" i="17"/>
  <c r="Z232" i="17"/>
  <c r="Y233" i="17"/>
  <c r="Z234" i="17"/>
  <c r="Y235" i="17"/>
  <c r="Z236" i="17"/>
  <c r="AB237" i="17"/>
  <c r="Y238" i="17"/>
  <c r="AA239" i="17"/>
  <c r="AE239" i="17"/>
  <c r="AB240" i="17"/>
  <c r="Z241" i="17"/>
  <c r="AA242" i="17"/>
  <c r="AE242" i="17"/>
  <c r="Y243" i="17"/>
  <c r="Z244" i="17"/>
  <c r="AB245" i="17"/>
  <c r="Y246" i="17"/>
  <c r="AA247" i="17"/>
  <c r="AE247" i="17"/>
  <c r="Y248" i="17"/>
  <c r="Z249" i="17"/>
  <c r="AA250" i="17"/>
  <c r="AE250" i="17"/>
  <c r="AB251" i="17"/>
  <c r="Y252" i="17"/>
  <c r="Z253" i="17"/>
  <c r="AA254" i="17"/>
  <c r="AE254" i="17"/>
  <c r="AB255" i="17"/>
  <c r="Y256" i="17"/>
  <c r="Z257" i="17"/>
  <c r="AA258" i="17"/>
  <c r="AE258" i="17"/>
  <c r="AB259" i="17"/>
  <c r="Z260" i="17"/>
  <c r="AA261" i="17"/>
  <c r="AE261" i="17"/>
  <c r="AB262" i="17"/>
  <c r="Y263" i="17"/>
  <c r="Z264" i="17"/>
  <c r="AA265" i="17"/>
  <c r="AE265" i="17"/>
  <c r="AB266" i="17"/>
  <c r="Y267" i="17"/>
  <c r="Z268" i="17"/>
  <c r="AA269" i="17"/>
  <c r="AE269" i="17"/>
  <c r="AB270" i="17"/>
  <c r="Y271" i="17"/>
  <c r="Z272" i="17"/>
  <c r="AB273" i="17"/>
  <c r="Y274" i="17"/>
  <c r="Z275" i="17"/>
  <c r="AA276" i="17"/>
  <c r="AE276" i="17"/>
  <c r="AB277" i="17"/>
  <c r="Y278" i="17"/>
  <c r="Z279" i="17"/>
  <c r="AA280" i="17"/>
  <c r="AE280" i="17"/>
  <c r="AA190" i="17"/>
  <c r="Z191" i="17"/>
  <c r="AA195" i="17"/>
  <c r="AA197" i="17"/>
  <c r="Z199" i="17"/>
  <c r="AA200" i="17"/>
  <c r="AA202" i="17"/>
  <c r="AA206" i="17"/>
  <c r="Z207" i="17"/>
  <c r="AA208" i="17"/>
  <c r="Z209" i="17"/>
  <c r="AA210" i="17"/>
  <c r="Z212" i="17"/>
  <c r="AA215" i="17"/>
  <c r="Z217" i="17"/>
  <c r="AA218" i="17"/>
  <c r="Z219" i="17"/>
  <c r="AA220" i="17"/>
  <c r="Z223" i="17"/>
  <c r="AA224" i="17"/>
  <c r="AA226" i="17"/>
  <c r="Z228" i="17"/>
  <c r="Z231" i="17"/>
  <c r="AA232" i="17"/>
  <c r="Z233" i="17"/>
  <c r="AA234" i="17"/>
  <c r="Z235" i="17"/>
  <c r="AA236" i="17"/>
  <c r="Z238" i="17"/>
  <c r="AA241" i="17"/>
  <c r="Z243" i="17"/>
  <c r="AA244" i="17"/>
  <c r="Z246" i="17"/>
  <c r="Z248" i="17"/>
  <c r="AA249" i="17"/>
  <c r="Z252" i="17"/>
  <c r="AA253" i="17"/>
  <c r="Z256" i="17"/>
  <c r="AA257" i="17"/>
  <c r="AA260" i="17"/>
  <c r="Z263" i="17"/>
  <c r="AA264" i="17"/>
  <c r="Z267" i="17"/>
  <c r="AA268" i="17"/>
  <c r="Z271" i="17"/>
  <c r="AA272" i="17"/>
  <c r="Z274" i="17"/>
  <c r="AA275" i="17"/>
  <c r="Z278" i="17"/>
  <c r="AA279" i="17"/>
  <c r="M1" i="16"/>
  <c r="X1" i="16" s="1"/>
  <c r="S1" i="16"/>
  <c r="AC1" i="16" s="1"/>
  <c r="Y3" i="16"/>
  <c r="X3" i="16"/>
  <c r="AC4" i="16"/>
  <c r="AB4" i="16"/>
  <c r="Y7" i="16"/>
  <c r="X7" i="16"/>
  <c r="AC8" i="16"/>
  <c r="AB8" i="16"/>
  <c r="Y11" i="16"/>
  <c r="X11" i="16"/>
  <c r="AC12" i="16"/>
  <c r="AB12" i="16"/>
  <c r="Y15" i="16"/>
  <c r="X15" i="16"/>
  <c r="AC16" i="16"/>
  <c r="AB16" i="16"/>
  <c r="Y19" i="16"/>
  <c r="X19" i="16"/>
  <c r="Y21" i="16"/>
  <c r="X21" i="16"/>
  <c r="Y104" i="16"/>
  <c r="X104" i="16"/>
  <c r="Z104" i="16"/>
  <c r="AD104" i="16"/>
  <c r="Y113" i="16"/>
  <c r="X113" i="16"/>
  <c r="Z113" i="16"/>
  <c r="AD113" i="16"/>
  <c r="Y135" i="16"/>
  <c r="X135" i="16"/>
  <c r="Z135" i="16"/>
  <c r="AD135" i="16"/>
  <c r="Y145" i="16"/>
  <c r="X145" i="16"/>
  <c r="Z145" i="16"/>
  <c r="AD145" i="16"/>
  <c r="Y153" i="16"/>
  <c r="X153" i="16"/>
  <c r="Z153" i="16"/>
  <c r="AD153" i="16"/>
  <c r="Z3" i="16"/>
  <c r="AE4" i="16"/>
  <c r="Z7" i="16"/>
  <c r="AE8" i="16"/>
  <c r="Z11" i="16"/>
  <c r="AE12" i="16"/>
  <c r="Z15" i="16"/>
  <c r="AE16" i="16"/>
  <c r="Z19" i="16"/>
  <c r="Z21" i="16"/>
  <c r="Y56" i="16"/>
  <c r="X56" i="16"/>
  <c r="Z56" i="16"/>
  <c r="Y118" i="16"/>
  <c r="X118" i="16"/>
  <c r="Z118" i="16"/>
  <c r="AD118" i="16"/>
  <c r="Y128" i="16"/>
  <c r="X128" i="16"/>
  <c r="Z128" i="16"/>
  <c r="AD128" i="16"/>
  <c r="Y141" i="16"/>
  <c r="X141" i="16"/>
  <c r="Z141" i="16"/>
  <c r="AD141" i="16"/>
  <c r="Y237" i="16"/>
  <c r="X237" i="16"/>
  <c r="Z237" i="16"/>
  <c r="AD237" i="16"/>
  <c r="AA3" i="16"/>
  <c r="X4" i="16"/>
  <c r="Y5" i="16"/>
  <c r="AC5" i="16"/>
  <c r="Z6" i="16"/>
  <c r="AA7" i="16"/>
  <c r="X8" i="16"/>
  <c r="Y9" i="16"/>
  <c r="AC9" i="16"/>
  <c r="Z10" i="16"/>
  <c r="AA11" i="16"/>
  <c r="X12" i="16"/>
  <c r="Y13" i="16"/>
  <c r="AC13" i="16"/>
  <c r="Z14" i="16"/>
  <c r="AA15" i="16"/>
  <c r="X16" i="16"/>
  <c r="Y17" i="16"/>
  <c r="AC17" i="16"/>
  <c r="Z18" i="16"/>
  <c r="AA19" i="16"/>
  <c r="Y20" i="16"/>
  <c r="AC20" i="16"/>
  <c r="AA21" i="16"/>
  <c r="Y22" i="16"/>
  <c r="AC22" i="16"/>
  <c r="X24" i="16"/>
  <c r="X26" i="16"/>
  <c r="AC28" i="16"/>
  <c r="AC29" i="16"/>
  <c r="AB29" i="16"/>
  <c r="AC31" i="16"/>
  <c r="AB31" i="16"/>
  <c r="AC33" i="16"/>
  <c r="AB33" i="16"/>
  <c r="AC35" i="16"/>
  <c r="AB35" i="16"/>
  <c r="Y40" i="16"/>
  <c r="X40" i="16"/>
  <c r="AD40" i="16"/>
  <c r="Y46" i="16"/>
  <c r="X46" i="16"/>
  <c r="AD46" i="16"/>
  <c r="AC54" i="16"/>
  <c r="AB54" i="16"/>
  <c r="AC59" i="16"/>
  <c r="AB59" i="16"/>
  <c r="AC61" i="16"/>
  <c r="AB61" i="16"/>
  <c r="AC77" i="16"/>
  <c r="AB77" i="16"/>
  <c r="AE77" i="16"/>
  <c r="AC79" i="16"/>
  <c r="AB79" i="16"/>
  <c r="AE79" i="16"/>
  <c r="AC82" i="16"/>
  <c r="AB82" i="16"/>
  <c r="AE82" i="16"/>
  <c r="AC85" i="16"/>
  <c r="AB85" i="16"/>
  <c r="AE85" i="16"/>
  <c r="AC88" i="16"/>
  <c r="AB88" i="16"/>
  <c r="AE88" i="16"/>
  <c r="AC92" i="16"/>
  <c r="AB92" i="16"/>
  <c r="AE92" i="16"/>
  <c r="AC96" i="16"/>
  <c r="AB96" i="16"/>
  <c r="AE96" i="16"/>
  <c r="AC105" i="16"/>
  <c r="AB105" i="16"/>
  <c r="AA105" i="16"/>
  <c r="AC110" i="16"/>
  <c r="AB110" i="16"/>
  <c r="AA110" i="16"/>
  <c r="AC114" i="16"/>
  <c r="AB114" i="16"/>
  <c r="AA114" i="16"/>
  <c r="AC136" i="16"/>
  <c r="AB136" i="16"/>
  <c r="AA136" i="16"/>
  <c r="AC149" i="16"/>
  <c r="AB149" i="16"/>
  <c r="AA149" i="16"/>
  <c r="AC164" i="16"/>
  <c r="AB164" i="16"/>
  <c r="AE164" i="16"/>
  <c r="AA164" i="16"/>
  <c r="Y168" i="16"/>
  <c r="X168" i="16"/>
  <c r="Z168" i="16"/>
  <c r="AD168" i="16"/>
  <c r="AC182" i="16"/>
  <c r="AB182" i="16"/>
  <c r="AE182" i="16"/>
  <c r="AA182" i="16"/>
  <c r="Y4" i="16"/>
  <c r="Z5" i="16"/>
  <c r="AA6" i="16"/>
  <c r="Y8" i="16"/>
  <c r="Z9" i="16"/>
  <c r="AA10" i="16"/>
  <c r="Y12" i="16"/>
  <c r="Z13" i="16"/>
  <c r="AA14" i="16"/>
  <c r="Y16" i="16"/>
  <c r="Z17" i="16"/>
  <c r="AA18" i="16"/>
  <c r="Z20" i="16"/>
  <c r="Z22" i="16"/>
  <c r="Z24" i="16"/>
  <c r="Z26" i="16"/>
  <c r="AC43" i="16"/>
  <c r="AB43" i="16"/>
  <c r="AC50" i="16"/>
  <c r="AB50" i="16"/>
  <c r="Y53" i="16"/>
  <c r="X53" i="16"/>
  <c r="AD53" i="16"/>
  <c r="Y58" i="16"/>
  <c r="X58" i="16"/>
  <c r="AD58" i="16"/>
  <c r="Y64" i="16"/>
  <c r="X64" i="16"/>
  <c r="AD64" i="16"/>
  <c r="Y68" i="16"/>
  <c r="X68" i="16"/>
  <c r="AD68" i="16"/>
  <c r="Y70" i="16"/>
  <c r="X70" i="16"/>
  <c r="AD70" i="16"/>
  <c r="Y78" i="16"/>
  <c r="X78" i="16"/>
  <c r="AD78" i="16"/>
  <c r="Y81" i="16"/>
  <c r="X81" i="16"/>
  <c r="AD81" i="16"/>
  <c r="Y84" i="16"/>
  <c r="X84" i="16"/>
  <c r="AD84" i="16"/>
  <c r="Y87" i="16"/>
  <c r="X87" i="16"/>
  <c r="AD87" i="16"/>
  <c r="Y91" i="16"/>
  <c r="X91" i="16"/>
  <c r="AD91" i="16"/>
  <c r="Y95" i="16"/>
  <c r="X95" i="16"/>
  <c r="AD95" i="16"/>
  <c r="Y98" i="16"/>
  <c r="AD98" i="16"/>
  <c r="X98" i="16"/>
  <c r="Y99" i="16"/>
  <c r="X99" i="16"/>
  <c r="Z99" i="16"/>
  <c r="Y107" i="16"/>
  <c r="X107" i="16"/>
  <c r="Z107" i="16"/>
  <c r="Y116" i="16"/>
  <c r="X116" i="16"/>
  <c r="Z116" i="16"/>
  <c r="Y120" i="16"/>
  <c r="X120" i="16"/>
  <c r="Z120" i="16"/>
  <c r="Y131" i="16"/>
  <c r="X131" i="16"/>
  <c r="Z131" i="16"/>
  <c r="Y138" i="16"/>
  <c r="X138" i="16"/>
  <c r="Z138" i="16"/>
  <c r="Y151" i="16"/>
  <c r="X151" i="16"/>
  <c r="Z151" i="16"/>
  <c r="AC156" i="16"/>
  <c r="AB156" i="16"/>
  <c r="AE156" i="16"/>
  <c r="AA156" i="16"/>
  <c r="Y159" i="16"/>
  <c r="X159" i="16"/>
  <c r="AD159" i="16"/>
  <c r="Z159" i="16"/>
  <c r="Y214" i="16"/>
  <c r="X214" i="16"/>
  <c r="Z214" i="16"/>
  <c r="AD214" i="16"/>
  <c r="Y266" i="16"/>
  <c r="X266" i="16"/>
  <c r="Z266" i="16"/>
  <c r="AD266" i="16"/>
  <c r="Z4" i="16"/>
  <c r="AA5" i="16"/>
  <c r="Z8" i="16"/>
  <c r="AA9" i="16"/>
  <c r="Z12" i="16"/>
  <c r="AA13" i="16"/>
  <c r="Z16" i="16"/>
  <c r="AA17" i="16"/>
  <c r="AA20" i="16"/>
  <c r="AA22" i="16"/>
  <c r="Y38" i="16"/>
  <c r="X38" i="16"/>
  <c r="AD38" i="16"/>
  <c r="Y49" i="16"/>
  <c r="X49" i="16"/>
  <c r="AD49" i="16"/>
  <c r="AC57" i="16"/>
  <c r="AB57" i="16"/>
  <c r="AC62" i="16"/>
  <c r="AB62" i="16"/>
  <c r="AC100" i="16"/>
  <c r="AB100" i="16"/>
  <c r="AA100" i="16"/>
  <c r="AC112" i="16"/>
  <c r="AB112" i="16"/>
  <c r="AA112" i="16"/>
  <c r="AC125" i="16"/>
  <c r="AB125" i="16"/>
  <c r="AA125" i="16"/>
  <c r="AC132" i="16"/>
  <c r="AB132" i="16"/>
  <c r="AA132" i="16"/>
  <c r="AC139" i="16"/>
  <c r="AB139" i="16"/>
  <c r="AA139" i="16"/>
  <c r="AC143" i="16"/>
  <c r="AB143" i="16"/>
  <c r="AA143" i="16"/>
  <c r="AC147" i="16"/>
  <c r="AB147" i="16"/>
  <c r="AA147" i="16"/>
  <c r="AC196" i="16"/>
  <c r="AB196" i="16"/>
  <c r="AE196" i="16"/>
  <c r="AA196" i="16"/>
  <c r="AC23" i="16"/>
  <c r="AA24" i="16"/>
  <c r="AE24" i="16"/>
  <c r="AC25" i="16"/>
  <c r="AA26" i="16"/>
  <c r="AE26" i="16"/>
  <c r="AC27" i="16"/>
  <c r="Z28" i="16"/>
  <c r="X29" i="16"/>
  <c r="Z30" i="16"/>
  <c r="X31" i="16"/>
  <c r="Z32" i="16"/>
  <c r="X33" i="16"/>
  <c r="Z34" i="16"/>
  <c r="X35" i="16"/>
  <c r="Z36" i="16"/>
  <c r="Y37" i="16"/>
  <c r="AC37" i="16"/>
  <c r="AA38" i="16"/>
  <c r="AE38" i="16"/>
  <c r="Z39" i="16"/>
  <c r="AD39" i="16"/>
  <c r="AA40" i="16"/>
  <c r="AE40" i="16"/>
  <c r="Y41" i="16"/>
  <c r="AC41" i="16"/>
  <c r="Z42" i="16"/>
  <c r="AD42" i="16"/>
  <c r="X43" i="16"/>
  <c r="Y44" i="16"/>
  <c r="AC44" i="16"/>
  <c r="Z45" i="16"/>
  <c r="AD45" i="16"/>
  <c r="AA46" i="16"/>
  <c r="AE46" i="16"/>
  <c r="Y47" i="16"/>
  <c r="AC47" i="16"/>
  <c r="Z48" i="16"/>
  <c r="AD48" i="16"/>
  <c r="AA49" i="16"/>
  <c r="AE49" i="16"/>
  <c r="X50" i="16"/>
  <c r="Y51" i="16"/>
  <c r="Z52" i="16"/>
  <c r="AD52" i="16"/>
  <c r="AA53" i="16"/>
  <c r="AE53" i="16"/>
  <c r="X54" i="16"/>
  <c r="Y55" i="16"/>
  <c r="AC55" i="16"/>
  <c r="AA56" i="16"/>
  <c r="AE56" i="16"/>
  <c r="X57" i="16"/>
  <c r="AA58" i="16"/>
  <c r="AE58" i="16"/>
  <c r="X59" i="16"/>
  <c r="Y60" i="16"/>
  <c r="AC60" i="16"/>
  <c r="X61" i="16"/>
  <c r="X62" i="16"/>
  <c r="Z63" i="16"/>
  <c r="AD63" i="16"/>
  <c r="AA64" i="16"/>
  <c r="AE64" i="16"/>
  <c r="Y65" i="16"/>
  <c r="Z66" i="16"/>
  <c r="AD66" i="16"/>
  <c r="Y67" i="16"/>
  <c r="AA68" i="16"/>
  <c r="AE68" i="16"/>
  <c r="Y69" i="16"/>
  <c r="AA70" i="16"/>
  <c r="AE70" i="16"/>
  <c r="Y71" i="16"/>
  <c r="Z72" i="16"/>
  <c r="AD72" i="16"/>
  <c r="Y73" i="16"/>
  <c r="Z74" i="16"/>
  <c r="AD74" i="16"/>
  <c r="Y75" i="16"/>
  <c r="Z76" i="16"/>
  <c r="AD76" i="16"/>
  <c r="AA78" i="16"/>
  <c r="AE78" i="16"/>
  <c r="Y80" i="16"/>
  <c r="AA81" i="16"/>
  <c r="AE81" i="16"/>
  <c r="Z83" i="16"/>
  <c r="AD83" i="16"/>
  <c r="AA84" i="16"/>
  <c r="AE84" i="16"/>
  <c r="Y86" i="16"/>
  <c r="AA87" i="16"/>
  <c r="AE87" i="16"/>
  <c r="Y89" i="16"/>
  <c r="Z90" i="16"/>
  <c r="AD90" i="16"/>
  <c r="AA91" i="16"/>
  <c r="AE91" i="16"/>
  <c r="Y93" i="16"/>
  <c r="Z94" i="16"/>
  <c r="AD94" i="16"/>
  <c r="AA95" i="16"/>
  <c r="AE95" i="16"/>
  <c r="Z97" i="16"/>
  <c r="AD97" i="16"/>
  <c r="AB98" i="16"/>
  <c r="AE98" i="16"/>
  <c r="AA98" i="16"/>
  <c r="AC98" i="16"/>
  <c r="AC99" i="16"/>
  <c r="AB99" i="16"/>
  <c r="AE99" i="16"/>
  <c r="AC104" i="16"/>
  <c r="AB104" i="16"/>
  <c r="AE104" i="16"/>
  <c r="AC107" i="16"/>
  <c r="AB107" i="16"/>
  <c r="AE107" i="16"/>
  <c r="AC113" i="16"/>
  <c r="AB113" i="16"/>
  <c r="AE113" i="16"/>
  <c r="AC116" i="16"/>
  <c r="AB116" i="16"/>
  <c r="AE116" i="16"/>
  <c r="AC118" i="16"/>
  <c r="AB118" i="16"/>
  <c r="AE118" i="16"/>
  <c r="AC120" i="16"/>
  <c r="AB120" i="16"/>
  <c r="AE120" i="16"/>
  <c r="AC128" i="16"/>
  <c r="AB128" i="16"/>
  <c r="AE128" i="16"/>
  <c r="AC131" i="16"/>
  <c r="AB131" i="16"/>
  <c r="AE131" i="16"/>
  <c r="AC135" i="16"/>
  <c r="AB135" i="16"/>
  <c r="AE135" i="16"/>
  <c r="AC138" i="16"/>
  <c r="AB138" i="16"/>
  <c r="AE138" i="16"/>
  <c r="AC141" i="16"/>
  <c r="AB141" i="16"/>
  <c r="AE141" i="16"/>
  <c r="AC145" i="16"/>
  <c r="AB145" i="16"/>
  <c r="AE145" i="16"/>
  <c r="AC151" i="16"/>
  <c r="AB151" i="16"/>
  <c r="AE151" i="16"/>
  <c r="AC153" i="16"/>
  <c r="AB153" i="16"/>
  <c r="AE153" i="16"/>
  <c r="AC162" i="16"/>
  <c r="AB162" i="16"/>
  <c r="Y165" i="16"/>
  <c r="X165" i="16"/>
  <c r="Y178" i="16"/>
  <c r="X178" i="16"/>
  <c r="AC179" i="16"/>
  <c r="AB179" i="16"/>
  <c r="Y187" i="16"/>
  <c r="X187" i="16"/>
  <c r="Y222" i="16"/>
  <c r="X222" i="16"/>
  <c r="Z222" i="16"/>
  <c r="Y244" i="16"/>
  <c r="X244" i="16"/>
  <c r="Z244" i="16"/>
  <c r="Y273" i="16"/>
  <c r="X273" i="16"/>
  <c r="Z273" i="16"/>
  <c r="AA30" i="16"/>
  <c r="AE30" i="16"/>
  <c r="AA32" i="16"/>
  <c r="AE32" i="16"/>
  <c r="AA34" i="16"/>
  <c r="AE34" i="16"/>
  <c r="AA36" i="16"/>
  <c r="AE36" i="16"/>
  <c r="Z37" i="16"/>
  <c r="AA39" i="16"/>
  <c r="AE39" i="16"/>
  <c r="Z41" i="16"/>
  <c r="AA42" i="16"/>
  <c r="AE42" i="16"/>
  <c r="Z44" i="16"/>
  <c r="AA45" i="16"/>
  <c r="AE45" i="16"/>
  <c r="Z47" i="16"/>
  <c r="AA48" i="16"/>
  <c r="AE48" i="16"/>
  <c r="Z51" i="16"/>
  <c r="AA52" i="16"/>
  <c r="AE52" i="16"/>
  <c r="Z55" i="16"/>
  <c r="Z60" i="16"/>
  <c r="AA63" i="16"/>
  <c r="AE63" i="16"/>
  <c r="Z65" i="16"/>
  <c r="AA66" i="16"/>
  <c r="AE66" i="16"/>
  <c r="Z67" i="16"/>
  <c r="Z69" i="16"/>
  <c r="Z71" i="16"/>
  <c r="AA72" i="16"/>
  <c r="AE72" i="16"/>
  <c r="Z73" i="16"/>
  <c r="AA74" i="16"/>
  <c r="AE74" i="16"/>
  <c r="Z75" i="16"/>
  <c r="AA76" i="16"/>
  <c r="AE76" i="16"/>
  <c r="Z80" i="16"/>
  <c r="AA83" i="16"/>
  <c r="AE83" i="16"/>
  <c r="Z86" i="16"/>
  <c r="Z89" i="16"/>
  <c r="AA90" i="16"/>
  <c r="AE90" i="16"/>
  <c r="Z93" i="16"/>
  <c r="AA94" i="16"/>
  <c r="AE94" i="16"/>
  <c r="AA97" i="16"/>
  <c r="AE97" i="16"/>
  <c r="Y155" i="16"/>
  <c r="X155" i="16"/>
  <c r="AC160" i="16"/>
  <c r="AB160" i="16"/>
  <c r="Y163" i="16"/>
  <c r="X163" i="16"/>
  <c r="Y174" i="16"/>
  <c r="X174" i="16"/>
  <c r="AC175" i="16"/>
  <c r="AB175" i="16"/>
  <c r="Y202" i="16"/>
  <c r="X202" i="16"/>
  <c r="Z202" i="16"/>
  <c r="Y252" i="16"/>
  <c r="X252" i="16"/>
  <c r="Z252" i="16"/>
  <c r="AA23" i="16"/>
  <c r="AA25" i="16"/>
  <c r="AA27" i="16"/>
  <c r="Z29" i="16"/>
  <c r="Z31" i="16"/>
  <c r="Z33" i="16"/>
  <c r="Z35" i="16"/>
  <c r="AA37" i="16"/>
  <c r="AA41" i="16"/>
  <c r="Z43" i="16"/>
  <c r="AA44" i="16"/>
  <c r="AA47" i="16"/>
  <c r="Z50" i="16"/>
  <c r="AA51" i="16"/>
  <c r="Z54" i="16"/>
  <c r="AA55" i="16"/>
  <c r="Z57" i="16"/>
  <c r="Z59" i="16"/>
  <c r="AA60" i="16"/>
  <c r="Z61" i="16"/>
  <c r="Z62" i="16"/>
  <c r="AA65" i="16"/>
  <c r="AA67" i="16"/>
  <c r="AA69" i="16"/>
  <c r="AA71" i="16"/>
  <c r="AA73" i="16"/>
  <c r="AA75" i="16"/>
  <c r="Z77" i="16"/>
  <c r="Z79" i="16"/>
  <c r="AA80" i="16"/>
  <c r="Z82" i="16"/>
  <c r="Z85" i="16"/>
  <c r="AA86" i="16"/>
  <c r="Z88" i="16"/>
  <c r="AA89" i="16"/>
  <c r="Z92" i="16"/>
  <c r="AA93" i="16"/>
  <c r="Z96" i="16"/>
  <c r="AA99" i="16"/>
  <c r="Y101" i="16"/>
  <c r="AA104" i="16"/>
  <c r="Y106" i="16"/>
  <c r="AA107" i="16"/>
  <c r="Y109" i="16"/>
  <c r="Y111" i="16"/>
  <c r="AA113" i="16"/>
  <c r="Y115" i="16"/>
  <c r="AA116" i="16"/>
  <c r="Y117" i="16"/>
  <c r="AA118" i="16"/>
  <c r="Y119" i="16"/>
  <c r="AA120" i="16"/>
  <c r="Y122" i="16"/>
  <c r="Y124" i="16"/>
  <c r="Y127" i="16"/>
  <c r="AA128" i="16"/>
  <c r="Y130" i="16"/>
  <c r="AA131" i="16"/>
  <c r="Y134" i="16"/>
  <c r="AA135" i="16"/>
  <c r="AA138" i="16"/>
  <c r="AA141" i="16"/>
  <c r="AA145" i="16"/>
  <c r="Y148" i="16"/>
  <c r="Y150" i="16"/>
  <c r="AA151" i="16"/>
  <c r="AA153" i="16"/>
  <c r="AC158" i="16"/>
  <c r="AB158" i="16"/>
  <c r="Z165" i="16"/>
  <c r="Y170" i="16"/>
  <c r="X170" i="16"/>
  <c r="AC171" i="16"/>
  <c r="AB171" i="16"/>
  <c r="AD174" i="16"/>
  <c r="AA175" i="16"/>
  <c r="Z178" i="16"/>
  <c r="AE179" i="16"/>
  <c r="Y184" i="16"/>
  <c r="X184" i="16"/>
  <c r="Z187" i="16"/>
  <c r="Y207" i="16"/>
  <c r="X207" i="16"/>
  <c r="Z207" i="16"/>
  <c r="Y231" i="16"/>
  <c r="X231" i="16"/>
  <c r="Z231" i="16"/>
  <c r="Y259" i="16"/>
  <c r="X259" i="16"/>
  <c r="Z259" i="16"/>
  <c r="AA155" i="16"/>
  <c r="AE155" i="16"/>
  <c r="Z157" i="16"/>
  <c r="AD157" i="16"/>
  <c r="AA159" i="16"/>
  <c r="AE159" i="16"/>
  <c r="Z161" i="16"/>
  <c r="AD161" i="16"/>
  <c r="AA163" i="16"/>
  <c r="AE163" i="16"/>
  <c r="AA165" i="16"/>
  <c r="Y166" i="16"/>
  <c r="AC166" i="16"/>
  <c r="Z167" i="16"/>
  <c r="AA168" i="16"/>
  <c r="Y169" i="16"/>
  <c r="AC169" i="16"/>
  <c r="AA170" i="16"/>
  <c r="X171" i="16"/>
  <c r="Y172" i="16"/>
  <c r="AC172" i="16"/>
  <c r="Z173" i="16"/>
  <c r="AA174" i="16"/>
  <c r="X175" i="16"/>
  <c r="Y176" i="16"/>
  <c r="AC176" i="16"/>
  <c r="Z177" i="16"/>
  <c r="AA178" i="16"/>
  <c r="X179" i="16"/>
  <c r="Y180" i="16"/>
  <c r="AC180" i="16"/>
  <c r="Z181" i="16"/>
  <c r="X182" i="16"/>
  <c r="Y183" i="16"/>
  <c r="AC183" i="16"/>
  <c r="AA184" i="16"/>
  <c r="Z185" i="16"/>
  <c r="Y186" i="16"/>
  <c r="AC186" i="16"/>
  <c r="AA187" i="16"/>
  <c r="Y188" i="16"/>
  <c r="AC188" i="16"/>
  <c r="Z189" i="16"/>
  <c r="AA190" i="16"/>
  <c r="AE191" i="16"/>
  <c r="Y195" i="16"/>
  <c r="X195" i="16"/>
  <c r="AD195" i="16"/>
  <c r="AC201" i="16"/>
  <c r="AB201" i="16"/>
  <c r="AC205" i="16"/>
  <c r="AB205" i="16"/>
  <c r="AC211" i="16"/>
  <c r="AB211" i="16"/>
  <c r="AC219" i="16"/>
  <c r="AB219" i="16"/>
  <c r="AC225" i="16"/>
  <c r="AB225" i="16"/>
  <c r="AC229" i="16"/>
  <c r="AB229" i="16"/>
  <c r="AC241" i="16"/>
  <c r="AB241" i="16"/>
  <c r="AC249" i="16"/>
  <c r="AB249" i="16"/>
  <c r="AC257" i="16"/>
  <c r="AB257" i="16"/>
  <c r="AC263" i="16"/>
  <c r="AB263" i="16"/>
  <c r="AC270" i="16"/>
  <c r="AB270" i="16"/>
  <c r="Y100" i="16"/>
  <c r="AA101" i="16"/>
  <c r="AE101" i="16"/>
  <c r="Z102" i="16"/>
  <c r="Z103" i="16"/>
  <c r="Y105" i="16"/>
  <c r="AA106" i="16"/>
  <c r="AE106" i="16"/>
  <c r="Z108" i="16"/>
  <c r="AA109" i="16"/>
  <c r="AE109" i="16"/>
  <c r="Y110" i="16"/>
  <c r="AA111" i="16"/>
  <c r="AE111" i="16"/>
  <c r="Y112" i="16"/>
  <c r="Y114" i="16"/>
  <c r="AA115" i="16"/>
  <c r="AE115" i="16"/>
  <c r="AA117" i="16"/>
  <c r="AE117" i="16"/>
  <c r="AA119" i="16"/>
  <c r="AE119" i="16"/>
  <c r="Z121" i="16"/>
  <c r="AA122" i="16"/>
  <c r="AE122" i="16"/>
  <c r="Z123" i="16"/>
  <c r="AA124" i="16"/>
  <c r="AE124" i="16"/>
  <c r="Y125" i="16"/>
  <c r="Z126" i="16"/>
  <c r="AA127" i="16"/>
  <c r="AE127" i="16"/>
  <c r="Z129" i="16"/>
  <c r="AA130" i="16"/>
  <c r="AE130" i="16"/>
  <c r="Y132" i="16"/>
  <c r="Z133" i="16"/>
  <c r="AA134" i="16"/>
  <c r="AE134" i="16"/>
  <c r="Y136" i="16"/>
  <c r="Z137" i="16"/>
  <c r="Y139" i="16"/>
  <c r="Z140" i="16"/>
  <c r="Z142" i="16"/>
  <c r="Y143" i="16"/>
  <c r="Z144" i="16"/>
  <c r="Z146" i="16"/>
  <c r="Y147" i="16"/>
  <c r="AA148" i="16"/>
  <c r="AE148" i="16"/>
  <c r="Y149" i="16"/>
  <c r="AA150" i="16"/>
  <c r="AE150" i="16"/>
  <c r="Z152" i="16"/>
  <c r="Z154" i="16"/>
  <c r="AB155" i="16"/>
  <c r="Y156" i="16"/>
  <c r="AA157" i="16"/>
  <c r="AE157" i="16"/>
  <c r="Y158" i="16"/>
  <c r="AB159" i="16"/>
  <c r="Y160" i="16"/>
  <c r="AA161" i="16"/>
  <c r="AE161" i="16"/>
  <c r="Y162" i="16"/>
  <c r="AB163" i="16"/>
  <c r="Y164" i="16"/>
  <c r="Z166" i="16"/>
  <c r="AA167" i="16"/>
  <c r="AE167" i="16"/>
  <c r="Z169" i="16"/>
  <c r="Y171" i="16"/>
  <c r="Z172" i="16"/>
  <c r="AA173" i="16"/>
  <c r="AE173" i="16"/>
  <c r="Y175" i="16"/>
  <c r="Z176" i="16"/>
  <c r="AA177" i="16"/>
  <c r="AE177" i="16"/>
  <c r="Y179" i="16"/>
  <c r="Z180" i="16"/>
  <c r="AA181" i="16"/>
  <c r="AE181" i="16"/>
  <c r="Y182" i="16"/>
  <c r="Z183" i="16"/>
  <c r="AA185" i="16"/>
  <c r="AE185" i="16"/>
  <c r="Z186" i="16"/>
  <c r="Z188" i="16"/>
  <c r="AA189" i="16"/>
  <c r="AE189" i="16"/>
  <c r="X190" i="16"/>
  <c r="AD190" i="16"/>
  <c r="Z190" i="16"/>
  <c r="AC193" i="16"/>
  <c r="AB193" i="16"/>
  <c r="AC198" i="16"/>
  <c r="AB198" i="16"/>
  <c r="Y200" i="16"/>
  <c r="X200" i="16"/>
  <c r="AD200" i="16"/>
  <c r="Y210" i="16"/>
  <c r="X210" i="16"/>
  <c r="AD210" i="16"/>
  <c r="Y218" i="16"/>
  <c r="X218" i="16"/>
  <c r="AD218" i="16"/>
  <c r="Y234" i="16"/>
  <c r="X234" i="16"/>
  <c r="AD234" i="16"/>
  <c r="Y240" i="16"/>
  <c r="X240" i="16"/>
  <c r="AD240" i="16"/>
  <c r="Y248" i="16"/>
  <c r="X248" i="16"/>
  <c r="AD248" i="16"/>
  <c r="Y256" i="16"/>
  <c r="X256" i="16"/>
  <c r="AD256" i="16"/>
  <c r="Y269" i="16"/>
  <c r="X269" i="16"/>
  <c r="AD269" i="16"/>
  <c r="Z100" i="16"/>
  <c r="AA102" i="16"/>
  <c r="AA103" i="16"/>
  <c r="Z105" i="16"/>
  <c r="AA108" i="16"/>
  <c r="Z110" i="16"/>
  <c r="Z112" i="16"/>
  <c r="Z114" i="16"/>
  <c r="AA121" i="16"/>
  <c r="AA123" i="16"/>
  <c r="Z125" i="16"/>
  <c r="AA126" i="16"/>
  <c r="AA129" i="16"/>
  <c r="Z132" i="16"/>
  <c r="AA133" i="16"/>
  <c r="Z136" i="16"/>
  <c r="AA137" i="16"/>
  <c r="Z139" i="16"/>
  <c r="AA140" i="16"/>
  <c r="AA142" i="16"/>
  <c r="Z143" i="16"/>
  <c r="AA144" i="16"/>
  <c r="AA146" i="16"/>
  <c r="Z147" i="16"/>
  <c r="Z149" i="16"/>
  <c r="AA152" i="16"/>
  <c r="AA154" i="16"/>
  <c r="Z156" i="16"/>
  <c r="Z158" i="16"/>
  <c r="Z160" i="16"/>
  <c r="Z162" i="16"/>
  <c r="Z164" i="16"/>
  <c r="AA166" i="16"/>
  <c r="AA169" i="16"/>
  <c r="Z171" i="16"/>
  <c r="AA172" i="16"/>
  <c r="Z175" i="16"/>
  <c r="AA176" i="16"/>
  <c r="Z179" i="16"/>
  <c r="AA180" i="16"/>
  <c r="Z182" i="16"/>
  <c r="AA183" i="16"/>
  <c r="AA186" i="16"/>
  <c r="AA188" i="16"/>
  <c r="AE190" i="16"/>
  <c r="AC203" i="16"/>
  <c r="AB203" i="16"/>
  <c r="AC208" i="16"/>
  <c r="AB208" i="16"/>
  <c r="AC215" i="16"/>
  <c r="AB215" i="16"/>
  <c r="AC227" i="16"/>
  <c r="AB227" i="16"/>
  <c r="AC232" i="16"/>
  <c r="AB232" i="16"/>
  <c r="AC238" i="16"/>
  <c r="AB238" i="16"/>
  <c r="AC245" i="16"/>
  <c r="AB245" i="16"/>
  <c r="AC253" i="16"/>
  <c r="AB253" i="16"/>
  <c r="AC260" i="16"/>
  <c r="AB260" i="16"/>
  <c r="AC267" i="16"/>
  <c r="AB267" i="16"/>
  <c r="AC274" i="16"/>
  <c r="AB274" i="16"/>
  <c r="X191" i="16"/>
  <c r="Z192" i="16"/>
  <c r="AD192" i="16"/>
  <c r="X193" i="16"/>
  <c r="Z194" i="16"/>
  <c r="AD194" i="16"/>
  <c r="AA195" i="16"/>
  <c r="AE195" i="16"/>
  <c r="X196" i="16"/>
  <c r="Z197" i="16"/>
  <c r="AD197" i="16"/>
  <c r="X198" i="16"/>
  <c r="Y199" i="16"/>
  <c r="AC199" i="16"/>
  <c r="AA200" i="16"/>
  <c r="AE200" i="16"/>
  <c r="X201" i="16"/>
  <c r="AA202" i="16"/>
  <c r="AE202" i="16"/>
  <c r="X203" i="16"/>
  <c r="Z204" i="16"/>
  <c r="AD204" i="16"/>
  <c r="X205" i="16"/>
  <c r="Z206" i="16"/>
  <c r="AD206" i="16"/>
  <c r="AA207" i="16"/>
  <c r="AE207" i="16"/>
  <c r="X208" i="16"/>
  <c r="Y209" i="16"/>
  <c r="AC209" i="16"/>
  <c r="AA210" i="16"/>
  <c r="AE210" i="16"/>
  <c r="X211" i="16"/>
  <c r="Y212" i="16"/>
  <c r="AC212" i="16"/>
  <c r="Z213" i="16"/>
  <c r="AD213" i="16"/>
  <c r="AA214" i="16"/>
  <c r="AE214" i="16"/>
  <c r="X215" i="16"/>
  <c r="Y216" i="16"/>
  <c r="AC216" i="16"/>
  <c r="Z217" i="16"/>
  <c r="AD217" i="16"/>
  <c r="AA218" i="16"/>
  <c r="AE218" i="16"/>
  <c r="X219" i="16"/>
  <c r="Y220" i="16"/>
  <c r="AC220" i="16"/>
  <c r="Z221" i="16"/>
  <c r="AD221" i="16"/>
  <c r="AA222" i="16"/>
  <c r="AE222" i="16"/>
  <c r="Y223" i="16"/>
  <c r="AC223" i="16"/>
  <c r="Z224" i="16"/>
  <c r="AD224" i="16"/>
  <c r="X225" i="16"/>
  <c r="Y226" i="16"/>
  <c r="AC226" i="16"/>
  <c r="X227" i="16"/>
  <c r="Y228" i="16"/>
  <c r="AC228" i="16"/>
  <c r="X229" i="16"/>
  <c r="Y230" i="16"/>
  <c r="AC230" i="16"/>
  <c r="AA231" i="16"/>
  <c r="AE231" i="16"/>
  <c r="X232" i="16"/>
  <c r="Z233" i="16"/>
  <c r="AD233" i="16"/>
  <c r="AA234" i="16"/>
  <c r="AE234" i="16"/>
  <c r="Y235" i="16"/>
  <c r="AC235" i="16"/>
  <c r="Z236" i="16"/>
  <c r="AD236" i="16"/>
  <c r="AA237" i="16"/>
  <c r="AE237" i="16"/>
  <c r="X238" i="16"/>
  <c r="Z239" i="16"/>
  <c r="AD239" i="16"/>
  <c r="AA240" i="16"/>
  <c r="AE240" i="16"/>
  <c r="X241" i="16"/>
  <c r="Y242" i="16"/>
  <c r="AC242" i="16"/>
  <c r="Z243" i="16"/>
  <c r="AD243" i="16"/>
  <c r="AA244" i="16"/>
  <c r="AE244" i="16"/>
  <c r="X245" i="16"/>
  <c r="Y246" i="16"/>
  <c r="AC246" i="16"/>
  <c r="Z247" i="16"/>
  <c r="AD247" i="16"/>
  <c r="AA248" i="16"/>
  <c r="AE248" i="16"/>
  <c r="X249" i="16"/>
  <c r="Y250" i="16"/>
  <c r="AC250" i="16"/>
  <c r="Z251" i="16"/>
  <c r="AD251" i="16"/>
  <c r="AA252" i="16"/>
  <c r="AE252" i="16"/>
  <c r="X253" i="16"/>
  <c r="Y254" i="16"/>
  <c r="AC254" i="16"/>
  <c r="Z255" i="16"/>
  <c r="AD255" i="16"/>
  <c r="AA256" i="16"/>
  <c r="AE256" i="16"/>
  <c r="X257" i="16"/>
  <c r="Y258" i="16"/>
  <c r="AC258" i="16"/>
  <c r="AA259" i="16"/>
  <c r="AE259" i="16"/>
  <c r="X260" i="16"/>
  <c r="Y261" i="16"/>
  <c r="AC261" i="16"/>
  <c r="Z262" i="16"/>
  <c r="AD262" i="16"/>
  <c r="X263" i="16"/>
  <c r="Y264" i="16"/>
  <c r="AC264" i="16"/>
  <c r="Z265" i="16"/>
  <c r="AD265" i="16"/>
  <c r="AA266" i="16"/>
  <c r="AE266" i="16"/>
  <c r="X267" i="16"/>
  <c r="Z268" i="16"/>
  <c r="AD268" i="16"/>
  <c r="AA269" i="16"/>
  <c r="AE269" i="16"/>
  <c r="X270" i="16"/>
  <c r="Y271" i="16"/>
  <c r="AC271" i="16"/>
  <c r="Z272" i="16"/>
  <c r="AD272" i="16"/>
  <c r="AA273" i="16"/>
  <c r="AE273" i="16"/>
  <c r="X274" i="16"/>
  <c r="AA192" i="16"/>
  <c r="AE192" i="16"/>
  <c r="AA194" i="16"/>
  <c r="AE194" i="16"/>
  <c r="AA197" i="16"/>
  <c r="AE197" i="16"/>
  <c r="Z199" i="16"/>
  <c r="AA204" i="16"/>
  <c r="AE204" i="16"/>
  <c r="AA206" i="16"/>
  <c r="AE206" i="16"/>
  <c r="Z209" i="16"/>
  <c r="Z212" i="16"/>
  <c r="AA213" i="16"/>
  <c r="AE213" i="16"/>
  <c r="Z216" i="16"/>
  <c r="AA217" i="16"/>
  <c r="AE217" i="16"/>
  <c r="Z220" i="16"/>
  <c r="AA221" i="16"/>
  <c r="AE221" i="16"/>
  <c r="Z223" i="16"/>
  <c r="AA224" i="16"/>
  <c r="AE224" i="16"/>
  <c r="Z226" i="16"/>
  <c r="Z228" i="16"/>
  <c r="Z230" i="16"/>
  <c r="AA233" i="16"/>
  <c r="AE233" i="16"/>
  <c r="Z235" i="16"/>
  <c r="AA236" i="16"/>
  <c r="AE236" i="16"/>
  <c r="AA239" i="16"/>
  <c r="AE239" i="16"/>
  <c r="Z242" i="16"/>
  <c r="AA243" i="16"/>
  <c r="AE243" i="16"/>
  <c r="Z246" i="16"/>
  <c r="AA247" i="16"/>
  <c r="AE247" i="16"/>
  <c r="Z250" i="16"/>
  <c r="AA251" i="16"/>
  <c r="AE251" i="16"/>
  <c r="Z254" i="16"/>
  <c r="AA255" i="16"/>
  <c r="AE255" i="16"/>
  <c r="Z258" i="16"/>
  <c r="Z261" i="16"/>
  <c r="AA262" i="16"/>
  <c r="AE262" i="16"/>
  <c r="Z264" i="16"/>
  <c r="AA265" i="16"/>
  <c r="AE265" i="16"/>
  <c r="AA268" i="16"/>
  <c r="AE268" i="16"/>
  <c r="Z271" i="16"/>
  <c r="AA272" i="16"/>
  <c r="AE272" i="16"/>
  <c r="Z191" i="16"/>
  <c r="Z193" i="16"/>
  <c r="Z196" i="16"/>
  <c r="Z198" i="16"/>
  <c r="AA199" i="16"/>
  <c r="Z201" i="16"/>
  <c r="Z203" i="16"/>
  <c r="Z205" i="16"/>
  <c r="Z208" i="16"/>
  <c r="AA209" i="16"/>
  <c r="Z211" i="16"/>
  <c r="AA212" i="16"/>
  <c r="Z215" i="16"/>
  <c r="AA216" i="16"/>
  <c r="Z219" i="16"/>
  <c r="AA220" i="16"/>
  <c r="AA223" i="16"/>
  <c r="Z225" i="16"/>
  <c r="AA226" i="16"/>
  <c r="Z227" i="16"/>
  <c r="AA228" i="16"/>
  <c r="Z229" i="16"/>
  <c r="AA230" i="16"/>
  <c r="Z232" i="16"/>
  <c r="AA235" i="16"/>
  <c r="Z238" i="16"/>
  <c r="Z241" i="16"/>
  <c r="AA242" i="16"/>
  <c r="Z245" i="16"/>
  <c r="AA246" i="16"/>
  <c r="Z249" i="16"/>
  <c r="AA250" i="16"/>
  <c r="Z253" i="16"/>
  <c r="AA254" i="16"/>
  <c r="Z257" i="16"/>
  <c r="AA258" i="16"/>
  <c r="Z260" i="16"/>
  <c r="AA261" i="16"/>
  <c r="Z263" i="16"/>
  <c r="AA264" i="16"/>
  <c r="Z267" i="16"/>
  <c r="Z270" i="16"/>
  <c r="AA271" i="16"/>
  <c r="Z274" i="16"/>
  <c r="AB169" i="13"/>
  <c r="Y200" i="13"/>
  <c r="X182" i="13"/>
  <c r="AD72" i="13"/>
  <c r="Y72" i="13"/>
  <c r="AB31" i="13"/>
  <c r="Y140" i="13"/>
  <c r="AB123" i="13"/>
  <c r="Y142" i="13"/>
  <c r="AB86" i="13"/>
  <c r="Y67" i="13"/>
  <c r="Y176" i="13"/>
  <c r="AB133" i="13"/>
  <c r="Y179" i="13"/>
  <c r="Y82" i="13"/>
  <c r="Y36" i="13"/>
  <c r="AB144" i="13"/>
  <c r="Y174" i="13"/>
  <c r="AB175" i="13"/>
  <c r="AB171" i="13"/>
  <c r="AB195" i="13"/>
  <c r="Y225" i="13"/>
  <c r="AB178" i="13"/>
  <c r="AB62" i="13"/>
  <c r="AA220" i="13"/>
  <c r="Y186" i="13"/>
  <c r="AB182" i="13"/>
  <c r="AB236" i="13"/>
  <c r="AB198" i="13"/>
  <c r="Y135" i="13"/>
  <c r="AD141" i="13"/>
  <c r="Y266" i="13"/>
  <c r="AD158" i="13"/>
  <c r="Y262" i="13"/>
  <c r="Y75" i="13"/>
  <c r="AD88" i="13"/>
  <c r="Y223" i="13"/>
  <c r="AB155" i="13"/>
  <c r="X215" i="13"/>
  <c r="AB8" i="13"/>
  <c r="AA213" i="13"/>
  <c r="AA20" i="13"/>
  <c r="Y232" i="13"/>
  <c r="X103" i="13"/>
  <c r="X22" i="13"/>
  <c r="Y157" i="13"/>
  <c r="X246" i="13"/>
  <c r="AA135" i="13"/>
  <c r="AC266" i="13"/>
  <c r="X158" i="13"/>
  <c r="AA262" i="13"/>
  <c r="AC75" i="13"/>
  <c r="X88" i="13"/>
  <c r="X40" i="13"/>
  <c r="Y40" i="13"/>
  <c r="X48" i="13"/>
  <c r="Y48" i="13"/>
  <c r="X234" i="13"/>
  <c r="Y234" i="13"/>
  <c r="X221" i="13"/>
  <c r="Y221" i="13"/>
  <c r="AD177" i="13"/>
  <c r="Y177" i="13"/>
  <c r="X177" i="13"/>
  <c r="AB19" i="13"/>
  <c r="AB103" i="13"/>
  <c r="AB22" i="13"/>
  <c r="AC135" i="13"/>
  <c r="Z158" i="13"/>
  <c r="AC262" i="13"/>
  <c r="Z88" i="13"/>
  <c r="AB229" i="13"/>
  <c r="AD257" i="13"/>
  <c r="AD74" i="13"/>
  <c r="AC80" i="13"/>
  <c r="Z37" i="13"/>
  <c r="AB245" i="13"/>
  <c r="AE77" i="13"/>
  <c r="AB168" i="13"/>
  <c r="AB148" i="13"/>
  <c r="Y99" i="13"/>
  <c r="AC204" i="13"/>
  <c r="X147" i="13"/>
  <c r="Y28" i="13"/>
  <c r="Y49" i="13"/>
  <c r="X181" i="13"/>
  <c r="AB164" i="13"/>
  <c r="Y256" i="13"/>
  <c r="X242" i="13"/>
  <c r="AC130" i="13"/>
  <c r="Y41" i="13"/>
  <c r="AC59" i="13"/>
  <c r="AC60" i="13"/>
  <c r="Y7" i="13"/>
  <c r="AC91" i="13"/>
  <c r="Z35" i="13"/>
  <c r="AC202" i="13"/>
  <c r="X21" i="13"/>
  <c r="AC129" i="13"/>
  <c r="AC70" i="13"/>
  <c r="AB187" i="13"/>
  <c r="AC29" i="13"/>
  <c r="AC25" i="13"/>
  <c r="AA252" i="13"/>
  <c r="AA193" i="13"/>
  <c r="AB102" i="13"/>
  <c r="AC71" i="13"/>
  <c r="X127" i="13"/>
  <c r="X66" i="13"/>
  <c r="AE97" i="13"/>
  <c r="AB114" i="13"/>
  <c r="Y115" i="13"/>
  <c r="Y92" i="13"/>
  <c r="X33" i="13"/>
  <c r="X212" i="13"/>
  <c r="X231" i="13"/>
  <c r="AC38" i="13"/>
  <c r="Y42" i="13"/>
  <c r="AB90" i="13"/>
  <c r="AB128" i="13"/>
  <c r="Y226" i="13"/>
  <c r="AA81" i="13"/>
  <c r="AB89" i="13"/>
  <c r="M1" i="13"/>
  <c r="X1" i="13" s="1"/>
  <c r="AA185" i="13"/>
  <c r="AB180" i="13"/>
  <c r="AD124" i="13"/>
  <c r="Y192" i="13"/>
  <c r="AB37" i="13"/>
  <c r="Y34" i="13"/>
  <c r="AD245" i="13"/>
  <c r="AD146" i="13"/>
  <c r="Y267" i="13"/>
  <c r="AD145" i="13"/>
  <c r="Y132" i="13"/>
  <c r="X77" i="13"/>
  <c r="AC168" i="13"/>
  <c r="AD148" i="13"/>
  <c r="Y32" i="13"/>
  <c r="Z14" i="13"/>
  <c r="AB28" i="13"/>
  <c r="AB49" i="13"/>
  <c r="AC164" i="13"/>
  <c r="AB256" i="13"/>
  <c r="X76" i="13"/>
  <c r="Y242" i="13"/>
  <c r="AB41" i="13"/>
  <c r="AB7" i="13"/>
  <c r="AC136" i="13"/>
  <c r="X91" i="13"/>
  <c r="AC35" i="13"/>
  <c r="X202" i="13"/>
  <c r="AB21" i="13"/>
  <c r="X129" i="13"/>
  <c r="AC187" i="13"/>
  <c r="AC211" i="13"/>
  <c r="X29" i="13"/>
  <c r="X249" i="13"/>
  <c r="AC199" i="13"/>
  <c r="X51" i="13"/>
  <c r="AC110" i="13"/>
  <c r="AC64" i="13"/>
  <c r="AA23" i="13"/>
  <c r="AC102" i="13"/>
  <c r="Y127" i="13"/>
  <c r="Y66" i="13"/>
  <c r="AC114" i="13"/>
  <c r="AA162" i="13"/>
  <c r="AB92" i="13"/>
  <c r="AA167" i="13"/>
  <c r="X55" i="13"/>
  <c r="Y33" i="13"/>
  <c r="AC69" i="13"/>
  <c r="AB212" i="13"/>
  <c r="Y231" i="13"/>
  <c r="AC45" i="13"/>
  <c r="AB113" i="13"/>
  <c r="AB173" i="13"/>
  <c r="AB254" i="13"/>
  <c r="AB153" i="13"/>
  <c r="AB152" i="13"/>
  <c r="AB134" i="13"/>
  <c r="S1" i="13"/>
  <c r="AC1" i="13" s="1"/>
  <c r="AC180" i="13"/>
  <c r="Y209" i="13"/>
  <c r="AA192" i="13"/>
  <c r="AC219" i="13"/>
  <c r="AA214" i="13"/>
  <c r="Z257" i="13"/>
  <c r="Z74" i="13"/>
  <c r="AB27" i="13"/>
  <c r="AD37" i="13"/>
  <c r="Y230" i="13"/>
  <c r="AC34" i="13"/>
  <c r="X245" i="13"/>
  <c r="AC267" i="13"/>
  <c r="X145" i="13"/>
  <c r="AA132" i="13"/>
  <c r="Y77" i="13"/>
  <c r="X148" i="13"/>
  <c r="AA32" i="13"/>
  <c r="AC65" i="13"/>
  <c r="AB106" i="13"/>
  <c r="AE99" i="13"/>
  <c r="AB14" i="13"/>
  <c r="AB54" i="13"/>
  <c r="AA150" i="13"/>
  <c r="AB147" i="13"/>
  <c r="Y76" i="13"/>
  <c r="AB242" i="13"/>
  <c r="AC41" i="13"/>
  <c r="AC7" i="13"/>
  <c r="Y91" i="13"/>
  <c r="Y202" i="13"/>
  <c r="Y129" i="13"/>
  <c r="Y29" i="13"/>
  <c r="AC227" i="13"/>
  <c r="AB228" i="13"/>
  <c r="AB51" i="13"/>
  <c r="AB101" i="13"/>
  <c r="AB183" i="13"/>
  <c r="AB265" i="13"/>
  <c r="X102" i="13"/>
  <c r="AB127" i="13"/>
  <c r="AB66" i="13"/>
  <c r="AB241" i="13"/>
  <c r="X114" i="13"/>
  <c r="X4" i="13"/>
  <c r="X151" i="13"/>
  <c r="AC98" i="13"/>
  <c r="AB95" i="13"/>
  <c r="AC115" i="13"/>
  <c r="X259" i="13"/>
  <c r="AC92" i="13"/>
  <c r="AC247" i="13"/>
  <c r="AB55" i="13"/>
  <c r="AB33" i="13"/>
  <c r="AB231" i="13"/>
  <c r="Y38" i="13"/>
  <c r="AA26" i="13"/>
  <c r="AB190" i="13"/>
  <c r="AC209" i="13"/>
  <c r="Z124" i="13"/>
  <c r="AC192" i="13"/>
  <c r="AC214" i="13"/>
  <c r="AB257" i="13"/>
  <c r="AB74" i="13"/>
  <c r="AD27" i="13"/>
  <c r="Y80" i="13"/>
  <c r="AC230" i="13"/>
  <c r="Z245" i="13"/>
  <c r="Z146" i="13"/>
  <c r="Z145" i="13"/>
  <c r="AC132" i="13"/>
  <c r="AA77" i="13"/>
  <c r="Z148" i="13"/>
  <c r="AC32" i="13"/>
  <c r="AD106" i="13"/>
  <c r="X99" i="13"/>
  <c r="AD14" i="13"/>
  <c r="Y204" i="13"/>
  <c r="AC54" i="13"/>
  <c r="AC147" i="13"/>
  <c r="X28" i="13"/>
  <c r="AA108" i="13"/>
  <c r="AA83" i="13"/>
  <c r="X256" i="13"/>
  <c r="AB130" i="13"/>
  <c r="X244" i="13"/>
  <c r="X41" i="13"/>
  <c r="AB59" i="13"/>
  <c r="AB60" i="13"/>
  <c r="X7" i="13"/>
  <c r="AA43" i="13"/>
  <c r="Y102" i="13"/>
  <c r="AC127" i="13"/>
  <c r="AC66" i="13"/>
  <c r="Y114" i="13"/>
  <c r="AC218" i="13"/>
  <c r="AB4" i="13"/>
  <c r="AC68" i="13"/>
  <c r="AB151" i="13"/>
  <c r="X98" i="13"/>
  <c r="X115" i="13"/>
  <c r="AB259" i="13"/>
  <c r="X92" i="13"/>
  <c r="AC33" i="13"/>
  <c r="AC85" i="13"/>
  <c r="AC231" i="13"/>
  <c r="AC46" i="13"/>
  <c r="AA73" i="13"/>
  <c r="AB38" i="13"/>
  <c r="X260" i="13"/>
  <c r="AA30" i="13"/>
  <c r="AC139" i="13"/>
  <c r="AC222" i="13"/>
  <c r="AB251" i="13"/>
  <c r="AC5" i="13"/>
  <c r="Y61" i="13"/>
  <c r="AC143" i="13"/>
  <c r="AC240" i="13"/>
  <c r="AC207" i="13"/>
  <c r="AC154" i="13"/>
  <c r="AB260" i="13"/>
  <c r="AB6" i="13"/>
  <c r="AC16" i="13"/>
  <c r="Y184" i="13"/>
  <c r="X126" i="13"/>
  <c r="Y159" i="13"/>
  <c r="Y233" i="13"/>
  <c r="X240" i="13"/>
  <c r="AA3" i="13"/>
  <c r="X52" i="13"/>
  <c r="AC131" i="13"/>
  <c r="AB57" i="13"/>
  <c r="Y237" i="13"/>
  <c r="AB105" i="13"/>
  <c r="X116" i="13"/>
  <c r="AC206" i="13"/>
  <c r="Y63" i="13"/>
  <c r="AC15" i="13"/>
  <c r="X207" i="13"/>
  <c r="AD58" i="13"/>
  <c r="X58" i="13"/>
  <c r="AC58" i="13"/>
  <c r="AC61" i="13"/>
  <c r="X122" i="13"/>
  <c r="AB184" i="13"/>
  <c r="AB159" i="13"/>
  <c r="X258" i="13"/>
  <c r="AC117" i="13"/>
  <c r="AC137" i="13"/>
  <c r="AB233" i="13"/>
  <c r="Y240" i="13"/>
  <c r="AB52" i="13"/>
  <c r="AC57" i="13"/>
  <c r="AB197" i="13"/>
  <c r="X120" i="13"/>
  <c r="AC105" i="13"/>
  <c r="X156" i="13"/>
  <c r="AB116" i="13"/>
  <c r="AC47" i="13"/>
  <c r="X206" i="13"/>
  <c r="AC118" i="13"/>
  <c r="X17" i="13"/>
  <c r="AB160" i="13"/>
  <c r="AC160" i="13"/>
  <c r="AB139" i="13"/>
  <c r="AB56" i="13"/>
  <c r="X251" i="13"/>
  <c r="AC216" i="13"/>
  <c r="X61" i="13"/>
  <c r="AB122" i="13"/>
  <c r="X87" i="13"/>
  <c r="AC184" i="13"/>
  <c r="AC159" i="13"/>
  <c r="AC233" i="13"/>
  <c r="AB240" i="13"/>
  <c r="X57" i="13"/>
  <c r="AC172" i="13"/>
  <c r="AC237" i="13"/>
  <c r="AB120" i="13"/>
  <c r="X105" i="13"/>
  <c r="Y156" i="13"/>
  <c r="AC243" i="13"/>
  <c r="AC194" i="13"/>
  <c r="Y206" i="13"/>
  <c r="AC63" i="13"/>
  <c r="X188" i="13"/>
  <c r="AC11" i="13"/>
  <c r="AB17" i="13"/>
  <c r="AB207" i="13"/>
  <c r="X17" i="15"/>
  <c r="Y17" i="15"/>
  <c r="AD23" i="15"/>
  <c r="X23" i="15"/>
  <c r="X48" i="15"/>
  <c r="Y48" i="15"/>
  <c r="AD55" i="15"/>
  <c r="Y55" i="15"/>
  <c r="X55" i="15"/>
  <c r="AD62" i="15"/>
  <c r="Y62" i="15"/>
  <c r="X62" i="15"/>
  <c r="AB72" i="15"/>
  <c r="AC72" i="15"/>
  <c r="AD87" i="15"/>
  <c r="Y87" i="15"/>
  <c r="X87" i="15"/>
  <c r="AD94" i="15"/>
  <c r="Y94" i="15"/>
  <c r="X94" i="15"/>
  <c r="AB136" i="15"/>
  <c r="AC136" i="15"/>
  <c r="X140" i="15"/>
  <c r="Y140" i="15"/>
  <c r="X44" i="15"/>
  <c r="Y44" i="15"/>
  <c r="X76" i="15"/>
  <c r="Y76" i="15"/>
  <c r="X80" i="15"/>
  <c r="Y80" i="15"/>
  <c r="AB104" i="15"/>
  <c r="AC104" i="15"/>
  <c r="X108" i="15"/>
  <c r="Y108" i="15"/>
  <c r="X112" i="15"/>
  <c r="Y112" i="15"/>
  <c r="AD119" i="15"/>
  <c r="Y119" i="15"/>
  <c r="X119" i="15"/>
  <c r="AD126" i="15"/>
  <c r="Y126" i="15"/>
  <c r="X126" i="15"/>
  <c r="X144" i="15"/>
  <c r="Y144" i="15"/>
  <c r="AC4" i="15"/>
  <c r="AE8" i="15"/>
  <c r="AC8" i="15"/>
  <c r="AD11" i="15"/>
  <c r="X11" i="15"/>
  <c r="X21" i="15"/>
  <c r="Y21" i="15"/>
  <c r="AD27" i="15"/>
  <c r="X27" i="15"/>
  <c r="AD35" i="15"/>
  <c r="Y35" i="15"/>
  <c r="X35" i="15"/>
  <c r="AD38" i="15"/>
  <c r="X38" i="15"/>
  <c r="AB44" i="15"/>
  <c r="AC44" i="15"/>
  <c r="AE47" i="15"/>
  <c r="AC47" i="15"/>
  <c r="AB47" i="15"/>
  <c r="AD59" i="15"/>
  <c r="X59" i="15"/>
  <c r="AD66" i="15"/>
  <c r="X66" i="15"/>
  <c r="AB76" i="15"/>
  <c r="AC76" i="15"/>
  <c r="AE83" i="15"/>
  <c r="AB83" i="15"/>
  <c r="AD91" i="15"/>
  <c r="X91" i="15"/>
  <c r="AD98" i="15"/>
  <c r="X98" i="15"/>
  <c r="AB108" i="15"/>
  <c r="AC108" i="15"/>
  <c r="AE115" i="15"/>
  <c r="AB115" i="15"/>
  <c r="AD123" i="15"/>
  <c r="X123" i="15"/>
  <c r="AD130" i="15"/>
  <c r="X130" i="15"/>
  <c r="AB140" i="15"/>
  <c r="AC140" i="15"/>
  <c r="AE147" i="15"/>
  <c r="AB147" i="15"/>
  <c r="AB151" i="15"/>
  <c r="AB152" i="15"/>
  <c r="AC152" i="15"/>
  <c r="X4" i="15"/>
  <c r="AC5" i="15"/>
  <c r="X8" i="15"/>
  <c r="X9" i="15"/>
  <c r="Y9" i="15"/>
  <c r="AD15" i="15"/>
  <c r="X15" i="15"/>
  <c r="Y23" i="15"/>
  <c r="X25" i="15"/>
  <c r="Y25" i="15"/>
  <c r="AD31" i="15"/>
  <c r="X31" i="15"/>
  <c r="AD37" i="15"/>
  <c r="Z37" i="15"/>
  <c r="AD42" i="15"/>
  <c r="Y42" i="15"/>
  <c r="X42" i="15"/>
  <c r="AD51" i="15"/>
  <c r="X51" i="15"/>
  <c r="AB55" i="15"/>
  <c r="AB56" i="15"/>
  <c r="AC56" i="15"/>
  <c r="X60" i="15"/>
  <c r="Y60" i="15"/>
  <c r="X64" i="15"/>
  <c r="Y64" i="15"/>
  <c r="AD71" i="15"/>
  <c r="Y71" i="15"/>
  <c r="X71" i="15"/>
  <c r="AD78" i="15"/>
  <c r="Y78" i="15"/>
  <c r="X78" i="15"/>
  <c r="AB87" i="15"/>
  <c r="AB88" i="15"/>
  <c r="AC88" i="15"/>
  <c r="X92" i="15"/>
  <c r="Y92" i="15"/>
  <c r="X96" i="15"/>
  <c r="Y96" i="15"/>
  <c r="AD103" i="15"/>
  <c r="Y103" i="15"/>
  <c r="X103" i="15"/>
  <c r="AD110" i="15"/>
  <c r="Y110" i="15"/>
  <c r="X110" i="15"/>
  <c r="AB119" i="15"/>
  <c r="AB120" i="15"/>
  <c r="AC120" i="15"/>
  <c r="X124" i="15"/>
  <c r="Y124" i="15"/>
  <c r="X128" i="15"/>
  <c r="Y128" i="15"/>
  <c r="AD135" i="15"/>
  <c r="Y135" i="15"/>
  <c r="X135" i="15"/>
  <c r="AD142" i="15"/>
  <c r="Y142" i="15"/>
  <c r="X142" i="15"/>
  <c r="AC151" i="15"/>
  <c r="AF1" i="15"/>
  <c r="Y4" i="15"/>
  <c r="Y8" i="15"/>
  <c r="Y11" i="15"/>
  <c r="X12" i="15"/>
  <c r="X13" i="15"/>
  <c r="Y13" i="15"/>
  <c r="AD19" i="15"/>
  <c r="X19" i="15"/>
  <c r="Y27" i="15"/>
  <c r="X29" i="15"/>
  <c r="Y29" i="15"/>
  <c r="X33" i="15"/>
  <c r="Y33" i="15"/>
  <c r="AB35" i="15"/>
  <c r="AB36" i="15"/>
  <c r="AC36" i="15"/>
  <c r="Y38" i="15"/>
  <c r="AE39" i="15"/>
  <c r="AB39" i="15"/>
  <c r="AE51" i="15"/>
  <c r="AB51" i="15"/>
  <c r="AC55" i="15"/>
  <c r="Y59" i="15"/>
  <c r="AB60" i="15"/>
  <c r="AC60" i="15"/>
  <c r="Y66" i="15"/>
  <c r="AE67" i="15"/>
  <c r="AB67" i="15"/>
  <c r="AD75" i="15"/>
  <c r="X75" i="15"/>
  <c r="AD82" i="15"/>
  <c r="X82" i="15"/>
  <c r="AC87" i="15"/>
  <c r="Y91" i="15"/>
  <c r="AB92" i="15"/>
  <c r="AC92" i="15"/>
  <c r="Y98" i="15"/>
  <c r="AE99" i="15"/>
  <c r="AB99" i="15"/>
  <c r="AD107" i="15"/>
  <c r="X107" i="15"/>
  <c r="AD114" i="15"/>
  <c r="X114" i="15"/>
  <c r="AC119" i="15"/>
  <c r="Y123" i="15"/>
  <c r="AB124" i="15"/>
  <c r="AC124" i="15"/>
  <c r="Y130" i="15"/>
  <c r="AE131" i="15"/>
  <c r="AB131" i="15"/>
  <c r="AD139" i="15"/>
  <c r="X139" i="15"/>
  <c r="AD146" i="15"/>
  <c r="X146" i="15"/>
  <c r="AD151" i="15"/>
  <c r="Y151" i="15"/>
  <c r="X151" i="15"/>
  <c r="AB32" i="15"/>
  <c r="AC59" i="15"/>
  <c r="AC75" i="15"/>
  <c r="AC91" i="15"/>
  <c r="AC107" i="15"/>
  <c r="AC123" i="15"/>
  <c r="AC139" i="15"/>
  <c r="AC12" i="15"/>
  <c r="AC16" i="15"/>
  <c r="AC20" i="15"/>
  <c r="AC24" i="15"/>
  <c r="AC28" i="15"/>
  <c r="AC32" i="15"/>
  <c r="AC63" i="15"/>
  <c r="AC79" i="15"/>
  <c r="AC95" i="15"/>
  <c r="AC111" i="15"/>
  <c r="AC127" i="15"/>
  <c r="AC143" i="15"/>
  <c r="AA6" i="14"/>
  <c r="AC56" i="14"/>
  <c r="AB57" i="14"/>
  <c r="AB73" i="14"/>
  <c r="AC88" i="14"/>
  <c r="AC104" i="14"/>
  <c r="AB105" i="14"/>
  <c r="AB109" i="14"/>
  <c r="AC130" i="14"/>
  <c r="AA3" i="14"/>
  <c r="X4" i="14"/>
  <c r="AC20" i="14"/>
  <c r="Z21" i="14"/>
  <c r="AE22" i="14"/>
  <c r="X23" i="14"/>
  <c r="AC33" i="14"/>
  <c r="AC45" i="14"/>
  <c r="AC57" i="14"/>
  <c r="Y58" i="14"/>
  <c r="X59" i="14"/>
  <c r="AC73" i="14"/>
  <c r="Y74" i="14"/>
  <c r="X75" i="14"/>
  <c r="AC89" i="14"/>
  <c r="Y90" i="14"/>
  <c r="X91" i="14"/>
  <c r="AC109" i="14"/>
  <c r="Y110" i="14"/>
  <c r="AE112" i="14"/>
  <c r="X117" i="14"/>
  <c r="AB125" i="14"/>
  <c r="Y126" i="14"/>
  <c r="AE131" i="14"/>
  <c r="X132" i="14"/>
  <c r="AB33" i="14"/>
  <c r="AB45" i="14"/>
  <c r="AC72" i="14"/>
  <c r="AB89" i="14"/>
  <c r="AF1" i="14"/>
  <c r="S1" i="14"/>
  <c r="AB1" i="14" s="1"/>
  <c r="Y4" i="14"/>
  <c r="AC12" i="14"/>
  <c r="AB15" i="14"/>
  <c r="X16" i="14"/>
  <c r="AC24" i="14"/>
  <c r="AC28" i="14"/>
  <c r="X31" i="14"/>
  <c r="X39" i="14"/>
  <c r="AC40" i="14"/>
  <c r="Z41" i="14"/>
  <c r="AC64" i="14"/>
  <c r="AB65" i="14"/>
  <c r="AC80" i="14"/>
  <c r="AB81" i="14"/>
  <c r="AC96" i="14"/>
  <c r="AB97" i="14"/>
  <c r="AB113" i="14"/>
  <c r="Y117" i="14"/>
  <c r="AB118" i="14"/>
  <c r="X121" i="14"/>
  <c r="AD127" i="14"/>
  <c r="AE137" i="14"/>
  <c r="X141" i="14"/>
  <c r="AB144" i="14"/>
  <c r="AB146" i="14"/>
  <c r="Y147" i="14"/>
  <c r="AD11" i="14"/>
  <c r="X11" i="14"/>
  <c r="AB36" i="14"/>
  <c r="AC36" i="14"/>
  <c r="AD54" i="14"/>
  <c r="Y54" i="14"/>
  <c r="AE59" i="14"/>
  <c r="AB59" i="14"/>
  <c r="AE61" i="14"/>
  <c r="AC61" i="14"/>
  <c r="AB61" i="14"/>
  <c r="AB76" i="14"/>
  <c r="AC76" i="14"/>
  <c r="AD80" i="14"/>
  <c r="X80" i="14"/>
  <c r="Y80" i="14"/>
  <c r="AE91" i="14"/>
  <c r="AB91" i="14"/>
  <c r="AD96" i="14"/>
  <c r="X96" i="14"/>
  <c r="Y96" i="14"/>
  <c r="AD102" i="14"/>
  <c r="Y102" i="14"/>
  <c r="AE106" i="14"/>
  <c r="AC106" i="14"/>
  <c r="AD108" i="14"/>
  <c r="X108" i="14"/>
  <c r="AD125" i="14"/>
  <c r="Y125" i="14"/>
  <c r="X125" i="14"/>
  <c r="AB139" i="14"/>
  <c r="AA139" i="14"/>
  <c r="AD143" i="14"/>
  <c r="Y143" i="14"/>
  <c r="AD8" i="14"/>
  <c r="X8" i="14"/>
  <c r="Y8" i="14"/>
  <c r="AD19" i="14"/>
  <c r="X19" i="14"/>
  <c r="AE32" i="14"/>
  <c r="AB32" i="14"/>
  <c r="AC32" i="14"/>
  <c r="AB48" i="14"/>
  <c r="AC48" i="14"/>
  <c r="AD79" i="14"/>
  <c r="X79" i="14"/>
  <c r="AD95" i="14"/>
  <c r="X95" i="14"/>
  <c r="AD116" i="14"/>
  <c r="X116" i="14"/>
  <c r="AD7" i="14"/>
  <c r="X7" i="14"/>
  <c r="AB8" i="14"/>
  <c r="AC8" i="14"/>
  <c r="AE21" i="14"/>
  <c r="AB21" i="14"/>
  <c r="AC21" i="14"/>
  <c r="AE39" i="14"/>
  <c r="AB39" i="14"/>
  <c r="AD43" i="14"/>
  <c r="X43" i="14"/>
  <c r="AE51" i="14"/>
  <c r="AB51" i="14"/>
  <c r="AB52" i="14"/>
  <c r="AC52" i="14"/>
  <c r="AE53" i="14"/>
  <c r="AC53" i="14"/>
  <c r="AB53" i="14"/>
  <c r="AD56" i="14"/>
  <c r="X56" i="14"/>
  <c r="Y56" i="14"/>
  <c r="AD62" i="14"/>
  <c r="Y62" i="14"/>
  <c r="AE67" i="14"/>
  <c r="AB67" i="14"/>
  <c r="AB68" i="14"/>
  <c r="AC68" i="14"/>
  <c r="AE69" i="14"/>
  <c r="AC69" i="14"/>
  <c r="AB69" i="14"/>
  <c r="AD72" i="14"/>
  <c r="X72" i="14"/>
  <c r="Y72" i="14"/>
  <c r="AD78" i="14"/>
  <c r="Y78" i="14"/>
  <c r="AE83" i="14"/>
  <c r="AB83" i="14"/>
  <c r="AB84" i="14"/>
  <c r="AC84" i="14"/>
  <c r="AE85" i="14"/>
  <c r="AC85" i="14"/>
  <c r="AB85" i="14"/>
  <c r="AD88" i="14"/>
  <c r="X88" i="14"/>
  <c r="Y88" i="14"/>
  <c r="AD94" i="14"/>
  <c r="Y94" i="14"/>
  <c r="AE99" i="14"/>
  <c r="AB99" i="14"/>
  <c r="AB100" i="14"/>
  <c r="AC100" i="14"/>
  <c r="AE101" i="14"/>
  <c r="AC101" i="14"/>
  <c r="AB101" i="14"/>
  <c r="AD104" i="14"/>
  <c r="X104" i="14"/>
  <c r="Y104" i="14"/>
  <c r="Z115" i="14"/>
  <c r="AD115" i="14"/>
  <c r="AE116" i="14"/>
  <c r="AA116" i="14"/>
  <c r="AE124" i="14"/>
  <c r="AA124" i="14"/>
  <c r="Y138" i="14"/>
  <c r="Z138" i="14"/>
  <c r="X138" i="14"/>
  <c r="AD149" i="14"/>
  <c r="Y149" i="14"/>
  <c r="X149" i="14"/>
  <c r="AD20" i="14"/>
  <c r="X20" i="14"/>
  <c r="AE35" i="14"/>
  <c r="AB35" i="14"/>
  <c r="AE37" i="14"/>
  <c r="AC37" i="14"/>
  <c r="AB37" i="14"/>
  <c r="AA42" i="14"/>
  <c r="AE42" i="14"/>
  <c r="AD48" i="14"/>
  <c r="Y48" i="14"/>
  <c r="X48" i="14"/>
  <c r="AB60" i="14"/>
  <c r="AC60" i="14"/>
  <c r="AD64" i="14"/>
  <c r="X64" i="14"/>
  <c r="Y64" i="14"/>
  <c r="AD70" i="14"/>
  <c r="Y70" i="14"/>
  <c r="AE75" i="14"/>
  <c r="AB75" i="14"/>
  <c r="AE77" i="14"/>
  <c r="AC77" i="14"/>
  <c r="AB77" i="14"/>
  <c r="AD86" i="14"/>
  <c r="Y86" i="14"/>
  <c r="AB92" i="14"/>
  <c r="AC92" i="14"/>
  <c r="AE93" i="14"/>
  <c r="AC93" i="14"/>
  <c r="AB93" i="14"/>
  <c r="Z111" i="14"/>
  <c r="AD111" i="14"/>
  <c r="AE122" i="14"/>
  <c r="AB122" i="14"/>
  <c r="AC122" i="14"/>
  <c r="Y136" i="14"/>
  <c r="Z136" i="14"/>
  <c r="X136" i="14"/>
  <c r="Y146" i="14"/>
  <c r="Z146" i="14"/>
  <c r="X146" i="14"/>
  <c r="AA1" i="14"/>
  <c r="X5" i="14"/>
  <c r="Y5" i="14"/>
  <c r="AE13" i="14"/>
  <c r="AC13" i="14"/>
  <c r="AD15" i="14"/>
  <c r="X15" i="14"/>
  <c r="AD40" i="14"/>
  <c r="Y40" i="14"/>
  <c r="X40" i="14"/>
  <c r="AE47" i="14"/>
  <c r="AB47" i="14"/>
  <c r="AD63" i="14"/>
  <c r="X63" i="14"/>
  <c r="AB106" i="14"/>
  <c r="AE110" i="14"/>
  <c r="AB110" i="14"/>
  <c r="AC110" i="14"/>
  <c r="AD124" i="14"/>
  <c r="X124" i="14"/>
  <c r="AD133" i="14"/>
  <c r="Y133" i="14"/>
  <c r="X133" i="14"/>
  <c r="AB140" i="14"/>
  <c r="AB145" i="14"/>
  <c r="AE145" i="14"/>
  <c r="AE7" i="14"/>
  <c r="AB7" i="14"/>
  <c r="AD12" i="14"/>
  <c r="X12" i="14"/>
  <c r="AE25" i="14"/>
  <c r="AC25" i="14"/>
  <c r="AB25" i="14"/>
  <c r="AB27" i="14"/>
  <c r="AD55" i="14"/>
  <c r="X55" i="14"/>
  <c r="AD71" i="14"/>
  <c r="X71" i="14"/>
  <c r="AD87" i="14"/>
  <c r="X87" i="14"/>
  <c r="AD103" i="14"/>
  <c r="X103" i="14"/>
  <c r="AD109" i="14"/>
  <c r="X109" i="14"/>
  <c r="Y109" i="14"/>
  <c r="AD112" i="14"/>
  <c r="X112" i="14"/>
  <c r="AE114" i="14"/>
  <c r="AC114" i="14"/>
  <c r="AB114" i="14"/>
  <c r="X122" i="14"/>
  <c r="Y122" i="14"/>
  <c r="AE129" i="14"/>
  <c r="AB129" i="14"/>
  <c r="X130" i="14"/>
  <c r="Y130" i="14"/>
  <c r="AE138" i="14"/>
  <c r="AB138" i="14"/>
  <c r="Y144" i="14"/>
  <c r="X144" i="14"/>
  <c r="AD146" i="14"/>
  <c r="AE148" i="14"/>
  <c r="AB148" i="14"/>
  <c r="AE5" i="14"/>
  <c r="AB5" i="14"/>
  <c r="AE9" i="14"/>
  <c r="AC9" i="14"/>
  <c r="AB16" i="14"/>
  <c r="AC16" i="14"/>
  <c r="AD24" i="14"/>
  <c r="X24" i="14"/>
  <c r="AE29" i="14"/>
  <c r="AC29" i="14"/>
  <c r="AB44" i="14"/>
  <c r="AC44" i="14"/>
  <c r="AE55" i="14"/>
  <c r="AB55" i="14"/>
  <c r="AE63" i="14"/>
  <c r="AB63" i="14"/>
  <c r="AE71" i="14"/>
  <c r="AB71" i="14"/>
  <c r="AE79" i="14"/>
  <c r="AB79" i="14"/>
  <c r="AE87" i="14"/>
  <c r="AB87" i="14"/>
  <c r="AE95" i="14"/>
  <c r="AB95" i="14"/>
  <c r="AE103" i="14"/>
  <c r="AB103" i="14"/>
  <c r="AD113" i="14"/>
  <c r="Y113" i="14"/>
  <c r="AE117" i="14"/>
  <c r="AB117" i="14"/>
  <c r="X118" i="14"/>
  <c r="Y118" i="14"/>
  <c r="AE142" i="14"/>
  <c r="AC142" i="14"/>
  <c r="AB11" i="14"/>
  <c r="AE17" i="14"/>
  <c r="AB17" i="14"/>
  <c r="AB19" i="14"/>
  <c r="AE23" i="14"/>
  <c r="AB23" i="14"/>
  <c r="AD27" i="14"/>
  <c r="X27" i="14"/>
  <c r="AB29" i="14"/>
  <c r="AD36" i="14"/>
  <c r="X36" i="14"/>
  <c r="AD52" i="14"/>
  <c r="X52" i="14"/>
  <c r="AD60" i="14"/>
  <c r="X60" i="14"/>
  <c r="AD68" i="14"/>
  <c r="X68" i="14"/>
  <c r="AD76" i="14"/>
  <c r="X76" i="14"/>
  <c r="AD84" i="14"/>
  <c r="X84" i="14"/>
  <c r="AD92" i="14"/>
  <c r="X92" i="14"/>
  <c r="AD100" i="14"/>
  <c r="X100" i="14"/>
  <c r="AA105" i="14"/>
  <c r="AE105" i="14"/>
  <c r="Z106" i="14"/>
  <c r="X106" i="14"/>
  <c r="AE126" i="14"/>
  <c r="AB126" i="14"/>
  <c r="AB130" i="14"/>
  <c r="Y132" i="14"/>
  <c r="Z132" i="14"/>
  <c r="AE134" i="14"/>
  <c r="AB134" i="14"/>
  <c r="Y140" i="14"/>
  <c r="Z140" i="14"/>
  <c r="AB142" i="14"/>
  <c r="AC143" i="14"/>
  <c r="AD145" i="14"/>
  <c r="Y145" i="14"/>
  <c r="AC146" i="14"/>
  <c r="AE3" i="15"/>
  <c r="Z6" i="15"/>
  <c r="AD10" i="15"/>
  <c r="AE11" i="15"/>
  <c r="Z14" i="15"/>
  <c r="AA15" i="15"/>
  <c r="AD18" i="15"/>
  <c r="AD22" i="15"/>
  <c r="AE23" i="15"/>
  <c r="Z26" i="15"/>
  <c r="AE27" i="15"/>
  <c r="AD30" i="15"/>
  <c r="AB34" i="15"/>
  <c r="Y85" i="15"/>
  <c r="X85" i="15"/>
  <c r="Y105" i="15"/>
  <c r="X105" i="15"/>
  <c r="Y109" i="15"/>
  <c r="X109" i="15"/>
  <c r="Y117" i="15"/>
  <c r="X117" i="15"/>
  <c r="S1" i="15"/>
  <c r="AE1" i="15" s="1"/>
  <c r="AB3" i="15"/>
  <c r="Z5" i="15"/>
  <c r="AD5" i="15"/>
  <c r="AA6" i="15"/>
  <c r="AE6" i="15"/>
  <c r="AB7" i="15"/>
  <c r="Z9" i="15"/>
  <c r="AD9" i="15"/>
  <c r="AA10" i="15"/>
  <c r="AE10" i="15"/>
  <c r="AB11" i="15"/>
  <c r="Z13" i="15"/>
  <c r="AD13" i="15"/>
  <c r="AA14" i="15"/>
  <c r="AE14" i="15"/>
  <c r="AB15" i="15"/>
  <c r="Z17" i="15"/>
  <c r="AD17" i="15"/>
  <c r="AA18" i="15"/>
  <c r="AE18" i="15"/>
  <c r="AB19" i="15"/>
  <c r="Z21" i="15"/>
  <c r="AD21" i="15"/>
  <c r="AA22" i="15"/>
  <c r="AE22" i="15"/>
  <c r="AB23" i="15"/>
  <c r="Z25" i="15"/>
  <c r="AD25" i="15"/>
  <c r="AA26" i="15"/>
  <c r="AE26" i="15"/>
  <c r="AB27" i="15"/>
  <c r="Z29" i="15"/>
  <c r="AD29" i="15"/>
  <c r="AA30" i="15"/>
  <c r="AE30" i="15"/>
  <c r="AB31" i="15"/>
  <c r="Z33" i="15"/>
  <c r="AE34" i="15"/>
  <c r="AC38" i="15"/>
  <c r="AB38" i="15"/>
  <c r="AE38" i="15"/>
  <c r="AC42" i="15"/>
  <c r="AB42" i="15"/>
  <c r="AE42" i="15"/>
  <c r="Y49" i="15"/>
  <c r="X49" i="15"/>
  <c r="AE7" i="15"/>
  <c r="Z10" i="15"/>
  <c r="AA11" i="15"/>
  <c r="AD14" i="15"/>
  <c r="AE15" i="15"/>
  <c r="AE19" i="15"/>
  <c r="Z22" i="15"/>
  <c r="AA23" i="15"/>
  <c r="AD26" i="15"/>
  <c r="AA27" i="15"/>
  <c r="AE31" i="15"/>
  <c r="Y53" i="15"/>
  <c r="X53" i="15"/>
  <c r="Y65" i="15"/>
  <c r="X65" i="15"/>
  <c r="Y73" i="15"/>
  <c r="X73" i="15"/>
  <c r="Y77" i="15"/>
  <c r="X77" i="15"/>
  <c r="Y81" i="15"/>
  <c r="X81" i="15"/>
  <c r="Y89" i="15"/>
  <c r="X89" i="15"/>
  <c r="Y97" i="15"/>
  <c r="X97" i="15"/>
  <c r="Y101" i="15"/>
  <c r="X101" i="15"/>
  <c r="Y113" i="15"/>
  <c r="X113" i="15"/>
  <c r="Y121" i="15"/>
  <c r="X121" i="15"/>
  <c r="Y125" i="15"/>
  <c r="X125" i="15"/>
  <c r="Y133" i="15"/>
  <c r="X133" i="15"/>
  <c r="Y149" i="15"/>
  <c r="X149" i="15"/>
  <c r="AC3" i="15"/>
  <c r="Z4" i="15"/>
  <c r="AA5" i="15"/>
  <c r="AE5" i="15"/>
  <c r="X6" i="15"/>
  <c r="AB6" i="15"/>
  <c r="AC7" i="15"/>
  <c r="Z8" i="15"/>
  <c r="AA9" i="15"/>
  <c r="AE9" i="15"/>
  <c r="X10" i="15"/>
  <c r="AB10" i="15"/>
  <c r="Z12" i="15"/>
  <c r="AA13" i="15"/>
  <c r="AE13" i="15"/>
  <c r="X14" i="15"/>
  <c r="AB14" i="15"/>
  <c r="Z16" i="15"/>
  <c r="AA17" i="15"/>
  <c r="AE17" i="15"/>
  <c r="X18" i="15"/>
  <c r="AB18" i="15"/>
  <c r="AC19" i="15"/>
  <c r="Z20" i="15"/>
  <c r="AA21" i="15"/>
  <c r="AE21" i="15"/>
  <c r="X22" i="15"/>
  <c r="AB22" i="15"/>
  <c r="Z24" i="15"/>
  <c r="AA25" i="15"/>
  <c r="AE25" i="15"/>
  <c r="X26" i="15"/>
  <c r="AB26" i="15"/>
  <c r="Z28" i="15"/>
  <c r="AA29" i="15"/>
  <c r="AE29" i="15"/>
  <c r="X30" i="15"/>
  <c r="AB30" i="15"/>
  <c r="AC31" i="15"/>
  <c r="Z32" i="15"/>
  <c r="AA33" i="15"/>
  <c r="Y45" i="15"/>
  <c r="X45" i="15"/>
  <c r="Z53" i="15"/>
  <c r="AC54" i="15"/>
  <c r="AB54" i="15"/>
  <c r="AE54" i="15"/>
  <c r="AC58" i="15"/>
  <c r="AB58" i="15"/>
  <c r="AE58" i="15"/>
  <c r="AC62" i="15"/>
  <c r="AB62" i="15"/>
  <c r="AE62" i="15"/>
  <c r="Z65" i="15"/>
  <c r="AC66" i="15"/>
  <c r="AB66" i="15"/>
  <c r="AE66" i="15"/>
  <c r="AC70" i="15"/>
  <c r="AB70" i="15"/>
  <c r="AE70" i="15"/>
  <c r="Z73" i="15"/>
  <c r="AC74" i="15"/>
  <c r="AB74" i="15"/>
  <c r="AE74" i="15"/>
  <c r="Z77" i="15"/>
  <c r="AC78" i="15"/>
  <c r="AB78" i="15"/>
  <c r="AE78" i="15"/>
  <c r="Z81" i="15"/>
  <c r="AC82" i="15"/>
  <c r="AB82" i="15"/>
  <c r="AE82" i="15"/>
  <c r="Z85" i="15"/>
  <c r="AC86" i="15"/>
  <c r="AB86" i="15"/>
  <c r="AE86" i="15"/>
  <c r="Z89" i="15"/>
  <c r="AC90" i="15"/>
  <c r="AB90" i="15"/>
  <c r="AE90" i="15"/>
  <c r="AC94" i="15"/>
  <c r="AB94" i="15"/>
  <c r="AE94" i="15"/>
  <c r="Z97" i="15"/>
  <c r="AC98" i="15"/>
  <c r="AB98" i="15"/>
  <c r="AE98" i="15"/>
  <c r="Z101" i="15"/>
  <c r="AC102" i="15"/>
  <c r="AB102" i="15"/>
  <c r="AE102" i="15"/>
  <c r="Z105" i="15"/>
  <c r="AC106" i="15"/>
  <c r="AB106" i="15"/>
  <c r="AE106" i="15"/>
  <c r="Z109" i="15"/>
  <c r="AC110" i="15"/>
  <c r="AB110" i="15"/>
  <c r="AE110" i="15"/>
  <c r="Z113" i="15"/>
  <c r="AC114" i="15"/>
  <c r="AB114" i="15"/>
  <c r="AE114" i="15"/>
  <c r="Z117" i="15"/>
  <c r="AC118" i="15"/>
  <c r="AB118" i="15"/>
  <c r="AE118" i="15"/>
  <c r="Z121" i="15"/>
  <c r="AC122" i="15"/>
  <c r="AB122" i="15"/>
  <c r="AE122" i="15"/>
  <c r="Z125" i="15"/>
  <c r="AC126" i="15"/>
  <c r="AB126" i="15"/>
  <c r="AE126" i="15"/>
  <c r="AC130" i="15"/>
  <c r="AB130" i="15"/>
  <c r="AE130" i="15"/>
  <c r="Z133" i="15"/>
  <c r="AC134" i="15"/>
  <c r="AB134" i="15"/>
  <c r="AE134" i="15"/>
  <c r="AC138" i="15"/>
  <c r="AB138" i="15"/>
  <c r="AE138" i="15"/>
  <c r="AC142" i="15"/>
  <c r="AB142" i="15"/>
  <c r="AE142" i="15"/>
  <c r="AC146" i="15"/>
  <c r="AB146" i="15"/>
  <c r="AE146" i="15"/>
  <c r="Z149" i="15"/>
  <c r="AC150" i="15"/>
  <c r="AB150" i="15"/>
  <c r="AE150" i="15"/>
  <c r="AD6" i="15"/>
  <c r="Z18" i="15"/>
  <c r="Z30" i="15"/>
  <c r="AC46" i="15"/>
  <c r="AB46" i="15"/>
  <c r="Y57" i="15"/>
  <c r="X57" i="15"/>
  <c r="Y61" i="15"/>
  <c r="X61" i="15"/>
  <c r="Y69" i="15"/>
  <c r="X69" i="15"/>
  <c r="Y93" i="15"/>
  <c r="X93" i="15"/>
  <c r="Y129" i="15"/>
  <c r="X129" i="15"/>
  <c r="Y137" i="15"/>
  <c r="X137" i="15"/>
  <c r="Y141" i="15"/>
  <c r="X141" i="15"/>
  <c r="Y145" i="15"/>
  <c r="X145" i="15"/>
  <c r="M1" i="15"/>
  <c r="Y1" i="15" s="1"/>
  <c r="Z3" i="15"/>
  <c r="AA4" i="15"/>
  <c r="Z7" i="15"/>
  <c r="AA8" i="15"/>
  <c r="Z11" i="15"/>
  <c r="AA12" i="15"/>
  <c r="Z15" i="15"/>
  <c r="AA16" i="15"/>
  <c r="Z19" i="15"/>
  <c r="AA20" i="15"/>
  <c r="Z23" i="15"/>
  <c r="AA24" i="15"/>
  <c r="Z27" i="15"/>
  <c r="AA28" i="15"/>
  <c r="Z31" i="15"/>
  <c r="AA32" i="15"/>
  <c r="AB33" i="15"/>
  <c r="AA34" i="15"/>
  <c r="Y37" i="15"/>
  <c r="X37" i="15"/>
  <c r="Y41" i="15"/>
  <c r="X41" i="15"/>
  <c r="AA46" i="15"/>
  <c r="Z49" i="15"/>
  <c r="AC50" i="15"/>
  <c r="AB50" i="15"/>
  <c r="AE50" i="15"/>
  <c r="AD53" i="15"/>
  <c r="AD57" i="15"/>
  <c r="AD61" i="15"/>
  <c r="AD65" i="15"/>
  <c r="AD69" i="15"/>
  <c r="AD73" i="15"/>
  <c r="AD77" i="15"/>
  <c r="AD81" i="15"/>
  <c r="AD85" i="15"/>
  <c r="AD89" i="15"/>
  <c r="AD93" i="15"/>
  <c r="AD97" i="15"/>
  <c r="AD101" i="15"/>
  <c r="AD105" i="15"/>
  <c r="AD109" i="15"/>
  <c r="AD113" i="15"/>
  <c r="AD117" i="15"/>
  <c r="AD121" i="15"/>
  <c r="AD125" i="15"/>
  <c r="AD129" i="15"/>
  <c r="AD133" i="15"/>
  <c r="AD137" i="15"/>
  <c r="AD141" i="15"/>
  <c r="AD145" i="15"/>
  <c r="AD149" i="15"/>
  <c r="Z36" i="15"/>
  <c r="AD36" i="15"/>
  <c r="AA37" i="15"/>
  <c r="AE37" i="15"/>
  <c r="Z40" i="15"/>
  <c r="AD40" i="15"/>
  <c r="AA41" i="15"/>
  <c r="AE41" i="15"/>
  <c r="Y43" i="15"/>
  <c r="Z44" i="15"/>
  <c r="AD44" i="15"/>
  <c r="AA45" i="15"/>
  <c r="AE45" i="15"/>
  <c r="Y47" i="15"/>
  <c r="Z48" i="15"/>
  <c r="AD48" i="15"/>
  <c r="AA49" i="15"/>
  <c r="AE49" i="15"/>
  <c r="Y51" i="15"/>
  <c r="Z52" i="15"/>
  <c r="AD52" i="15"/>
  <c r="AA53" i="15"/>
  <c r="AE53" i="15"/>
  <c r="Z56" i="15"/>
  <c r="AD56" i="15"/>
  <c r="AA57" i="15"/>
  <c r="AE57" i="15"/>
  <c r="Z60" i="15"/>
  <c r="AD60" i="15"/>
  <c r="AA61" i="15"/>
  <c r="AE61" i="15"/>
  <c r="Z64" i="15"/>
  <c r="AD64" i="15"/>
  <c r="AA65" i="15"/>
  <c r="AE65" i="15"/>
  <c r="Z68" i="15"/>
  <c r="AD68" i="15"/>
  <c r="AA69" i="15"/>
  <c r="AE69" i="15"/>
  <c r="Z72" i="15"/>
  <c r="AD72" i="15"/>
  <c r="AA73" i="15"/>
  <c r="AE73" i="15"/>
  <c r="Z76" i="15"/>
  <c r="AD76" i="15"/>
  <c r="AA77" i="15"/>
  <c r="AE77" i="15"/>
  <c r="Z80" i="15"/>
  <c r="AD80" i="15"/>
  <c r="AA81" i="15"/>
  <c r="AE81" i="15"/>
  <c r="Z84" i="15"/>
  <c r="AD84" i="15"/>
  <c r="AA85" i="15"/>
  <c r="AE85" i="15"/>
  <c r="Z88" i="15"/>
  <c r="AD88" i="15"/>
  <c r="AA89" i="15"/>
  <c r="AE89" i="15"/>
  <c r="Z92" i="15"/>
  <c r="AD92" i="15"/>
  <c r="AA93" i="15"/>
  <c r="AE93" i="15"/>
  <c r="Z96" i="15"/>
  <c r="AD96" i="15"/>
  <c r="AA97" i="15"/>
  <c r="AE97" i="15"/>
  <c r="Z100" i="15"/>
  <c r="AD100" i="15"/>
  <c r="AA101" i="15"/>
  <c r="AE101" i="15"/>
  <c r="Z104" i="15"/>
  <c r="AD104" i="15"/>
  <c r="AA105" i="15"/>
  <c r="AE105" i="15"/>
  <c r="Z108" i="15"/>
  <c r="AD108" i="15"/>
  <c r="AA109" i="15"/>
  <c r="AE109" i="15"/>
  <c r="Z112" i="15"/>
  <c r="AD112" i="15"/>
  <c r="AA113" i="15"/>
  <c r="AE113" i="15"/>
  <c r="Z116" i="15"/>
  <c r="AD116" i="15"/>
  <c r="AA117" i="15"/>
  <c r="AE117" i="15"/>
  <c r="Z120" i="15"/>
  <c r="AD120" i="15"/>
  <c r="AA121" i="15"/>
  <c r="AE121" i="15"/>
  <c r="Z124" i="15"/>
  <c r="AD124" i="15"/>
  <c r="AA125" i="15"/>
  <c r="AE125" i="15"/>
  <c r="Z128" i="15"/>
  <c r="AD128" i="15"/>
  <c r="AA129" i="15"/>
  <c r="AE129" i="15"/>
  <c r="Z132" i="15"/>
  <c r="AD132" i="15"/>
  <c r="AA133" i="15"/>
  <c r="AE133" i="15"/>
  <c r="Z136" i="15"/>
  <c r="AD136" i="15"/>
  <c r="AA137" i="15"/>
  <c r="AE137" i="15"/>
  <c r="Z140" i="15"/>
  <c r="AD140" i="15"/>
  <c r="AA141" i="15"/>
  <c r="AE141" i="15"/>
  <c r="Z144" i="15"/>
  <c r="AD144" i="15"/>
  <c r="AA145" i="15"/>
  <c r="AE145" i="15"/>
  <c r="Z148" i="15"/>
  <c r="AD148" i="15"/>
  <c r="AA149" i="15"/>
  <c r="AE149" i="15"/>
  <c r="Z152" i="15"/>
  <c r="AD152" i="15"/>
  <c r="Z35" i="15"/>
  <c r="AA36" i="15"/>
  <c r="AE36" i="15"/>
  <c r="AB37" i="15"/>
  <c r="Z39" i="15"/>
  <c r="AA40" i="15"/>
  <c r="AE40" i="15"/>
  <c r="AB41" i="15"/>
  <c r="Z43" i="15"/>
  <c r="AA44" i="15"/>
  <c r="AE44" i="15"/>
  <c r="AB45" i="15"/>
  <c r="Z47" i="15"/>
  <c r="AA48" i="15"/>
  <c r="AE48" i="15"/>
  <c r="AB49" i="15"/>
  <c r="Z51" i="15"/>
  <c r="AA52" i="15"/>
  <c r="AE52" i="15"/>
  <c r="AB53" i="15"/>
  <c r="Z55" i="15"/>
  <c r="AA56" i="15"/>
  <c r="AE56" i="15"/>
  <c r="AB57" i="15"/>
  <c r="Z59" i="15"/>
  <c r="AA60" i="15"/>
  <c r="AE60" i="15"/>
  <c r="AB61" i="15"/>
  <c r="Z63" i="15"/>
  <c r="AA64" i="15"/>
  <c r="AE64" i="15"/>
  <c r="AB65" i="15"/>
  <c r="Z67" i="15"/>
  <c r="AA68" i="15"/>
  <c r="AE68" i="15"/>
  <c r="AB69" i="15"/>
  <c r="Z71" i="15"/>
  <c r="AA72" i="15"/>
  <c r="AE72" i="15"/>
  <c r="AB73" i="15"/>
  <c r="Z75" i="15"/>
  <c r="AA76" i="15"/>
  <c r="AE76" i="15"/>
  <c r="AB77" i="15"/>
  <c r="Z79" i="15"/>
  <c r="AA80" i="15"/>
  <c r="AE80" i="15"/>
  <c r="AB81" i="15"/>
  <c r="Z83" i="15"/>
  <c r="AA84" i="15"/>
  <c r="AE84" i="15"/>
  <c r="AB85" i="15"/>
  <c r="Z87" i="15"/>
  <c r="AA88" i="15"/>
  <c r="AE88" i="15"/>
  <c r="AB89" i="15"/>
  <c r="Z91" i="15"/>
  <c r="AA92" i="15"/>
  <c r="AE92" i="15"/>
  <c r="AB93" i="15"/>
  <c r="Z95" i="15"/>
  <c r="AA96" i="15"/>
  <c r="AE96" i="15"/>
  <c r="AB97" i="15"/>
  <c r="Z99" i="15"/>
  <c r="AA100" i="15"/>
  <c r="AE100" i="15"/>
  <c r="AB101" i="15"/>
  <c r="Z103" i="15"/>
  <c r="AA104" i="15"/>
  <c r="AE104" i="15"/>
  <c r="AB105" i="15"/>
  <c r="Z107" i="15"/>
  <c r="AA108" i="15"/>
  <c r="AE108" i="15"/>
  <c r="AB109" i="15"/>
  <c r="Z111" i="15"/>
  <c r="AA112" i="15"/>
  <c r="AE112" i="15"/>
  <c r="AB113" i="15"/>
  <c r="Z115" i="15"/>
  <c r="AA116" i="15"/>
  <c r="AE116" i="15"/>
  <c r="AB117" i="15"/>
  <c r="Z119" i="15"/>
  <c r="AA120" i="15"/>
  <c r="AE120" i="15"/>
  <c r="AB121" i="15"/>
  <c r="Z123" i="15"/>
  <c r="AA124" i="15"/>
  <c r="AE124" i="15"/>
  <c r="AB125" i="15"/>
  <c r="Z127" i="15"/>
  <c r="AA128" i="15"/>
  <c r="AE128" i="15"/>
  <c r="AB129" i="15"/>
  <c r="Z131" i="15"/>
  <c r="AA132" i="15"/>
  <c r="AE132" i="15"/>
  <c r="AB133" i="15"/>
  <c r="Z135" i="15"/>
  <c r="AA136" i="15"/>
  <c r="AE136" i="15"/>
  <c r="AB137" i="15"/>
  <c r="Z139" i="15"/>
  <c r="AA140" i="15"/>
  <c r="AE140" i="15"/>
  <c r="AB141" i="15"/>
  <c r="Z143" i="15"/>
  <c r="AA144" i="15"/>
  <c r="AE144" i="15"/>
  <c r="AB145" i="15"/>
  <c r="Z147" i="15"/>
  <c r="AA148" i="15"/>
  <c r="AE148" i="15"/>
  <c r="AB149" i="15"/>
  <c r="Z151" i="15"/>
  <c r="AA152" i="15"/>
  <c r="AE152" i="15"/>
  <c r="Z34" i="15"/>
  <c r="AA35" i="15"/>
  <c r="Z38" i="15"/>
  <c r="AA39" i="15"/>
  <c r="Z42" i="15"/>
  <c r="AA43" i="15"/>
  <c r="Z46" i="15"/>
  <c r="AA47" i="15"/>
  <c r="Z50" i="15"/>
  <c r="AA51" i="15"/>
  <c r="Z54" i="15"/>
  <c r="AA55" i="15"/>
  <c r="Z58" i="15"/>
  <c r="AA59" i="15"/>
  <c r="Z62" i="15"/>
  <c r="AA63" i="15"/>
  <c r="Z66" i="15"/>
  <c r="AA67" i="15"/>
  <c r="Z70" i="15"/>
  <c r="AA71" i="15"/>
  <c r="Z74" i="15"/>
  <c r="AA75" i="15"/>
  <c r="Z78" i="15"/>
  <c r="AA79" i="15"/>
  <c r="Z82" i="15"/>
  <c r="AA83" i="15"/>
  <c r="Z86" i="15"/>
  <c r="AA87" i="15"/>
  <c r="Z90" i="15"/>
  <c r="AA91" i="15"/>
  <c r="Z94" i="15"/>
  <c r="AA95" i="15"/>
  <c r="Z98" i="15"/>
  <c r="AA99" i="15"/>
  <c r="Z102" i="15"/>
  <c r="AA103" i="15"/>
  <c r="Z106" i="15"/>
  <c r="AA107" i="15"/>
  <c r="Z110" i="15"/>
  <c r="AA111" i="15"/>
  <c r="Z114" i="15"/>
  <c r="AA115" i="15"/>
  <c r="Z118" i="15"/>
  <c r="AA119" i="15"/>
  <c r="Z122" i="15"/>
  <c r="AA123" i="15"/>
  <c r="Z126" i="15"/>
  <c r="AA127" i="15"/>
  <c r="Z130" i="15"/>
  <c r="AA131" i="15"/>
  <c r="Z134" i="15"/>
  <c r="AA135" i="15"/>
  <c r="Z138" i="15"/>
  <c r="AA139" i="15"/>
  <c r="Z142" i="15"/>
  <c r="AA143" i="15"/>
  <c r="Z146" i="15"/>
  <c r="AA147" i="15"/>
  <c r="Z150" i="15"/>
  <c r="AA151" i="15"/>
  <c r="Y150" i="14"/>
  <c r="Z150" i="14"/>
  <c r="AD150" i="14"/>
  <c r="X150" i="14"/>
  <c r="M1" i="14"/>
  <c r="X1" i="14" s="1"/>
  <c r="AC18" i="14"/>
  <c r="AB18" i="14"/>
  <c r="AE18" i="14"/>
  <c r="AA18" i="14"/>
  <c r="Y37" i="14"/>
  <c r="X37" i="14"/>
  <c r="Z37" i="14"/>
  <c r="AD37" i="14"/>
  <c r="Y53" i="14"/>
  <c r="X53" i="14"/>
  <c r="Z53" i="14"/>
  <c r="AD53" i="14"/>
  <c r="Y57" i="14"/>
  <c r="X57" i="14"/>
  <c r="Z57" i="14"/>
  <c r="AD57" i="14"/>
  <c r="Y61" i="14"/>
  <c r="X61" i="14"/>
  <c r="Z61" i="14"/>
  <c r="AD61" i="14"/>
  <c r="Y65" i="14"/>
  <c r="X65" i="14"/>
  <c r="Z65" i="14"/>
  <c r="AD65" i="14"/>
  <c r="Y69" i="14"/>
  <c r="X69" i="14"/>
  <c r="Z69" i="14"/>
  <c r="AD69" i="14"/>
  <c r="Y73" i="14"/>
  <c r="X73" i="14"/>
  <c r="Z73" i="14"/>
  <c r="AD73" i="14"/>
  <c r="Y77" i="14"/>
  <c r="X77" i="14"/>
  <c r="Z77" i="14"/>
  <c r="AD77" i="14"/>
  <c r="Y81" i="14"/>
  <c r="X81" i="14"/>
  <c r="Z81" i="14"/>
  <c r="AD81" i="14"/>
  <c r="Y85" i="14"/>
  <c r="X85" i="14"/>
  <c r="Z85" i="14"/>
  <c r="AD85" i="14"/>
  <c r="Y89" i="14"/>
  <c r="X89" i="14"/>
  <c r="Z89" i="14"/>
  <c r="AD89" i="14"/>
  <c r="Y93" i="14"/>
  <c r="X93" i="14"/>
  <c r="Z93" i="14"/>
  <c r="AD93" i="14"/>
  <c r="Y97" i="14"/>
  <c r="X97" i="14"/>
  <c r="Z97" i="14"/>
  <c r="AD97" i="14"/>
  <c r="Y101" i="14"/>
  <c r="X101" i="14"/>
  <c r="Z101" i="14"/>
  <c r="AD101" i="14"/>
  <c r="AD105" i="14"/>
  <c r="Y105" i="14"/>
  <c r="X105" i="14"/>
  <c r="Z105" i="14"/>
  <c r="Y3" i="14"/>
  <c r="Z3" i="14"/>
  <c r="AD3" i="14"/>
  <c r="X3" i="14"/>
  <c r="Y123" i="14"/>
  <c r="X123" i="14"/>
  <c r="AD123" i="14"/>
  <c r="Z123" i="14"/>
  <c r="Y17" i="14"/>
  <c r="X17" i="14"/>
  <c r="Z17" i="14"/>
  <c r="AD17" i="14"/>
  <c r="AC38" i="14"/>
  <c r="AB38" i="14"/>
  <c r="AE38" i="14"/>
  <c r="AA38" i="14"/>
  <c r="AC54" i="14"/>
  <c r="AB54" i="14"/>
  <c r="AE54" i="14"/>
  <c r="AA54" i="14"/>
  <c r="AC58" i="14"/>
  <c r="AB58" i="14"/>
  <c r="AE58" i="14"/>
  <c r="AA58" i="14"/>
  <c r="AC62" i="14"/>
  <c r="AB62" i="14"/>
  <c r="AE62" i="14"/>
  <c r="AA62" i="14"/>
  <c r="AC66" i="14"/>
  <c r="AB66" i="14"/>
  <c r="AE66" i="14"/>
  <c r="AA66" i="14"/>
  <c r="AC70" i="14"/>
  <c r="AB70" i="14"/>
  <c r="AE70" i="14"/>
  <c r="AA70" i="14"/>
  <c r="AC74" i="14"/>
  <c r="AB74" i="14"/>
  <c r="AE74" i="14"/>
  <c r="AA74" i="14"/>
  <c r="AC78" i="14"/>
  <c r="AB78" i="14"/>
  <c r="AE78" i="14"/>
  <c r="AA78" i="14"/>
  <c r="AC82" i="14"/>
  <c r="AB82" i="14"/>
  <c r="AE82" i="14"/>
  <c r="AA82" i="14"/>
  <c r="AC86" i="14"/>
  <c r="AB86" i="14"/>
  <c r="AE86" i="14"/>
  <c r="AA86" i="14"/>
  <c r="AC90" i="14"/>
  <c r="AB90" i="14"/>
  <c r="AE90" i="14"/>
  <c r="AA90" i="14"/>
  <c r="AC94" i="14"/>
  <c r="AB94" i="14"/>
  <c r="AE94" i="14"/>
  <c r="AA94" i="14"/>
  <c r="AC98" i="14"/>
  <c r="AB98" i="14"/>
  <c r="AE98" i="14"/>
  <c r="AA98" i="14"/>
  <c r="AC102" i="14"/>
  <c r="AB102" i="14"/>
  <c r="AE102" i="14"/>
  <c r="AA102" i="14"/>
  <c r="AB3" i="14"/>
  <c r="AA4" i="14"/>
  <c r="Z5" i="14"/>
  <c r="Y13" i="14"/>
  <c r="X13" i="14"/>
  <c r="AC14" i="14"/>
  <c r="AB14" i="14"/>
  <c r="Y29" i="14"/>
  <c r="X29" i="14"/>
  <c r="AC30" i="14"/>
  <c r="AB30" i="14"/>
  <c r="Y33" i="14"/>
  <c r="X33" i="14"/>
  <c r="AC34" i="14"/>
  <c r="AB34" i="14"/>
  <c r="Y49" i="14"/>
  <c r="X49" i="14"/>
  <c r="AC50" i="14"/>
  <c r="AB50" i="14"/>
  <c r="AB4" i="14"/>
  <c r="Y9" i="14"/>
  <c r="X9" i="14"/>
  <c r="AC10" i="14"/>
  <c r="AB10" i="14"/>
  <c r="Y25" i="14"/>
  <c r="X25" i="14"/>
  <c r="AC26" i="14"/>
  <c r="AB26" i="14"/>
  <c r="Y45" i="14"/>
  <c r="X45" i="14"/>
  <c r="AC46" i="14"/>
  <c r="AB46" i="14"/>
  <c r="AC107" i="14"/>
  <c r="AB107" i="14"/>
  <c r="AA107" i="14"/>
  <c r="AE107" i="14"/>
  <c r="AC120" i="14"/>
  <c r="AB120" i="14"/>
  <c r="AE120" i="14"/>
  <c r="AA120" i="14"/>
  <c r="AE3" i="14"/>
  <c r="AC6" i="14"/>
  <c r="AB6" i="14"/>
  <c r="AD9" i="14"/>
  <c r="AA10" i="14"/>
  <c r="Z13" i="14"/>
  <c r="AE14" i="14"/>
  <c r="Y21" i="14"/>
  <c r="X21" i="14"/>
  <c r="AC22" i="14"/>
  <c r="AB22" i="14"/>
  <c r="AD25" i="14"/>
  <c r="AA26" i="14"/>
  <c r="Z29" i="14"/>
  <c r="AE30" i="14"/>
  <c r="Z33" i="14"/>
  <c r="AE34" i="14"/>
  <c r="Y41" i="14"/>
  <c r="X41" i="14"/>
  <c r="AC42" i="14"/>
  <c r="AB42" i="14"/>
  <c r="AD45" i="14"/>
  <c r="AA46" i="14"/>
  <c r="Z49" i="14"/>
  <c r="AE50" i="14"/>
  <c r="AC108" i="14"/>
  <c r="AB108" i="14"/>
  <c r="AA108" i="14"/>
  <c r="Z4" i="14"/>
  <c r="AA5" i="14"/>
  <c r="X6" i="14"/>
  <c r="Y7" i="14"/>
  <c r="AC7" i="14"/>
  <c r="Z8" i="14"/>
  <c r="AA9" i="14"/>
  <c r="X10" i="14"/>
  <c r="Y11" i="14"/>
  <c r="AC11" i="14"/>
  <c r="Z12" i="14"/>
  <c r="AA13" i="14"/>
  <c r="X14" i="14"/>
  <c r="Y15" i="14"/>
  <c r="AC15" i="14"/>
  <c r="Z16" i="14"/>
  <c r="AA17" i="14"/>
  <c r="X18" i="14"/>
  <c r="Y19" i="14"/>
  <c r="AC19" i="14"/>
  <c r="Z20" i="14"/>
  <c r="AA21" i="14"/>
  <c r="X22" i="14"/>
  <c r="Y23" i="14"/>
  <c r="AC23" i="14"/>
  <c r="Z24" i="14"/>
  <c r="AA25" i="14"/>
  <c r="X26" i="14"/>
  <c r="Y27" i="14"/>
  <c r="AC27" i="14"/>
  <c r="Z28" i="14"/>
  <c r="AA29" i="14"/>
  <c r="X30" i="14"/>
  <c r="Y31" i="14"/>
  <c r="AC31" i="14"/>
  <c r="Z32" i="14"/>
  <c r="AA33" i="14"/>
  <c r="X34" i="14"/>
  <c r="Y35" i="14"/>
  <c r="AC35" i="14"/>
  <c r="Z36" i="14"/>
  <c r="AA37" i="14"/>
  <c r="X38" i="14"/>
  <c r="Y39" i="14"/>
  <c r="AC39" i="14"/>
  <c r="Z40" i="14"/>
  <c r="AA41" i="14"/>
  <c r="X42" i="14"/>
  <c r="Y43" i="14"/>
  <c r="AC43" i="14"/>
  <c r="Z44" i="14"/>
  <c r="AA45" i="14"/>
  <c r="X46" i="14"/>
  <c r="Y47" i="14"/>
  <c r="AC47" i="14"/>
  <c r="Z48" i="14"/>
  <c r="AA49" i="14"/>
  <c r="X50" i="14"/>
  <c r="Y51" i="14"/>
  <c r="AC51" i="14"/>
  <c r="Z52" i="14"/>
  <c r="AA53" i="14"/>
  <c r="X54" i="14"/>
  <c r="Y55" i="14"/>
  <c r="AC55" i="14"/>
  <c r="Z56" i="14"/>
  <c r="AA57" i="14"/>
  <c r="X58" i="14"/>
  <c r="Y59" i="14"/>
  <c r="AC59" i="14"/>
  <c r="Z60" i="14"/>
  <c r="AA61" i="14"/>
  <c r="X62" i="14"/>
  <c r="Y63" i="14"/>
  <c r="AC63" i="14"/>
  <c r="Z64" i="14"/>
  <c r="AA65" i="14"/>
  <c r="X66" i="14"/>
  <c r="Y67" i="14"/>
  <c r="AC67" i="14"/>
  <c r="Z68" i="14"/>
  <c r="AA69" i="14"/>
  <c r="X70" i="14"/>
  <c r="Y71" i="14"/>
  <c r="AC71" i="14"/>
  <c r="Z72" i="14"/>
  <c r="AA73" i="14"/>
  <c r="X74" i="14"/>
  <c r="Y75" i="14"/>
  <c r="AC75" i="14"/>
  <c r="Z76" i="14"/>
  <c r="AA77" i="14"/>
  <c r="X78" i="14"/>
  <c r="Y79" i="14"/>
  <c r="AC79" i="14"/>
  <c r="Z80" i="14"/>
  <c r="AA81" i="14"/>
  <c r="X82" i="14"/>
  <c r="Y83" i="14"/>
  <c r="AC83" i="14"/>
  <c r="Z84" i="14"/>
  <c r="AA85" i="14"/>
  <c r="X86" i="14"/>
  <c r="Y87" i="14"/>
  <c r="AC87" i="14"/>
  <c r="Z88" i="14"/>
  <c r="AA89" i="14"/>
  <c r="X90" i="14"/>
  <c r="Y91" i="14"/>
  <c r="AC91" i="14"/>
  <c r="Z92" i="14"/>
  <c r="AA93" i="14"/>
  <c r="X94" i="14"/>
  <c r="Y95" i="14"/>
  <c r="AC95" i="14"/>
  <c r="Z96" i="14"/>
  <c r="AA97" i="14"/>
  <c r="X98" i="14"/>
  <c r="Y99" i="14"/>
  <c r="AC99" i="14"/>
  <c r="Z100" i="14"/>
  <c r="AA101" i="14"/>
  <c r="X102" i="14"/>
  <c r="Y103" i="14"/>
  <c r="AC103" i="14"/>
  <c r="Z104" i="14"/>
  <c r="Y106" i="14"/>
  <c r="AD106" i="14"/>
  <c r="Y107" i="14"/>
  <c r="AC112" i="14"/>
  <c r="AB112" i="14"/>
  <c r="AC116" i="14"/>
  <c r="AB116" i="14"/>
  <c r="AC128" i="14"/>
  <c r="AB128" i="14"/>
  <c r="AD131" i="14"/>
  <c r="Y131" i="14"/>
  <c r="X131" i="14"/>
  <c r="AA133" i="14"/>
  <c r="AE133" i="14"/>
  <c r="AC133" i="14"/>
  <c r="Y6" i="14"/>
  <c r="Z7" i="14"/>
  <c r="AA8" i="14"/>
  <c r="AE8" i="14"/>
  <c r="Y10" i="14"/>
  <c r="Z11" i="14"/>
  <c r="AA12" i="14"/>
  <c r="AE12" i="14"/>
  <c r="Y14" i="14"/>
  <c r="Z15" i="14"/>
  <c r="AA16" i="14"/>
  <c r="AE16" i="14"/>
  <c r="Y18" i="14"/>
  <c r="Z19" i="14"/>
  <c r="AA20" i="14"/>
  <c r="AE20" i="14"/>
  <c r="Y22" i="14"/>
  <c r="Z23" i="14"/>
  <c r="AA24" i="14"/>
  <c r="AE24" i="14"/>
  <c r="Y26" i="14"/>
  <c r="Z27" i="14"/>
  <c r="AA28" i="14"/>
  <c r="AE28" i="14"/>
  <c r="Y30" i="14"/>
  <c r="Z31" i="14"/>
  <c r="AA32" i="14"/>
  <c r="Y34" i="14"/>
  <c r="Z35" i="14"/>
  <c r="AA36" i="14"/>
  <c r="AE36" i="14"/>
  <c r="Y38" i="14"/>
  <c r="Z39" i="14"/>
  <c r="AA40" i="14"/>
  <c r="AE40" i="14"/>
  <c r="Y42" i="14"/>
  <c r="Z43" i="14"/>
  <c r="AA44" i="14"/>
  <c r="AE44" i="14"/>
  <c r="Y46" i="14"/>
  <c r="Z47" i="14"/>
  <c r="AA48" i="14"/>
  <c r="AE48" i="14"/>
  <c r="Y50" i="14"/>
  <c r="Z51" i="14"/>
  <c r="AA52" i="14"/>
  <c r="AE52" i="14"/>
  <c r="Z55" i="14"/>
  <c r="AA56" i="14"/>
  <c r="AE56" i="14"/>
  <c r="Z59" i="14"/>
  <c r="AA60" i="14"/>
  <c r="AE60" i="14"/>
  <c r="Z63" i="14"/>
  <c r="AA64" i="14"/>
  <c r="AE64" i="14"/>
  <c r="Z67" i="14"/>
  <c r="AA68" i="14"/>
  <c r="AE68" i="14"/>
  <c r="Z71" i="14"/>
  <c r="AA72" i="14"/>
  <c r="AE72" i="14"/>
  <c r="Z75" i="14"/>
  <c r="AA76" i="14"/>
  <c r="AE76" i="14"/>
  <c r="Z79" i="14"/>
  <c r="AA80" i="14"/>
  <c r="AE80" i="14"/>
  <c r="Z83" i="14"/>
  <c r="AA84" i="14"/>
  <c r="AE84" i="14"/>
  <c r="Z87" i="14"/>
  <c r="AA88" i="14"/>
  <c r="AE88" i="14"/>
  <c r="Z91" i="14"/>
  <c r="AA92" i="14"/>
  <c r="AE92" i="14"/>
  <c r="Z95" i="14"/>
  <c r="AA96" i="14"/>
  <c r="AE96" i="14"/>
  <c r="Z99" i="14"/>
  <c r="AA100" i="14"/>
  <c r="AE100" i="14"/>
  <c r="Z103" i="14"/>
  <c r="AA104" i="14"/>
  <c r="AE104" i="14"/>
  <c r="Y119" i="14"/>
  <c r="X119" i="14"/>
  <c r="AC124" i="14"/>
  <c r="AB124" i="14"/>
  <c r="AD134" i="14"/>
  <c r="Y134" i="14"/>
  <c r="X134" i="14"/>
  <c r="Y142" i="14"/>
  <c r="Z142" i="14"/>
  <c r="AD142" i="14"/>
  <c r="X142" i="14"/>
  <c r="Z6" i="14"/>
  <c r="AA7" i="14"/>
  <c r="Z10" i="14"/>
  <c r="AA11" i="14"/>
  <c r="Z14" i="14"/>
  <c r="AA15" i="14"/>
  <c r="Z18" i="14"/>
  <c r="AA19" i="14"/>
  <c r="Z22" i="14"/>
  <c r="AA23" i="14"/>
  <c r="Z26" i="14"/>
  <c r="AA27" i="14"/>
  <c r="Z30" i="14"/>
  <c r="AA31" i="14"/>
  <c r="Z34" i="14"/>
  <c r="AA35" i="14"/>
  <c r="Z38" i="14"/>
  <c r="AA39" i="14"/>
  <c r="Z42" i="14"/>
  <c r="AA43" i="14"/>
  <c r="Z46" i="14"/>
  <c r="AA47" i="14"/>
  <c r="Z50" i="14"/>
  <c r="AA51" i="14"/>
  <c r="Z54" i="14"/>
  <c r="AA55" i="14"/>
  <c r="Z58" i="14"/>
  <c r="AA59" i="14"/>
  <c r="Z62" i="14"/>
  <c r="AA63" i="14"/>
  <c r="Z66" i="14"/>
  <c r="AA67" i="14"/>
  <c r="Z70" i="14"/>
  <c r="AA71" i="14"/>
  <c r="Z74" i="14"/>
  <c r="AA75" i="14"/>
  <c r="Z78" i="14"/>
  <c r="AA79" i="14"/>
  <c r="Z82" i="14"/>
  <c r="AA83" i="14"/>
  <c r="Z86" i="14"/>
  <c r="AA87" i="14"/>
  <c r="Z90" i="14"/>
  <c r="AA91" i="14"/>
  <c r="Z94" i="14"/>
  <c r="AA95" i="14"/>
  <c r="Z98" i="14"/>
  <c r="AA99" i="14"/>
  <c r="Z102" i="14"/>
  <c r="AA103" i="14"/>
  <c r="Y111" i="14"/>
  <c r="X111" i="14"/>
  <c r="Y115" i="14"/>
  <c r="X115" i="14"/>
  <c r="Y127" i="14"/>
  <c r="X127" i="14"/>
  <c r="Z110" i="14"/>
  <c r="AD110" i="14"/>
  <c r="AA111" i="14"/>
  <c r="AE111" i="14"/>
  <c r="Z114" i="14"/>
  <c r="AD114" i="14"/>
  <c r="AA115" i="14"/>
  <c r="AE115" i="14"/>
  <c r="AC117" i="14"/>
  <c r="Z118" i="14"/>
  <c r="AD118" i="14"/>
  <c r="AA119" i="14"/>
  <c r="AE119" i="14"/>
  <c r="X120" i="14"/>
  <c r="AC121" i="14"/>
  <c r="Z122" i="14"/>
  <c r="AD122" i="14"/>
  <c r="AA123" i="14"/>
  <c r="AE123" i="14"/>
  <c r="AC125" i="14"/>
  <c r="Z126" i="14"/>
  <c r="AD126" i="14"/>
  <c r="AA127" i="14"/>
  <c r="AE127" i="14"/>
  <c r="X128" i="14"/>
  <c r="AC129" i="14"/>
  <c r="Z130" i="14"/>
  <c r="AD130" i="14"/>
  <c r="AA131" i="14"/>
  <c r="AE132" i="14"/>
  <c r="AC141" i="14"/>
  <c r="AE143" i="14"/>
  <c r="AC149" i="14"/>
  <c r="AA106" i="14"/>
  <c r="Y108" i="14"/>
  <c r="Z109" i="14"/>
  <c r="AA110" i="14"/>
  <c r="AB111" i="14"/>
  <c r="Y112" i="14"/>
  <c r="Z113" i="14"/>
  <c r="AA114" i="14"/>
  <c r="AB115" i="14"/>
  <c r="Y116" i="14"/>
  <c r="Z117" i="14"/>
  <c r="AA118" i="14"/>
  <c r="AB119" i="14"/>
  <c r="Y120" i="14"/>
  <c r="Z121" i="14"/>
  <c r="AA122" i="14"/>
  <c r="AB123" i="14"/>
  <c r="Y124" i="14"/>
  <c r="Z125" i="14"/>
  <c r="AA126" i="14"/>
  <c r="AB127" i="14"/>
  <c r="Y128" i="14"/>
  <c r="Z129" i="14"/>
  <c r="AA130" i="14"/>
  <c r="AC131" i="14"/>
  <c r="AA132" i="14"/>
  <c r="AC135" i="14"/>
  <c r="AA137" i="14"/>
  <c r="AC139" i="14"/>
  <c r="AD140" i="14"/>
  <c r="AE141" i="14"/>
  <c r="Z144" i="14"/>
  <c r="AA145" i="14"/>
  <c r="AC147" i="14"/>
  <c r="AD148" i="14"/>
  <c r="AE149" i="14"/>
  <c r="Z108" i="14"/>
  <c r="AA109" i="14"/>
  <c r="Z112" i="14"/>
  <c r="AA113" i="14"/>
  <c r="Z116" i="14"/>
  <c r="AA117" i="14"/>
  <c r="Z120" i="14"/>
  <c r="AA121" i="14"/>
  <c r="Z124" i="14"/>
  <c r="AA125" i="14"/>
  <c r="Z128" i="14"/>
  <c r="AA129" i="14"/>
  <c r="AB132" i="14"/>
  <c r="Y135" i="14"/>
  <c r="AD135" i="14"/>
  <c r="AE136" i="14"/>
  <c r="AC136" i="14"/>
  <c r="AB136" i="14"/>
  <c r="AC137" i="14"/>
  <c r="AE139" i="14"/>
  <c r="X140" i="14"/>
  <c r="AA143" i="14"/>
  <c r="AC145" i="14"/>
  <c r="AE147" i="14"/>
  <c r="X148" i="14"/>
  <c r="Z133" i="14"/>
  <c r="AA134" i="14"/>
  <c r="Z137" i="14"/>
  <c r="AA138" i="14"/>
  <c r="X139" i="14"/>
  <c r="AC140" i="14"/>
  <c r="Z141" i="14"/>
  <c r="AA142" i="14"/>
  <c r="X143" i="14"/>
  <c r="AC144" i="14"/>
  <c r="Z145" i="14"/>
  <c r="AA146" i="14"/>
  <c r="X147" i="14"/>
  <c r="AC148" i="14"/>
  <c r="Z149" i="14"/>
  <c r="AA150" i="14"/>
  <c r="Z139" i="14"/>
  <c r="AA140" i="14"/>
  <c r="Z143" i="14"/>
  <c r="AA144" i="14"/>
  <c r="Z147" i="14"/>
  <c r="AA148" i="14"/>
  <c r="S1" i="12"/>
  <c r="AA1" i="12" s="1"/>
  <c r="M1" i="12"/>
  <c r="X1" i="12" s="1"/>
  <c r="AB1" i="12"/>
  <c r="AA215" i="13"/>
  <c r="AE215" i="13"/>
  <c r="X268" i="13"/>
  <c r="AB268" i="13"/>
  <c r="AA31" i="13"/>
  <c r="AE31" i="13"/>
  <c r="X140" i="13"/>
  <c r="AB140" i="13"/>
  <c r="Y123" i="13"/>
  <c r="AC123" i="13"/>
  <c r="Z142" i="13"/>
  <c r="AD142" i="13"/>
  <c r="AA86" i="13"/>
  <c r="AE86" i="13"/>
  <c r="X67" i="13"/>
  <c r="AB67" i="13"/>
  <c r="X176" i="13"/>
  <c r="AB176" i="13"/>
  <c r="Y133" i="13"/>
  <c r="AC133" i="13"/>
  <c r="Z179" i="13"/>
  <c r="AD179" i="13"/>
  <c r="X82" i="13"/>
  <c r="AB82" i="13"/>
  <c r="X36" i="13"/>
  <c r="AB36" i="13"/>
  <c r="AA144" i="13"/>
  <c r="AE144" i="13"/>
  <c r="X174" i="13"/>
  <c r="AB174" i="13"/>
  <c r="Y175" i="13"/>
  <c r="AC175" i="13"/>
  <c r="Y171" i="13"/>
  <c r="AC171" i="13"/>
  <c r="AA195" i="13"/>
  <c r="AE195" i="13"/>
  <c r="X225" i="13"/>
  <c r="AB225" i="13"/>
  <c r="Y178" i="13"/>
  <c r="AC178" i="13"/>
  <c r="AA62" i="13"/>
  <c r="AE62" i="13"/>
  <c r="AD169" i="13"/>
  <c r="AC186" i="13"/>
  <c r="AC200" i="13"/>
  <c r="AD182" i="13"/>
  <c r="Z8" i="13"/>
  <c r="AD19" i="13"/>
  <c r="Z217" i="13"/>
  <c r="Z125" i="13"/>
  <c r="AC24" i="13"/>
  <c r="AD236" i="13"/>
  <c r="AC232" i="13"/>
  <c r="AD103" i="13"/>
  <c r="AD22" i="13"/>
  <c r="Z196" i="13"/>
  <c r="AC107" i="13"/>
  <c r="Z264" i="13"/>
  <c r="AD198" i="13"/>
  <c r="Z84" i="13"/>
  <c r="Z248" i="13"/>
  <c r="AC157" i="13"/>
  <c r="AD246" i="13"/>
  <c r="AE135" i="13"/>
  <c r="X141" i="13"/>
  <c r="AA266" i="13"/>
  <c r="AE262" i="13"/>
  <c r="AA75" i="13"/>
  <c r="AC140" i="13"/>
  <c r="Z123" i="13"/>
  <c r="AD123" i="13"/>
  <c r="AA142" i="13"/>
  <c r="AE142" i="13"/>
  <c r="X86" i="13"/>
  <c r="AC67" i="13"/>
  <c r="AC176" i="13"/>
  <c r="Z133" i="13"/>
  <c r="AD133" i="13"/>
  <c r="AA179" i="13"/>
  <c r="AE179" i="13"/>
  <c r="AC82" i="13"/>
  <c r="AC36" i="13"/>
  <c r="X144" i="13"/>
  <c r="AC174" i="13"/>
  <c r="Z175" i="13"/>
  <c r="AD175" i="13"/>
  <c r="Z171" i="13"/>
  <c r="AD171" i="13"/>
  <c r="X195" i="13"/>
  <c r="AC225" i="13"/>
  <c r="Z178" i="13"/>
  <c r="AD178" i="13"/>
  <c r="X62" i="13"/>
  <c r="X169" i="13"/>
  <c r="AE186" i="13"/>
  <c r="AE200" i="13"/>
  <c r="AE24" i="13"/>
  <c r="AE232" i="13"/>
  <c r="AE107" i="13"/>
  <c r="AE157" i="13"/>
  <c r="Y215" i="13"/>
  <c r="Z268" i="13"/>
  <c r="Y31" i="13"/>
  <c r="Z140" i="13"/>
  <c r="AA123" i="13"/>
  <c r="AB142" i="13"/>
  <c r="Y86" i="13"/>
  <c r="Z67" i="13"/>
  <c r="Z176" i="13"/>
  <c r="AA133" i="13"/>
  <c r="AB179" i="13"/>
  <c r="Z82" i="13"/>
  <c r="Z36" i="13"/>
  <c r="Y144" i="13"/>
  <c r="Z174" i="13"/>
  <c r="AA175" i="13"/>
  <c r="AA171" i="13"/>
  <c r="Y195" i="13"/>
  <c r="Z225" i="13"/>
  <c r="AA178" i="13"/>
  <c r="Y62" i="13"/>
  <c r="Z169" i="13"/>
  <c r="AC220" i="13"/>
  <c r="Z182" i="13"/>
  <c r="AD8" i="13"/>
  <c r="Z19" i="13"/>
  <c r="AC213" i="13"/>
  <c r="AD217" i="13"/>
  <c r="AD125" i="13"/>
  <c r="Z236" i="13"/>
  <c r="AC20" i="13"/>
  <c r="Z103" i="13"/>
  <c r="Z22" i="13"/>
  <c r="AD196" i="13"/>
  <c r="AD264" i="13"/>
  <c r="Z198" i="13"/>
  <c r="AD84" i="13"/>
  <c r="AD248" i="13"/>
  <c r="Z246" i="13"/>
  <c r="AE266" i="13"/>
  <c r="AE75" i="13"/>
  <c r="Z215" i="13"/>
  <c r="AA268" i="13"/>
  <c r="Z31" i="13"/>
  <c r="AA140" i="13"/>
  <c r="Z86" i="13"/>
  <c r="AA67" i="13"/>
  <c r="AA176" i="13"/>
  <c r="AA82" i="13"/>
  <c r="AA36" i="13"/>
  <c r="Z144" i="13"/>
  <c r="AA174" i="13"/>
  <c r="Z195" i="13"/>
  <c r="AA225" i="13"/>
  <c r="Z62" i="13"/>
  <c r="AE220" i="13"/>
  <c r="AA186" i="13"/>
  <c r="AA200" i="13"/>
  <c r="X8" i="13"/>
  <c r="AE213" i="13"/>
  <c r="X217" i="13"/>
  <c r="X125" i="13"/>
  <c r="AA24" i="13"/>
  <c r="AE20" i="13"/>
  <c r="AA232" i="13"/>
  <c r="X196" i="13"/>
  <c r="AA107" i="13"/>
  <c r="X264" i="13"/>
  <c r="X84" i="13"/>
  <c r="X248" i="13"/>
  <c r="AA157" i="13"/>
  <c r="AC169" i="13"/>
  <c r="Z220" i="13"/>
  <c r="AD220" i="13"/>
  <c r="X186" i="13"/>
  <c r="X200" i="13"/>
  <c r="AC182" i="13"/>
  <c r="AA8" i="13"/>
  <c r="AE8" i="13"/>
  <c r="AC19" i="13"/>
  <c r="Z213" i="13"/>
  <c r="AD213" i="13"/>
  <c r="AA217" i="13"/>
  <c r="AE217" i="13"/>
  <c r="AA125" i="13"/>
  <c r="AE125" i="13"/>
  <c r="X24" i="13"/>
  <c r="AC236" i="13"/>
  <c r="Z20" i="13"/>
  <c r="AD20" i="13"/>
  <c r="X232" i="13"/>
  <c r="AC103" i="13"/>
  <c r="AC22" i="13"/>
  <c r="AA196" i="13"/>
  <c r="AE196" i="13"/>
  <c r="X107" i="13"/>
  <c r="AA264" i="13"/>
  <c r="AE264" i="13"/>
  <c r="AC198" i="13"/>
  <c r="AA84" i="13"/>
  <c r="AE84" i="13"/>
  <c r="AA248" i="13"/>
  <c r="AE248" i="13"/>
  <c r="X157" i="13"/>
  <c r="AC246" i="13"/>
  <c r="Z135" i="13"/>
  <c r="AD135" i="13"/>
  <c r="AA141" i="13"/>
  <c r="AE141" i="13"/>
  <c r="X266" i="13"/>
  <c r="AC158" i="13"/>
  <c r="Z262" i="13"/>
  <c r="AD262" i="13"/>
  <c r="X75" i="13"/>
  <c r="AC88" i="13"/>
  <c r="AB223" i="13"/>
  <c r="Y155" i="13"/>
  <c r="AC155" i="13"/>
  <c r="Z40" i="13"/>
  <c r="AD40" i="13"/>
  <c r="Y173" i="13"/>
  <c r="AC173" i="13"/>
  <c r="Z48" i="13"/>
  <c r="AD48" i="13"/>
  <c r="AA254" i="13"/>
  <c r="AE254" i="13"/>
  <c r="Z234" i="13"/>
  <c r="AD234" i="13"/>
  <c r="Y153" i="13"/>
  <c r="AC153" i="13"/>
  <c r="X72" i="13"/>
  <c r="AB72" i="13"/>
  <c r="Z221" i="13"/>
  <c r="AD221" i="13"/>
  <c r="AA152" i="13"/>
  <c r="AE152" i="13"/>
  <c r="Y134" i="13"/>
  <c r="AC134" i="13"/>
  <c r="Z177" i="13"/>
  <c r="X111" i="13"/>
  <c r="AB111" i="13"/>
  <c r="Z42" i="13"/>
  <c r="AD42" i="13"/>
  <c r="AA90" i="13"/>
  <c r="AE90" i="13"/>
  <c r="AA128" i="13"/>
  <c r="AE128" i="13"/>
  <c r="X226" i="13"/>
  <c r="AB226" i="13"/>
  <c r="AC26" i="13"/>
  <c r="AD190" i="13"/>
  <c r="AD229" i="13"/>
  <c r="AC81" i="13"/>
  <c r="Z89" i="13"/>
  <c r="AC185" i="13"/>
  <c r="AE209" i="13"/>
  <c r="X124" i="13"/>
  <c r="AE219" i="13"/>
  <c r="X257" i="13"/>
  <c r="X27" i="13"/>
  <c r="AA80" i="13"/>
  <c r="AE230" i="13"/>
  <c r="AE34" i="13"/>
  <c r="AE267" i="13"/>
  <c r="Z168" i="13"/>
  <c r="AE65" i="13"/>
  <c r="AE204" i="13"/>
  <c r="AC223" i="13"/>
  <c r="Z155" i="13"/>
  <c r="AD155" i="13"/>
  <c r="AA40" i="13"/>
  <c r="AE40" i="13"/>
  <c r="Z173" i="13"/>
  <c r="AD173" i="13"/>
  <c r="AA48" i="13"/>
  <c r="AE48" i="13"/>
  <c r="X254" i="13"/>
  <c r="AA234" i="13"/>
  <c r="AE234" i="13"/>
  <c r="Z153" i="13"/>
  <c r="AD153" i="13"/>
  <c r="AC72" i="13"/>
  <c r="AA221" i="13"/>
  <c r="AE221" i="13"/>
  <c r="X152" i="13"/>
  <c r="Z134" i="13"/>
  <c r="AD134" i="13"/>
  <c r="AA177" i="13"/>
  <c r="AE177" i="13"/>
  <c r="AC111" i="13"/>
  <c r="AA42" i="13"/>
  <c r="AE42" i="13"/>
  <c r="X90" i="13"/>
  <c r="X128" i="13"/>
  <c r="AC226" i="13"/>
  <c r="AE26" i="13"/>
  <c r="X190" i="13"/>
  <c r="X229" i="13"/>
  <c r="AA253" i="13"/>
  <c r="AE81" i="13"/>
  <c r="AA78" i="13"/>
  <c r="AE185" i="13"/>
  <c r="X180" i="13"/>
  <c r="AD180" i="13"/>
  <c r="X54" i="13"/>
  <c r="AA169" i="13"/>
  <c r="Z186" i="13"/>
  <c r="Z200" i="13"/>
  <c r="AA182" i="13"/>
  <c r="AA19" i="13"/>
  <c r="Z24" i="13"/>
  <c r="AA236" i="13"/>
  <c r="Z232" i="13"/>
  <c r="AA103" i="13"/>
  <c r="AA22" i="13"/>
  <c r="Z107" i="13"/>
  <c r="AA198" i="13"/>
  <c r="Z157" i="13"/>
  <c r="AA246" i="13"/>
  <c r="Z266" i="13"/>
  <c r="AA158" i="13"/>
  <c r="Z75" i="13"/>
  <c r="AA88" i="13"/>
  <c r="Z223" i="13"/>
  <c r="AA155" i="13"/>
  <c r="AB40" i="13"/>
  <c r="AA173" i="13"/>
  <c r="AB48" i="13"/>
  <c r="Y254" i="13"/>
  <c r="AB234" i="13"/>
  <c r="AA153" i="13"/>
  <c r="Z72" i="13"/>
  <c r="AB221" i="13"/>
  <c r="Y152" i="13"/>
  <c r="AA134" i="13"/>
  <c r="AB177" i="13"/>
  <c r="Z111" i="13"/>
  <c r="AB42" i="13"/>
  <c r="Y90" i="13"/>
  <c r="Y128" i="13"/>
  <c r="Z226" i="13"/>
  <c r="Z190" i="13"/>
  <c r="Z229" i="13"/>
  <c r="AC253" i="13"/>
  <c r="AC78" i="13"/>
  <c r="AD89" i="13"/>
  <c r="Z180" i="13"/>
  <c r="AA209" i="13"/>
  <c r="AE192" i="13"/>
  <c r="AA219" i="13"/>
  <c r="AE214" i="13"/>
  <c r="X74" i="13"/>
  <c r="AE80" i="13"/>
  <c r="X37" i="13"/>
  <c r="AA230" i="13"/>
  <c r="AA34" i="13"/>
  <c r="X146" i="13"/>
  <c r="AA267" i="13"/>
  <c r="AE132" i="13"/>
  <c r="AC77" i="13"/>
  <c r="AE32" i="13"/>
  <c r="X106" i="13"/>
  <c r="AC99" i="13"/>
  <c r="X14" i="13"/>
  <c r="AA204" i="13"/>
  <c r="Y150" i="13"/>
  <c r="Z150" i="13"/>
  <c r="AD150" i="13"/>
  <c r="AA223" i="13"/>
  <c r="Z254" i="13"/>
  <c r="AA72" i="13"/>
  <c r="Z152" i="13"/>
  <c r="AA111" i="13"/>
  <c r="Z90" i="13"/>
  <c r="Z128" i="13"/>
  <c r="AA226" i="13"/>
  <c r="AE253" i="13"/>
  <c r="AE78" i="13"/>
  <c r="X89" i="13"/>
  <c r="X168" i="13"/>
  <c r="AD168" i="13"/>
  <c r="AD54" i="13"/>
  <c r="Y54" i="13"/>
  <c r="X26" i="13"/>
  <c r="AC190" i="13"/>
  <c r="AC229" i="13"/>
  <c r="Z253" i="13"/>
  <c r="AD253" i="13"/>
  <c r="X81" i="13"/>
  <c r="Z78" i="13"/>
  <c r="AD78" i="13"/>
  <c r="AA89" i="13"/>
  <c r="AE89" i="13"/>
  <c r="X185" i="13"/>
  <c r="Z209" i="13"/>
  <c r="AD209" i="13"/>
  <c r="AA124" i="13"/>
  <c r="AE124" i="13"/>
  <c r="X192" i="13"/>
  <c r="Z219" i="13"/>
  <c r="AD219" i="13"/>
  <c r="X214" i="13"/>
  <c r="AA257" i="13"/>
  <c r="AE257" i="13"/>
  <c r="AC74" i="13"/>
  <c r="AA27" i="13"/>
  <c r="AE27" i="13"/>
  <c r="X80" i="13"/>
  <c r="AC37" i="13"/>
  <c r="Z230" i="13"/>
  <c r="AD230" i="13"/>
  <c r="Z34" i="13"/>
  <c r="AD34" i="13"/>
  <c r="AA245" i="13"/>
  <c r="AE245" i="13"/>
  <c r="AC146" i="13"/>
  <c r="Z267" i="13"/>
  <c r="AD267" i="13"/>
  <c r="AA145" i="13"/>
  <c r="AE145" i="13"/>
  <c r="X132" i="13"/>
  <c r="AC148" i="13"/>
  <c r="Z32" i="13"/>
  <c r="AD32" i="13"/>
  <c r="X65" i="13"/>
  <c r="AA106" i="13"/>
  <c r="AE106" i="13"/>
  <c r="Z99" i="13"/>
  <c r="AC14" i="13"/>
  <c r="X204" i="13"/>
  <c r="AE150" i="13"/>
  <c r="Y203" i="13"/>
  <c r="X203" i="13"/>
  <c r="AC112" i="13"/>
  <c r="AB112" i="13"/>
  <c r="Z26" i="13"/>
  <c r="AA190" i="13"/>
  <c r="AA229" i="13"/>
  <c r="Z81" i="13"/>
  <c r="Z185" i="13"/>
  <c r="AA180" i="13"/>
  <c r="Z192" i="13"/>
  <c r="Z214" i="13"/>
  <c r="AA74" i="13"/>
  <c r="Z80" i="13"/>
  <c r="AA37" i="13"/>
  <c r="AA146" i="13"/>
  <c r="Z132" i="13"/>
  <c r="Z77" i="13"/>
  <c r="AA168" i="13"/>
  <c r="AA148" i="13"/>
  <c r="Z65" i="13"/>
  <c r="AA14" i="13"/>
  <c r="Z204" i="13"/>
  <c r="AB150" i="13"/>
  <c r="Z203" i="13"/>
  <c r="AC108" i="13"/>
  <c r="AB108" i="13"/>
  <c r="AE112" i="13"/>
  <c r="AC83" i="13"/>
  <c r="AB83" i="13"/>
  <c r="AA44" i="13"/>
  <c r="AE44" i="13"/>
  <c r="AA181" i="13"/>
  <c r="AE181" i="13"/>
  <c r="Z191" i="13"/>
  <c r="AD191" i="13"/>
  <c r="AA50" i="13"/>
  <c r="AE50" i="13"/>
  <c r="Z93" i="13"/>
  <c r="AD93" i="13"/>
  <c r="AA210" i="13"/>
  <c r="AE210" i="13"/>
  <c r="Z165" i="13"/>
  <c r="AD165" i="13"/>
  <c r="Z235" i="13"/>
  <c r="AD235" i="13"/>
  <c r="AA244" i="13"/>
  <c r="AE244" i="13"/>
  <c r="Z138" i="13"/>
  <c r="AD138" i="13"/>
  <c r="Y121" i="13"/>
  <c r="X121" i="13"/>
  <c r="AD121" i="13"/>
  <c r="AE263" i="13"/>
  <c r="Y189" i="13"/>
  <c r="X189" i="13"/>
  <c r="AD189" i="13"/>
  <c r="Y70" i="13"/>
  <c r="X70" i="13"/>
  <c r="AD70" i="13"/>
  <c r="AC104" i="13"/>
  <c r="AB104" i="13"/>
  <c r="Y25" i="13"/>
  <c r="X25" i="13"/>
  <c r="AD25" i="13"/>
  <c r="AC39" i="13"/>
  <c r="AB39" i="13"/>
  <c r="Y64" i="13"/>
  <c r="X64" i="13"/>
  <c r="AD64" i="13"/>
  <c r="AC100" i="13"/>
  <c r="AB100" i="13"/>
  <c r="AC53" i="13"/>
  <c r="AB53" i="13"/>
  <c r="X16" i="13"/>
  <c r="Z16" i="13"/>
  <c r="Y16" i="13"/>
  <c r="AD16" i="13"/>
  <c r="Z147" i="13"/>
  <c r="AC28" i="13"/>
  <c r="AA203" i="13"/>
  <c r="AE203" i="13"/>
  <c r="X108" i="13"/>
  <c r="X112" i="13"/>
  <c r="AC49" i="13"/>
  <c r="X83" i="13"/>
  <c r="X44" i="13"/>
  <c r="AB44" i="13"/>
  <c r="AB181" i="13"/>
  <c r="AA191" i="13"/>
  <c r="AE191" i="13"/>
  <c r="X50" i="13"/>
  <c r="AB50" i="13"/>
  <c r="Z164" i="13"/>
  <c r="AD164" i="13"/>
  <c r="AA93" i="13"/>
  <c r="AE93" i="13"/>
  <c r="X210" i="13"/>
  <c r="AB210" i="13"/>
  <c r="AC256" i="13"/>
  <c r="AA165" i="13"/>
  <c r="AE165" i="13"/>
  <c r="AC76" i="13"/>
  <c r="AA235" i="13"/>
  <c r="AE235" i="13"/>
  <c r="AC242" i="13"/>
  <c r="Z130" i="13"/>
  <c r="AD130" i="13"/>
  <c r="AB244" i="13"/>
  <c r="Z59" i="13"/>
  <c r="AD59" i="13"/>
  <c r="AA138" i="13"/>
  <c r="AE138" i="13"/>
  <c r="Z60" i="13"/>
  <c r="AD60" i="13"/>
  <c r="AC121" i="13"/>
  <c r="AB121" i="13"/>
  <c r="AE121" i="13"/>
  <c r="AC189" i="13"/>
  <c r="AB189" i="13"/>
  <c r="AE189" i="13"/>
  <c r="Y211" i="13"/>
  <c r="X211" i="13"/>
  <c r="AD211" i="13"/>
  <c r="AA104" i="13"/>
  <c r="AC79" i="13"/>
  <c r="AB79" i="13"/>
  <c r="Y199" i="13"/>
  <c r="X199" i="13"/>
  <c r="AD199" i="13"/>
  <c r="AC109" i="13"/>
  <c r="AB109" i="13"/>
  <c r="Y110" i="13"/>
  <c r="X110" i="13"/>
  <c r="AD110" i="13"/>
  <c r="AA39" i="13"/>
  <c r="Y71" i="13"/>
  <c r="X71" i="13"/>
  <c r="AD71" i="13"/>
  <c r="Y247" i="13"/>
  <c r="X247" i="13"/>
  <c r="AD247" i="13"/>
  <c r="AA100" i="13"/>
  <c r="Y154" i="13"/>
  <c r="X154" i="13"/>
  <c r="AD154" i="13"/>
  <c r="AC9" i="13"/>
  <c r="AB9" i="13"/>
  <c r="Y216" i="13"/>
  <c r="X216" i="13"/>
  <c r="AD216" i="13"/>
  <c r="AA53" i="13"/>
  <c r="X143" i="13"/>
  <c r="Z143" i="13"/>
  <c r="Y143" i="13"/>
  <c r="AD143" i="13"/>
  <c r="Y243" i="13"/>
  <c r="X243" i="13"/>
  <c r="Z243" i="13"/>
  <c r="Y194" i="13"/>
  <c r="X194" i="13"/>
  <c r="Z194" i="13"/>
  <c r="AA54" i="13"/>
  <c r="AA147" i="13"/>
  <c r="Z28" i="13"/>
  <c r="AB203" i="13"/>
  <c r="Y108" i="13"/>
  <c r="Y112" i="13"/>
  <c r="Z49" i="13"/>
  <c r="Y83" i="13"/>
  <c r="Y44" i="13"/>
  <c r="Y181" i="13"/>
  <c r="X191" i="13"/>
  <c r="AB191" i="13"/>
  <c r="Y50" i="13"/>
  <c r="AA164" i="13"/>
  <c r="X93" i="13"/>
  <c r="AB93" i="13"/>
  <c r="Y210" i="13"/>
  <c r="Z256" i="13"/>
  <c r="X165" i="13"/>
  <c r="AB165" i="13"/>
  <c r="Z76" i="13"/>
  <c r="X235" i="13"/>
  <c r="AB235" i="13"/>
  <c r="Z242" i="13"/>
  <c r="AA130" i="13"/>
  <c r="Y244" i="13"/>
  <c r="Z41" i="13"/>
  <c r="AA59" i="13"/>
  <c r="X138" i="13"/>
  <c r="AB138" i="13"/>
  <c r="AA60" i="13"/>
  <c r="Z7" i="13"/>
  <c r="Z121" i="13"/>
  <c r="AA263" i="13"/>
  <c r="AD35" i="13"/>
  <c r="Z189" i="13"/>
  <c r="Z70" i="13"/>
  <c r="AE104" i="13"/>
  <c r="Z25" i="13"/>
  <c r="Y227" i="13"/>
  <c r="X227" i="13"/>
  <c r="AD227" i="13"/>
  <c r="AA79" i="13"/>
  <c r="AA109" i="13"/>
  <c r="AE39" i="13"/>
  <c r="Z64" i="13"/>
  <c r="AC97" i="13"/>
  <c r="AB97" i="13"/>
  <c r="AC162" i="13"/>
  <c r="AB162" i="13"/>
  <c r="AC170" i="13"/>
  <c r="AB170" i="13"/>
  <c r="AC238" i="13"/>
  <c r="AB238" i="13"/>
  <c r="Y68" i="13"/>
  <c r="X68" i="13"/>
  <c r="AD68" i="13"/>
  <c r="Y69" i="13"/>
  <c r="X69" i="13"/>
  <c r="AD69" i="13"/>
  <c r="AE100" i="13"/>
  <c r="Y45" i="13"/>
  <c r="X45" i="13"/>
  <c r="AD45" i="13"/>
  <c r="AC201" i="13"/>
  <c r="AB201" i="13"/>
  <c r="Y5" i="13"/>
  <c r="X5" i="13"/>
  <c r="AD5" i="13"/>
  <c r="AA9" i="13"/>
  <c r="AE53" i="13"/>
  <c r="X224" i="13"/>
  <c r="Z224" i="13"/>
  <c r="Y224" i="13"/>
  <c r="AD224" i="13"/>
  <c r="AA28" i="13"/>
  <c r="Z108" i="13"/>
  <c r="Z112" i="13"/>
  <c r="AA49" i="13"/>
  <c r="Z83" i="13"/>
  <c r="Z44" i="13"/>
  <c r="Z181" i="13"/>
  <c r="Z50" i="13"/>
  <c r="Z210" i="13"/>
  <c r="AA256" i="13"/>
  <c r="AA76" i="13"/>
  <c r="AA242" i="13"/>
  <c r="Z244" i="13"/>
  <c r="AA41" i="13"/>
  <c r="AA7" i="13"/>
  <c r="AA121" i="13"/>
  <c r="AB263" i="13"/>
  <c r="Y35" i="13"/>
  <c r="AA189" i="13"/>
  <c r="AC43" i="13"/>
  <c r="AB43" i="13"/>
  <c r="Z211" i="13"/>
  <c r="AE79" i="13"/>
  <c r="Z199" i="13"/>
  <c r="AC252" i="13"/>
  <c r="AB252" i="13"/>
  <c r="AE109" i="13"/>
  <c r="Z110" i="13"/>
  <c r="AC193" i="13"/>
  <c r="AB193" i="13"/>
  <c r="AC23" i="13"/>
  <c r="AB23" i="13"/>
  <c r="Y218" i="13"/>
  <c r="X218" i="13"/>
  <c r="AD218" i="13"/>
  <c r="Z247" i="13"/>
  <c r="AC167" i="13"/>
  <c r="AB167" i="13"/>
  <c r="Y85" i="13"/>
  <c r="X85" i="13"/>
  <c r="AD85" i="13"/>
  <c r="Y46" i="13"/>
  <c r="X46" i="13"/>
  <c r="AD46" i="13"/>
  <c r="AC73" i="13"/>
  <c r="AB73" i="13"/>
  <c r="Z154" i="13"/>
  <c r="AC30" i="13"/>
  <c r="AB30" i="13"/>
  <c r="Y222" i="13"/>
  <c r="X222" i="13"/>
  <c r="AD222" i="13"/>
  <c r="AE9" i="13"/>
  <c r="Z216" i="13"/>
  <c r="X18" i="13"/>
  <c r="Z18" i="13"/>
  <c r="Y18" i="13"/>
  <c r="AD18" i="13"/>
  <c r="Y137" i="13"/>
  <c r="X137" i="13"/>
  <c r="Z137" i="13"/>
  <c r="AC166" i="13"/>
  <c r="AB166" i="13"/>
  <c r="AE166" i="13"/>
  <c r="AA166" i="13"/>
  <c r="AC94" i="13"/>
  <c r="AB94" i="13"/>
  <c r="AE94" i="13"/>
  <c r="AA94" i="13"/>
  <c r="Y263" i="13"/>
  <c r="Z136" i="13"/>
  <c r="Z91" i="13"/>
  <c r="AA35" i="13"/>
  <c r="AE35" i="13"/>
  <c r="Z202" i="13"/>
  <c r="Y21" i="13"/>
  <c r="AC21" i="13"/>
  <c r="Z129" i="13"/>
  <c r="X43" i="13"/>
  <c r="AA70" i="13"/>
  <c r="AE70" i="13"/>
  <c r="Z187" i="13"/>
  <c r="AA211" i="13"/>
  <c r="AE211" i="13"/>
  <c r="X104" i="13"/>
  <c r="Z29" i="13"/>
  <c r="AA25" i="13"/>
  <c r="AE25" i="13"/>
  <c r="AA227" i="13"/>
  <c r="AE227" i="13"/>
  <c r="X79" i="13"/>
  <c r="Y249" i="13"/>
  <c r="AC249" i="13"/>
  <c r="AA199" i="13"/>
  <c r="AE199" i="13"/>
  <c r="X252" i="13"/>
  <c r="Y228" i="13"/>
  <c r="AC228" i="13"/>
  <c r="X109" i="13"/>
  <c r="Y51" i="13"/>
  <c r="AC51" i="13"/>
  <c r="AA110" i="13"/>
  <c r="AE110" i="13"/>
  <c r="X39" i="13"/>
  <c r="X193" i="13"/>
  <c r="Y101" i="13"/>
  <c r="AC101" i="13"/>
  <c r="Y183" i="13"/>
  <c r="AC183" i="13"/>
  <c r="Y265" i="13"/>
  <c r="AC265" i="13"/>
  <c r="AA64" i="13"/>
  <c r="AE64" i="13"/>
  <c r="X23" i="13"/>
  <c r="Z102" i="13"/>
  <c r="AA71" i="13"/>
  <c r="AE71" i="13"/>
  <c r="Z127" i="13"/>
  <c r="Z66" i="13"/>
  <c r="X97" i="13"/>
  <c r="AC241" i="13"/>
  <c r="Z114" i="13"/>
  <c r="X162" i="13"/>
  <c r="AA218" i="13"/>
  <c r="AE218" i="13"/>
  <c r="X170" i="13"/>
  <c r="X238" i="13"/>
  <c r="Y4" i="13"/>
  <c r="AC4" i="13"/>
  <c r="AA68" i="13"/>
  <c r="AE68" i="13"/>
  <c r="Y151" i="13"/>
  <c r="AC151" i="13"/>
  <c r="Z98" i="13"/>
  <c r="Y95" i="13"/>
  <c r="AC95" i="13"/>
  <c r="Z115" i="13"/>
  <c r="Y259" i="13"/>
  <c r="AC259" i="13"/>
  <c r="Z92" i="13"/>
  <c r="AA247" i="13"/>
  <c r="AE247" i="13"/>
  <c r="X167" i="13"/>
  <c r="Y55" i="13"/>
  <c r="AC55" i="13"/>
  <c r="Z33" i="13"/>
  <c r="AA85" i="13"/>
  <c r="AE85" i="13"/>
  <c r="AA69" i="13"/>
  <c r="AE69" i="13"/>
  <c r="Y212" i="13"/>
  <c r="AC212" i="13"/>
  <c r="X100" i="13"/>
  <c r="Z231" i="13"/>
  <c r="AA46" i="13"/>
  <c r="AE46" i="13"/>
  <c r="AA45" i="13"/>
  <c r="AE45" i="13"/>
  <c r="Y113" i="13"/>
  <c r="AC113" i="13"/>
  <c r="X73" i="13"/>
  <c r="Y250" i="13"/>
  <c r="AC250" i="13"/>
  <c r="Z38" i="13"/>
  <c r="AA154" i="13"/>
  <c r="AE154" i="13"/>
  <c r="Y260" i="13"/>
  <c r="AC260" i="13"/>
  <c r="Y6" i="13"/>
  <c r="AC6" i="13"/>
  <c r="X30" i="13"/>
  <c r="Z139" i="13"/>
  <c r="AA222" i="13"/>
  <c r="AE222" i="13"/>
  <c r="X201" i="13"/>
  <c r="AC56" i="13"/>
  <c r="Y251" i="13"/>
  <c r="AC251" i="13"/>
  <c r="AA5" i="13"/>
  <c r="AE5" i="13"/>
  <c r="X9" i="13"/>
  <c r="AA216" i="13"/>
  <c r="AE216" i="13"/>
  <c r="X53" i="13"/>
  <c r="Z61" i="13"/>
  <c r="Y122" i="13"/>
  <c r="AC122" i="13"/>
  <c r="AA87" i="13"/>
  <c r="AA126" i="13"/>
  <c r="AA261" i="13"/>
  <c r="AC12" i="13"/>
  <c r="AB12" i="13"/>
  <c r="AC119" i="13"/>
  <c r="AB119" i="13"/>
  <c r="Y160" i="13"/>
  <c r="X160" i="13"/>
  <c r="Z160" i="13"/>
  <c r="Z263" i="13"/>
  <c r="AA136" i="13"/>
  <c r="AA91" i="13"/>
  <c r="AA202" i="13"/>
  <c r="Z21" i="13"/>
  <c r="AA129" i="13"/>
  <c r="Y43" i="13"/>
  <c r="AA187" i="13"/>
  <c r="Y104" i="13"/>
  <c r="AA29" i="13"/>
  <c r="Y79" i="13"/>
  <c r="Z249" i="13"/>
  <c r="Y252" i="13"/>
  <c r="Z228" i="13"/>
  <c r="Y109" i="13"/>
  <c r="Z51" i="13"/>
  <c r="Y39" i="13"/>
  <c r="Y193" i="13"/>
  <c r="Z101" i="13"/>
  <c r="Z183" i="13"/>
  <c r="Z265" i="13"/>
  <c r="Y23" i="13"/>
  <c r="AA102" i="13"/>
  <c r="AA127" i="13"/>
  <c r="AA66" i="13"/>
  <c r="Y97" i="13"/>
  <c r="Z241" i="13"/>
  <c r="AA114" i="13"/>
  <c r="Y162" i="13"/>
  <c r="Y170" i="13"/>
  <c r="Y238" i="13"/>
  <c r="Z4" i="13"/>
  <c r="Z151" i="13"/>
  <c r="AA98" i="13"/>
  <c r="Z95" i="13"/>
  <c r="AA115" i="13"/>
  <c r="Z259" i="13"/>
  <c r="AA92" i="13"/>
  <c r="Y167" i="13"/>
  <c r="Z55" i="13"/>
  <c r="AA33" i="13"/>
  <c r="Z212" i="13"/>
  <c r="Y100" i="13"/>
  <c r="AA231" i="13"/>
  <c r="Z113" i="13"/>
  <c r="Y73" i="13"/>
  <c r="Z250" i="13"/>
  <c r="AA38" i="13"/>
  <c r="Z260" i="13"/>
  <c r="Z6" i="13"/>
  <c r="Y30" i="13"/>
  <c r="AA139" i="13"/>
  <c r="Y201" i="13"/>
  <c r="Z56" i="13"/>
  <c r="Z251" i="13"/>
  <c r="Y9" i="13"/>
  <c r="Y53" i="13"/>
  <c r="AA61" i="13"/>
  <c r="Z122" i="13"/>
  <c r="AB87" i="13"/>
  <c r="AB126" i="13"/>
  <c r="AB261" i="13"/>
  <c r="AC13" i="13"/>
  <c r="AB13" i="13"/>
  <c r="Y172" i="13"/>
  <c r="X172" i="13"/>
  <c r="AD172" i="13"/>
  <c r="AA12" i="13"/>
  <c r="AC96" i="13"/>
  <c r="AB96" i="13"/>
  <c r="Y47" i="13"/>
  <c r="X47" i="13"/>
  <c r="AD47" i="13"/>
  <c r="Y118" i="13"/>
  <c r="X118" i="13"/>
  <c r="AD118" i="13"/>
  <c r="X15" i="13"/>
  <c r="Z15" i="13"/>
  <c r="Y15" i="13"/>
  <c r="AD15" i="13"/>
  <c r="AA21" i="13"/>
  <c r="Z43" i="13"/>
  <c r="Z104" i="13"/>
  <c r="Z79" i="13"/>
  <c r="AA249" i="13"/>
  <c r="Z252" i="13"/>
  <c r="AA228" i="13"/>
  <c r="Z109" i="13"/>
  <c r="AA51" i="13"/>
  <c r="Z39" i="13"/>
  <c r="Z193" i="13"/>
  <c r="AA101" i="13"/>
  <c r="AA183" i="13"/>
  <c r="AA265" i="13"/>
  <c r="Z23" i="13"/>
  <c r="Z97" i="13"/>
  <c r="AA241" i="13"/>
  <c r="Z162" i="13"/>
  <c r="Z170" i="13"/>
  <c r="Z238" i="13"/>
  <c r="AA4" i="13"/>
  <c r="AA151" i="13"/>
  <c r="AA95" i="13"/>
  <c r="AA259" i="13"/>
  <c r="Z167" i="13"/>
  <c r="AA55" i="13"/>
  <c r="AA212" i="13"/>
  <c r="Z100" i="13"/>
  <c r="AA113" i="13"/>
  <c r="Z73" i="13"/>
  <c r="AA250" i="13"/>
  <c r="AA260" i="13"/>
  <c r="AA6" i="13"/>
  <c r="Z30" i="13"/>
  <c r="Z201" i="13"/>
  <c r="AA56" i="13"/>
  <c r="AA251" i="13"/>
  <c r="Z9" i="13"/>
  <c r="Z53" i="13"/>
  <c r="AA122" i="13"/>
  <c r="AE87" i="13"/>
  <c r="AE126" i="13"/>
  <c r="AE261" i="13"/>
  <c r="AC3" i="13"/>
  <c r="AB3" i="13"/>
  <c r="Y131" i="13"/>
  <c r="X131" i="13"/>
  <c r="AD131" i="13"/>
  <c r="Y208" i="13"/>
  <c r="X208" i="13"/>
  <c r="AD208" i="13"/>
  <c r="AC161" i="13"/>
  <c r="AB161" i="13"/>
  <c r="AA161" i="13"/>
  <c r="AA224" i="13"/>
  <c r="AE224" i="13"/>
  <c r="Y87" i="13"/>
  <c r="AA16" i="13"/>
  <c r="AE16" i="13"/>
  <c r="Z184" i="13"/>
  <c r="AA18" i="13"/>
  <c r="AE18" i="13"/>
  <c r="Y126" i="13"/>
  <c r="AA143" i="13"/>
  <c r="AE143" i="13"/>
  <c r="Y261" i="13"/>
  <c r="Z159" i="13"/>
  <c r="Y258" i="13"/>
  <c r="AC258" i="13"/>
  <c r="Z117" i="13"/>
  <c r="AA137" i="13"/>
  <c r="AE137" i="13"/>
  <c r="X13" i="13"/>
  <c r="Z233" i="13"/>
  <c r="Z240" i="13"/>
  <c r="X3" i="13"/>
  <c r="Y52" i="13"/>
  <c r="AC52" i="13"/>
  <c r="AA131" i="13"/>
  <c r="AE131" i="13"/>
  <c r="Z57" i="13"/>
  <c r="AA172" i="13"/>
  <c r="AE172" i="13"/>
  <c r="Y205" i="13"/>
  <c r="AC205" i="13"/>
  <c r="Z237" i="13"/>
  <c r="Y197" i="13"/>
  <c r="AC197" i="13"/>
  <c r="X12" i="13"/>
  <c r="Y120" i="13"/>
  <c r="AC120" i="13"/>
  <c r="Z105" i="13"/>
  <c r="AC156" i="13"/>
  <c r="X166" i="13"/>
  <c r="Y149" i="13"/>
  <c r="AC149" i="13"/>
  <c r="AA243" i="13"/>
  <c r="AE243" i="13"/>
  <c r="X119" i="13"/>
  <c r="AA194" i="13"/>
  <c r="AE194" i="13"/>
  <c r="X96" i="13"/>
  <c r="Y116" i="13"/>
  <c r="AC116" i="13"/>
  <c r="AA47" i="13"/>
  <c r="AE47" i="13"/>
  <c r="AA208" i="13"/>
  <c r="AE208" i="13"/>
  <c r="Z206" i="13"/>
  <c r="AA118" i="13"/>
  <c r="AE118" i="13"/>
  <c r="Z63" i="13"/>
  <c r="X94" i="13"/>
  <c r="Y188" i="13"/>
  <c r="AC188" i="13"/>
  <c r="Y11" i="13"/>
  <c r="X11" i="13"/>
  <c r="AD11" i="13"/>
  <c r="Z87" i="13"/>
  <c r="AA184" i="13"/>
  <c r="Z126" i="13"/>
  <c r="Z261" i="13"/>
  <c r="AA159" i="13"/>
  <c r="Z258" i="13"/>
  <c r="AA117" i="13"/>
  <c r="Y13" i="13"/>
  <c r="AA233" i="13"/>
  <c r="AA240" i="13"/>
  <c r="Y3" i="13"/>
  <c r="Z52" i="13"/>
  <c r="AA57" i="13"/>
  <c r="Z205" i="13"/>
  <c r="AA237" i="13"/>
  <c r="Z197" i="13"/>
  <c r="Y12" i="13"/>
  <c r="Z120" i="13"/>
  <c r="AA105" i="13"/>
  <c r="Z156" i="13"/>
  <c r="Y166" i="13"/>
  <c r="Z149" i="13"/>
  <c r="Y119" i="13"/>
  <c r="Y96" i="13"/>
  <c r="Z116" i="13"/>
  <c r="AA206" i="13"/>
  <c r="AA63" i="13"/>
  <c r="Y94" i="13"/>
  <c r="Z188" i="13"/>
  <c r="Y10" i="13"/>
  <c r="X10" i="13"/>
  <c r="AD10" i="13"/>
  <c r="AC163" i="13"/>
  <c r="AB163" i="13"/>
  <c r="AA258" i="13"/>
  <c r="Z13" i="13"/>
  <c r="Z3" i="13"/>
  <c r="AA52" i="13"/>
  <c r="AA205" i="13"/>
  <c r="AA197" i="13"/>
  <c r="Z12" i="13"/>
  <c r="AA120" i="13"/>
  <c r="AA156" i="13"/>
  <c r="Z166" i="13"/>
  <c r="AA149" i="13"/>
  <c r="Z119" i="13"/>
  <c r="Z96" i="13"/>
  <c r="AA116" i="13"/>
  <c r="Z94" i="13"/>
  <c r="AA188" i="13"/>
  <c r="Y161" i="13"/>
  <c r="X161" i="13"/>
  <c r="AD161" i="13"/>
  <c r="Y255" i="13"/>
  <c r="X255" i="13"/>
  <c r="AD255" i="13"/>
  <c r="AC239" i="13"/>
  <c r="AB239" i="13"/>
  <c r="AA15" i="13"/>
  <c r="AE15" i="13"/>
  <c r="AA255" i="13"/>
  <c r="AE255" i="13"/>
  <c r="AA11" i="13"/>
  <c r="AE11" i="13"/>
  <c r="Y17" i="13"/>
  <c r="AC17" i="13"/>
  <c r="AA10" i="13"/>
  <c r="AE10" i="13"/>
  <c r="Z207" i="13"/>
  <c r="X239" i="13"/>
  <c r="AA160" i="13"/>
  <c r="AE160" i="13"/>
  <c r="X163" i="13"/>
  <c r="Z58" i="13"/>
  <c r="Z17" i="13"/>
  <c r="AA207" i="13"/>
  <c r="Y239" i="13"/>
  <c r="Y163" i="13"/>
  <c r="AA58" i="13"/>
  <c r="AA17" i="13"/>
  <c r="Z239" i="13"/>
  <c r="Z163" i="13"/>
  <c r="Y29" i="12"/>
  <c r="Z29" i="12"/>
  <c r="AD29" i="12"/>
  <c r="Y106" i="12"/>
  <c r="Z106" i="12"/>
  <c r="AD106" i="12"/>
  <c r="Y37" i="12"/>
  <c r="Z37" i="12"/>
  <c r="AD37" i="12"/>
  <c r="Y38" i="12"/>
  <c r="Z38" i="12"/>
  <c r="AD38" i="12"/>
  <c r="Y44" i="12"/>
  <c r="Z44" i="12"/>
  <c r="AD44" i="12"/>
  <c r="Y61" i="12"/>
  <c r="Z61" i="12"/>
  <c r="AD61" i="12"/>
  <c r="Y118" i="12"/>
  <c r="Z118" i="12"/>
  <c r="AD118" i="12"/>
  <c r="X30" i="12"/>
  <c r="Z30" i="12"/>
  <c r="AD30" i="12"/>
  <c r="Y30" i="12"/>
  <c r="X47" i="12"/>
  <c r="Z47" i="12"/>
  <c r="AD47" i="12"/>
  <c r="Y47" i="12"/>
  <c r="X112" i="12"/>
  <c r="Y112" i="12"/>
  <c r="Z112" i="12"/>
  <c r="AD112" i="12"/>
  <c r="X56" i="12"/>
  <c r="Y56" i="12"/>
  <c r="Z56" i="12"/>
  <c r="AD56" i="12"/>
  <c r="X25" i="12"/>
  <c r="Y25" i="12"/>
  <c r="Z25" i="12"/>
  <c r="AD25" i="12"/>
  <c r="X132" i="12"/>
  <c r="Y132" i="12"/>
  <c r="Z132" i="12"/>
  <c r="AD132" i="12"/>
  <c r="X11" i="12"/>
  <c r="Y11" i="12"/>
  <c r="Z11" i="12"/>
  <c r="AD11" i="12"/>
  <c r="Z98" i="12"/>
  <c r="AD98" i="12"/>
  <c r="X98" i="12"/>
  <c r="Y98" i="12"/>
  <c r="Z84" i="12"/>
  <c r="AD84" i="12"/>
  <c r="X84" i="12"/>
  <c r="Y84" i="12"/>
  <c r="Z20" i="12"/>
  <c r="AD20" i="12"/>
  <c r="X20" i="12"/>
  <c r="Y20" i="12"/>
  <c r="Y93" i="12"/>
  <c r="Z93" i="12"/>
  <c r="AD93" i="12"/>
  <c r="X93" i="12"/>
  <c r="Y24" i="12"/>
  <c r="Z24" i="12"/>
  <c r="AD24" i="12"/>
  <c r="X24" i="12"/>
  <c r="Y4" i="12"/>
  <c r="AD4" i="12"/>
  <c r="X4" i="12"/>
  <c r="Z4" i="12"/>
  <c r="Y65" i="12"/>
  <c r="AD65" i="12"/>
  <c r="X65" i="12"/>
  <c r="Z65" i="12"/>
  <c r="Z52" i="12"/>
  <c r="AD52" i="12"/>
  <c r="X52" i="12"/>
  <c r="Y52" i="12"/>
  <c r="X95" i="12"/>
  <c r="Y95" i="12"/>
  <c r="Z95" i="12"/>
  <c r="AD95" i="12"/>
  <c r="Y90" i="12"/>
  <c r="AD90" i="12"/>
  <c r="X90" i="12"/>
  <c r="Z90" i="12"/>
  <c r="Y45" i="12"/>
  <c r="AD45" i="12"/>
  <c r="X45" i="12"/>
  <c r="Z45" i="12"/>
  <c r="Y42" i="12"/>
  <c r="AD42" i="12"/>
  <c r="X42" i="12"/>
  <c r="Z42" i="12"/>
  <c r="Y27" i="12"/>
  <c r="AD27" i="12"/>
  <c r="X27" i="12"/>
  <c r="Z27" i="12"/>
  <c r="Y88" i="12"/>
  <c r="AD88" i="12"/>
  <c r="X88" i="12"/>
  <c r="Z88" i="12"/>
  <c r="Y124" i="12"/>
  <c r="AD124" i="12"/>
  <c r="X124" i="12"/>
  <c r="Z124" i="12"/>
  <c r="Y26" i="12"/>
  <c r="AD26" i="12"/>
  <c r="X26" i="12"/>
  <c r="Z26" i="12"/>
  <c r="AA58" i="12"/>
  <c r="AE58" i="12"/>
  <c r="AB58" i="12"/>
  <c r="AA3" i="12"/>
  <c r="AE3" i="12"/>
  <c r="AB3" i="12"/>
  <c r="AA6" i="12"/>
  <c r="AE6" i="12"/>
  <c r="AB6" i="12"/>
  <c r="AA89" i="12"/>
  <c r="AE89" i="12"/>
  <c r="AB89" i="12"/>
  <c r="AA82" i="12"/>
  <c r="AE82" i="12"/>
  <c r="AB82" i="12"/>
  <c r="AB77" i="12"/>
  <c r="AA77" i="12"/>
  <c r="AC77" i="12"/>
  <c r="AE77" i="12"/>
  <c r="AB87" i="12"/>
  <c r="AA87" i="12"/>
  <c r="AC87" i="12"/>
  <c r="AE87" i="12"/>
  <c r="AB49" i="12"/>
  <c r="AA49" i="12"/>
  <c r="AC49" i="12"/>
  <c r="AE49" i="12"/>
  <c r="AB22" i="12"/>
  <c r="AA22" i="12"/>
  <c r="AC22" i="12"/>
  <c r="AE22" i="12"/>
  <c r="AB101" i="12"/>
  <c r="AA101" i="12"/>
  <c r="AC101" i="12"/>
  <c r="AE101" i="12"/>
  <c r="AC68" i="12"/>
  <c r="AA68" i="12"/>
  <c r="AE68" i="12"/>
  <c r="AB68" i="12"/>
  <c r="AC122" i="12"/>
  <c r="AA122" i="12"/>
  <c r="AE122" i="12"/>
  <c r="AB122" i="12"/>
  <c r="AC108" i="12"/>
  <c r="AA108" i="12"/>
  <c r="AE108" i="12"/>
  <c r="AB108" i="12"/>
  <c r="AB67" i="12"/>
  <c r="AC67" i="12"/>
  <c r="AE67" i="12"/>
  <c r="AA67" i="12"/>
  <c r="AB9" i="12"/>
  <c r="AC9" i="12"/>
  <c r="AE9" i="12"/>
  <c r="AA9" i="12"/>
  <c r="AA105" i="12"/>
  <c r="AE105" i="12"/>
  <c r="AB105" i="12"/>
  <c r="AC105" i="12"/>
  <c r="AC104" i="12"/>
  <c r="AA104" i="12"/>
  <c r="AE104" i="12"/>
  <c r="AB104" i="12"/>
  <c r="AC129" i="12"/>
  <c r="AA129" i="12"/>
  <c r="AE129" i="12"/>
  <c r="AB129" i="12"/>
  <c r="AB133" i="12"/>
  <c r="AE133" i="12"/>
  <c r="AA133" i="12"/>
  <c r="AC133" i="12"/>
  <c r="AB69" i="12"/>
  <c r="AE69" i="12"/>
  <c r="AA69" i="12"/>
  <c r="AC69" i="12"/>
  <c r="AB80" i="12"/>
  <c r="AE80" i="12"/>
  <c r="AA80" i="12"/>
  <c r="AC80" i="12"/>
  <c r="AB43" i="12"/>
  <c r="AE43" i="12"/>
  <c r="AA43" i="12"/>
  <c r="AC43" i="12"/>
  <c r="AB5" i="12"/>
  <c r="AA5" i="12"/>
  <c r="AC5" i="12"/>
  <c r="AE5" i="12"/>
  <c r="AB110" i="12"/>
  <c r="AA110" i="12"/>
  <c r="AC110" i="12"/>
  <c r="AE110" i="12"/>
  <c r="AC79" i="12"/>
  <c r="AA79" i="12"/>
  <c r="AE79" i="12"/>
  <c r="AB79" i="12"/>
  <c r="AC134" i="12"/>
  <c r="AA134" i="12"/>
  <c r="AE134" i="12"/>
  <c r="AB134" i="12"/>
  <c r="AC50" i="12"/>
  <c r="AA50" i="12"/>
  <c r="AE50" i="12"/>
  <c r="AB50" i="12"/>
  <c r="AC119" i="12"/>
  <c r="AA119" i="12"/>
  <c r="AE119" i="12"/>
  <c r="AB119" i="12"/>
  <c r="AC60" i="12"/>
  <c r="AA60" i="12"/>
  <c r="AE60" i="12"/>
  <c r="AB60" i="12"/>
  <c r="AC100" i="12"/>
  <c r="AA100" i="12"/>
  <c r="AE100" i="12"/>
  <c r="AB100" i="12"/>
  <c r="AA97" i="12"/>
  <c r="AE97" i="12"/>
  <c r="AB97" i="12"/>
  <c r="AC97" i="12"/>
  <c r="AC21" i="12"/>
  <c r="Y21" i="12"/>
  <c r="AB32" i="12"/>
  <c r="X32" i="12"/>
  <c r="AC40" i="12"/>
  <c r="Y40" i="12"/>
  <c r="AE71" i="12"/>
  <c r="AA71" i="12"/>
  <c r="AB74" i="12"/>
  <c r="X74" i="12"/>
  <c r="AD31" i="12"/>
  <c r="Z31" i="12"/>
  <c r="AB41" i="12"/>
  <c r="X41" i="12"/>
  <c r="AC46" i="12"/>
  <c r="Y46" i="12"/>
  <c r="AD55" i="12"/>
  <c r="Z55" i="12"/>
  <c r="AB83" i="12"/>
  <c r="X83" i="12"/>
  <c r="AC81" i="12"/>
  <c r="Y81" i="12"/>
  <c r="AE70" i="12"/>
  <c r="AA70" i="12"/>
  <c r="AC99" i="12"/>
  <c r="Y99" i="12"/>
  <c r="AC58" i="12"/>
  <c r="X29" i="12"/>
  <c r="X106" i="12"/>
  <c r="AC3" i="12"/>
  <c r="X37" i="12"/>
  <c r="AC6" i="12"/>
  <c r="X38" i="12"/>
  <c r="AC89" i="12"/>
  <c r="X44" i="12"/>
  <c r="X61" i="12"/>
  <c r="X118" i="12"/>
  <c r="AC82" i="12"/>
  <c r="Z23" i="12"/>
  <c r="AD23" i="12"/>
  <c r="Y102" i="12"/>
  <c r="X102" i="12"/>
  <c r="Z102" i="12"/>
  <c r="AD102" i="12"/>
  <c r="Y14" i="12"/>
  <c r="X14" i="12"/>
  <c r="Z14" i="12"/>
  <c r="AD14" i="12"/>
  <c r="Y8" i="12"/>
  <c r="X8" i="12"/>
  <c r="Z8" i="12"/>
  <c r="AD8" i="12"/>
  <c r="Y117" i="12"/>
  <c r="X117" i="12"/>
  <c r="Z117" i="12"/>
  <c r="AD117" i="12"/>
  <c r="Y116" i="12"/>
  <c r="X116" i="12"/>
  <c r="Z116" i="12"/>
  <c r="AD116" i="12"/>
  <c r="Y59" i="12"/>
  <c r="X59" i="12"/>
  <c r="Z59" i="12"/>
  <c r="AD59" i="12"/>
  <c r="Y39" i="12"/>
  <c r="X39" i="12"/>
  <c r="Z39" i="12"/>
  <c r="AD39" i="12"/>
  <c r="Y34" i="12"/>
  <c r="X34" i="12"/>
  <c r="Z34" i="12"/>
  <c r="AD34" i="12"/>
  <c r="Y12" i="12"/>
  <c r="X12" i="12"/>
  <c r="Z12" i="12"/>
  <c r="AD12" i="12"/>
  <c r="X54" i="12"/>
  <c r="Y54" i="12"/>
  <c r="Z54" i="12"/>
  <c r="AD54" i="12"/>
  <c r="X126" i="12"/>
  <c r="Y126" i="12"/>
  <c r="Z126" i="12"/>
  <c r="AD126" i="12"/>
  <c r="X62" i="12"/>
  <c r="Y62" i="12"/>
  <c r="Z62" i="12"/>
  <c r="AD62" i="12"/>
  <c r="Y131" i="12"/>
  <c r="Z131" i="12"/>
  <c r="AD131" i="12"/>
  <c r="X131" i="12"/>
  <c r="Z16" i="12"/>
  <c r="AD16" i="12"/>
  <c r="X16" i="12"/>
  <c r="Y16" i="12"/>
  <c r="X10" i="12"/>
  <c r="Z10" i="12"/>
  <c r="AD10" i="12"/>
  <c r="Y10" i="12"/>
  <c r="X35" i="12"/>
  <c r="Z35" i="12"/>
  <c r="AD35" i="12"/>
  <c r="Y35" i="12"/>
  <c r="X33" i="12"/>
  <c r="Y33" i="12"/>
  <c r="Z33" i="12"/>
  <c r="AD33" i="12"/>
  <c r="Y96" i="12"/>
  <c r="AD96" i="12"/>
  <c r="X96" i="12"/>
  <c r="Z96" i="12"/>
  <c r="Y13" i="12"/>
  <c r="AD13" i="12"/>
  <c r="X13" i="12"/>
  <c r="Z13" i="12"/>
  <c r="Y85" i="12"/>
  <c r="AD85" i="12"/>
  <c r="X85" i="12"/>
  <c r="Z85" i="12"/>
  <c r="Z123" i="12"/>
  <c r="AD123" i="12"/>
  <c r="X123" i="12"/>
  <c r="Y123" i="12"/>
  <c r="Y130" i="12"/>
  <c r="X130" i="12"/>
  <c r="Z130" i="12"/>
  <c r="AD130" i="12"/>
  <c r="Y113" i="12"/>
  <c r="X113" i="12"/>
  <c r="Z113" i="12"/>
  <c r="AD113" i="12"/>
  <c r="X128" i="12"/>
  <c r="Z128" i="12"/>
  <c r="AD128" i="12"/>
  <c r="Y128" i="12"/>
  <c r="X53" i="12"/>
  <c r="Z53" i="12"/>
  <c r="AD53" i="12"/>
  <c r="Y53" i="12"/>
  <c r="X48" i="12"/>
  <c r="Z48" i="12"/>
  <c r="AD48" i="12"/>
  <c r="Y48" i="12"/>
  <c r="X91" i="12"/>
  <c r="Z91" i="12"/>
  <c r="AD91" i="12"/>
  <c r="Y91" i="12"/>
  <c r="X111" i="12"/>
  <c r="Z111" i="12"/>
  <c r="AD111" i="12"/>
  <c r="Y111" i="12"/>
  <c r="X103" i="12"/>
  <c r="Z103" i="12"/>
  <c r="AD103" i="12"/>
  <c r="Y103" i="12"/>
  <c r="Z15" i="12"/>
  <c r="AD15" i="12"/>
  <c r="X15" i="12"/>
  <c r="Y15" i="12"/>
  <c r="Y17" i="12"/>
  <c r="Z17" i="12"/>
  <c r="AD17" i="12"/>
  <c r="X17" i="12"/>
  <c r="AB36" i="12"/>
  <c r="AC36" i="12"/>
  <c r="AB73" i="12"/>
  <c r="AC73" i="12"/>
  <c r="AA18" i="12"/>
  <c r="AE18" i="12"/>
  <c r="AC18" i="12"/>
  <c r="AB18" i="12"/>
  <c r="AA125" i="12"/>
  <c r="AE125" i="12"/>
  <c r="AC125" i="12"/>
  <c r="AB125" i="12"/>
  <c r="AA51" i="12"/>
  <c r="AE51" i="12"/>
  <c r="AC51" i="12"/>
  <c r="AB51" i="12"/>
  <c r="AA7" i="12"/>
  <c r="AE7" i="12"/>
  <c r="AB7" i="12"/>
  <c r="AC7" i="12"/>
  <c r="AA114" i="12"/>
  <c r="AE114" i="12"/>
  <c r="AB114" i="12"/>
  <c r="AC114" i="12"/>
  <c r="AA109" i="12"/>
  <c r="AE109" i="12"/>
  <c r="AB109" i="12"/>
  <c r="AC109" i="12"/>
  <c r="AA78" i="12"/>
  <c r="AE78" i="12"/>
  <c r="AB78" i="12"/>
  <c r="AC78" i="12"/>
  <c r="AA64" i="12"/>
  <c r="AE64" i="12"/>
  <c r="AB64" i="12"/>
  <c r="AC64" i="12"/>
  <c r="AC19" i="12"/>
  <c r="AA19" i="12"/>
  <c r="AE19" i="12"/>
  <c r="AB19" i="12"/>
  <c r="AC76" i="12"/>
  <c r="AA76" i="12"/>
  <c r="AE76" i="12"/>
  <c r="AB76" i="12"/>
  <c r="AB75" i="12"/>
  <c r="AC75" i="12"/>
  <c r="AE75" i="12"/>
  <c r="AA75" i="12"/>
  <c r="AB63" i="12"/>
  <c r="AC63" i="12"/>
  <c r="AE63" i="12"/>
  <c r="AA63" i="12"/>
  <c r="AB66" i="12"/>
  <c r="AC66" i="12"/>
  <c r="AE66" i="12"/>
  <c r="AA66" i="12"/>
  <c r="AB121" i="12"/>
  <c r="AC121" i="12"/>
  <c r="AE121" i="12"/>
  <c r="AA121" i="12"/>
  <c r="AC92" i="12"/>
  <c r="AA92" i="12"/>
  <c r="AE92" i="12"/>
  <c r="AB92" i="12"/>
  <c r="AC115" i="12"/>
  <c r="AA115" i="12"/>
  <c r="AE115" i="12"/>
  <c r="AB115" i="12"/>
  <c r="AC107" i="12"/>
  <c r="AA107" i="12"/>
  <c r="AE107" i="12"/>
  <c r="AB107" i="12"/>
  <c r="AC120" i="12"/>
  <c r="AA120" i="12"/>
  <c r="AE120" i="12"/>
  <c r="AB120" i="12"/>
  <c r="AC57" i="12"/>
  <c r="AA57" i="12"/>
  <c r="AE57" i="12"/>
  <c r="AB57" i="12"/>
  <c r="AA127" i="12"/>
  <c r="AE127" i="12"/>
  <c r="AC127" i="12"/>
  <c r="AB127" i="12"/>
  <c r="AA86" i="12"/>
  <c r="AE86" i="12"/>
  <c r="AC86" i="12"/>
  <c r="AB86" i="12"/>
  <c r="AB28" i="12"/>
  <c r="AC28" i="12"/>
  <c r="AE28" i="12"/>
  <c r="AA28" i="12"/>
  <c r="AB72" i="12"/>
  <c r="AC72" i="12"/>
  <c r="AE72" i="12"/>
  <c r="AA72" i="12"/>
  <c r="AB94" i="12"/>
  <c r="AC94" i="12"/>
  <c r="AE94" i="12"/>
  <c r="AA94" i="12"/>
  <c r="AB21" i="12"/>
  <c r="X21" i="12"/>
  <c r="AE32" i="12"/>
  <c r="AA32" i="12"/>
  <c r="AB40" i="12"/>
  <c r="X40" i="12"/>
  <c r="AD71" i="12"/>
  <c r="Z71" i="12"/>
  <c r="AE74" i="12"/>
  <c r="AA74" i="12"/>
  <c r="AC31" i="12"/>
  <c r="Y31" i="12"/>
  <c r="AE41" i="12"/>
  <c r="AA41" i="12"/>
  <c r="AB46" i="12"/>
  <c r="X46" i="12"/>
  <c r="AC55" i="12"/>
  <c r="Y55" i="12"/>
  <c r="AE83" i="12"/>
  <c r="AA83" i="12"/>
  <c r="AB81" i="12"/>
  <c r="X81" i="12"/>
  <c r="AD70" i="12"/>
  <c r="Z70" i="12"/>
  <c r="AB99" i="12"/>
  <c r="X99" i="12"/>
  <c r="Z58" i="12"/>
  <c r="AE29" i="12"/>
  <c r="AE106" i="12"/>
  <c r="Z3" i="12"/>
  <c r="AE37" i="12"/>
  <c r="Z6" i="12"/>
  <c r="AE38" i="12"/>
  <c r="X23" i="12"/>
  <c r="Z89" i="12"/>
  <c r="AE44" i="12"/>
  <c r="AE61" i="12"/>
  <c r="AE118" i="12"/>
  <c r="Z82" i="12"/>
  <c r="Z77" i="12"/>
  <c r="AD77" i="12"/>
  <c r="X77" i="12"/>
  <c r="Y77" i="12"/>
  <c r="Z87" i="12"/>
  <c r="AD87" i="12"/>
  <c r="X87" i="12"/>
  <c r="Y87" i="12"/>
  <c r="Z49" i="12"/>
  <c r="AD49" i="12"/>
  <c r="X49" i="12"/>
  <c r="Y49" i="12"/>
  <c r="Z22" i="12"/>
  <c r="AD22" i="12"/>
  <c r="X22" i="12"/>
  <c r="Y22" i="12"/>
  <c r="Z101" i="12"/>
  <c r="AD101" i="12"/>
  <c r="X101" i="12"/>
  <c r="Y101" i="12"/>
  <c r="Y68" i="12"/>
  <c r="Z68" i="12"/>
  <c r="AD68" i="12"/>
  <c r="X68" i="12"/>
  <c r="Y122" i="12"/>
  <c r="Z122" i="12"/>
  <c r="AD122" i="12"/>
  <c r="X122" i="12"/>
  <c r="Y108" i="12"/>
  <c r="Z108" i="12"/>
  <c r="AD108" i="12"/>
  <c r="X108" i="12"/>
  <c r="X67" i="12"/>
  <c r="Z67" i="12"/>
  <c r="AD67" i="12"/>
  <c r="Y67" i="12"/>
  <c r="X9" i="12"/>
  <c r="Z9" i="12"/>
  <c r="AD9" i="12"/>
  <c r="Y9" i="12"/>
  <c r="X105" i="12"/>
  <c r="Y105" i="12"/>
  <c r="Z105" i="12"/>
  <c r="AD105" i="12"/>
  <c r="Y104" i="12"/>
  <c r="Z104" i="12"/>
  <c r="AD104" i="12"/>
  <c r="X104" i="12"/>
  <c r="Y129" i="12"/>
  <c r="Z129" i="12"/>
  <c r="AD129" i="12"/>
  <c r="X129" i="12"/>
  <c r="X133" i="12"/>
  <c r="Z133" i="12"/>
  <c r="AD133" i="12"/>
  <c r="Y133" i="12"/>
  <c r="X69" i="12"/>
  <c r="Z69" i="12"/>
  <c r="AD69" i="12"/>
  <c r="Y69" i="12"/>
  <c r="X80" i="12"/>
  <c r="Z80" i="12"/>
  <c r="AD80" i="12"/>
  <c r="Y80" i="12"/>
  <c r="X43" i="12"/>
  <c r="Z43" i="12"/>
  <c r="AD43" i="12"/>
  <c r="Y43" i="12"/>
  <c r="Z5" i="12"/>
  <c r="AD5" i="12"/>
  <c r="X5" i="12"/>
  <c r="Y5" i="12"/>
  <c r="Z110" i="12"/>
  <c r="AD110" i="12"/>
  <c r="X110" i="12"/>
  <c r="Y110" i="12"/>
  <c r="Y79" i="12"/>
  <c r="Z79" i="12"/>
  <c r="AD79" i="12"/>
  <c r="X79" i="12"/>
  <c r="Y134" i="12"/>
  <c r="Z134" i="12"/>
  <c r="AD134" i="12"/>
  <c r="X134" i="12"/>
  <c r="Y50" i="12"/>
  <c r="Z50" i="12"/>
  <c r="AD50" i="12"/>
  <c r="X50" i="12"/>
  <c r="Y119" i="12"/>
  <c r="Z119" i="12"/>
  <c r="AD119" i="12"/>
  <c r="X119" i="12"/>
  <c r="Y60" i="12"/>
  <c r="Z60" i="12"/>
  <c r="AD60" i="12"/>
  <c r="X60" i="12"/>
  <c r="Y100" i="12"/>
  <c r="Z100" i="12"/>
  <c r="AD100" i="12"/>
  <c r="X100" i="12"/>
  <c r="X97" i="12"/>
  <c r="Y97" i="12"/>
  <c r="AD97" i="12"/>
  <c r="Z97" i="12"/>
  <c r="AB30" i="12"/>
  <c r="AA30" i="12"/>
  <c r="AC30" i="12"/>
  <c r="AB47" i="12"/>
  <c r="AE47" i="12"/>
  <c r="AA47" i="12"/>
  <c r="AC47" i="12"/>
  <c r="AA112" i="12"/>
  <c r="AE112" i="12"/>
  <c r="AB112" i="12"/>
  <c r="AC112" i="12"/>
  <c r="AA56" i="12"/>
  <c r="AE56" i="12"/>
  <c r="AB56" i="12"/>
  <c r="AC56" i="12"/>
  <c r="AA25" i="12"/>
  <c r="AE25" i="12"/>
  <c r="AB25" i="12"/>
  <c r="AC25" i="12"/>
  <c r="AA132" i="12"/>
  <c r="AE132" i="12"/>
  <c r="AB132" i="12"/>
  <c r="AC132" i="12"/>
  <c r="AA11" i="12"/>
  <c r="AE11" i="12"/>
  <c r="AB11" i="12"/>
  <c r="AC11" i="12"/>
  <c r="AB98" i="12"/>
  <c r="AA98" i="12"/>
  <c r="AC98" i="12"/>
  <c r="AE98" i="12"/>
  <c r="AB84" i="12"/>
  <c r="AA84" i="12"/>
  <c r="AC84" i="12"/>
  <c r="AE84" i="12"/>
  <c r="AB20" i="12"/>
  <c r="AA20" i="12"/>
  <c r="AC20" i="12"/>
  <c r="AE20" i="12"/>
  <c r="AC93" i="12"/>
  <c r="AA93" i="12"/>
  <c r="AE93" i="12"/>
  <c r="AB93" i="12"/>
  <c r="AC24" i="12"/>
  <c r="AA24" i="12"/>
  <c r="AE24" i="12"/>
  <c r="AB24" i="12"/>
  <c r="AA4" i="12"/>
  <c r="AE4" i="12"/>
  <c r="AC4" i="12"/>
  <c r="AB4" i="12"/>
  <c r="AA65" i="12"/>
  <c r="AE65" i="12"/>
  <c r="AC65" i="12"/>
  <c r="AB65" i="12"/>
  <c r="AB52" i="12"/>
  <c r="AA52" i="12"/>
  <c r="AC52" i="12"/>
  <c r="AE52" i="12"/>
  <c r="AA95" i="12"/>
  <c r="AE95" i="12"/>
  <c r="AB95" i="12"/>
  <c r="AC95" i="12"/>
  <c r="AA90" i="12"/>
  <c r="AE90" i="12"/>
  <c r="AC90" i="12"/>
  <c r="AB90" i="12"/>
  <c r="AA45" i="12"/>
  <c r="AE45" i="12"/>
  <c r="AC45" i="12"/>
  <c r="AB45" i="12"/>
  <c r="AA42" i="12"/>
  <c r="AE42" i="12"/>
  <c r="AC42" i="12"/>
  <c r="AB42" i="12"/>
  <c r="AA27" i="12"/>
  <c r="AE27" i="12"/>
  <c r="AC27" i="12"/>
  <c r="AB27" i="12"/>
  <c r="AA88" i="12"/>
  <c r="AE88" i="12"/>
  <c r="AC88" i="12"/>
  <c r="AB88" i="12"/>
  <c r="AA124" i="12"/>
  <c r="AE124" i="12"/>
  <c r="AC124" i="12"/>
  <c r="AB124" i="12"/>
  <c r="AC26" i="12"/>
  <c r="AA26" i="12"/>
  <c r="AE26" i="12"/>
  <c r="AB26" i="12"/>
  <c r="AE21" i="12"/>
  <c r="AD32" i="12"/>
  <c r="Z32" i="12"/>
  <c r="AE40" i="12"/>
  <c r="AC71" i="12"/>
  <c r="Y71" i="12"/>
  <c r="AD74" i="12"/>
  <c r="Z74" i="12"/>
  <c r="AB31" i="12"/>
  <c r="AD41" i="12"/>
  <c r="Z41" i="12"/>
  <c r="AE46" i="12"/>
  <c r="AB55" i="12"/>
  <c r="AD83" i="12"/>
  <c r="Z83" i="12"/>
  <c r="AE81" i="12"/>
  <c r="AC70" i="12"/>
  <c r="Y70" i="12"/>
  <c r="AE99" i="12"/>
  <c r="Y58" i="12"/>
  <c r="AB29" i="12"/>
  <c r="AB106" i="12"/>
  <c r="Y3" i="12"/>
  <c r="AA36" i="12"/>
  <c r="AB37" i="12"/>
  <c r="AA73" i="12"/>
  <c r="Y6" i="12"/>
  <c r="AB38" i="12"/>
  <c r="Y89" i="12"/>
  <c r="AB44" i="12"/>
  <c r="AB61" i="12"/>
  <c r="AB118" i="12"/>
  <c r="Y82" i="12"/>
  <c r="X36" i="12"/>
  <c r="Y36" i="12"/>
  <c r="X73" i="12"/>
  <c r="Y73" i="12"/>
  <c r="Y18" i="12"/>
  <c r="AD18" i="12"/>
  <c r="X18" i="12"/>
  <c r="Z18" i="12"/>
  <c r="Y125" i="12"/>
  <c r="AD125" i="12"/>
  <c r="X125" i="12"/>
  <c r="Z125" i="12"/>
  <c r="Y51" i="12"/>
  <c r="AD51" i="12"/>
  <c r="X51" i="12"/>
  <c r="Z51" i="12"/>
  <c r="Z7" i="12"/>
  <c r="AD7" i="12"/>
  <c r="X7" i="12"/>
  <c r="Y7" i="12"/>
  <c r="Z114" i="12"/>
  <c r="AD114" i="12"/>
  <c r="X114" i="12"/>
  <c r="Y114" i="12"/>
  <c r="Z109" i="12"/>
  <c r="AD109" i="12"/>
  <c r="X109" i="12"/>
  <c r="Y109" i="12"/>
  <c r="Z78" i="12"/>
  <c r="AD78" i="12"/>
  <c r="X78" i="12"/>
  <c r="Y78" i="12"/>
  <c r="Z64" i="12"/>
  <c r="AD64" i="12"/>
  <c r="X64" i="12"/>
  <c r="Y64" i="12"/>
  <c r="Y19" i="12"/>
  <c r="AD19" i="12"/>
  <c r="X19" i="12"/>
  <c r="Z19" i="12"/>
  <c r="X76" i="12"/>
  <c r="Y76" i="12"/>
  <c r="Z76" i="12"/>
  <c r="AD76" i="12"/>
  <c r="Z75" i="12"/>
  <c r="AD75" i="12"/>
  <c r="X75" i="12"/>
  <c r="Y75" i="12"/>
  <c r="Z63" i="12"/>
  <c r="AD63" i="12"/>
  <c r="X63" i="12"/>
  <c r="Y63" i="12"/>
  <c r="Z66" i="12"/>
  <c r="AD66" i="12"/>
  <c r="X66" i="12"/>
  <c r="Y66" i="12"/>
  <c r="Z121" i="12"/>
  <c r="AD121" i="12"/>
  <c r="X121" i="12"/>
  <c r="Y121" i="12"/>
  <c r="Y92" i="12"/>
  <c r="X92" i="12"/>
  <c r="Z92" i="12"/>
  <c r="AD92" i="12"/>
  <c r="Y115" i="12"/>
  <c r="X115" i="12"/>
  <c r="Z115" i="12"/>
  <c r="AD115" i="12"/>
  <c r="Y107" i="12"/>
  <c r="X107" i="12"/>
  <c r="Z107" i="12"/>
  <c r="AD107" i="12"/>
  <c r="Y120" i="12"/>
  <c r="X120" i="12"/>
  <c r="Z120" i="12"/>
  <c r="AD120" i="12"/>
  <c r="Y57" i="12"/>
  <c r="X57" i="12"/>
  <c r="Z57" i="12"/>
  <c r="AD57" i="12"/>
  <c r="Y127" i="12"/>
  <c r="AD127" i="12"/>
  <c r="X127" i="12"/>
  <c r="Z127" i="12"/>
  <c r="Y86" i="12"/>
  <c r="AD86" i="12"/>
  <c r="X86" i="12"/>
  <c r="Z86" i="12"/>
  <c r="Z28" i="12"/>
  <c r="AD28" i="12"/>
  <c r="X28" i="12"/>
  <c r="Y28" i="12"/>
  <c r="Z72" i="12"/>
  <c r="AD72" i="12"/>
  <c r="X72" i="12"/>
  <c r="Y72" i="12"/>
  <c r="X94" i="12"/>
  <c r="Y94" i="12"/>
  <c r="Z94" i="12"/>
  <c r="AD94" i="12"/>
  <c r="AA23" i="12"/>
  <c r="AE23" i="12"/>
  <c r="AC102" i="12"/>
  <c r="AA102" i="12"/>
  <c r="AE102" i="12"/>
  <c r="AB102" i="12"/>
  <c r="AC14" i="12"/>
  <c r="AA14" i="12"/>
  <c r="AE14" i="12"/>
  <c r="AB14" i="12"/>
  <c r="AC8" i="12"/>
  <c r="AA8" i="12"/>
  <c r="AE8" i="12"/>
  <c r="AB8" i="12"/>
  <c r="AC117" i="12"/>
  <c r="AA117" i="12"/>
  <c r="AE117" i="12"/>
  <c r="AB117" i="12"/>
  <c r="AC116" i="12"/>
  <c r="AA116" i="12"/>
  <c r="AE116" i="12"/>
  <c r="AB116" i="12"/>
  <c r="AC59" i="12"/>
  <c r="AA59" i="12"/>
  <c r="AE59" i="12"/>
  <c r="AB59" i="12"/>
  <c r="AC39" i="12"/>
  <c r="AA39" i="12"/>
  <c r="AE39" i="12"/>
  <c r="AB39" i="12"/>
  <c r="AC34" i="12"/>
  <c r="AA34" i="12"/>
  <c r="AE34" i="12"/>
  <c r="AB34" i="12"/>
  <c r="AC12" i="12"/>
  <c r="AA12" i="12"/>
  <c r="AE12" i="12"/>
  <c r="AB12" i="12"/>
  <c r="AB54" i="12"/>
  <c r="AC54" i="12"/>
  <c r="AA54" i="12"/>
  <c r="AE54" i="12"/>
  <c r="AB126" i="12"/>
  <c r="AC126" i="12"/>
  <c r="AA126" i="12"/>
  <c r="AE126" i="12"/>
  <c r="AB62" i="12"/>
  <c r="AC62" i="12"/>
  <c r="AA62" i="12"/>
  <c r="AE62" i="12"/>
  <c r="AA131" i="12"/>
  <c r="AE131" i="12"/>
  <c r="AC131" i="12"/>
  <c r="AB131" i="12"/>
  <c r="AA16" i="12"/>
  <c r="AE16" i="12"/>
  <c r="AB16" i="12"/>
  <c r="AC16" i="12"/>
  <c r="AB10" i="12"/>
  <c r="AA10" i="12"/>
  <c r="AC10" i="12"/>
  <c r="AE10" i="12"/>
  <c r="AB35" i="12"/>
  <c r="AA35" i="12"/>
  <c r="AC35" i="12"/>
  <c r="AE35" i="12"/>
  <c r="AA33" i="12"/>
  <c r="AE33" i="12"/>
  <c r="AB33" i="12"/>
  <c r="AC33" i="12"/>
  <c r="AA96" i="12"/>
  <c r="AE96" i="12"/>
  <c r="AC96" i="12"/>
  <c r="AB96" i="12"/>
  <c r="AA13" i="12"/>
  <c r="AE13" i="12"/>
  <c r="AC13" i="12"/>
  <c r="AB13" i="12"/>
  <c r="AA85" i="12"/>
  <c r="AE85" i="12"/>
  <c r="AC85" i="12"/>
  <c r="AB85" i="12"/>
  <c r="AA123" i="12"/>
  <c r="AE123" i="12"/>
  <c r="AB123" i="12"/>
  <c r="AC123" i="12"/>
  <c r="AC130" i="12"/>
  <c r="AA130" i="12"/>
  <c r="AE130" i="12"/>
  <c r="AB130" i="12"/>
  <c r="AC113" i="12"/>
  <c r="AA113" i="12"/>
  <c r="AE113" i="12"/>
  <c r="AB113" i="12"/>
  <c r="AB128" i="12"/>
  <c r="AA128" i="12"/>
  <c r="AC128" i="12"/>
  <c r="AE128" i="12"/>
  <c r="AB53" i="12"/>
  <c r="AA53" i="12"/>
  <c r="AC53" i="12"/>
  <c r="AE53" i="12"/>
  <c r="AB48" i="12"/>
  <c r="AA48" i="12"/>
  <c r="AC48" i="12"/>
  <c r="AE48" i="12"/>
  <c r="AB91" i="12"/>
  <c r="AA91" i="12"/>
  <c r="AC91" i="12"/>
  <c r="AE91" i="12"/>
  <c r="AB111" i="12"/>
  <c r="AA111" i="12"/>
  <c r="AC111" i="12"/>
  <c r="AE111" i="12"/>
  <c r="AB103" i="12"/>
  <c r="AA103" i="12"/>
  <c r="AC103" i="12"/>
  <c r="AE103" i="12"/>
  <c r="AB15" i="12"/>
  <c r="AC15" i="12"/>
  <c r="AA15" i="12"/>
  <c r="AE15" i="12"/>
  <c r="AA17" i="12"/>
  <c r="AE17" i="12"/>
  <c r="AC17" i="12"/>
  <c r="AB17" i="12"/>
  <c r="AD21" i="12"/>
  <c r="AD40" i="12"/>
  <c r="AE31" i="12"/>
  <c r="AD46" i="12"/>
  <c r="AE55" i="12"/>
  <c r="AD81" i="12"/>
  <c r="AD99" i="12"/>
  <c r="AD58" i="12"/>
  <c r="AA29" i="12"/>
  <c r="AA106" i="12"/>
  <c r="AD3" i="12"/>
  <c r="Z36" i="12"/>
  <c r="AA37" i="12"/>
  <c r="Z73" i="12"/>
  <c r="AD6" i="12"/>
  <c r="AA38" i="12"/>
  <c r="AB23" i="12"/>
  <c r="AD89" i="12"/>
  <c r="AA44" i="12"/>
  <c r="AA61" i="12"/>
  <c r="AA118" i="12"/>
  <c r="AD82" i="12"/>
  <c r="G10" i="3"/>
  <c r="F10" i="3"/>
  <c r="E10" i="3"/>
  <c r="G9" i="3"/>
  <c r="F9" i="3"/>
  <c r="E9" i="3"/>
  <c r="Q288" i="11"/>
  <c r="H288" i="11"/>
  <c r="N288" i="11" s="1"/>
  <c r="D288" i="11"/>
  <c r="M288" i="11" s="1"/>
  <c r="Q287" i="11"/>
  <c r="H287" i="11"/>
  <c r="N287" i="11" s="1"/>
  <c r="D287" i="11"/>
  <c r="M287" i="11" s="1"/>
  <c r="Q286" i="11"/>
  <c r="N286" i="11"/>
  <c r="H286" i="11"/>
  <c r="D286" i="11"/>
  <c r="M286" i="11" s="1"/>
  <c r="Q285" i="11"/>
  <c r="H285" i="11"/>
  <c r="N285" i="11" s="1"/>
  <c r="D285" i="11"/>
  <c r="M285" i="11" s="1"/>
  <c r="Q284" i="11"/>
  <c r="H284" i="11"/>
  <c r="N284" i="11" s="1"/>
  <c r="D284" i="11"/>
  <c r="M284" i="11" s="1"/>
  <c r="Q283" i="11"/>
  <c r="H283" i="11"/>
  <c r="N283" i="11" s="1"/>
  <c r="D283" i="11"/>
  <c r="M283" i="11" s="1"/>
  <c r="Q282" i="11"/>
  <c r="H282" i="11"/>
  <c r="N282" i="11" s="1"/>
  <c r="D282" i="11"/>
  <c r="M282" i="11" s="1"/>
  <c r="Q281" i="11"/>
  <c r="H281" i="11"/>
  <c r="N281" i="11" s="1"/>
  <c r="D281" i="11"/>
  <c r="M281" i="11" s="1"/>
  <c r="Q280" i="11"/>
  <c r="H280" i="11"/>
  <c r="N280" i="11" s="1"/>
  <c r="D280" i="11"/>
  <c r="M280" i="11" s="1"/>
  <c r="Q279" i="11"/>
  <c r="H279" i="11"/>
  <c r="N279" i="11" s="1"/>
  <c r="D279" i="11"/>
  <c r="M279" i="11" s="1"/>
  <c r="Q278" i="11"/>
  <c r="H278" i="11"/>
  <c r="N278" i="11" s="1"/>
  <c r="D278" i="11"/>
  <c r="M278" i="11" s="1"/>
  <c r="Q277" i="11"/>
  <c r="H277" i="11"/>
  <c r="N277" i="11" s="1"/>
  <c r="D277" i="11"/>
  <c r="M277" i="11" s="1"/>
  <c r="Q276" i="11"/>
  <c r="H276" i="11"/>
  <c r="N276" i="11" s="1"/>
  <c r="D276" i="11"/>
  <c r="M276" i="11" s="1"/>
  <c r="Q275" i="11"/>
  <c r="H275" i="11"/>
  <c r="N275" i="11" s="1"/>
  <c r="D275" i="11"/>
  <c r="M275" i="11" s="1"/>
  <c r="Q274" i="11"/>
  <c r="H274" i="11"/>
  <c r="N274" i="11" s="1"/>
  <c r="D274" i="11"/>
  <c r="M274" i="11" s="1"/>
  <c r="Q273" i="11"/>
  <c r="H273" i="11"/>
  <c r="N273" i="11" s="1"/>
  <c r="D273" i="11"/>
  <c r="M273" i="11" s="1"/>
  <c r="Q272" i="11"/>
  <c r="H272" i="11"/>
  <c r="N272" i="11" s="1"/>
  <c r="D272" i="11"/>
  <c r="M272" i="11" s="1"/>
  <c r="Q271" i="11"/>
  <c r="H271" i="11"/>
  <c r="N271" i="11" s="1"/>
  <c r="D271" i="11"/>
  <c r="M271" i="11" s="1"/>
  <c r="Q270" i="11"/>
  <c r="H270" i="11"/>
  <c r="N270" i="11" s="1"/>
  <c r="D270" i="11"/>
  <c r="M270" i="11" s="1"/>
  <c r="Q269" i="11"/>
  <c r="H269" i="11"/>
  <c r="N269" i="11" s="1"/>
  <c r="D269" i="11"/>
  <c r="M269" i="11" s="1"/>
  <c r="Q268" i="11"/>
  <c r="H268" i="11"/>
  <c r="N268" i="11" s="1"/>
  <c r="D268" i="11"/>
  <c r="M268" i="11" s="1"/>
  <c r="Q267" i="11"/>
  <c r="M267" i="11"/>
  <c r="H267" i="11"/>
  <c r="N267" i="11" s="1"/>
  <c r="D267" i="11"/>
  <c r="Q266" i="11"/>
  <c r="N266" i="11"/>
  <c r="H266" i="11"/>
  <c r="D266" i="11"/>
  <c r="M266" i="11" s="1"/>
  <c r="Q265" i="11"/>
  <c r="H265" i="11"/>
  <c r="N265" i="11" s="1"/>
  <c r="D265" i="11"/>
  <c r="M265" i="11" s="1"/>
  <c r="Q264" i="11"/>
  <c r="H264" i="11"/>
  <c r="N264" i="11" s="1"/>
  <c r="D264" i="11"/>
  <c r="M264" i="11" s="1"/>
  <c r="Q263" i="11"/>
  <c r="H263" i="11"/>
  <c r="N263" i="11" s="1"/>
  <c r="D263" i="11"/>
  <c r="M263" i="11" s="1"/>
  <c r="Q262" i="11"/>
  <c r="H262" i="11"/>
  <c r="N262" i="11" s="1"/>
  <c r="D262" i="11"/>
  <c r="M262" i="11" s="1"/>
  <c r="Q261" i="11"/>
  <c r="H261" i="11"/>
  <c r="N261" i="11" s="1"/>
  <c r="D261" i="11"/>
  <c r="M261" i="11" s="1"/>
  <c r="Q260" i="11"/>
  <c r="H260" i="11"/>
  <c r="N260" i="11" s="1"/>
  <c r="D260" i="11"/>
  <c r="M260" i="11" s="1"/>
  <c r="Q259" i="11"/>
  <c r="N259" i="11"/>
  <c r="M259" i="11"/>
  <c r="H259" i="11"/>
  <c r="D259" i="11"/>
  <c r="Q258" i="11"/>
  <c r="N258" i="11"/>
  <c r="H258" i="11"/>
  <c r="D258" i="11"/>
  <c r="M258" i="11" s="1"/>
  <c r="Q257" i="11"/>
  <c r="H257" i="11"/>
  <c r="N257" i="11" s="1"/>
  <c r="D257" i="11"/>
  <c r="M257" i="11" s="1"/>
  <c r="Q256" i="11"/>
  <c r="M256" i="11"/>
  <c r="H256" i="11"/>
  <c r="N256" i="11" s="1"/>
  <c r="D256" i="11"/>
  <c r="Q255" i="11"/>
  <c r="N255" i="11"/>
  <c r="M255" i="11"/>
  <c r="H255" i="11"/>
  <c r="D255" i="11"/>
  <c r="Q254" i="11"/>
  <c r="N254" i="11"/>
  <c r="H254" i="11"/>
  <c r="D254" i="11"/>
  <c r="M254" i="11" s="1"/>
  <c r="Q253" i="11"/>
  <c r="H253" i="11"/>
  <c r="N253" i="11" s="1"/>
  <c r="D253" i="11"/>
  <c r="M253" i="11" s="1"/>
  <c r="Q252" i="11"/>
  <c r="M252" i="11"/>
  <c r="H252" i="11"/>
  <c r="N252" i="11" s="1"/>
  <c r="D252" i="11"/>
  <c r="Q251" i="11"/>
  <c r="N251" i="11"/>
  <c r="M251" i="11"/>
  <c r="H251" i="11"/>
  <c r="D251" i="11"/>
  <c r="Q250" i="11"/>
  <c r="N250" i="11"/>
  <c r="H250" i="11"/>
  <c r="D250" i="11"/>
  <c r="M250" i="11" s="1"/>
  <c r="Q249" i="11"/>
  <c r="H249" i="11"/>
  <c r="N249" i="11" s="1"/>
  <c r="D249" i="11"/>
  <c r="M249" i="11" s="1"/>
  <c r="Q248" i="11"/>
  <c r="M248" i="11"/>
  <c r="H248" i="11"/>
  <c r="N248" i="11" s="1"/>
  <c r="D248" i="11"/>
  <c r="Q247" i="11"/>
  <c r="N247" i="11"/>
  <c r="M247" i="11"/>
  <c r="H247" i="11"/>
  <c r="D247" i="11"/>
  <c r="Q246" i="11"/>
  <c r="N246" i="11"/>
  <c r="H246" i="11"/>
  <c r="D246" i="11"/>
  <c r="M246" i="11" s="1"/>
  <c r="Q245" i="11"/>
  <c r="H245" i="11"/>
  <c r="N245" i="11" s="1"/>
  <c r="D245" i="11"/>
  <c r="M245" i="11" s="1"/>
  <c r="Q244" i="11"/>
  <c r="M244" i="11"/>
  <c r="H244" i="11"/>
  <c r="N244" i="11" s="1"/>
  <c r="D244" i="11"/>
  <c r="Q243" i="11"/>
  <c r="N243" i="11"/>
  <c r="M243" i="11"/>
  <c r="H243" i="11"/>
  <c r="D243" i="11"/>
  <c r="Q242" i="11"/>
  <c r="N242" i="11"/>
  <c r="H242" i="11"/>
  <c r="D242" i="11"/>
  <c r="M242" i="11" s="1"/>
  <c r="Q241" i="11"/>
  <c r="H241" i="11"/>
  <c r="N241" i="11" s="1"/>
  <c r="D241" i="11"/>
  <c r="M241" i="11" s="1"/>
  <c r="Q240" i="11"/>
  <c r="M240" i="11"/>
  <c r="H240" i="11"/>
  <c r="N240" i="11" s="1"/>
  <c r="D240" i="11"/>
  <c r="Q239" i="11"/>
  <c r="N239" i="11"/>
  <c r="M239" i="11"/>
  <c r="H239" i="11"/>
  <c r="D239" i="11"/>
  <c r="Q238" i="11"/>
  <c r="N238" i="11"/>
  <c r="H238" i="11"/>
  <c r="D238" i="11"/>
  <c r="M238" i="11" s="1"/>
  <c r="Q237" i="11"/>
  <c r="H237" i="11"/>
  <c r="N237" i="11" s="1"/>
  <c r="D237" i="11"/>
  <c r="M237" i="11" s="1"/>
  <c r="Q236" i="11"/>
  <c r="M236" i="11"/>
  <c r="H236" i="11"/>
  <c r="N236" i="11" s="1"/>
  <c r="D236" i="11"/>
  <c r="Q235" i="11"/>
  <c r="N235" i="11"/>
  <c r="M235" i="11"/>
  <c r="H235" i="11"/>
  <c r="D235" i="11"/>
  <c r="Q234" i="11"/>
  <c r="N234" i="11"/>
  <c r="H234" i="11"/>
  <c r="D234" i="11"/>
  <c r="M234" i="11" s="1"/>
  <c r="Q233" i="11"/>
  <c r="H233" i="11"/>
  <c r="N233" i="11" s="1"/>
  <c r="D233" i="11"/>
  <c r="M233" i="11" s="1"/>
  <c r="Q232" i="11"/>
  <c r="M232" i="11"/>
  <c r="H232" i="11"/>
  <c r="N232" i="11" s="1"/>
  <c r="D232" i="11"/>
  <c r="Q231" i="11"/>
  <c r="N231" i="11"/>
  <c r="M231" i="11"/>
  <c r="H231" i="11"/>
  <c r="D231" i="11"/>
  <c r="Q230" i="11"/>
  <c r="N230" i="11"/>
  <c r="H230" i="11"/>
  <c r="D230" i="11"/>
  <c r="M230" i="11" s="1"/>
  <c r="Q229" i="11"/>
  <c r="H229" i="11"/>
  <c r="N229" i="11" s="1"/>
  <c r="D229" i="11"/>
  <c r="M229" i="11" s="1"/>
  <c r="Q228" i="11"/>
  <c r="M228" i="11"/>
  <c r="H228" i="11"/>
  <c r="N228" i="11" s="1"/>
  <c r="D228" i="11"/>
  <c r="Q227" i="11"/>
  <c r="N227" i="11"/>
  <c r="M227" i="11"/>
  <c r="H227" i="11"/>
  <c r="D227" i="11"/>
  <c r="Q226" i="11"/>
  <c r="N226" i="11"/>
  <c r="H226" i="11"/>
  <c r="D226" i="11"/>
  <c r="M226" i="11" s="1"/>
  <c r="Q225" i="11"/>
  <c r="H225" i="11"/>
  <c r="N225" i="11" s="1"/>
  <c r="D225" i="11"/>
  <c r="M225" i="11" s="1"/>
  <c r="Q224" i="11"/>
  <c r="M224" i="11"/>
  <c r="H224" i="11"/>
  <c r="N224" i="11" s="1"/>
  <c r="D224" i="11"/>
  <c r="Q223" i="11"/>
  <c r="N223" i="11"/>
  <c r="M223" i="11"/>
  <c r="H223" i="11"/>
  <c r="D223" i="11"/>
  <c r="Q222" i="11"/>
  <c r="N222" i="11"/>
  <c r="H222" i="11"/>
  <c r="D222" i="11"/>
  <c r="M222" i="11" s="1"/>
  <c r="Q221" i="11"/>
  <c r="H221" i="11"/>
  <c r="N221" i="11" s="1"/>
  <c r="D221" i="11"/>
  <c r="M221" i="11" s="1"/>
  <c r="Q220" i="11"/>
  <c r="M220" i="11"/>
  <c r="H220" i="11"/>
  <c r="N220" i="11" s="1"/>
  <c r="D220" i="11"/>
  <c r="Q219" i="11"/>
  <c r="N219" i="11"/>
  <c r="M219" i="11"/>
  <c r="H219" i="11"/>
  <c r="D219" i="11"/>
  <c r="Q218" i="11"/>
  <c r="N218" i="11"/>
  <c r="H218" i="11"/>
  <c r="D218" i="11"/>
  <c r="M218" i="11" s="1"/>
  <c r="Q217" i="11"/>
  <c r="H217" i="11"/>
  <c r="N217" i="11" s="1"/>
  <c r="D217" i="11"/>
  <c r="M217" i="11" s="1"/>
  <c r="Q216" i="11"/>
  <c r="M216" i="11"/>
  <c r="H216" i="11"/>
  <c r="N216" i="11" s="1"/>
  <c r="D216" i="11"/>
  <c r="Q215" i="11"/>
  <c r="N215" i="11"/>
  <c r="M215" i="11"/>
  <c r="H215" i="11"/>
  <c r="D215" i="11"/>
  <c r="Q214" i="11"/>
  <c r="N214" i="11"/>
  <c r="H214" i="11"/>
  <c r="D214" i="11"/>
  <c r="M214" i="11" s="1"/>
  <c r="Q213" i="11"/>
  <c r="H213" i="11"/>
  <c r="N213" i="11" s="1"/>
  <c r="D213" i="11"/>
  <c r="M213" i="11" s="1"/>
  <c r="Q212" i="11"/>
  <c r="M212" i="11"/>
  <c r="H212" i="11"/>
  <c r="N212" i="11" s="1"/>
  <c r="D212" i="11"/>
  <c r="Q211" i="11"/>
  <c r="N211" i="11"/>
  <c r="M211" i="11"/>
  <c r="H211" i="11"/>
  <c r="D211" i="11"/>
  <c r="Q210" i="11"/>
  <c r="N210" i="11"/>
  <c r="H210" i="11"/>
  <c r="D210" i="11"/>
  <c r="M210" i="11" s="1"/>
  <c r="Q209" i="11"/>
  <c r="H209" i="11"/>
  <c r="N209" i="11" s="1"/>
  <c r="D209" i="11"/>
  <c r="M209" i="11" s="1"/>
  <c r="Q208" i="11"/>
  <c r="M208" i="11"/>
  <c r="H208" i="11"/>
  <c r="N208" i="11" s="1"/>
  <c r="D208" i="11"/>
  <c r="Q207" i="11"/>
  <c r="N207" i="11"/>
  <c r="M207" i="11"/>
  <c r="H207" i="11"/>
  <c r="D207" i="11"/>
  <c r="Q206" i="11"/>
  <c r="N206" i="11"/>
  <c r="H206" i="11"/>
  <c r="D206" i="11"/>
  <c r="M206" i="11" s="1"/>
  <c r="Q205" i="11"/>
  <c r="H205" i="11"/>
  <c r="N205" i="11" s="1"/>
  <c r="D205" i="11"/>
  <c r="M205" i="11" s="1"/>
  <c r="Q204" i="11"/>
  <c r="M204" i="11"/>
  <c r="H204" i="11"/>
  <c r="N204" i="11" s="1"/>
  <c r="D204" i="11"/>
  <c r="Q203" i="11"/>
  <c r="N203" i="11"/>
  <c r="M203" i="11"/>
  <c r="H203" i="11"/>
  <c r="D203" i="11"/>
  <c r="Q202" i="11"/>
  <c r="N202" i="11"/>
  <c r="H202" i="11"/>
  <c r="D202" i="11"/>
  <c r="M202" i="11" s="1"/>
  <c r="Q201" i="11"/>
  <c r="H201" i="11"/>
  <c r="N201" i="11" s="1"/>
  <c r="D201" i="11"/>
  <c r="M201" i="11" s="1"/>
  <c r="Q200" i="11"/>
  <c r="M200" i="11"/>
  <c r="H200" i="11"/>
  <c r="N200" i="11" s="1"/>
  <c r="D200" i="11"/>
  <c r="Q199" i="11"/>
  <c r="N199" i="11"/>
  <c r="M199" i="11"/>
  <c r="H199" i="11"/>
  <c r="D199" i="11"/>
  <c r="Q198" i="11"/>
  <c r="N198" i="11"/>
  <c r="H198" i="11"/>
  <c r="D198" i="11"/>
  <c r="M198" i="11" s="1"/>
  <c r="Q197" i="11"/>
  <c r="H197" i="11"/>
  <c r="N197" i="11" s="1"/>
  <c r="D197" i="11"/>
  <c r="M197" i="11" s="1"/>
  <c r="Q196" i="11"/>
  <c r="M196" i="11"/>
  <c r="H196" i="11"/>
  <c r="N196" i="11" s="1"/>
  <c r="D196" i="11"/>
  <c r="Q195" i="11"/>
  <c r="N195" i="11"/>
  <c r="M195" i="11"/>
  <c r="H195" i="11"/>
  <c r="D195" i="11"/>
  <c r="Q194" i="11"/>
  <c r="N194" i="11"/>
  <c r="H194" i="11"/>
  <c r="D194" i="11"/>
  <c r="M194" i="11" s="1"/>
  <c r="Q193" i="11"/>
  <c r="H193" i="11"/>
  <c r="N193" i="11" s="1"/>
  <c r="D193" i="11"/>
  <c r="M193" i="11" s="1"/>
  <c r="Q192" i="11"/>
  <c r="M192" i="11"/>
  <c r="H192" i="11"/>
  <c r="N192" i="11" s="1"/>
  <c r="D192" i="11"/>
  <c r="Q191" i="11"/>
  <c r="N191" i="11"/>
  <c r="M191" i="11"/>
  <c r="H191" i="11"/>
  <c r="D191" i="11"/>
  <c r="Q190" i="11"/>
  <c r="N190" i="11"/>
  <c r="H190" i="11"/>
  <c r="D190" i="11"/>
  <c r="M190" i="11" s="1"/>
  <c r="Q189" i="11"/>
  <c r="H189" i="11"/>
  <c r="N189" i="11" s="1"/>
  <c r="D189" i="11"/>
  <c r="M189" i="11" s="1"/>
  <c r="Q188" i="11"/>
  <c r="M188" i="11"/>
  <c r="H188" i="11"/>
  <c r="N188" i="11" s="1"/>
  <c r="D188" i="11"/>
  <c r="Q187" i="11"/>
  <c r="N187" i="11"/>
  <c r="M187" i="11"/>
  <c r="H187" i="11"/>
  <c r="D187" i="11"/>
  <c r="Q186" i="11"/>
  <c r="N186" i="11"/>
  <c r="H186" i="11"/>
  <c r="D186" i="11"/>
  <c r="M186" i="11" s="1"/>
  <c r="Q185" i="11"/>
  <c r="H185" i="11"/>
  <c r="N185" i="11" s="1"/>
  <c r="D185" i="11"/>
  <c r="M185" i="11" s="1"/>
  <c r="Q184" i="11"/>
  <c r="M184" i="11"/>
  <c r="H184" i="11"/>
  <c r="N184" i="11" s="1"/>
  <c r="D184" i="11"/>
  <c r="Q183" i="11"/>
  <c r="H183" i="11"/>
  <c r="N183" i="11" s="1"/>
  <c r="D183" i="11"/>
  <c r="M183" i="11" s="1"/>
  <c r="Q182" i="11"/>
  <c r="H182" i="11"/>
  <c r="N182" i="11" s="1"/>
  <c r="D182" i="11"/>
  <c r="M182" i="11" s="1"/>
  <c r="Q181" i="11"/>
  <c r="H181" i="11"/>
  <c r="N181" i="11" s="1"/>
  <c r="D181" i="11"/>
  <c r="M181" i="11" s="1"/>
  <c r="Q180" i="11"/>
  <c r="H180" i="11"/>
  <c r="N180" i="11" s="1"/>
  <c r="D180" i="11"/>
  <c r="M180" i="11" s="1"/>
  <c r="Q179" i="11"/>
  <c r="H179" i="11"/>
  <c r="N179" i="11" s="1"/>
  <c r="D179" i="11"/>
  <c r="M179" i="11" s="1"/>
  <c r="Q178" i="11"/>
  <c r="H178" i="11"/>
  <c r="N178" i="11" s="1"/>
  <c r="D178" i="11"/>
  <c r="M178" i="11" s="1"/>
  <c r="Q177" i="11"/>
  <c r="H177" i="11"/>
  <c r="N177" i="11" s="1"/>
  <c r="D177" i="11"/>
  <c r="M177" i="11" s="1"/>
  <c r="Q176" i="11"/>
  <c r="H176" i="11"/>
  <c r="N176" i="11" s="1"/>
  <c r="D176" i="11"/>
  <c r="M176" i="11" s="1"/>
  <c r="Q175" i="11"/>
  <c r="H175" i="11"/>
  <c r="N175" i="11" s="1"/>
  <c r="D175" i="11"/>
  <c r="M175" i="11" s="1"/>
  <c r="Q174" i="11"/>
  <c r="H174" i="11"/>
  <c r="N174" i="11" s="1"/>
  <c r="D174" i="11"/>
  <c r="M174" i="11" s="1"/>
  <c r="Q173" i="11"/>
  <c r="H173" i="11"/>
  <c r="N173" i="11" s="1"/>
  <c r="D173" i="11"/>
  <c r="M173" i="11" s="1"/>
  <c r="Q172" i="11"/>
  <c r="M172" i="11"/>
  <c r="H172" i="11"/>
  <c r="N172" i="11" s="1"/>
  <c r="D172" i="11"/>
  <c r="Q171" i="11"/>
  <c r="N171" i="11"/>
  <c r="H171" i="11"/>
  <c r="D171" i="11"/>
  <c r="M171" i="11" s="1"/>
  <c r="Q170" i="11"/>
  <c r="N170" i="11"/>
  <c r="H170" i="11"/>
  <c r="D170" i="11"/>
  <c r="M170" i="11" s="1"/>
  <c r="Q169" i="11"/>
  <c r="H169" i="11"/>
  <c r="N169" i="11" s="1"/>
  <c r="D169" i="11"/>
  <c r="M169" i="11" s="1"/>
  <c r="Q168" i="11"/>
  <c r="M168" i="11"/>
  <c r="H168" i="11"/>
  <c r="N168" i="11" s="1"/>
  <c r="D168" i="11"/>
  <c r="Q167" i="11"/>
  <c r="H167" i="11"/>
  <c r="N167" i="11" s="1"/>
  <c r="D167" i="11"/>
  <c r="M167" i="11" s="1"/>
  <c r="Q166" i="11"/>
  <c r="H166" i="11"/>
  <c r="N166" i="11" s="1"/>
  <c r="D166" i="11"/>
  <c r="M166" i="11" s="1"/>
  <c r="Q165" i="11"/>
  <c r="H165" i="11"/>
  <c r="N165" i="11" s="1"/>
  <c r="D165" i="11"/>
  <c r="M165" i="11" s="1"/>
  <c r="Q164" i="11"/>
  <c r="H164" i="11"/>
  <c r="N164" i="11" s="1"/>
  <c r="D164" i="11"/>
  <c r="M164" i="11" s="1"/>
  <c r="Q163" i="11"/>
  <c r="H163" i="11"/>
  <c r="N163" i="11" s="1"/>
  <c r="D163" i="11"/>
  <c r="M163" i="11" s="1"/>
  <c r="Q162" i="11"/>
  <c r="H162" i="11"/>
  <c r="N162" i="11" s="1"/>
  <c r="D162" i="11"/>
  <c r="M162" i="11" s="1"/>
  <c r="Q161" i="11"/>
  <c r="H161" i="11"/>
  <c r="N161" i="11" s="1"/>
  <c r="D161" i="11"/>
  <c r="M161" i="11" s="1"/>
  <c r="Q160" i="11"/>
  <c r="H160" i="11"/>
  <c r="N160" i="11" s="1"/>
  <c r="D160" i="11"/>
  <c r="M160" i="11" s="1"/>
  <c r="Q159" i="11"/>
  <c r="H159" i="11"/>
  <c r="N159" i="11" s="1"/>
  <c r="D159" i="11"/>
  <c r="M159" i="11" s="1"/>
  <c r="Q158" i="11"/>
  <c r="H158" i="11"/>
  <c r="N158" i="11" s="1"/>
  <c r="D158" i="11"/>
  <c r="M158" i="11" s="1"/>
  <c r="Q157" i="11"/>
  <c r="H157" i="11"/>
  <c r="N157" i="11" s="1"/>
  <c r="D157" i="11"/>
  <c r="M157" i="11" s="1"/>
  <c r="Q156" i="11"/>
  <c r="M156" i="11"/>
  <c r="H156" i="11"/>
  <c r="N156" i="11" s="1"/>
  <c r="D156" i="11"/>
  <c r="Q155" i="11"/>
  <c r="N155" i="11"/>
  <c r="H155" i="11"/>
  <c r="D155" i="11"/>
  <c r="M155" i="11" s="1"/>
  <c r="Q154" i="11"/>
  <c r="N154" i="11"/>
  <c r="H154" i="11"/>
  <c r="D154" i="11"/>
  <c r="M154" i="11" s="1"/>
  <c r="Q153" i="11"/>
  <c r="H153" i="11"/>
  <c r="N153" i="11" s="1"/>
  <c r="D153" i="11"/>
  <c r="M153" i="11" s="1"/>
  <c r="Q152" i="11"/>
  <c r="M152" i="11"/>
  <c r="H152" i="11"/>
  <c r="N152" i="11" s="1"/>
  <c r="D152" i="11"/>
  <c r="Q151" i="11"/>
  <c r="H151" i="11"/>
  <c r="N151" i="11" s="1"/>
  <c r="D151" i="11"/>
  <c r="M151" i="11" s="1"/>
  <c r="Q150" i="11"/>
  <c r="H150" i="11"/>
  <c r="N150" i="11" s="1"/>
  <c r="D150" i="11"/>
  <c r="M150" i="11" s="1"/>
  <c r="Q149" i="11"/>
  <c r="H149" i="11"/>
  <c r="N149" i="11" s="1"/>
  <c r="D149" i="11"/>
  <c r="M149" i="11" s="1"/>
  <c r="Q148" i="11"/>
  <c r="H148" i="11"/>
  <c r="N148" i="11" s="1"/>
  <c r="D148" i="11"/>
  <c r="M148" i="11" s="1"/>
  <c r="Q147" i="11"/>
  <c r="H147" i="11"/>
  <c r="N147" i="11" s="1"/>
  <c r="D147" i="11"/>
  <c r="M147" i="11" s="1"/>
  <c r="Q146" i="11"/>
  <c r="H146" i="11"/>
  <c r="N146" i="11" s="1"/>
  <c r="D146" i="11"/>
  <c r="M146" i="11" s="1"/>
  <c r="Q145" i="11"/>
  <c r="H145" i="11"/>
  <c r="N145" i="11" s="1"/>
  <c r="D145" i="11"/>
  <c r="M145" i="11" s="1"/>
  <c r="Q144" i="11"/>
  <c r="H144" i="11"/>
  <c r="N144" i="11" s="1"/>
  <c r="D144" i="11"/>
  <c r="M144" i="11" s="1"/>
  <c r="Q143" i="11"/>
  <c r="H143" i="11"/>
  <c r="N143" i="11" s="1"/>
  <c r="D143" i="11"/>
  <c r="M143" i="11" s="1"/>
  <c r="Q142" i="11"/>
  <c r="H142" i="11"/>
  <c r="N142" i="11" s="1"/>
  <c r="D142" i="11"/>
  <c r="M142" i="11" s="1"/>
  <c r="Q141" i="11"/>
  <c r="H141" i="11"/>
  <c r="N141" i="11" s="1"/>
  <c r="D141" i="11"/>
  <c r="M141" i="11" s="1"/>
  <c r="Q140" i="11"/>
  <c r="M140" i="11"/>
  <c r="H140" i="11"/>
  <c r="N140" i="11" s="1"/>
  <c r="D140" i="11"/>
  <c r="Q139" i="11"/>
  <c r="N139" i="11"/>
  <c r="H139" i="11"/>
  <c r="D139" i="11"/>
  <c r="M139" i="11" s="1"/>
  <c r="Q138" i="11"/>
  <c r="N138" i="11"/>
  <c r="H138" i="11"/>
  <c r="D138" i="11"/>
  <c r="M138" i="11" s="1"/>
  <c r="Q137" i="11"/>
  <c r="H137" i="11"/>
  <c r="N137" i="11" s="1"/>
  <c r="D137" i="11"/>
  <c r="M137" i="11" s="1"/>
  <c r="Q136" i="11"/>
  <c r="M136" i="11"/>
  <c r="H136" i="11"/>
  <c r="N136" i="11" s="1"/>
  <c r="D136" i="11"/>
  <c r="Q135" i="11"/>
  <c r="H135" i="11"/>
  <c r="N135" i="11" s="1"/>
  <c r="D135" i="11"/>
  <c r="M135" i="11" s="1"/>
  <c r="Q134" i="11"/>
  <c r="H134" i="11"/>
  <c r="N134" i="11" s="1"/>
  <c r="D134" i="11"/>
  <c r="M134" i="11" s="1"/>
  <c r="Q133" i="11"/>
  <c r="H133" i="11"/>
  <c r="N133" i="11" s="1"/>
  <c r="D133" i="11"/>
  <c r="M133" i="11" s="1"/>
  <c r="Q132" i="11"/>
  <c r="H132" i="11"/>
  <c r="N132" i="11" s="1"/>
  <c r="D132" i="11"/>
  <c r="M132" i="11" s="1"/>
  <c r="Q131" i="11"/>
  <c r="H131" i="11"/>
  <c r="N131" i="11" s="1"/>
  <c r="D131" i="11"/>
  <c r="M131" i="11" s="1"/>
  <c r="Q130" i="11"/>
  <c r="H130" i="11"/>
  <c r="N130" i="11" s="1"/>
  <c r="D130" i="11"/>
  <c r="M130" i="11" s="1"/>
  <c r="Q129" i="11"/>
  <c r="H129" i="11"/>
  <c r="N129" i="11" s="1"/>
  <c r="D129" i="11"/>
  <c r="M129" i="11" s="1"/>
  <c r="Q128" i="11"/>
  <c r="H128" i="11"/>
  <c r="N128" i="11" s="1"/>
  <c r="D128" i="11"/>
  <c r="M128" i="11" s="1"/>
  <c r="Q127" i="11"/>
  <c r="H127" i="11"/>
  <c r="N127" i="11" s="1"/>
  <c r="D127" i="11"/>
  <c r="M127" i="11" s="1"/>
  <c r="Q126" i="11"/>
  <c r="H126" i="11"/>
  <c r="N126" i="11" s="1"/>
  <c r="D126" i="11"/>
  <c r="M126" i="11" s="1"/>
  <c r="Q125" i="11"/>
  <c r="H125" i="11"/>
  <c r="N125" i="11" s="1"/>
  <c r="D125" i="11"/>
  <c r="M125" i="11" s="1"/>
  <c r="Q124" i="11"/>
  <c r="H124" i="11"/>
  <c r="N124" i="11" s="1"/>
  <c r="D124" i="11"/>
  <c r="M124" i="11" s="1"/>
  <c r="Q123" i="11"/>
  <c r="H123" i="11"/>
  <c r="N123" i="11" s="1"/>
  <c r="D123" i="11"/>
  <c r="M123" i="11" s="1"/>
  <c r="Q122" i="11"/>
  <c r="H122" i="11"/>
  <c r="N122" i="11" s="1"/>
  <c r="D122" i="11"/>
  <c r="M122" i="11" s="1"/>
  <c r="Q121" i="11"/>
  <c r="H121" i="11"/>
  <c r="N121" i="11" s="1"/>
  <c r="D121" i="11"/>
  <c r="M121" i="11" s="1"/>
  <c r="Q120" i="11"/>
  <c r="H120" i="11"/>
  <c r="N120" i="11" s="1"/>
  <c r="D120" i="11"/>
  <c r="M120" i="11" s="1"/>
  <c r="Q119" i="11"/>
  <c r="H119" i="11"/>
  <c r="N119" i="11" s="1"/>
  <c r="D119" i="11"/>
  <c r="M119" i="11" s="1"/>
  <c r="Q118" i="11"/>
  <c r="H118" i="11"/>
  <c r="N118" i="11" s="1"/>
  <c r="D118" i="11"/>
  <c r="M118" i="11" s="1"/>
  <c r="Q117" i="11"/>
  <c r="H117" i="11"/>
  <c r="N117" i="11" s="1"/>
  <c r="D117" i="11"/>
  <c r="M117" i="11" s="1"/>
  <c r="Q116" i="11"/>
  <c r="H116" i="11"/>
  <c r="N116" i="11" s="1"/>
  <c r="D116" i="11"/>
  <c r="M116" i="11" s="1"/>
  <c r="Q115" i="11"/>
  <c r="H115" i="11"/>
  <c r="N115" i="11" s="1"/>
  <c r="D115" i="11"/>
  <c r="M115" i="11" s="1"/>
  <c r="Q114" i="11"/>
  <c r="H114" i="11"/>
  <c r="N114" i="11" s="1"/>
  <c r="D114" i="11"/>
  <c r="M114" i="11" s="1"/>
  <c r="Q113" i="11"/>
  <c r="H113" i="11"/>
  <c r="N113" i="11" s="1"/>
  <c r="D113" i="11"/>
  <c r="M113" i="11" s="1"/>
  <c r="Q112" i="11"/>
  <c r="H112" i="11"/>
  <c r="N112" i="11" s="1"/>
  <c r="D112" i="11"/>
  <c r="M112" i="11" s="1"/>
  <c r="Q111" i="11"/>
  <c r="H111" i="11"/>
  <c r="N111" i="11" s="1"/>
  <c r="D111" i="11"/>
  <c r="M111" i="11" s="1"/>
  <c r="Q110" i="11"/>
  <c r="H110" i="11"/>
  <c r="N110" i="11" s="1"/>
  <c r="D110" i="11"/>
  <c r="M110" i="11" s="1"/>
  <c r="Q109" i="11"/>
  <c r="H109" i="11"/>
  <c r="N109" i="11" s="1"/>
  <c r="D109" i="11"/>
  <c r="M109" i="11" s="1"/>
  <c r="Q108" i="11"/>
  <c r="H108" i="11"/>
  <c r="N108" i="11" s="1"/>
  <c r="D108" i="11"/>
  <c r="M108" i="11" s="1"/>
  <c r="Q107" i="11"/>
  <c r="H107" i="11"/>
  <c r="N107" i="11" s="1"/>
  <c r="D107" i="11"/>
  <c r="M107" i="11" s="1"/>
  <c r="Q106" i="11"/>
  <c r="H106" i="11"/>
  <c r="N106" i="11" s="1"/>
  <c r="D106" i="11"/>
  <c r="M106" i="11" s="1"/>
  <c r="Q105" i="11"/>
  <c r="H105" i="11"/>
  <c r="N105" i="11" s="1"/>
  <c r="D105" i="11"/>
  <c r="M105" i="11" s="1"/>
  <c r="Q104" i="11"/>
  <c r="H104" i="11"/>
  <c r="N104" i="11" s="1"/>
  <c r="D104" i="11"/>
  <c r="M104" i="11" s="1"/>
  <c r="Q103" i="11"/>
  <c r="H103" i="11"/>
  <c r="N103" i="11" s="1"/>
  <c r="D103" i="11"/>
  <c r="M103" i="11" s="1"/>
  <c r="Q102" i="11"/>
  <c r="H102" i="11"/>
  <c r="N102" i="11" s="1"/>
  <c r="D102" i="11"/>
  <c r="M102" i="11" s="1"/>
  <c r="Q101" i="11"/>
  <c r="H101" i="11"/>
  <c r="N101" i="11" s="1"/>
  <c r="D101" i="11"/>
  <c r="M101" i="11" s="1"/>
  <c r="Q100" i="11"/>
  <c r="H100" i="11"/>
  <c r="N100" i="11" s="1"/>
  <c r="D100" i="11"/>
  <c r="M100" i="11" s="1"/>
  <c r="Q99" i="11"/>
  <c r="H99" i="11"/>
  <c r="N99" i="11" s="1"/>
  <c r="D99" i="11"/>
  <c r="M99" i="11" s="1"/>
  <c r="Q98" i="11"/>
  <c r="H98" i="11"/>
  <c r="N98" i="11" s="1"/>
  <c r="D98" i="11"/>
  <c r="M98" i="11" s="1"/>
  <c r="Q97" i="11"/>
  <c r="H97" i="11"/>
  <c r="N97" i="11" s="1"/>
  <c r="D97" i="11"/>
  <c r="M97" i="11" s="1"/>
  <c r="Q96" i="11"/>
  <c r="H96" i="11"/>
  <c r="N96" i="11" s="1"/>
  <c r="D96" i="11"/>
  <c r="M96" i="11" s="1"/>
  <c r="Q95" i="11"/>
  <c r="H95" i="11"/>
  <c r="N95" i="11" s="1"/>
  <c r="D95" i="11"/>
  <c r="M95" i="11" s="1"/>
  <c r="Q94" i="11"/>
  <c r="H94" i="11"/>
  <c r="N94" i="11" s="1"/>
  <c r="D94" i="11"/>
  <c r="M94" i="11" s="1"/>
  <c r="Q93" i="11"/>
  <c r="H93" i="11"/>
  <c r="N93" i="11" s="1"/>
  <c r="D93" i="11"/>
  <c r="M93" i="11" s="1"/>
  <c r="Q92" i="11"/>
  <c r="H92" i="11"/>
  <c r="N92" i="11" s="1"/>
  <c r="D92" i="11"/>
  <c r="M92" i="11" s="1"/>
  <c r="Q91" i="11"/>
  <c r="H91" i="11"/>
  <c r="N91" i="11" s="1"/>
  <c r="D91" i="11"/>
  <c r="M91" i="11" s="1"/>
  <c r="Q90" i="11"/>
  <c r="H90" i="11"/>
  <c r="N90" i="11" s="1"/>
  <c r="D90" i="11"/>
  <c r="M90" i="11" s="1"/>
  <c r="Q89" i="11"/>
  <c r="H89" i="11"/>
  <c r="N89" i="11" s="1"/>
  <c r="D89" i="11"/>
  <c r="M89" i="11" s="1"/>
  <c r="Q88" i="11"/>
  <c r="H88" i="11"/>
  <c r="N88" i="11" s="1"/>
  <c r="D88" i="11"/>
  <c r="M88" i="11" s="1"/>
  <c r="Q87" i="11"/>
  <c r="H87" i="11"/>
  <c r="N87" i="11" s="1"/>
  <c r="D87" i="11"/>
  <c r="M87" i="11" s="1"/>
  <c r="Q86" i="11"/>
  <c r="H86" i="11"/>
  <c r="N86" i="11" s="1"/>
  <c r="D86" i="11"/>
  <c r="M86" i="11" s="1"/>
  <c r="Q85" i="11"/>
  <c r="H85" i="11"/>
  <c r="N85" i="11" s="1"/>
  <c r="D85" i="11"/>
  <c r="M85" i="11" s="1"/>
  <c r="Q84" i="11"/>
  <c r="H84" i="11"/>
  <c r="N84" i="11" s="1"/>
  <c r="D84" i="11"/>
  <c r="M84" i="11" s="1"/>
  <c r="Q83" i="11"/>
  <c r="H83" i="11"/>
  <c r="N83" i="11" s="1"/>
  <c r="D83" i="11"/>
  <c r="M83" i="11" s="1"/>
  <c r="Q82" i="11"/>
  <c r="H82" i="11"/>
  <c r="N82" i="11" s="1"/>
  <c r="D82" i="11"/>
  <c r="M82" i="11" s="1"/>
  <c r="Q81" i="11"/>
  <c r="H81" i="11"/>
  <c r="N81" i="11" s="1"/>
  <c r="D81" i="11"/>
  <c r="M81" i="11" s="1"/>
  <c r="Q80" i="11"/>
  <c r="H80" i="11"/>
  <c r="N80" i="11" s="1"/>
  <c r="D80" i="11"/>
  <c r="M80" i="11" s="1"/>
  <c r="Q79" i="11"/>
  <c r="H79" i="11"/>
  <c r="N79" i="11" s="1"/>
  <c r="D79" i="11"/>
  <c r="M79" i="11" s="1"/>
  <c r="Q78" i="11"/>
  <c r="H78" i="11"/>
  <c r="N78" i="11" s="1"/>
  <c r="D78" i="11"/>
  <c r="M78" i="11" s="1"/>
  <c r="Q77" i="11"/>
  <c r="H77" i="11"/>
  <c r="N77" i="11" s="1"/>
  <c r="D77" i="11"/>
  <c r="M77" i="11" s="1"/>
  <c r="Q76" i="11"/>
  <c r="H76" i="11"/>
  <c r="N76" i="11" s="1"/>
  <c r="D76" i="11"/>
  <c r="M76" i="11" s="1"/>
  <c r="Q75" i="11"/>
  <c r="H75" i="11"/>
  <c r="N75" i="11" s="1"/>
  <c r="D75" i="11"/>
  <c r="M75" i="11" s="1"/>
  <c r="Q74" i="11"/>
  <c r="H74" i="11"/>
  <c r="N74" i="11" s="1"/>
  <c r="D74" i="11"/>
  <c r="M74" i="11" s="1"/>
  <c r="Q73" i="11"/>
  <c r="H73" i="11"/>
  <c r="N73" i="11" s="1"/>
  <c r="D73" i="11"/>
  <c r="M73" i="11" s="1"/>
  <c r="Q72" i="11"/>
  <c r="H72" i="11"/>
  <c r="N72" i="11" s="1"/>
  <c r="D72" i="11"/>
  <c r="M72" i="11" s="1"/>
  <c r="Q71" i="11"/>
  <c r="H71" i="11"/>
  <c r="N71" i="11" s="1"/>
  <c r="D71" i="11"/>
  <c r="M71" i="11" s="1"/>
  <c r="Q70" i="11"/>
  <c r="H70" i="11"/>
  <c r="N70" i="11" s="1"/>
  <c r="D70" i="11"/>
  <c r="M70" i="11" s="1"/>
  <c r="Q69" i="11"/>
  <c r="H69" i="11"/>
  <c r="N69" i="11" s="1"/>
  <c r="D69" i="11"/>
  <c r="M69" i="11" s="1"/>
  <c r="Q68" i="11"/>
  <c r="H68" i="11"/>
  <c r="N68" i="11" s="1"/>
  <c r="D68" i="11"/>
  <c r="M68" i="11" s="1"/>
  <c r="Q67" i="11"/>
  <c r="H67" i="11"/>
  <c r="N67" i="11" s="1"/>
  <c r="D67" i="11"/>
  <c r="M67" i="11" s="1"/>
  <c r="Q66" i="11"/>
  <c r="H66" i="11"/>
  <c r="N66" i="11" s="1"/>
  <c r="D66" i="11"/>
  <c r="M66" i="11" s="1"/>
  <c r="Q65" i="11"/>
  <c r="H65" i="11"/>
  <c r="N65" i="11" s="1"/>
  <c r="D65" i="11"/>
  <c r="M65" i="11" s="1"/>
  <c r="Q64" i="11"/>
  <c r="H64" i="11"/>
  <c r="N64" i="11" s="1"/>
  <c r="D64" i="11"/>
  <c r="M64" i="11" s="1"/>
  <c r="Q63" i="11"/>
  <c r="H63" i="11"/>
  <c r="N63" i="11" s="1"/>
  <c r="D63" i="11"/>
  <c r="M63" i="11" s="1"/>
  <c r="Q62" i="11"/>
  <c r="H62" i="11"/>
  <c r="N62" i="11" s="1"/>
  <c r="D62" i="11"/>
  <c r="M62" i="11" s="1"/>
  <c r="Q61" i="11"/>
  <c r="H61" i="11"/>
  <c r="N61" i="11" s="1"/>
  <c r="D61" i="11"/>
  <c r="M61" i="11" s="1"/>
  <c r="Q60" i="11"/>
  <c r="H60" i="11"/>
  <c r="N60" i="11" s="1"/>
  <c r="D60" i="11"/>
  <c r="M60" i="11" s="1"/>
  <c r="Q59" i="11"/>
  <c r="H59" i="11"/>
  <c r="N59" i="11" s="1"/>
  <c r="D59" i="11"/>
  <c r="M59" i="11" s="1"/>
  <c r="Q58" i="11"/>
  <c r="H58" i="11"/>
  <c r="N58" i="11" s="1"/>
  <c r="D58" i="11"/>
  <c r="M58" i="11" s="1"/>
  <c r="Q57" i="11"/>
  <c r="H57" i="11"/>
  <c r="N57" i="11" s="1"/>
  <c r="D57" i="11"/>
  <c r="M57" i="11" s="1"/>
  <c r="Q56" i="11"/>
  <c r="H56" i="11"/>
  <c r="N56" i="11" s="1"/>
  <c r="D56" i="11"/>
  <c r="M56" i="11" s="1"/>
  <c r="Q55" i="11"/>
  <c r="H55" i="11"/>
  <c r="N55" i="11" s="1"/>
  <c r="D55" i="11"/>
  <c r="M55" i="11" s="1"/>
  <c r="Q54" i="11"/>
  <c r="H54" i="11"/>
  <c r="N54" i="11" s="1"/>
  <c r="D54" i="11"/>
  <c r="M54" i="11" s="1"/>
  <c r="Q53" i="11"/>
  <c r="H53" i="11"/>
  <c r="N53" i="11" s="1"/>
  <c r="D53" i="11"/>
  <c r="M53" i="11" s="1"/>
  <c r="Q52" i="11"/>
  <c r="H52" i="11"/>
  <c r="N52" i="11" s="1"/>
  <c r="D52" i="11"/>
  <c r="M52" i="11" s="1"/>
  <c r="Q51" i="11"/>
  <c r="H51" i="11"/>
  <c r="N51" i="11" s="1"/>
  <c r="D51" i="11"/>
  <c r="M51" i="11" s="1"/>
  <c r="Q50" i="11"/>
  <c r="H50" i="11"/>
  <c r="N50" i="11" s="1"/>
  <c r="D50" i="11"/>
  <c r="M50" i="11" s="1"/>
  <c r="Q49" i="11"/>
  <c r="H49" i="11"/>
  <c r="N49" i="11" s="1"/>
  <c r="D49" i="11"/>
  <c r="M49" i="11" s="1"/>
  <c r="Q48" i="11"/>
  <c r="H48" i="11"/>
  <c r="N48" i="11" s="1"/>
  <c r="D48" i="11"/>
  <c r="M48" i="11" s="1"/>
  <c r="Q47" i="11"/>
  <c r="H47" i="11"/>
  <c r="N47" i="11" s="1"/>
  <c r="D47" i="11"/>
  <c r="M47" i="11" s="1"/>
  <c r="Q46" i="11"/>
  <c r="H46" i="11"/>
  <c r="N46" i="11" s="1"/>
  <c r="D46" i="11"/>
  <c r="M46" i="11" s="1"/>
  <c r="Q45" i="11"/>
  <c r="H45" i="11"/>
  <c r="N45" i="11" s="1"/>
  <c r="D45" i="11"/>
  <c r="M45" i="11" s="1"/>
  <c r="Q44" i="11"/>
  <c r="H44" i="11"/>
  <c r="N44" i="11" s="1"/>
  <c r="D44" i="11"/>
  <c r="M44" i="11" s="1"/>
  <c r="Q43" i="11"/>
  <c r="H43" i="11"/>
  <c r="N43" i="11" s="1"/>
  <c r="D43" i="11"/>
  <c r="M43" i="11" s="1"/>
  <c r="Q42" i="11"/>
  <c r="H42" i="11"/>
  <c r="N42" i="11" s="1"/>
  <c r="D42" i="11"/>
  <c r="M42" i="11" s="1"/>
  <c r="Q41" i="11"/>
  <c r="H41" i="11"/>
  <c r="N41" i="11" s="1"/>
  <c r="D41" i="11"/>
  <c r="M41" i="11" s="1"/>
  <c r="Q40" i="11"/>
  <c r="H40" i="11"/>
  <c r="N40" i="11" s="1"/>
  <c r="D40" i="11"/>
  <c r="M40" i="11" s="1"/>
  <c r="Q39" i="11"/>
  <c r="H39" i="11"/>
  <c r="N39" i="11" s="1"/>
  <c r="D39" i="11"/>
  <c r="M39" i="11" s="1"/>
  <c r="Q38" i="11"/>
  <c r="H38" i="11"/>
  <c r="N38" i="11" s="1"/>
  <c r="D38" i="11"/>
  <c r="M38" i="11" s="1"/>
  <c r="Q37" i="11"/>
  <c r="H37" i="11"/>
  <c r="N37" i="11" s="1"/>
  <c r="D37" i="11"/>
  <c r="M37" i="11" s="1"/>
  <c r="Q36" i="11"/>
  <c r="H36" i="11"/>
  <c r="N36" i="11" s="1"/>
  <c r="D36" i="11"/>
  <c r="M36" i="11" s="1"/>
  <c r="Q35" i="11"/>
  <c r="H35" i="11"/>
  <c r="N35" i="11" s="1"/>
  <c r="D35" i="11"/>
  <c r="M35" i="11" s="1"/>
  <c r="Q34" i="11"/>
  <c r="H34" i="11"/>
  <c r="N34" i="11" s="1"/>
  <c r="D34" i="11"/>
  <c r="M34" i="11" s="1"/>
  <c r="Q33" i="11"/>
  <c r="H33" i="11"/>
  <c r="N33" i="11" s="1"/>
  <c r="D33" i="11"/>
  <c r="M33" i="11" s="1"/>
  <c r="Q32" i="11"/>
  <c r="H32" i="11"/>
  <c r="N32" i="11" s="1"/>
  <c r="D32" i="11"/>
  <c r="M32" i="11" s="1"/>
  <c r="Q31" i="11"/>
  <c r="H31" i="11"/>
  <c r="N31" i="11" s="1"/>
  <c r="D31" i="11"/>
  <c r="M31" i="11" s="1"/>
  <c r="Q30" i="11"/>
  <c r="H30" i="11"/>
  <c r="N30" i="11" s="1"/>
  <c r="D30" i="11"/>
  <c r="M30" i="11" s="1"/>
  <c r="Q29" i="11"/>
  <c r="H29" i="11"/>
  <c r="N29" i="11" s="1"/>
  <c r="D29" i="11"/>
  <c r="M29" i="11" s="1"/>
  <c r="Q28" i="11"/>
  <c r="H28" i="11"/>
  <c r="N28" i="11" s="1"/>
  <c r="D28" i="11"/>
  <c r="M28" i="11" s="1"/>
  <c r="Q27" i="11"/>
  <c r="H27" i="11"/>
  <c r="N27" i="11" s="1"/>
  <c r="D27" i="11"/>
  <c r="M27" i="11" s="1"/>
  <c r="Q26" i="11"/>
  <c r="H26" i="11"/>
  <c r="N26" i="11" s="1"/>
  <c r="D26" i="11"/>
  <c r="M26" i="11" s="1"/>
  <c r="Q25" i="11"/>
  <c r="H25" i="11"/>
  <c r="N25" i="11" s="1"/>
  <c r="D25" i="11"/>
  <c r="M25" i="11" s="1"/>
  <c r="Q24" i="11"/>
  <c r="H24" i="11"/>
  <c r="N24" i="11" s="1"/>
  <c r="D24" i="11"/>
  <c r="M24" i="11" s="1"/>
  <c r="Q23" i="11"/>
  <c r="H23" i="11"/>
  <c r="N23" i="11" s="1"/>
  <c r="D23" i="11"/>
  <c r="M23" i="11" s="1"/>
  <c r="Q22" i="11"/>
  <c r="H22" i="11"/>
  <c r="N22" i="11" s="1"/>
  <c r="D22" i="11"/>
  <c r="M22" i="11" s="1"/>
  <c r="Q21" i="11"/>
  <c r="H21" i="11"/>
  <c r="N21" i="11" s="1"/>
  <c r="D21" i="11"/>
  <c r="M21" i="11" s="1"/>
  <c r="Q20" i="11"/>
  <c r="H20" i="11"/>
  <c r="N20" i="11" s="1"/>
  <c r="D20" i="11"/>
  <c r="M20" i="11" s="1"/>
  <c r="Q19" i="11"/>
  <c r="H19" i="11"/>
  <c r="N19" i="11" s="1"/>
  <c r="D19" i="11"/>
  <c r="M19" i="11" s="1"/>
  <c r="Q18" i="11"/>
  <c r="H18" i="11"/>
  <c r="N18" i="11" s="1"/>
  <c r="D18" i="11"/>
  <c r="M18" i="11" s="1"/>
  <c r="Q17" i="11"/>
  <c r="H17" i="11"/>
  <c r="N17" i="11" s="1"/>
  <c r="D17" i="11"/>
  <c r="M17" i="11" s="1"/>
  <c r="Q16" i="11"/>
  <c r="H16" i="11"/>
  <c r="N16" i="11" s="1"/>
  <c r="D16" i="11"/>
  <c r="M16" i="11" s="1"/>
  <c r="Q15" i="11"/>
  <c r="H15" i="11"/>
  <c r="N15" i="11" s="1"/>
  <c r="D15" i="11"/>
  <c r="M15" i="11" s="1"/>
  <c r="Q14" i="11"/>
  <c r="H14" i="11"/>
  <c r="N14" i="11" s="1"/>
  <c r="D14" i="11"/>
  <c r="M14" i="11" s="1"/>
  <c r="Q13" i="11"/>
  <c r="H13" i="11"/>
  <c r="N13" i="11" s="1"/>
  <c r="D13" i="11"/>
  <c r="M13" i="11" s="1"/>
  <c r="Q12" i="11"/>
  <c r="H12" i="11"/>
  <c r="N12" i="11" s="1"/>
  <c r="D12" i="11"/>
  <c r="M12" i="11" s="1"/>
  <c r="Q11" i="11"/>
  <c r="H11" i="11"/>
  <c r="N11" i="11" s="1"/>
  <c r="D11" i="11"/>
  <c r="M11" i="11" s="1"/>
  <c r="Q10" i="11"/>
  <c r="H10" i="11"/>
  <c r="N10" i="11" s="1"/>
  <c r="D10" i="11"/>
  <c r="M10" i="11" s="1"/>
  <c r="Q9" i="11"/>
  <c r="H9" i="11"/>
  <c r="N9" i="11" s="1"/>
  <c r="D9" i="11"/>
  <c r="M9" i="11" s="1"/>
  <c r="Q8" i="11"/>
  <c r="H8" i="11"/>
  <c r="N8" i="11" s="1"/>
  <c r="D8" i="11"/>
  <c r="M8" i="11" s="1"/>
  <c r="Q7" i="11"/>
  <c r="H7" i="11"/>
  <c r="N7" i="11" s="1"/>
  <c r="D7" i="11"/>
  <c r="M7" i="11" s="1"/>
  <c r="P5" i="11"/>
  <c r="O5" i="11"/>
  <c r="Q5" i="11" s="1"/>
  <c r="Q4" i="11" s="1"/>
  <c r="L5" i="11"/>
  <c r="K5" i="11"/>
  <c r="J5" i="11"/>
  <c r="I5" i="11"/>
  <c r="G5" i="11"/>
  <c r="F5" i="11"/>
  <c r="E5" i="11"/>
  <c r="Q269" i="10"/>
  <c r="N269" i="10"/>
  <c r="H269" i="10"/>
  <c r="D269" i="10"/>
  <c r="M269" i="10" s="1"/>
  <c r="Q268" i="10"/>
  <c r="N268" i="10"/>
  <c r="H268" i="10"/>
  <c r="D268" i="10"/>
  <c r="M268" i="10" s="1"/>
  <c r="Q267" i="10"/>
  <c r="H267" i="10"/>
  <c r="N267" i="10" s="1"/>
  <c r="D267" i="10"/>
  <c r="M267" i="10" s="1"/>
  <c r="Q266" i="10"/>
  <c r="M266" i="10"/>
  <c r="H266" i="10"/>
  <c r="N266" i="10" s="1"/>
  <c r="D266" i="10"/>
  <c r="Q265" i="10"/>
  <c r="H265" i="10"/>
  <c r="N265" i="10" s="1"/>
  <c r="D265" i="10"/>
  <c r="M265" i="10" s="1"/>
  <c r="Q264" i="10"/>
  <c r="H264" i="10"/>
  <c r="N264" i="10" s="1"/>
  <c r="D264" i="10"/>
  <c r="M264" i="10" s="1"/>
  <c r="Q263" i="10"/>
  <c r="H263" i="10"/>
  <c r="N263" i="10" s="1"/>
  <c r="D263" i="10"/>
  <c r="M263" i="10" s="1"/>
  <c r="Q262" i="10"/>
  <c r="H262" i="10"/>
  <c r="N262" i="10" s="1"/>
  <c r="D262" i="10"/>
  <c r="M262" i="10" s="1"/>
  <c r="Q261" i="10"/>
  <c r="H261" i="10"/>
  <c r="N261" i="10" s="1"/>
  <c r="D261" i="10"/>
  <c r="M261" i="10" s="1"/>
  <c r="Q260" i="10"/>
  <c r="H260" i="10"/>
  <c r="N260" i="10" s="1"/>
  <c r="D260" i="10"/>
  <c r="M260" i="10" s="1"/>
  <c r="Q259" i="10"/>
  <c r="H259" i="10"/>
  <c r="N259" i="10" s="1"/>
  <c r="D259" i="10"/>
  <c r="M259" i="10" s="1"/>
  <c r="Q258" i="10"/>
  <c r="H258" i="10"/>
  <c r="N258" i="10" s="1"/>
  <c r="D258" i="10"/>
  <c r="M258" i="10" s="1"/>
  <c r="Q257" i="10"/>
  <c r="H257" i="10"/>
  <c r="N257" i="10" s="1"/>
  <c r="D257" i="10"/>
  <c r="M257" i="10" s="1"/>
  <c r="Q256" i="10"/>
  <c r="H256" i="10"/>
  <c r="N256" i="10" s="1"/>
  <c r="D256" i="10"/>
  <c r="M256" i="10" s="1"/>
  <c r="Q255" i="10"/>
  <c r="H255" i="10"/>
  <c r="N255" i="10" s="1"/>
  <c r="D255" i="10"/>
  <c r="M255" i="10" s="1"/>
  <c r="Q254" i="10"/>
  <c r="M254" i="10"/>
  <c r="H254" i="10"/>
  <c r="N254" i="10" s="1"/>
  <c r="D254" i="10"/>
  <c r="Q253" i="10"/>
  <c r="N253" i="10"/>
  <c r="H253" i="10"/>
  <c r="D253" i="10"/>
  <c r="M253" i="10" s="1"/>
  <c r="Q252" i="10"/>
  <c r="N252" i="10"/>
  <c r="H252" i="10"/>
  <c r="D252" i="10"/>
  <c r="M252" i="10" s="1"/>
  <c r="Q251" i="10"/>
  <c r="H251" i="10"/>
  <c r="N251" i="10" s="1"/>
  <c r="D251" i="10"/>
  <c r="M251" i="10" s="1"/>
  <c r="Q250" i="10"/>
  <c r="M250" i="10"/>
  <c r="H250" i="10"/>
  <c r="N250" i="10" s="1"/>
  <c r="D250" i="10"/>
  <c r="Q249" i="10"/>
  <c r="H249" i="10"/>
  <c r="N249" i="10" s="1"/>
  <c r="D249" i="10"/>
  <c r="M249" i="10" s="1"/>
  <c r="Q248" i="10"/>
  <c r="H248" i="10"/>
  <c r="N248" i="10" s="1"/>
  <c r="D248" i="10"/>
  <c r="M248" i="10" s="1"/>
  <c r="Q247" i="10"/>
  <c r="H247" i="10"/>
  <c r="N247" i="10" s="1"/>
  <c r="D247" i="10"/>
  <c r="M247" i="10" s="1"/>
  <c r="Q246" i="10"/>
  <c r="H246" i="10"/>
  <c r="N246" i="10" s="1"/>
  <c r="D246" i="10"/>
  <c r="M246" i="10" s="1"/>
  <c r="Q245" i="10"/>
  <c r="H245" i="10"/>
  <c r="N245" i="10" s="1"/>
  <c r="D245" i="10"/>
  <c r="M245" i="10" s="1"/>
  <c r="Q244" i="10"/>
  <c r="H244" i="10"/>
  <c r="N244" i="10" s="1"/>
  <c r="D244" i="10"/>
  <c r="M244" i="10" s="1"/>
  <c r="Q243" i="10"/>
  <c r="H243" i="10"/>
  <c r="N243" i="10" s="1"/>
  <c r="D243" i="10"/>
  <c r="M243" i="10" s="1"/>
  <c r="Q242" i="10"/>
  <c r="H242" i="10"/>
  <c r="N242" i="10" s="1"/>
  <c r="D242" i="10"/>
  <c r="M242" i="10" s="1"/>
  <c r="Q241" i="10"/>
  <c r="H241" i="10"/>
  <c r="N241" i="10" s="1"/>
  <c r="D241" i="10"/>
  <c r="M241" i="10" s="1"/>
  <c r="Q240" i="10"/>
  <c r="H240" i="10"/>
  <c r="N240" i="10" s="1"/>
  <c r="D240" i="10"/>
  <c r="M240" i="10" s="1"/>
  <c r="Q239" i="10"/>
  <c r="H239" i="10"/>
  <c r="N239" i="10" s="1"/>
  <c r="D239" i="10"/>
  <c r="M239" i="10" s="1"/>
  <c r="Q238" i="10"/>
  <c r="M238" i="10"/>
  <c r="H238" i="10"/>
  <c r="N238" i="10" s="1"/>
  <c r="D238" i="10"/>
  <c r="Q237" i="10"/>
  <c r="N237" i="10"/>
  <c r="H237" i="10"/>
  <c r="D237" i="10"/>
  <c r="M237" i="10" s="1"/>
  <c r="Q236" i="10"/>
  <c r="N236" i="10"/>
  <c r="H236" i="10"/>
  <c r="D236" i="10"/>
  <c r="M236" i="10" s="1"/>
  <c r="Q235" i="10"/>
  <c r="H235" i="10"/>
  <c r="N235" i="10" s="1"/>
  <c r="D235" i="10"/>
  <c r="M235" i="10" s="1"/>
  <c r="Q234" i="10"/>
  <c r="M234" i="10"/>
  <c r="H234" i="10"/>
  <c r="N234" i="10" s="1"/>
  <c r="D234" i="10"/>
  <c r="Q233" i="10"/>
  <c r="H233" i="10"/>
  <c r="N233" i="10" s="1"/>
  <c r="D233" i="10"/>
  <c r="M233" i="10" s="1"/>
  <c r="Q232" i="10"/>
  <c r="H232" i="10"/>
  <c r="N232" i="10" s="1"/>
  <c r="D232" i="10"/>
  <c r="M232" i="10" s="1"/>
  <c r="Q231" i="10"/>
  <c r="H231" i="10"/>
  <c r="N231" i="10" s="1"/>
  <c r="D231" i="10"/>
  <c r="M231" i="10" s="1"/>
  <c r="Q230" i="10"/>
  <c r="H230" i="10"/>
  <c r="N230" i="10" s="1"/>
  <c r="D230" i="10"/>
  <c r="M230" i="10" s="1"/>
  <c r="Q229" i="10"/>
  <c r="H229" i="10"/>
  <c r="N229" i="10" s="1"/>
  <c r="D229" i="10"/>
  <c r="M229" i="10" s="1"/>
  <c r="Q228" i="10"/>
  <c r="H228" i="10"/>
  <c r="N228" i="10" s="1"/>
  <c r="D228" i="10"/>
  <c r="M228" i="10" s="1"/>
  <c r="Q227" i="10"/>
  <c r="H227" i="10"/>
  <c r="N227" i="10" s="1"/>
  <c r="D227" i="10"/>
  <c r="M227" i="10" s="1"/>
  <c r="Q226" i="10"/>
  <c r="H226" i="10"/>
  <c r="N226" i="10" s="1"/>
  <c r="D226" i="10"/>
  <c r="M226" i="10" s="1"/>
  <c r="Q225" i="10"/>
  <c r="H225" i="10"/>
  <c r="N225" i="10" s="1"/>
  <c r="D225" i="10"/>
  <c r="M225" i="10" s="1"/>
  <c r="Q224" i="10"/>
  <c r="H224" i="10"/>
  <c r="N224" i="10" s="1"/>
  <c r="D224" i="10"/>
  <c r="M224" i="10" s="1"/>
  <c r="Q223" i="10"/>
  <c r="H223" i="10"/>
  <c r="N223" i="10" s="1"/>
  <c r="D223" i="10"/>
  <c r="M223" i="10" s="1"/>
  <c r="Q222" i="10"/>
  <c r="M222" i="10"/>
  <c r="H222" i="10"/>
  <c r="N222" i="10" s="1"/>
  <c r="D222" i="10"/>
  <c r="Q221" i="10"/>
  <c r="N221" i="10"/>
  <c r="H221" i="10"/>
  <c r="D221" i="10"/>
  <c r="M221" i="10" s="1"/>
  <c r="Q220" i="10"/>
  <c r="N220" i="10"/>
  <c r="H220" i="10"/>
  <c r="D220" i="10"/>
  <c r="M220" i="10" s="1"/>
  <c r="Q219" i="10"/>
  <c r="H219" i="10"/>
  <c r="N219" i="10" s="1"/>
  <c r="D219" i="10"/>
  <c r="M219" i="10" s="1"/>
  <c r="Q218" i="10"/>
  <c r="M218" i="10"/>
  <c r="H218" i="10"/>
  <c r="N218" i="10" s="1"/>
  <c r="D218" i="10"/>
  <c r="Q217" i="10"/>
  <c r="H217" i="10"/>
  <c r="N217" i="10" s="1"/>
  <c r="D217" i="10"/>
  <c r="M217" i="10" s="1"/>
  <c r="Q216" i="10"/>
  <c r="H216" i="10"/>
  <c r="N216" i="10" s="1"/>
  <c r="D216" i="10"/>
  <c r="M216" i="10" s="1"/>
  <c r="Q215" i="10"/>
  <c r="H215" i="10"/>
  <c r="N215" i="10" s="1"/>
  <c r="D215" i="10"/>
  <c r="M215" i="10" s="1"/>
  <c r="Q214" i="10"/>
  <c r="H214" i="10"/>
  <c r="N214" i="10" s="1"/>
  <c r="D214" i="10"/>
  <c r="M214" i="10" s="1"/>
  <c r="Q213" i="10"/>
  <c r="H213" i="10"/>
  <c r="N213" i="10" s="1"/>
  <c r="D213" i="10"/>
  <c r="M213" i="10" s="1"/>
  <c r="Q212" i="10"/>
  <c r="H212" i="10"/>
  <c r="N212" i="10" s="1"/>
  <c r="D212" i="10"/>
  <c r="M212" i="10" s="1"/>
  <c r="Q211" i="10"/>
  <c r="H211" i="10"/>
  <c r="N211" i="10" s="1"/>
  <c r="D211" i="10"/>
  <c r="M211" i="10" s="1"/>
  <c r="Q210" i="10"/>
  <c r="H210" i="10"/>
  <c r="N210" i="10" s="1"/>
  <c r="D210" i="10"/>
  <c r="M210" i="10" s="1"/>
  <c r="Q209" i="10"/>
  <c r="H209" i="10"/>
  <c r="N209" i="10" s="1"/>
  <c r="D209" i="10"/>
  <c r="M209" i="10" s="1"/>
  <c r="Q208" i="10"/>
  <c r="H208" i="10"/>
  <c r="N208" i="10" s="1"/>
  <c r="D208" i="10"/>
  <c r="M208" i="10" s="1"/>
  <c r="Q207" i="10"/>
  <c r="H207" i="10"/>
  <c r="N207" i="10" s="1"/>
  <c r="D207" i="10"/>
  <c r="M207" i="10" s="1"/>
  <c r="Q206" i="10"/>
  <c r="M206" i="10"/>
  <c r="H206" i="10"/>
  <c r="N206" i="10" s="1"/>
  <c r="D206" i="10"/>
  <c r="Q205" i="10"/>
  <c r="N205" i="10"/>
  <c r="H205" i="10"/>
  <c r="D205" i="10"/>
  <c r="M205" i="10" s="1"/>
  <c r="Q204" i="10"/>
  <c r="N204" i="10"/>
  <c r="H204" i="10"/>
  <c r="D204" i="10"/>
  <c r="M204" i="10" s="1"/>
  <c r="Q203" i="10"/>
  <c r="H203" i="10"/>
  <c r="N203" i="10" s="1"/>
  <c r="D203" i="10"/>
  <c r="M203" i="10" s="1"/>
  <c r="Q202" i="10"/>
  <c r="M202" i="10"/>
  <c r="H202" i="10"/>
  <c r="N202" i="10" s="1"/>
  <c r="D202" i="10"/>
  <c r="Q201" i="10"/>
  <c r="H201" i="10"/>
  <c r="N201" i="10" s="1"/>
  <c r="D201" i="10"/>
  <c r="M201" i="10" s="1"/>
  <c r="Q200" i="10"/>
  <c r="H200" i="10"/>
  <c r="N200" i="10" s="1"/>
  <c r="D200" i="10"/>
  <c r="M200" i="10" s="1"/>
  <c r="Q199" i="10"/>
  <c r="H199" i="10"/>
  <c r="N199" i="10" s="1"/>
  <c r="D199" i="10"/>
  <c r="M199" i="10" s="1"/>
  <c r="Q198" i="10"/>
  <c r="H198" i="10"/>
  <c r="N198" i="10" s="1"/>
  <c r="D198" i="10"/>
  <c r="M198" i="10" s="1"/>
  <c r="Q197" i="10"/>
  <c r="H197" i="10"/>
  <c r="N197" i="10" s="1"/>
  <c r="D197" i="10"/>
  <c r="M197" i="10" s="1"/>
  <c r="Q196" i="10"/>
  <c r="H196" i="10"/>
  <c r="N196" i="10" s="1"/>
  <c r="D196" i="10"/>
  <c r="M196" i="10" s="1"/>
  <c r="Q195" i="10"/>
  <c r="H195" i="10"/>
  <c r="N195" i="10" s="1"/>
  <c r="D195" i="10"/>
  <c r="M195" i="10" s="1"/>
  <c r="Q194" i="10"/>
  <c r="H194" i="10"/>
  <c r="N194" i="10" s="1"/>
  <c r="D194" i="10"/>
  <c r="M194" i="10" s="1"/>
  <c r="Q193" i="10"/>
  <c r="H193" i="10"/>
  <c r="N193" i="10" s="1"/>
  <c r="D193" i="10"/>
  <c r="M193" i="10" s="1"/>
  <c r="Q192" i="10"/>
  <c r="H192" i="10"/>
  <c r="N192" i="10" s="1"/>
  <c r="D192" i="10"/>
  <c r="M192" i="10" s="1"/>
  <c r="Q191" i="10"/>
  <c r="H191" i="10"/>
  <c r="N191" i="10" s="1"/>
  <c r="D191" i="10"/>
  <c r="M191" i="10" s="1"/>
  <c r="Q190" i="10"/>
  <c r="M190" i="10"/>
  <c r="H190" i="10"/>
  <c r="N190" i="10" s="1"/>
  <c r="D190" i="10"/>
  <c r="Q189" i="10"/>
  <c r="N189" i="10"/>
  <c r="H189" i="10"/>
  <c r="D189" i="10"/>
  <c r="M189" i="10" s="1"/>
  <c r="Q188" i="10"/>
  <c r="N188" i="10"/>
  <c r="H188" i="10"/>
  <c r="D188" i="10"/>
  <c r="M188" i="10" s="1"/>
  <c r="Q187" i="10"/>
  <c r="H187" i="10"/>
  <c r="N187" i="10" s="1"/>
  <c r="D187" i="10"/>
  <c r="M187" i="10" s="1"/>
  <c r="Q186" i="10"/>
  <c r="M186" i="10"/>
  <c r="H186" i="10"/>
  <c r="N186" i="10" s="1"/>
  <c r="D186" i="10"/>
  <c r="Q185" i="10"/>
  <c r="H185" i="10"/>
  <c r="N185" i="10" s="1"/>
  <c r="D185" i="10"/>
  <c r="M185" i="10" s="1"/>
  <c r="Q184" i="10"/>
  <c r="H184" i="10"/>
  <c r="N184" i="10" s="1"/>
  <c r="D184" i="10"/>
  <c r="M184" i="10" s="1"/>
  <c r="Q183" i="10"/>
  <c r="H183" i="10"/>
  <c r="N183" i="10" s="1"/>
  <c r="D183" i="10"/>
  <c r="M183" i="10" s="1"/>
  <c r="Q182" i="10"/>
  <c r="H182" i="10"/>
  <c r="N182" i="10" s="1"/>
  <c r="D182" i="10"/>
  <c r="M182" i="10" s="1"/>
  <c r="Q181" i="10"/>
  <c r="H181" i="10"/>
  <c r="N181" i="10" s="1"/>
  <c r="D181" i="10"/>
  <c r="M181" i="10" s="1"/>
  <c r="Q180" i="10"/>
  <c r="H180" i="10"/>
  <c r="N180" i="10" s="1"/>
  <c r="D180" i="10"/>
  <c r="M180" i="10" s="1"/>
  <c r="Q179" i="10"/>
  <c r="H179" i="10"/>
  <c r="N179" i="10" s="1"/>
  <c r="D179" i="10"/>
  <c r="M179" i="10" s="1"/>
  <c r="Q178" i="10"/>
  <c r="H178" i="10"/>
  <c r="N178" i="10" s="1"/>
  <c r="D178" i="10"/>
  <c r="M178" i="10" s="1"/>
  <c r="Q177" i="10"/>
  <c r="H177" i="10"/>
  <c r="N177" i="10" s="1"/>
  <c r="D177" i="10"/>
  <c r="M177" i="10" s="1"/>
  <c r="Q176" i="10"/>
  <c r="H176" i="10"/>
  <c r="N176" i="10" s="1"/>
  <c r="D176" i="10"/>
  <c r="M176" i="10" s="1"/>
  <c r="Q175" i="10"/>
  <c r="H175" i="10"/>
  <c r="N175" i="10" s="1"/>
  <c r="D175" i="10"/>
  <c r="M175" i="10" s="1"/>
  <c r="Q174" i="10"/>
  <c r="M174" i="10"/>
  <c r="H174" i="10"/>
  <c r="N174" i="10" s="1"/>
  <c r="D174" i="10"/>
  <c r="Q173" i="10"/>
  <c r="N173" i="10"/>
  <c r="H173" i="10"/>
  <c r="D173" i="10"/>
  <c r="M173" i="10" s="1"/>
  <c r="Q172" i="10"/>
  <c r="N172" i="10"/>
  <c r="H172" i="10"/>
  <c r="D172" i="10"/>
  <c r="M172" i="10" s="1"/>
  <c r="Q171" i="10"/>
  <c r="H171" i="10"/>
  <c r="N171" i="10" s="1"/>
  <c r="D171" i="10"/>
  <c r="M171" i="10" s="1"/>
  <c r="Q170" i="10"/>
  <c r="M170" i="10"/>
  <c r="H170" i="10"/>
  <c r="N170" i="10" s="1"/>
  <c r="D170" i="10"/>
  <c r="Q169" i="10"/>
  <c r="H169" i="10"/>
  <c r="N169" i="10" s="1"/>
  <c r="D169" i="10"/>
  <c r="M169" i="10" s="1"/>
  <c r="Q168" i="10"/>
  <c r="H168" i="10"/>
  <c r="N168" i="10" s="1"/>
  <c r="D168" i="10"/>
  <c r="M168" i="10" s="1"/>
  <c r="Q167" i="10"/>
  <c r="H167" i="10"/>
  <c r="N167" i="10" s="1"/>
  <c r="D167" i="10"/>
  <c r="M167" i="10" s="1"/>
  <c r="Q166" i="10"/>
  <c r="H166" i="10"/>
  <c r="N166" i="10" s="1"/>
  <c r="D166" i="10"/>
  <c r="M166" i="10" s="1"/>
  <c r="Q165" i="10"/>
  <c r="H165" i="10"/>
  <c r="N165" i="10" s="1"/>
  <c r="D165" i="10"/>
  <c r="M165" i="10" s="1"/>
  <c r="Q164" i="10"/>
  <c r="H164" i="10"/>
  <c r="N164" i="10" s="1"/>
  <c r="D164" i="10"/>
  <c r="M164" i="10" s="1"/>
  <c r="Q163" i="10"/>
  <c r="H163" i="10"/>
  <c r="N163" i="10" s="1"/>
  <c r="D163" i="10"/>
  <c r="M163" i="10" s="1"/>
  <c r="Q162" i="10"/>
  <c r="H162" i="10"/>
  <c r="N162" i="10" s="1"/>
  <c r="D162" i="10"/>
  <c r="M162" i="10" s="1"/>
  <c r="Q161" i="10"/>
  <c r="H161" i="10"/>
  <c r="N161" i="10" s="1"/>
  <c r="D161" i="10"/>
  <c r="M161" i="10" s="1"/>
  <c r="Q160" i="10"/>
  <c r="H160" i="10"/>
  <c r="N160" i="10" s="1"/>
  <c r="D160" i="10"/>
  <c r="M160" i="10" s="1"/>
  <c r="Q159" i="10"/>
  <c r="H159" i="10"/>
  <c r="N159" i="10" s="1"/>
  <c r="D159" i="10"/>
  <c r="M159" i="10" s="1"/>
  <c r="Q158" i="10"/>
  <c r="M158" i="10"/>
  <c r="H158" i="10"/>
  <c r="N158" i="10" s="1"/>
  <c r="D158" i="10"/>
  <c r="Q157" i="10"/>
  <c r="N157" i="10"/>
  <c r="H157" i="10"/>
  <c r="D157" i="10"/>
  <c r="M157" i="10" s="1"/>
  <c r="Q156" i="10"/>
  <c r="N156" i="10"/>
  <c r="H156" i="10"/>
  <c r="D156" i="10"/>
  <c r="M156" i="10" s="1"/>
  <c r="Q155" i="10"/>
  <c r="H155" i="10"/>
  <c r="N155" i="10" s="1"/>
  <c r="D155" i="10"/>
  <c r="M155" i="10" s="1"/>
  <c r="Q154" i="10"/>
  <c r="M154" i="10"/>
  <c r="H154" i="10"/>
  <c r="N154" i="10" s="1"/>
  <c r="D154" i="10"/>
  <c r="Q153" i="10"/>
  <c r="H153" i="10"/>
  <c r="N153" i="10" s="1"/>
  <c r="D153" i="10"/>
  <c r="M153" i="10" s="1"/>
  <c r="Q152" i="10"/>
  <c r="H152" i="10"/>
  <c r="N152" i="10" s="1"/>
  <c r="D152" i="10"/>
  <c r="M152" i="10" s="1"/>
  <c r="Q151" i="10"/>
  <c r="H151" i="10"/>
  <c r="N151" i="10" s="1"/>
  <c r="D151" i="10"/>
  <c r="M151" i="10" s="1"/>
  <c r="Q150" i="10"/>
  <c r="H150" i="10"/>
  <c r="N150" i="10" s="1"/>
  <c r="D150" i="10"/>
  <c r="M150" i="10" s="1"/>
  <c r="Q149" i="10"/>
  <c r="H149" i="10"/>
  <c r="N149" i="10" s="1"/>
  <c r="D149" i="10"/>
  <c r="M149" i="10" s="1"/>
  <c r="Q148" i="10"/>
  <c r="H148" i="10"/>
  <c r="N148" i="10" s="1"/>
  <c r="D148" i="10"/>
  <c r="M148" i="10" s="1"/>
  <c r="Q147" i="10"/>
  <c r="H147" i="10"/>
  <c r="N147" i="10" s="1"/>
  <c r="D147" i="10"/>
  <c r="M147" i="10" s="1"/>
  <c r="Q146" i="10"/>
  <c r="H146" i="10"/>
  <c r="N146" i="10" s="1"/>
  <c r="D146" i="10"/>
  <c r="M146" i="10" s="1"/>
  <c r="Q145" i="10"/>
  <c r="H145" i="10"/>
  <c r="N145" i="10" s="1"/>
  <c r="D145" i="10"/>
  <c r="M145" i="10" s="1"/>
  <c r="Q144" i="10"/>
  <c r="H144" i="10"/>
  <c r="N144" i="10" s="1"/>
  <c r="D144" i="10"/>
  <c r="M144" i="10" s="1"/>
  <c r="Q143" i="10"/>
  <c r="H143" i="10"/>
  <c r="N143" i="10" s="1"/>
  <c r="D143" i="10"/>
  <c r="M143" i="10" s="1"/>
  <c r="Q142" i="10"/>
  <c r="M142" i="10"/>
  <c r="H142" i="10"/>
  <c r="N142" i="10" s="1"/>
  <c r="D142" i="10"/>
  <c r="Q141" i="10"/>
  <c r="N141" i="10"/>
  <c r="H141" i="10"/>
  <c r="D141" i="10"/>
  <c r="M141" i="10" s="1"/>
  <c r="Q140" i="10"/>
  <c r="N140" i="10"/>
  <c r="H140" i="10"/>
  <c r="D140" i="10"/>
  <c r="M140" i="10" s="1"/>
  <c r="Q139" i="10"/>
  <c r="H139" i="10"/>
  <c r="N139" i="10" s="1"/>
  <c r="D139" i="10"/>
  <c r="M139" i="10" s="1"/>
  <c r="Q138" i="10"/>
  <c r="M138" i="10"/>
  <c r="H138" i="10"/>
  <c r="N138" i="10" s="1"/>
  <c r="D138" i="10"/>
  <c r="Q137" i="10"/>
  <c r="H137" i="10"/>
  <c r="N137" i="10" s="1"/>
  <c r="D137" i="10"/>
  <c r="M137" i="10" s="1"/>
  <c r="Q136" i="10"/>
  <c r="H136" i="10"/>
  <c r="N136" i="10" s="1"/>
  <c r="D136" i="10"/>
  <c r="M136" i="10" s="1"/>
  <c r="Q135" i="10"/>
  <c r="H135" i="10"/>
  <c r="N135" i="10" s="1"/>
  <c r="D135" i="10"/>
  <c r="M135" i="10" s="1"/>
  <c r="Q134" i="10"/>
  <c r="H134" i="10"/>
  <c r="N134" i="10" s="1"/>
  <c r="D134" i="10"/>
  <c r="M134" i="10" s="1"/>
  <c r="Q133" i="10"/>
  <c r="H133" i="10"/>
  <c r="N133" i="10" s="1"/>
  <c r="D133" i="10"/>
  <c r="M133" i="10" s="1"/>
  <c r="Q132" i="10"/>
  <c r="H132" i="10"/>
  <c r="N132" i="10" s="1"/>
  <c r="D132" i="10"/>
  <c r="M132" i="10" s="1"/>
  <c r="Q131" i="10"/>
  <c r="H131" i="10"/>
  <c r="N131" i="10" s="1"/>
  <c r="D131" i="10"/>
  <c r="M131" i="10" s="1"/>
  <c r="Q130" i="10"/>
  <c r="H130" i="10"/>
  <c r="N130" i="10" s="1"/>
  <c r="D130" i="10"/>
  <c r="M130" i="10" s="1"/>
  <c r="Q129" i="10"/>
  <c r="H129" i="10"/>
  <c r="N129" i="10" s="1"/>
  <c r="D129" i="10"/>
  <c r="M129" i="10" s="1"/>
  <c r="Q128" i="10"/>
  <c r="H128" i="10"/>
  <c r="N128" i="10" s="1"/>
  <c r="D128" i="10"/>
  <c r="M128" i="10" s="1"/>
  <c r="Q127" i="10"/>
  <c r="H127" i="10"/>
  <c r="N127" i="10" s="1"/>
  <c r="D127" i="10"/>
  <c r="M127" i="10" s="1"/>
  <c r="Q126" i="10"/>
  <c r="M126" i="10"/>
  <c r="H126" i="10"/>
  <c r="N126" i="10" s="1"/>
  <c r="D126" i="10"/>
  <c r="Q125" i="10"/>
  <c r="N125" i="10"/>
  <c r="H125" i="10"/>
  <c r="D125" i="10"/>
  <c r="M125" i="10" s="1"/>
  <c r="Q124" i="10"/>
  <c r="N124" i="10"/>
  <c r="H124" i="10"/>
  <c r="D124" i="10"/>
  <c r="M124" i="10" s="1"/>
  <c r="Q123" i="10"/>
  <c r="H123" i="10"/>
  <c r="N123" i="10" s="1"/>
  <c r="D123" i="10"/>
  <c r="M123" i="10" s="1"/>
  <c r="Q122" i="10"/>
  <c r="M122" i="10"/>
  <c r="H122" i="10"/>
  <c r="N122" i="10" s="1"/>
  <c r="D122" i="10"/>
  <c r="Q121" i="10"/>
  <c r="H121" i="10"/>
  <c r="N121" i="10" s="1"/>
  <c r="D121" i="10"/>
  <c r="M121" i="10" s="1"/>
  <c r="Q120" i="10"/>
  <c r="H120" i="10"/>
  <c r="N120" i="10" s="1"/>
  <c r="D120" i="10"/>
  <c r="M120" i="10" s="1"/>
  <c r="Q119" i="10"/>
  <c r="H119" i="10"/>
  <c r="N119" i="10" s="1"/>
  <c r="D119" i="10"/>
  <c r="M119" i="10" s="1"/>
  <c r="Q118" i="10"/>
  <c r="H118" i="10"/>
  <c r="N118" i="10" s="1"/>
  <c r="D118" i="10"/>
  <c r="M118" i="10" s="1"/>
  <c r="Q117" i="10"/>
  <c r="H117" i="10"/>
  <c r="N117" i="10" s="1"/>
  <c r="D117" i="10"/>
  <c r="M117" i="10" s="1"/>
  <c r="Q116" i="10"/>
  <c r="H116" i="10"/>
  <c r="N116" i="10" s="1"/>
  <c r="D116" i="10"/>
  <c r="M116" i="10" s="1"/>
  <c r="Q115" i="10"/>
  <c r="H115" i="10"/>
  <c r="N115" i="10" s="1"/>
  <c r="D115" i="10"/>
  <c r="M115" i="10" s="1"/>
  <c r="Q114" i="10"/>
  <c r="H114" i="10"/>
  <c r="N114" i="10" s="1"/>
  <c r="D114" i="10"/>
  <c r="M114" i="10" s="1"/>
  <c r="Q113" i="10"/>
  <c r="H113" i="10"/>
  <c r="N113" i="10" s="1"/>
  <c r="D113" i="10"/>
  <c r="M113" i="10" s="1"/>
  <c r="Q112" i="10"/>
  <c r="H112" i="10"/>
  <c r="N112" i="10" s="1"/>
  <c r="D112" i="10"/>
  <c r="M112" i="10" s="1"/>
  <c r="Q111" i="10"/>
  <c r="H111" i="10"/>
  <c r="N111" i="10" s="1"/>
  <c r="D111" i="10"/>
  <c r="M111" i="10" s="1"/>
  <c r="Q110" i="10"/>
  <c r="M110" i="10"/>
  <c r="H110" i="10"/>
  <c r="N110" i="10" s="1"/>
  <c r="D110" i="10"/>
  <c r="Q109" i="10"/>
  <c r="N109" i="10"/>
  <c r="H109" i="10"/>
  <c r="D109" i="10"/>
  <c r="M109" i="10" s="1"/>
  <c r="Q108" i="10"/>
  <c r="N108" i="10"/>
  <c r="H108" i="10"/>
  <c r="D108" i="10"/>
  <c r="M108" i="10" s="1"/>
  <c r="Q107" i="10"/>
  <c r="N107" i="10"/>
  <c r="H107" i="10"/>
  <c r="D107" i="10"/>
  <c r="M107" i="10" s="1"/>
  <c r="Q106" i="10"/>
  <c r="N106" i="10"/>
  <c r="H106" i="10"/>
  <c r="D106" i="10"/>
  <c r="M106" i="10" s="1"/>
  <c r="Q105" i="10"/>
  <c r="H105" i="10"/>
  <c r="N105" i="10" s="1"/>
  <c r="D105" i="10"/>
  <c r="M105" i="10" s="1"/>
  <c r="Q104" i="10"/>
  <c r="M104" i="10"/>
  <c r="H104" i="10"/>
  <c r="N104" i="10" s="1"/>
  <c r="D104" i="10"/>
  <c r="Q103" i="10"/>
  <c r="H103" i="10"/>
  <c r="N103" i="10" s="1"/>
  <c r="D103" i="10"/>
  <c r="M103" i="10" s="1"/>
  <c r="Q102" i="10"/>
  <c r="H102" i="10"/>
  <c r="N102" i="10" s="1"/>
  <c r="D102" i="10"/>
  <c r="M102" i="10" s="1"/>
  <c r="Q101" i="10"/>
  <c r="H101" i="10"/>
  <c r="N101" i="10" s="1"/>
  <c r="D101" i="10"/>
  <c r="M101" i="10" s="1"/>
  <c r="Q100" i="10"/>
  <c r="H100" i="10"/>
  <c r="N100" i="10" s="1"/>
  <c r="D100" i="10"/>
  <c r="M100" i="10" s="1"/>
  <c r="Q99" i="10"/>
  <c r="H99" i="10"/>
  <c r="N99" i="10" s="1"/>
  <c r="D99" i="10"/>
  <c r="M99" i="10" s="1"/>
  <c r="Q98" i="10"/>
  <c r="H98" i="10"/>
  <c r="N98" i="10" s="1"/>
  <c r="D98" i="10"/>
  <c r="M98" i="10" s="1"/>
  <c r="Q97" i="10"/>
  <c r="H97" i="10"/>
  <c r="N97" i="10" s="1"/>
  <c r="D97" i="10"/>
  <c r="M97" i="10" s="1"/>
  <c r="Q96" i="10"/>
  <c r="H96" i="10"/>
  <c r="N96" i="10" s="1"/>
  <c r="D96" i="10"/>
  <c r="M96" i="10" s="1"/>
  <c r="Q95" i="10"/>
  <c r="H95" i="10"/>
  <c r="N95" i="10" s="1"/>
  <c r="D95" i="10"/>
  <c r="M95" i="10" s="1"/>
  <c r="Q94" i="10"/>
  <c r="H94" i="10"/>
  <c r="N94" i="10" s="1"/>
  <c r="D94" i="10"/>
  <c r="M94" i="10" s="1"/>
  <c r="Q93" i="10"/>
  <c r="H93" i="10"/>
  <c r="N93" i="10" s="1"/>
  <c r="D93" i="10"/>
  <c r="M93" i="10" s="1"/>
  <c r="Q92" i="10"/>
  <c r="M92" i="10"/>
  <c r="H92" i="10"/>
  <c r="N92" i="10" s="1"/>
  <c r="D92" i="10"/>
  <c r="Q91" i="10"/>
  <c r="N91" i="10"/>
  <c r="H91" i="10"/>
  <c r="D91" i="10"/>
  <c r="M91" i="10" s="1"/>
  <c r="Q90" i="10"/>
  <c r="N90" i="10"/>
  <c r="H90" i="10"/>
  <c r="D90" i="10"/>
  <c r="M90" i="10" s="1"/>
  <c r="Q89" i="10"/>
  <c r="H89" i="10"/>
  <c r="N89" i="10" s="1"/>
  <c r="D89" i="10"/>
  <c r="M89" i="10" s="1"/>
  <c r="Q88" i="10"/>
  <c r="M88" i="10"/>
  <c r="H88" i="10"/>
  <c r="N88" i="10" s="1"/>
  <c r="D88" i="10"/>
  <c r="Q87" i="10"/>
  <c r="H87" i="10"/>
  <c r="N87" i="10" s="1"/>
  <c r="D87" i="10"/>
  <c r="M87" i="10" s="1"/>
  <c r="Q86" i="10"/>
  <c r="H86" i="10"/>
  <c r="N86" i="10" s="1"/>
  <c r="D86" i="10"/>
  <c r="M86" i="10" s="1"/>
  <c r="Q85" i="10"/>
  <c r="H85" i="10"/>
  <c r="N85" i="10" s="1"/>
  <c r="D85" i="10"/>
  <c r="M85" i="10" s="1"/>
  <c r="Q84" i="10"/>
  <c r="H84" i="10"/>
  <c r="N84" i="10" s="1"/>
  <c r="D84" i="10"/>
  <c r="M84" i="10" s="1"/>
  <c r="Q83" i="10"/>
  <c r="H83" i="10"/>
  <c r="N83" i="10" s="1"/>
  <c r="D83" i="10"/>
  <c r="M83" i="10" s="1"/>
  <c r="Q82" i="10"/>
  <c r="H82" i="10"/>
  <c r="N82" i="10" s="1"/>
  <c r="D82" i="10"/>
  <c r="M82" i="10" s="1"/>
  <c r="Q81" i="10"/>
  <c r="H81" i="10"/>
  <c r="N81" i="10" s="1"/>
  <c r="D81" i="10"/>
  <c r="M81" i="10" s="1"/>
  <c r="Q80" i="10"/>
  <c r="H80" i="10"/>
  <c r="N80" i="10" s="1"/>
  <c r="D80" i="10"/>
  <c r="M80" i="10" s="1"/>
  <c r="Q79" i="10"/>
  <c r="H79" i="10"/>
  <c r="N79" i="10" s="1"/>
  <c r="D79" i="10"/>
  <c r="M79" i="10" s="1"/>
  <c r="Q78" i="10"/>
  <c r="H78" i="10"/>
  <c r="N78" i="10" s="1"/>
  <c r="D78" i="10"/>
  <c r="M78" i="10" s="1"/>
  <c r="Q77" i="10"/>
  <c r="H77" i="10"/>
  <c r="N77" i="10" s="1"/>
  <c r="D77" i="10"/>
  <c r="M77" i="10" s="1"/>
  <c r="Q76" i="10"/>
  <c r="M76" i="10"/>
  <c r="H76" i="10"/>
  <c r="N76" i="10" s="1"/>
  <c r="D76" i="10"/>
  <c r="Q75" i="10"/>
  <c r="N75" i="10"/>
  <c r="H75" i="10"/>
  <c r="D75" i="10"/>
  <c r="M75" i="10" s="1"/>
  <c r="Q74" i="10"/>
  <c r="N74" i="10"/>
  <c r="H74" i="10"/>
  <c r="D74" i="10"/>
  <c r="M74" i="10" s="1"/>
  <c r="Q73" i="10"/>
  <c r="H73" i="10"/>
  <c r="N73" i="10" s="1"/>
  <c r="D73" i="10"/>
  <c r="M73" i="10" s="1"/>
  <c r="Q72" i="10"/>
  <c r="M72" i="10"/>
  <c r="H72" i="10"/>
  <c r="N72" i="10" s="1"/>
  <c r="D72" i="10"/>
  <c r="Q71" i="10"/>
  <c r="H71" i="10"/>
  <c r="N71" i="10" s="1"/>
  <c r="D71" i="10"/>
  <c r="M71" i="10" s="1"/>
  <c r="Q70" i="10"/>
  <c r="H70" i="10"/>
  <c r="N70" i="10" s="1"/>
  <c r="D70" i="10"/>
  <c r="M70" i="10" s="1"/>
  <c r="Q69" i="10"/>
  <c r="H69" i="10"/>
  <c r="N69" i="10" s="1"/>
  <c r="D69" i="10"/>
  <c r="M69" i="10" s="1"/>
  <c r="Q68" i="10"/>
  <c r="H68" i="10"/>
  <c r="N68" i="10" s="1"/>
  <c r="D68" i="10"/>
  <c r="M68" i="10" s="1"/>
  <c r="Q67" i="10"/>
  <c r="H67" i="10"/>
  <c r="N67" i="10" s="1"/>
  <c r="D67" i="10"/>
  <c r="M67" i="10" s="1"/>
  <c r="Q66" i="10"/>
  <c r="H66" i="10"/>
  <c r="N66" i="10" s="1"/>
  <c r="D66" i="10"/>
  <c r="M66" i="10" s="1"/>
  <c r="Q65" i="10"/>
  <c r="H65" i="10"/>
  <c r="N65" i="10" s="1"/>
  <c r="D65" i="10"/>
  <c r="M65" i="10" s="1"/>
  <c r="Q64" i="10"/>
  <c r="H64" i="10"/>
  <c r="N64" i="10" s="1"/>
  <c r="D64" i="10"/>
  <c r="M64" i="10" s="1"/>
  <c r="Q63" i="10"/>
  <c r="H63" i="10"/>
  <c r="N63" i="10" s="1"/>
  <c r="D63" i="10"/>
  <c r="M63" i="10" s="1"/>
  <c r="Q62" i="10"/>
  <c r="H62" i="10"/>
  <c r="N62" i="10" s="1"/>
  <c r="D62" i="10"/>
  <c r="M62" i="10" s="1"/>
  <c r="Q61" i="10"/>
  <c r="H61" i="10"/>
  <c r="N61" i="10" s="1"/>
  <c r="D61" i="10"/>
  <c r="M61" i="10" s="1"/>
  <c r="Q60" i="10"/>
  <c r="H60" i="10"/>
  <c r="N60" i="10" s="1"/>
  <c r="D60" i="10"/>
  <c r="M60" i="10" s="1"/>
  <c r="Q59" i="10"/>
  <c r="N59" i="10"/>
  <c r="H59" i="10"/>
  <c r="D59" i="10"/>
  <c r="M59" i="10" s="1"/>
  <c r="Q58" i="10"/>
  <c r="N58" i="10"/>
  <c r="H58" i="10"/>
  <c r="D58" i="10"/>
  <c r="M58" i="10" s="1"/>
  <c r="Q57" i="10"/>
  <c r="H57" i="10"/>
  <c r="N57" i="10" s="1"/>
  <c r="D57" i="10"/>
  <c r="M57" i="10" s="1"/>
  <c r="Q56" i="10"/>
  <c r="M56" i="10"/>
  <c r="H56" i="10"/>
  <c r="N56" i="10" s="1"/>
  <c r="D56" i="10"/>
  <c r="Q55" i="10"/>
  <c r="N55" i="10"/>
  <c r="H55" i="10"/>
  <c r="D55" i="10"/>
  <c r="M55" i="10" s="1"/>
  <c r="Q54" i="10"/>
  <c r="N54" i="10"/>
  <c r="H54" i="10"/>
  <c r="D54" i="10"/>
  <c r="M54" i="10" s="1"/>
  <c r="Q53" i="10"/>
  <c r="H53" i="10"/>
  <c r="N53" i="10" s="1"/>
  <c r="D53" i="10"/>
  <c r="M53" i="10" s="1"/>
  <c r="Q52" i="10"/>
  <c r="M52" i="10"/>
  <c r="H52" i="10"/>
  <c r="N52" i="10" s="1"/>
  <c r="D52" i="10"/>
  <c r="Q51" i="10"/>
  <c r="H51" i="10"/>
  <c r="N51" i="10" s="1"/>
  <c r="D51" i="10"/>
  <c r="M51" i="10" s="1"/>
  <c r="Q50" i="10"/>
  <c r="H50" i="10"/>
  <c r="N50" i="10" s="1"/>
  <c r="D50" i="10"/>
  <c r="M50" i="10" s="1"/>
  <c r="Q49" i="10"/>
  <c r="H49" i="10"/>
  <c r="N49" i="10" s="1"/>
  <c r="D49" i="10"/>
  <c r="M49" i="10" s="1"/>
  <c r="Q48" i="10"/>
  <c r="H48" i="10"/>
  <c r="N48" i="10" s="1"/>
  <c r="D48" i="10"/>
  <c r="M48" i="10" s="1"/>
  <c r="Q47" i="10"/>
  <c r="H47" i="10"/>
  <c r="N47" i="10" s="1"/>
  <c r="D47" i="10"/>
  <c r="M47" i="10" s="1"/>
  <c r="Q46" i="10"/>
  <c r="H46" i="10"/>
  <c r="N46" i="10" s="1"/>
  <c r="D46" i="10"/>
  <c r="M46" i="10" s="1"/>
  <c r="Q45" i="10"/>
  <c r="H45" i="10"/>
  <c r="N45" i="10" s="1"/>
  <c r="D45" i="10"/>
  <c r="M45" i="10" s="1"/>
  <c r="Q44" i="10"/>
  <c r="H44" i="10"/>
  <c r="N44" i="10" s="1"/>
  <c r="D44" i="10"/>
  <c r="M44" i="10" s="1"/>
  <c r="Q43" i="10"/>
  <c r="N43" i="10"/>
  <c r="H43" i="10"/>
  <c r="D43" i="10"/>
  <c r="M43" i="10" s="1"/>
  <c r="Q42" i="10"/>
  <c r="N42" i="10"/>
  <c r="H42" i="10"/>
  <c r="D42" i="10"/>
  <c r="M42" i="10" s="1"/>
  <c r="Q41" i="10"/>
  <c r="H41" i="10"/>
  <c r="N41" i="10" s="1"/>
  <c r="D41" i="10"/>
  <c r="M41" i="10" s="1"/>
  <c r="Q40" i="10"/>
  <c r="M40" i="10"/>
  <c r="H40" i="10"/>
  <c r="N40" i="10" s="1"/>
  <c r="D40" i="10"/>
  <c r="Q39" i="10"/>
  <c r="H39" i="10"/>
  <c r="N39" i="10" s="1"/>
  <c r="D39" i="10"/>
  <c r="M39" i="10" s="1"/>
  <c r="Q38" i="10"/>
  <c r="H38" i="10"/>
  <c r="N38" i="10" s="1"/>
  <c r="D38" i="10"/>
  <c r="M38" i="10" s="1"/>
  <c r="Q37" i="10"/>
  <c r="H37" i="10"/>
  <c r="N37" i="10" s="1"/>
  <c r="D37" i="10"/>
  <c r="M37" i="10" s="1"/>
  <c r="Q36" i="10"/>
  <c r="M36" i="10"/>
  <c r="H36" i="10"/>
  <c r="N36" i="10" s="1"/>
  <c r="D36" i="10"/>
  <c r="Q35" i="10"/>
  <c r="N35" i="10"/>
  <c r="H35" i="10"/>
  <c r="D35" i="10"/>
  <c r="M35" i="10" s="1"/>
  <c r="Q34" i="10"/>
  <c r="N34" i="10"/>
  <c r="H34" i="10"/>
  <c r="D34" i="10"/>
  <c r="M34" i="10" s="1"/>
  <c r="Q33" i="10"/>
  <c r="H33" i="10"/>
  <c r="N33" i="10" s="1"/>
  <c r="D33" i="10"/>
  <c r="M33" i="10" s="1"/>
  <c r="Q32" i="10"/>
  <c r="H32" i="10"/>
  <c r="N32" i="10" s="1"/>
  <c r="D32" i="10"/>
  <c r="M32" i="10" s="1"/>
  <c r="Q31" i="10"/>
  <c r="H31" i="10"/>
  <c r="N31" i="10" s="1"/>
  <c r="D31" i="10"/>
  <c r="M31" i="10" s="1"/>
  <c r="Q30" i="10"/>
  <c r="H30" i="10"/>
  <c r="N30" i="10" s="1"/>
  <c r="D30" i="10"/>
  <c r="M30" i="10" s="1"/>
  <c r="Q29" i="10"/>
  <c r="H29" i="10"/>
  <c r="N29" i="10" s="1"/>
  <c r="D29" i="10"/>
  <c r="M29" i="10" s="1"/>
  <c r="Q28" i="10"/>
  <c r="M28" i="10"/>
  <c r="H28" i="10"/>
  <c r="N28" i="10" s="1"/>
  <c r="D28" i="10"/>
  <c r="Q27" i="10"/>
  <c r="N27" i="10"/>
  <c r="H27" i="10"/>
  <c r="D27" i="10"/>
  <c r="M27" i="10" s="1"/>
  <c r="Q26" i="10"/>
  <c r="N26" i="10"/>
  <c r="H26" i="10"/>
  <c r="D26" i="10"/>
  <c r="M26" i="10" s="1"/>
  <c r="Q25" i="10"/>
  <c r="H25" i="10"/>
  <c r="N25" i="10" s="1"/>
  <c r="D25" i="10"/>
  <c r="M25" i="10" s="1"/>
  <c r="Q24" i="10"/>
  <c r="M24" i="10"/>
  <c r="H24" i="10"/>
  <c r="N24" i="10" s="1"/>
  <c r="D24" i="10"/>
  <c r="Q23" i="10"/>
  <c r="H23" i="10"/>
  <c r="N23" i="10" s="1"/>
  <c r="D23" i="10"/>
  <c r="M23" i="10" s="1"/>
  <c r="Q22" i="10"/>
  <c r="H22" i="10"/>
  <c r="N22" i="10" s="1"/>
  <c r="D22" i="10"/>
  <c r="M22" i="10" s="1"/>
  <c r="Q21" i="10"/>
  <c r="H21" i="10"/>
  <c r="N21" i="10" s="1"/>
  <c r="D21" i="10"/>
  <c r="M21" i="10" s="1"/>
  <c r="Q20" i="10"/>
  <c r="H20" i="10"/>
  <c r="N20" i="10" s="1"/>
  <c r="D20" i="10"/>
  <c r="M20" i="10" s="1"/>
  <c r="Q19" i="10"/>
  <c r="H19" i="10"/>
  <c r="N19" i="10" s="1"/>
  <c r="D19" i="10"/>
  <c r="M19" i="10" s="1"/>
  <c r="Q18" i="10"/>
  <c r="H18" i="10"/>
  <c r="N18" i="10" s="1"/>
  <c r="D18" i="10"/>
  <c r="M18" i="10" s="1"/>
  <c r="Q17" i="10"/>
  <c r="H17" i="10"/>
  <c r="N17" i="10" s="1"/>
  <c r="D17" i="10"/>
  <c r="M17" i="10" s="1"/>
  <c r="Q16" i="10"/>
  <c r="H16" i="10"/>
  <c r="N16" i="10" s="1"/>
  <c r="D16" i="10"/>
  <c r="M16" i="10" s="1"/>
  <c r="Q15" i="10"/>
  <c r="H15" i="10"/>
  <c r="N15" i="10" s="1"/>
  <c r="D15" i="10"/>
  <c r="M15" i="10" s="1"/>
  <c r="Q14" i="10"/>
  <c r="H14" i="10"/>
  <c r="N14" i="10" s="1"/>
  <c r="D14" i="10"/>
  <c r="M14" i="10" s="1"/>
  <c r="Q13" i="10"/>
  <c r="H13" i="10"/>
  <c r="N13" i="10" s="1"/>
  <c r="D13" i="10"/>
  <c r="M13" i="10" s="1"/>
  <c r="Q12" i="10"/>
  <c r="M12" i="10"/>
  <c r="H12" i="10"/>
  <c r="N12" i="10" s="1"/>
  <c r="D12" i="10"/>
  <c r="Q11" i="10"/>
  <c r="N11" i="10"/>
  <c r="H11" i="10"/>
  <c r="D11" i="10"/>
  <c r="M11" i="10" s="1"/>
  <c r="Q10" i="10"/>
  <c r="N10" i="10"/>
  <c r="H10" i="10"/>
  <c r="D10" i="10"/>
  <c r="M10" i="10" s="1"/>
  <c r="Q9" i="10"/>
  <c r="H9" i="10"/>
  <c r="N9" i="10" s="1"/>
  <c r="D9" i="10"/>
  <c r="M9" i="10" s="1"/>
  <c r="Q8" i="10"/>
  <c r="M8" i="10"/>
  <c r="H8" i="10"/>
  <c r="N8" i="10" s="1"/>
  <c r="D8" i="10"/>
  <c r="Q7" i="10"/>
  <c r="H7" i="10"/>
  <c r="N7" i="10" s="1"/>
  <c r="D7" i="10"/>
  <c r="M7" i="10" s="1"/>
  <c r="P5" i="10"/>
  <c r="O5" i="10"/>
  <c r="Q5" i="10" s="1"/>
  <c r="Q4" i="10" s="1"/>
  <c r="L5" i="10"/>
  <c r="K5" i="10"/>
  <c r="J5" i="10"/>
  <c r="I5" i="10"/>
  <c r="G5" i="10"/>
  <c r="F5" i="10"/>
  <c r="E5" i="10"/>
  <c r="Q270" i="7"/>
  <c r="H270" i="7"/>
  <c r="N270" i="7" s="1"/>
  <c r="D270" i="7"/>
  <c r="M270" i="7" s="1"/>
  <c r="Q269" i="7"/>
  <c r="H269" i="7"/>
  <c r="N269" i="7" s="1"/>
  <c r="D269" i="7"/>
  <c r="M269" i="7" s="1"/>
  <c r="Q268" i="7"/>
  <c r="H268" i="7"/>
  <c r="N268" i="7" s="1"/>
  <c r="D268" i="7"/>
  <c r="M268" i="7" s="1"/>
  <c r="Q267" i="7"/>
  <c r="M267" i="7"/>
  <c r="H267" i="7"/>
  <c r="N267" i="7" s="1"/>
  <c r="D267" i="7"/>
  <c r="Q266" i="7"/>
  <c r="H266" i="7"/>
  <c r="N266" i="7" s="1"/>
  <c r="D266" i="7"/>
  <c r="M266" i="7" s="1"/>
  <c r="Q265" i="7"/>
  <c r="H265" i="7"/>
  <c r="N265" i="7" s="1"/>
  <c r="D265" i="7"/>
  <c r="M265" i="7" s="1"/>
  <c r="Q264" i="7"/>
  <c r="H264" i="7"/>
  <c r="N264" i="7" s="1"/>
  <c r="D264" i="7"/>
  <c r="M264" i="7" s="1"/>
  <c r="Q263" i="7"/>
  <c r="M263" i="7"/>
  <c r="H263" i="7"/>
  <c r="N263" i="7" s="1"/>
  <c r="D263" i="7"/>
  <c r="Q262" i="7"/>
  <c r="H262" i="7"/>
  <c r="N262" i="7" s="1"/>
  <c r="D262" i="7"/>
  <c r="M262" i="7" s="1"/>
  <c r="Q261" i="7"/>
  <c r="H261" i="7"/>
  <c r="N261" i="7" s="1"/>
  <c r="D261" i="7"/>
  <c r="M261" i="7" s="1"/>
  <c r="Q260" i="7"/>
  <c r="H260" i="7"/>
  <c r="N260" i="7" s="1"/>
  <c r="D260" i="7"/>
  <c r="M260" i="7" s="1"/>
  <c r="Q259" i="7"/>
  <c r="H259" i="7"/>
  <c r="N259" i="7" s="1"/>
  <c r="D259" i="7"/>
  <c r="M259" i="7" s="1"/>
  <c r="Q258" i="7"/>
  <c r="H258" i="7"/>
  <c r="N258" i="7" s="1"/>
  <c r="D258" i="7"/>
  <c r="M258" i="7" s="1"/>
  <c r="Q257" i="7"/>
  <c r="H257" i="7"/>
  <c r="N257" i="7" s="1"/>
  <c r="D257" i="7"/>
  <c r="M257" i="7" s="1"/>
  <c r="Q256" i="7"/>
  <c r="H256" i="7"/>
  <c r="N256" i="7" s="1"/>
  <c r="D256" i="7"/>
  <c r="M256" i="7" s="1"/>
  <c r="Q255" i="7"/>
  <c r="H255" i="7"/>
  <c r="N255" i="7" s="1"/>
  <c r="D255" i="7"/>
  <c r="M255" i="7" s="1"/>
  <c r="Q254" i="7"/>
  <c r="H254" i="7"/>
  <c r="N254" i="7" s="1"/>
  <c r="D254" i="7"/>
  <c r="M254" i="7" s="1"/>
  <c r="Q253" i="7"/>
  <c r="H253" i="7"/>
  <c r="N253" i="7" s="1"/>
  <c r="D253" i="7"/>
  <c r="M253" i="7" s="1"/>
  <c r="Q252" i="7"/>
  <c r="H252" i="7"/>
  <c r="N252" i="7" s="1"/>
  <c r="D252" i="7"/>
  <c r="M252" i="7" s="1"/>
  <c r="Q251" i="7"/>
  <c r="M251" i="7"/>
  <c r="H251" i="7"/>
  <c r="N251" i="7" s="1"/>
  <c r="D251" i="7"/>
  <c r="Q250" i="7"/>
  <c r="H250" i="7"/>
  <c r="N250" i="7" s="1"/>
  <c r="D250" i="7"/>
  <c r="M250" i="7" s="1"/>
  <c r="Q249" i="7"/>
  <c r="H249" i="7"/>
  <c r="N249" i="7" s="1"/>
  <c r="D249" i="7"/>
  <c r="M249" i="7" s="1"/>
  <c r="Q248" i="7"/>
  <c r="H248" i="7"/>
  <c r="N248" i="7" s="1"/>
  <c r="D248" i="7"/>
  <c r="M248" i="7" s="1"/>
  <c r="Q247" i="7"/>
  <c r="M247" i="7"/>
  <c r="H247" i="7"/>
  <c r="N247" i="7" s="1"/>
  <c r="D247" i="7"/>
  <c r="Q246" i="7"/>
  <c r="N246" i="7"/>
  <c r="H246" i="7"/>
  <c r="D246" i="7"/>
  <c r="M246" i="7" s="1"/>
  <c r="Q245" i="7"/>
  <c r="H245" i="7"/>
  <c r="N245" i="7" s="1"/>
  <c r="D245" i="7"/>
  <c r="M245" i="7" s="1"/>
  <c r="Q244" i="7"/>
  <c r="H244" i="7"/>
  <c r="N244" i="7" s="1"/>
  <c r="D244" i="7"/>
  <c r="M244" i="7" s="1"/>
  <c r="Q243" i="7"/>
  <c r="H243" i="7"/>
  <c r="N243" i="7" s="1"/>
  <c r="D243" i="7"/>
  <c r="M243" i="7" s="1"/>
  <c r="Q242" i="7"/>
  <c r="H242" i="7"/>
  <c r="N242" i="7" s="1"/>
  <c r="D242" i="7"/>
  <c r="M242" i="7" s="1"/>
  <c r="Q241" i="7"/>
  <c r="H241" i="7"/>
  <c r="N241" i="7" s="1"/>
  <c r="D241" i="7"/>
  <c r="M241" i="7" s="1"/>
  <c r="Q240" i="7"/>
  <c r="H240" i="7"/>
  <c r="N240" i="7" s="1"/>
  <c r="D240" i="7"/>
  <c r="M240" i="7" s="1"/>
  <c r="Q239" i="7"/>
  <c r="M239" i="7"/>
  <c r="H239" i="7"/>
  <c r="N239" i="7" s="1"/>
  <c r="D239" i="7"/>
  <c r="Q238" i="7"/>
  <c r="H238" i="7"/>
  <c r="N238" i="7" s="1"/>
  <c r="D238" i="7"/>
  <c r="M238" i="7" s="1"/>
  <c r="Q237" i="7"/>
  <c r="H237" i="7"/>
  <c r="N237" i="7" s="1"/>
  <c r="D237" i="7"/>
  <c r="M237" i="7" s="1"/>
  <c r="Q236" i="7"/>
  <c r="H236" i="7"/>
  <c r="N236" i="7" s="1"/>
  <c r="D236" i="7"/>
  <c r="M236" i="7" s="1"/>
  <c r="Q235" i="7"/>
  <c r="M235" i="7"/>
  <c r="H235" i="7"/>
  <c r="N235" i="7" s="1"/>
  <c r="D235" i="7"/>
  <c r="Q234" i="7"/>
  <c r="H234" i="7"/>
  <c r="N234" i="7" s="1"/>
  <c r="D234" i="7"/>
  <c r="M234" i="7" s="1"/>
  <c r="Q233" i="7"/>
  <c r="H233" i="7"/>
  <c r="N233" i="7" s="1"/>
  <c r="D233" i="7"/>
  <c r="M233" i="7" s="1"/>
  <c r="Q232" i="7"/>
  <c r="H232" i="7"/>
  <c r="N232" i="7" s="1"/>
  <c r="D232" i="7"/>
  <c r="M232" i="7" s="1"/>
  <c r="Q231" i="7"/>
  <c r="H231" i="7"/>
  <c r="N231" i="7" s="1"/>
  <c r="D231" i="7"/>
  <c r="M231" i="7" s="1"/>
  <c r="Q230" i="7"/>
  <c r="H230" i="7"/>
  <c r="N230" i="7" s="1"/>
  <c r="D230" i="7"/>
  <c r="M230" i="7" s="1"/>
  <c r="Q229" i="7"/>
  <c r="H229" i="7"/>
  <c r="N229" i="7" s="1"/>
  <c r="D229" i="7"/>
  <c r="M229" i="7" s="1"/>
  <c r="Q228" i="7"/>
  <c r="H228" i="7"/>
  <c r="N228" i="7" s="1"/>
  <c r="D228" i="7"/>
  <c r="M228" i="7" s="1"/>
  <c r="Q227" i="7"/>
  <c r="H227" i="7"/>
  <c r="N227" i="7" s="1"/>
  <c r="D227" i="7"/>
  <c r="M227" i="7" s="1"/>
  <c r="Q226" i="7"/>
  <c r="H226" i="7"/>
  <c r="N226" i="7" s="1"/>
  <c r="D226" i="7"/>
  <c r="M226" i="7" s="1"/>
  <c r="Q225" i="7"/>
  <c r="H225" i="7"/>
  <c r="N225" i="7" s="1"/>
  <c r="D225" i="7"/>
  <c r="M225" i="7" s="1"/>
  <c r="Q224" i="7"/>
  <c r="H224" i="7"/>
  <c r="N224" i="7" s="1"/>
  <c r="D224" i="7"/>
  <c r="M224" i="7" s="1"/>
  <c r="Q223" i="7"/>
  <c r="M223" i="7"/>
  <c r="H223" i="7"/>
  <c r="N223" i="7" s="1"/>
  <c r="D223" i="7"/>
  <c r="Q222" i="7"/>
  <c r="H222" i="7"/>
  <c r="N222" i="7" s="1"/>
  <c r="D222" i="7"/>
  <c r="M222" i="7" s="1"/>
  <c r="Q221" i="7"/>
  <c r="H221" i="7"/>
  <c r="N221" i="7" s="1"/>
  <c r="D221" i="7"/>
  <c r="M221" i="7" s="1"/>
  <c r="Q220" i="7"/>
  <c r="H220" i="7"/>
  <c r="N220" i="7" s="1"/>
  <c r="D220" i="7"/>
  <c r="M220" i="7" s="1"/>
  <c r="Q219" i="7"/>
  <c r="M219" i="7"/>
  <c r="H219" i="7"/>
  <c r="N219" i="7" s="1"/>
  <c r="D219" i="7"/>
  <c r="Q218" i="7"/>
  <c r="H218" i="7"/>
  <c r="N218" i="7" s="1"/>
  <c r="D218" i="7"/>
  <c r="M218" i="7" s="1"/>
  <c r="Q217" i="7"/>
  <c r="H217" i="7"/>
  <c r="N217" i="7" s="1"/>
  <c r="D217" i="7"/>
  <c r="M217" i="7" s="1"/>
  <c r="Q216" i="7"/>
  <c r="H216" i="7"/>
  <c r="N216" i="7" s="1"/>
  <c r="D216" i="7"/>
  <c r="M216" i="7" s="1"/>
  <c r="Q215" i="7"/>
  <c r="H215" i="7"/>
  <c r="N215" i="7" s="1"/>
  <c r="D215" i="7"/>
  <c r="M215" i="7" s="1"/>
  <c r="Q214" i="7"/>
  <c r="H214" i="7"/>
  <c r="N214" i="7" s="1"/>
  <c r="D214" i="7"/>
  <c r="M214" i="7" s="1"/>
  <c r="Q213" i="7"/>
  <c r="H213" i="7"/>
  <c r="N213" i="7" s="1"/>
  <c r="D213" i="7"/>
  <c r="M213" i="7" s="1"/>
  <c r="Q212" i="7"/>
  <c r="H212" i="7"/>
  <c r="N212" i="7" s="1"/>
  <c r="D212" i="7"/>
  <c r="M212" i="7" s="1"/>
  <c r="Q211" i="7"/>
  <c r="M211" i="7"/>
  <c r="H211" i="7"/>
  <c r="N211" i="7" s="1"/>
  <c r="D211" i="7"/>
  <c r="Q210" i="7"/>
  <c r="N210" i="7"/>
  <c r="H210" i="7"/>
  <c r="D210" i="7"/>
  <c r="M210" i="7" s="1"/>
  <c r="Q209" i="7"/>
  <c r="H209" i="7"/>
  <c r="N209" i="7" s="1"/>
  <c r="D209" i="7"/>
  <c r="M209" i="7" s="1"/>
  <c r="Q208" i="7"/>
  <c r="H208" i="7"/>
  <c r="N208" i="7" s="1"/>
  <c r="D208" i="7"/>
  <c r="M208" i="7" s="1"/>
  <c r="Q207" i="7"/>
  <c r="H207" i="7"/>
  <c r="N207" i="7" s="1"/>
  <c r="D207" i="7"/>
  <c r="M207" i="7" s="1"/>
  <c r="Q206" i="7"/>
  <c r="H206" i="7"/>
  <c r="N206" i="7" s="1"/>
  <c r="D206" i="7"/>
  <c r="M206" i="7" s="1"/>
  <c r="Q205" i="7"/>
  <c r="H205" i="7"/>
  <c r="N205" i="7" s="1"/>
  <c r="D205" i="7"/>
  <c r="M205" i="7" s="1"/>
  <c r="Q204" i="7"/>
  <c r="H204" i="7"/>
  <c r="N204" i="7" s="1"/>
  <c r="D204" i="7"/>
  <c r="M204" i="7" s="1"/>
  <c r="Q203" i="7"/>
  <c r="M203" i="7"/>
  <c r="H203" i="7"/>
  <c r="N203" i="7" s="1"/>
  <c r="D203" i="7"/>
  <c r="Q202" i="7"/>
  <c r="N202" i="7"/>
  <c r="H202" i="7"/>
  <c r="D202" i="7"/>
  <c r="M202" i="7" s="1"/>
  <c r="Q201" i="7"/>
  <c r="H201" i="7"/>
  <c r="N201" i="7" s="1"/>
  <c r="D201" i="7"/>
  <c r="M201" i="7" s="1"/>
  <c r="Q200" i="7"/>
  <c r="H200" i="7"/>
  <c r="N200" i="7" s="1"/>
  <c r="D200" i="7"/>
  <c r="M200" i="7" s="1"/>
  <c r="Q199" i="7"/>
  <c r="H199" i="7"/>
  <c r="N199" i="7" s="1"/>
  <c r="D199" i="7"/>
  <c r="M199" i="7" s="1"/>
  <c r="Q198" i="7"/>
  <c r="H198" i="7"/>
  <c r="N198" i="7" s="1"/>
  <c r="D198" i="7"/>
  <c r="M198" i="7" s="1"/>
  <c r="Q197" i="7"/>
  <c r="H197" i="7"/>
  <c r="N197" i="7" s="1"/>
  <c r="D197" i="7"/>
  <c r="M197" i="7" s="1"/>
  <c r="Q196" i="7"/>
  <c r="H196" i="7"/>
  <c r="N196" i="7" s="1"/>
  <c r="D196" i="7"/>
  <c r="M196" i="7" s="1"/>
  <c r="Q195" i="7"/>
  <c r="M195" i="7"/>
  <c r="H195" i="7"/>
  <c r="N195" i="7" s="1"/>
  <c r="D195" i="7"/>
  <c r="Q194" i="7"/>
  <c r="H194" i="7"/>
  <c r="N194" i="7" s="1"/>
  <c r="D194" i="7"/>
  <c r="M194" i="7" s="1"/>
  <c r="Q193" i="7"/>
  <c r="H193" i="7"/>
  <c r="N193" i="7" s="1"/>
  <c r="D193" i="7"/>
  <c r="M193" i="7" s="1"/>
  <c r="Q192" i="7"/>
  <c r="H192" i="7"/>
  <c r="N192" i="7" s="1"/>
  <c r="D192" i="7"/>
  <c r="M192" i="7" s="1"/>
  <c r="Q191" i="7"/>
  <c r="M191" i="7"/>
  <c r="H191" i="7"/>
  <c r="N191" i="7" s="1"/>
  <c r="D191" i="7"/>
  <c r="Q190" i="7"/>
  <c r="H190" i="7"/>
  <c r="N190" i="7" s="1"/>
  <c r="D190" i="7"/>
  <c r="M190" i="7" s="1"/>
  <c r="Q189" i="7"/>
  <c r="H189" i="7"/>
  <c r="N189" i="7" s="1"/>
  <c r="D189" i="7"/>
  <c r="M189" i="7" s="1"/>
  <c r="Q188" i="7"/>
  <c r="H188" i="7"/>
  <c r="N188" i="7" s="1"/>
  <c r="D188" i="7"/>
  <c r="M188" i="7" s="1"/>
  <c r="Q187" i="7"/>
  <c r="H187" i="7"/>
  <c r="N187" i="7" s="1"/>
  <c r="D187" i="7"/>
  <c r="M187" i="7" s="1"/>
  <c r="Q186" i="7"/>
  <c r="H186" i="7"/>
  <c r="N186" i="7" s="1"/>
  <c r="D186" i="7"/>
  <c r="M186" i="7" s="1"/>
  <c r="Q185" i="7"/>
  <c r="H185" i="7"/>
  <c r="N185" i="7" s="1"/>
  <c r="D185" i="7"/>
  <c r="M185" i="7" s="1"/>
  <c r="Q184" i="7"/>
  <c r="H184" i="7"/>
  <c r="N184" i="7" s="1"/>
  <c r="D184" i="7"/>
  <c r="M184" i="7" s="1"/>
  <c r="Q183" i="7"/>
  <c r="H183" i="7"/>
  <c r="N183" i="7" s="1"/>
  <c r="D183" i="7"/>
  <c r="M183" i="7" s="1"/>
  <c r="Q182" i="7"/>
  <c r="H182" i="7"/>
  <c r="N182" i="7" s="1"/>
  <c r="D182" i="7"/>
  <c r="M182" i="7" s="1"/>
  <c r="Q181" i="7"/>
  <c r="H181" i="7"/>
  <c r="N181" i="7" s="1"/>
  <c r="D181" i="7"/>
  <c r="M181" i="7" s="1"/>
  <c r="Q180" i="7"/>
  <c r="H180" i="7"/>
  <c r="N180" i="7" s="1"/>
  <c r="D180" i="7"/>
  <c r="M180" i="7" s="1"/>
  <c r="Q179" i="7"/>
  <c r="M179" i="7"/>
  <c r="H179" i="7"/>
  <c r="N179" i="7" s="1"/>
  <c r="D179" i="7"/>
  <c r="Q178" i="7"/>
  <c r="H178" i="7"/>
  <c r="N178" i="7" s="1"/>
  <c r="D178" i="7"/>
  <c r="M178" i="7" s="1"/>
  <c r="Q177" i="7"/>
  <c r="H177" i="7"/>
  <c r="N177" i="7" s="1"/>
  <c r="D177" i="7"/>
  <c r="M177" i="7" s="1"/>
  <c r="Q176" i="7"/>
  <c r="H176" i="7"/>
  <c r="N176" i="7" s="1"/>
  <c r="D176" i="7"/>
  <c r="M176" i="7" s="1"/>
  <c r="Q175" i="7"/>
  <c r="M175" i="7"/>
  <c r="H175" i="7"/>
  <c r="N175" i="7" s="1"/>
  <c r="D175" i="7"/>
  <c r="Q174" i="7"/>
  <c r="N174" i="7"/>
  <c r="H174" i="7"/>
  <c r="D174" i="7"/>
  <c r="M174" i="7" s="1"/>
  <c r="Q173" i="7"/>
  <c r="H173" i="7"/>
  <c r="N173" i="7" s="1"/>
  <c r="D173" i="7"/>
  <c r="M173" i="7" s="1"/>
  <c r="Q172" i="7"/>
  <c r="H172" i="7"/>
  <c r="N172" i="7" s="1"/>
  <c r="D172" i="7"/>
  <c r="M172" i="7" s="1"/>
  <c r="Q171" i="7"/>
  <c r="H171" i="7"/>
  <c r="N171" i="7" s="1"/>
  <c r="D171" i="7"/>
  <c r="M171" i="7" s="1"/>
  <c r="Q170" i="7"/>
  <c r="H170" i="7"/>
  <c r="N170" i="7" s="1"/>
  <c r="D170" i="7"/>
  <c r="M170" i="7" s="1"/>
  <c r="Q169" i="7"/>
  <c r="H169" i="7"/>
  <c r="N169" i="7" s="1"/>
  <c r="D169" i="7"/>
  <c r="M169" i="7" s="1"/>
  <c r="Q168" i="7"/>
  <c r="H168" i="7"/>
  <c r="N168" i="7" s="1"/>
  <c r="D168" i="7"/>
  <c r="M168" i="7" s="1"/>
  <c r="Q167" i="7"/>
  <c r="M167" i="7"/>
  <c r="H167" i="7"/>
  <c r="N167" i="7" s="1"/>
  <c r="D167" i="7"/>
  <c r="Q166" i="7"/>
  <c r="N166" i="7"/>
  <c r="H166" i="7"/>
  <c r="D166" i="7"/>
  <c r="M166" i="7" s="1"/>
  <c r="Q165" i="7"/>
  <c r="H165" i="7"/>
  <c r="N165" i="7" s="1"/>
  <c r="D165" i="7"/>
  <c r="M165" i="7" s="1"/>
  <c r="Q164" i="7"/>
  <c r="H164" i="7"/>
  <c r="N164" i="7" s="1"/>
  <c r="D164" i="7"/>
  <c r="M164" i="7" s="1"/>
  <c r="Q163" i="7"/>
  <c r="H163" i="7"/>
  <c r="N163" i="7" s="1"/>
  <c r="D163" i="7"/>
  <c r="M163" i="7" s="1"/>
  <c r="Q162" i="7"/>
  <c r="H162" i="7"/>
  <c r="N162" i="7" s="1"/>
  <c r="D162" i="7"/>
  <c r="M162" i="7" s="1"/>
  <c r="Q161" i="7"/>
  <c r="H161" i="7"/>
  <c r="N161" i="7" s="1"/>
  <c r="D161" i="7"/>
  <c r="M161" i="7" s="1"/>
  <c r="Q160" i="7"/>
  <c r="H160" i="7"/>
  <c r="N160" i="7" s="1"/>
  <c r="D160" i="7"/>
  <c r="M160" i="7" s="1"/>
  <c r="Q159" i="7"/>
  <c r="H159" i="7"/>
  <c r="N159" i="7" s="1"/>
  <c r="D159" i="7"/>
  <c r="M159" i="7" s="1"/>
  <c r="Q158" i="7"/>
  <c r="H158" i="7"/>
  <c r="N158" i="7" s="1"/>
  <c r="D158" i="7"/>
  <c r="M158" i="7" s="1"/>
  <c r="Q157" i="7"/>
  <c r="H157" i="7"/>
  <c r="N157" i="7" s="1"/>
  <c r="D157" i="7"/>
  <c r="M157" i="7" s="1"/>
  <c r="Q156" i="7"/>
  <c r="H156" i="7"/>
  <c r="N156" i="7" s="1"/>
  <c r="D156" i="7"/>
  <c r="M156" i="7" s="1"/>
  <c r="Q155" i="7"/>
  <c r="M155" i="7"/>
  <c r="H155" i="7"/>
  <c r="N155" i="7" s="1"/>
  <c r="D155" i="7"/>
  <c r="Q154" i="7"/>
  <c r="H154" i="7"/>
  <c r="N154" i="7" s="1"/>
  <c r="D154" i="7"/>
  <c r="M154" i="7" s="1"/>
  <c r="Q153" i="7"/>
  <c r="H153" i="7"/>
  <c r="N153" i="7" s="1"/>
  <c r="D153" i="7"/>
  <c r="M153" i="7" s="1"/>
  <c r="Q152" i="7"/>
  <c r="H152" i="7"/>
  <c r="N152" i="7" s="1"/>
  <c r="D152" i="7"/>
  <c r="M152" i="7" s="1"/>
  <c r="Q151" i="7"/>
  <c r="M151" i="7"/>
  <c r="H151" i="7"/>
  <c r="N151" i="7" s="1"/>
  <c r="D151" i="7"/>
  <c r="Q150" i="7"/>
  <c r="H150" i="7"/>
  <c r="N150" i="7" s="1"/>
  <c r="D150" i="7"/>
  <c r="M150" i="7" s="1"/>
  <c r="Q149" i="7"/>
  <c r="H149" i="7"/>
  <c r="N149" i="7" s="1"/>
  <c r="D149" i="7"/>
  <c r="M149" i="7" s="1"/>
  <c r="Q148" i="7"/>
  <c r="H148" i="7"/>
  <c r="N148" i="7" s="1"/>
  <c r="D148" i="7"/>
  <c r="M148" i="7" s="1"/>
  <c r="Q147" i="7"/>
  <c r="H147" i="7"/>
  <c r="N147" i="7" s="1"/>
  <c r="D147" i="7"/>
  <c r="M147" i="7" s="1"/>
  <c r="Q146" i="7"/>
  <c r="H146" i="7"/>
  <c r="N146" i="7" s="1"/>
  <c r="D146" i="7"/>
  <c r="M146" i="7" s="1"/>
  <c r="Q145" i="7"/>
  <c r="H145" i="7"/>
  <c r="N145" i="7" s="1"/>
  <c r="D145" i="7"/>
  <c r="M145" i="7" s="1"/>
  <c r="Q144" i="7"/>
  <c r="H144" i="7"/>
  <c r="N144" i="7" s="1"/>
  <c r="D144" i="7"/>
  <c r="M144" i="7" s="1"/>
  <c r="Q143" i="7"/>
  <c r="H143" i="7"/>
  <c r="N143" i="7" s="1"/>
  <c r="D143" i="7"/>
  <c r="M143" i="7" s="1"/>
  <c r="Q142" i="7"/>
  <c r="H142" i="7"/>
  <c r="N142" i="7" s="1"/>
  <c r="D142" i="7"/>
  <c r="M142" i="7" s="1"/>
  <c r="Q141" i="7"/>
  <c r="H141" i="7"/>
  <c r="N141" i="7" s="1"/>
  <c r="D141" i="7"/>
  <c r="M141" i="7" s="1"/>
  <c r="Q140" i="7"/>
  <c r="H140" i="7"/>
  <c r="N140" i="7" s="1"/>
  <c r="D140" i="7"/>
  <c r="M140" i="7" s="1"/>
  <c r="Q139" i="7"/>
  <c r="M139" i="7"/>
  <c r="H139" i="7"/>
  <c r="N139" i="7" s="1"/>
  <c r="D139" i="7"/>
  <c r="Q138" i="7"/>
  <c r="H138" i="7"/>
  <c r="N138" i="7" s="1"/>
  <c r="D138" i="7"/>
  <c r="M138" i="7" s="1"/>
  <c r="Q137" i="7"/>
  <c r="H137" i="7"/>
  <c r="N137" i="7" s="1"/>
  <c r="D137" i="7"/>
  <c r="M137" i="7" s="1"/>
  <c r="Q136" i="7"/>
  <c r="H136" i="7"/>
  <c r="N136" i="7" s="1"/>
  <c r="D136" i="7"/>
  <c r="M136" i="7" s="1"/>
  <c r="Q135" i="7"/>
  <c r="H135" i="7"/>
  <c r="N135" i="7" s="1"/>
  <c r="D135" i="7"/>
  <c r="M135" i="7" s="1"/>
  <c r="Q134" i="7"/>
  <c r="H134" i="7"/>
  <c r="N134" i="7" s="1"/>
  <c r="D134" i="7"/>
  <c r="M134" i="7" s="1"/>
  <c r="Q133" i="7"/>
  <c r="H133" i="7"/>
  <c r="N133" i="7" s="1"/>
  <c r="D133" i="7"/>
  <c r="M133" i="7" s="1"/>
  <c r="Q132" i="7"/>
  <c r="H132" i="7"/>
  <c r="N132" i="7" s="1"/>
  <c r="D132" i="7"/>
  <c r="M132" i="7" s="1"/>
  <c r="Q131" i="7"/>
  <c r="M131" i="7"/>
  <c r="H131" i="7"/>
  <c r="N131" i="7" s="1"/>
  <c r="D131" i="7"/>
  <c r="Q130" i="7"/>
  <c r="H130" i="7"/>
  <c r="N130" i="7" s="1"/>
  <c r="D130" i="7"/>
  <c r="M130" i="7" s="1"/>
  <c r="Q129" i="7"/>
  <c r="H129" i="7"/>
  <c r="N129" i="7" s="1"/>
  <c r="D129" i="7"/>
  <c r="M129" i="7" s="1"/>
  <c r="Q128" i="7"/>
  <c r="H128" i="7"/>
  <c r="N128" i="7" s="1"/>
  <c r="D128" i="7"/>
  <c r="M128" i="7" s="1"/>
  <c r="Q127" i="7"/>
  <c r="M127" i="7"/>
  <c r="H127" i="7"/>
  <c r="N127" i="7" s="1"/>
  <c r="D127" i="7"/>
  <c r="Q126" i="7"/>
  <c r="H126" i="7"/>
  <c r="N126" i="7" s="1"/>
  <c r="D126" i="7"/>
  <c r="M126" i="7" s="1"/>
  <c r="Q125" i="7"/>
  <c r="H125" i="7"/>
  <c r="N125" i="7" s="1"/>
  <c r="D125" i="7"/>
  <c r="M125" i="7" s="1"/>
  <c r="Q124" i="7"/>
  <c r="H124" i="7"/>
  <c r="N124" i="7" s="1"/>
  <c r="D124" i="7"/>
  <c r="M124" i="7" s="1"/>
  <c r="Q123" i="7"/>
  <c r="H123" i="7"/>
  <c r="N123" i="7" s="1"/>
  <c r="D123" i="7"/>
  <c r="M123" i="7" s="1"/>
  <c r="Q122" i="7"/>
  <c r="H122" i="7"/>
  <c r="N122" i="7" s="1"/>
  <c r="D122" i="7"/>
  <c r="M122" i="7" s="1"/>
  <c r="Q121" i="7"/>
  <c r="H121" i="7"/>
  <c r="N121" i="7" s="1"/>
  <c r="D121" i="7"/>
  <c r="M121" i="7" s="1"/>
  <c r="Q120" i="7"/>
  <c r="H120" i="7"/>
  <c r="N120" i="7" s="1"/>
  <c r="D120" i="7"/>
  <c r="M120" i="7" s="1"/>
  <c r="Q119" i="7"/>
  <c r="H119" i="7"/>
  <c r="N119" i="7" s="1"/>
  <c r="D119" i="7"/>
  <c r="M119" i="7" s="1"/>
  <c r="Q118" i="7"/>
  <c r="H118" i="7"/>
  <c r="N118" i="7" s="1"/>
  <c r="D118" i="7"/>
  <c r="M118" i="7" s="1"/>
  <c r="Q117" i="7"/>
  <c r="H117" i="7"/>
  <c r="N117" i="7" s="1"/>
  <c r="D117" i="7"/>
  <c r="M117" i="7" s="1"/>
  <c r="Q116" i="7"/>
  <c r="H116" i="7"/>
  <c r="N116" i="7" s="1"/>
  <c r="D116" i="7"/>
  <c r="M116" i="7" s="1"/>
  <c r="Q115" i="7"/>
  <c r="M115" i="7"/>
  <c r="H115" i="7"/>
  <c r="N115" i="7" s="1"/>
  <c r="D115" i="7"/>
  <c r="Q114" i="7"/>
  <c r="H114" i="7"/>
  <c r="N114" i="7" s="1"/>
  <c r="D114" i="7"/>
  <c r="M114" i="7" s="1"/>
  <c r="Q113" i="7"/>
  <c r="H113" i="7"/>
  <c r="N113" i="7" s="1"/>
  <c r="D113" i="7"/>
  <c r="M113" i="7" s="1"/>
  <c r="Q112" i="7"/>
  <c r="H112" i="7"/>
  <c r="N112" i="7" s="1"/>
  <c r="D112" i="7"/>
  <c r="M112" i="7" s="1"/>
  <c r="Q111" i="7"/>
  <c r="M111" i="7"/>
  <c r="H111" i="7"/>
  <c r="N111" i="7" s="1"/>
  <c r="D111" i="7"/>
  <c r="Q110" i="7"/>
  <c r="N110" i="7"/>
  <c r="H110" i="7"/>
  <c r="D110" i="7"/>
  <c r="M110" i="7" s="1"/>
  <c r="Q109" i="7"/>
  <c r="H109" i="7"/>
  <c r="N109" i="7" s="1"/>
  <c r="D109" i="7"/>
  <c r="M109" i="7" s="1"/>
  <c r="Q108" i="7"/>
  <c r="H108" i="7"/>
  <c r="N108" i="7" s="1"/>
  <c r="D108" i="7"/>
  <c r="M108" i="7" s="1"/>
  <c r="Q107" i="7"/>
  <c r="H107" i="7"/>
  <c r="N107" i="7" s="1"/>
  <c r="D107" i="7"/>
  <c r="M107" i="7" s="1"/>
  <c r="Q106" i="7"/>
  <c r="H106" i="7"/>
  <c r="N106" i="7" s="1"/>
  <c r="D106" i="7"/>
  <c r="M106" i="7" s="1"/>
  <c r="Q105" i="7"/>
  <c r="H105" i="7"/>
  <c r="N105" i="7" s="1"/>
  <c r="D105" i="7"/>
  <c r="M105" i="7" s="1"/>
  <c r="Q104" i="7"/>
  <c r="H104" i="7"/>
  <c r="N104" i="7" s="1"/>
  <c r="D104" i="7"/>
  <c r="M104" i="7" s="1"/>
  <c r="Q103" i="7"/>
  <c r="M103" i="7"/>
  <c r="H103" i="7"/>
  <c r="N103" i="7" s="1"/>
  <c r="D103" i="7"/>
  <c r="Q102" i="7"/>
  <c r="N102" i="7"/>
  <c r="H102" i="7"/>
  <c r="D102" i="7"/>
  <c r="M102" i="7" s="1"/>
  <c r="Q101" i="7"/>
  <c r="H101" i="7"/>
  <c r="N101" i="7" s="1"/>
  <c r="D101" i="7"/>
  <c r="M101" i="7" s="1"/>
  <c r="Q100" i="7"/>
  <c r="H100" i="7"/>
  <c r="N100" i="7" s="1"/>
  <c r="D100" i="7"/>
  <c r="M100" i="7" s="1"/>
  <c r="Q99" i="7"/>
  <c r="H99" i="7"/>
  <c r="N99" i="7" s="1"/>
  <c r="D99" i="7"/>
  <c r="M99" i="7" s="1"/>
  <c r="Q98" i="7"/>
  <c r="H98" i="7"/>
  <c r="N98" i="7" s="1"/>
  <c r="D98" i="7"/>
  <c r="M98" i="7" s="1"/>
  <c r="Q97" i="7"/>
  <c r="H97" i="7"/>
  <c r="N97" i="7" s="1"/>
  <c r="D97" i="7"/>
  <c r="M97" i="7" s="1"/>
  <c r="Q96" i="7"/>
  <c r="H96" i="7"/>
  <c r="N96" i="7" s="1"/>
  <c r="D96" i="7"/>
  <c r="M96" i="7" s="1"/>
  <c r="Q95" i="7"/>
  <c r="H95" i="7"/>
  <c r="N95" i="7" s="1"/>
  <c r="D95" i="7"/>
  <c r="M95" i="7" s="1"/>
  <c r="Q94" i="7"/>
  <c r="H94" i="7"/>
  <c r="N94" i="7" s="1"/>
  <c r="D94" i="7"/>
  <c r="M94" i="7" s="1"/>
  <c r="Q93" i="7"/>
  <c r="H93" i="7"/>
  <c r="N93" i="7" s="1"/>
  <c r="D93" i="7"/>
  <c r="M93" i="7" s="1"/>
  <c r="Q92" i="7"/>
  <c r="H92" i="7"/>
  <c r="N92" i="7" s="1"/>
  <c r="D92" i="7"/>
  <c r="M92" i="7" s="1"/>
  <c r="Q91" i="7"/>
  <c r="H91" i="7"/>
  <c r="N91" i="7" s="1"/>
  <c r="D91" i="7"/>
  <c r="M91" i="7" s="1"/>
  <c r="Q90" i="7"/>
  <c r="H90" i="7"/>
  <c r="N90" i="7" s="1"/>
  <c r="D90" i="7"/>
  <c r="M90" i="7" s="1"/>
  <c r="Q89" i="7"/>
  <c r="H89" i="7"/>
  <c r="N89" i="7" s="1"/>
  <c r="D89" i="7"/>
  <c r="M89" i="7" s="1"/>
  <c r="Q88" i="7"/>
  <c r="H88" i="7"/>
  <c r="N88" i="7" s="1"/>
  <c r="D88" i="7"/>
  <c r="M88" i="7" s="1"/>
  <c r="Q87" i="7"/>
  <c r="H87" i="7"/>
  <c r="N87" i="7" s="1"/>
  <c r="D87" i="7"/>
  <c r="M87" i="7" s="1"/>
  <c r="Q86" i="7"/>
  <c r="H86" i="7"/>
  <c r="N86" i="7" s="1"/>
  <c r="D86" i="7"/>
  <c r="M86" i="7" s="1"/>
  <c r="Q85" i="7"/>
  <c r="H85" i="7"/>
  <c r="N85" i="7" s="1"/>
  <c r="D85" i="7"/>
  <c r="M85" i="7" s="1"/>
  <c r="Q84" i="7"/>
  <c r="H84" i="7"/>
  <c r="N84" i="7" s="1"/>
  <c r="D84" i="7"/>
  <c r="M84" i="7" s="1"/>
  <c r="Q83" i="7"/>
  <c r="H83" i="7"/>
  <c r="N83" i="7" s="1"/>
  <c r="D83" i="7"/>
  <c r="M83" i="7" s="1"/>
  <c r="Q82" i="7"/>
  <c r="H82" i="7"/>
  <c r="N82" i="7" s="1"/>
  <c r="D82" i="7"/>
  <c r="M82" i="7" s="1"/>
  <c r="Q81" i="7"/>
  <c r="H81" i="7"/>
  <c r="N81" i="7" s="1"/>
  <c r="D81" i="7"/>
  <c r="M81" i="7" s="1"/>
  <c r="Q80" i="7"/>
  <c r="H80" i="7"/>
  <c r="N80" i="7" s="1"/>
  <c r="D80" i="7"/>
  <c r="M80" i="7" s="1"/>
  <c r="Q79" i="7"/>
  <c r="H79" i="7"/>
  <c r="N79" i="7" s="1"/>
  <c r="D79" i="7"/>
  <c r="M79" i="7" s="1"/>
  <c r="Q78" i="7"/>
  <c r="H78" i="7"/>
  <c r="N78" i="7" s="1"/>
  <c r="D78" i="7"/>
  <c r="M78" i="7" s="1"/>
  <c r="Q77" i="7"/>
  <c r="H77" i="7"/>
  <c r="N77" i="7" s="1"/>
  <c r="D77" i="7"/>
  <c r="M77" i="7" s="1"/>
  <c r="Q76" i="7"/>
  <c r="H76" i="7"/>
  <c r="N76" i="7" s="1"/>
  <c r="D76" i="7"/>
  <c r="M76" i="7" s="1"/>
  <c r="Q75" i="7"/>
  <c r="H75" i="7"/>
  <c r="N75" i="7" s="1"/>
  <c r="D75" i="7"/>
  <c r="M75" i="7" s="1"/>
  <c r="Q74" i="7"/>
  <c r="H74" i="7"/>
  <c r="N74" i="7" s="1"/>
  <c r="D74" i="7"/>
  <c r="M74" i="7" s="1"/>
  <c r="Q73" i="7"/>
  <c r="H73" i="7"/>
  <c r="N73" i="7" s="1"/>
  <c r="D73" i="7"/>
  <c r="M73" i="7" s="1"/>
  <c r="Q72" i="7"/>
  <c r="H72" i="7"/>
  <c r="N72" i="7" s="1"/>
  <c r="D72" i="7"/>
  <c r="M72" i="7" s="1"/>
  <c r="Q71" i="7"/>
  <c r="H71" i="7"/>
  <c r="N71" i="7" s="1"/>
  <c r="D71" i="7"/>
  <c r="M71" i="7" s="1"/>
  <c r="Q70" i="7"/>
  <c r="H70" i="7"/>
  <c r="N70" i="7" s="1"/>
  <c r="D70" i="7"/>
  <c r="M70" i="7" s="1"/>
  <c r="Q69" i="7"/>
  <c r="H69" i="7"/>
  <c r="N69" i="7" s="1"/>
  <c r="D69" i="7"/>
  <c r="M69" i="7" s="1"/>
  <c r="Q68" i="7"/>
  <c r="H68" i="7"/>
  <c r="N68" i="7" s="1"/>
  <c r="D68" i="7"/>
  <c r="M68" i="7" s="1"/>
  <c r="Q67" i="7"/>
  <c r="H67" i="7"/>
  <c r="N67" i="7" s="1"/>
  <c r="D67" i="7"/>
  <c r="M67" i="7" s="1"/>
  <c r="Q66" i="7"/>
  <c r="H66" i="7"/>
  <c r="N66" i="7" s="1"/>
  <c r="D66" i="7"/>
  <c r="M66" i="7" s="1"/>
  <c r="Q65" i="7"/>
  <c r="H65" i="7"/>
  <c r="N65" i="7" s="1"/>
  <c r="D65" i="7"/>
  <c r="M65" i="7" s="1"/>
  <c r="Q64" i="7"/>
  <c r="H64" i="7"/>
  <c r="N64" i="7" s="1"/>
  <c r="D64" i="7"/>
  <c r="M64" i="7" s="1"/>
  <c r="Q63" i="7"/>
  <c r="H63" i="7"/>
  <c r="N63" i="7" s="1"/>
  <c r="D63" i="7"/>
  <c r="M63" i="7" s="1"/>
  <c r="Q62" i="7"/>
  <c r="H62" i="7"/>
  <c r="N62" i="7" s="1"/>
  <c r="D62" i="7"/>
  <c r="M62" i="7" s="1"/>
  <c r="Q61" i="7"/>
  <c r="H61" i="7"/>
  <c r="N61" i="7" s="1"/>
  <c r="D61" i="7"/>
  <c r="M61" i="7" s="1"/>
  <c r="Q60" i="7"/>
  <c r="H60" i="7"/>
  <c r="N60" i="7" s="1"/>
  <c r="D60" i="7"/>
  <c r="M60" i="7" s="1"/>
  <c r="Q59" i="7"/>
  <c r="H59" i="7"/>
  <c r="N59" i="7" s="1"/>
  <c r="D59" i="7"/>
  <c r="M59" i="7" s="1"/>
  <c r="Q58" i="7"/>
  <c r="H58" i="7"/>
  <c r="N58" i="7" s="1"/>
  <c r="D58" i="7"/>
  <c r="M58" i="7" s="1"/>
  <c r="Q57" i="7"/>
  <c r="H57" i="7"/>
  <c r="N57" i="7" s="1"/>
  <c r="D57" i="7"/>
  <c r="M57" i="7" s="1"/>
  <c r="Q56" i="7"/>
  <c r="H56" i="7"/>
  <c r="N56" i="7" s="1"/>
  <c r="D56" i="7"/>
  <c r="M56" i="7" s="1"/>
  <c r="Q55" i="7"/>
  <c r="H55" i="7"/>
  <c r="N55" i="7" s="1"/>
  <c r="D55" i="7"/>
  <c r="M55" i="7" s="1"/>
  <c r="Q54" i="7"/>
  <c r="H54" i="7"/>
  <c r="N54" i="7" s="1"/>
  <c r="D54" i="7"/>
  <c r="M54" i="7" s="1"/>
  <c r="Q53" i="7"/>
  <c r="H53" i="7"/>
  <c r="N53" i="7" s="1"/>
  <c r="D53" i="7"/>
  <c r="M53" i="7" s="1"/>
  <c r="Q52" i="7"/>
  <c r="H52" i="7"/>
  <c r="N52" i="7" s="1"/>
  <c r="D52" i="7"/>
  <c r="M52" i="7" s="1"/>
  <c r="Q51" i="7"/>
  <c r="H51" i="7"/>
  <c r="N51" i="7" s="1"/>
  <c r="D51" i="7"/>
  <c r="M51" i="7" s="1"/>
  <c r="Q50" i="7"/>
  <c r="H50" i="7"/>
  <c r="N50" i="7" s="1"/>
  <c r="D50" i="7"/>
  <c r="M50" i="7" s="1"/>
  <c r="Q49" i="7"/>
  <c r="H49" i="7"/>
  <c r="N49" i="7" s="1"/>
  <c r="D49" i="7"/>
  <c r="M49" i="7" s="1"/>
  <c r="Q48" i="7"/>
  <c r="H48" i="7"/>
  <c r="N48" i="7" s="1"/>
  <c r="D48" i="7"/>
  <c r="M48" i="7" s="1"/>
  <c r="Q47" i="7"/>
  <c r="H47" i="7"/>
  <c r="N47" i="7" s="1"/>
  <c r="D47" i="7"/>
  <c r="M47" i="7" s="1"/>
  <c r="Q46" i="7"/>
  <c r="H46" i="7"/>
  <c r="N46" i="7" s="1"/>
  <c r="D46" i="7"/>
  <c r="M46" i="7" s="1"/>
  <c r="Q45" i="7"/>
  <c r="H45" i="7"/>
  <c r="N45" i="7" s="1"/>
  <c r="D45" i="7"/>
  <c r="M45" i="7" s="1"/>
  <c r="Q44" i="7"/>
  <c r="H44" i="7"/>
  <c r="N44" i="7" s="1"/>
  <c r="D44" i="7"/>
  <c r="M44" i="7" s="1"/>
  <c r="Q43" i="7"/>
  <c r="H43" i="7"/>
  <c r="N43" i="7" s="1"/>
  <c r="D43" i="7"/>
  <c r="M43" i="7" s="1"/>
  <c r="Q42" i="7"/>
  <c r="H42" i="7"/>
  <c r="N42" i="7" s="1"/>
  <c r="D42" i="7"/>
  <c r="M42" i="7" s="1"/>
  <c r="Q41" i="7"/>
  <c r="H41" i="7"/>
  <c r="N41" i="7" s="1"/>
  <c r="D41" i="7"/>
  <c r="M41" i="7" s="1"/>
  <c r="Q40" i="7"/>
  <c r="H40" i="7"/>
  <c r="N40" i="7" s="1"/>
  <c r="D40" i="7"/>
  <c r="M40" i="7" s="1"/>
  <c r="Q39" i="7"/>
  <c r="H39" i="7"/>
  <c r="N39" i="7" s="1"/>
  <c r="D39" i="7"/>
  <c r="M39" i="7" s="1"/>
  <c r="Q38" i="7"/>
  <c r="H38" i="7"/>
  <c r="N38" i="7" s="1"/>
  <c r="D38" i="7"/>
  <c r="M38" i="7" s="1"/>
  <c r="Q37" i="7"/>
  <c r="H37" i="7"/>
  <c r="N37" i="7" s="1"/>
  <c r="D37" i="7"/>
  <c r="M37" i="7" s="1"/>
  <c r="Q36" i="7"/>
  <c r="H36" i="7"/>
  <c r="N36" i="7" s="1"/>
  <c r="D36" i="7"/>
  <c r="M36" i="7" s="1"/>
  <c r="Q35" i="7"/>
  <c r="H35" i="7"/>
  <c r="N35" i="7" s="1"/>
  <c r="D35" i="7"/>
  <c r="M35" i="7" s="1"/>
  <c r="Q34" i="7"/>
  <c r="H34" i="7"/>
  <c r="N34" i="7" s="1"/>
  <c r="D34" i="7"/>
  <c r="M34" i="7" s="1"/>
  <c r="Q33" i="7"/>
  <c r="H33" i="7"/>
  <c r="N33" i="7" s="1"/>
  <c r="D33" i="7"/>
  <c r="M33" i="7" s="1"/>
  <c r="Q32" i="7"/>
  <c r="H32" i="7"/>
  <c r="N32" i="7" s="1"/>
  <c r="D32" i="7"/>
  <c r="M32" i="7" s="1"/>
  <c r="Q31" i="7"/>
  <c r="H31" i="7"/>
  <c r="N31" i="7" s="1"/>
  <c r="D31" i="7"/>
  <c r="M31" i="7" s="1"/>
  <c r="Q30" i="7"/>
  <c r="H30" i="7"/>
  <c r="N30" i="7" s="1"/>
  <c r="D30" i="7"/>
  <c r="M30" i="7" s="1"/>
  <c r="Q29" i="7"/>
  <c r="H29" i="7"/>
  <c r="N29" i="7" s="1"/>
  <c r="D29" i="7"/>
  <c r="M29" i="7" s="1"/>
  <c r="Q28" i="7"/>
  <c r="H28" i="7"/>
  <c r="N28" i="7" s="1"/>
  <c r="D28" i="7"/>
  <c r="M28" i="7" s="1"/>
  <c r="Q27" i="7"/>
  <c r="H27" i="7"/>
  <c r="N27" i="7" s="1"/>
  <c r="D27" i="7"/>
  <c r="M27" i="7" s="1"/>
  <c r="Q26" i="7"/>
  <c r="H26" i="7"/>
  <c r="N26" i="7" s="1"/>
  <c r="D26" i="7"/>
  <c r="M26" i="7" s="1"/>
  <c r="Q25" i="7"/>
  <c r="M25" i="7"/>
  <c r="H25" i="7"/>
  <c r="N25" i="7" s="1"/>
  <c r="D25" i="7"/>
  <c r="Q24" i="7"/>
  <c r="N24" i="7"/>
  <c r="H24" i="7"/>
  <c r="D24" i="7"/>
  <c r="M24" i="7" s="1"/>
  <c r="Q23" i="7"/>
  <c r="H23" i="7"/>
  <c r="N23" i="7" s="1"/>
  <c r="D23" i="7"/>
  <c r="M23" i="7" s="1"/>
  <c r="Q22" i="7"/>
  <c r="H22" i="7"/>
  <c r="N22" i="7" s="1"/>
  <c r="D22" i="7"/>
  <c r="M22" i="7" s="1"/>
  <c r="Q21" i="7"/>
  <c r="H21" i="7"/>
  <c r="N21" i="7" s="1"/>
  <c r="D21" i="7"/>
  <c r="M21" i="7" s="1"/>
  <c r="Q20" i="7"/>
  <c r="H20" i="7"/>
  <c r="N20" i="7" s="1"/>
  <c r="D20" i="7"/>
  <c r="M20" i="7" s="1"/>
  <c r="Q19" i="7"/>
  <c r="H19" i="7"/>
  <c r="N19" i="7" s="1"/>
  <c r="D19" i="7"/>
  <c r="M19" i="7" s="1"/>
  <c r="Q18" i="7"/>
  <c r="H18" i="7"/>
  <c r="N18" i="7" s="1"/>
  <c r="D18" i="7"/>
  <c r="M18" i="7" s="1"/>
  <c r="Q17" i="7"/>
  <c r="H17" i="7"/>
  <c r="N17" i="7" s="1"/>
  <c r="D17" i="7"/>
  <c r="M17" i="7" s="1"/>
  <c r="Q16" i="7"/>
  <c r="H16" i="7"/>
  <c r="N16" i="7" s="1"/>
  <c r="D16" i="7"/>
  <c r="M16" i="7" s="1"/>
  <c r="Q15" i="7"/>
  <c r="H15" i="7"/>
  <c r="N15" i="7" s="1"/>
  <c r="D15" i="7"/>
  <c r="M15" i="7" s="1"/>
  <c r="Q14" i="7"/>
  <c r="H14" i="7"/>
  <c r="N14" i="7" s="1"/>
  <c r="D14" i="7"/>
  <c r="M14" i="7" s="1"/>
  <c r="Q13" i="7"/>
  <c r="H13" i="7"/>
  <c r="N13" i="7" s="1"/>
  <c r="D13" i="7"/>
  <c r="M13" i="7" s="1"/>
  <c r="Q12" i="7"/>
  <c r="H12" i="7"/>
  <c r="N12" i="7" s="1"/>
  <c r="D12" i="7"/>
  <c r="M12" i="7" s="1"/>
  <c r="Q11" i="7"/>
  <c r="H11" i="7"/>
  <c r="N11" i="7" s="1"/>
  <c r="D11" i="7"/>
  <c r="M11" i="7" s="1"/>
  <c r="Q10" i="7"/>
  <c r="H10" i="7"/>
  <c r="N10" i="7" s="1"/>
  <c r="D10" i="7"/>
  <c r="M10" i="7" s="1"/>
  <c r="Q9" i="7"/>
  <c r="H9" i="7"/>
  <c r="N9" i="7" s="1"/>
  <c r="D9" i="7"/>
  <c r="M9" i="7" s="1"/>
  <c r="Q8" i="7"/>
  <c r="H8" i="7"/>
  <c r="N8" i="7" s="1"/>
  <c r="D8" i="7"/>
  <c r="M8" i="7" s="1"/>
  <c r="Q7" i="7"/>
  <c r="H7" i="7"/>
  <c r="N7" i="7" s="1"/>
  <c r="D7" i="7"/>
  <c r="M7" i="7" s="1"/>
  <c r="Q5" i="7"/>
  <c r="Q4" i="7" s="1"/>
  <c r="P5" i="7"/>
  <c r="O5" i="7"/>
  <c r="L5" i="7"/>
  <c r="K5" i="7"/>
  <c r="J5" i="7"/>
  <c r="I5" i="7"/>
  <c r="G5" i="7"/>
  <c r="F5" i="7"/>
  <c r="E5" i="7"/>
  <c r="Y1" i="17" l="1"/>
  <c r="AD1" i="17"/>
  <c r="AA1" i="17"/>
  <c r="X1" i="17"/>
  <c r="AB1" i="16"/>
  <c r="AE1" i="16"/>
  <c r="AD1" i="16"/>
  <c r="AA1" i="16"/>
  <c r="Z1" i="16"/>
  <c r="Y1" i="16"/>
  <c r="Y1" i="12"/>
  <c r="Z1" i="12"/>
  <c r="AC1" i="14"/>
  <c r="AE1" i="14"/>
  <c r="Y1" i="14"/>
  <c r="AD1" i="15"/>
  <c r="X1" i="15"/>
  <c r="Z1" i="15"/>
  <c r="AC1" i="15"/>
  <c r="AB1" i="15"/>
  <c r="AA1" i="15"/>
  <c r="AD1" i="14"/>
  <c r="Z1" i="14"/>
  <c r="AE1" i="12"/>
  <c r="AC1" i="12"/>
  <c r="AD1" i="12"/>
  <c r="AB1" i="13"/>
  <c r="AE1" i="13"/>
  <c r="AA1" i="13"/>
  <c r="Z1" i="13"/>
  <c r="AD1" i="13"/>
  <c r="Y1" i="13"/>
  <c r="H5" i="7"/>
  <c r="D5" i="7"/>
  <c r="H5" i="10"/>
  <c r="H3" i="10" s="1"/>
  <c r="H2" i="10" s="1"/>
  <c r="D5" i="10"/>
  <c r="D3" i="10" s="1"/>
  <c r="D2" i="10" s="1"/>
  <c r="N5" i="10"/>
  <c r="N4" i="10" s="1"/>
  <c r="H5" i="11"/>
  <c r="D5" i="11"/>
  <c r="D3" i="11" s="1"/>
  <c r="D2" i="11" s="1"/>
  <c r="M5" i="11"/>
  <c r="M4" i="11" s="1"/>
  <c r="H3" i="11"/>
  <c r="H2" i="11" s="1"/>
  <c r="N5" i="11"/>
  <c r="N4" i="11" s="1"/>
  <c r="M5" i="10"/>
  <c r="M4" i="10" s="1"/>
  <c r="H3" i="7"/>
  <c r="H2" i="7" s="1"/>
  <c r="N5" i="7"/>
  <c r="N4" i="7" s="1"/>
  <c r="M5" i="7"/>
  <c r="M4" i="7" s="1"/>
  <c r="D3" i="7"/>
  <c r="D2" i="7" s="1"/>
  <c r="L27" i="3" l="1"/>
  <c r="L28" i="3"/>
  <c r="K27" i="3"/>
  <c r="AF140" i="6"/>
  <c r="S140" i="6"/>
  <c r="AB140" i="6" s="1"/>
  <c r="M140" i="6"/>
  <c r="AD140" i="6" s="1"/>
  <c r="AF171" i="6"/>
  <c r="S171" i="6"/>
  <c r="AE171" i="6" s="1"/>
  <c r="M171" i="6"/>
  <c r="AD171" i="6" s="1"/>
  <c r="AF131" i="6"/>
  <c r="S131" i="6"/>
  <c r="AE131" i="6" s="1"/>
  <c r="M131" i="6"/>
  <c r="AD131" i="6" s="1"/>
  <c r="AF159" i="6"/>
  <c r="S159" i="6"/>
  <c r="M159" i="6"/>
  <c r="Z159" i="6" s="1"/>
  <c r="AF216" i="6"/>
  <c r="S216" i="6"/>
  <c r="AE216" i="6" s="1"/>
  <c r="M216" i="6"/>
  <c r="AF218" i="6"/>
  <c r="S218" i="6"/>
  <c r="M218" i="6"/>
  <c r="AD218" i="6" s="1"/>
  <c r="AF261" i="6"/>
  <c r="S261" i="6"/>
  <c r="AE261" i="6" s="1"/>
  <c r="M261" i="6"/>
  <c r="AD261" i="6" s="1"/>
  <c r="AF152" i="6"/>
  <c r="S152" i="6"/>
  <c r="AC152" i="6" s="1"/>
  <c r="M152" i="6"/>
  <c r="AF85" i="6"/>
  <c r="S85" i="6"/>
  <c r="M85" i="6"/>
  <c r="X85" i="6" s="1"/>
  <c r="AF196" i="6"/>
  <c r="S196" i="6"/>
  <c r="AE196" i="6" s="1"/>
  <c r="M196" i="6"/>
  <c r="AD196" i="6" s="1"/>
  <c r="AF149" i="6"/>
  <c r="S149" i="6"/>
  <c r="AE149" i="6" s="1"/>
  <c r="M149" i="6"/>
  <c r="AD149" i="6" s="1"/>
  <c r="AF128" i="6"/>
  <c r="S128" i="6"/>
  <c r="AC128" i="6" s="1"/>
  <c r="M128" i="6"/>
  <c r="AF262" i="6"/>
  <c r="S262" i="6"/>
  <c r="M262" i="6"/>
  <c r="X262" i="6" s="1"/>
  <c r="AF238" i="6"/>
  <c r="S238" i="6"/>
  <c r="AE238" i="6" s="1"/>
  <c r="M238" i="6"/>
  <c r="AD238" i="6" s="1"/>
  <c r="AF162" i="6"/>
  <c r="S162" i="6"/>
  <c r="M162" i="6"/>
  <c r="AD162" i="6" s="1"/>
  <c r="AF183" i="6"/>
  <c r="S183" i="6"/>
  <c r="AC183" i="6" s="1"/>
  <c r="M183" i="6"/>
  <c r="AD183" i="6" s="1"/>
  <c r="AF260" i="6"/>
  <c r="S260" i="6"/>
  <c r="AB260" i="6" s="1"/>
  <c r="M260" i="6"/>
  <c r="X260" i="6" s="1"/>
  <c r="AF174" i="6"/>
  <c r="S174" i="6"/>
  <c r="AE174" i="6" s="1"/>
  <c r="M174" i="6"/>
  <c r="AF25" i="6"/>
  <c r="S25" i="6"/>
  <c r="M25" i="6"/>
  <c r="AD25" i="6" s="1"/>
  <c r="AF239" i="6"/>
  <c r="S239" i="6"/>
  <c r="AC239" i="6" s="1"/>
  <c r="M239" i="6"/>
  <c r="AD239" i="6" s="1"/>
  <c r="AF20" i="6"/>
  <c r="S20" i="6"/>
  <c r="AB20" i="6" s="1"/>
  <c r="M20" i="6"/>
  <c r="X20" i="6" s="1"/>
  <c r="AF12" i="6"/>
  <c r="S12" i="6"/>
  <c r="AE12" i="6" s="1"/>
  <c r="M12" i="6"/>
  <c r="AF23" i="6"/>
  <c r="S23" i="6"/>
  <c r="AA23" i="6" s="1"/>
  <c r="M23" i="6"/>
  <c r="AD23" i="6" s="1"/>
  <c r="AF134" i="6"/>
  <c r="S134" i="6"/>
  <c r="AC134" i="6" s="1"/>
  <c r="M134" i="6"/>
  <c r="Z134" i="6" s="1"/>
  <c r="AF48" i="6"/>
  <c r="S48" i="6"/>
  <c r="AB48" i="6" s="1"/>
  <c r="M48" i="6"/>
  <c r="AF247" i="6"/>
  <c r="S247" i="6"/>
  <c r="M247" i="6"/>
  <c r="AD247" i="6" s="1"/>
  <c r="AF17" i="6"/>
  <c r="S17" i="6"/>
  <c r="AA17" i="6" s="1"/>
  <c r="M17" i="6"/>
  <c r="AD17" i="6" s="1"/>
  <c r="AF228" i="6"/>
  <c r="S228" i="6"/>
  <c r="AC228" i="6" s="1"/>
  <c r="M228" i="6"/>
  <c r="AD228" i="6" s="1"/>
  <c r="AF81" i="6"/>
  <c r="S81" i="6"/>
  <c r="AB81" i="6" s="1"/>
  <c r="M81" i="6"/>
  <c r="AF13" i="6"/>
  <c r="S13" i="6"/>
  <c r="M13" i="6"/>
  <c r="AD13" i="6" s="1"/>
  <c r="AF259" i="6"/>
  <c r="S259" i="6"/>
  <c r="AE259" i="6" s="1"/>
  <c r="M259" i="6"/>
  <c r="AD259" i="6" s="1"/>
  <c r="AF204" i="6"/>
  <c r="S204" i="6"/>
  <c r="AC204" i="6" s="1"/>
  <c r="M204" i="6"/>
  <c r="Z204" i="6" s="1"/>
  <c r="AF135" i="6"/>
  <c r="S135" i="6"/>
  <c r="M135" i="6"/>
  <c r="X135" i="6" s="1"/>
  <c r="AF194" i="6"/>
  <c r="S194" i="6"/>
  <c r="AE194" i="6" s="1"/>
  <c r="M194" i="6"/>
  <c r="AD194" i="6" s="1"/>
  <c r="AF223" i="6"/>
  <c r="S223" i="6"/>
  <c r="AA223" i="6" s="1"/>
  <c r="M223" i="6"/>
  <c r="AD223" i="6" s="1"/>
  <c r="AF246" i="6"/>
  <c r="S246" i="6"/>
  <c r="AC246" i="6" s="1"/>
  <c r="M246" i="6"/>
  <c r="AF7" i="6"/>
  <c r="S7" i="6"/>
  <c r="AB7" i="6" s="1"/>
  <c r="M7" i="6"/>
  <c r="AF121" i="6"/>
  <c r="S121" i="6"/>
  <c r="M121" i="6"/>
  <c r="AD121" i="6" s="1"/>
  <c r="AF26" i="6"/>
  <c r="S26" i="6"/>
  <c r="AE26" i="6" s="1"/>
  <c r="M26" i="6"/>
  <c r="AD26" i="6" s="1"/>
  <c r="AF130" i="6"/>
  <c r="S130" i="6"/>
  <c r="AC130" i="6" s="1"/>
  <c r="M130" i="6"/>
  <c r="Z130" i="6" s="1"/>
  <c r="AF51" i="6"/>
  <c r="S51" i="6"/>
  <c r="M51" i="6"/>
  <c r="X51" i="6" s="1"/>
  <c r="AF273" i="6"/>
  <c r="S273" i="6"/>
  <c r="AE273" i="6" s="1"/>
  <c r="M273" i="6"/>
  <c r="Y273" i="6" s="1"/>
  <c r="AF213" i="6"/>
  <c r="S213" i="6"/>
  <c r="M213" i="6"/>
  <c r="AD213" i="6" s="1"/>
  <c r="AF115" i="6"/>
  <c r="S115" i="6"/>
  <c r="AE115" i="6" s="1"/>
  <c r="M115" i="6"/>
  <c r="AF125" i="6"/>
  <c r="S125" i="6"/>
  <c r="M125" i="6"/>
  <c r="AD125" i="6" s="1"/>
  <c r="AF266" i="6"/>
  <c r="S266" i="6"/>
  <c r="AE266" i="6" s="1"/>
  <c r="M266" i="6"/>
  <c r="AD266" i="6" s="1"/>
  <c r="AF89" i="6"/>
  <c r="S89" i="6"/>
  <c r="AE89" i="6" s="1"/>
  <c r="M89" i="6"/>
  <c r="AD89" i="6" s="1"/>
  <c r="AF132" i="6"/>
  <c r="S132" i="6"/>
  <c r="AE132" i="6" s="1"/>
  <c r="M132" i="6"/>
  <c r="AF188" i="6"/>
  <c r="S188" i="6"/>
  <c r="AB188" i="6" s="1"/>
  <c r="M188" i="6"/>
  <c r="AD188" i="6" s="1"/>
  <c r="AF179" i="6"/>
  <c r="S179" i="6"/>
  <c r="AE179" i="6" s="1"/>
  <c r="M179" i="6"/>
  <c r="AD179" i="6" s="1"/>
  <c r="AF251" i="6"/>
  <c r="S251" i="6"/>
  <c r="AE251" i="6" s="1"/>
  <c r="M251" i="6"/>
  <c r="AF206" i="6"/>
  <c r="S206" i="6"/>
  <c r="M206" i="6"/>
  <c r="AF180" i="6"/>
  <c r="S180" i="6"/>
  <c r="AB180" i="6" s="1"/>
  <c r="M180" i="6"/>
  <c r="AD180" i="6" s="1"/>
  <c r="AF78" i="6"/>
  <c r="S78" i="6"/>
  <c r="AE78" i="6" s="1"/>
  <c r="M78" i="6"/>
  <c r="AF165" i="6"/>
  <c r="S165" i="6"/>
  <c r="AE165" i="6" s="1"/>
  <c r="M165" i="6"/>
  <c r="AD165" i="6" s="1"/>
  <c r="AF74" i="6"/>
  <c r="S74" i="6"/>
  <c r="AE74" i="6" s="1"/>
  <c r="M74" i="6"/>
  <c r="Z74" i="6" s="1"/>
  <c r="AF181" i="6"/>
  <c r="S181" i="6"/>
  <c r="AB181" i="6" s="1"/>
  <c r="M181" i="6"/>
  <c r="AF44" i="6"/>
  <c r="S44" i="6"/>
  <c r="M44" i="6"/>
  <c r="AD44" i="6" s="1"/>
  <c r="AF193" i="6"/>
  <c r="AA193" i="6"/>
  <c r="S193" i="6"/>
  <c r="AE193" i="6" s="1"/>
  <c r="M193" i="6"/>
  <c r="AD193" i="6" s="1"/>
  <c r="AF198" i="6"/>
  <c r="S198" i="6"/>
  <c r="M198" i="6"/>
  <c r="Z198" i="6" s="1"/>
  <c r="AF35" i="6"/>
  <c r="S35" i="6"/>
  <c r="AB35" i="6" s="1"/>
  <c r="M35" i="6"/>
  <c r="AD35" i="6" s="1"/>
  <c r="AF106" i="6"/>
  <c r="S106" i="6"/>
  <c r="AE106" i="6" s="1"/>
  <c r="M106" i="6"/>
  <c r="AF32" i="6"/>
  <c r="S32" i="6"/>
  <c r="M32" i="6"/>
  <c r="AD32" i="6" s="1"/>
  <c r="AF151" i="6"/>
  <c r="S151" i="6"/>
  <c r="AE151" i="6" s="1"/>
  <c r="M151" i="6"/>
  <c r="AF108" i="6"/>
  <c r="AC108" i="6"/>
  <c r="S108" i="6"/>
  <c r="AB108" i="6" s="1"/>
  <c r="M108" i="6"/>
  <c r="AD108" i="6" s="1"/>
  <c r="AF138" i="6"/>
  <c r="S138" i="6"/>
  <c r="AE138" i="6" s="1"/>
  <c r="M138" i="6"/>
  <c r="AD138" i="6" s="1"/>
  <c r="AF176" i="6"/>
  <c r="S176" i="6"/>
  <c r="M176" i="6"/>
  <c r="AD176" i="6" s="1"/>
  <c r="AF95" i="6"/>
  <c r="S95" i="6"/>
  <c r="AE95" i="6" s="1"/>
  <c r="M95" i="6"/>
  <c r="AF161" i="6"/>
  <c r="S161" i="6"/>
  <c r="M161" i="6"/>
  <c r="AD161" i="6" s="1"/>
  <c r="AF111" i="6"/>
  <c r="S111" i="6"/>
  <c r="AE111" i="6" s="1"/>
  <c r="M111" i="6"/>
  <c r="AD111" i="6" s="1"/>
  <c r="AF175" i="6"/>
  <c r="S175" i="6"/>
  <c r="AE175" i="6" s="1"/>
  <c r="M175" i="6"/>
  <c r="AD175" i="6" s="1"/>
  <c r="AF256" i="6"/>
  <c r="S256" i="6"/>
  <c r="AE256" i="6" s="1"/>
  <c r="M256" i="6"/>
  <c r="Z256" i="6" s="1"/>
  <c r="AF166" i="6"/>
  <c r="S166" i="6"/>
  <c r="AB166" i="6" s="1"/>
  <c r="M166" i="6"/>
  <c r="AD166" i="6" s="1"/>
  <c r="AF268" i="6"/>
  <c r="S268" i="6"/>
  <c r="AE268" i="6" s="1"/>
  <c r="M268" i="6"/>
  <c r="AD268" i="6" s="1"/>
  <c r="AF60" i="6"/>
  <c r="S60" i="6"/>
  <c r="AE60" i="6" s="1"/>
  <c r="M60" i="6"/>
  <c r="AD60" i="6" s="1"/>
  <c r="AF252" i="6"/>
  <c r="S252" i="6"/>
  <c r="AE252" i="6" s="1"/>
  <c r="M252" i="6"/>
  <c r="Z252" i="6" s="1"/>
  <c r="AF217" i="6"/>
  <c r="S217" i="6"/>
  <c r="M217" i="6"/>
  <c r="AD217" i="6" s="1"/>
  <c r="AF129" i="6"/>
  <c r="S129" i="6"/>
  <c r="AE129" i="6" s="1"/>
  <c r="M129" i="6"/>
  <c r="AD129" i="6" s="1"/>
  <c r="AF41" i="6"/>
  <c r="S41" i="6"/>
  <c r="M41" i="6"/>
  <c r="AD41" i="6" s="1"/>
  <c r="AF200" i="6"/>
  <c r="S200" i="6"/>
  <c r="AE200" i="6" s="1"/>
  <c r="M200" i="6"/>
  <c r="AF275" i="6"/>
  <c r="S275" i="6"/>
  <c r="AB275" i="6" s="1"/>
  <c r="M275" i="6"/>
  <c r="AF195" i="6"/>
  <c r="S195" i="6"/>
  <c r="M195" i="6"/>
  <c r="AD195" i="6" s="1"/>
  <c r="AF265" i="6"/>
  <c r="S265" i="6"/>
  <c r="M265" i="6"/>
  <c r="AD265" i="6" s="1"/>
  <c r="AF156" i="6"/>
  <c r="S156" i="6"/>
  <c r="M156" i="6"/>
  <c r="AF243" i="6"/>
  <c r="S243" i="6"/>
  <c r="AB243" i="6" s="1"/>
  <c r="M243" i="6"/>
  <c r="AD243" i="6" s="1"/>
  <c r="AF249" i="6"/>
  <c r="S249" i="6"/>
  <c r="AE249" i="6" s="1"/>
  <c r="M249" i="6"/>
  <c r="X249" i="6" s="1"/>
  <c r="AF29" i="6"/>
  <c r="S29" i="6"/>
  <c r="AB29" i="6" s="1"/>
  <c r="M29" i="6"/>
  <c r="Z29" i="6" s="1"/>
  <c r="AF15" i="6"/>
  <c r="S15" i="6"/>
  <c r="AE15" i="6" s="1"/>
  <c r="M15" i="6"/>
  <c r="AF52" i="6"/>
  <c r="S52" i="6"/>
  <c r="AB52" i="6" s="1"/>
  <c r="M52" i="6"/>
  <c r="AD52" i="6" s="1"/>
  <c r="AF137" i="6"/>
  <c r="S137" i="6"/>
  <c r="M137" i="6"/>
  <c r="Y137" i="6" s="1"/>
  <c r="AF123" i="6"/>
  <c r="S123" i="6"/>
  <c r="AB123" i="6" s="1"/>
  <c r="M123" i="6"/>
  <c r="Z123" i="6" s="1"/>
  <c r="AF258" i="6"/>
  <c r="S258" i="6"/>
  <c r="AE258" i="6" s="1"/>
  <c r="M258" i="6"/>
  <c r="AF71" i="6"/>
  <c r="S71" i="6"/>
  <c r="AB71" i="6" s="1"/>
  <c r="M71" i="6"/>
  <c r="AD71" i="6" s="1"/>
  <c r="AF124" i="6"/>
  <c r="S124" i="6"/>
  <c r="AC124" i="6" s="1"/>
  <c r="M124" i="6"/>
  <c r="Y124" i="6" s="1"/>
  <c r="AF6" i="6"/>
  <c r="S6" i="6"/>
  <c r="AB6" i="6" s="1"/>
  <c r="M6" i="6"/>
  <c r="AF40" i="6"/>
  <c r="S40" i="6"/>
  <c r="M40" i="6"/>
  <c r="Z40" i="6" s="1"/>
  <c r="AF88" i="6"/>
  <c r="S88" i="6"/>
  <c r="AC88" i="6" s="1"/>
  <c r="M88" i="6"/>
  <c r="AD88" i="6" s="1"/>
  <c r="AF104" i="6"/>
  <c r="S104" i="6"/>
  <c r="AC104" i="6" s="1"/>
  <c r="M104" i="6"/>
  <c r="Y104" i="6" s="1"/>
  <c r="AF133" i="6"/>
  <c r="S133" i="6"/>
  <c r="AB133" i="6" s="1"/>
  <c r="M133" i="6"/>
  <c r="AF19" i="6"/>
  <c r="S19" i="6"/>
  <c r="AE19" i="6" s="1"/>
  <c r="M19" i="6"/>
  <c r="Z19" i="6" s="1"/>
  <c r="AF58" i="6"/>
  <c r="S58" i="6"/>
  <c r="AC58" i="6" s="1"/>
  <c r="M58" i="6"/>
  <c r="AF79" i="6"/>
  <c r="S79" i="6"/>
  <c r="AA79" i="6" s="1"/>
  <c r="M79" i="6"/>
  <c r="AD79" i="6" s="1"/>
  <c r="AF46" i="6"/>
  <c r="S46" i="6"/>
  <c r="AB46" i="6" s="1"/>
  <c r="M46" i="6"/>
  <c r="X46" i="6" s="1"/>
  <c r="AF27" i="6"/>
  <c r="S27" i="6"/>
  <c r="AE27" i="6" s="1"/>
  <c r="M27" i="6"/>
  <c r="AD27" i="6" s="1"/>
  <c r="AF236" i="6"/>
  <c r="S236" i="6"/>
  <c r="AB236" i="6" s="1"/>
  <c r="M236" i="6"/>
  <c r="AF230" i="6"/>
  <c r="S230" i="6"/>
  <c r="AE230" i="6" s="1"/>
  <c r="M230" i="6"/>
  <c r="AF101" i="6"/>
  <c r="S101" i="6"/>
  <c r="AB101" i="6" s="1"/>
  <c r="M101" i="6"/>
  <c r="AF98" i="6"/>
  <c r="S98" i="6"/>
  <c r="AE98" i="6" s="1"/>
  <c r="M98" i="6"/>
  <c r="AD98" i="6" s="1"/>
  <c r="AF272" i="6"/>
  <c r="S272" i="6"/>
  <c r="AC272" i="6" s="1"/>
  <c r="M272" i="6"/>
  <c r="AD272" i="6" s="1"/>
  <c r="AF202" i="6"/>
  <c r="S202" i="6"/>
  <c r="AE202" i="6" s="1"/>
  <c r="M202" i="6"/>
  <c r="Z202" i="6" s="1"/>
  <c r="AF237" i="6"/>
  <c r="S237" i="6"/>
  <c r="AB237" i="6" s="1"/>
  <c r="M237" i="6"/>
  <c r="AF77" i="6"/>
  <c r="S77" i="6"/>
  <c r="AE77" i="6" s="1"/>
  <c r="M77" i="6"/>
  <c r="AD77" i="6" s="1"/>
  <c r="AF233" i="6"/>
  <c r="S233" i="6"/>
  <c r="AC233" i="6" s="1"/>
  <c r="M233" i="6"/>
  <c r="AF94" i="6"/>
  <c r="S94" i="6"/>
  <c r="AA94" i="6" s="1"/>
  <c r="M94" i="6"/>
  <c r="Z94" i="6" s="1"/>
  <c r="AF105" i="6"/>
  <c r="S105" i="6"/>
  <c r="AB105" i="6" s="1"/>
  <c r="M105" i="6"/>
  <c r="AF163" i="6"/>
  <c r="S163" i="6"/>
  <c r="AE163" i="6" s="1"/>
  <c r="M163" i="6"/>
  <c r="AD163" i="6" s="1"/>
  <c r="AF110" i="6"/>
  <c r="S110" i="6"/>
  <c r="AA110" i="6" s="1"/>
  <c r="M110" i="6"/>
  <c r="AD110" i="6" s="1"/>
  <c r="AF96" i="6"/>
  <c r="S96" i="6"/>
  <c r="AA96" i="6" s="1"/>
  <c r="M96" i="6"/>
  <c r="AF267" i="6"/>
  <c r="S267" i="6"/>
  <c r="AB267" i="6" s="1"/>
  <c r="M267" i="6"/>
  <c r="X267" i="6" s="1"/>
  <c r="AF211" i="6"/>
  <c r="S211" i="6"/>
  <c r="AE211" i="6" s="1"/>
  <c r="M211" i="6"/>
  <c r="AD211" i="6" s="1"/>
  <c r="AF190" i="6"/>
  <c r="S190" i="6"/>
  <c r="AE190" i="6" s="1"/>
  <c r="M190" i="6"/>
  <c r="AF215" i="6"/>
  <c r="S215" i="6"/>
  <c r="M215" i="6"/>
  <c r="AD215" i="6" s="1"/>
  <c r="AF157" i="6"/>
  <c r="S157" i="6"/>
  <c r="AC157" i="6" s="1"/>
  <c r="M157" i="6"/>
  <c r="Z157" i="6" s="1"/>
  <c r="AF271" i="6"/>
  <c r="S271" i="6"/>
  <c r="AB271" i="6" s="1"/>
  <c r="M271" i="6"/>
  <c r="AD271" i="6" s="1"/>
  <c r="AF209" i="6"/>
  <c r="S209" i="6"/>
  <c r="M209" i="6"/>
  <c r="AD209" i="6" s="1"/>
  <c r="AF50" i="6"/>
  <c r="S50" i="6"/>
  <c r="AB50" i="6" s="1"/>
  <c r="M50" i="6"/>
  <c r="Z50" i="6" s="1"/>
  <c r="AF139" i="6"/>
  <c r="S139" i="6"/>
  <c r="AC139" i="6" s="1"/>
  <c r="M139" i="6"/>
  <c r="AD139" i="6" s="1"/>
  <c r="AF222" i="6"/>
  <c r="S222" i="6"/>
  <c r="AC222" i="6" s="1"/>
  <c r="M222" i="6"/>
  <c r="X222" i="6" s="1"/>
  <c r="AF150" i="6"/>
  <c r="S150" i="6"/>
  <c r="M150" i="6"/>
  <c r="Z150" i="6" s="1"/>
  <c r="AF45" i="6"/>
  <c r="S45" i="6"/>
  <c r="M45" i="6"/>
  <c r="AD45" i="6" s="1"/>
  <c r="AF191" i="6"/>
  <c r="S191" i="6"/>
  <c r="AE191" i="6" s="1"/>
  <c r="M191" i="6"/>
  <c r="X191" i="6" s="1"/>
  <c r="AF80" i="6"/>
  <c r="X80" i="6"/>
  <c r="S80" i="6"/>
  <c r="AC80" i="6" s="1"/>
  <c r="M80" i="6"/>
  <c r="AF83" i="6"/>
  <c r="S83" i="6"/>
  <c r="AA83" i="6" s="1"/>
  <c r="M83" i="6"/>
  <c r="Z83" i="6" s="1"/>
  <c r="AF182" i="6"/>
  <c r="S182" i="6"/>
  <c r="AB182" i="6" s="1"/>
  <c r="M182" i="6"/>
  <c r="AF153" i="6"/>
  <c r="S153" i="6"/>
  <c r="M153" i="6"/>
  <c r="AD153" i="6" s="1"/>
  <c r="AF109" i="6"/>
  <c r="S109" i="6"/>
  <c r="M109" i="6"/>
  <c r="X109" i="6" s="1"/>
  <c r="AF5" i="6"/>
  <c r="S5" i="6"/>
  <c r="AA5" i="6" s="1"/>
  <c r="M5" i="6"/>
  <c r="AD5" i="6" s="1"/>
  <c r="AF24" i="6"/>
  <c r="S24" i="6"/>
  <c r="M24" i="6"/>
  <c r="X24" i="6" s="1"/>
  <c r="AF62" i="6"/>
  <c r="S62" i="6"/>
  <c r="AE62" i="6" s="1"/>
  <c r="M62" i="6"/>
  <c r="X62" i="6" s="1"/>
  <c r="AF22" i="6"/>
  <c r="S22" i="6"/>
  <c r="AB22" i="6" s="1"/>
  <c r="M22" i="6"/>
  <c r="AD22" i="6" s="1"/>
  <c r="AF248" i="6"/>
  <c r="S248" i="6"/>
  <c r="AE248" i="6" s="1"/>
  <c r="M248" i="6"/>
  <c r="AF168" i="6"/>
  <c r="S168" i="6"/>
  <c r="M168" i="6"/>
  <c r="AF82" i="6"/>
  <c r="S82" i="6"/>
  <c r="AE82" i="6" s="1"/>
  <c r="M82" i="6"/>
  <c r="X82" i="6" s="1"/>
  <c r="AF67" i="6"/>
  <c r="S67" i="6"/>
  <c r="AE67" i="6" s="1"/>
  <c r="M67" i="6"/>
  <c r="AD67" i="6" s="1"/>
  <c r="AF155" i="6"/>
  <c r="S155" i="6"/>
  <c r="AE155" i="6" s="1"/>
  <c r="M155" i="6"/>
  <c r="Z155" i="6" s="1"/>
  <c r="AF49" i="6"/>
  <c r="S49" i="6"/>
  <c r="AB49" i="6" s="1"/>
  <c r="M49" i="6"/>
  <c r="AF102" i="6"/>
  <c r="S102" i="6"/>
  <c r="AC102" i="6" s="1"/>
  <c r="M102" i="6"/>
  <c r="Y102" i="6" s="1"/>
  <c r="AF160" i="6"/>
  <c r="S160" i="6"/>
  <c r="M160" i="6"/>
  <c r="AD160" i="6" s="1"/>
  <c r="AF127" i="6"/>
  <c r="S127" i="6"/>
  <c r="AA127" i="6" s="1"/>
  <c r="M127" i="6"/>
  <c r="Z127" i="6" s="1"/>
  <c r="AF56" i="6"/>
  <c r="S56" i="6"/>
  <c r="AB56" i="6" s="1"/>
  <c r="M56" i="6"/>
  <c r="AF257" i="6"/>
  <c r="S257" i="6"/>
  <c r="AE257" i="6" s="1"/>
  <c r="M257" i="6"/>
  <c r="AD257" i="6" s="1"/>
  <c r="AF241" i="6"/>
  <c r="S241" i="6"/>
  <c r="AA241" i="6" s="1"/>
  <c r="M241" i="6"/>
  <c r="AD241" i="6" s="1"/>
  <c r="AF148" i="6"/>
  <c r="S148" i="6"/>
  <c r="AA148" i="6" s="1"/>
  <c r="M148" i="6"/>
  <c r="AF57" i="6"/>
  <c r="S57" i="6"/>
  <c r="AB57" i="6" s="1"/>
  <c r="M57" i="6"/>
  <c r="X57" i="6" s="1"/>
  <c r="AF177" i="6"/>
  <c r="S177" i="6"/>
  <c r="AE177" i="6" s="1"/>
  <c r="M177" i="6"/>
  <c r="AD177" i="6" s="1"/>
  <c r="AF68" i="6"/>
  <c r="S68" i="6"/>
  <c r="AE68" i="6" s="1"/>
  <c r="M68" i="6"/>
  <c r="AF136" i="6"/>
  <c r="S136" i="6"/>
  <c r="M136" i="6"/>
  <c r="AD136" i="6" s="1"/>
  <c r="AF229" i="6"/>
  <c r="S229" i="6"/>
  <c r="M229" i="6"/>
  <c r="Z229" i="6" s="1"/>
  <c r="AF225" i="6"/>
  <c r="S225" i="6"/>
  <c r="AE225" i="6" s="1"/>
  <c r="M225" i="6"/>
  <c r="AF170" i="6"/>
  <c r="S170" i="6"/>
  <c r="AC170" i="6" s="1"/>
  <c r="M170" i="6"/>
  <c r="AD170" i="6" s="1"/>
  <c r="AF64" i="6"/>
  <c r="S64" i="6"/>
  <c r="M64" i="6"/>
  <c r="Z64" i="6" s="1"/>
  <c r="AF205" i="6"/>
  <c r="S205" i="6"/>
  <c r="AB205" i="6" s="1"/>
  <c r="M205" i="6"/>
  <c r="AD205" i="6" s="1"/>
  <c r="AF39" i="6"/>
  <c r="S39" i="6"/>
  <c r="AE39" i="6" s="1"/>
  <c r="M39" i="6"/>
  <c r="AD39" i="6" s="1"/>
  <c r="AF184" i="6"/>
  <c r="S184" i="6"/>
  <c r="M184" i="6"/>
  <c r="AD184" i="6" s="1"/>
  <c r="AF158" i="6"/>
  <c r="S158" i="6"/>
  <c r="AA158" i="6" s="1"/>
  <c r="M158" i="6"/>
  <c r="Z158" i="6" s="1"/>
  <c r="AF107" i="6"/>
  <c r="S107" i="6"/>
  <c r="M107" i="6"/>
  <c r="X107" i="6" s="1"/>
  <c r="AF254" i="6"/>
  <c r="S254" i="6"/>
  <c r="AE254" i="6" s="1"/>
  <c r="M254" i="6"/>
  <c r="AF154" i="6"/>
  <c r="S154" i="6"/>
  <c r="AB154" i="6" s="1"/>
  <c r="M154" i="6"/>
  <c r="AD154" i="6" s="1"/>
  <c r="AF207" i="6"/>
  <c r="S207" i="6"/>
  <c r="AA207" i="6" s="1"/>
  <c r="M207" i="6"/>
  <c r="AD207" i="6" s="1"/>
  <c r="AF240" i="6"/>
  <c r="S240" i="6"/>
  <c r="M240" i="6"/>
  <c r="X240" i="6" s="1"/>
  <c r="AF201" i="6"/>
  <c r="S201" i="6"/>
  <c r="AE201" i="6" s="1"/>
  <c r="M201" i="6"/>
  <c r="AF54" i="6"/>
  <c r="S54" i="6"/>
  <c r="AB54" i="6" s="1"/>
  <c r="M54" i="6"/>
  <c r="AD54" i="6" s="1"/>
  <c r="AF120" i="6"/>
  <c r="S120" i="6"/>
  <c r="AE120" i="6" s="1"/>
  <c r="M120" i="6"/>
  <c r="AF199" i="6"/>
  <c r="S199" i="6"/>
  <c r="M199" i="6"/>
  <c r="AF86" i="6"/>
  <c r="S86" i="6"/>
  <c r="AE86" i="6" s="1"/>
  <c r="M86" i="6"/>
  <c r="AF43" i="6"/>
  <c r="S43" i="6"/>
  <c r="AC43" i="6" s="1"/>
  <c r="M43" i="6"/>
  <c r="AD43" i="6" s="1"/>
  <c r="AF255" i="6"/>
  <c r="S255" i="6"/>
  <c r="AE255" i="6" s="1"/>
  <c r="M255" i="6"/>
  <c r="Z255" i="6" s="1"/>
  <c r="AF97" i="6"/>
  <c r="S97" i="6"/>
  <c r="AB97" i="6" s="1"/>
  <c r="M97" i="6"/>
  <c r="AF93" i="6"/>
  <c r="S93" i="6"/>
  <c r="AE93" i="6" s="1"/>
  <c r="M93" i="6"/>
  <c r="AD93" i="6" s="1"/>
  <c r="AF114" i="6"/>
  <c r="S114" i="6"/>
  <c r="M114" i="6"/>
  <c r="AD114" i="6" s="1"/>
  <c r="AF100" i="6"/>
  <c r="S100" i="6"/>
  <c r="AB100" i="6" s="1"/>
  <c r="M100" i="6"/>
  <c r="AF92" i="6"/>
  <c r="S92" i="6"/>
  <c r="M92" i="6"/>
  <c r="AD92" i="6" s="1"/>
  <c r="AF47" i="6"/>
  <c r="S47" i="6"/>
  <c r="AE47" i="6" s="1"/>
  <c r="M47" i="6"/>
  <c r="AF189" i="6"/>
  <c r="S189" i="6"/>
  <c r="AC189" i="6" s="1"/>
  <c r="M189" i="6"/>
  <c r="AD189" i="6" s="1"/>
  <c r="AF34" i="6"/>
  <c r="S34" i="6"/>
  <c r="M34" i="6"/>
  <c r="AF116" i="6"/>
  <c r="S116" i="6"/>
  <c r="AC116" i="6" s="1"/>
  <c r="M116" i="6"/>
  <c r="X116" i="6" s="1"/>
  <c r="AF145" i="6"/>
  <c r="S145" i="6"/>
  <c r="AC145" i="6" s="1"/>
  <c r="M145" i="6"/>
  <c r="Z145" i="6" s="1"/>
  <c r="AF203" i="6"/>
  <c r="S203" i="6"/>
  <c r="AC203" i="6" s="1"/>
  <c r="M203" i="6"/>
  <c r="AF118" i="6"/>
  <c r="S118" i="6"/>
  <c r="M118" i="6"/>
  <c r="AF53" i="6"/>
  <c r="S53" i="6"/>
  <c r="AC53" i="6" s="1"/>
  <c r="M53" i="6"/>
  <c r="X53" i="6" s="1"/>
  <c r="AF242" i="6"/>
  <c r="S242" i="6"/>
  <c r="AE242" i="6" s="1"/>
  <c r="M242" i="6"/>
  <c r="Z242" i="6" s="1"/>
  <c r="AF234" i="6"/>
  <c r="S234" i="6"/>
  <c r="AE234" i="6" s="1"/>
  <c r="M234" i="6"/>
  <c r="AD234" i="6" s="1"/>
  <c r="AF8" i="6"/>
  <c r="S8" i="6"/>
  <c r="AB8" i="6" s="1"/>
  <c r="M8" i="6"/>
  <c r="AF112" i="6"/>
  <c r="S112" i="6"/>
  <c r="AC112" i="6" s="1"/>
  <c r="M112" i="6"/>
  <c r="AF119" i="6"/>
  <c r="S119" i="6"/>
  <c r="AE119" i="6" s="1"/>
  <c r="M119" i="6"/>
  <c r="AF169" i="6"/>
  <c r="S169" i="6"/>
  <c r="AC169" i="6" s="1"/>
  <c r="M169" i="6"/>
  <c r="AD169" i="6" s="1"/>
  <c r="AF220" i="6"/>
  <c r="S220" i="6"/>
  <c r="AA220" i="6" s="1"/>
  <c r="M220" i="6"/>
  <c r="AF122" i="6"/>
  <c r="S122" i="6"/>
  <c r="AB122" i="6" s="1"/>
  <c r="M122" i="6"/>
  <c r="AF30" i="6"/>
  <c r="S30" i="6"/>
  <c r="AC30" i="6" s="1"/>
  <c r="M30" i="6"/>
  <c r="AD30" i="6" s="1"/>
  <c r="AF172" i="6"/>
  <c r="S172" i="6"/>
  <c r="M172" i="6"/>
  <c r="Z172" i="6" s="1"/>
  <c r="AF214" i="6"/>
  <c r="S214" i="6"/>
  <c r="AB214" i="6" s="1"/>
  <c r="M214" i="6"/>
  <c r="AD214" i="6" s="1"/>
  <c r="AF186" i="6"/>
  <c r="S186" i="6"/>
  <c r="AE186" i="6" s="1"/>
  <c r="M186" i="6"/>
  <c r="AD186" i="6" s="1"/>
  <c r="AF143" i="6"/>
  <c r="S143" i="6"/>
  <c r="AC143" i="6" s="1"/>
  <c r="M143" i="6"/>
  <c r="AD143" i="6" s="1"/>
  <c r="AF212" i="6"/>
  <c r="S212" i="6"/>
  <c r="AE212" i="6" s="1"/>
  <c r="M212" i="6"/>
  <c r="Z212" i="6" s="1"/>
  <c r="AF208" i="6"/>
  <c r="S208" i="6"/>
  <c r="AB208" i="6" s="1"/>
  <c r="M208" i="6"/>
  <c r="AF65" i="6"/>
  <c r="S65" i="6"/>
  <c r="AE65" i="6" s="1"/>
  <c r="M65" i="6"/>
  <c r="AD65" i="6" s="1"/>
  <c r="AF263" i="6"/>
  <c r="S263" i="6"/>
  <c r="AC263" i="6" s="1"/>
  <c r="M263" i="6"/>
  <c r="AF90" i="6"/>
  <c r="S90" i="6"/>
  <c r="M90" i="6"/>
  <c r="Z90" i="6" s="1"/>
  <c r="AF33" i="6"/>
  <c r="S33" i="6"/>
  <c r="AE33" i="6" s="1"/>
  <c r="M33" i="6"/>
  <c r="X33" i="6" s="1"/>
  <c r="AF269" i="6"/>
  <c r="S269" i="6"/>
  <c r="AE269" i="6" s="1"/>
  <c r="M269" i="6"/>
  <c r="AD269" i="6" s="1"/>
  <c r="AF250" i="6"/>
  <c r="S250" i="6"/>
  <c r="AC250" i="6" s="1"/>
  <c r="M250" i="6"/>
  <c r="AF274" i="6"/>
  <c r="S274" i="6"/>
  <c r="AA274" i="6" s="1"/>
  <c r="M274" i="6"/>
  <c r="Z274" i="6" s="1"/>
  <c r="AF227" i="6"/>
  <c r="S227" i="6"/>
  <c r="AB227" i="6" s="1"/>
  <c r="M227" i="6"/>
  <c r="X227" i="6" s="1"/>
  <c r="AF235" i="6"/>
  <c r="S235" i="6"/>
  <c r="AE235" i="6" s="1"/>
  <c r="M235" i="6"/>
  <c r="AD235" i="6" s="1"/>
  <c r="AF210" i="6"/>
  <c r="S210" i="6"/>
  <c r="AC210" i="6" s="1"/>
  <c r="M210" i="6"/>
  <c r="AF126" i="6"/>
  <c r="S126" i="6"/>
  <c r="AA126" i="6" s="1"/>
  <c r="M126" i="6"/>
  <c r="Z126" i="6" s="1"/>
  <c r="AF164" i="6"/>
  <c r="S164" i="6"/>
  <c r="AB164" i="6" s="1"/>
  <c r="M164" i="6"/>
  <c r="X164" i="6" s="1"/>
  <c r="AF187" i="6"/>
  <c r="S187" i="6"/>
  <c r="AE187" i="6" s="1"/>
  <c r="M187" i="6"/>
  <c r="AD187" i="6" s="1"/>
  <c r="AF37" i="6"/>
  <c r="S37" i="6"/>
  <c r="AC37" i="6" s="1"/>
  <c r="M37" i="6"/>
  <c r="AF117" i="6"/>
  <c r="S117" i="6"/>
  <c r="AA117" i="6" s="1"/>
  <c r="M117" i="6"/>
  <c r="Z117" i="6" s="1"/>
  <c r="AF192" i="6"/>
  <c r="S192" i="6"/>
  <c r="AB192" i="6" s="1"/>
  <c r="M192" i="6"/>
  <c r="X192" i="6" s="1"/>
  <c r="AF4" i="6"/>
  <c r="S4" i="6"/>
  <c r="AE4" i="6" s="1"/>
  <c r="M4" i="6"/>
  <c r="AD4" i="6" s="1"/>
  <c r="AF70" i="6"/>
  <c r="S70" i="6"/>
  <c r="AC70" i="6" s="1"/>
  <c r="M70" i="6"/>
  <c r="AF31" i="6"/>
  <c r="S31" i="6"/>
  <c r="AA31" i="6" s="1"/>
  <c r="M31" i="6"/>
  <c r="Z31" i="6" s="1"/>
  <c r="AF18" i="6"/>
  <c r="S18" i="6"/>
  <c r="AB18" i="6" s="1"/>
  <c r="M18" i="6"/>
  <c r="X18" i="6" s="1"/>
  <c r="AF9" i="6"/>
  <c r="S9" i="6"/>
  <c r="AE9" i="6" s="1"/>
  <c r="M9" i="6"/>
  <c r="AD9" i="6" s="1"/>
  <c r="AF91" i="6"/>
  <c r="S91" i="6"/>
  <c r="AC91" i="6" s="1"/>
  <c r="M91" i="6"/>
  <c r="AF11" i="6"/>
  <c r="S11" i="6"/>
  <c r="AA11" i="6" s="1"/>
  <c r="M11" i="6"/>
  <c r="Z11" i="6" s="1"/>
  <c r="AF38" i="6"/>
  <c r="S38" i="6"/>
  <c r="AB38" i="6" s="1"/>
  <c r="M38" i="6"/>
  <c r="X38" i="6" s="1"/>
  <c r="AF173" i="6"/>
  <c r="S173" i="6"/>
  <c r="AE173" i="6" s="1"/>
  <c r="M173" i="6"/>
  <c r="AD173" i="6" s="1"/>
  <c r="AF244" i="6"/>
  <c r="S244" i="6"/>
  <c r="AC244" i="6" s="1"/>
  <c r="M244" i="6"/>
  <c r="AF141" i="6"/>
  <c r="S141" i="6"/>
  <c r="AA141" i="6" s="1"/>
  <c r="M141" i="6"/>
  <c r="Z141" i="6" s="1"/>
  <c r="AF185" i="6"/>
  <c r="S185" i="6"/>
  <c r="AB185" i="6" s="1"/>
  <c r="M185" i="6"/>
  <c r="X185" i="6" s="1"/>
  <c r="AF245" i="6"/>
  <c r="S245" i="6"/>
  <c r="AE245" i="6" s="1"/>
  <c r="M245" i="6"/>
  <c r="AD245" i="6" s="1"/>
  <c r="AF84" i="6"/>
  <c r="S84" i="6"/>
  <c r="AC84" i="6" s="1"/>
  <c r="M84" i="6"/>
  <c r="AF147" i="6"/>
  <c r="S147" i="6"/>
  <c r="AA147" i="6" s="1"/>
  <c r="M147" i="6"/>
  <c r="Z147" i="6" s="1"/>
  <c r="AF42" i="6"/>
  <c r="S42" i="6"/>
  <c r="AC42" i="6" s="1"/>
  <c r="M42" i="6"/>
  <c r="X42" i="6" s="1"/>
  <c r="AF16" i="6"/>
  <c r="S16" i="6"/>
  <c r="AE16" i="6" s="1"/>
  <c r="M16" i="6"/>
  <c r="AF221" i="6"/>
  <c r="S221" i="6"/>
  <c r="AE221" i="6" s="1"/>
  <c r="M221" i="6"/>
  <c r="AD221" i="6" s="1"/>
  <c r="AF76" i="6"/>
  <c r="S76" i="6"/>
  <c r="AA76" i="6" s="1"/>
  <c r="M76" i="6"/>
  <c r="AF75" i="6"/>
  <c r="S75" i="6"/>
  <c r="AE75" i="6" s="1"/>
  <c r="M75" i="6"/>
  <c r="Z75" i="6" s="1"/>
  <c r="AF144" i="6"/>
  <c r="S144" i="6"/>
  <c r="AE144" i="6" s="1"/>
  <c r="M144" i="6"/>
  <c r="AD144" i="6" s="1"/>
  <c r="AF226" i="6"/>
  <c r="S226" i="6"/>
  <c r="AE226" i="6" s="1"/>
  <c r="M226" i="6"/>
  <c r="AF231" i="6"/>
  <c r="S231" i="6"/>
  <c r="AE231" i="6" s="1"/>
  <c r="M231" i="6"/>
  <c r="AF113" i="6"/>
  <c r="S113" i="6"/>
  <c r="AB113" i="6" s="1"/>
  <c r="M113" i="6"/>
  <c r="AF219" i="6"/>
  <c r="S219" i="6"/>
  <c r="AE219" i="6" s="1"/>
  <c r="M219" i="6"/>
  <c r="AD219" i="6" s="1"/>
  <c r="AF197" i="6"/>
  <c r="S197" i="6"/>
  <c r="M197" i="6"/>
  <c r="AD197" i="6" s="1"/>
  <c r="AF178" i="6"/>
  <c r="S178" i="6"/>
  <c r="M178" i="6"/>
  <c r="AD178" i="6" s="1"/>
  <c r="AF28" i="6"/>
  <c r="S28" i="6"/>
  <c r="AB28" i="6" s="1"/>
  <c r="M28" i="6"/>
  <c r="Z28" i="6" s="1"/>
  <c r="AF59" i="6"/>
  <c r="S59" i="6"/>
  <c r="AE59" i="6" s="1"/>
  <c r="M59" i="6"/>
  <c r="AD59" i="6" s="1"/>
  <c r="AF63" i="6"/>
  <c r="S63" i="6"/>
  <c r="AE63" i="6" s="1"/>
  <c r="M63" i="6"/>
  <c r="AD63" i="6" s="1"/>
  <c r="AF224" i="6"/>
  <c r="S224" i="6"/>
  <c r="AE224" i="6" s="1"/>
  <c r="M224" i="6"/>
  <c r="AF146" i="6"/>
  <c r="S146" i="6"/>
  <c r="AB146" i="6" s="1"/>
  <c r="M146" i="6"/>
  <c r="AF270" i="6"/>
  <c r="S270" i="6"/>
  <c r="AE270" i="6" s="1"/>
  <c r="M270" i="6"/>
  <c r="Y270" i="6" s="1"/>
  <c r="AF142" i="6"/>
  <c r="S142" i="6"/>
  <c r="AC142" i="6" s="1"/>
  <c r="M142" i="6"/>
  <c r="AD142" i="6" s="1"/>
  <c r="AF264" i="6"/>
  <c r="S264" i="6"/>
  <c r="M264" i="6"/>
  <c r="Z264" i="6" s="1"/>
  <c r="AF21" i="6"/>
  <c r="Y21" i="6"/>
  <c r="S21" i="6"/>
  <c r="AE21" i="6" s="1"/>
  <c r="M21" i="6"/>
  <c r="X21" i="6" s="1"/>
  <c r="AF167" i="6"/>
  <c r="X167" i="6"/>
  <c r="S167" i="6"/>
  <c r="AE167" i="6" s="1"/>
  <c r="M167" i="6"/>
  <c r="AD167" i="6" s="1"/>
  <c r="AF253" i="6"/>
  <c r="S253" i="6"/>
  <c r="AC253" i="6" s="1"/>
  <c r="M253" i="6"/>
  <c r="AD253" i="6" s="1"/>
  <c r="AF72" i="6"/>
  <c r="S72" i="6"/>
  <c r="AA72" i="6" s="1"/>
  <c r="M72" i="6"/>
  <c r="Z72" i="6" s="1"/>
  <c r="AF69" i="6"/>
  <c r="S69" i="6"/>
  <c r="AE69" i="6" s="1"/>
  <c r="M69" i="6"/>
  <c r="X69" i="6" s="1"/>
  <c r="AF3" i="6"/>
  <c r="S3" i="6"/>
  <c r="AE3" i="6" s="1"/>
  <c r="M3" i="6"/>
  <c r="AD3" i="6" s="1"/>
  <c r="AF103" i="6"/>
  <c r="S103" i="6"/>
  <c r="AE103" i="6" s="1"/>
  <c r="M103" i="6"/>
  <c r="AD103" i="6" s="1"/>
  <c r="AF232" i="6"/>
  <c r="S232" i="6"/>
  <c r="AA232" i="6" s="1"/>
  <c r="M232" i="6"/>
  <c r="AD232" i="6" s="1"/>
  <c r="AF66" i="6"/>
  <c r="S66" i="6"/>
  <c r="AE66" i="6" s="1"/>
  <c r="M66" i="6"/>
  <c r="AF61" i="6"/>
  <c r="S61" i="6"/>
  <c r="AE61" i="6" s="1"/>
  <c r="M61" i="6"/>
  <c r="AD61" i="6" s="1"/>
  <c r="AF99" i="6"/>
  <c r="S99" i="6"/>
  <c r="AE99" i="6" s="1"/>
  <c r="M99" i="6"/>
  <c r="AD99" i="6" s="1"/>
  <c r="AF10" i="6"/>
  <c r="S10" i="6"/>
  <c r="M10" i="6"/>
  <c r="AF36" i="6"/>
  <c r="S36" i="6"/>
  <c r="AE36" i="6" s="1"/>
  <c r="M36" i="6"/>
  <c r="AF73" i="6"/>
  <c r="S73" i="6"/>
  <c r="AE73" i="6" s="1"/>
  <c r="M73" i="6"/>
  <c r="AD73" i="6" s="1"/>
  <c r="AF14" i="6"/>
  <c r="S14" i="6"/>
  <c r="AC14" i="6" s="1"/>
  <c r="M14" i="6"/>
  <c r="AD14" i="6" s="1"/>
  <c r="AF55" i="6"/>
  <c r="S55" i="6"/>
  <c r="AE55" i="6" s="1"/>
  <c r="M55" i="6"/>
  <c r="Z55" i="6" s="1"/>
  <c r="AF87" i="6"/>
  <c r="S87" i="6"/>
  <c r="AE87" i="6" s="1"/>
  <c r="M87" i="6"/>
  <c r="X87" i="6" s="1"/>
  <c r="W1" i="6"/>
  <c r="V1" i="6"/>
  <c r="U1" i="6"/>
  <c r="T1" i="6"/>
  <c r="R1" i="6"/>
  <c r="Q1" i="6"/>
  <c r="P1" i="6"/>
  <c r="O1" i="6"/>
  <c r="N1" i="6"/>
  <c r="K1" i="6"/>
  <c r="J1" i="6"/>
  <c r="I1" i="6"/>
  <c r="H1" i="6"/>
  <c r="AF73" i="5"/>
  <c r="Z73" i="5"/>
  <c r="S73" i="5"/>
  <c r="AE73" i="5" s="1"/>
  <c r="M73" i="5"/>
  <c r="AF38" i="5"/>
  <c r="AC38" i="5"/>
  <c r="S38" i="5"/>
  <c r="M38" i="5"/>
  <c r="AD38" i="5" s="1"/>
  <c r="AF44" i="5"/>
  <c r="AA44" i="5"/>
  <c r="S44" i="5"/>
  <c r="AE44" i="5" s="1"/>
  <c r="M44" i="5"/>
  <c r="AD44" i="5" s="1"/>
  <c r="AF17" i="5"/>
  <c r="S17" i="5"/>
  <c r="M17" i="5"/>
  <c r="AF99" i="5"/>
  <c r="S99" i="5"/>
  <c r="M99" i="5"/>
  <c r="AD99" i="5" s="1"/>
  <c r="AF80" i="5"/>
  <c r="S80" i="5"/>
  <c r="AE80" i="5" s="1"/>
  <c r="M80" i="5"/>
  <c r="AF97" i="5"/>
  <c r="S97" i="5"/>
  <c r="M97" i="5"/>
  <c r="AF82" i="5"/>
  <c r="S82" i="5"/>
  <c r="AE82" i="5" s="1"/>
  <c r="M82" i="5"/>
  <c r="AD82" i="5" s="1"/>
  <c r="AF92" i="5"/>
  <c r="S92" i="5"/>
  <c r="AB92" i="5" s="1"/>
  <c r="M92" i="5"/>
  <c r="AF45" i="5"/>
  <c r="S45" i="5"/>
  <c r="AC45" i="5" s="1"/>
  <c r="M45" i="5"/>
  <c r="AD45" i="5" s="1"/>
  <c r="AF24" i="5"/>
  <c r="S24" i="5"/>
  <c r="AC24" i="5" s="1"/>
  <c r="M24" i="5"/>
  <c r="AF68" i="5"/>
  <c r="S68" i="5"/>
  <c r="AE68" i="5" s="1"/>
  <c r="M68" i="5"/>
  <c r="Z68" i="5" s="1"/>
  <c r="AF105" i="5"/>
  <c r="S105" i="5"/>
  <c r="AB105" i="5" s="1"/>
  <c r="M105" i="5"/>
  <c r="Y105" i="5" s="1"/>
  <c r="AF62" i="5"/>
  <c r="S62" i="5"/>
  <c r="M62" i="5"/>
  <c r="AD62" i="5" s="1"/>
  <c r="AF42" i="5"/>
  <c r="S42" i="5"/>
  <c r="AA42" i="5" s="1"/>
  <c r="M42" i="5"/>
  <c r="AD42" i="5" s="1"/>
  <c r="AF137" i="5"/>
  <c r="S137" i="5"/>
  <c r="AA137" i="5" s="1"/>
  <c r="M137" i="5"/>
  <c r="Z137" i="5" s="1"/>
  <c r="AF60" i="5"/>
  <c r="S60" i="5"/>
  <c r="AB60" i="5" s="1"/>
  <c r="M60" i="5"/>
  <c r="X60" i="5" s="1"/>
  <c r="AF32" i="5"/>
  <c r="X32" i="5"/>
  <c r="S32" i="5"/>
  <c r="AE32" i="5" s="1"/>
  <c r="M32" i="5"/>
  <c r="AD32" i="5" s="1"/>
  <c r="AF55" i="5"/>
  <c r="S55" i="5"/>
  <c r="AB55" i="5" s="1"/>
  <c r="M55" i="5"/>
  <c r="AF67" i="5"/>
  <c r="AE67" i="5"/>
  <c r="AA67" i="5"/>
  <c r="S67" i="5"/>
  <c r="M67" i="5"/>
  <c r="AD67" i="5" s="1"/>
  <c r="AF112" i="5"/>
  <c r="AC112" i="5"/>
  <c r="S112" i="5"/>
  <c r="AB112" i="5" s="1"/>
  <c r="M112" i="5"/>
  <c r="AF41" i="5"/>
  <c r="S41" i="5"/>
  <c r="AC41" i="5" s="1"/>
  <c r="M41" i="5"/>
  <c r="AD41" i="5" s="1"/>
  <c r="AF79" i="5"/>
  <c r="S79" i="5"/>
  <c r="M79" i="5"/>
  <c r="AD79" i="5" s="1"/>
  <c r="AF86" i="5"/>
  <c r="S86" i="5"/>
  <c r="AE86" i="5" s="1"/>
  <c r="M86" i="5"/>
  <c r="AD86" i="5" s="1"/>
  <c r="AF134" i="5"/>
  <c r="S134" i="5"/>
  <c r="AE134" i="5" s="1"/>
  <c r="M134" i="5"/>
  <c r="Z134" i="5" s="1"/>
  <c r="AF10" i="5"/>
  <c r="S10" i="5"/>
  <c r="AE10" i="5" s="1"/>
  <c r="M10" i="5"/>
  <c r="AD10" i="5" s="1"/>
  <c r="AF37" i="5"/>
  <c r="S37" i="5"/>
  <c r="M37" i="5"/>
  <c r="AD37" i="5" s="1"/>
  <c r="AF29" i="5"/>
  <c r="S29" i="5"/>
  <c r="AE29" i="5" s="1"/>
  <c r="M29" i="5"/>
  <c r="AF12" i="5"/>
  <c r="S12" i="5"/>
  <c r="AB12" i="5" s="1"/>
  <c r="M12" i="5"/>
  <c r="Z12" i="5" s="1"/>
  <c r="AF11" i="5"/>
  <c r="S11" i="5"/>
  <c r="AC11" i="5" s="1"/>
  <c r="M11" i="5"/>
  <c r="AD11" i="5" s="1"/>
  <c r="AF85" i="5"/>
  <c r="S85" i="5"/>
  <c r="AE85" i="5" s="1"/>
  <c r="M85" i="5"/>
  <c r="AD85" i="5" s="1"/>
  <c r="AF103" i="5"/>
  <c r="S103" i="5"/>
  <c r="M103" i="5"/>
  <c r="AF53" i="5"/>
  <c r="S53" i="5"/>
  <c r="M53" i="5"/>
  <c r="AD53" i="5" s="1"/>
  <c r="AF127" i="5"/>
  <c r="AB127" i="5"/>
  <c r="S127" i="5"/>
  <c r="AE127" i="5" s="1"/>
  <c r="M127" i="5"/>
  <c r="AF31" i="5"/>
  <c r="S31" i="5"/>
  <c r="M31" i="5"/>
  <c r="AF61" i="5"/>
  <c r="S61" i="5"/>
  <c r="AE61" i="5" s="1"/>
  <c r="M61" i="5"/>
  <c r="AD61" i="5" s="1"/>
  <c r="AF71" i="5"/>
  <c r="S71" i="5"/>
  <c r="AB71" i="5" s="1"/>
  <c r="M71" i="5"/>
  <c r="AF54" i="5"/>
  <c r="S54" i="5"/>
  <c r="AC54" i="5" s="1"/>
  <c r="M54" i="5"/>
  <c r="AD54" i="5" s="1"/>
  <c r="AF70" i="5"/>
  <c r="S70" i="5"/>
  <c r="M70" i="5"/>
  <c r="AD70" i="5" s="1"/>
  <c r="AF83" i="5"/>
  <c r="S83" i="5"/>
  <c r="AE83" i="5" s="1"/>
  <c r="M83" i="5"/>
  <c r="AF72" i="5"/>
  <c r="S72" i="5"/>
  <c r="AB72" i="5" s="1"/>
  <c r="M72" i="5"/>
  <c r="Z72" i="5" s="1"/>
  <c r="AF40" i="5"/>
  <c r="S40" i="5"/>
  <c r="AC40" i="5" s="1"/>
  <c r="M40" i="5"/>
  <c r="AD40" i="5" s="1"/>
  <c r="AF91" i="5"/>
  <c r="S91" i="5"/>
  <c r="AC91" i="5" s="1"/>
  <c r="M91" i="5"/>
  <c r="AF130" i="5"/>
  <c r="S130" i="5"/>
  <c r="M130" i="5"/>
  <c r="Z130" i="5" s="1"/>
  <c r="AF14" i="5"/>
  <c r="S14" i="5"/>
  <c r="AC14" i="5" s="1"/>
  <c r="M14" i="5"/>
  <c r="AD14" i="5" s="1"/>
  <c r="AF77" i="5"/>
  <c r="S77" i="5"/>
  <c r="AC77" i="5" s="1"/>
  <c r="M77" i="5"/>
  <c r="Z77" i="5" s="1"/>
  <c r="AF51" i="5"/>
  <c r="S51" i="5"/>
  <c r="AC51" i="5" s="1"/>
  <c r="M51" i="5"/>
  <c r="AD51" i="5" s="1"/>
  <c r="AF9" i="5"/>
  <c r="S9" i="5"/>
  <c r="AC9" i="5" s="1"/>
  <c r="M9" i="5"/>
  <c r="AF65" i="5"/>
  <c r="S65" i="5"/>
  <c r="AA65" i="5" s="1"/>
  <c r="M65" i="5"/>
  <c r="Y65" i="5" s="1"/>
  <c r="AF30" i="5"/>
  <c r="S30" i="5"/>
  <c r="AE30" i="5" s="1"/>
  <c r="M30" i="5"/>
  <c r="AF125" i="5"/>
  <c r="S125" i="5"/>
  <c r="AB125" i="5" s="1"/>
  <c r="M125" i="5"/>
  <c r="AF96" i="5"/>
  <c r="S96" i="5"/>
  <c r="AE96" i="5" s="1"/>
  <c r="M96" i="5"/>
  <c r="Z96" i="5" s="1"/>
  <c r="AF98" i="5"/>
  <c r="S98" i="5"/>
  <c r="AC98" i="5" s="1"/>
  <c r="M98" i="5"/>
  <c r="AD98" i="5" s="1"/>
  <c r="AF95" i="5"/>
  <c r="S95" i="5"/>
  <c r="AE95" i="5" s="1"/>
  <c r="M95" i="5"/>
  <c r="Z95" i="5" s="1"/>
  <c r="AF119" i="5"/>
  <c r="S119" i="5"/>
  <c r="AB119" i="5" s="1"/>
  <c r="M119" i="5"/>
  <c r="AD119" i="5" s="1"/>
  <c r="AF109" i="5"/>
  <c r="S109" i="5"/>
  <c r="AC109" i="5" s="1"/>
  <c r="M109" i="5"/>
  <c r="AF102" i="5"/>
  <c r="S102" i="5"/>
  <c r="M102" i="5"/>
  <c r="Y102" i="5" s="1"/>
  <c r="AF94" i="5"/>
  <c r="AC94" i="5"/>
  <c r="S94" i="5"/>
  <c r="M94" i="5"/>
  <c r="Z94" i="5" s="1"/>
  <c r="AF69" i="5"/>
  <c r="S69" i="5"/>
  <c r="M69" i="5"/>
  <c r="AD69" i="5" s="1"/>
  <c r="AF110" i="5"/>
  <c r="AE110" i="5"/>
  <c r="S110" i="5"/>
  <c r="M110" i="5"/>
  <c r="Z110" i="5" s="1"/>
  <c r="AF48" i="5"/>
  <c r="S48" i="5"/>
  <c r="M48" i="5"/>
  <c r="AF89" i="5"/>
  <c r="S89" i="5"/>
  <c r="AC89" i="5" s="1"/>
  <c r="M89" i="5"/>
  <c r="Z89" i="5" s="1"/>
  <c r="AF100" i="5"/>
  <c r="S100" i="5"/>
  <c r="AC100" i="5" s="1"/>
  <c r="M100" i="5"/>
  <c r="AD100" i="5" s="1"/>
  <c r="AF52" i="5"/>
  <c r="S52" i="5"/>
  <c r="AC52" i="5" s="1"/>
  <c r="M52" i="5"/>
  <c r="AF138" i="5"/>
  <c r="S138" i="5"/>
  <c r="AA138" i="5" s="1"/>
  <c r="M138" i="5"/>
  <c r="Y138" i="5" s="1"/>
  <c r="AF123" i="5"/>
  <c r="S123" i="5"/>
  <c r="AE123" i="5" s="1"/>
  <c r="M123" i="5"/>
  <c r="AF74" i="5"/>
  <c r="S74" i="5"/>
  <c r="AB74" i="5" s="1"/>
  <c r="M74" i="5"/>
  <c r="AF63" i="5"/>
  <c r="S63" i="5"/>
  <c r="M63" i="5"/>
  <c r="Z63" i="5" s="1"/>
  <c r="AF88" i="5"/>
  <c r="S88" i="5"/>
  <c r="M88" i="5"/>
  <c r="AD88" i="5" s="1"/>
  <c r="AF113" i="5"/>
  <c r="S113" i="5"/>
  <c r="AC113" i="5" s="1"/>
  <c r="M113" i="5"/>
  <c r="X113" i="5" s="1"/>
  <c r="AF8" i="5"/>
  <c r="S8" i="5"/>
  <c r="AE8" i="5" s="1"/>
  <c r="M8" i="5"/>
  <c r="Z8" i="5" s="1"/>
  <c r="AF7" i="5"/>
  <c r="S7" i="5"/>
  <c r="AE7" i="5" s="1"/>
  <c r="M7" i="5"/>
  <c r="AD7" i="5" s="1"/>
  <c r="AF43" i="5"/>
  <c r="S43" i="5"/>
  <c r="M43" i="5"/>
  <c r="AF136" i="5"/>
  <c r="Z136" i="5"/>
  <c r="S136" i="5"/>
  <c r="AC136" i="5" s="1"/>
  <c r="M136" i="5"/>
  <c r="X136" i="5" s="1"/>
  <c r="AF121" i="5"/>
  <c r="AB121" i="5"/>
  <c r="S121" i="5"/>
  <c r="AE121" i="5" s="1"/>
  <c r="M121" i="5"/>
  <c r="Z121" i="5" s="1"/>
  <c r="AF131" i="5"/>
  <c r="S131" i="5"/>
  <c r="AC131" i="5" s="1"/>
  <c r="M131" i="5"/>
  <c r="AD131" i="5" s="1"/>
  <c r="AF26" i="5"/>
  <c r="S26" i="5"/>
  <c r="AB26" i="5" s="1"/>
  <c r="M26" i="5"/>
  <c r="AF132" i="5"/>
  <c r="S132" i="5"/>
  <c r="AC132" i="5" s="1"/>
  <c r="M132" i="5"/>
  <c r="X132" i="5" s="1"/>
  <c r="AF141" i="5"/>
  <c r="S141" i="5"/>
  <c r="M141" i="5"/>
  <c r="Z141" i="5" s="1"/>
  <c r="AF90" i="5"/>
  <c r="S90" i="5"/>
  <c r="AC90" i="5" s="1"/>
  <c r="M90" i="5"/>
  <c r="AF93" i="5"/>
  <c r="S93" i="5"/>
  <c r="M93" i="5"/>
  <c r="AF46" i="5"/>
  <c r="S46" i="5"/>
  <c r="M46" i="5"/>
  <c r="X46" i="5" s="1"/>
  <c r="AF66" i="5"/>
  <c r="S66" i="5"/>
  <c r="AE66" i="5" s="1"/>
  <c r="M66" i="5"/>
  <c r="Z66" i="5" s="1"/>
  <c r="AF57" i="5"/>
  <c r="S57" i="5"/>
  <c r="AC57" i="5" s="1"/>
  <c r="M57" i="5"/>
  <c r="AD57" i="5" s="1"/>
  <c r="AF36" i="5"/>
  <c r="S36" i="5"/>
  <c r="M36" i="5"/>
  <c r="AF106" i="5"/>
  <c r="S106" i="5"/>
  <c r="AC106" i="5" s="1"/>
  <c r="M106" i="5"/>
  <c r="AF13" i="5"/>
  <c r="S13" i="5"/>
  <c r="AE13" i="5" s="1"/>
  <c r="M13" i="5"/>
  <c r="AF87" i="5"/>
  <c r="S87" i="5"/>
  <c r="AC87" i="5" s="1"/>
  <c r="M87" i="5"/>
  <c r="AD87" i="5" s="1"/>
  <c r="AF15" i="5"/>
  <c r="S15" i="5"/>
  <c r="M15" i="5"/>
  <c r="AF33" i="5"/>
  <c r="S33" i="5"/>
  <c r="AC33" i="5" s="1"/>
  <c r="M33" i="5"/>
  <c r="X33" i="5" s="1"/>
  <c r="AF78" i="5"/>
  <c r="S78" i="5"/>
  <c r="AC78" i="5" s="1"/>
  <c r="M78" i="5"/>
  <c r="Z78" i="5" s="1"/>
  <c r="AF6" i="5"/>
  <c r="S6" i="5"/>
  <c r="AC6" i="5" s="1"/>
  <c r="M6" i="5"/>
  <c r="AF39" i="5"/>
  <c r="S39" i="5"/>
  <c r="AB39" i="5" s="1"/>
  <c r="M39" i="5"/>
  <c r="AF120" i="5"/>
  <c r="S120" i="5"/>
  <c r="AC120" i="5" s="1"/>
  <c r="M120" i="5"/>
  <c r="X120" i="5" s="1"/>
  <c r="AF126" i="5"/>
  <c r="S126" i="5"/>
  <c r="AE126" i="5" s="1"/>
  <c r="M126" i="5"/>
  <c r="Z126" i="5" s="1"/>
  <c r="AF104" i="5"/>
  <c r="S104" i="5"/>
  <c r="AE104" i="5" s="1"/>
  <c r="M104" i="5"/>
  <c r="AD104" i="5" s="1"/>
  <c r="AF124" i="5"/>
  <c r="S124" i="5"/>
  <c r="AB124" i="5" s="1"/>
  <c r="M124" i="5"/>
  <c r="AF64" i="5"/>
  <c r="S64" i="5"/>
  <c r="M64" i="5"/>
  <c r="AF111" i="5"/>
  <c r="S111" i="5"/>
  <c r="AE111" i="5" s="1"/>
  <c r="M111" i="5"/>
  <c r="AF122" i="5"/>
  <c r="AA122" i="5"/>
  <c r="S122" i="5"/>
  <c r="AC122" i="5" s="1"/>
  <c r="M122" i="5"/>
  <c r="Y122" i="5" s="1"/>
  <c r="AF76" i="5"/>
  <c r="S76" i="5"/>
  <c r="M76" i="5"/>
  <c r="AF20" i="5"/>
  <c r="S20" i="5"/>
  <c r="AC20" i="5" s="1"/>
  <c r="M20" i="5"/>
  <c r="AD20" i="5" s="1"/>
  <c r="AF115" i="5"/>
  <c r="S115" i="5"/>
  <c r="AE115" i="5" s="1"/>
  <c r="M115" i="5"/>
  <c r="AF58" i="5"/>
  <c r="S58" i="5"/>
  <c r="AC58" i="5" s="1"/>
  <c r="M58" i="5"/>
  <c r="AF118" i="5"/>
  <c r="S118" i="5"/>
  <c r="M118" i="5"/>
  <c r="AF23" i="5"/>
  <c r="S23" i="5"/>
  <c r="AC23" i="5" s="1"/>
  <c r="M23" i="5"/>
  <c r="X23" i="5" s="1"/>
  <c r="AF47" i="5"/>
  <c r="X47" i="5"/>
  <c r="S47" i="5"/>
  <c r="AC47" i="5" s="1"/>
  <c r="M47" i="5"/>
  <c r="Z47" i="5" s="1"/>
  <c r="AF49" i="5"/>
  <c r="S49" i="5"/>
  <c r="AC49" i="5" s="1"/>
  <c r="M49" i="5"/>
  <c r="AD49" i="5" s="1"/>
  <c r="AF140" i="5"/>
  <c r="S140" i="5"/>
  <c r="AB140" i="5" s="1"/>
  <c r="M140" i="5"/>
  <c r="AF22" i="5"/>
  <c r="S22" i="5"/>
  <c r="M22" i="5"/>
  <c r="AD22" i="5" s="1"/>
  <c r="AF59" i="5"/>
  <c r="S59" i="5"/>
  <c r="M59" i="5"/>
  <c r="X59" i="5" s="1"/>
  <c r="AF128" i="5"/>
  <c r="S128" i="5"/>
  <c r="AB128" i="5" s="1"/>
  <c r="M128" i="5"/>
  <c r="AD128" i="5" s="1"/>
  <c r="AF19" i="5"/>
  <c r="S19" i="5"/>
  <c r="AB19" i="5" s="1"/>
  <c r="M19" i="5"/>
  <c r="AF50" i="5"/>
  <c r="S50" i="5"/>
  <c r="M50" i="5"/>
  <c r="X50" i="5" s="1"/>
  <c r="AF27" i="5"/>
  <c r="S27" i="5"/>
  <c r="AE27" i="5" s="1"/>
  <c r="M27" i="5"/>
  <c r="Z27" i="5" s="1"/>
  <c r="AF5" i="5"/>
  <c r="S5" i="5"/>
  <c r="AB5" i="5" s="1"/>
  <c r="M5" i="5"/>
  <c r="AD5" i="5" s="1"/>
  <c r="AF133" i="5"/>
  <c r="S133" i="5"/>
  <c r="M133" i="5"/>
  <c r="AF84" i="5"/>
  <c r="S84" i="5"/>
  <c r="AC84" i="5" s="1"/>
  <c r="M84" i="5"/>
  <c r="X84" i="5" s="1"/>
  <c r="AF28" i="5"/>
  <c r="S28" i="5"/>
  <c r="AE28" i="5" s="1"/>
  <c r="M28" i="5"/>
  <c r="Z28" i="5" s="1"/>
  <c r="AF21" i="5"/>
  <c r="S21" i="5"/>
  <c r="AB21" i="5" s="1"/>
  <c r="M21" i="5"/>
  <c r="AD21" i="5" s="1"/>
  <c r="AF16" i="5"/>
  <c r="S16" i="5"/>
  <c r="M16" i="5"/>
  <c r="AF18" i="5"/>
  <c r="S18" i="5"/>
  <c r="AC18" i="5" s="1"/>
  <c r="M18" i="5"/>
  <c r="X18" i="5" s="1"/>
  <c r="AF101" i="5"/>
  <c r="S101" i="5"/>
  <c r="AE101" i="5" s="1"/>
  <c r="M101" i="5"/>
  <c r="Z101" i="5" s="1"/>
  <c r="AF117" i="5"/>
  <c r="S117" i="5"/>
  <c r="AB117" i="5" s="1"/>
  <c r="M117" i="5"/>
  <c r="AD117" i="5" s="1"/>
  <c r="AF75" i="5"/>
  <c r="S75" i="5"/>
  <c r="AB75" i="5" s="1"/>
  <c r="M75" i="5"/>
  <c r="AF25" i="5"/>
  <c r="S25" i="5"/>
  <c r="M25" i="5"/>
  <c r="X25" i="5" s="1"/>
  <c r="AF4" i="5"/>
  <c r="S4" i="5"/>
  <c r="M4" i="5"/>
  <c r="AD4" i="5" s="1"/>
  <c r="AF114" i="5"/>
  <c r="S114" i="5"/>
  <c r="AE114" i="5" s="1"/>
  <c r="M114" i="5"/>
  <c r="AF108" i="5"/>
  <c r="X108" i="5"/>
  <c r="S108" i="5"/>
  <c r="AE108" i="5" s="1"/>
  <c r="M108" i="5"/>
  <c r="AD108" i="5" s="1"/>
  <c r="AF116" i="5"/>
  <c r="Y116" i="5"/>
  <c r="S116" i="5"/>
  <c r="AC116" i="5" s="1"/>
  <c r="M116" i="5"/>
  <c r="AD116" i="5" s="1"/>
  <c r="AF34" i="5"/>
  <c r="Z34" i="5"/>
  <c r="S34" i="5"/>
  <c r="AA34" i="5" s="1"/>
  <c r="M34" i="5"/>
  <c r="AF129" i="5"/>
  <c r="S129" i="5"/>
  <c r="AB129" i="5" s="1"/>
  <c r="M129" i="5"/>
  <c r="X129" i="5" s="1"/>
  <c r="AF81" i="5"/>
  <c r="S81" i="5"/>
  <c r="AE81" i="5" s="1"/>
  <c r="M81" i="5"/>
  <c r="AD81" i="5" s="1"/>
  <c r="AF139" i="5"/>
  <c r="S139" i="5"/>
  <c r="AC139" i="5" s="1"/>
  <c r="M139" i="5"/>
  <c r="AD139" i="5" s="1"/>
  <c r="AF56" i="5"/>
  <c r="S56" i="5"/>
  <c r="AA56" i="5" s="1"/>
  <c r="M56" i="5"/>
  <c r="AF35" i="5"/>
  <c r="S35" i="5"/>
  <c r="AB35" i="5" s="1"/>
  <c r="M35" i="5"/>
  <c r="X35" i="5" s="1"/>
  <c r="AF135" i="5"/>
  <c r="S135" i="5"/>
  <c r="AE135" i="5" s="1"/>
  <c r="M135" i="5"/>
  <c r="AD135" i="5" s="1"/>
  <c r="AF3" i="5"/>
  <c r="S3" i="5"/>
  <c r="AB3" i="5" s="1"/>
  <c r="M3" i="5"/>
  <c r="AD3" i="5" s="1"/>
  <c r="AF107" i="5"/>
  <c r="S107" i="5"/>
  <c r="M107" i="5"/>
  <c r="W1" i="5"/>
  <c r="V1" i="5"/>
  <c r="U1" i="5"/>
  <c r="T1" i="5"/>
  <c r="R1" i="5"/>
  <c r="Q1" i="5"/>
  <c r="P1" i="5"/>
  <c r="O1" i="5"/>
  <c r="N1" i="5"/>
  <c r="K1" i="5"/>
  <c r="J1" i="5"/>
  <c r="I1" i="5"/>
  <c r="H1" i="5"/>
  <c r="AF140" i="4"/>
  <c r="S140" i="4"/>
  <c r="M140" i="4"/>
  <c r="AD140" i="4" s="1"/>
  <c r="AF17" i="4"/>
  <c r="S17" i="4"/>
  <c r="AC17" i="4" s="1"/>
  <c r="M17" i="4"/>
  <c r="AD17" i="4" s="1"/>
  <c r="AF31" i="4"/>
  <c r="S31" i="4"/>
  <c r="M31" i="4"/>
  <c r="AD31" i="4" s="1"/>
  <c r="AF141" i="4"/>
  <c r="S141" i="4"/>
  <c r="M141" i="4"/>
  <c r="AF56" i="4"/>
  <c r="S56" i="4"/>
  <c r="AC56" i="4" s="1"/>
  <c r="M56" i="4"/>
  <c r="AF12" i="4"/>
  <c r="S12" i="4"/>
  <c r="AE12" i="4" s="1"/>
  <c r="M12" i="4"/>
  <c r="AD12" i="4" s="1"/>
  <c r="AF102" i="4"/>
  <c r="S102" i="4"/>
  <c r="M102" i="4"/>
  <c r="AD102" i="4" s="1"/>
  <c r="AF231" i="4"/>
  <c r="S231" i="4"/>
  <c r="AC231" i="4" s="1"/>
  <c r="M231" i="4"/>
  <c r="AF189" i="4"/>
  <c r="S189" i="4"/>
  <c r="M189" i="4"/>
  <c r="X189" i="4" s="1"/>
  <c r="AF54" i="4"/>
  <c r="S54" i="4"/>
  <c r="AB54" i="4" s="1"/>
  <c r="M54" i="4"/>
  <c r="AF51" i="4"/>
  <c r="S51" i="4"/>
  <c r="AE51" i="4" s="1"/>
  <c r="M51" i="4"/>
  <c r="AF143" i="4"/>
  <c r="S143" i="4"/>
  <c r="M143" i="4"/>
  <c r="AF8" i="4"/>
  <c r="S8" i="4"/>
  <c r="AA8" i="4" s="1"/>
  <c r="M8" i="4"/>
  <c r="Z8" i="4" s="1"/>
  <c r="AF115" i="4"/>
  <c r="S115" i="4"/>
  <c r="M115" i="4"/>
  <c r="AD115" i="4" s="1"/>
  <c r="AF149" i="4"/>
  <c r="S149" i="4"/>
  <c r="AA149" i="4" s="1"/>
  <c r="M149" i="4"/>
  <c r="Z149" i="4" s="1"/>
  <c r="AF168" i="4"/>
  <c r="S168" i="4"/>
  <c r="M168" i="4"/>
  <c r="X168" i="4" s="1"/>
  <c r="AF78" i="4"/>
  <c r="S78" i="4"/>
  <c r="AC78" i="4" s="1"/>
  <c r="M78" i="4"/>
  <c r="AD78" i="4" s="1"/>
  <c r="AF214" i="4"/>
  <c r="S214" i="4"/>
  <c r="AA214" i="4" s="1"/>
  <c r="M214" i="4"/>
  <c r="Z214" i="4" s="1"/>
  <c r="AF105" i="4"/>
  <c r="S105" i="4"/>
  <c r="AC105" i="4" s="1"/>
  <c r="M105" i="4"/>
  <c r="AD105" i="4" s="1"/>
  <c r="AF127" i="4"/>
  <c r="S127" i="4"/>
  <c r="AE127" i="4" s="1"/>
  <c r="M127" i="4"/>
  <c r="AF193" i="4"/>
  <c r="S193" i="4"/>
  <c r="AE193" i="4" s="1"/>
  <c r="M193" i="4"/>
  <c r="AD193" i="4" s="1"/>
  <c r="AF239" i="4"/>
  <c r="S239" i="4"/>
  <c r="M239" i="4"/>
  <c r="AF50" i="4"/>
  <c r="S50" i="4"/>
  <c r="AC50" i="4" s="1"/>
  <c r="M50" i="4"/>
  <c r="AD50" i="4" s="1"/>
  <c r="AF97" i="4"/>
  <c r="S97" i="4"/>
  <c r="M97" i="4"/>
  <c r="X97" i="4" s="1"/>
  <c r="AF137" i="4"/>
  <c r="S137" i="4"/>
  <c r="AB137" i="4" s="1"/>
  <c r="M137" i="4"/>
  <c r="AF170" i="4"/>
  <c r="S170" i="4"/>
  <c r="AB170" i="4" s="1"/>
  <c r="M170" i="4"/>
  <c r="X170" i="4" s="1"/>
  <c r="AF166" i="4"/>
  <c r="S166" i="4"/>
  <c r="AE166" i="4" s="1"/>
  <c r="M166" i="4"/>
  <c r="AD166" i="4" s="1"/>
  <c r="AF230" i="4"/>
  <c r="S230" i="4"/>
  <c r="AE230" i="4" s="1"/>
  <c r="M230" i="4"/>
  <c r="AF99" i="4"/>
  <c r="S99" i="4"/>
  <c r="AE99" i="4" s="1"/>
  <c r="M99" i="4"/>
  <c r="AD99" i="4" s="1"/>
  <c r="AF53" i="4"/>
  <c r="S53" i="4"/>
  <c r="M53" i="4"/>
  <c r="AD53" i="4" s="1"/>
  <c r="AF151" i="4"/>
  <c r="S151" i="4"/>
  <c r="M151" i="4"/>
  <c r="AD151" i="4" s="1"/>
  <c r="AF158" i="4"/>
  <c r="S158" i="4"/>
  <c r="M158" i="4"/>
  <c r="AD158" i="4" s="1"/>
  <c r="AF96" i="4"/>
  <c r="S96" i="4"/>
  <c r="AC96" i="4" s="1"/>
  <c r="M96" i="4"/>
  <c r="AF108" i="4"/>
  <c r="Z108" i="4"/>
  <c r="S108" i="4"/>
  <c r="AB108" i="4" s="1"/>
  <c r="M108" i="4"/>
  <c r="X108" i="4" s="1"/>
  <c r="AF248" i="4"/>
  <c r="S248" i="4"/>
  <c r="AC248" i="4" s="1"/>
  <c r="M248" i="4"/>
  <c r="AD248" i="4" s="1"/>
  <c r="AF13" i="4"/>
  <c r="S13" i="4"/>
  <c r="AC13" i="4" s="1"/>
  <c r="M13" i="4"/>
  <c r="AD13" i="4" s="1"/>
  <c r="AF186" i="4"/>
  <c r="S186" i="4"/>
  <c r="AB186" i="4" s="1"/>
  <c r="M186" i="4"/>
  <c r="X186" i="4" s="1"/>
  <c r="AF209" i="4"/>
  <c r="S209" i="4"/>
  <c r="M209" i="4"/>
  <c r="AD209" i="4" s="1"/>
  <c r="AF79" i="4"/>
  <c r="Y79" i="4"/>
  <c r="S79" i="4"/>
  <c r="AB79" i="4" s="1"/>
  <c r="M79" i="4"/>
  <c r="X79" i="4" s="1"/>
  <c r="AF203" i="4"/>
  <c r="S203" i="4"/>
  <c r="AC203" i="4" s="1"/>
  <c r="M203" i="4"/>
  <c r="AD203" i="4" s="1"/>
  <c r="AF253" i="4"/>
  <c r="S253" i="4"/>
  <c r="AA253" i="4" s="1"/>
  <c r="M253" i="4"/>
  <c r="AD253" i="4" s="1"/>
  <c r="AF227" i="4"/>
  <c r="S227" i="4"/>
  <c r="AC227" i="4" s="1"/>
  <c r="M227" i="4"/>
  <c r="AD227" i="4" s="1"/>
  <c r="AF222" i="4"/>
  <c r="S222" i="4"/>
  <c r="AC222" i="4" s="1"/>
  <c r="M222" i="4"/>
  <c r="AD222" i="4" s="1"/>
  <c r="AF233" i="4"/>
  <c r="S233" i="4"/>
  <c r="AC233" i="4" s="1"/>
  <c r="M233" i="4"/>
  <c r="AD233" i="4" s="1"/>
  <c r="AF191" i="4"/>
  <c r="S191" i="4"/>
  <c r="AC191" i="4" s="1"/>
  <c r="M191" i="4"/>
  <c r="AD191" i="4" s="1"/>
  <c r="AF62" i="4"/>
  <c r="S62" i="4"/>
  <c r="M62" i="4"/>
  <c r="AF136" i="4"/>
  <c r="S136" i="4"/>
  <c r="AC136" i="4" s="1"/>
  <c r="M136" i="4"/>
  <c r="AF74" i="4"/>
  <c r="S74" i="4"/>
  <c r="AE74" i="4" s="1"/>
  <c r="M74" i="4"/>
  <c r="AD74" i="4" s="1"/>
  <c r="AF76" i="4"/>
  <c r="S76" i="4"/>
  <c r="M76" i="4"/>
  <c r="AF104" i="4"/>
  <c r="S104" i="4"/>
  <c r="AC104" i="4" s="1"/>
  <c r="M104" i="4"/>
  <c r="AD104" i="4" s="1"/>
  <c r="AF134" i="4"/>
  <c r="S134" i="4"/>
  <c r="AC134" i="4" s="1"/>
  <c r="M134" i="4"/>
  <c r="AD134" i="4" s="1"/>
  <c r="AF145" i="4"/>
  <c r="S145" i="4"/>
  <c r="AA145" i="4" s="1"/>
  <c r="M145" i="4"/>
  <c r="AF28" i="4"/>
  <c r="S28" i="4"/>
  <c r="AC28" i="4" s="1"/>
  <c r="M28" i="4"/>
  <c r="AF173" i="4"/>
  <c r="S173" i="4"/>
  <c r="AA173" i="4" s="1"/>
  <c r="M173" i="4"/>
  <c r="AF156" i="4"/>
  <c r="S156" i="4"/>
  <c r="AE156" i="4" s="1"/>
  <c r="M156" i="4"/>
  <c r="AD156" i="4" s="1"/>
  <c r="AF229" i="4"/>
  <c r="S229" i="4"/>
  <c r="AE229" i="4" s="1"/>
  <c r="M229" i="4"/>
  <c r="AD229" i="4" s="1"/>
  <c r="AF138" i="4"/>
  <c r="S138" i="4"/>
  <c r="AA138" i="4" s="1"/>
  <c r="M138" i="4"/>
  <c r="AD138" i="4" s="1"/>
  <c r="AF98" i="4"/>
  <c r="S98" i="4"/>
  <c r="AC98" i="4" s="1"/>
  <c r="M98" i="4"/>
  <c r="AF106" i="4"/>
  <c r="S106" i="4"/>
  <c r="AC106" i="4" s="1"/>
  <c r="M106" i="4"/>
  <c r="AF236" i="4"/>
  <c r="S236" i="4"/>
  <c r="AB236" i="4" s="1"/>
  <c r="M236" i="4"/>
  <c r="AF101" i="4"/>
  <c r="S101" i="4"/>
  <c r="AC101" i="4" s="1"/>
  <c r="M101" i="4"/>
  <c r="AD101" i="4" s="1"/>
  <c r="AF252" i="4"/>
  <c r="S252" i="4"/>
  <c r="AE252" i="4" s="1"/>
  <c r="M252" i="4"/>
  <c r="AD252" i="4" s="1"/>
  <c r="AF47" i="4"/>
  <c r="S47" i="4"/>
  <c r="AC47" i="4" s="1"/>
  <c r="M47" i="4"/>
  <c r="AF180" i="4"/>
  <c r="S180" i="4"/>
  <c r="M180" i="4"/>
  <c r="X180" i="4" s="1"/>
  <c r="AF81" i="4"/>
  <c r="S81" i="4"/>
  <c r="AE81" i="4" s="1"/>
  <c r="M81" i="4"/>
  <c r="AD81" i="4" s="1"/>
  <c r="AF129" i="4"/>
  <c r="S129" i="4"/>
  <c r="AA129" i="4" s="1"/>
  <c r="M129" i="4"/>
  <c r="AD129" i="4" s="1"/>
  <c r="AF90" i="4"/>
  <c r="S90" i="4"/>
  <c r="M90" i="4"/>
  <c r="AD90" i="4" s="1"/>
  <c r="AF242" i="4"/>
  <c r="S242" i="4"/>
  <c r="AA242" i="4" s="1"/>
  <c r="M242" i="4"/>
  <c r="AD242" i="4" s="1"/>
  <c r="AF185" i="4"/>
  <c r="S185" i="4"/>
  <c r="AC185" i="4" s="1"/>
  <c r="M185" i="4"/>
  <c r="AF228" i="4"/>
  <c r="S228" i="4"/>
  <c r="AA228" i="4" s="1"/>
  <c r="M228" i="4"/>
  <c r="AD228" i="4" s="1"/>
  <c r="AF33" i="4"/>
  <c r="S33" i="4"/>
  <c r="M33" i="4"/>
  <c r="X33" i="4" s="1"/>
  <c r="AF225" i="4"/>
  <c r="S225" i="4"/>
  <c r="AC225" i="4" s="1"/>
  <c r="M225" i="4"/>
  <c r="AF250" i="4"/>
  <c r="S250" i="4"/>
  <c r="AB250" i="4" s="1"/>
  <c r="M250" i="4"/>
  <c r="X250" i="4" s="1"/>
  <c r="AF157" i="4"/>
  <c r="S157" i="4"/>
  <c r="AA157" i="4" s="1"/>
  <c r="M157" i="4"/>
  <c r="AD157" i="4" s="1"/>
  <c r="AF255" i="4"/>
  <c r="S255" i="4"/>
  <c r="M255" i="4"/>
  <c r="AD255" i="4" s="1"/>
  <c r="AF67" i="4"/>
  <c r="S67" i="4"/>
  <c r="AE67" i="4" s="1"/>
  <c r="M67" i="4"/>
  <c r="Y67" i="4" s="1"/>
  <c r="AF14" i="4"/>
  <c r="S14" i="4"/>
  <c r="M14" i="4"/>
  <c r="X14" i="4" s="1"/>
  <c r="AF71" i="4"/>
  <c r="S71" i="4"/>
  <c r="AE71" i="4" s="1"/>
  <c r="M71" i="4"/>
  <c r="AF63" i="4"/>
  <c r="S63" i="4"/>
  <c r="AA63" i="4" s="1"/>
  <c r="M63" i="4"/>
  <c r="AD63" i="4" s="1"/>
  <c r="AF188" i="4"/>
  <c r="S188" i="4"/>
  <c r="AA188" i="4" s="1"/>
  <c r="M188" i="4"/>
  <c r="Y188" i="4" s="1"/>
  <c r="AF60" i="4"/>
  <c r="S60" i="4"/>
  <c r="AC60" i="4" s="1"/>
  <c r="M60" i="4"/>
  <c r="AF26" i="4"/>
  <c r="S26" i="4"/>
  <c r="AC26" i="4" s="1"/>
  <c r="M26" i="4"/>
  <c r="AF194" i="4"/>
  <c r="S194" i="4"/>
  <c r="M194" i="4"/>
  <c r="AD194" i="4" s="1"/>
  <c r="AF7" i="4"/>
  <c r="S7" i="4"/>
  <c r="M7" i="4"/>
  <c r="AD7" i="4" s="1"/>
  <c r="AF195" i="4"/>
  <c r="S195" i="4"/>
  <c r="M195" i="4"/>
  <c r="AF213" i="4"/>
  <c r="S213" i="4"/>
  <c r="M213" i="4"/>
  <c r="AD213" i="4" s="1"/>
  <c r="AF210" i="4"/>
  <c r="S210" i="4"/>
  <c r="M210" i="4"/>
  <c r="Z210" i="4" s="1"/>
  <c r="AF19" i="4"/>
  <c r="S19" i="4"/>
  <c r="AC19" i="4" s="1"/>
  <c r="M19" i="4"/>
  <c r="AD19" i="4" s="1"/>
  <c r="AF179" i="4"/>
  <c r="S179" i="4"/>
  <c r="AC179" i="4" s="1"/>
  <c r="M179" i="4"/>
  <c r="AD179" i="4" s="1"/>
  <c r="AF25" i="4"/>
  <c r="S25" i="4"/>
  <c r="M25" i="4"/>
  <c r="AF5" i="4"/>
  <c r="S5" i="4"/>
  <c r="AA5" i="4" s="1"/>
  <c r="M5" i="4"/>
  <c r="AD5" i="4" s="1"/>
  <c r="AF218" i="4"/>
  <c r="S218" i="4"/>
  <c r="AC218" i="4" s="1"/>
  <c r="M218" i="4"/>
  <c r="AD218" i="4" s="1"/>
  <c r="AF49" i="4"/>
  <c r="S49" i="4"/>
  <c r="AC49" i="4" s="1"/>
  <c r="M49" i="4"/>
  <c r="AD49" i="4" s="1"/>
  <c r="AF232" i="4"/>
  <c r="S232" i="4"/>
  <c r="AA232" i="4" s="1"/>
  <c r="M232" i="4"/>
  <c r="AD232" i="4" s="1"/>
  <c r="AF112" i="4"/>
  <c r="S112" i="4"/>
  <c r="AE112" i="4" s="1"/>
  <c r="M112" i="4"/>
  <c r="AD112" i="4" s="1"/>
  <c r="AF123" i="4"/>
  <c r="S123" i="4"/>
  <c r="AE123" i="4" s="1"/>
  <c r="M123" i="4"/>
  <c r="AF169" i="4"/>
  <c r="S169" i="4"/>
  <c r="AB169" i="4" s="1"/>
  <c r="M169" i="4"/>
  <c r="AF148" i="4"/>
  <c r="S148" i="4"/>
  <c r="M148" i="4"/>
  <c r="AD148" i="4" s="1"/>
  <c r="AF247" i="4"/>
  <c r="S247" i="4"/>
  <c r="M247" i="4"/>
  <c r="AF226" i="4"/>
  <c r="S226" i="4"/>
  <c r="M226" i="4"/>
  <c r="AF15" i="4"/>
  <c r="S15" i="4"/>
  <c r="AE15" i="4" s="1"/>
  <c r="M15" i="4"/>
  <c r="AD15" i="4" s="1"/>
  <c r="AF167" i="4"/>
  <c r="S167" i="4"/>
  <c r="AB167" i="4" s="1"/>
  <c r="M167" i="4"/>
  <c r="X167" i="4" s="1"/>
  <c r="AF4" i="4"/>
  <c r="S4" i="4"/>
  <c r="M4" i="4"/>
  <c r="AD4" i="4" s="1"/>
  <c r="AF23" i="4"/>
  <c r="S23" i="4"/>
  <c r="AA23" i="4" s="1"/>
  <c r="M23" i="4"/>
  <c r="AF132" i="4"/>
  <c r="S132" i="4"/>
  <c r="M132" i="4"/>
  <c r="X132" i="4" s="1"/>
  <c r="AF61" i="4"/>
  <c r="S61" i="4"/>
  <c r="AC61" i="4" s="1"/>
  <c r="M61" i="4"/>
  <c r="AD61" i="4" s="1"/>
  <c r="AF142" i="4"/>
  <c r="S142" i="4"/>
  <c r="M142" i="4"/>
  <c r="AD142" i="4" s="1"/>
  <c r="AF89" i="4"/>
  <c r="S89" i="4"/>
  <c r="AE89" i="4" s="1"/>
  <c r="M89" i="4"/>
  <c r="AD89" i="4" s="1"/>
  <c r="AF113" i="4"/>
  <c r="S113" i="4"/>
  <c r="AC113" i="4" s="1"/>
  <c r="M113" i="4"/>
  <c r="AD113" i="4" s="1"/>
  <c r="AF55" i="4"/>
  <c r="S55" i="4"/>
  <c r="AE55" i="4" s="1"/>
  <c r="M55" i="4"/>
  <c r="AD55" i="4" s="1"/>
  <c r="AF120" i="4"/>
  <c r="S120" i="4"/>
  <c r="AE120" i="4" s="1"/>
  <c r="M120" i="4"/>
  <c r="AF37" i="4"/>
  <c r="S37" i="4"/>
  <c r="M37" i="4"/>
  <c r="X37" i="4" s="1"/>
  <c r="AF35" i="4"/>
  <c r="S35" i="4"/>
  <c r="AE35" i="4" s="1"/>
  <c r="M35" i="4"/>
  <c r="AF201" i="4"/>
  <c r="Y201" i="4"/>
  <c r="S201" i="4"/>
  <c r="AB201" i="4" s="1"/>
  <c r="M201" i="4"/>
  <c r="X201" i="4" s="1"/>
  <c r="AF119" i="4"/>
  <c r="X119" i="4"/>
  <c r="S119" i="4"/>
  <c r="AE119" i="4" s="1"/>
  <c r="M119" i="4"/>
  <c r="AD119" i="4" s="1"/>
  <c r="AF40" i="4"/>
  <c r="S40" i="4"/>
  <c r="AC40" i="4" s="1"/>
  <c r="M40" i="4"/>
  <c r="AF249" i="4"/>
  <c r="S249" i="4"/>
  <c r="AE249" i="4" s="1"/>
  <c r="M249" i="4"/>
  <c r="AD249" i="4" s="1"/>
  <c r="AF86" i="4"/>
  <c r="S86" i="4"/>
  <c r="AE86" i="4" s="1"/>
  <c r="M86" i="4"/>
  <c r="AD86" i="4" s="1"/>
  <c r="AF16" i="4"/>
  <c r="S16" i="4"/>
  <c r="AC16" i="4" s="1"/>
  <c r="M16" i="4"/>
  <c r="AD16" i="4" s="1"/>
  <c r="AF100" i="4"/>
  <c r="S100" i="4"/>
  <c r="M100" i="4"/>
  <c r="X100" i="4" s="1"/>
  <c r="AF70" i="4"/>
  <c r="S70" i="4"/>
  <c r="AE70" i="4" s="1"/>
  <c r="M70" i="4"/>
  <c r="AD70" i="4" s="1"/>
  <c r="AF11" i="4"/>
  <c r="S11" i="4"/>
  <c r="AB11" i="4" s="1"/>
  <c r="M11" i="4"/>
  <c r="X11" i="4" s="1"/>
  <c r="AF93" i="4"/>
  <c r="S93" i="4"/>
  <c r="AE93" i="4" s="1"/>
  <c r="M93" i="4"/>
  <c r="AD93" i="4" s="1"/>
  <c r="AF130" i="4"/>
  <c r="S130" i="4"/>
  <c r="AC130" i="4" s="1"/>
  <c r="M130" i="4"/>
  <c r="AD130" i="4" s="1"/>
  <c r="AF208" i="4"/>
  <c r="X208" i="4"/>
  <c r="S208" i="4"/>
  <c r="AE208" i="4" s="1"/>
  <c r="M208" i="4"/>
  <c r="AD208" i="4" s="1"/>
  <c r="AF92" i="4"/>
  <c r="S92" i="4"/>
  <c r="AC92" i="4" s="1"/>
  <c r="M92" i="4"/>
  <c r="AD92" i="4" s="1"/>
  <c r="AF34" i="4"/>
  <c r="S34" i="4"/>
  <c r="M34" i="4"/>
  <c r="AD34" i="4" s="1"/>
  <c r="AF111" i="4"/>
  <c r="S111" i="4"/>
  <c r="AC111" i="4" s="1"/>
  <c r="M111" i="4"/>
  <c r="AF171" i="4"/>
  <c r="S171" i="4"/>
  <c r="AA171" i="4" s="1"/>
  <c r="M171" i="4"/>
  <c r="AF146" i="4"/>
  <c r="S146" i="4"/>
  <c r="AB146" i="4" s="1"/>
  <c r="M146" i="4"/>
  <c r="AF110" i="4"/>
  <c r="S110" i="4"/>
  <c r="AC110" i="4" s="1"/>
  <c r="M110" i="4"/>
  <c r="AF72" i="4"/>
  <c r="S72" i="4"/>
  <c r="AA72" i="4" s="1"/>
  <c r="M72" i="4"/>
  <c r="AF217" i="4"/>
  <c r="S217" i="4"/>
  <c r="M217" i="4"/>
  <c r="AD217" i="4" s="1"/>
  <c r="AF155" i="4"/>
  <c r="S155" i="4"/>
  <c r="AC155" i="4" s="1"/>
  <c r="M155" i="4"/>
  <c r="AD155" i="4" s="1"/>
  <c r="AF42" i="4"/>
  <c r="S42" i="4"/>
  <c r="M42" i="4"/>
  <c r="AD42" i="4" s="1"/>
  <c r="AF116" i="4"/>
  <c r="S116" i="4"/>
  <c r="AA116" i="4" s="1"/>
  <c r="M116" i="4"/>
  <c r="Z116" i="4" s="1"/>
  <c r="AF235" i="4"/>
  <c r="S235" i="4"/>
  <c r="AE235" i="4" s="1"/>
  <c r="M235" i="4"/>
  <c r="AF147" i="4"/>
  <c r="Y147" i="4"/>
  <c r="S147" i="4"/>
  <c r="AE147" i="4" s="1"/>
  <c r="M147" i="4"/>
  <c r="X147" i="4" s="1"/>
  <c r="AF190" i="4"/>
  <c r="S190" i="4"/>
  <c r="AC190" i="4" s="1"/>
  <c r="M190" i="4"/>
  <c r="AF204" i="4"/>
  <c r="S204" i="4"/>
  <c r="M204" i="4"/>
  <c r="X204" i="4" s="1"/>
  <c r="AF154" i="4"/>
  <c r="S154" i="4"/>
  <c r="AE154" i="4" s="1"/>
  <c r="M154" i="4"/>
  <c r="AF57" i="4"/>
  <c r="S57" i="4"/>
  <c r="AE57" i="4" s="1"/>
  <c r="M57" i="4"/>
  <c r="AF94" i="4"/>
  <c r="S94" i="4"/>
  <c r="M94" i="4"/>
  <c r="X94" i="4" s="1"/>
  <c r="AF36" i="4"/>
  <c r="S36" i="4"/>
  <c r="AE36" i="4" s="1"/>
  <c r="M36" i="4"/>
  <c r="AF58" i="4"/>
  <c r="S58" i="4"/>
  <c r="AE58" i="4" s="1"/>
  <c r="M58" i="4"/>
  <c r="AD58" i="4" s="1"/>
  <c r="AF95" i="4"/>
  <c r="S95" i="4"/>
  <c r="AC95" i="4" s="1"/>
  <c r="M95" i="4"/>
  <c r="AF216" i="4"/>
  <c r="S216" i="4"/>
  <c r="AC216" i="4" s="1"/>
  <c r="M216" i="4"/>
  <c r="AD216" i="4" s="1"/>
  <c r="AF164" i="4"/>
  <c r="S164" i="4"/>
  <c r="AE164" i="4" s="1"/>
  <c r="M164" i="4"/>
  <c r="AD164" i="4" s="1"/>
  <c r="AF237" i="4"/>
  <c r="S237" i="4"/>
  <c r="AE237" i="4" s="1"/>
  <c r="M237" i="4"/>
  <c r="AF45" i="4"/>
  <c r="S45" i="4"/>
  <c r="AC45" i="4" s="1"/>
  <c r="M45" i="4"/>
  <c r="AD45" i="4" s="1"/>
  <c r="AF135" i="4"/>
  <c r="S135" i="4"/>
  <c r="M135" i="4"/>
  <c r="AD135" i="4" s="1"/>
  <c r="AF162" i="4"/>
  <c r="S162" i="4"/>
  <c r="M162" i="4"/>
  <c r="AF219" i="4"/>
  <c r="S219" i="4"/>
  <c r="AE219" i="4" s="1"/>
  <c r="M219" i="4"/>
  <c r="Y219" i="4" s="1"/>
  <c r="AF64" i="4"/>
  <c r="S64" i="4"/>
  <c r="AC64" i="4" s="1"/>
  <c r="M64" i="4"/>
  <c r="AD64" i="4" s="1"/>
  <c r="AF83" i="4"/>
  <c r="S83" i="4"/>
  <c r="AE83" i="4" s="1"/>
  <c r="M83" i="4"/>
  <c r="AD83" i="4" s="1"/>
  <c r="AF220" i="4"/>
  <c r="S220" i="4"/>
  <c r="AC220" i="4" s="1"/>
  <c r="M220" i="4"/>
  <c r="Z220" i="4" s="1"/>
  <c r="AF41" i="4"/>
  <c r="S41" i="4"/>
  <c r="M41" i="4"/>
  <c r="AF52" i="4"/>
  <c r="S52" i="4"/>
  <c r="AE52" i="4" s="1"/>
  <c r="M52" i="4"/>
  <c r="Y52" i="4" s="1"/>
  <c r="AF163" i="4"/>
  <c r="S163" i="4"/>
  <c r="M163" i="4"/>
  <c r="AF68" i="4"/>
  <c r="S68" i="4"/>
  <c r="AE68" i="4" s="1"/>
  <c r="M68" i="4"/>
  <c r="AD68" i="4" s="1"/>
  <c r="AF131" i="4"/>
  <c r="S131" i="4"/>
  <c r="AB131" i="4" s="1"/>
  <c r="M131" i="4"/>
  <c r="AF256" i="4"/>
  <c r="S256" i="4"/>
  <c r="AA256" i="4" s="1"/>
  <c r="M256" i="4"/>
  <c r="AF197" i="4"/>
  <c r="S197" i="4"/>
  <c r="AA197" i="4" s="1"/>
  <c r="M197" i="4"/>
  <c r="Y197" i="4" s="1"/>
  <c r="AF125" i="4"/>
  <c r="S125" i="4"/>
  <c r="AE125" i="4" s="1"/>
  <c r="M125" i="4"/>
  <c r="AF75" i="4"/>
  <c r="S75" i="4"/>
  <c r="AC75" i="4" s="1"/>
  <c r="M75" i="4"/>
  <c r="AD75" i="4" s="1"/>
  <c r="AF18" i="4"/>
  <c r="S18" i="4"/>
  <c r="AB18" i="4" s="1"/>
  <c r="M18" i="4"/>
  <c r="X18" i="4" s="1"/>
  <c r="AF174" i="4"/>
  <c r="Z174" i="4"/>
  <c r="S174" i="4"/>
  <c r="AC174" i="4" s="1"/>
  <c r="M174" i="4"/>
  <c r="AD174" i="4" s="1"/>
  <c r="AF82" i="4"/>
  <c r="S82" i="4"/>
  <c r="AB82" i="4" s="1"/>
  <c r="M82" i="4"/>
  <c r="AF182" i="4"/>
  <c r="S182" i="4"/>
  <c r="M182" i="4"/>
  <c r="Y182" i="4" s="1"/>
  <c r="AF139" i="4"/>
  <c r="S139" i="4"/>
  <c r="AC139" i="4" s="1"/>
  <c r="M139" i="4"/>
  <c r="AF32" i="4"/>
  <c r="S32" i="4"/>
  <c r="AE32" i="4" s="1"/>
  <c r="M32" i="4"/>
  <c r="AF48" i="4"/>
  <c r="S48" i="4"/>
  <c r="AC48" i="4" s="1"/>
  <c r="M48" i="4"/>
  <c r="AD48" i="4" s="1"/>
  <c r="AF29" i="4"/>
  <c r="Y29" i="4"/>
  <c r="S29" i="4"/>
  <c r="AB29" i="4" s="1"/>
  <c r="M29" i="4"/>
  <c r="X29" i="4" s="1"/>
  <c r="AF3" i="4"/>
  <c r="X3" i="4"/>
  <c r="S3" i="4"/>
  <c r="M3" i="4"/>
  <c r="AD3" i="4" s="1"/>
  <c r="AF165" i="4"/>
  <c r="S165" i="4"/>
  <c r="AB165" i="4" s="1"/>
  <c r="M165" i="4"/>
  <c r="AF114" i="4"/>
  <c r="S114" i="4"/>
  <c r="AE114" i="4" s="1"/>
  <c r="M114" i="4"/>
  <c r="AD114" i="4" s="1"/>
  <c r="AF80" i="4"/>
  <c r="S80" i="4"/>
  <c r="AE80" i="4" s="1"/>
  <c r="M80" i="4"/>
  <c r="AF77" i="4"/>
  <c r="S77" i="4"/>
  <c r="M77" i="4"/>
  <c r="X77" i="4" s="1"/>
  <c r="AF181" i="4"/>
  <c r="S181" i="4"/>
  <c r="AC181" i="4" s="1"/>
  <c r="M181" i="4"/>
  <c r="AD181" i="4" s="1"/>
  <c r="AF205" i="4"/>
  <c r="Z205" i="4"/>
  <c r="S205" i="4"/>
  <c r="AC205" i="4" s="1"/>
  <c r="M205" i="4"/>
  <c r="AD205" i="4" s="1"/>
  <c r="AF10" i="4"/>
  <c r="S10" i="4"/>
  <c r="AE10" i="4" s="1"/>
  <c r="M10" i="4"/>
  <c r="AF109" i="4"/>
  <c r="S109" i="4"/>
  <c r="M109" i="4"/>
  <c r="AD109" i="4" s="1"/>
  <c r="AF88" i="4"/>
  <c r="S88" i="4"/>
  <c r="AE88" i="4" s="1"/>
  <c r="M88" i="4"/>
  <c r="AD88" i="4" s="1"/>
  <c r="AF27" i="4"/>
  <c r="S27" i="4"/>
  <c r="AB27" i="4" s="1"/>
  <c r="M27" i="4"/>
  <c r="Z27" i="4" s="1"/>
  <c r="AF200" i="4"/>
  <c r="S200" i="4"/>
  <c r="AB200" i="4" s="1"/>
  <c r="M200" i="4"/>
  <c r="AF9" i="4"/>
  <c r="S9" i="4"/>
  <c r="M9" i="4"/>
  <c r="AD9" i="4" s="1"/>
  <c r="AF192" i="4"/>
  <c r="S192" i="4"/>
  <c r="AB192" i="4" s="1"/>
  <c r="M192" i="4"/>
  <c r="X192" i="4" s="1"/>
  <c r="AF234" i="4"/>
  <c r="S234" i="4"/>
  <c r="AC234" i="4" s="1"/>
  <c r="M234" i="4"/>
  <c r="AD234" i="4" s="1"/>
  <c r="AF184" i="4"/>
  <c r="S184" i="4"/>
  <c r="AE184" i="4" s="1"/>
  <c r="M184" i="4"/>
  <c r="AD184" i="4" s="1"/>
  <c r="AF196" i="4"/>
  <c r="S196" i="4"/>
  <c r="AB196" i="4" s="1"/>
  <c r="M196" i="4"/>
  <c r="X196" i="4" s="1"/>
  <c r="AF172" i="4"/>
  <c r="S172" i="4"/>
  <c r="AB172" i="4" s="1"/>
  <c r="M172" i="4"/>
  <c r="X172" i="4" s="1"/>
  <c r="AF244" i="4"/>
  <c r="S244" i="4"/>
  <c r="AA244" i="4" s="1"/>
  <c r="M244" i="4"/>
  <c r="AD244" i="4" s="1"/>
  <c r="AF177" i="4"/>
  <c r="S177" i="4"/>
  <c r="AC177" i="4" s="1"/>
  <c r="M177" i="4"/>
  <c r="Y177" i="4" s="1"/>
  <c r="AF59" i="4"/>
  <c r="S59" i="4"/>
  <c r="AB59" i="4" s="1"/>
  <c r="M59" i="4"/>
  <c r="X59" i="4" s="1"/>
  <c r="AF183" i="4"/>
  <c r="S183" i="4"/>
  <c r="AE183" i="4" s="1"/>
  <c r="M183" i="4"/>
  <c r="AD183" i="4" s="1"/>
  <c r="AF221" i="4"/>
  <c r="S221" i="4"/>
  <c r="AA221" i="4" s="1"/>
  <c r="M221" i="4"/>
  <c r="AD221" i="4" s="1"/>
  <c r="AF73" i="4"/>
  <c r="S73" i="4"/>
  <c r="AC73" i="4" s="1"/>
  <c r="M73" i="4"/>
  <c r="AD73" i="4" s="1"/>
  <c r="AF84" i="4"/>
  <c r="S84" i="4"/>
  <c r="AC84" i="4" s="1"/>
  <c r="M84" i="4"/>
  <c r="AD84" i="4" s="1"/>
  <c r="AF187" i="4"/>
  <c r="S187" i="4"/>
  <c r="AC187" i="4" s="1"/>
  <c r="M187" i="4"/>
  <c r="Y187" i="4" s="1"/>
  <c r="AF153" i="4"/>
  <c r="S153" i="4"/>
  <c r="AC153" i="4" s="1"/>
  <c r="M153" i="4"/>
  <c r="Y153" i="4" s="1"/>
  <c r="AF160" i="4"/>
  <c r="S160" i="4"/>
  <c r="AE160" i="4" s="1"/>
  <c r="M160" i="4"/>
  <c r="AD160" i="4" s="1"/>
  <c r="AF251" i="4"/>
  <c r="S251" i="4"/>
  <c r="AB251" i="4" s="1"/>
  <c r="M251" i="4"/>
  <c r="X251" i="4" s="1"/>
  <c r="AF6" i="4"/>
  <c r="S6" i="4"/>
  <c r="AE6" i="4" s="1"/>
  <c r="M6" i="4"/>
  <c r="AD6" i="4" s="1"/>
  <c r="AF66" i="4"/>
  <c r="S66" i="4"/>
  <c r="AE66" i="4" s="1"/>
  <c r="M66" i="4"/>
  <c r="AD66" i="4" s="1"/>
  <c r="AF38" i="4"/>
  <c r="S38" i="4"/>
  <c r="AB38" i="4" s="1"/>
  <c r="M38" i="4"/>
  <c r="X38" i="4" s="1"/>
  <c r="AF20" i="4"/>
  <c r="S20" i="4"/>
  <c r="AE20" i="4" s="1"/>
  <c r="M20" i="4"/>
  <c r="AD20" i="4" s="1"/>
  <c r="AF243" i="4"/>
  <c r="S243" i="4"/>
  <c r="AC243" i="4" s="1"/>
  <c r="M243" i="4"/>
  <c r="Y243" i="4" s="1"/>
  <c r="AF150" i="4"/>
  <c r="Y150" i="4"/>
  <c r="S150" i="4"/>
  <c r="AB150" i="4" s="1"/>
  <c r="M150" i="4"/>
  <c r="X150" i="4" s="1"/>
  <c r="AF257" i="4"/>
  <c r="Y257" i="4"/>
  <c r="S257" i="4"/>
  <c r="AE257" i="4" s="1"/>
  <c r="M257" i="4"/>
  <c r="AD257" i="4" s="1"/>
  <c r="AF224" i="4"/>
  <c r="Y224" i="4"/>
  <c r="S224" i="4"/>
  <c r="AB224" i="4" s="1"/>
  <c r="M224" i="4"/>
  <c r="X224" i="4" s="1"/>
  <c r="AF44" i="4"/>
  <c r="S44" i="4"/>
  <c r="AA44" i="4" s="1"/>
  <c r="M44" i="4"/>
  <c r="AD44" i="4" s="1"/>
  <c r="AF24" i="4"/>
  <c r="S24" i="4"/>
  <c r="AB24" i="4" s="1"/>
  <c r="M24" i="4"/>
  <c r="X24" i="4" s="1"/>
  <c r="AF161" i="4"/>
  <c r="S161" i="4"/>
  <c r="AE161" i="4" s="1"/>
  <c r="M161" i="4"/>
  <c r="AD161" i="4" s="1"/>
  <c r="AF254" i="4"/>
  <c r="S254" i="4"/>
  <c r="AA254" i="4" s="1"/>
  <c r="M254" i="4"/>
  <c r="AD254" i="4" s="1"/>
  <c r="AF107" i="4"/>
  <c r="S107" i="4"/>
  <c r="AB107" i="4" s="1"/>
  <c r="M107" i="4"/>
  <c r="X107" i="4" s="1"/>
  <c r="AF91" i="4"/>
  <c r="S91" i="4"/>
  <c r="AE91" i="4" s="1"/>
  <c r="M91" i="4"/>
  <c r="AD91" i="4" s="1"/>
  <c r="AF152" i="4"/>
  <c r="S152" i="4"/>
  <c r="AE152" i="4" s="1"/>
  <c r="M152" i="4"/>
  <c r="AD152" i="4" s="1"/>
  <c r="AF30" i="4"/>
  <c r="S30" i="4"/>
  <c r="AB30" i="4" s="1"/>
  <c r="M30" i="4"/>
  <c r="X30" i="4" s="1"/>
  <c r="AF46" i="4"/>
  <c r="S46" i="4"/>
  <c r="AC46" i="4" s="1"/>
  <c r="M46" i="4"/>
  <c r="Y46" i="4" s="1"/>
  <c r="AF212" i="4"/>
  <c r="S212" i="4"/>
  <c r="AC212" i="4" s="1"/>
  <c r="M212" i="4"/>
  <c r="AD212" i="4" s="1"/>
  <c r="AF159" i="4"/>
  <c r="S159" i="4"/>
  <c r="AE159" i="4" s="1"/>
  <c r="M159" i="4"/>
  <c r="AD159" i="4" s="1"/>
  <c r="AF240" i="4"/>
  <c r="S240" i="4"/>
  <c r="AA240" i="4" s="1"/>
  <c r="M240" i="4"/>
  <c r="AD240" i="4" s="1"/>
  <c r="AF39" i="4"/>
  <c r="S39" i="4"/>
  <c r="AC39" i="4" s="1"/>
  <c r="M39" i="4"/>
  <c r="Y39" i="4" s="1"/>
  <c r="AF215" i="4"/>
  <c r="S215" i="4"/>
  <c r="AB215" i="4" s="1"/>
  <c r="M215" i="4"/>
  <c r="X215" i="4" s="1"/>
  <c r="AF238" i="4"/>
  <c r="S238" i="4"/>
  <c r="AE238" i="4" s="1"/>
  <c r="M238" i="4"/>
  <c r="AD238" i="4" s="1"/>
  <c r="AF176" i="4"/>
  <c r="S176" i="4"/>
  <c r="AE176" i="4" s="1"/>
  <c r="M176" i="4"/>
  <c r="AD176" i="4" s="1"/>
  <c r="AF118" i="4"/>
  <c r="S118" i="4"/>
  <c r="AB118" i="4" s="1"/>
  <c r="M118" i="4"/>
  <c r="X118" i="4" s="1"/>
  <c r="AF144" i="4"/>
  <c r="S144" i="4"/>
  <c r="AE144" i="4" s="1"/>
  <c r="M144" i="4"/>
  <c r="AD144" i="4" s="1"/>
  <c r="AF133" i="4"/>
  <c r="S133" i="4"/>
  <c r="AA133" i="4" s="1"/>
  <c r="M133" i="4"/>
  <c r="AD133" i="4" s="1"/>
  <c r="AF207" i="4"/>
  <c r="S207" i="4"/>
  <c r="AC207" i="4" s="1"/>
  <c r="M207" i="4"/>
  <c r="Y207" i="4" s="1"/>
  <c r="AF103" i="4"/>
  <c r="S103" i="4"/>
  <c r="AB103" i="4" s="1"/>
  <c r="M103" i="4"/>
  <c r="X103" i="4" s="1"/>
  <c r="AF211" i="4"/>
  <c r="S211" i="4"/>
  <c r="AC211" i="4" s="1"/>
  <c r="M211" i="4"/>
  <c r="AD211" i="4" s="1"/>
  <c r="AF121" i="4"/>
  <c r="S121" i="4"/>
  <c r="AC121" i="4" s="1"/>
  <c r="M121" i="4"/>
  <c r="Y121" i="4" s="1"/>
  <c r="AF258" i="4"/>
  <c r="S258" i="4"/>
  <c r="AB258" i="4" s="1"/>
  <c r="M258" i="4"/>
  <c r="X258" i="4" s="1"/>
  <c r="AF22" i="4"/>
  <c r="S22" i="4"/>
  <c r="AE22" i="4" s="1"/>
  <c r="M22" i="4"/>
  <c r="AD22" i="4" s="1"/>
  <c r="AF245" i="4"/>
  <c r="S245" i="4"/>
  <c r="AC245" i="4" s="1"/>
  <c r="M245" i="4"/>
  <c r="AD245" i="4" s="1"/>
  <c r="AF241" i="4"/>
  <c r="S241" i="4"/>
  <c r="AC241" i="4" s="1"/>
  <c r="M241" i="4"/>
  <c r="Y241" i="4" s="1"/>
  <c r="AF43" i="4"/>
  <c r="S43" i="4"/>
  <c r="AB43" i="4" s="1"/>
  <c r="M43" i="4"/>
  <c r="X43" i="4" s="1"/>
  <c r="AF69" i="4"/>
  <c r="S69" i="4"/>
  <c r="AE69" i="4" s="1"/>
  <c r="M69" i="4"/>
  <c r="AD69" i="4" s="1"/>
  <c r="AF65" i="4"/>
  <c r="S65" i="4"/>
  <c r="AC65" i="4" s="1"/>
  <c r="M65" i="4"/>
  <c r="AD65" i="4" s="1"/>
  <c r="AF198" i="4"/>
  <c r="S198" i="4"/>
  <c r="AE198" i="4" s="1"/>
  <c r="M198" i="4"/>
  <c r="AD198" i="4" s="1"/>
  <c r="AF178" i="4"/>
  <c r="S178" i="4"/>
  <c r="AC178" i="4" s="1"/>
  <c r="M178" i="4"/>
  <c r="AD178" i="4" s="1"/>
  <c r="AF175" i="4"/>
  <c r="S175" i="4"/>
  <c r="AC175" i="4" s="1"/>
  <c r="M175" i="4"/>
  <c r="Y175" i="4" s="1"/>
  <c r="AF206" i="4"/>
  <c r="S206" i="4"/>
  <c r="AB206" i="4" s="1"/>
  <c r="M206" i="4"/>
  <c r="X206" i="4" s="1"/>
  <c r="AF122" i="4"/>
  <c r="S122" i="4"/>
  <c r="AE122" i="4" s="1"/>
  <c r="M122" i="4"/>
  <c r="AD122" i="4" s="1"/>
  <c r="AF199" i="4"/>
  <c r="S199" i="4"/>
  <c r="AB199" i="4" s="1"/>
  <c r="M199" i="4"/>
  <c r="X199" i="4" s="1"/>
  <c r="AF126" i="4"/>
  <c r="S126" i="4"/>
  <c r="AE126" i="4" s="1"/>
  <c r="M126" i="4"/>
  <c r="AD126" i="4" s="1"/>
  <c r="AF246" i="4"/>
  <c r="S246" i="4"/>
  <c r="AC246" i="4" s="1"/>
  <c r="M246" i="4"/>
  <c r="Y246" i="4" s="1"/>
  <c r="AF124" i="4"/>
  <c r="S124" i="4"/>
  <c r="AC124" i="4" s="1"/>
  <c r="M124" i="4"/>
  <c r="Y124" i="4" s="1"/>
  <c r="AF117" i="4"/>
  <c r="S117" i="4"/>
  <c r="AE117" i="4" s="1"/>
  <c r="M117" i="4"/>
  <c r="AD117" i="4" s="1"/>
  <c r="AF87" i="4"/>
  <c r="S87" i="4"/>
  <c r="AA87" i="4" s="1"/>
  <c r="M87" i="4"/>
  <c r="AD87" i="4" s="1"/>
  <c r="AF202" i="4"/>
  <c r="S202" i="4"/>
  <c r="AC202" i="4" s="1"/>
  <c r="M202" i="4"/>
  <c r="Y202" i="4" s="1"/>
  <c r="AF21" i="4"/>
  <c r="Y21" i="4"/>
  <c r="S21" i="4"/>
  <c r="AE21" i="4" s="1"/>
  <c r="M21" i="4"/>
  <c r="AD21" i="4" s="1"/>
  <c r="AF128" i="4"/>
  <c r="S128" i="4"/>
  <c r="AA128" i="4" s="1"/>
  <c r="M128" i="4"/>
  <c r="AD128" i="4" s="1"/>
  <c r="AF223" i="4"/>
  <c r="S223" i="4"/>
  <c r="AB223" i="4" s="1"/>
  <c r="M223" i="4"/>
  <c r="X223" i="4" s="1"/>
  <c r="AF85" i="4"/>
  <c r="S85" i="4"/>
  <c r="AE85" i="4" s="1"/>
  <c r="M85" i="4"/>
  <c r="AD85" i="4" s="1"/>
  <c r="W1" i="4"/>
  <c r="V1" i="4"/>
  <c r="U1" i="4"/>
  <c r="T1" i="4"/>
  <c r="R1" i="4"/>
  <c r="Q1" i="4"/>
  <c r="P1" i="4"/>
  <c r="O1" i="4"/>
  <c r="N1" i="4"/>
  <c r="K1" i="4"/>
  <c r="J1" i="4"/>
  <c r="AF1" i="4" s="1"/>
  <c r="I1" i="4"/>
  <c r="H1" i="4"/>
  <c r="S106" i="1"/>
  <c r="AB106" i="1" s="1"/>
  <c r="S43" i="1"/>
  <c r="S117" i="1"/>
  <c r="AA117" i="1" s="1"/>
  <c r="S96" i="1"/>
  <c r="S6" i="1"/>
  <c r="AA6" i="1" s="1"/>
  <c r="S31" i="1"/>
  <c r="S144" i="1"/>
  <c r="AB144" i="1" s="1"/>
  <c r="S152" i="1"/>
  <c r="S148" i="1"/>
  <c r="S114" i="1"/>
  <c r="S95" i="1"/>
  <c r="S146" i="1"/>
  <c r="AC146" i="1" s="1"/>
  <c r="S49" i="1"/>
  <c r="S104" i="1"/>
  <c r="S14" i="1"/>
  <c r="S137" i="1"/>
  <c r="AA137" i="1" s="1"/>
  <c r="S69" i="1"/>
  <c r="S66" i="1"/>
  <c r="S89" i="1"/>
  <c r="S120" i="1"/>
  <c r="S139" i="1"/>
  <c r="S48" i="1"/>
  <c r="AE48" i="1" s="1"/>
  <c r="S7" i="1"/>
  <c r="AC7" i="1" s="1"/>
  <c r="S25" i="1"/>
  <c r="S138" i="1"/>
  <c r="S78" i="1"/>
  <c r="S15" i="1"/>
  <c r="S50" i="1"/>
  <c r="S132" i="1"/>
  <c r="AC132" i="1" s="1"/>
  <c r="S102" i="1"/>
  <c r="S46" i="1"/>
  <c r="S36" i="1"/>
  <c r="S150" i="1"/>
  <c r="S40" i="1"/>
  <c r="S71" i="1"/>
  <c r="S8" i="1"/>
  <c r="S149" i="1"/>
  <c r="AC149" i="1" s="1"/>
  <c r="S19" i="1"/>
  <c r="S86" i="1"/>
  <c r="S30" i="1"/>
  <c r="S9" i="1"/>
  <c r="AC9" i="1" s="1"/>
  <c r="S44" i="1"/>
  <c r="S63" i="1"/>
  <c r="AE63" i="1" s="1"/>
  <c r="S38" i="1"/>
  <c r="S131" i="1"/>
  <c r="AA131" i="1" s="1"/>
  <c r="S34" i="1"/>
  <c r="S122" i="1"/>
  <c r="S16" i="1"/>
  <c r="S113" i="1"/>
  <c r="S124" i="1"/>
  <c r="AE124" i="1" s="1"/>
  <c r="S156" i="1"/>
  <c r="AA156" i="1" s="1"/>
  <c r="S100" i="1"/>
  <c r="AE100" i="1" s="1"/>
  <c r="S28" i="1"/>
  <c r="AA28" i="1" s="1"/>
  <c r="S67" i="1"/>
  <c r="S32" i="1"/>
  <c r="S141" i="1"/>
  <c r="AE141" i="1" s="1"/>
  <c r="S83" i="1"/>
  <c r="AA83" i="1" s="1"/>
  <c r="S80" i="1"/>
  <c r="S72" i="1"/>
  <c r="S134" i="1"/>
  <c r="S98" i="1"/>
  <c r="S126" i="1"/>
  <c r="S47" i="1"/>
  <c r="S140" i="1"/>
  <c r="S76" i="1"/>
  <c r="AA76" i="1" s="1"/>
  <c r="S151" i="1"/>
  <c r="S142" i="1"/>
  <c r="S77" i="1"/>
  <c r="S70" i="1"/>
  <c r="S29" i="1"/>
  <c r="AE29" i="1" s="1"/>
  <c r="S90" i="1"/>
  <c r="AC90" i="1" s="1"/>
  <c r="S11" i="1"/>
  <c r="S119" i="1"/>
  <c r="AC119" i="1" s="1"/>
  <c r="S81" i="1"/>
  <c r="AB81" i="1" s="1"/>
  <c r="S45" i="1"/>
  <c r="AB45" i="1" s="1"/>
  <c r="S82" i="1"/>
  <c r="S52" i="1"/>
  <c r="S135" i="1"/>
  <c r="AE135" i="1" s="1"/>
  <c r="S108" i="1"/>
  <c r="S64" i="1"/>
  <c r="AC64" i="1" s="1"/>
  <c r="S103" i="1"/>
  <c r="S130" i="1"/>
  <c r="S61" i="1"/>
  <c r="S136" i="1"/>
  <c r="S94" i="1"/>
  <c r="AC94" i="1" s="1"/>
  <c r="S123" i="1"/>
  <c r="AC123" i="1" s="1"/>
  <c r="S62" i="1"/>
  <c r="S92" i="1"/>
  <c r="AB92" i="1" s="1"/>
  <c r="S24" i="1"/>
  <c r="AB24" i="1" s="1"/>
  <c r="S60" i="1"/>
  <c r="S84" i="1"/>
  <c r="AC84" i="1" s="1"/>
  <c r="S13" i="1"/>
  <c r="S79" i="1"/>
  <c r="AB79" i="1" s="1"/>
  <c r="S59" i="1"/>
  <c r="AB59" i="1" s="1"/>
  <c r="S41" i="1"/>
  <c r="AE41" i="1" s="1"/>
  <c r="S17" i="1"/>
  <c r="AC17" i="1" s="1"/>
  <c r="S10" i="1"/>
  <c r="AC10" i="1" s="1"/>
  <c r="S75" i="1"/>
  <c r="AC75" i="1" s="1"/>
  <c r="S97" i="1"/>
  <c r="AA97" i="1" s="1"/>
  <c r="S143" i="1"/>
  <c r="S37" i="1"/>
  <c r="AA37" i="1" s="1"/>
  <c r="S110" i="1"/>
  <c r="AB110" i="1" s="1"/>
  <c r="S154" i="1"/>
  <c r="S12" i="1"/>
  <c r="S4" i="1"/>
  <c r="AC4" i="1" s="1"/>
  <c r="S73" i="1"/>
  <c r="AB73" i="1" s="1"/>
  <c r="S118" i="1"/>
  <c r="AB118" i="1" s="1"/>
  <c r="S20" i="1"/>
  <c r="S128" i="1"/>
  <c r="AA128" i="1" s="1"/>
  <c r="S115" i="1"/>
  <c r="S65" i="1"/>
  <c r="AA65" i="1" s="1"/>
  <c r="S42" i="1"/>
  <c r="AA42" i="1" s="1"/>
  <c r="S121" i="1"/>
  <c r="AA121" i="1" s="1"/>
  <c r="S18" i="1"/>
  <c r="AA18" i="1" s="1"/>
  <c r="S125" i="1"/>
  <c r="AC125" i="1" s="1"/>
  <c r="S109" i="1"/>
  <c r="AA109" i="1" s="1"/>
  <c r="S3" i="1"/>
  <c r="AE3" i="1" s="1"/>
  <c r="S133" i="1"/>
  <c r="AE133" i="1" s="1"/>
  <c r="S53" i="1"/>
  <c r="AA53" i="1" s="1"/>
  <c r="S27" i="1"/>
  <c r="S153" i="1"/>
  <c r="AC153" i="1" s="1"/>
  <c r="S93" i="1"/>
  <c r="AA93" i="1" s="1"/>
  <c r="S147" i="1"/>
  <c r="AE147" i="1" s="1"/>
  <c r="S74" i="1"/>
  <c r="AE74" i="1" s="1"/>
  <c r="S101" i="1"/>
  <c r="AC101" i="1" s="1"/>
  <c r="S85" i="1"/>
  <c r="AC85" i="1" s="1"/>
  <c r="S22" i="1"/>
  <c r="AE22" i="1" s="1"/>
  <c r="S87" i="1"/>
  <c r="S99" i="1"/>
  <c r="AB99" i="1" s="1"/>
  <c r="S116" i="1"/>
  <c r="S35" i="1"/>
  <c r="AE35" i="1" s="1"/>
  <c r="S5" i="1"/>
  <c r="AA5" i="1" s="1"/>
  <c r="S58" i="1"/>
  <c r="AC58" i="1" s="1"/>
  <c r="S91" i="1"/>
  <c r="AB91" i="1" s="1"/>
  <c r="S56" i="1"/>
  <c r="S105" i="1"/>
  <c r="AA105" i="1" s="1"/>
  <c r="S88" i="1"/>
  <c r="AE88" i="1" s="1"/>
  <c r="S33" i="1"/>
  <c r="AC33" i="1" s="1"/>
  <c r="S112" i="1"/>
  <c r="S155" i="1"/>
  <c r="AC155" i="1" s="1"/>
  <c r="S111" i="1"/>
  <c r="AA111" i="1" s="1"/>
  <c r="S55" i="1"/>
  <c r="AA55" i="1" s="1"/>
  <c r="S21" i="1"/>
  <c r="AA21" i="1" s="1"/>
  <c r="S51" i="1"/>
  <c r="S26" i="1"/>
  <c r="AA26" i="1" s="1"/>
  <c r="S107" i="1"/>
  <c r="S129" i="1"/>
  <c r="AB129" i="1" s="1"/>
  <c r="S68" i="1"/>
  <c r="AE68" i="1" s="1"/>
  <c r="S57" i="1"/>
  <c r="S23" i="1"/>
  <c r="S54" i="1"/>
  <c r="S127" i="1"/>
  <c r="S39" i="1"/>
  <c r="AA39" i="1" s="1"/>
  <c r="S145" i="1"/>
  <c r="AE145" i="1" s="1"/>
  <c r="M106" i="1"/>
  <c r="M43" i="1"/>
  <c r="M117" i="1"/>
  <c r="Z117" i="1" s="1"/>
  <c r="M96" i="1"/>
  <c r="M6" i="1"/>
  <c r="M31" i="1"/>
  <c r="M144" i="1"/>
  <c r="X144" i="1" s="1"/>
  <c r="M152" i="1"/>
  <c r="Z152" i="1" s="1"/>
  <c r="M148" i="1"/>
  <c r="M114" i="1"/>
  <c r="Z114" i="1" s="1"/>
  <c r="M95" i="1"/>
  <c r="M146" i="1"/>
  <c r="M49" i="1"/>
  <c r="M104" i="1"/>
  <c r="M14" i="1"/>
  <c r="AD14" i="1" s="1"/>
  <c r="M137" i="1"/>
  <c r="M69" i="1"/>
  <c r="Z69" i="1" s="1"/>
  <c r="M66" i="1"/>
  <c r="M89" i="1"/>
  <c r="M120" i="1"/>
  <c r="M139" i="1"/>
  <c r="M48" i="1"/>
  <c r="M7" i="1"/>
  <c r="M25" i="1"/>
  <c r="M138" i="1"/>
  <c r="X138" i="1" s="1"/>
  <c r="M78" i="1"/>
  <c r="M15" i="1"/>
  <c r="X15" i="1" s="1"/>
  <c r="M50" i="1"/>
  <c r="M132" i="1"/>
  <c r="M102" i="1"/>
  <c r="M46" i="1"/>
  <c r="Z46" i="1" s="1"/>
  <c r="M36" i="1"/>
  <c r="M150" i="1"/>
  <c r="X150" i="1" s="1"/>
  <c r="M40" i="1"/>
  <c r="M71" i="1"/>
  <c r="M8" i="1"/>
  <c r="M149" i="1"/>
  <c r="M19" i="1"/>
  <c r="M86" i="1"/>
  <c r="M30" i="1"/>
  <c r="M9" i="1"/>
  <c r="X9" i="1" s="1"/>
  <c r="M44" i="1"/>
  <c r="AD44" i="1" s="1"/>
  <c r="M63" i="1"/>
  <c r="Z63" i="1" s="1"/>
  <c r="M38" i="1"/>
  <c r="M131" i="1"/>
  <c r="M34" i="1"/>
  <c r="M122" i="1"/>
  <c r="M16" i="1"/>
  <c r="M113" i="1"/>
  <c r="M124" i="1"/>
  <c r="M156" i="1"/>
  <c r="Z156" i="1" s="1"/>
  <c r="M100" i="1"/>
  <c r="Y100" i="1" s="1"/>
  <c r="M28" i="1"/>
  <c r="M67" i="1"/>
  <c r="X67" i="1" s="1"/>
  <c r="M32" i="1"/>
  <c r="X32" i="1" s="1"/>
  <c r="M141" i="1"/>
  <c r="M83" i="1"/>
  <c r="M80" i="1"/>
  <c r="M72" i="1"/>
  <c r="M134" i="1"/>
  <c r="M98" i="1"/>
  <c r="M126" i="1"/>
  <c r="M47" i="1"/>
  <c r="M140" i="1"/>
  <c r="Z140" i="1" s="1"/>
  <c r="M76" i="1"/>
  <c r="M151" i="1"/>
  <c r="M142" i="1"/>
  <c r="M77" i="1"/>
  <c r="M70" i="1"/>
  <c r="M29" i="1"/>
  <c r="M90" i="1"/>
  <c r="Z90" i="1" s="1"/>
  <c r="M11" i="1"/>
  <c r="Y11" i="1" s="1"/>
  <c r="M119" i="1"/>
  <c r="M81" i="1"/>
  <c r="M45" i="1"/>
  <c r="M82" i="1"/>
  <c r="X82" i="1" s="1"/>
  <c r="M52" i="1"/>
  <c r="X52" i="1" s="1"/>
  <c r="M135" i="1"/>
  <c r="M108" i="1"/>
  <c r="M64" i="1"/>
  <c r="M103" i="1"/>
  <c r="M130" i="1"/>
  <c r="M61" i="1"/>
  <c r="M136" i="1"/>
  <c r="X136" i="1" s="1"/>
  <c r="M94" i="1"/>
  <c r="Z94" i="1" s="1"/>
  <c r="M123" i="1"/>
  <c r="M62" i="1"/>
  <c r="Z62" i="1" s="1"/>
  <c r="M92" i="1"/>
  <c r="M24" i="1"/>
  <c r="M60" i="1"/>
  <c r="M84" i="1"/>
  <c r="M13" i="1"/>
  <c r="M79" i="1"/>
  <c r="M59" i="1"/>
  <c r="Y59" i="1" s="1"/>
  <c r="M41" i="1"/>
  <c r="Y41" i="1" s="1"/>
  <c r="M17" i="1"/>
  <c r="AD17" i="1" s="1"/>
  <c r="M10" i="1"/>
  <c r="Y10" i="1" s="1"/>
  <c r="M75" i="1"/>
  <c r="M97" i="1"/>
  <c r="Y97" i="1" s="1"/>
  <c r="M143" i="1"/>
  <c r="M37" i="1"/>
  <c r="Y37" i="1" s="1"/>
  <c r="M110" i="1"/>
  <c r="M154" i="1"/>
  <c r="X154" i="1" s="1"/>
  <c r="M12" i="1"/>
  <c r="Z12" i="1" s="1"/>
  <c r="M4" i="1"/>
  <c r="M73" i="1"/>
  <c r="M118" i="1"/>
  <c r="Y118" i="1" s="1"/>
  <c r="M20" i="1"/>
  <c r="M128" i="1"/>
  <c r="AD128" i="1" s="1"/>
  <c r="M115" i="1"/>
  <c r="M65" i="1"/>
  <c r="Y65" i="1" s="1"/>
  <c r="M42" i="1"/>
  <c r="M121" i="1"/>
  <c r="Y121" i="1" s="1"/>
  <c r="M18" i="1"/>
  <c r="M125" i="1"/>
  <c r="Y125" i="1" s="1"/>
  <c r="M109" i="1"/>
  <c r="X109" i="1" s="1"/>
  <c r="M3" i="1"/>
  <c r="Z3" i="1" s="1"/>
  <c r="M133" i="1"/>
  <c r="Y133" i="1" s="1"/>
  <c r="M53" i="1"/>
  <c r="AD53" i="1" s="1"/>
  <c r="M27" i="1"/>
  <c r="Z27" i="1" s="1"/>
  <c r="M153" i="1"/>
  <c r="X153" i="1" s="1"/>
  <c r="M93" i="1"/>
  <c r="Y93" i="1" s="1"/>
  <c r="M147" i="1"/>
  <c r="Y147" i="1" s="1"/>
  <c r="M74" i="1"/>
  <c r="Z74" i="1" s="1"/>
  <c r="M101" i="1"/>
  <c r="Y101" i="1" s="1"/>
  <c r="M85" i="1"/>
  <c r="Y85" i="1" s="1"/>
  <c r="M22" i="1"/>
  <c r="Y22" i="1" s="1"/>
  <c r="M87" i="1"/>
  <c r="M99" i="1"/>
  <c r="Y99" i="1" s="1"/>
  <c r="M116" i="1"/>
  <c r="M35" i="1"/>
  <c r="Y35" i="1" s="1"/>
  <c r="M5" i="1"/>
  <c r="Y5" i="1" s="1"/>
  <c r="M58" i="1"/>
  <c r="Y58" i="1" s="1"/>
  <c r="M91" i="1"/>
  <c r="Y91" i="1" s="1"/>
  <c r="M56" i="1"/>
  <c r="Y56" i="1" s="1"/>
  <c r="M105" i="1"/>
  <c r="M88" i="1"/>
  <c r="Z88" i="1" s="1"/>
  <c r="M33" i="1"/>
  <c r="M112" i="1"/>
  <c r="Y112" i="1" s="1"/>
  <c r="M155" i="1"/>
  <c r="X155" i="1" s="1"/>
  <c r="M111" i="1"/>
  <c r="Y111" i="1" s="1"/>
  <c r="M55" i="1"/>
  <c r="Z55" i="1" s="1"/>
  <c r="M21" i="1"/>
  <c r="Z21" i="1" s="1"/>
  <c r="M51" i="1"/>
  <c r="M26" i="1"/>
  <c r="Z26" i="1" s="1"/>
  <c r="M107" i="1"/>
  <c r="X107" i="1" s="1"/>
  <c r="M129" i="1"/>
  <c r="M68" i="1"/>
  <c r="Y68" i="1" s="1"/>
  <c r="M57" i="1"/>
  <c r="M23" i="1"/>
  <c r="M54" i="1"/>
  <c r="Y54" i="1" s="1"/>
  <c r="M127" i="1"/>
  <c r="M39" i="1"/>
  <c r="M145" i="1"/>
  <c r="Y145" i="1" s="1"/>
  <c r="AA57" i="1"/>
  <c r="AA54" i="1"/>
  <c r="AF106" i="1"/>
  <c r="AA43" i="1"/>
  <c r="AF43" i="1"/>
  <c r="Y117" i="1"/>
  <c r="AC117" i="1"/>
  <c r="AF117" i="1"/>
  <c r="AB96" i="1"/>
  <c r="AC96" i="1"/>
  <c r="AF96" i="1"/>
  <c r="X6" i="1"/>
  <c r="Y6" i="1"/>
  <c r="Z6" i="1"/>
  <c r="AD6" i="1"/>
  <c r="AF6" i="1"/>
  <c r="AF31" i="1"/>
  <c r="AC144" i="1"/>
  <c r="AF144" i="1"/>
  <c r="AA152" i="1"/>
  <c r="AE152" i="1"/>
  <c r="AF152" i="1"/>
  <c r="AF148" i="1"/>
  <c r="AD114" i="1"/>
  <c r="AF114" i="1"/>
  <c r="AF95" i="1"/>
  <c r="AB146" i="1"/>
  <c r="AF146" i="1"/>
  <c r="AF49" i="1"/>
  <c r="AA104" i="1"/>
  <c r="AE104" i="1"/>
  <c r="AF104" i="1"/>
  <c r="Z14" i="1"/>
  <c r="AF14" i="1"/>
  <c r="AF137" i="1"/>
  <c r="AD69" i="1"/>
  <c r="AF69" i="1"/>
  <c r="AF66" i="1"/>
  <c r="AB89" i="1"/>
  <c r="AC89" i="1"/>
  <c r="AF89" i="1"/>
  <c r="AB120" i="1"/>
  <c r="AC120" i="1"/>
  <c r="AF120" i="1"/>
  <c r="AF139" i="1"/>
  <c r="AC48" i="1"/>
  <c r="AF48" i="1"/>
  <c r="AA7" i="1"/>
  <c r="AB7" i="1"/>
  <c r="AE7" i="1"/>
  <c r="AF7" i="1"/>
  <c r="AF25" i="1"/>
  <c r="AD138" i="1"/>
  <c r="AF138" i="1"/>
  <c r="AA78" i="1"/>
  <c r="AB78" i="1"/>
  <c r="AC78" i="1"/>
  <c r="AE78" i="1"/>
  <c r="AF78" i="1"/>
  <c r="AA15" i="1"/>
  <c r="AF15" i="1"/>
  <c r="Z50" i="1"/>
  <c r="AA50" i="1"/>
  <c r="AB50" i="1"/>
  <c r="AC50" i="1"/>
  <c r="AD50" i="1"/>
  <c r="AE50" i="1"/>
  <c r="AF50" i="1"/>
  <c r="AF132" i="1"/>
  <c r="AA102" i="1"/>
  <c r="AF102" i="1"/>
  <c r="Y46" i="1"/>
  <c r="AF46" i="1"/>
  <c r="AA36" i="1"/>
  <c r="AB36" i="1"/>
  <c r="AC36" i="1"/>
  <c r="AE36" i="1"/>
  <c r="AF36" i="1"/>
  <c r="AD150" i="1"/>
  <c r="AF150" i="1"/>
  <c r="X40" i="1"/>
  <c r="Y40" i="1"/>
  <c r="Z40" i="1"/>
  <c r="AD40" i="1"/>
  <c r="AF40" i="1"/>
  <c r="AA71" i="1"/>
  <c r="AB71" i="1"/>
  <c r="AC71" i="1"/>
  <c r="AE71" i="1"/>
  <c r="AF71" i="1"/>
  <c r="AC8" i="1"/>
  <c r="AF8" i="1"/>
  <c r="AF149" i="1"/>
  <c r="AC19" i="1"/>
  <c r="AE19" i="1"/>
  <c r="AF19" i="1"/>
  <c r="AF86" i="1"/>
  <c r="AF30" i="1"/>
  <c r="Y9" i="1"/>
  <c r="AF9" i="1"/>
  <c r="Z44" i="1"/>
  <c r="AF44" i="1"/>
  <c r="Y63" i="1"/>
  <c r="AF63" i="1"/>
  <c r="AC38" i="1"/>
  <c r="AF38" i="1"/>
  <c r="AF131" i="1"/>
  <c r="AF34" i="1"/>
  <c r="AF122" i="1"/>
  <c r="X16" i="1"/>
  <c r="Y16" i="1"/>
  <c r="Z16" i="1"/>
  <c r="AD16" i="1"/>
  <c r="AF16" i="1"/>
  <c r="AF113" i="1"/>
  <c r="AA124" i="1"/>
  <c r="AF124" i="1"/>
  <c r="Y156" i="1"/>
  <c r="AF156" i="1"/>
  <c r="Z100" i="1"/>
  <c r="AF100" i="1"/>
  <c r="AF28" i="1"/>
  <c r="Z67" i="1"/>
  <c r="AC67" i="1"/>
  <c r="AF67" i="1"/>
  <c r="AD32" i="1"/>
  <c r="AF32" i="1"/>
  <c r="AC141" i="1"/>
  <c r="AF141" i="1"/>
  <c r="Z83" i="1"/>
  <c r="AD83" i="1"/>
  <c r="AF83" i="1"/>
  <c r="Z80" i="1"/>
  <c r="AF80" i="1"/>
  <c r="AA72" i="1"/>
  <c r="AB72" i="1"/>
  <c r="AC72" i="1"/>
  <c r="AE72" i="1"/>
  <c r="AF72" i="1"/>
  <c r="AA134" i="1"/>
  <c r="AB134" i="1"/>
  <c r="AF134" i="1"/>
  <c r="AF98" i="1"/>
  <c r="AF126" i="1"/>
  <c r="AA47" i="1"/>
  <c r="AB47" i="1"/>
  <c r="AC47" i="1"/>
  <c r="AE47" i="1"/>
  <c r="AF47" i="1"/>
  <c r="Y140" i="1"/>
  <c r="AF140" i="1"/>
  <c r="AD76" i="1"/>
  <c r="AE76" i="1"/>
  <c r="AF76" i="1"/>
  <c r="AF151" i="1"/>
  <c r="AF142" i="1"/>
  <c r="AA77" i="1"/>
  <c r="AB77" i="1"/>
  <c r="AC77" i="1"/>
  <c r="AE77" i="1"/>
  <c r="AF77" i="1"/>
  <c r="AF70" i="1"/>
  <c r="X29" i="1"/>
  <c r="Y29" i="1"/>
  <c r="Z29" i="1"/>
  <c r="AD29" i="1"/>
  <c r="AF29" i="1"/>
  <c r="Y90" i="1"/>
  <c r="AF90" i="1"/>
  <c r="AB11" i="1"/>
  <c r="AC11" i="1"/>
  <c r="AF11" i="1"/>
  <c r="AB119" i="1"/>
  <c r="AF119" i="1"/>
  <c r="AF81" i="1"/>
  <c r="AF45" i="1"/>
  <c r="AC82" i="1"/>
  <c r="AF82" i="1"/>
  <c r="AD52" i="1"/>
  <c r="AF52" i="1"/>
  <c r="AC135" i="1"/>
  <c r="AF135" i="1"/>
  <c r="X108" i="1"/>
  <c r="AA108" i="1"/>
  <c r="AF108" i="1"/>
  <c r="AB64" i="1"/>
  <c r="AF64" i="1"/>
  <c r="AF103" i="1"/>
  <c r="AB130" i="1"/>
  <c r="AC130" i="1"/>
  <c r="AF130" i="1"/>
  <c r="AF61" i="1"/>
  <c r="AA136" i="1"/>
  <c r="AB136" i="1"/>
  <c r="AF136" i="1"/>
  <c r="Y94" i="1"/>
  <c r="AF94" i="1"/>
  <c r="X123" i="1"/>
  <c r="Y123" i="1"/>
  <c r="Z123" i="1"/>
  <c r="AD123" i="1"/>
  <c r="AF123" i="1"/>
  <c r="AC62" i="1"/>
  <c r="AF62" i="1"/>
  <c r="AF92" i="1"/>
  <c r="X24" i="1"/>
  <c r="Y24" i="1"/>
  <c r="Z24" i="1"/>
  <c r="AD24" i="1"/>
  <c r="AF24" i="1"/>
  <c r="AF60" i="1"/>
  <c r="AB84" i="1"/>
  <c r="AF84" i="1"/>
  <c r="AA13" i="1"/>
  <c r="AB13" i="1"/>
  <c r="AF13" i="1"/>
  <c r="X79" i="1"/>
  <c r="Y79" i="1"/>
  <c r="Z79" i="1"/>
  <c r="AD79" i="1"/>
  <c r="AF79" i="1"/>
  <c r="AA59" i="1"/>
  <c r="AF59" i="1"/>
  <c r="X41" i="1"/>
  <c r="AF41" i="1"/>
  <c r="Y17" i="1"/>
  <c r="Z17" i="1"/>
  <c r="AF17" i="1"/>
  <c r="AF10" i="1"/>
  <c r="X75" i="1"/>
  <c r="Y75" i="1"/>
  <c r="Z75" i="1"/>
  <c r="AA75" i="1"/>
  <c r="AD75" i="1"/>
  <c r="AF75" i="1"/>
  <c r="AC97" i="1"/>
  <c r="AF97" i="1"/>
  <c r="X143" i="1"/>
  <c r="Y143" i="1"/>
  <c r="Z143" i="1"/>
  <c r="AA143" i="1"/>
  <c r="AB143" i="1"/>
  <c r="AC143" i="1"/>
  <c r="AD143" i="1"/>
  <c r="AE143" i="1"/>
  <c r="AF143" i="1"/>
  <c r="AF37" i="1"/>
  <c r="AA110" i="1"/>
  <c r="AF110" i="1"/>
  <c r="Z154" i="1"/>
  <c r="AA154" i="1"/>
  <c r="AB154" i="1"/>
  <c r="AC154" i="1"/>
  <c r="AD154" i="1"/>
  <c r="AE154" i="1"/>
  <c r="AF154" i="1"/>
  <c r="Y12" i="1"/>
  <c r="AA12" i="1"/>
  <c r="AB12" i="1"/>
  <c r="AC12" i="1"/>
  <c r="AE12" i="1"/>
  <c r="AF12" i="1"/>
  <c r="AF4" i="1"/>
  <c r="X73" i="1"/>
  <c r="Y73" i="1"/>
  <c r="Z73" i="1"/>
  <c r="AA73" i="1"/>
  <c r="AD73" i="1"/>
  <c r="AE73" i="1"/>
  <c r="AF73" i="1"/>
  <c r="AA118" i="1"/>
  <c r="AF118" i="1"/>
  <c r="AA20" i="1"/>
  <c r="AB20" i="1"/>
  <c r="AC20" i="1"/>
  <c r="AE20" i="1"/>
  <c r="AF20" i="1"/>
  <c r="Z128" i="1"/>
  <c r="AF128" i="1"/>
  <c r="X115" i="1"/>
  <c r="Y115" i="1"/>
  <c r="Z115" i="1"/>
  <c r="AA115" i="1"/>
  <c r="AB115" i="1"/>
  <c r="AC115" i="1"/>
  <c r="AD115" i="1"/>
  <c r="AE115" i="1"/>
  <c r="AF115" i="1"/>
  <c r="AF65" i="1"/>
  <c r="AE42" i="1"/>
  <c r="AF42" i="1"/>
  <c r="AF121" i="1"/>
  <c r="X18" i="1"/>
  <c r="Y18" i="1"/>
  <c r="Z18" i="1"/>
  <c r="AC18" i="1"/>
  <c r="AD18" i="1"/>
  <c r="AF18" i="1"/>
  <c r="X125" i="1"/>
  <c r="AB125" i="1"/>
  <c r="AF125" i="1"/>
  <c r="AD109" i="1"/>
  <c r="AF109" i="1"/>
  <c r="AF3" i="1"/>
  <c r="X133" i="1"/>
  <c r="AC133" i="1"/>
  <c r="AF133" i="1"/>
  <c r="Z53" i="1"/>
  <c r="AF53" i="1"/>
  <c r="Y27" i="1"/>
  <c r="AA27" i="1"/>
  <c r="AB27" i="1"/>
  <c r="AC27" i="1"/>
  <c r="AE27" i="1"/>
  <c r="AF27" i="1"/>
  <c r="Z153" i="1"/>
  <c r="AF153" i="1"/>
  <c r="X93" i="1"/>
  <c r="AF93" i="1"/>
  <c r="AC147" i="1"/>
  <c r="AF147" i="1"/>
  <c r="Y74" i="1"/>
  <c r="AC74" i="1"/>
  <c r="AF74" i="1"/>
  <c r="X101" i="1"/>
  <c r="AF101" i="1"/>
  <c r="X85" i="1"/>
  <c r="AB85" i="1"/>
  <c r="AD85" i="1"/>
  <c r="AF85" i="1"/>
  <c r="X22" i="1"/>
  <c r="AF22" i="1"/>
  <c r="X87" i="1"/>
  <c r="Y87" i="1"/>
  <c r="Z87" i="1"/>
  <c r="AA87" i="1"/>
  <c r="AB87" i="1"/>
  <c r="AC87" i="1"/>
  <c r="AD87" i="1"/>
  <c r="AE87" i="1"/>
  <c r="AF87" i="1"/>
  <c r="X99" i="1"/>
  <c r="AA99" i="1"/>
  <c r="AF99" i="1"/>
  <c r="Z116" i="1"/>
  <c r="AA116" i="1"/>
  <c r="AB116" i="1"/>
  <c r="AC116" i="1"/>
  <c r="AD116" i="1"/>
  <c r="AE116" i="1"/>
  <c r="AF116" i="1"/>
  <c r="AC35" i="1"/>
  <c r="AF35" i="1"/>
  <c r="X5" i="1"/>
  <c r="AE5" i="1"/>
  <c r="AF5" i="1"/>
  <c r="X58" i="1"/>
  <c r="AB58" i="1"/>
  <c r="AF58" i="1"/>
  <c r="AA91" i="1"/>
  <c r="AF91" i="1"/>
  <c r="X56" i="1"/>
  <c r="AA56" i="1"/>
  <c r="AB56" i="1"/>
  <c r="AC56" i="1"/>
  <c r="AE56" i="1"/>
  <c r="AF56" i="1"/>
  <c r="X105" i="1"/>
  <c r="Y105" i="1"/>
  <c r="Z105" i="1"/>
  <c r="AD105" i="1"/>
  <c r="AF105" i="1"/>
  <c r="AC88" i="1"/>
  <c r="AF88" i="1"/>
  <c r="X33" i="1"/>
  <c r="Y33" i="1"/>
  <c r="Z33" i="1"/>
  <c r="AB33" i="1"/>
  <c r="AD33" i="1"/>
  <c r="AF33" i="1"/>
  <c r="AA112" i="1"/>
  <c r="AB112" i="1"/>
  <c r="AC112" i="1"/>
  <c r="AE112" i="1"/>
  <c r="AF112" i="1"/>
  <c r="AF155" i="1"/>
  <c r="X111" i="1"/>
  <c r="AF111" i="1"/>
  <c r="Y55" i="1"/>
  <c r="AF55" i="1"/>
  <c r="AF21" i="1"/>
  <c r="AA51" i="1"/>
  <c r="AB51" i="1"/>
  <c r="AC51" i="1"/>
  <c r="AE51" i="1"/>
  <c r="AF51" i="1"/>
  <c r="Y26" i="1"/>
  <c r="AF26" i="1"/>
  <c r="Z107" i="1"/>
  <c r="AA107" i="1"/>
  <c r="AB107" i="1"/>
  <c r="AC107" i="1"/>
  <c r="AD107" i="1"/>
  <c r="AE107" i="1"/>
  <c r="AF107" i="1"/>
  <c r="AA129" i="1"/>
  <c r="AF129" i="1"/>
  <c r="AF68" i="1"/>
  <c r="X57" i="1"/>
  <c r="Y57" i="1"/>
  <c r="Z57" i="1"/>
  <c r="AD57" i="1"/>
  <c r="AF57" i="1"/>
  <c r="Z23" i="1"/>
  <c r="AA23" i="1"/>
  <c r="AB23" i="1"/>
  <c r="AC23" i="1"/>
  <c r="AD23" i="1"/>
  <c r="AE23" i="1"/>
  <c r="AF23" i="1"/>
  <c r="AF54" i="1"/>
  <c r="AA127" i="1"/>
  <c r="AB127" i="1"/>
  <c r="AC127" i="1"/>
  <c r="AE127" i="1"/>
  <c r="AF127" i="1"/>
  <c r="X39" i="1"/>
  <c r="Y39" i="1"/>
  <c r="Z39" i="1"/>
  <c r="AD39" i="1"/>
  <c r="AF39" i="1"/>
  <c r="X145" i="1"/>
  <c r="AC145" i="1"/>
  <c r="AF145" i="1"/>
  <c r="W1" i="1"/>
  <c r="V1" i="1"/>
  <c r="U1" i="1"/>
  <c r="T1" i="1"/>
  <c r="R1" i="1"/>
  <c r="Q1" i="1"/>
  <c r="P1" i="1"/>
  <c r="O1" i="1"/>
  <c r="N1" i="1"/>
  <c r="K1" i="1"/>
  <c r="J1" i="1"/>
  <c r="I1" i="1"/>
  <c r="H1" i="1"/>
  <c r="J36" i="3"/>
  <c r="I36" i="3"/>
  <c r="H36" i="3"/>
  <c r="G36" i="3"/>
  <c r="F36" i="3"/>
  <c r="O36" i="3" s="1"/>
  <c r="E36" i="3"/>
  <c r="D36" i="3"/>
  <c r="J35" i="3"/>
  <c r="I35" i="3"/>
  <c r="H35" i="3"/>
  <c r="H34" i="3" s="1"/>
  <c r="G35" i="3"/>
  <c r="G34" i="3" s="1"/>
  <c r="F35" i="3"/>
  <c r="O35" i="3" s="1"/>
  <c r="P35" i="3" s="1"/>
  <c r="E35" i="3"/>
  <c r="E34" i="3" s="1"/>
  <c r="D35" i="3"/>
  <c r="D34" i="3" s="1"/>
  <c r="J34" i="3"/>
  <c r="I34" i="3"/>
  <c r="F34" i="3"/>
  <c r="O32" i="3"/>
  <c r="P32" i="3" s="1"/>
  <c r="O31" i="3"/>
  <c r="P31" i="3" s="1"/>
  <c r="O30" i="3"/>
  <c r="P30" i="3" s="1"/>
  <c r="K28" i="3"/>
  <c r="J18" i="3"/>
  <c r="I18" i="3"/>
  <c r="H18" i="3"/>
  <c r="G18" i="3"/>
  <c r="F18" i="3"/>
  <c r="O18" i="3" s="1"/>
  <c r="P18" i="3" s="1"/>
  <c r="E18" i="3"/>
  <c r="D18" i="3"/>
  <c r="J17" i="3"/>
  <c r="J16" i="3" s="1"/>
  <c r="I17" i="3"/>
  <c r="I16" i="3" s="1"/>
  <c r="H17" i="3"/>
  <c r="H16" i="3" s="1"/>
  <c r="G17" i="3"/>
  <c r="G16" i="3" s="1"/>
  <c r="F17" i="3"/>
  <c r="O17" i="3" s="1"/>
  <c r="E17" i="3"/>
  <c r="E16" i="3" s="1"/>
  <c r="D17" i="3"/>
  <c r="D16" i="3" s="1"/>
  <c r="O14" i="3"/>
  <c r="P14" i="3" s="1"/>
  <c r="O13" i="3"/>
  <c r="P13" i="3" s="1"/>
  <c r="O12" i="3"/>
  <c r="P12" i="3" s="1"/>
  <c r="L10" i="3"/>
  <c r="K10" i="3"/>
  <c r="L9" i="3"/>
  <c r="K9" i="3"/>
  <c r="F16" i="3" l="1"/>
  <c r="X43" i="6"/>
  <c r="Y219" i="6"/>
  <c r="Y22" i="6"/>
  <c r="AC275" i="6"/>
  <c r="AB200" i="6"/>
  <c r="AC181" i="6"/>
  <c r="AC74" i="6"/>
  <c r="P17" i="3"/>
  <c r="AE49" i="5"/>
  <c r="AA87" i="5"/>
  <c r="AB13" i="5"/>
  <c r="AA75" i="5"/>
  <c r="Y117" i="5"/>
  <c r="Y101" i="5"/>
  <c r="Y50" i="5"/>
  <c r="AA74" i="5"/>
  <c r="AB123" i="5"/>
  <c r="AC138" i="5"/>
  <c r="AA52" i="5"/>
  <c r="AA91" i="5"/>
  <c r="X40" i="5"/>
  <c r="Y66" i="5"/>
  <c r="X69" i="5"/>
  <c r="X94" i="5"/>
  <c r="X44" i="5"/>
  <c r="X126" i="5"/>
  <c r="AA90" i="5"/>
  <c r="X141" i="5"/>
  <c r="Y113" i="5"/>
  <c r="AB52" i="5"/>
  <c r="X100" i="5"/>
  <c r="AA125" i="5"/>
  <c r="AB30" i="5"/>
  <c r="AC65" i="5"/>
  <c r="AA9" i="5"/>
  <c r="AC71" i="5"/>
  <c r="Z61" i="5"/>
  <c r="AF1" i="5"/>
  <c r="AA139" i="5"/>
  <c r="AB81" i="5"/>
  <c r="Z129" i="5"/>
  <c r="AB115" i="5"/>
  <c r="Y126" i="5"/>
  <c r="Y33" i="5"/>
  <c r="Y87" i="5"/>
  <c r="X57" i="5"/>
  <c r="Y121" i="5"/>
  <c r="X7" i="5"/>
  <c r="Z113" i="5"/>
  <c r="AE119" i="5"/>
  <c r="X95" i="5"/>
  <c r="AB9" i="5"/>
  <c r="X51" i="5"/>
  <c r="X85" i="5"/>
  <c r="Y42" i="5"/>
  <c r="AD129" i="5"/>
  <c r="AD33" i="5"/>
  <c r="Y57" i="5"/>
  <c r="Y3" i="5"/>
  <c r="X135" i="5"/>
  <c r="Y108" i="5"/>
  <c r="AB114" i="5"/>
  <c r="AA21" i="5"/>
  <c r="X5" i="5"/>
  <c r="AD50" i="5"/>
  <c r="AA19" i="5"/>
  <c r="Y128" i="5"/>
  <c r="Y59" i="5"/>
  <c r="AA140" i="5"/>
  <c r="AD47" i="5"/>
  <c r="Y23" i="5"/>
  <c r="AA124" i="5"/>
  <c r="AD126" i="5"/>
  <c r="Y120" i="5"/>
  <c r="AA6" i="5"/>
  <c r="X78" i="5"/>
  <c r="AB66" i="5"/>
  <c r="Z46" i="5"/>
  <c r="AD141" i="5"/>
  <c r="Y132" i="5"/>
  <c r="X8" i="5"/>
  <c r="AD113" i="5"/>
  <c r="X89" i="5"/>
  <c r="AD94" i="5"/>
  <c r="AA109" i="5"/>
  <c r="Y95" i="5"/>
  <c r="X77" i="5"/>
  <c r="AC72" i="5"/>
  <c r="AA85" i="5"/>
  <c r="X41" i="5"/>
  <c r="AB32" i="5"/>
  <c r="Z60" i="5"/>
  <c r="AB80" i="5"/>
  <c r="AD27" i="5"/>
  <c r="Y135" i="5"/>
  <c r="AC35" i="5"/>
  <c r="X139" i="5"/>
  <c r="AC114" i="5"/>
  <c r="Y25" i="5"/>
  <c r="AE21" i="5"/>
  <c r="AB28" i="5"/>
  <c r="Y5" i="5"/>
  <c r="X27" i="5"/>
  <c r="X49" i="5"/>
  <c r="X104" i="5"/>
  <c r="Z120" i="5"/>
  <c r="AD132" i="5"/>
  <c r="X131" i="5"/>
  <c r="Y8" i="5"/>
  <c r="AB109" i="5"/>
  <c r="X119" i="5"/>
  <c r="AD95" i="5"/>
  <c r="AD77" i="5"/>
  <c r="X11" i="5"/>
  <c r="X37" i="5"/>
  <c r="Y10" i="5"/>
  <c r="AC134" i="5"/>
  <c r="Y41" i="5"/>
  <c r="AA24" i="5"/>
  <c r="AC92" i="5"/>
  <c r="Z82" i="5"/>
  <c r="AD25" i="5"/>
  <c r="Y27" i="5"/>
  <c r="AD78" i="5"/>
  <c r="Y131" i="5"/>
  <c r="AD8" i="5"/>
  <c r="AD89" i="5"/>
  <c r="Y119" i="5"/>
  <c r="AB253" i="6"/>
  <c r="AA142" i="6"/>
  <c r="AB77" i="6"/>
  <c r="X140" i="6"/>
  <c r="Z21" i="6"/>
  <c r="Y144" i="6"/>
  <c r="Y43" i="6"/>
  <c r="X177" i="6"/>
  <c r="Y57" i="6"/>
  <c r="Y153" i="6"/>
  <c r="AD198" i="6"/>
  <c r="X44" i="6"/>
  <c r="AC182" i="6"/>
  <c r="AA131" i="6"/>
  <c r="AB171" i="6"/>
  <c r="X30" i="6"/>
  <c r="Y271" i="6"/>
  <c r="AE124" i="6"/>
  <c r="X71" i="6"/>
  <c r="AA263" i="6"/>
  <c r="Y65" i="6"/>
  <c r="X111" i="6"/>
  <c r="Y161" i="6"/>
  <c r="X245" i="6"/>
  <c r="AA37" i="6"/>
  <c r="AA250" i="6"/>
  <c r="X169" i="6"/>
  <c r="Y189" i="6"/>
  <c r="X93" i="6"/>
  <c r="X160" i="6"/>
  <c r="AB62" i="6"/>
  <c r="Z24" i="6"/>
  <c r="AA80" i="6"/>
  <c r="AB211" i="6"/>
  <c r="Y267" i="6"/>
  <c r="Y110" i="6"/>
  <c r="Y163" i="6"/>
  <c r="AC105" i="6"/>
  <c r="AA272" i="6"/>
  <c r="Y98" i="6"/>
  <c r="AC101" i="6"/>
  <c r="X27" i="6"/>
  <c r="AE29" i="6"/>
  <c r="AD252" i="6"/>
  <c r="AA60" i="6"/>
  <c r="AB268" i="6"/>
  <c r="X166" i="6"/>
  <c r="Y26" i="6"/>
  <c r="Y17" i="6"/>
  <c r="AC140" i="6"/>
  <c r="AA253" i="6"/>
  <c r="AB91" i="6"/>
  <c r="X9" i="6"/>
  <c r="Y18" i="6"/>
  <c r="AB70" i="6"/>
  <c r="X4" i="6"/>
  <c r="AC192" i="6"/>
  <c r="AB37" i="6"/>
  <c r="X187" i="6"/>
  <c r="Y164" i="6"/>
  <c r="AA210" i="6"/>
  <c r="AB250" i="6"/>
  <c r="X269" i="6"/>
  <c r="AA143" i="6"/>
  <c r="X186" i="6"/>
  <c r="AC214" i="6"/>
  <c r="Y169" i="6"/>
  <c r="X242" i="6"/>
  <c r="X257" i="6"/>
  <c r="Y160" i="6"/>
  <c r="Y139" i="6"/>
  <c r="Z267" i="6"/>
  <c r="AB27" i="6"/>
  <c r="Z46" i="6"/>
  <c r="AC166" i="6"/>
  <c r="AB138" i="6"/>
  <c r="X108" i="6"/>
  <c r="Y180" i="6"/>
  <c r="AE223" i="6"/>
  <c r="X194" i="6"/>
  <c r="AE23" i="6"/>
  <c r="Y196" i="6"/>
  <c r="AB244" i="6"/>
  <c r="X173" i="6"/>
  <c r="AC38" i="6"/>
  <c r="AC18" i="6"/>
  <c r="AC164" i="6"/>
  <c r="AB210" i="6"/>
  <c r="X235" i="6"/>
  <c r="AD242" i="6"/>
  <c r="Y257" i="6"/>
  <c r="AB75" i="6"/>
  <c r="AB84" i="6"/>
  <c r="AC185" i="6"/>
  <c r="AC227" i="6"/>
  <c r="AB33" i="6"/>
  <c r="AC122" i="6"/>
  <c r="AB220" i="6"/>
  <c r="AA8" i="6"/>
  <c r="AC56" i="6"/>
  <c r="AA222" i="6"/>
  <c r="AB258" i="6"/>
  <c r="AC256" i="6"/>
  <c r="AC95" i="6"/>
  <c r="AB151" i="6"/>
  <c r="AA149" i="6"/>
  <c r="AB216" i="6"/>
  <c r="AA14" i="6"/>
  <c r="X99" i="6"/>
  <c r="AB3" i="6"/>
  <c r="AC75" i="6"/>
  <c r="X221" i="6"/>
  <c r="AB16" i="6"/>
  <c r="AB119" i="6"/>
  <c r="Y53" i="6"/>
  <c r="AA203" i="6"/>
  <c r="AD116" i="6"/>
  <c r="AA189" i="6"/>
  <c r="AB47" i="6"/>
  <c r="AA100" i="6"/>
  <c r="Y93" i="6"/>
  <c r="AB86" i="6"/>
  <c r="X39" i="6"/>
  <c r="X170" i="6"/>
  <c r="Z57" i="6"/>
  <c r="AC49" i="6"/>
  <c r="Y67" i="6"/>
  <c r="AB82" i="6"/>
  <c r="AB191" i="6"/>
  <c r="AC19" i="6"/>
  <c r="AA133" i="6"/>
  <c r="Z104" i="6"/>
  <c r="AE6" i="6"/>
  <c r="X124" i="6"/>
  <c r="AA123" i="6"/>
  <c r="Z137" i="6"/>
  <c r="AB179" i="6"/>
  <c r="X188" i="6"/>
  <c r="AA26" i="6"/>
  <c r="AA259" i="6"/>
  <c r="AB134" i="6"/>
  <c r="Y23" i="6"/>
  <c r="AB174" i="6"/>
  <c r="Y260" i="6"/>
  <c r="AB14" i="6"/>
  <c r="X73" i="6"/>
  <c r="AC36" i="6"/>
  <c r="X61" i="6"/>
  <c r="AC66" i="6"/>
  <c r="AD21" i="6"/>
  <c r="X142" i="6"/>
  <c r="AC146" i="6"/>
  <c r="X63" i="6"/>
  <c r="AA91" i="6"/>
  <c r="X143" i="6"/>
  <c r="AD53" i="6"/>
  <c r="AB201" i="6"/>
  <c r="X154" i="6"/>
  <c r="AB254" i="6"/>
  <c r="AD107" i="6"/>
  <c r="Y39" i="6"/>
  <c r="Y170" i="6"/>
  <c r="AB225" i="6"/>
  <c r="X211" i="6"/>
  <c r="AA233" i="6"/>
  <c r="X77" i="6"/>
  <c r="X272" i="6"/>
  <c r="AD104" i="6"/>
  <c r="Y88" i="6"/>
  <c r="AA124" i="6"/>
  <c r="AD137" i="6"/>
  <c r="Y52" i="6"/>
  <c r="AC15" i="6"/>
  <c r="Y243" i="6"/>
  <c r="X129" i="6"/>
  <c r="Y217" i="6"/>
  <c r="AB252" i="6"/>
  <c r="Y35" i="6"/>
  <c r="AC188" i="6"/>
  <c r="AB132" i="6"/>
  <c r="X266" i="6"/>
  <c r="Y125" i="6"/>
  <c r="AC115" i="6"/>
  <c r="Y213" i="6"/>
  <c r="X273" i="6"/>
  <c r="Y223" i="6"/>
  <c r="AC20" i="6"/>
  <c r="AB239" i="6"/>
  <c r="AC260" i="6"/>
  <c r="Z183" i="6"/>
  <c r="Y162" i="6"/>
  <c r="X238" i="6"/>
  <c r="AC69" i="6"/>
  <c r="AD226" i="6"/>
  <c r="X226" i="6"/>
  <c r="X112" i="6"/>
  <c r="Z112" i="6"/>
  <c r="Y112" i="6"/>
  <c r="AE153" i="6"/>
  <c r="AB153" i="6"/>
  <c r="AC153" i="6"/>
  <c r="AD58" i="6"/>
  <c r="Y58" i="6"/>
  <c r="X58" i="6"/>
  <c r="AB135" i="6"/>
  <c r="AC135" i="6"/>
  <c r="Y87" i="6"/>
  <c r="AD87" i="6"/>
  <c r="Y73" i="6"/>
  <c r="Y61" i="6"/>
  <c r="X103" i="6"/>
  <c r="AC3" i="6"/>
  <c r="Y69" i="6"/>
  <c r="AD69" i="6"/>
  <c r="Y167" i="6"/>
  <c r="AB21" i="6"/>
  <c r="AB142" i="6"/>
  <c r="X270" i="6"/>
  <c r="X59" i="6"/>
  <c r="AC28" i="6"/>
  <c r="X197" i="6"/>
  <c r="X219" i="6"/>
  <c r="AE42" i="6"/>
  <c r="AB42" i="6"/>
  <c r="AD91" i="6"/>
  <c r="X91" i="6"/>
  <c r="AD37" i="6"/>
  <c r="X37" i="6"/>
  <c r="AC234" i="6"/>
  <c r="AA234" i="6"/>
  <c r="AD203" i="6"/>
  <c r="Y203" i="6"/>
  <c r="X203" i="6"/>
  <c r="Z47" i="6"/>
  <c r="Y47" i="6"/>
  <c r="AD47" i="6"/>
  <c r="X47" i="6"/>
  <c r="X92" i="6"/>
  <c r="Z92" i="6"/>
  <c r="Y92" i="6"/>
  <c r="AD86" i="6"/>
  <c r="Y86" i="6"/>
  <c r="X86" i="6"/>
  <c r="AB24" i="6"/>
  <c r="AC24" i="6"/>
  <c r="AC87" i="6"/>
  <c r="AC270" i="6"/>
  <c r="AC59" i="6"/>
  <c r="AC219" i="6"/>
  <c r="AD78" i="6"/>
  <c r="X78" i="6"/>
  <c r="X7" i="6"/>
  <c r="Y7" i="6"/>
  <c r="X81" i="6"/>
  <c r="Y81" i="6"/>
  <c r="M1" i="6"/>
  <c r="Y1" i="6" s="1"/>
  <c r="Z87" i="6"/>
  <c r="X14" i="6"/>
  <c r="AB73" i="6"/>
  <c r="AB61" i="6"/>
  <c r="X3" i="6"/>
  <c r="Z69" i="6"/>
  <c r="X253" i="6"/>
  <c r="AB167" i="6"/>
  <c r="AC21" i="6"/>
  <c r="Y59" i="6"/>
  <c r="AD244" i="6"/>
  <c r="X244" i="6"/>
  <c r="AD70" i="6"/>
  <c r="X70" i="6"/>
  <c r="AD210" i="6"/>
  <c r="X210" i="6"/>
  <c r="AD250" i="6"/>
  <c r="X250" i="6"/>
  <c r="AD263" i="6"/>
  <c r="X263" i="6"/>
  <c r="AD112" i="6"/>
  <c r="AE145" i="6"/>
  <c r="AB145" i="6"/>
  <c r="AC114" i="6"/>
  <c r="AA114" i="6"/>
  <c r="AB199" i="6"/>
  <c r="AC199" i="6"/>
  <c r="AD201" i="6"/>
  <c r="Y201" i="6"/>
  <c r="X201" i="6"/>
  <c r="AD254" i="6"/>
  <c r="Y254" i="6"/>
  <c r="X254" i="6"/>
  <c r="AD225" i="6"/>
  <c r="Y225" i="6"/>
  <c r="X225" i="6"/>
  <c r="AB45" i="6"/>
  <c r="AC45" i="6"/>
  <c r="AD16" i="6"/>
  <c r="Y16" i="6"/>
  <c r="X16" i="6"/>
  <c r="Z119" i="6"/>
  <c r="Y119" i="6"/>
  <c r="AD119" i="6"/>
  <c r="X119" i="6"/>
  <c r="AD68" i="6"/>
  <c r="Y68" i="6"/>
  <c r="X68" i="6"/>
  <c r="X56" i="6"/>
  <c r="Z56" i="6"/>
  <c r="Y56" i="6"/>
  <c r="AD56" i="6"/>
  <c r="AE44" i="6"/>
  <c r="AB44" i="6"/>
  <c r="AE206" i="6"/>
  <c r="AC206" i="6"/>
  <c r="AB206" i="6"/>
  <c r="AE247" i="6"/>
  <c r="AB247" i="6"/>
  <c r="AD216" i="6"/>
  <c r="Y216" i="6"/>
  <c r="X216" i="6"/>
  <c r="AF1" i="6"/>
  <c r="AB87" i="6"/>
  <c r="AC73" i="6"/>
  <c r="AB36" i="6"/>
  <c r="AC61" i="6"/>
  <c r="AB66" i="6"/>
  <c r="Y3" i="6"/>
  <c r="AB69" i="6"/>
  <c r="AC167" i="6"/>
  <c r="AB270" i="6"/>
  <c r="AB59" i="6"/>
  <c r="AB219" i="6"/>
  <c r="AD84" i="6"/>
  <c r="X84" i="6"/>
  <c r="Z122" i="6"/>
  <c r="Y122" i="6"/>
  <c r="X122" i="6"/>
  <c r="AD122" i="6"/>
  <c r="AB240" i="6"/>
  <c r="AC240" i="6"/>
  <c r="AB107" i="6"/>
  <c r="AC107" i="6"/>
  <c r="AC184" i="6"/>
  <c r="AA184" i="6"/>
  <c r="AB229" i="6"/>
  <c r="AC229" i="6"/>
  <c r="X182" i="6"/>
  <c r="Z182" i="6"/>
  <c r="AD182" i="6"/>
  <c r="Y182" i="6"/>
  <c r="AB144" i="6"/>
  <c r="AB221" i="6"/>
  <c r="AC16" i="6"/>
  <c r="Y42" i="6"/>
  <c r="AD42" i="6"/>
  <c r="Y245" i="6"/>
  <c r="AD185" i="6"/>
  <c r="Y173" i="6"/>
  <c r="AD38" i="6"/>
  <c r="Y9" i="6"/>
  <c r="AD18" i="6"/>
  <c r="Y4" i="6"/>
  <c r="AD192" i="6"/>
  <c r="Y187" i="6"/>
  <c r="AD164" i="6"/>
  <c r="Y235" i="6"/>
  <c r="AD227" i="6"/>
  <c r="Y269" i="6"/>
  <c r="AC33" i="6"/>
  <c r="AB65" i="6"/>
  <c r="Y186" i="6"/>
  <c r="Y30" i="6"/>
  <c r="AA169" i="6"/>
  <c r="AC119" i="6"/>
  <c r="X234" i="6"/>
  <c r="Y242" i="6"/>
  <c r="Z53" i="6"/>
  <c r="AE203" i="6"/>
  <c r="X145" i="6"/>
  <c r="AD145" i="6"/>
  <c r="Y116" i="6"/>
  <c r="AC47" i="6"/>
  <c r="X114" i="6"/>
  <c r="AB93" i="6"/>
  <c r="AA43" i="6"/>
  <c r="AC86" i="6"/>
  <c r="X54" i="6"/>
  <c r="AC201" i="6"/>
  <c r="Y240" i="6"/>
  <c r="Y154" i="6"/>
  <c r="AC254" i="6"/>
  <c r="Y107" i="6"/>
  <c r="X184" i="6"/>
  <c r="AB39" i="6"/>
  <c r="AA170" i="6"/>
  <c r="AC225" i="6"/>
  <c r="Y177" i="6"/>
  <c r="AC57" i="6"/>
  <c r="X241" i="6"/>
  <c r="AB257" i="6"/>
  <c r="AC160" i="6"/>
  <c r="AA160" i="6"/>
  <c r="AD102" i="6"/>
  <c r="X102" i="6"/>
  <c r="AB168" i="6"/>
  <c r="AC168" i="6"/>
  <c r="AD80" i="6"/>
  <c r="Y80" i="6"/>
  <c r="AE139" i="6"/>
  <c r="AB139" i="6"/>
  <c r="AE195" i="6"/>
  <c r="AB195" i="6"/>
  <c r="AB161" i="6"/>
  <c r="AC161" i="6"/>
  <c r="AD174" i="6"/>
  <c r="X174" i="6"/>
  <c r="Z128" i="6"/>
  <c r="AD128" i="6"/>
  <c r="AB85" i="6"/>
  <c r="AC85" i="6"/>
  <c r="AB159" i="6"/>
  <c r="AC159" i="6"/>
  <c r="AC113" i="6"/>
  <c r="AC144" i="6"/>
  <c r="Z42" i="6"/>
  <c r="AB245" i="6"/>
  <c r="AB173" i="6"/>
  <c r="AB9" i="6"/>
  <c r="AB4" i="6"/>
  <c r="AB187" i="6"/>
  <c r="AB235" i="6"/>
  <c r="AB269" i="6"/>
  <c r="AD33" i="6"/>
  <c r="AC65" i="6"/>
  <c r="AC208" i="6"/>
  <c r="AB186" i="6"/>
  <c r="AE30" i="6"/>
  <c r="AE122" i="6"/>
  <c r="AE169" i="6"/>
  <c r="Y234" i="6"/>
  <c r="AB242" i="6"/>
  <c r="Y145" i="6"/>
  <c r="Z116" i="6"/>
  <c r="AE189" i="6"/>
  <c r="Y114" i="6"/>
  <c r="AC93" i="6"/>
  <c r="AC97" i="6"/>
  <c r="AE43" i="6"/>
  <c r="Y54" i="6"/>
  <c r="Z240" i="6"/>
  <c r="Z107" i="6"/>
  <c r="Y184" i="6"/>
  <c r="AC39" i="6"/>
  <c r="AC205" i="6"/>
  <c r="AE170" i="6"/>
  <c r="AB177" i="6"/>
  <c r="Y241" i="6"/>
  <c r="AC257" i="6"/>
  <c r="AE102" i="6"/>
  <c r="AB102" i="6"/>
  <c r="AD62" i="6"/>
  <c r="Y62" i="6"/>
  <c r="AD191" i="6"/>
  <c r="Y191" i="6"/>
  <c r="AD190" i="6"/>
  <c r="Y190" i="6"/>
  <c r="X190" i="6"/>
  <c r="AD233" i="6"/>
  <c r="Y233" i="6"/>
  <c r="X233" i="6"/>
  <c r="AC137" i="6"/>
  <c r="AA137" i="6"/>
  <c r="AE137" i="6"/>
  <c r="AD251" i="6"/>
  <c r="Y251" i="6"/>
  <c r="AE121" i="6"/>
  <c r="AB121" i="6"/>
  <c r="AE13" i="6"/>
  <c r="AB13" i="6"/>
  <c r="X48" i="6"/>
  <c r="Y48" i="6"/>
  <c r="AE218" i="6"/>
  <c r="AB218" i="6"/>
  <c r="X144" i="6"/>
  <c r="AA84" i="6"/>
  <c r="AC245" i="6"/>
  <c r="Y185" i="6"/>
  <c r="AA244" i="6"/>
  <c r="AC173" i="6"/>
  <c r="Y38" i="6"/>
  <c r="AC9" i="6"/>
  <c r="AA70" i="6"/>
  <c r="AC4" i="6"/>
  <c r="Y192" i="6"/>
  <c r="AC187" i="6"/>
  <c r="AC235" i="6"/>
  <c r="Y227" i="6"/>
  <c r="AC269" i="6"/>
  <c r="Y33" i="6"/>
  <c r="X65" i="6"/>
  <c r="AC186" i="6"/>
  <c r="AC242" i="6"/>
  <c r="X189" i="6"/>
  <c r="AC177" i="6"/>
  <c r="AC67" i="6"/>
  <c r="AA67" i="6"/>
  <c r="AD82" i="6"/>
  <c r="Y82" i="6"/>
  <c r="AD109" i="6"/>
  <c r="Y109" i="6"/>
  <c r="AD222" i="6"/>
  <c r="Y222" i="6"/>
  <c r="X105" i="6"/>
  <c r="Z105" i="6"/>
  <c r="Y105" i="6"/>
  <c r="AD105" i="6"/>
  <c r="AD236" i="6"/>
  <c r="Y236" i="6"/>
  <c r="X236" i="6"/>
  <c r="AE40" i="6"/>
  <c r="AC40" i="6"/>
  <c r="AB40" i="6"/>
  <c r="AE156" i="6"/>
  <c r="AC156" i="6"/>
  <c r="AB156" i="6"/>
  <c r="AD275" i="6"/>
  <c r="Y275" i="6"/>
  <c r="X275" i="6"/>
  <c r="AB217" i="6"/>
  <c r="AC217" i="6"/>
  <c r="AD106" i="6"/>
  <c r="X106" i="6"/>
  <c r="AE198" i="6"/>
  <c r="AC198" i="6"/>
  <c r="AB198" i="6"/>
  <c r="AD181" i="6"/>
  <c r="Y181" i="6"/>
  <c r="X181" i="6"/>
  <c r="AB125" i="6"/>
  <c r="AC125" i="6"/>
  <c r="AB51" i="6"/>
  <c r="AC51" i="6"/>
  <c r="AD12" i="6"/>
  <c r="X12" i="6"/>
  <c r="AA25" i="6"/>
  <c r="AE25" i="6"/>
  <c r="AB262" i="6"/>
  <c r="AC262" i="6"/>
  <c r="X67" i="6"/>
  <c r="Y211" i="6"/>
  <c r="AC267" i="6"/>
  <c r="X110" i="6"/>
  <c r="AB163" i="6"/>
  <c r="Y77" i="6"/>
  <c r="Y272" i="6"/>
  <c r="AB98" i="6"/>
  <c r="Y27" i="6"/>
  <c r="AC46" i="6"/>
  <c r="AB19" i="6"/>
  <c r="AA104" i="6"/>
  <c r="Z124" i="6"/>
  <c r="Y71" i="6"/>
  <c r="AE123" i="6"/>
  <c r="X137" i="6"/>
  <c r="X52" i="6"/>
  <c r="AA29" i="6"/>
  <c r="AC243" i="6"/>
  <c r="X195" i="6"/>
  <c r="AC200" i="6"/>
  <c r="AB129" i="6"/>
  <c r="X217" i="6"/>
  <c r="AC252" i="6"/>
  <c r="Y166" i="6"/>
  <c r="AB111" i="6"/>
  <c r="X161" i="6"/>
  <c r="Y108" i="6"/>
  <c r="AC35" i="6"/>
  <c r="AB74" i="6"/>
  <c r="AC180" i="6"/>
  <c r="Y188" i="6"/>
  <c r="AB266" i="6"/>
  <c r="X125" i="6"/>
  <c r="AB273" i="6"/>
  <c r="Y51" i="6"/>
  <c r="X121" i="6"/>
  <c r="AB194" i="6"/>
  <c r="Y135" i="6"/>
  <c r="X13" i="6"/>
  <c r="AE17" i="6"/>
  <c r="X247" i="6"/>
  <c r="Y25" i="6"/>
  <c r="AB238" i="6"/>
  <c r="Y262" i="6"/>
  <c r="AB196" i="6"/>
  <c r="Y85" i="6"/>
  <c r="X218" i="6"/>
  <c r="AC216" i="6"/>
  <c r="Y140" i="6"/>
  <c r="AC163" i="6"/>
  <c r="AC98" i="6"/>
  <c r="AC82" i="6"/>
  <c r="X22" i="6"/>
  <c r="AC62" i="6"/>
  <c r="Y24" i="6"/>
  <c r="X153" i="6"/>
  <c r="AC191" i="6"/>
  <c r="AE222" i="6"/>
  <c r="X139" i="6"/>
  <c r="AC50" i="6"/>
  <c r="X271" i="6"/>
  <c r="AC211" i="6"/>
  <c r="X163" i="6"/>
  <c r="AC77" i="6"/>
  <c r="AC237" i="6"/>
  <c r="AE272" i="6"/>
  <c r="X98" i="6"/>
  <c r="AC27" i="6"/>
  <c r="Y46" i="6"/>
  <c r="AE133" i="6"/>
  <c r="X104" i="6"/>
  <c r="AE104" i="6"/>
  <c r="X88" i="6"/>
  <c r="AA6" i="6"/>
  <c r="AD124" i="6"/>
  <c r="AC258" i="6"/>
  <c r="AB15" i="6"/>
  <c r="AB249" i="6"/>
  <c r="X243" i="6"/>
  <c r="X268" i="6"/>
  <c r="AB256" i="6"/>
  <c r="AB95" i="6"/>
  <c r="X138" i="6"/>
  <c r="AC151" i="6"/>
  <c r="AB106" i="6"/>
  <c r="X35" i="6"/>
  <c r="AB78" i="6"/>
  <c r="X180" i="6"/>
  <c r="X179" i="6"/>
  <c r="AC132" i="6"/>
  <c r="Y89" i="6"/>
  <c r="AB115" i="6"/>
  <c r="AB130" i="6"/>
  <c r="AC7" i="6"/>
  <c r="AB246" i="6"/>
  <c r="AB204" i="6"/>
  <c r="Y259" i="6"/>
  <c r="AC81" i="6"/>
  <c r="AB228" i="6"/>
  <c r="AC48" i="6"/>
  <c r="AB12" i="6"/>
  <c r="Y20" i="6"/>
  <c r="X196" i="6"/>
  <c r="X171" i="6"/>
  <c r="AB122" i="4"/>
  <c r="AC206" i="4"/>
  <c r="Z192" i="4"/>
  <c r="X109" i="4"/>
  <c r="Y114" i="4"/>
  <c r="Y208" i="4"/>
  <c r="X7" i="4"/>
  <c r="X157" i="4"/>
  <c r="X138" i="4"/>
  <c r="AB156" i="4"/>
  <c r="X253" i="4"/>
  <c r="X232" i="4"/>
  <c r="Y138" i="4"/>
  <c r="X102" i="4"/>
  <c r="AB20" i="4"/>
  <c r="AE23" i="4"/>
  <c r="X1" i="6"/>
  <c r="Y10" i="6"/>
  <c r="X10" i="6"/>
  <c r="Z10" i="6"/>
  <c r="AC264" i="6"/>
  <c r="AB264" i="6"/>
  <c r="AA264" i="6"/>
  <c r="AC172" i="6"/>
  <c r="AB172" i="6"/>
  <c r="AA172" i="6"/>
  <c r="AE172" i="6"/>
  <c r="AC34" i="6"/>
  <c r="AE34" i="6"/>
  <c r="AB34" i="6"/>
  <c r="AA34" i="6"/>
  <c r="X101" i="6"/>
  <c r="Y101" i="6"/>
  <c r="AD101" i="6"/>
  <c r="Z101" i="6"/>
  <c r="Y230" i="6"/>
  <c r="X230" i="6"/>
  <c r="Z230" i="6"/>
  <c r="AD230" i="6"/>
  <c r="X133" i="6"/>
  <c r="AD133" i="6"/>
  <c r="Y133" i="6"/>
  <c r="Z133" i="6"/>
  <c r="AD258" i="6"/>
  <c r="Y258" i="6"/>
  <c r="X258" i="6"/>
  <c r="Z258" i="6"/>
  <c r="AC41" i="6"/>
  <c r="AB41" i="6"/>
  <c r="AE41" i="6"/>
  <c r="AA41" i="6"/>
  <c r="Y151" i="6"/>
  <c r="X151" i="6"/>
  <c r="Z151" i="6"/>
  <c r="AD151" i="6"/>
  <c r="Y152" i="6"/>
  <c r="X152" i="6"/>
  <c r="AD152" i="6"/>
  <c r="Z152" i="6"/>
  <c r="S1" i="6"/>
  <c r="AA1" i="6" s="1"/>
  <c r="AC10" i="6"/>
  <c r="AB10" i="6"/>
  <c r="AA10" i="6"/>
  <c r="AC103" i="6"/>
  <c r="AA103" i="6"/>
  <c r="X146" i="6"/>
  <c r="Y146" i="6"/>
  <c r="AD146" i="6"/>
  <c r="Z146" i="6"/>
  <c r="X113" i="6"/>
  <c r="Y113" i="6"/>
  <c r="AD113" i="6"/>
  <c r="Z113" i="6"/>
  <c r="AC55" i="6"/>
  <c r="AB55" i="6"/>
  <c r="AA55" i="6"/>
  <c r="AD10" i="6"/>
  <c r="AC99" i="6"/>
  <c r="AB99" i="6"/>
  <c r="AA99" i="6"/>
  <c r="AE264" i="6"/>
  <c r="AC90" i="6"/>
  <c r="AB90" i="6"/>
  <c r="AA90" i="6"/>
  <c r="AE90" i="6"/>
  <c r="AB92" i="6"/>
  <c r="AA92" i="6"/>
  <c r="AE92" i="6"/>
  <c r="AC92" i="6"/>
  <c r="AC136" i="6"/>
  <c r="AB136" i="6"/>
  <c r="AA136" i="6"/>
  <c r="AE136" i="6"/>
  <c r="AC68" i="6"/>
  <c r="AA68" i="6"/>
  <c r="AB68" i="6"/>
  <c r="X49" i="6"/>
  <c r="Z49" i="6"/>
  <c r="Y49" i="6"/>
  <c r="AD49" i="6"/>
  <c r="X66" i="6"/>
  <c r="AD66" i="6"/>
  <c r="Y66" i="6"/>
  <c r="Y224" i="6"/>
  <c r="X224" i="6"/>
  <c r="Z224" i="6"/>
  <c r="AD224" i="6"/>
  <c r="Y231" i="6"/>
  <c r="X231" i="6"/>
  <c r="Z231" i="6"/>
  <c r="AD231" i="6"/>
  <c r="X208" i="6"/>
  <c r="Z208" i="6"/>
  <c r="Y208" i="6"/>
  <c r="AD208" i="6"/>
  <c r="X168" i="6"/>
  <c r="Y168" i="6"/>
  <c r="AD168" i="6"/>
  <c r="Z168" i="6"/>
  <c r="Y248" i="6"/>
  <c r="X248" i="6"/>
  <c r="Z248" i="6"/>
  <c r="AD248" i="6"/>
  <c r="AC109" i="6"/>
  <c r="AE109" i="6"/>
  <c r="AA109" i="6"/>
  <c r="AB109" i="6"/>
  <c r="AC215" i="6"/>
  <c r="AB215" i="6"/>
  <c r="AA215" i="6"/>
  <c r="AE215" i="6"/>
  <c r="AC190" i="6"/>
  <c r="AA190" i="6"/>
  <c r="AB190" i="6"/>
  <c r="X237" i="6"/>
  <c r="Z237" i="6"/>
  <c r="Y237" i="6"/>
  <c r="AD237" i="6"/>
  <c r="AA58" i="6"/>
  <c r="AE58" i="6"/>
  <c r="AB58" i="6"/>
  <c r="X6" i="6"/>
  <c r="AD6" i="6"/>
  <c r="Y6" i="6"/>
  <c r="Z6" i="6"/>
  <c r="AD15" i="6"/>
  <c r="Y15" i="6"/>
  <c r="X15" i="6"/>
  <c r="Z15" i="6"/>
  <c r="AC265" i="6"/>
  <c r="AB265" i="6"/>
  <c r="AE265" i="6"/>
  <c r="AA265" i="6"/>
  <c r="Y246" i="6"/>
  <c r="X246" i="6"/>
  <c r="Z246" i="6"/>
  <c r="AD246" i="6"/>
  <c r="X36" i="6"/>
  <c r="Z36" i="6"/>
  <c r="AD36" i="6"/>
  <c r="Y36" i="6"/>
  <c r="AE10" i="6"/>
  <c r="Z66" i="6"/>
  <c r="Y232" i="6"/>
  <c r="X232" i="6"/>
  <c r="Z232" i="6"/>
  <c r="AB103" i="6"/>
  <c r="AC178" i="6"/>
  <c r="AB178" i="6"/>
  <c r="AA178" i="6"/>
  <c r="AE178" i="6"/>
  <c r="AC197" i="6"/>
  <c r="AB197" i="6"/>
  <c r="AA197" i="6"/>
  <c r="AE197" i="6"/>
  <c r="Y76" i="6"/>
  <c r="X76" i="6"/>
  <c r="Z76" i="6"/>
  <c r="AD76" i="6"/>
  <c r="Y8" i="6"/>
  <c r="Z8" i="6"/>
  <c r="AD8" i="6"/>
  <c r="X8" i="6"/>
  <c r="AC118" i="6"/>
  <c r="AE118" i="6"/>
  <c r="AB118" i="6"/>
  <c r="AA118" i="6"/>
  <c r="AC64" i="6"/>
  <c r="AB64" i="6"/>
  <c r="AA64" i="6"/>
  <c r="AE64" i="6"/>
  <c r="AC232" i="6"/>
  <c r="AB232" i="6"/>
  <c r="AE232" i="6"/>
  <c r="Y72" i="6"/>
  <c r="X72" i="6"/>
  <c r="AD72" i="6"/>
  <c r="AE253" i="6"/>
  <c r="AC224" i="6"/>
  <c r="AB224" i="6"/>
  <c r="AA224" i="6"/>
  <c r="X28" i="6"/>
  <c r="Y28" i="6"/>
  <c r="AD28" i="6"/>
  <c r="AC231" i="6"/>
  <c r="AB231" i="6"/>
  <c r="AA231" i="6"/>
  <c r="X75" i="6"/>
  <c r="AD75" i="6"/>
  <c r="Y75" i="6"/>
  <c r="AC221" i="6"/>
  <c r="AA221" i="6"/>
  <c r="AC212" i="6"/>
  <c r="AB212" i="6"/>
  <c r="AA212" i="6"/>
  <c r="X214" i="6"/>
  <c r="Z214" i="6"/>
  <c r="Y214" i="6"/>
  <c r="AB116" i="6"/>
  <c r="AA116" i="6"/>
  <c r="AE116" i="6"/>
  <c r="X199" i="6"/>
  <c r="Y199" i="6"/>
  <c r="AD199" i="6"/>
  <c r="Z199" i="6"/>
  <c r="Y120" i="6"/>
  <c r="X120" i="6"/>
  <c r="Z120" i="6"/>
  <c r="AD120" i="6"/>
  <c r="AC154" i="6"/>
  <c r="AE154" i="6"/>
  <c r="AA154" i="6"/>
  <c r="AC209" i="6"/>
  <c r="AB209" i="6"/>
  <c r="AA209" i="6"/>
  <c r="AE209" i="6"/>
  <c r="AE271" i="6"/>
  <c r="AC271" i="6"/>
  <c r="AA271" i="6"/>
  <c r="Y55" i="6"/>
  <c r="X55" i="6"/>
  <c r="AD55" i="6"/>
  <c r="AE14" i="6"/>
  <c r="AC72" i="6"/>
  <c r="AB72" i="6"/>
  <c r="AE72" i="6"/>
  <c r="Y264" i="6"/>
  <c r="X264" i="6"/>
  <c r="AD264" i="6"/>
  <c r="AE142" i="6"/>
  <c r="AC63" i="6"/>
  <c r="AB63" i="6"/>
  <c r="AA63" i="6"/>
  <c r="Y178" i="6"/>
  <c r="X178" i="6"/>
  <c r="Z178" i="6"/>
  <c r="AC226" i="6"/>
  <c r="AB226" i="6"/>
  <c r="AA226" i="6"/>
  <c r="Y118" i="6"/>
  <c r="Z118" i="6"/>
  <c r="AD118" i="6"/>
  <c r="X118" i="6"/>
  <c r="X97" i="6"/>
  <c r="Z97" i="6"/>
  <c r="Y97" i="6"/>
  <c r="AD97" i="6"/>
  <c r="Y148" i="6"/>
  <c r="X148" i="6"/>
  <c r="Z148" i="6"/>
  <c r="AD148" i="6"/>
  <c r="AC150" i="6"/>
  <c r="AB150" i="6"/>
  <c r="AA150" i="6"/>
  <c r="AE150" i="6"/>
  <c r="AA87" i="6"/>
  <c r="Y14" i="6"/>
  <c r="Z73" i="6"/>
  <c r="AA36" i="6"/>
  <c r="Y99" i="6"/>
  <c r="Z61" i="6"/>
  <c r="AA66" i="6"/>
  <c r="Y103" i="6"/>
  <c r="Z3" i="6"/>
  <c r="AA69" i="6"/>
  <c r="Y253" i="6"/>
  <c r="Z167" i="6"/>
  <c r="AA21" i="6"/>
  <c r="Y142" i="6"/>
  <c r="AD270" i="6"/>
  <c r="Z270" i="6"/>
  <c r="AC76" i="6"/>
  <c r="AB76" i="6"/>
  <c r="AE76" i="6"/>
  <c r="Y147" i="6"/>
  <c r="X147" i="6"/>
  <c r="AD147" i="6"/>
  <c r="AE84" i="6"/>
  <c r="Z185" i="6"/>
  <c r="Y141" i="6"/>
  <c r="X141" i="6"/>
  <c r="AD141" i="6"/>
  <c r="AE244" i="6"/>
  <c r="Z38" i="6"/>
  <c r="Y11" i="6"/>
  <c r="X11" i="6"/>
  <c r="AD11" i="6"/>
  <c r="AE91" i="6"/>
  <c r="Z18" i="6"/>
  <c r="Y31" i="6"/>
  <c r="X31" i="6"/>
  <c r="AD31" i="6"/>
  <c r="AE70" i="6"/>
  <c r="Z192" i="6"/>
  <c r="Y117" i="6"/>
  <c r="X117" i="6"/>
  <c r="AD117" i="6"/>
  <c r="AE37" i="6"/>
  <c r="Z164" i="6"/>
  <c r="Y126" i="6"/>
  <c r="X126" i="6"/>
  <c r="AD126" i="6"/>
  <c r="AE210" i="6"/>
  <c r="Z227" i="6"/>
  <c r="Y274" i="6"/>
  <c r="X274" i="6"/>
  <c r="AD274" i="6"/>
  <c r="AE250" i="6"/>
  <c r="Z33" i="6"/>
  <c r="AB263" i="6"/>
  <c r="AB143" i="6"/>
  <c r="AA30" i="6"/>
  <c r="Y220" i="6"/>
  <c r="Z220" i="6"/>
  <c r="AD220" i="6"/>
  <c r="X220" i="6"/>
  <c r="AC8" i="6"/>
  <c r="AE8" i="6"/>
  <c r="AB53" i="6"/>
  <c r="AA53" i="6"/>
  <c r="AE53" i="6"/>
  <c r="Y100" i="6"/>
  <c r="Z100" i="6"/>
  <c r="AD100" i="6"/>
  <c r="X100" i="6"/>
  <c r="AC255" i="6"/>
  <c r="AB255" i="6"/>
  <c r="AA255" i="6"/>
  <c r="AC120" i="6"/>
  <c r="AB120" i="6"/>
  <c r="AA120" i="6"/>
  <c r="Y207" i="6"/>
  <c r="X207" i="6"/>
  <c r="Z207" i="6"/>
  <c r="X205" i="6"/>
  <c r="Z205" i="6"/>
  <c r="Y205" i="6"/>
  <c r="X229" i="6"/>
  <c r="Y229" i="6"/>
  <c r="AD229" i="6"/>
  <c r="AC241" i="6"/>
  <c r="AE241" i="6"/>
  <c r="AB241" i="6"/>
  <c r="AC155" i="6"/>
  <c r="AB155" i="6"/>
  <c r="AA155" i="6"/>
  <c r="AC248" i="6"/>
  <c r="AB248" i="6"/>
  <c r="AA248" i="6"/>
  <c r="Y5" i="6"/>
  <c r="X5" i="6"/>
  <c r="Z5" i="6"/>
  <c r="X45" i="6"/>
  <c r="Z45" i="6"/>
  <c r="Y45" i="6"/>
  <c r="X50" i="6"/>
  <c r="Y50" i="6"/>
  <c r="AD50" i="6"/>
  <c r="Z14" i="6"/>
  <c r="AA73" i="6"/>
  <c r="Z99" i="6"/>
  <c r="AA61" i="6"/>
  <c r="Z103" i="6"/>
  <c r="AA3" i="6"/>
  <c r="Z253" i="6"/>
  <c r="AA167" i="6"/>
  <c r="Z142" i="6"/>
  <c r="AC147" i="6"/>
  <c r="AB147" i="6"/>
  <c r="AE147" i="6"/>
  <c r="AC141" i="6"/>
  <c r="AB141" i="6"/>
  <c r="AE141" i="6"/>
  <c r="AC11" i="6"/>
  <c r="AB11" i="6"/>
  <c r="AE11" i="6"/>
  <c r="AC31" i="6"/>
  <c r="AB31" i="6"/>
  <c r="AE31" i="6"/>
  <c r="AC117" i="6"/>
  <c r="AB117" i="6"/>
  <c r="AE117" i="6"/>
  <c r="AC126" i="6"/>
  <c r="AB126" i="6"/>
  <c r="AE126" i="6"/>
  <c r="AC274" i="6"/>
  <c r="AB274" i="6"/>
  <c r="AE274" i="6"/>
  <c r="Y90" i="6"/>
  <c r="X90" i="6"/>
  <c r="AD90" i="6"/>
  <c r="AE263" i="6"/>
  <c r="Y212" i="6"/>
  <c r="X212" i="6"/>
  <c r="AD212" i="6"/>
  <c r="AE143" i="6"/>
  <c r="Y172" i="6"/>
  <c r="X172" i="6"/>
  <c r="AD172" i="6"/>
  <c r="AB30" i="6"/>
  <c r="AC220" i="6"/>
  <c r="AE220" i="6"/>
  <c r="AB112" i="6"/>
  <c r="AA112" i="6"/>
  <c r="AE112" i="6"/>
  <c r="Y34" i="6"/>
  <c r="Z34" i="6"/>
  <c r="AD34" i="6"/>
  <c r="X34" i="6"/>
  <c r="AC100" i="6"/>
  <c r="AE100" i="6"/>
  <c r="AC54" i="6"/>
  <c r="AA54" i="6"/>
  <c r="AE54" i="6"/>
  <c r="Y136" i="6"/>
  <c r="X136" i="6"/>
  <c r="Z136" i="6"/>
  <c r="AC22" i="6"/>
  <c r="AA22" i="6"/>
  <c r="AE22" i="6"/>
  <c r="Y209" i="6"/>
  <c r="X209" i="6"/>
  <c r="Z209" i="6"/>
  <c r="Y96" i="6"/>
  <c r="X96" i="6"/>
  <c r="Z96" i="6"/>
  <c r="AD96" i="6"/>
  <c r="AA146" i="6"/>
  <c r="AE146" i="6"/>
  <c r="Y63" i="6"/>
  <c r="Z59" i="6"/>
  <c r="AA28" i="6"/>
  <c r="AE28" i="6"/>
  <c r="Y197" i="6"/>
  <c r="Z219" i="6"/>
  <c r="AA113" i="6"/>
  <c r="AE113" i="6"/>
  <c r="Y226" i="6"/>
  <c r="Z144" i="6"/>
  <c r="AA75" i="6"/>
  <c r="Y221" i="6"/>
  <c r="Z16" i="6"/>
  <c r="AA42" i="6"/>
  <c r="Y84" i="6"/>
  <c r="Z245" i="6"/>
  <c r="AA185" i="6"/>
  <c r="AE185" i="6"/>
  <c r="Y244" i="6"/>
  <c r="Z173" i="6"/>
  <c r="AA38" i="6"/>
  <c r="AE38" i="6"/>
  <c r="Y91" i="6"/>
  <c r="Z9" i="6"/>
  <c r="AA18" i="6"/>
  <c r="AE18" i="6"/>
  <c r="Y70" i="6"/>
  <c r="Z4" i="6"/>
  <c r="AA192" i="6"/>
  <c r="AE192" i="6"/>
  <c r="Y37" i="6"/>
  <c r="Z187" i="6"/>
  <c r="AA164" i="6"/>
  <c r="AE164" i="6"/>
  <c r="Y210" i="6"/>
  <c r="Z235" i="6"/>
  <c r="AA227" i="6"/>
  <c r="AE227" i="6"/>
  <c r="Y250" i="6"/>
  <c r="Z269" i="6"/>
  <c r="AA33" i="6"/>
  <c r="Y263" i="6"/>
  <c r="Z65" i="6"/>
  <c r="AA208" i="6"/>
  <c r="AE208" i="6"/>
  <c r="Y143" i="6"/>
  <c r="Z186" i="6"/>
  <c r="AA214" i="6"/>
  <c r="AE214" i="6"/>
  <c r="AB169" i="6"/>
  <c r="AB234" i="6"/>
  <c r="AB203" i="6"/>
  <c r="AB189" i="6"/>
  <c r="AB114" i="6"/>
  <c r="AC207" i="6"/>
  <c r="AB207" i="6"/>
  <c r="AE207" i="6"/>
  <c r="Y158" i="6"/>
  <c r="X158" i="6"/>
  <c r="AD158" i="6"/>
  <c r="AB184" i="6"/>
  <c r="AC148" i="6"/>
  <c r="AB148" i="6"/>
  <c r="AE148" i="6"/>
  <c r="Y127" i="6"/>
  <c r="X127" i="6"/>
  <c r="AD127" i="6"/>
  <c r="AB160" i="6"/>
  <c r="AC5" i="6"/>
  <c r="AB5" i="6"/>
  <c r="AE5" i="6"/>
  <c r="Y83" i="6"/>
  <c r="X83" i="6"/>
  <c r="AD83" i="6"/>
  <c r="AB80" i="6"/>
  <c r="X157" i="6"/>
  <c r="Y157" i="6"/>
  <c r="AD157" i="6"/>
  <c r="AC110" i="6"/>
  <c r="AE110" i="6"/>
  <c r="AB110" i="6"/>
  <c r="AC202" i="6"/>
  <c r="AB202" i="6"/>
  <c r="AA202" i="6"/>
  <c r="AC230" i="6"/>
  <c r="AB230" i="6"/>
  <c r="AA230" i="6"/>
  <c r="Y79" i="6"/>
  <c r="X79" i="6"/>
  <c r="Z79" i="6"/>
  <c r="AA88" i="6"/>
  <c r="AE88" i="6"/>
  <c r="AB88" i="6"/>
  <c r="AA270" i="6"/>
  <c r="Z63" i="6"/>
  <c r="AA59" i="6"/>
  <c r="Z197" i="6"/>
  <c r="AA219" i="6"/>
  <c r="Z226" i="6"/>
  <c r="AA144" i="6"/>
  <c r="Z221" i="6"/>
  <c r="AA16" i="6"/>
  <c r="Z84" i="6"/>
  <c r="AA245" i="6"/>
  <c r="Z244" i="6"/>
  <c r="AA173" i="6"/>
  <c r="Z91" i="6"/>
  <c r="AA9" i="6"/>
  <c r="Z70" i="6"/>
  <c r="AA4" i="6"/>
  <c r="Z37" i="6"/>
  <c r="AA187" i="6"/>
  <c r="Z210" i="6"/>
  <c r="AA235" i="6"/>
  <c r="Z250" i="6"/>
  <c r="AA269" i="6"/>
  <c r="Z263" i="6"/>
  <c r="AA65" i="6"/>
  <c r="Z143" i="6"/>
  <c r="AA186" i="6"/>
  <c r="Z30" i="6"/>
  <c r="AA122" i="6"/>
  <c r="AE114" i="6"/>
  <c r="Y255" i="6"/>
  <c r="X255" i="6"/>
  <c r="AD255" i="6"/>
  <c r="AB43" i="6"/>
  <c r="AD240" i="6"/>
  <c r="AC158" i="6"/>
  <c r="AB158" i="6"/>
  <c r="AE158" i="6"/>
  <c r="AE184" i="6"/>
  <c r="Y64" i="6"/>
  <c r="X64" i="6"/>
  <c r="AD64" i="6"/>
  <c r="AB170" i="6"/>
  <c r="AD57" i="6"/>
  <c r="AC127" i="6"/>
  <c r="AB127" i="6"/>
  <c r="AE127" i="6"/>
  <c r="AE160" i="6"/>
  <c r="Y155" i="6"/>
  <c r="X155" i="6"/>
  <c r="AD155" i="6"/>
  <c r="AB67" i="6"/>
  <c r="AD24" i="6"/>
  <c r="AC83" i="6"/>
  <c r="AB83" i="6"/>
  <c r="AE83" i="6"/>
  <c r="AE80" i="6"/>
  <c r="Y150" i="6"/>
  <c r="X150" i="6"/>
  <c r="AD150" i="6"/>
  <c r="AB222" i="6"/>
  <c r="Y215" i="6"/>
  <c r="X215" i="6"/>
  <c r="Z215" i="6"/>
  <c r="AC236" i="6"/>
  <c r="AA236" i="6"/>
  <c r="AE236" i="6"/>
  <c r="Z93" i="6"/>
  <c r="AA97" i="6"/>
  <c r="AE97" i="6"/>
  <c r="Z86" i="6"/>
  <c r="AA199" i="6"/>
  <c r="AE199" i="6"/>
  <c r="Z201" i="6"/>
  <c r="AA240" i="6"/>
  <c r="AE240" i="6"/>
  <c r="Z254" i="6"/>
  <c r="AA107" i="6"/>
  <c r="AE107" i="6"/>
  <c r="Z39" i="6"/>
  <c r="AA205" i="6"/>
  <c r="AE205" i="6"/>
  <c r="Z225" i="6"/>
  <c r="AA229" i="6"/>
  <c r="AE229" i="6"/>
  <c r="Z177" i="6"/>
  <c r="AA57" i="6"/>
  <c r="AE57" i="6"/>
  <c r="Z257" i="6"/>
  <c r="AA56" i="6"/>
  <c r="AE56" i="6"/>
  <c r="Z102" i="6"/>
  <c r="AA49" i="6"/>
  <c r="AE49" i="6"/>
  <c r="Z82" i="6"/>
  <c r="AA168" i="6"/>
  <c r="AE168" i="6"/>
  <c r="Z62" i="6"/>
  <c r="AA24" i="6"/>
  <c r="AE24" i="6"/>
  <c r="Z153" i="6"/>
  <c r="AA182" i="6"/>
  <c r="AE182" i="6"/>
  <c r="Z191" i="6"/>
  <c r="AA45" i="6"/>
  <c r="AE45" i="6"/>
  <c r="Z139" i="6"/>
  <c r="AA50" i="6"/>
  <c r="AE50" i="6"/>
  <c r="AB157" i="6"/>
  <c r="AE157" i="6"/>
  <c r="AA157" i="6"/>
  <c r="AC96" i="6"/>
  <c r="AB96" i="6"/>
  <c r="AE96" i="6"/>
  <c r="Y94" i="6"/>
  <c r="X94" i="6"/>
  <c r="AD94" i="6"/>
  <c r="AB233" i="6"/>
  <c r="AC79" i="6"/>
  <c r="AB79" i="6"/>
  <c r="AE79" i="6"/>
  <c r="AD40" i="6"/>
  <c r="Y40" i="6"/>
  <c r="X40" i="6"/>
  <c r="AA52" i="6"/>
  <c r="AE52" i="6"/>
  <c r="AC52" i="6"/>
  <c r="X29" i="6"/>
  <c r="AD29" i="6"/>
  <c r="Y29" i="6"/>
  <c r="Y200" i="6"/>
  <c r="X200" i="6"/>
  <c r="Z200" i="6"/>
  <c r="AD200" i="6"/>
  <c r="AC32" i="6"/>
  <c r="AB32" i="6"/>
  <c r="AE32" i="6"/>
  <c r="AA32" i="6"/>
  <c r="Z169" i="6"/>
  <c r="AA119" i="6"/>
  <c r="Z234" i="6"/>
  <c r="AA242" i="6"/>
  <c r="Z203" i="6"/>
  <c r="AA145" i="6"/>
  <c r="Z189" i="6"/>
  <c r="AA47" i="6"/>
  <c r="Z114" i="6"/>
  <c r="AA93" i="6"/>
  <c r="Z43" i="6"/>
  <c r="AA86" i="6"/>
  <c r="Z54" i="6"/>
  <c r="AA201" i="6"/>
  <c r="Z154" i="6"/>
  <c r="AA254" i="6"/>
  <c r="Z184" i="6"/>
  <c r="AA39" i="6"/>
  <c r="Z170" i="6"/>
  <c r="AA225" i="6"/>
  <c r="Z68" i="6"/>
  <c r="AA177" i="6"/>
  <c r="Z241" i="6"/>
  <c r="AA257" i="6"/>
  <c r="Z160" i="6"/>
  <c r="AA102" i="6"/>
  <c r="Z67" i="6"/>
  <c r="AA82" i="6"/>
  <c r="Z22" i="6"/>
  <c r="AA62" i="6"/>
  <c r="Z109" i="6"/>
  <c r="AA153" i="6"/>
  <c r="Z80" i="6"/>
  <c r="AA191" i="6"/>
  <c r="Z222" i="6"/>
  <c r="AA139" i="6"/>
  <c r="Z271" i="6"/>
  <c r="AD267" i="6"/>
  <c r="AC94" i="6"/>
  <c r="AB94" i="6"/>
  <c r="AE94" i="6"/>
  <c r="AE233" i="6"/>
  <c r="Y202" i="6"/>
  <c r="X202" i="6"/>
  <c r="AD202" i="6"/>
  <c r="AB272" i="6"/>
  <c r="AD46" i="6"/>
  <c r="AD19" i="6"/>
  <c r="Y19" i="6"/>
  <c r="X19" i="6"/>
  <c r="AA71" i="6"/>
  <c r="AE71" i="6"/>
  <c r="AC71" i="6"/>
  <c r="X123" i="6"/>
  <c r="AD123" i="6"/>
  <c r="Y123" i="6"/>
  <c r="Y156" i="6"/>
  <c r="X156" i="6"/>
  <c r="Z156" i="6"/>
  <c r="AD156" i="6"/>
  <c r="Y95" i="6"/>
  <c r="X95" i="6"/>
  <c r="AC176" i="6"/>
  <c r="AB176" i="6"/>
  <c r="Y206" i="6"/>
  <c r="X206" i="6"/>
  <c r="AC251" i="6"/>
  <c r="AB251" i="6"/>
  <c r="Y132" i="6"/>
  <c r="X132" i="6"/>
  <c r="AC89" i="6"/>
  <c r="AB89" i="6"/>
  <c r="Y115" i="6"/>
  <c r="X115" i="6"/>
  <c r="AB213" i="6"/>
  <c r="AC213" i="6"/>
  <c r="AA213" i="6"/>
  <c r="Y228" i="6"/>
  <c r="X228" i="6"/>
  <c r="Z228" i="6"/>
  <c r="Z211" i="6"/>
  <c r="AA267" i="6"/>
  <c r="AE267" i="6"/>
  <c r="Z163" i="6"/>
  <c r="AA105" i="6"/>
  <c r="AE105" i="6"/>
  <c r="Z77" i="6"/>
  <c r="AA237" i="6"/>
  <c r="AE237" i="6"/>
  <c r="Z98" i="6"/>
  <c r="AA101" i="6"/>
  <c r="AE101" i="6"/>
  <c r="Z27" i="6"/>
  <c r="AA46" i="6"/>
  <c r="AE46" i="6"/>
  <c r="AC133" i="6"/>
  <c r="AC6" i="6"/>
  <c r="AC123" i="6"/>
  <c r="AC29" i="6"/>
  <c r="AD249" i="6"/>
  <c r="Z249" i="6"/>
  <c r="Y249" i="6"/>
  <c r="Y256" i="6"/>
  <c r="X256" i="6"/>
  <c r="AC175" i="6"/>
  <c r="AB175" i="6"/>
  <c r="AD95" i="6"/>
  <c r="AA176" i="6"/>
  <c r="Y74" i="6"/>
  <c r="X74" i="6"/>
  <c r="AC165" i="6"/>
  <c r="AB165" i="6"/>
  <c r="AD206" i="6"/>
  <c r="AD132" i="6"/>
  <c r="AD115" i="6"/>
  <c r="Y239" i="6"/>
  <c r="X239" i="6"/>
  <c r="Z239" i="6"/>
  <c r="Z190" i="6"/>
  <c r="AA211" i="6"/>
  <c r="Z110" i="6"/>
  <c r="AA163" i="6"/>
  <c r="Z233" i="6"/>
  <c r="AA77" i="6"/>
  <c r="Z272" i="6"/>
  <c r="AA98" i="6"/>
  <c r="Z236" i="6"/>
  <c r="AA27" i="6"/>
  <c r="AB104" i="6"/>
  <c r="AB124" i="6"/>
  <c r="AB137" i="6"/>
  <c r="Y252" i="6"/>
  <c r="X252" i="6"/>
  <c r="AC60" i="6"/>
  <c r="AB60" i="6"/>
  <c r="AD256" i="6"/>
  <c r="AA175" i="6"/>
  <c r="Z95" i="6"/>
  <c r="AE176" i="6"/>
  <c r="Y198" i="6"/>
  <c r="X198" i="6"/>
  <c r="AC193" i="6"/>
  <c r="AB193" i="6"/>
  <c r="AD74" i="6"/>
  <c r="AA165" i="6"/>
  <c r="Z206" i="6"/>
  <c r="AA251" i="6"/>
  <c r="Z132" i="6"/>
  <c r="AA89" i="6"/>
  <c r="Z115" i="6"/>
  <c r="AE213" i="6"/>
  <c r="AC162" i="6"/>
  <c r="AB162" i="6"/>
  <c r="AE162" i="6"/>
  <c r="AA162" i="6"/>
  <c r="Z58" i="6"/>
  <c r="AA19" i="6"/>
  <c r="Z88" i="6"/>
  <c r="AA40" i="6"/>
  <c r="Z71" i="6"/>
  <c r="AA258" i="6"/>
  <c r="Z52" i="6"/>
  <c r="AA15" i="6"/>
  <c r="AC249" i="6"/>
  <c r="Z243" i="6"/>
  <c r="AA156" i="6"/>
  <c r="X265" i="6"/>
  <c r="Y195" i="6"/>
  <c r="AC195" i="6"/>
  <c r="Z275" i="6"/>
  <c r="AA200" i="6"/>
  <c r="X41" i="6"/>
  <c r="Y129" i="6"/>
  <c r="AC129" i="6"/>
  <c r="Z217" i="6"/>
  <c r="AA252" i="6"/>
  <c r="X60" i="6"/>
  <c r="Y268" i="6"/>
  <c r="AC268" i="6"/>
  <c r="Z166" i="6"/>
  <c r="AA256" i="6"/>
  <c r="X175" i="6"/>
  <c r="Y111" i="6"/>
  <c r="AC111" i="6"/>
  <c r="Z161" i="6"/>
  <c r="AA95" i="6"/>
  <c r="X176" i="6"/>
  <c r="Y138" i="6"/>
  <c r="AC138" i="6"/>
  <c r="Z108" i="6"/>
  <c r="AA151" i="6"/>
  <c r="X32" i="6"/>
  <c r="Y106" i="6"/>
  <c r="AC106" i="6"/>
  <c r="Z35" i="6"/>
  <c r="AA198" i="6"/>
  <c r="X193" i="6"/>
  <c r="Y44" i="6"/>
  <c r="AC44" i="6"/>
  <c r="Z181" i="6"/>
  <c r="AA74" i="6"/>
  <c r="X165" i="6"/>
  <c r="Y78" i="6"/>
  <c r="AC78" i="6"/>
  <c r="Z180" i="6"/>
  <c r="AA206" i="6"/>
  <c r="X251" i="6"/>
  <c r="Y179" i="6"/>
  <c r="AC179" i="6"/>
  <c r="Z188" i="6"/>
  <c r="AA132" i="6"/>
  <c r="X89" i="6"/>
  <c r="Y266" i="6"/>
  <c r="AC266" i="6"/>
  <c r="Z125" i="6"/>
  <c r="AA115" i="6"/>
  <c r="Z273" i="6"/>
  <c r="AC26" i="6"/>
  <c r="AB26" i="6"/>
  <c r="AC259" i="6"/>
  <c r="AB259" i="6"/>
  <c r="AC23" i="6"/>
  <c r="AB23" i="6"/>
  <c r="AC149" i="6"/>
  <c r="AB149" i="6"/>
  <c r="AC131" i="6"/>
  <c r="AB131" i="6"/>
  <c r="AA243" i="6"/>
  <c r="AE243" i="6"/>
  <c r="Y265" i="6"/>
  <c r="Z195" i="6"/>
  <c r="AA275" i="6"/>
  <c r="AE275" i="6"/>
  <c r="Y41" i="6"/>
  <c r="Z129" i="6"/>
  <c r="AA217" i="6"/>
  <c r="AE217" i="6"/>
  <c r="Y60" i="6"/>
  <c r="Z268" i="6"/>
  <c r="AA166" i="6"/>
  <c r="AE166" i="6"/>
  <c r="Y175" i="6"/>
  <c r="Z111" i="6"/>
  <c r="AA161" i="6"/>
  <c r="AE161" i="6"/>
  <c r="Y176" i="6"/>
  <c r="Z138" i="6"/>
  <c r="AA108" i="6"/>
  <c r="AE108" i="6"/>
  <c r="Y32" i="6"/>
  <c r="Z106" i="6"/>
  <c r="AA35" i="6"/>
  <c r="AE35" i="6"/>
  <c r="Y193" i="6"/>
  <c r="Z44" i="6"/>
  <c r="AA181" i="6"/>
  <c r="AE181" i="6"/>
  <c r="Y165" i="6"/>
  <c r="Z78" i="6"/>
  <c r="AA180" i="6"/>
  <c r="AE180" i="6"/>
  <c r="Z179" i="6"/>
  <c r="AA188" i="6"/>
  <c r="AE188" i="6"/>
  <c r="Z266" i="6"/>
  <c r="AA125" i="6"/>
  <c r="AE125" i="6"/>
  <c r="Y130" i="6"/>
  <c r="X130" i="6"/>
  <c r="AD130" i="6"/>
  <c r="Y204" i="6"/>
  <c r="X204" i="6"/>
  <c r="AD204" i="6"/>
  <c r="Y134" i="6"/>
  <c r="X134" i="6"/>
  <c r="AD134" i="6"/>
  <c r="Y183" i="6"/>
  <c r="X183" i="6"/>
  <c r="AC261" i="6"/>
  <c r="AB261" i="6"/>
  <c r="Y159" i="6"/>
  <c r="X159" i="6"/>
  <c r="AD159" i="6"/>
  <c r="AA249" i="6"/>
  <c r="Z265" i="6"/>
  <c r="AA195" i="6"/>
  <c r="Z41" i="6"/>
  <c r="AA129" i="6"/>
  <c r="Z60" i="6"/>
  <c r="AA268" i="6"/>
  <c r="Z175" i="6"/>
  <c r="AA111" i="6"/>
  <c r="Z176" i="6"/>
  <c r="AA138" i="6"/>
  <c r="Z32" i="6"/>
  <c r="AA106" i="6"/>
  <c r="Z193" i="6"/>
  <c r="AA44" i="6"/>
  <c r="Z165" i="6"/>
  <c r="AA78" i="6"/>
  <c r="Z251" i="6"/>
  <c r="AA179" i="6"/>
  <c r="Z89" i="6"/>
  <c r="AA266" i="6"/>
  <c r="AD273" i="6"/>
  <c r="AC223" i="6"/>
  <c r="AB223" i="6"/>
  <c r="AC17" i="6"/>
  <c r="AB17" i="6"/>
  <c r="AC25" i="6"/>
  <c r="AB25" i="6"/>
  <c r="Y128" i="6"/>
  <c r="X128" i="6"/>
  <c r="AA261" i="6"/>
  <c r="X213" i="6"/>
  <c r="AC273" i="6"/>
  <c r="Z51" i="6"/>
  <c r="AD51" i="6"/>
  <c r="AA130" i="6"/>
  <c r="AE130" i="6"/>
  <c r="X26" i="6"/>
  <c r="Y121" i="6"/>
  <c r="AC121" i="6"/>
  <c r="Z7" i="6"/>
  <c r="AD7" i="6"/>
  <c r="AA246" i="6"/>
  <c r="AE246" i="6"/>
  <c r="X223" i="6"/>
  <c r="Y194" i="6"/>
  <c r="AC194" i="6"/>
  <c r="Z135" i="6"/>
  <c r="AD135" i="6"/>
  <c r="AA204" i="6"/>
  <c r="AE204" i="6"/>
  <c r="X259" i="6"/>
  <c r="Y13" i="6"/>
  <c r="AC13" i="6"/>
  <c r="Z81" i="6"/>
  <c r="AD81" i="6"/>
  <c r="AA228" i="6"/>
  <c r="AE228" i="6"/>
  <c r="X17" i="6"/>
  <c r="Y247" i="6"/>
  <c r="AC247" i="6"/>
  <c r="Z48" i="6"/>
  <c r="AD48" i="6"/>
  <c r="AA134" i="6"/>
  <c r="AE134" i="6"/>
  <c r="X23" i="6"/>
  <c r="Y12" i="6"/>
  <c r="AC12" i="6"/>
  <c r="Z20" i="6"/>
  <c r="AD20" i="6"/>
  <c r="AA239" i="6"/>
  <c r="AE239" i="6"/>
  <c r="X25" i="6"/>
  <c r="Y174" i="6"/>
  <c r="AC174" i="6"/>
  <c r="Z260" i="6"/>
  <c r="AD260" i="6"/>
  <c r="AA183" i="6"/>
  <c r="AE183" i="6"/>
  <c r="X162" i="6"/>
  <c r="Y238" i="6"/>
  <c r="AC238" i="6"/>
  <c r="Z262" i="6"/>
  <c r="AD262" i="6"/>
  <c r="AA128" i="6"/>
  <c r="AE128" i="6"/>
  <c r="X149" i="6"/>
  <c r="AC196" i="6"/>
  <c r="Z85" i="6"/>
  <c r="AD85" i="6"/>
  <c r="AA152" i="6"/>
  <c r="AE152" i="6"/>
  <c r="X261" i="6"/>
  <c r="Y218" i="6"/>
  <c r="AC218" i="6"/>
  <c r="Z216" i="6"/>
  <c r="AA159" i="6"/>
  <c r="AE159" i="6"/>
  <c r="X131" i="6"/>
  <c r="Y171" i="6"/>
  <c r="AC171" i="6"/>
  <c r="Z140" i="6"/>
  <c r="AA51" i="6"/>
  <c r="AE51" i="6"/>
  <c r="Z121" i="6"/>
  <c r="AA7" i="6"/>
  <c r="AE7" i="6"/>
  <c r="Z194" i="6"/>
  <c r="AA135" i="6"/>
  <c r="AE135" i="6"/>
  <c r="Z13" i="6"/>
  <c r="AA81" i="6"/>
  <c r="AE81" i="6"/>
  <c r="Z247" i="6"/>
  <c r="AA48" i="6"/>
  <c r="AE48" i="6"/>
  <c r="Z12" i="6"/>
  <c r="AA20" i="6"/>
  <c r="AE20" i="6"/>
  <c r="Z174" i="6"/>
  <c r="AA260" i="6"/>
  <c r="AE260" i="6"/>
  <c r="AB183" i="6"/>
  <c r="Z238" i="6"/>
  <c r="AA262" i="6"/>
  <c r="AE262" i="6"/>
  <c r="AB128" i="6"/>
  <c r="Y149" i="6"/>
  <c r="Z196" i="6"/>
  <c r="AA85" i="6"/>
  <c r="AE85" i="6"/>
  <c r="AB152" i="6"/>
  <c r="Y261" i="6"/>
  <c r="Z218" i="6"/>
  <c r="AA216" i="6"/>
  <c r="Y131" i="6"/>
  <c r="Z171" i="6"/>
  <c r="AA140" i="6"/>
  <c r="AE140" i="6"/>
  <c r="Z213" i="6"/>
  <c r="AA273" i="6"/>
  <c r="Z26" i="6"/>
  <c r="AA121" i="6"/>
  <c r="Z223" i="6"/>
  <c r="AA194" i="6"/>
  <c r="Z259" i="6"/>
  <c r="AA13" i="6"/>
  <c r="Z17" i="6"/>
  <c r="AA247" i="6"/>
  <c r="Z23" i="6"/>
  <c r="AA12" i="6"/>
  <c r="Z25" i="6"/>
  <c r="AA174" i="6"/>
  <c r="Z162" i="6"/>
  <c r="AA238" i="6"/>
  <c r="Z149" i="6"/>
  <c r="AA196" i="6"/>
  <c r="Z261" i="6"/>
  <c r="AA218" i="6"/>
  <c r="Z131" i="6"/>
  <c r="AA171" i="6"/>
  <c r="AC117" i="5"/>
  <c r="AC101" i="5"/>
  <c r="AD84" i="5"/>
  <c r="AC128" i="5"/>
  <c r="AE59" i="5"/>
  <c r="AC59" i="5"/>
  <c r="X64" i="5"/>
  <c r="Z64" i="5"/>
  <c r="Y64" i="5"/>
  <c r="AD6" i="5"/>
  <c r="Y6" i="5"/>
  <c r="X6" i="5"/>
  <c r="AE141" i="5"/>
  <c r="AB141" i="5"/>
  <c r="AB69" i="5"/>
  <c r="AA69" i="5"/>
  <c r="AE69" i="5"/>
  <c r="AD125" i="5"/>
  <c r="Y125" i="5"/>
  <c r="X125" i="5"/>
  <c r="Z30" i="5"/>
  <c r="Y30" i="5"/>
  <c r="AD30" i="5"/>
  <c r="X30" i="5"/>
  <c r="AD103" i="5"/>
  <c r="Z103" i="5"/>
  <c r="AE62" i="5"/>
  <c r="AB62" i="5"/>
  <c r="AD17" i="5"/>
  <c r="Z17" i="5"/>
  <c r="X3" i="5"/>
  <c r="AB135" i="5"/>
  <c r="Y139" i="5"/>
  <c r="AC81" i="5"/>
  <c r="Y129" i="5"/>
  <c r="X116" i="5"/>
  <c r="AB108" i="5"/>
  <c r="X117" i="5"/>
  <c r="AE117" i="5"/>
  <c r="X101" i="5"/>
  <c r="AD101" i="5"/>
  <c r="Y18" i="5"/>
  <c r="AC21" i="5"/>
  <c r="AC28" i="5"/>
  <c r="AA5" i="5"/>
  <c r="AB27" i="5"/>
  <c r="X128" i="5"/>
  <c r="AE128" i="5"/>
  <c r="X22" i="5"/>
  <c r="Y22" i="5"/>
  <c r="AE47" i="5"/>
  <c r="AB47" i="5"/>
  <c r="AD58" i="5"/>
  <c r="Y58" i="5"/>
  <c r="X58" i="5"/>
  <c r="AC115" i="5"/>
  <c r="AB111" i="5"/>
  <c r="AE78" i="5"/>
  <c r="AB78" i="5"/>
  <c r="AB93" i="5"/>
  <c r="AA93" i="5"/>
  <c r="AC7" i="5"/>
  <c r="AA7" i="5"/>
  <c r="AB100" i="5"/>
  <c r="AA100" i="5"/>
  <c r="AE100" i="5"/>
  <c r="AE94" i="5"/>
  <c r="AB94" i="5"/>
  <c r="AD127" i="5"/>
  <c r="Y127" i="5"/>
  <c r="X127" i="5"/>
  <c r="AE41" i="5"/>
  <c r="AB41" i="5"/>
  <c r="AC62" i="5"/>
  <c r="AD80" i="5"/>
  <c r="Y80" i="5"/>
  <c r="X80" i="5"/>
  <c r="AE38" i="5"/>
  <c r="AB38" i="5"/>
  <c r="AC135" i="5"/>
  <c r="Y35" i="5"/>
  <c r="X81" i="5"/>
  <c r="AC108" i="5"/>
  <c r="X21" i="5"/>
  <c r="X28" i="5"/>
  <c r="AD28" i="5"/>
  <c r="Y84" i="5"/>
  <c r="AC5" i="5"/>
  <c r="AC27" i="5"/>
  <c r="AB58" i="5"/>
  <c r="AE58" i="5"/>
  <c r="Z115" i="5"/>
  <c r="Y115" i="5"/>
  <c r="AD115" i="5"/>
  <c r="X115" i="5"/>
  <c r="AD122" i="5"/>
  <c r="X122" i="5"/>
  <c r="AC111" i="5"/>
  <c r="AD64" i="5"/>
  <c r="AC104" i="5"/>
  <c r="AA104" i="5"/>
  <c r="AC141" i="5"/>
  <c r="AE89" i="5"/>
  <c r="AB89" i="5"/>
  <c r="AC69" i="5"/>
  <c r="AB51" i="5"/>
  <c r="AA51" i="5"/>
  <c r="AE51" i="5"/>
  <c r="AD91" i="5"/>
  <c r="Y91" i="5"/>
  <c r="X91" i="5"/>
  <c r="AD31" i="5"/>
  <c r="X31" i="5"/>
  <c r="AB53" i="5"/>
  <c r="AC53" i="5"/>
  <c r="AE11" i="5"/>
  <c r="AB11" i="5"/>
  <c r="AE37" i="5"/>
  <c r="AA37" i="5"/>
  <c r="AD24" i="5"/>
  <c r="Y24" i="5"/>
  <c r="X24" i="5"/>
  <c r="AD97" i="5"/>
  <c r="X97" i="5"/>
  <c r="AB99" i="5"/>
  <c r="AC99" i="5"/>
  <c r="Z35" i="5"/>
  <c r="Y81" i="5"/>
  <c r="AC129" i="5"/>
  <c r="AA116" i="5"/>
  <c r="AA117" i="5"/>
  <c r="AB101" i="5"/>
  <c r="AD18" i="5"/>
  <c r="Y21" i="5"/>
  <c r="Y28" i="5"/>
  <c r="AE5" i="5"/>
  <c r="AA128" i="5"/>
  <c r="Z59" i="5"/>
  <c r="AD59" i="5"/>
  <c r="AB59" i="5"/>
  <c r="AB49" i="5"/>
  <c r="AA49" i="5"/>
  <c r="AA58" i="5"/>
  <c r="X20" i="5"/>
  <c r="Y20" i="5"/>
  <c r="Z111" i="5"/>
  <c r="Y111" i="5"/>
  <c r="AD111" i="5"/>
  <c r="X111" i="5"/>
  <c r="Z13" i="5"/>
  <c r="Y13" i="5"/>
  <c r="AD13" i="5"/>
  <c r="X13" i="5"/>
  <c r="X106" i="5"/>
  <c r="Z106" i="5"/>
  <c r="Y106" i="5"/>
  <c r="AD106" i="5"/>
  <c r="AD90" i="5"/>
  <c r="Y90" i="5"/>
  <c r="X90" i="5"/>
  <c r="AD74" i="5"/>
  <c r="Y74" i="5"/>
  <c r="X74" i="5"/>
  <c r="Z123" i="5"/>
  <c r="Y123" i="5"/>
  <c r="AD123" i="5"/>
  <c r="X123" i="5"/>
  <c r="AC102" i="5"/>
  <c r="AA102" i="5"/>
  <c r="AE77" i="5"/>
  <c r="AB77" i="5"/>
  <c r="AE40" i="5"/>
  <c r="AB40" i="5"/>
  <c r="AE54" i="5"/>
  <c r="AB54" i="5"/>
  <c r="AD55" i="5"/>
  <c r="Y55" i="5"/>
  <c r="X55" i="5"/>
  <c r="AE45" i="5"/>
  <c r="AB45" i="5"/>
  <c r="AE6" i="5"/>
  <c r="AC13" i="5"/>
  <c r="AD46" i="5"/>
  <c r="AE90" i="5"/>
  <c r="AC74" i="5"/>
  <c r="AC123" i="5"/>
  <c r="AC125" i="5"/>
  <c r="AC30" i="5"/>
  <c r="AE91" i="5"/>
  <c r="X70" i="5"/>
  <c r="X54" i="5"/>
  <c r="AC127" i="5"/>
  <c r="AC12" i="5"/>
  <c r="AB10" i="5"/>
  <c r="X79" i="5"/>
  <c r="Y32" i="5"/>
  <c r="AC60" i="5"/>
  <c r="X62" i="5"/>
  <c r="AC105" i="5"/>
  <c r="AE24" i="5"/>
  <c r="X45" i="5"/>
  <c r="AC80" i="5"/>
  <c r="X38" i="5"/>
  <c r="AB73" i="5"/>
  <c r="Y49" i="5"/>
  <c r="Y47" i="5"/>
  <c r="AE122" i="5"/>
  <c r="Y104" i="5"/>
  <c r="AB126" i="5"/>
  <c r="AD120" i="5"/>
  <c r="Y78" i="5"/>
  <c r="Z33" i="5"/>
  <c r="AE87" i="5"/>
  <c r="AA57" i="5"/>
  <c r="AC66" i="5"/>
  <c r="Y141" i="5"/>
  <c r="Z132" i="5"/>
  <c r="AA131" i="5"/>
  <c r="AC121" i="5"/>
  <c r="AD136" i="5"/>
  <c r="Y7" i="5"/>
  <c r="AB8" i="5"/>
  <c r="AE74" i="5"/>
  <c r="Y100" i="5"/>
  <c r="Y89" i="5"/>
  <c r="Y69" i="5"/>
  <c r="Y94" i="5"/>
  <c r="AA119" i="5"/>
  <c r="AB95" i="5"/>
  <c r="AE125" i="5"/>
  <c r="Y51" i="5"/>
  <c r="Y77" i="5"/>
  <c r="Y40" i="5"/>
  <c r="Y54" i="5"/>
  <c r="Y11" i="5"/>
  <c r="AC10" i="5"/>
  <c r="AD60" i="5"/>
  <c r="Y62" i="5"/>
  <c r="Y45" i="5"/>
  <c r="Y38" i="5"/>
  <c r="AC73" i="5"/>
  <c r="AD23" i="5"/>
  <c r="AC126" i="5"/>
  <c r="X87" i="5"/>
  <c r="AE57" i="5"/>
  <c r="X66" i="5"/>
  <c r="AD66" i="5"/>
  <c r="Y46" i="5"/>
  <c r="AE131" i="5"/>
  <c r="X121" i="5"/>
  <c r="AD121" i="5"/>
  <c r="Y136" i="5"/>
  <c r="AC8" i="5"/>
  <c r="AC119" i="5"/>
  <c r="AC95" i="5"/>
  <c r="X10" i="5"/>
  <c r="AB134" i="5"/>
  <c r="AC32" i="5"/>
  <c r="Y60" i="5"/>
  <c r="X42" i="5"/>
  <c r="AB88" i="1"/>
  <c r="Y53" i="1"/>
  <c r="Y154" i="1"/>
  <c r="AD97" i="1"/>
  <c r="AA119" i="1"/>
  <c r="X90" i="1"/>
  <c r="AC83" i="1"/>
  <c r="AE28" i="1"/>
  <c r="X156" i="1"/>
  <c r="AE131" i="1"/>
  <c r="X63" i="1"/>
  <c r="X46" i="1"/>
  <c r="Z144" i="1"/>
  <c r="AC6" i="1"/>
  <c r="AD117" i="1"/>
  <c r="X117" i="1"/>
  <c r="AC106" i="1"/>
  <c r="X54" i="1"/>
  <c r="AE26" i="1"/>
  <c r="AD21" i="1"/>
  <c r="AA88" i="1"/>
  <c r="AD56" i="1"/>
  <c r="Z56" i="1"/>
  <c r="X53" i="1"/>
  <c r="AE37" i="1"/>
  <c r="Y62" i="1"/>
  <c r="AE94" i="1"/>
  <c r="AE119" i="1"/>
  <c r="AD90" i="1"/>
  <c r="AB83" i="1"/>
  <c r="AD156" i="1"/>
  <c r="AD63" i="1"/>
  <c r="AD46" i="1"/>
  <c r="AE111" i="1"/>
  <c r="X112" i="1"/>
  <c r="X35" i="1"/>
  <c r="AC3" i="1"/>
  <c r="AB4" i="1"/>
  <c r="X97" i="1"/>
  <c r="AB10" i="1"/>
  <c r="X62" i="1"/>
  <c r="AE83" i="1"/>
  <c r="AD144" i="1"/>
  <c r="S1" i="5"/>
  <c r="Y107" i="5"/>
  <c r="X107" i="5"/>
  <c r="Z107" i="5"/>
  <c r="AC133" i="5"/>
  <c r="AE133" i="5"/>
  <c r="AB133" i="5"/>
  <c r="AA133" i="5"/>
  <c r="Y118" i="5"/>
  <c r="Z118" i="5"/>
  <c r="AD118" i="5"/>
  <c r="X118" i="5"/>
  <c r="AB64" i="5"/>
  <c r="AA64" i="5"/>
  <c r="AE64" i="5"/>
  <c r="AC64" i="5"/>
  <c r="Y109" i="5"/>
  <c r="AD109" i="5"/>
  <c r="X109" i="5"/>
  <c r="Z109" i="5"/>
  <c r="AC130" i="5"/>
  <c r="AE130" i="5"/>
  <c r="AB130" i="5"/>
  <c r="AA130" i="5"/>
  <c r="AC31" i="5"/>
  <c r="AB31" i="5"/>
  <c r="AA31" i="5"/>
  <c r="AE31" i="5"/>
  <c r="AC103" i="5"/>
  <c r="AB103" i="5"/>
  <c r="AA103" i="5"/>
  <c r="AE103" i="5"/>
  <c r="AC55" i="5"/>
  <c r="AE55" i="5"/>
  <c r="AA55" i="5"/>
  <c r="AC36" i="5"/>
  <c r="AE36" i="5"/>
  <c r="AB36" i="5"/>
  <c r="AA36" i="5"/>
  <c r="Y43" i="5"/>
  <c r="Z43" i="5"/>
  <c r="AD43" i="5"/>
  <c r="X43" i="5"/>
  <c r="M1" i="5"/>
  <c r="X1" i="5" s="1"/>
  <c r="AC3" i="5"/>
  <c r="AA3" i="5"/>
  <c r="AE3" i="5"/>
  <c r="X114" i="5"/>
  <c r="Z114" i="5"/>
  <c r="AD114" i="5"/>
  <c r="Y114" i="5"/>
  <c r="AB22" i="5"/>
  <c r="AA22" i="5"/>
  <c r="AE22" i="5"/>
  <c r="AC22" i="5"/>
  <c r="Y15" i="5"/>
  <c r="Z15" i="5"/>
  <c r="AD15" i="5"/>
  <c r="X15" i="5"/>
  <c r="AB46" i="5"/>
  <c r="AA46" i="5"/>
  <c r="AE46" i="5"/>
  <c r="AC46" i="5"/>
  <c r="AB88" i="5"/>
  <c r="AE88" i="5"/>
  <c r="AA88" i="5"/>
  <c r="AC88" i="5"/>
  <c r="AB25" i="5"/>
  <c r="AA25" i="5"/>
  <c r="AE25" i="5"/>
  <c r="AC25" i="5"/>
  <c r="AD107" i="5"/>
  <c r="Y4" i="5"/>
  <c r="X4" i="5"/>
  <c r="Z4" i="5"/>
  <c r="Y16" i="5"/>
  <c r="Z16" i="5"/>
  <c r="AD16" i="5"/>
  <c r="X16" i="5"/>
  <c r="AC76" i="5"/>
  <c r="AE76" i="5"/>
  <c r="AB76" i="5"/>
  <c r="AA76" i="5"/>
  <c r="X48" i="5"/>
  <c r="Z48" i="5"/>
  <c r="Y48" i="5"/>
  <c r="AD48" i="5"/>
  <c r="AC107" i="5"/>
  <c r="AB107" i="5"/>
  <c r="AE107" i="5"/>
  <c r="Y56" i="5"/>
  <c r="X56" i="5"/>
  <c r="AD56" i="5"/>
  <c r="AB139" i="5"/>
  <c r="AC4" i="5"/>
  <c r="AB4" i="5"/>
  <c r="AE4" i="5"/>
  <c r="Y75" i="5"/>
  <c r="Z75" i="5"/>
  <c r="AD75" i="5"/>
  <c r="X75" i="5"/>
  <c r="AC16" i="5"/>
  <c r="AE16" i="5"/>
  <c r="AB50" i="5"/>
  <c r="AA50" i="5"/>
  <c r="AE50" i="5"/>
  <c r="Y140" i="5"/>
  <c r="Z140" i="5"/>
  <c r="AD140" i="5"/>
  <c r="X140" i="5"/>
  <c r="AC118" i="5"/>
  <c r="AE118" i="5"/>
  <c r="Y39" i="5"/>
  <c r="Z39" i="5"/>
  <c r="AD39" i="5"/>
  <c r="X39" i="5"/>
  <c r="AC15" i="5"/>
  <c r="AE15" i="5"/>
  <c r="AB106" i="5"/>
  <c r="AA106" i="5"/>
  <c r="AE106" i="5"/>
  <c r="Y26" i="5"/>
  <c r="Z26" i="5"/>
  <c r="AD26" i="5"/>
  <c r="X26" i="5"/>
  <c r="AC43" i="5"/>
  <c r="AE43" i="5"/>
  <c r="AB113" i="5"/>
  <c r="AA113" i="5"/>
  <c r="AE113" i="5"/>
  <c r="AC63" i="5"/>
  <c r="AB63" i="5"/>
  <c r="AA63" i="5"/>
  <c r="AB48" i="5"/>
  <c r="AE48" i="5"/>
  <c r="AA48" i="5"/>
  <c r="X98" i="5"/>
  <c r="Z98" i="5"/>
  <c r="Y98" i="5"/>
  <c r="Y9" i="5"/>
  <c r="AD9" i="5"/>
  <c r="X9" i="5"/>
  <c r="Z9" i="5"/>
  <c r="X71" i="5"/>
  <c r="Y71" i="5"/>
  <c r="Z71" i="5"/>
  <c r="AD71" i="5"/>
  <c r="AC97" i="5"/>
  <c r="AB97" i="5"/>
  <c r="AA97" i="5"/>
  <c r="AE97" i="5"/>
  <c r="AC17" i="5"/>
  <c r="AB17" i="5"/>
  <c r="AA17" i="5"/>
  <c r="AE17" i="5"/>
  <c r="AD1" i="5"/>
  <c r="AC56" i="5"/>
  <c r="AB56" i="5"/>
  <c r="AE56" i="5"/>
  <c r="AE139" i="5"/>
  <c r="Y34" i="5"/>
  <c r="X34" i="5"/>
  <c r="AD34" i="5"/>
  <c r="AB116" i="5"/>
  <c r="AC75" i="5"/>
  <c r="AE75" i="5"/>
  <c r="AA16" i="5"/>
  <c r="AB84" i="5"/>
  <c r="AA84" i="5"/>
  <c r="AE84" i="5"/>
  <c r="Y19" i="5"/>
  <c r="Z19" i="5"/>
  <c r="AD19" i="5"/>
  <c r="X19" i="5"/>
  <c r="AC140" i="5"/>
  <c r="AE140" i="5"/>
  <c r="AA118" i="5"/>
  <c r="AB20" i="5"/>
  <c r="AA20" i="5"/>
  <c r="AE20" i="5"/>
  <c r="Y124" i="5"/>
  <c r="Z124" i="5"/>
  <c r="AD124" i="5"/>
  <c r="X124" i="5"/>
  <c r="AC39" i="5"/>
  <c r="AE39" i="5"/>
  <c r="AB33" i="5"/>
  <c r="AA33" i="5"/>
  <c r="AE33" i="5"/>
  <c r="AA15" i="5"/>
  <c r="Y93" i="5"/>
  <c r="Z93" i="5"/>
  <c r="AD93" i="5"/>
  <c r="X93" i="5"/>
  <c r="AC26" i="5"/>
  <c r="AE26" i="5"/>
  <c r="AB136" i="5"/>
  <c r="AA136" i="5"/>
  <c r="AE136" i="5"/>
  <c r="AA43" i="5"/>
  <c r="AC48" i="5"/>
  <c r="AC110" i="5"/>
  <c r="AB110" i="5"/>
  <c r="AA110" i="5"/>
  <c r="AB98" i="5"/>
  <c r="AE98" i="5"/>
  <c r="AA98" i="5"/>
  <c r="X14" i="5"/>
  <c r="Z14" i="5"/>
  <c r="Y14" i="5"/>
  <c r="Y83" i="5"/>
  <c r="X83" i="5"/>
  <c r="Z83" i="5"/>
  <c r="AD83" i="5"/>
  <c r="X92" i="5"/>
  <c r="Y92" i="5"/>
  <c r="Z92" i="5"/>
  <c r="AD92" i="5"/>
  <c r="AA107" i="5"/>
  <c r="AD35" i="5"/>
  <c r="Z56" i="5"/>
  <c r="AC34" i="5"/>
  <c r="AB34" i="5"/>
  <c r="AE34" i="5"/>
  <c r="AE116" i="5"/>
  <c r="AA4" i="5"/>
  <c r="AB18" i="5"/>
  <c r="AA18" i="5"/>
  <c r="AE18" i="5"/>
  <c r="AB16" i="5"/>
  <c r="Y133" i="5"/>
  <c r="Z133" i="5"/>
  <c r="AD133" i="5"/>
  <c r="X133" i="5"/>
  <c r="AC50" i="5"/>
  <c r="AC19" i="5"/>
  <c r="AE19" i="5"/>
  <c r="AB23" i="5"/>
  <c r="AA23" i="5"/>
  <c r="AE23" i="5"/>
  <c r="AB118" i="5"/>
  <c r="Y76" i="5"/>
  <c r="Z76" i="5"/>
  <c r="AD76" i="5"/>
  <c r="X76" i="5"/>
  <c r="AC124" i="5"/>
  <c r="AE124" i="5"/>
  <c r="AB120" i="5"/>
  <c r="AA120" i="5"/>
  <c r="AE120" i="5"/>
  <c r="AA39" i="5"/>
  <c r="AB15" i="5"/>
  <c r="Y36" i="5"/>
  <c r="Z36" i="5"/>
  <c r="AD36" i="5"/>
  <c r="X36" i="5"/>
  <c r="AC93" i="5"/>
  <c r="AE93" i="5"/>
  <c r="AB132" i="5"/>
  <c r="AA132" i="5"/>
  <c r="AE132" i="5"/>
  <c r="AA26" i="5"/>
  <c r="AB43" i="5"/>
  <c r="X88" i="5"/>
  <c r="Z88" i="5"/>
  <c r="Y88" i="5"/>
  <c r="AE63" i="5"/>
  <c r="Y52" i="5"/>
  <c r="AD52" i="5"/>
  <c r="X52" i="5"/>
  <c r="Z52" i="5"/>
  <c r="AC96" i="5"/>
  <c r="AB96" i="5"/>
  <c r="AA96" i="5"/>
  <c r="AB14" i="5"/>
  <c r="AE14" i="5"/>
  <c r="AA14" i="5"/>
  <c r="AC29" i="5"/>
  <c r="AB29" i="5"/>
  <c r="AA29" i="5"/>
  <c r="AC79" i="5"/>
  <c r="AA79" i="5"/>
  <c r="AE79" i="5"/>
  <c r="AB79" i="5"/>
  <c r="Z135" i="5"/>
  <c r="AA35" i="5"/>
  <c r="AE35" i="5"/>
  <c r="Z81" i="5"/>
  <c r="AA129" i="5"/>
  <c r="AE129" i="5"/>
  <c r="Z108" i="5"/>
  <c r="AA114" i="5"/>
  <c r="Z25" i="5"/>
  <c r="Z18" i="5"/>
  <c r="Z84" i="5"/>
  <c r="Z50" i="5"/>
  <c r="Z22" i="5"/>
  <c r="Z23" i="5"/>
  <c r="Z20" i="5"/>
  <c r="AB122" i="5"/>
  <c r="AB104" i="5"/>
  <c r="AB6" i="5"/>
  <c r="AB87" i="5"/>
  <c r="AB57" i="5"/>
  <c r="AB90" i="5"/>
  <c r="AB131" i="5"/>
  <c r="AB7" i="5"/>
  <c r="X138" i="5"/>
  <c r="Z138" i="5"/>
  <c r="AE52" i="5"/>
  <c r="X102" i="5"/>
  <c r="Z102" i="5"/>
  <c r="AE109" i="5"/>
  <c r="X65" i="5"/>
  <c r="Z65" i="5"/>
  <c r="AE9" i="5"/>
  <c r="AC70" i="5"/>
  <c r="AB70" i="5"/>
  <c r="AE70" i="5"/>
  <c r="AA70" i="5"/>
  <c r="Y86" i="5"/>
  <c r="X86" i="5"/>
  <c r="Z86" i="5"/>
  <c r="X112" i="5"/>
  <c r="AD112" i="5"/>
  <c r="Z112" i="5"/>
  <c r="Y112" i="5"/>
  <c r="AC68" i="5"/>
  <c r="AB68" i="5"/>
  <c r="AA68" i="5"/>
  <c r="Z3" i="5"/>
  <c r="AA135" i="5"/>
  <c r="Z139" i="5"/>
  <c r="AA81" i="5"/>
  <c r="Z116" i="5"/>
  <c r="AA108" i="5"/>
  <c r="Y63" i="5"/>
  <c r="AD63" i="5"/>
  <c r="X63" i="5"/>
  <c r="AB138" i="5"/>
  <c r="AE138" i="5"/>
  <c r="AD138" i="5"/>
  <c r="Y110" i="5"/>
  <c r="AD110" i="5"/>
  <c r="X110" i="5"/>
  <c r="AB102" i="5"/>
  <c r="AE102" i="5"/>
  <c r="AD102" i="5"/>
  <c r="Y96" i="5"/>
  <c r="AD96" i="5"/>
  <c r="X96" i="5"/>
  <c r="AB65" i="5"/>
  <c r="AE65" i="5"/>
  <c r="AD65" i="5"/>
  <c r="AD130" i="5"/>
  <c r="Y130" i="5"/>
  <c r="X130" i="5"/>
  <c r="X53" i="5"/>
  <c r="Y53" i="5"/>
  <c r="Z53" i="5"/>
  <c r="Y29" i="5"/>
  <c r="X29" i="5"/>
  <c r="AD29" i="5"/>
  <c r="Z29" i="5"/>
  <c r="AC42" i="5"/>
  <c r="AE42" i="5"/>
  <c r="AB42" i="5"/>
  <c r="X99" i="5"/>
  <c r="Y99" i="5"/>
  <c r="Z99" i="5"/>
  <c r="AC83" i="5"/>
  <c r="AB83" i="5"/>
  <c r="AA83" i="5"/>
  <c r="Y61" i="5"/>
  <c r="X61" i="5"/>
  <c r="AC85" i="5"/>
  <c r="AB85" i="5"/>
  <c r="X12" i="5"/>
  <c r="Y12" i="5"/>
  <c r="AD12" i="5"/>
  <c r="AC86" i="5"/>
  <c r="AB86" i="5"/>
  <c r="Y67" i="5"/>
  <c r="X67" i="5"/>
  <c r="Z67" i="5"/>
  <c r="Y137" i="5"/>
  <c r="X137" i="5"/>
  <c r="AD137" i="5"/>
  <c r="X105" i="5"/>
  <c r="Z105" i="5"/>
  <c r="AD105" i="5"/>
  <c r="Y82" i="5"/>
  <c r="X82" i="5"/>
  <c r="AC44" i="5"/>
  <c r="AB44" i="5"/>
  <c r="X73" i="5"/>
  <c r="AD73" i="5"/>
  <c r="Y73" i="5"/>
  <c r="Z117" i="5"/>
  <c r="AA101" i="5"/>
  <c r="Z21" i="5"/>
  <c r="AA28" i="5"/>
  <c r="Z5" i="5"/>
  <c r="AA27" i="5"/>
  <c r="Z128" i="5"/>
  <c r="AA59" i="5"/>
  <c r="Z49" i="5"/>
  <c r="AA47" i="5"/>
  <c r="Z58" i="5"/>
  <c r="AA115" i="5"/>
  <c r="Z122" i="5"/>
  <c r="AA111" i="5"/>
  <c r="Z104" i="5"/>
  <c r="AA126" i="5"/>
  <c r="Z6" i="5"/>
  <c r="AA78" i="5"/>
  <c r="Z87" i="5"/>
  <c r="AA13" i="5"/>
  <c r="Z57" i="5"/>
  <c r="AA66" i="5"/>
  <c r="Z90" i="5"/>
  <c r="AA141" i="5"/>
  <c r="Z131" i="5"/>
  <c r="AA121" i="5"/>
  <c r="Z7" i="5"/>
  <c r="AA8" i="5"/>
  <c r="X72" i="5"/>
  <c r="Y72" i="5"/>
  <c r="AD72" i="5"/>
  <c r="AC61" i="5"/>
  <c r="AB61" i="5"/>
  <c r="AA61" i="5"/>
  <c r="Y103" i="5"/>
  <c r="X103" i="5"/>
  <c r="AC37" i="5"/>
  <c r="AB37" i="5"/>
  <c r="X134" i="5"/>
  <c r="AD134" i="5"/>
  <c r="Y134" i="5"/>
  <c r="AA86" i="5"/>
  <c r="AC67" i="5"/>
  <c r="AB67" i="5"/>
  <c r="AC82" i="5"/>
  <c r="AB82" i="5"/>
  <c r="AA82" i="5"/>
  <c r="Y17" i="5"/>
  <c r="X17" i="5"/>
  <c r="Z74" i="5"/>
  <c r="AA123" i="5"/>
  <c r="Z100" i="5"/>
  <c r="AA89" i="5"/>
  <c r="Z69" i="5"/>
  <c r="AA94" i="5"/>
  <c r="Z119" i="5"/>
  <c r="AA95" i="5"/>
  <c r="Z125" i="5"/>
  <c r="AA30" i="5"/>
  <c r="Z51" i="5"/>
  <c r="AA77" i="5"/>
  <c r="AB91" i="5"/>
  <c r="AC137" i="5"/>
  <c r="AB137" i="5"/>
  <c r="AE137" i="5"/>
  <c r="Y68" i="5"/>
  <c r="X68" i="5"/>
  <c r="AD68" i="5"/>
  <c r="AB24" i="5"/>
  <c r="Z40" i="5"/>
  <c r="AA72" i="5"/>
  <c r="AE72" i="5"/>
  <c r="Y70" i="5"/>
  <c r="Z54" i="5"/>
  <c r="AA71" i="5"/>
  <c r="AE71" i="5"/>
  <c r="Y31" i="5"/>
  <c r="Z127" i="5"/>
  <c r="AA53" i="5"/>
  <c r="AE53" i="5"/>
  <c r="Y85" i="5"/>
  <c r="Z11" i="5"/>
  <c r="AA12" i="5"/>
  <c r="AE12" i="5"/>
  <c r="Y37" i="5"/>
  <c r="Z10" i="5"/>
  <c r="AA134" i="5"/>
  <c r="Y79" i="5"/>
  <c r="Z41" i="5"/>
  <c r="AA112" i="5"/>
  <c r="AE112" i="5"/>
  <c r="Z32" i="5"/>
  <c r="AA60" i="5"/>
  <c r="AE60" i="5"/>
  <c r="Z62" i="5"/>
  <c r="AA105" i="5"/>
  <c r="AE105" i="5"/>
  <c r="Z45" i="5"/>
  <c r="AA92" i="5"/>
  <c r="AE92" i="5"/>
  <c r="Y97" i="5"/>
  <c r="Z80" i="5"/>
  <c r="AA99" i="5"/>
  <c r="AE99" i="5"/>
  <c r="Y44" i="5"/>
  <c r="Z38" i="5"/>
  <c r="AA73" i="5"/>
  <c r="Z91" i="5"/>
  <c r="AA40" i="5"/>
  <c r="Z70" i="5"/>
  <c r="AA54" i="5"/>
  <c r="Z31" i="5"/>
  <c r="AA127" i="5"/>
  <c r="Z85" i="5"/>
  <c r="AA11" i="5"/>
  <c r="Z37" i="5"/>
  <c r="AA10" i="5"/>
  <c r="Z79" i="5"/>
  <c r="AA41" i="5"/>
  <c r="Z55" i="5"/>
  <c r="AA32" i="5"/>
  <c r="Z42" i="5"/>
  <c r="AA62" i="5"/>
  <c r="Z24" i="5"/>
  <c r="AA45" i="5"/>
  <c r="Z97" i="5"/>
  <c r="AA80" i="5"/>
  <c r="Z44" i="5"/>
  <c r="AA38" i="5"/>
  <c r="Y108" i="1"/>
  <c r="Z108" i="1"/>
  <c r="X76" i="1"/>
  <c r="Y76" i="1"/>
  <c r="AD80" i="1"/>
  <c r="X80" i="1"/>
  <c r="X124" i="1"/>
  <c r="AD124" i="1"/>
  <c r="Y124" i="1"/>
  <c r="Y7" i="1"/>
  <c r="Z7" i="1"/>
  <c r="AD7" i="1"/>
  <c r="Z96" i="1"/>
  <c r="AD96" i="1"/>
  <c r="AC43" i="1"/>
  <c r="AE43" i="1"/>
  <c r="Y107" i="1"/>
  <c r="AC26" i="1"/>
  <c r="AC21" i="1"/>
  <c r="X55" i="1"/>
  <c r="AD88" i="1"/>
  <c r="AC5" i="1"/>
  <c r="AB74" i="1"/>
  <c r="X27" i="1"/>
  <c r="AB133" i="1"/>
  <c r="AB3" i="1"/>
  <c r="Z109" i="1"/>
  <c r="X12" i="1"/>
  <c r="AE110" i="1"/>
  <c r="Z82" i="1"/>
  <c r="Y80" i="1"/>
  <c r="Y67" i="1"/>
  <c r="AD9" i="1"/>
  <c r="X7" i="1"/>
  <c r="Y96" i="1"/>
  <c r="X30" i="1"/>
  <c r="Y30" i="1"/>
  <c r="X50" i="1"/>
  <c r="Y50" i="1"/>
  <c r="X78" i="1"/>
  <c r="Y78" i="1"/>
  <c r="Y25" i="1"/>
  <c r="Z25" i="1"/>
  <c r="Z49" i="1"/>
  <c r="AD49" i="1"/>
  <c r="AC13" i="1"/>
  <c r="AE13" i="1"/>
  <c r="AC60" i="1"/>
  <c r="AB60" i="1"/>
  <c r="AC136" i="1"/>
  <c r="AE136" i="1"/>
  <c r="AE130" i="1"/>
  <c r="AA130" i="1"/>
  <c r="AA82" i="1"/>
  <c r="AE82" i="1"/>
  <c r="AB82" i="1"/>
  <c r="AE11" i="1"/>
  <c r="AA11" i="1"/>
  <c r="AB76" i="1"/>
  <c r="AC76" i="1"/>
  <c r="AC134" i="1"/>
  <c r="AE134" i="1"/>
  <c r="AA67" i="1"/>
  <c r="AE67" i="1"/>
  <c r="AB67" i="1"/>
  <c r="AB28" i="1"/>
  <c r="AC28" i="1"/>
  <c r="AB131" i="1"/>
  <c r="AC131" i="1"/>
  <c r="AA9" i="1"/>
  <c r="AE9" i="1"/>
  <c r="AB9" i="1"/>
  <c r="AA19" i="1"/>
  <c r="AB19" i="1"/>
  <c r="AE120" i="1"/>
  <c r="AA120" i="1"/>
  <c r="AE89" i="1"/>
  <c r="AA89" i="1"/>
  <c r="AB104" i="1"/>
  <c r="AC104" i="1"/>
  <c r="AB152" i="1"/>
  <c r="AC152" i="1"/>
  <c r="AA96" i="1"/>
  <c r="AE96" i="1"/>
  <c r="AE106" i="1"/>
  <c r="AA106" i="1"/>
  <c r="X152" i="1"/>
  <c r="Y152" i="1"/>
  <c r="AA94" i="1"/>
  <c r="AB94" i="1"/>
  <c r="AC15" i="1"/>
  <c r="AE15" i="1"/>
  <c r="AA144" i="1"/>
  <c r="AE144" i="1"/>
  <c r="AB26" i="1"/>
  <c r="AB21" i="1"/>
  <c r="AD55" i="1"/>
  <c r="AD112" i="1"/>
  <c r="Z112" i="1"/>
  <c r="AB5" i="1"/>
  <c r="Z85" i="1"/>
  <c r="AA74" i="1"/>
  <c r="X147" i="1"/>
  <c r="AA133" i="1"/>
  <c r="AA3" i="1"/>
  <c r="Y109" i="1"/>
  <c r="AE121" i="1"/>
  <c r="AC110" i="1"/>
  <c r="Z97" i="1"/>
  <c r="AD62" i="1"/>
  <c r="AD108" i="1"/>
  <c r="Y82" i="1"/>
  <c r="Z76" i="1"/>
  <c r="AD67" i="1"/>
  <c r="AD30" i="1"/>
  <c r="AD78" i="1"/>
  <c r="Z78" i="1"/>
  <c r="AD25" i="1"/>
  <c r="X96" i="1"/>
  <c r="AD100" i="1"/>
  <c r="X100" i="1"/>
  <c r="AC92" i="1"/>
  <c r="AE92" i="1"/>
  <c r="AC81" i="1"/>
  <c r="AE81" i="1"/>
  <c r="AA149" i="1"/>
  <c r="AB149" i="1"/>
  <c r="AC102" i="1"/>
  <c r="AE102" i="1"/>
  <c r="AC68" i="1"/>
  <c r="AE21" i="1"/>
  <c r="AB155" i="1"/>
  <c r="AB153" i="1"/>
  <c r="AD27" i="1"/>
  <c r="AD12" i="1"/>
  <c r="X17" i="1"/>
  <c r="AA92" i="1"/>
  <c r="AD82" i="1"/>
  <c r="AA81" i="1"/>
  <c r="Z124" i="1"/>
  <c r="Z9" i="1"/>
  <c r="Z30" i="1"/>
  <c r="AE149" i="1"/>
  <c r="AB102" i="1"/>
  <c r="AB15" i="1"/>
  <c r="X25" i="1"/>
  <c r="AD152" i="1"/>
  <c r="AB43" i="1"/>
  <c r="AB126" i="4"/>
  <c r="AC199" i="4"/>
  <c r="AB144" i="4"/>
  <c r="AB238" i="4"/>
  <c r="AB10" i="4"/>
  <c r="AC165" i="4"/>
  <c r="AC169" i="4"/>
  <c r="AA123" i="4"/>
  <c r="AC223" i="4"/>
  <c r="AB117" i="4"/>
  <c r="X240" i="4"/>
  <c r="Y30" i="4"/>
  <c r="AC200" i="4"/>
  <c r="AC29" i="4"/>
  <c r="Z48" i="4"/>
  <c r="X83" i="4"/>
  <c r="AA235" i="4"/>
  <c r="X116" i="4"/>
  <c r="X112" i="4"/>
  <c r="Y157" i="4"/>
  <c r="Y250" i="4"/>
  <c r="X81" i="4"/>
  <c r="Y253" i="4"/>
  <c r="AC79" i="4"/>
  <c r="X209" i="4"/>
  <c r="Y186" i="4"/>
  <c r="Y248" i="4"/>
  <c r="AA108" i="4"/>
  <c r="X166" i="4"/>
  <c r="X12" i="4"/>
  <c r="AB161" i="4"/>
  <c r="X20" i="4"/>
  <c r="X68" i="4"/>
  <c r="Y83" i="4"/>
  <c r="X64" i="4"/>
  <c r="X164" i="4"/>
  <c r="AB111" i="4"/>
  <c r="X34" i="4"/>
  <c r="X86" i="4"/>
  <c r="X55" i="4"/>
  <c r="X19" i="4"/>
  <c r="Y233" i="4"/>
  <c r="AB166" i="4"/>
  <c r="AC170" i="4"/>
  <c r="Y78" i="4"/>
  <c r="AB69" i="4"/>
  <c r="AC118" i="4"/>
  <c r="AC38" i="4"/>
  <c r="AC196" i="4"/>
  <c r="AC32" i="4"/>
  <c r="AC82" i="4"/>
  <c r="AB125" i="4"/>
  <c r="AC131" i="4"/>
  <c r="AE148" i="4"/>
  <c r="AB148" i="4"/>
  <c r="AC76" i="4"/>
  <c r="AB76" i="4"/>
  <c r="AD127" i="4"/>
  <c r="X127" i="4"/>
  <c r="AE141" i="4"/>
  <c r="AB141" i="4"/>
  <c r="AC115" i="4"/>
  <c r="AA115" i="4"/>
  <c r="AD231" i="4"/>
  <c r="Y231" i="4"/>
  <c r="X85" i="4"/>
  <c r="Y22" i="4"/>
  <c r="AC258" i="4"/>
  <c r="X160" i="4"/>
  <c r="Y183" i="4"/>
  <c r="Y172" i="4"/>
  <c r="AB88" i="4"/>
  <c r="Z181" i="4"/>
  <c r="Y77" i="4"/>
  <c r="Y18" i="4"/>
  <c r="AB52" i="4"/>
  <c r="X135" i="4"/>
  <c r="AB237" i="4"/>
  <c r="AD120" i="4"/>
  <c r="Y120" i="4"/>
  <c r="X120" i="4"/>
  <c r="AD23" i="4"/>
  <c r="X23" i="4"/>
  <c r="AE247" i="4"/>
  <c r="AA247" i="4"/>
  <c r="X236" i="4"/>
  <c r="Y236" i="4"/>
  <c r="AD136" i="4"/>
  <c r="X136" i="4"/>
  <c r="AD230" i="4"/>
  <c r="X230" i="4"/>
  <c r="AB97" i="4"/>
  <c r="AC97" i="4"/>
  <c r="AB168" i="4"/>
  <c r="AC168" i="4"/>
  <c r="AE143" i="4"/>
  <c r="AB143" i="4"/>
  <c r="AB189" i="4"/>
  <c r="AC189" i="4"/>
  <c r="X57" i="4"/>
  <c r="Y57" i="4"/>
  <c r="AB132" i="4"/>
  <c r="AC132" i="4"/>
  <c r="AB25" i="4"/>
  <c r="AC25" i="4"/>
  <c r="AB33" i="4"/>
  <c r="AC33" i="4"/>
  <c r="AB85" i="4"/>
  <c r="X126" i="4"/>
  <c r="X122" i="4"/>
  <c r="Y198" i="4"/>
  <c r="Y176" i="4"/>
  <c r="X152" i="4"/>
  <c r="Y91" i="4"/>
  <c r="Y6" i="4"/>
  <c r="AB160" i="4"/>
  <c r="X73" i="4"/>
  <c r="AB184" i="4"/>
  <c r="AA80" i="4"/>
  <c r="X114" i="4"/>
  <c r="AC18" i="4"/>
  <c r="AB219" i="4"/>
  <c r="Z45" i="4"/>
  <c r="AC217" i="4"/>
  <c r="AB217" i="4"/>
  <c r="AD239" i="4"/>
  <c r="X239" i="4"/>
  <c r="AD51" i="4"/>
  <c r="Y51" i="4"/>
  <c r="AE31" i="4"/>
  <c r="AA31" i="4"/>
  <c r="AB147" i="4"/>
  <c r="X217" i="4"/>
  <c r="AA86" i="4"/>
  <c r="X249" i="4"/>
  <c r="AA119" i="4"/>
  <c r="X142" i="4"/>
  <c r="Y132" i="4"/>
  <c r="X148" i="4"/>
  <c r="Y112" i="4"/>
  <c r="Y232" i="4"/>
  <c r="X5" i="4"/>
  <c r="X194" i="4"/>
  <c r="X63" i="4"/>
  <c r="AC250" i="4"/>
  <c r="Y33" i="4"/>
  <c r="X242" i="4"/>
  <c r="AB81" i="4"/>
  <c r="X134" i="4"/>
  <c r="X74" i="4"/>
  <c r="Y168" i="4"/>
  <c r="X115" i="4"/>
  <c r="Z189" i="4"/>
  <c r="Y12" i="4"/>
  <c r="X31" i="4"/>
  <c r="AB154" i="4"/>
  <c r="AB110" i="4"/>
  <c r="AC146" i="4"/>
  <c r="AB208" i="4"/>
  <c r="Y148" i="4"/>
  <c r="Y5" i="4"/>
  <c r="Y63" i="4"/>
  <c r="AB71" i="4"/>
  <c r="Y242" i="4"/>
  <c r="Y74" i="4"/>
  <c r="AE108" i="4"/>
  <c r="X58" i="4"/>
  <c r="AB36" i="4"/>
  <c r="AB57" i="4"/>
  <c r="X93" i="4"/>
  <c r="Y11" i="4"/>
  <c r="AB35" i="4"/>
  <c r="Y167" i="4"/>
  <c r="X213" i="4"/>
  <c r="AC71" i="4"/>
  <c r="Y14" i="4"/>
  <c r="X255" i="4"/>
  <c r="X252" i="4"/>
  <c r="AC236" i="4"/>
  <c r="X156" i="4"/>
  <c r="AB28" i="4"/>
  <c r="X233" i="4"/>
  <c r="Z13" i="4"/>
  <c r="AB230" i="4"/>
  <c r="Z50" i="4"/>
  <c r="AB127" i="4"/>
  <c r="Z105" i="4"/>
  <c r="AB51" i="4"/>
  <c r="AC54" i="4"/>
  <c r="AA231" i="4"/>
  <c r="AC22" i="4"/>
  <c r="AC257" i="4"/>
  <c r="AE135" i="4"/>
  <c r="AB135" i="4"/>
  <c r="S1" i="4"/>
  <c r="AA1" i="4" s="1"/>
  <c r="Y85" i="4"/>
  <c r="AB21" i="4"/>
  <c r="AC117" i="4"/>
  <c r="Y126" i="4"/>
  <c r="Y122" i="4"/>
  <c r="AB198" i="4"/>
  <c r="AC69" i="4"/>
  <c r="Y43" i="4"/>
  <c r="X245" i="4"/>
  <c r="X22" i="4"/>
  <c r="Y103" i="4"/>
  <c r="AC144" i="4"/>
  <c r="AB176" i="4"/>
  <c r="AC238" i="4"/>
  <c r="Y215" i="4"/>
  <c r="AC30" i="4"/>
  <c r="AB91" i="4"/>
  <c r="AC161" i="4"/>
  <c r="Y24" i="4"/>
  <c r="X44" i="4"/>
  <c r="AC224" i="4"/>
  <c r="X257" i="4"/>
  <c r="AC150" i="4"/>
  <c r="Y20" i="4"/>
  <c r="AB6" i="4"/>
  <c r="Y160" i="4"/>
  <c r="X84" i="4"/>
  <c r="AB183" i="4"/>
  <c r="X244" i="4"/>
  <c r="AC172" i="4"/>
  <c r="AC184" i="4"/>
  <c r="X234" i="4"/>
  <c r="Y192" i="4"/>
  <c r="AE109" i="4"/>
  <c r="AB109" i="4"/>
  <c r="AD32" i="4"/>
  <c r="Y32" i="4"/>
  <c r="X32" i="4"/>
  <c r="AD182" i="4"/>
  <c r="X182" i="4"/>
  <c r="AD256" i="4"/>
  <c r="X256" i="4"/>
  <c r="AD163" i="4"/>
  <c r="Y163" i="4"/>
  <c r="X163" i="4"/>
  <c r="X41" i="4"/>
  <c r="Y41" i="4"/>
  <c r="AD154" i="4"/>
  <c r="Y154" i="4"/>
  <c r="X154" i="4"/>
  <c r="AD111" i="4"/>
  <c r="X111" i="4"/>
  <c r="AD35" i="4"/>
  <c r="Y35" i="4"/>
  <c r="X35" i="4"/>
  <c r="X169" i="4"/>
  <c r="Y169" i="4"/>
  <c r="AE49" i="4"/>
  <c r="AB49" i="4"/>
  <c r="AE3" i="4"/>
  <c r="AB3" i="4"/>
  <c r="AD125" i="4"/>
  <c r="X125" i="4"/>
  <c r="AB162" i="4"/>
  <c r="AC162" i="4"/>
  <c r="AE216" i="4"/>
  <c r="AB216" i="4"/>
  <c r="AC42" i="4"/>
  <c r="AB42" i="4"/>
  <c r="X146" i="4"/>
  <c r="Z146" i="4"/>
  <c r="Y146" i="4"/>
  <c r="AD146" i="4"/>
  <c r="AD173" i="4"/>
  <c r="Y173" i="4"/>
  <c r="X173" i="4"/>
  <c r="AC21" i="4"/>
  <c r="X87" i="4"/>
  <c r="X117" i="4"/>
  <c r="AC198" i="4"/>
  <c r="X65" i="4"/>
  <c r="X69" i="4"/>
  <c r="AC43" i="4"/>
  <c r="X211" i="4"/>
  <c r="AC103" i="4"/>
  <c r="Z207" i="4"/>
  <c r="X133" i="4"/>
  <c r="X144" i="4"/>
  <c r="AC176" i="4"/>
  <c r="X238" i="4"/>
  <c r="AC215" i="4"/>
  <c r="X212" i="4"/>
  <c r="AC91" i="4"/>
  <c r="Y107" i="4"/>
  <c r="X254" i="4"/>
  <c r="X161" i="4"/>
  <c r="AC24" i="4"/>
  <c r="AC6" i="4"/>
  <c r="Y251" i="4"/>
  <c r="AC183" i="4"/>
  <c r="Y59" i="4"/>
  <c r="X184" i="4"/>
  <c r="X88" i="4"/>
  <c r="AB77" i="4"/>
  <c r="AC77" i="4"/>
  <c r="AD80" i="4"/>
  <c r="X80" i="4"/>
  <c r="AC3" i="4"/>
  <c r="AD139" i="4"/>
  <c r="Z139" i="4"/>
  <c r="X82" i="4"/>
  <c r="Y82" i="4"/>
  <c r="Y125" i="4"/>
  <c r="X131" i="4"/>
  <c r="Y131" i="4"/>
  <c r="AB41" i="4"/>
  <c r="AC41" i="4"/>
  <c r="AD220" i="4"/>
  <c r="AE64" i="4"/>
  <c r="AB64" i="4"/>
  <c r="AD219" i="4"/>
  <c r="X219" i="4"/>
  <c r="AC135" i="4"/>
  <c r="AD36" i="4"/>
  <c r="Y36" i="4"/>
  <c r="X36" i="4"/>
  <c r="AE204" i="4"/>
  <c r="AC204" i="4"/>
  <c r="AB204" i="4"/>
  <c r="AD235" i="4"/>
  <c r="X235" i="4"/>
  <c r="AB37" i="4"/>
  <c r="AC37" i="4"/>
  <c r="AE4" i="4"/>
  <c r="AB4" i="4"/>
  <c r="AD226" i="4"/>
  <c r="X226" i="4"/>
  <c r="AD10" i="4"/>
  <c r="Y10" i="4"/>
  <c r="X10" i="4"/>
  <c r="AD52" i="4"/>
  <c r="X52" i="4"/>
  <c r="AD237" i="4"/>
  <c r="Y237" i="4"/>
  <c r="X237" i="4"/>
  <c r="AD123" i="4"/>
  <c r="X123" i="4"/>
  <c r="AD62" i="4"/>
  <c r="X62" i="4"/>
  <c r="AD96" i="4"/>
  <c r="X96" i="4"/>
  <c r="AC85" i="4"/>
  <c r="Y223" i="4"/>
  <c r="X128" i="4"/>
  <c r="X21" i="4"/>
  <c r="Y117" i="4"/>
  <c r="AC126" i="4"/>
  <c r="Y199" i="4"/>
  <c r="AC122" i="4"/>
  <c r="Y206" i="4"/>
  <c r="X178" i="4"/>
  <c r="X198" i="4"/>
  <c r="Y69" i="4"/>
  <c r="AB22" i="4"/>
  <c r="Y258" i="4"/>
  <c r="Y144" i="4"/>
  <c r="Y118" i="4"/>
  <c r="X176" i="4"/>
  <c r="Y238" i="4"/>
  <c r="X159" i="4"/>
  <c r="X91" i="4"/>
  <c r="AC107" i="4"/>
  <c r="Y161" i="4"/>
  <c r="AB257" i="4"/>
  <c r="AC20" i="4"/>
  <c r="Y38" i="4"/>
  <c r="X66" i="4"/>
  <c r="X6" i="4"/>
  <c r="AC251" i="4"/>
  <c r="AC160" i="4"/>
  <c r="X221" i="4"/>
  <c r="X183" i="4"/>
  <c r="AC59" i="4"/>
  <c r="Y196" i="4"/>
  <c r="Y184" i="4"/>
  <c r="AC192" i="4"/>
  <c r="AC27" i="4"/>
  <c r="Y88" i="4"/>
  <c r="AC10" i="4"/>
  <c r="X165" i="4"/>
  <c r="Y165" i="4"/>
  <c r="AB32" i="4"/>
  <c r="AD197" i="4"/>
  <c r="X197" i="4"/>
  <c r="AE256" i="4"/>
  <c r="X162" i="4"/>
  <c r="Y162" i="4"/>
  <c r="AE94" i="4"/>
  <c r="AC94" i="4"/>
  <c r="AB94" i="4"/>
  <c r="AE155" i="4"/>
  <c r="AB155" i="4"/>
  <c r="AD110" i="4"/>
  <c r="X110" i="4"/>
  <c r="AB100" i="4"/>
  <c r="AC100" i="4"/>
  <c r="AC4" i="4"/>
  <c r="AD247" i="4"/>
  <c r="X247" i="4"/>
  <c r="AD26" i="4"/>
  <c r="Z26" i="4"/>
  <c r="AB114" i="4"/>
  <c r="Y3" i="4"/>
  <c r="AC125" i="4"/>
  <c r="AC52" i="4"/>
  <c r="Y64" i="4"/>
  <c r="AC219" i="4"/>
  <c r="Y135" i="4"/>
  <c r="AC237" i="4"/>
  <c r="Y164" i="4"/>
  <c r="X216" i="4"/>
  <c r="AA58" i="4"/>
  <c r="AC36" i="4"/>
  <c r="Y94" i="4"/>
  <c r="AC57" i="4"/>
  <c r="AC154" i="4"/>
  <c r="Y204" i="4"/>
  <c r="AC147" i="4"/>
  <c r="X42" i="4"/>
  <c r="X155" i="4"/>
  <c r="Y93" i="4"/>
  <c r="AC11" i="4"/>
  <c r="X70" i="4"/>
  <c r="Y100" i="4"/>
  <c r="Y249" i="4"/>
  <c r="AC201" i="4"/>
  <c r="AC35" i="4"/>
  <c r="Y37" i="4"/>
  <c r="AB120" i="4"/>
  <c r="Y55" i="4"/>
  <c r="Z113" i="4"/>
  <c r="X89" i="4"/>
  <c r="X4" i="4"/>
  <c r="AC167" i="4"/>
  <c r="X15" i="4"/>
  <c r="X49" i="4"/>
  <c r="X25" i="4"/>
  <c r="Y25" i="4"/>
  <c r="AE210" i="4"/>
  <c r="AC210" i="4"/>
  <c r="AB210" i="4"/>
  <c r="AD71" i="4"/>
  <c r="X71" i="4"/>
  <c r="AD67" i="4"/>
  <c r="X67" i="4"/>
  <c r="AD185" i="4"/>
  <c r="Z185" i="4"/>
  <c r="AD47" i="4"/>
  <c r="Z47" i="4"/>
  <c r="AD76" i="4"/>
  <c r="X76" i="4"/>
  <c r="AE209" i="4"/>
  <c r="AA209" i="4"/>
  <c r="AC114" i="4"/>
  <c r="AB164" i="4"/>
  <c r="Y216" i="4"/>
  <c r="AD116" i="4"/>
  <c r="Y155" i="4"/>
  <c r="AC208" i="4"/>
  <c r="AB93" i="4"/>
  <c r="AB249" i="4"/>
  <c r="AC120" i="4"/>
  <c r="AB55" i="4"/>
  <c r="Y4" i="4"/>
  <c r="AC148" i="4"/>
  <c r="AB112" i="4"/>
  <c r="Y49" i="4"/>
  <c r="AE19" i="4"/>
  <c r="AB19" i="4"/>
  <c r="AD188" i="4"/>
  <c r="X188" i="4"/>
  <c r="AC164" i="4"/>
  <c r="AC93" i="4"/>
  <c r="AC249" i="4"/>
  <c r="AC55" i="4"/>
  <c r="AC112" i="4"/>
  <c r="AD195" i="4"/>
  <c r="Z195" i="4"/>
  <c r="AE7" i="4"/>
  <c r="AC7" i="4"/>
  <c r="AB7" i="4"/>
  <c r="AE194" i="4"/>
  <c r="AC194" i="4"/>
  <c r="AB194" i="4"/>
  <c r="AB14" i="4"/>
  <c r="AC14" i="4"/>
  <c r="AE255" i="4"/>
  <c r="AC255" i="4"/>
  <c r="AB255" i="4"/>
  <c r="AE90" i="4"/>
  <c r="AC90" i="4"/>
  <c r="AB90" i="4"/>
  <c r="AB180" i="4"/>
  <c r="AC180" i="4"/>
  <c r="AE104" i="4"/>
  <c r="AB104" i="4"/>
  <c r="Y19" i="4"/>
  <c r="Y213" i="4"/>
  <c r="X228" i="4"/>
  <c r="X90" i="4"/>
  <c r="X129" i="4"/>
  <c r="AC81" i="4"/>
  <c r="Y180" i="4"/>
  <c r="AB252" i="4"/>
  <c r="X229" i="4"/>
  <c r="AC156" i="4"/>
  <c r="AB134" i="4"/>
  <c r="X104" i="4"/>
  <c r="AB74" i="4"/>
  <c r="AB136" i="4"/>
  <c r="AE248" i="4"/>
  <c r="AB248" i="4"/>
  <c r="X137" i="4"/>
  <c r="Z137" i="4"/>
  <c r="X54" i="4"/>
  <c r="Z54" i="4"/>
  <c r="Y54" i="4"/>
  <c r="AD54" i="4"/>
  <c r="AE102" i="4"/>
  <c r="AB102" i="4"/>
  <c r="AC102" i="4"/>
  <c r="Y228" i="4"/>
  <c r="Y129" i="4"/>
  <c r="AC252" i="4"/>
  <c r="Y229" i="4"/>
  <c r="Y104" i="4"/>
  <c r="AC74" i="4"/>
  <c r="AE78" i="4"/>
  <c r="AB78" i="4"/>
  <c r="AE233" i="4"/>
  <c r="AB233" i="4"/>
  <c r="AE239" i="4"/>
  <c r="AA239" i="4"/>
  <c r="Z222" i="4"/>
  <c r="Y230" i="4"/>
  <c r="Y166" i="4"/>
  <c r="Y127" i="4"/>
  <c r="X78" i="4"/>
  <c r="Z168" i="4"/>
  <c r="AD143" i="4"/>
  <c r="Y143" i="4"/>
  <c r="X143" i="4"/>
  <c r="X56" i="4"/>
  <c r="Z56" i="4"/>
  <c r="Y56" i="4"/>
  <c r="AD56" i="4"/>
  <c r="AD141" i="4"/>
  <c r="Y141" i="4"/>
  <c r="X141" i="4"/>
  <c r="AC186" i="4"/>
  <c r="X248" i="4"/>
  <c r="AA96" i="4"/>
  <c r="X151" i="4"/>
  <c r="X99" i="4"/>
  <c r="AC230" i="4"/>
  <c r="AC166" i="4"/>
  <c r="Z170" i="4"/>
  <c r="AC137" i="4"/>
  <c r="Z97" i="4"/>
  <c r="X193" i="4"/>
  <c r="AC127" i="4"/>
  <c r="AD168" i="4"/>
  <c r="AE17" i="4"/>
  <c r="AB17" i="4"/>
  <c r="AC143" i="4"/>
  <c r="AC141" i="4"/>
  <c r="X17" i="4"/>
  <c r="Z140" i="4"/>
  <c r="AB115" i="4"/>
  <c r="AC51" i="4"/>
  <c r="AD189" i="4"/>
  <c r="Y102" i="4"/>
  <c r="AB12" i="4"/>
  <c r="Y17" i="4"/>
  <c r="X51" i="4"/>
  <c r="Y189" i="4"/>
  <c r="X231" i="4"/>
  <c r="AC12" i="4"/>
  <c r="AD54" i="1"/>
  <c r="X68" i="1"/>
  <c r="AE129" i="1"/>
  <c r="X26" i="1"/>
  <c r="Z155" i="1"/>
  <c r="X91" i="1"/>
  <c r="X74" i="1"/>
  <c r="Y153" i="1"/>
  <c r="AD3" i="1"/>
  <c r="AB18" i="1"/>
  <c r="AE65" i="1"/>
  <c r="Y128" i="1"/>
  <c r="AA10" i="1"/>
  <c r="AD41" i="1"/>
  <c r="X94" i="1"/>
  <c r="AA64" i="1"/>
  <c r="AB135" i="1"/>
  <c r="Z52" i="1"/>
  <c r="AA29" i="1"/>
  <c r="X140" i="1"/>
  <c r="AB141" i="1"/>
  <c r="Z32" i="1"/>
  <c r="Y44" i="1"/>
  <c r="Z150" i="1"/>
  <c r="AD15" i="1"/>
  <c r="Z15" i="1"/>
  <c r="Z138" i="1"/>
  <c r="AB48" i="1"/>
  <c r="AA146" i="1"/>
  <c r="Y144" i="1"/>
  <c r="AB6" i="1"/>
  <c r="AB117" i="1"/>
  <c r="Z54" i="1"/>
  <c r="AC129" i="1"/>
  <c r="Y155" i="1"/>
  <c r="AD5" i="1"/>
  <c r="Z5" i="1"/>
  <c r="AC22" i="1"/>
  <c r="AD153" i="1"/>
  <c r="AD133" i="1"/>
  <c r="Z133" i="1"/>
  <c r="AE18" i="1"/>
  <c r="X128" i="1"/>
  <c r="AC73" i="1"/>
  <c r="AE10" i="1"/>
  <c r="Z41" i="1"/>
  <c r="AE64" i="1"/>
  <c r="AA135" i="1"/>
  <c r="Y52" i="1"/>
  <c r="AD140" i="1"/>
  <c r="AA141" i="1"/>
  <c r="Y32" i="1"/>
  <c r="X44" i="1"/>
  <c r="Y150" i="1"/>
  <c r="Y15" i="1"/>
  <c r="Y138" i="1"/>
  <c r="AA48" i="1"/>
  <c r="AE146" i="1"/>
  <c r="AE6" i="1"/>
  <c r="AE117" i="1"/>
  <c r="AD26" i="1"/>
  <c r="AD155" i="1"/>
  <c r="AB101" i="1"/>
  <c r="AD74" i="1"/>
  <c r="AE93" i="1"/>
  <c r="AD94" i="1"/>
  <c r="Y127" i="1"/>
  <c r="Z127" i="1"/>
  <c r="AD127" i="1"/>
  <c r="Y129" i="1"/>
  <c r="Z129" i="1"/>
  <c r="AD129" i="1"/>
  <c r="X21" i="1"/>
  <c r="Y21" i="1"/>
  <c r="X3" i="1"/>
  <c r="Y3" i="1"/>
  <c r="Y20" i="1"/>
  <c r="Z20" i="1"/>
  <c r="AD20" i="1"/>
  <c r="X13" i="1"/>
  <c r="Y13" i="1"/>
  <c r="Z13" i="1"/>
  <c r="AD13" i="1"/>
  <c r="Y119" i="1"/>
  <c r="Z119" i="1"/>
  <c r="AD119" i="1"/>
  <c r="Z11" i="1"/>
  <c r="AD11" i="1"/>
  <c r="X11" i="1"/>
  <c r="X77" i="1"/>
  <c r="Y77" i="1"/>
  <c r="Z77" i="1"/>
  <c r="AD77" i="1"/>
  <c r="Z134" i="1"/>
  <c r="AD134" i="1"/>
  <c r="X134" i="1"/>
  <c r="Y134" i="1"/>
  <c r="X72" i="1"/>
  <c r="Y72" i="1"/>
  <c r="Z72" i="1"/>
  <c r="AD72" i="1"/>
  <c r="X83" i="1"/>
  <c r="Y83" i="1"/>
  <c r="Z149" i="1"/>
  <c r="AD149" i="1"/>
  <c r="X149" i="1"/>
  <c r="Y149" i="1"/>
  <c r="X36" i="1"/>
  <c r="Y36" i="1"/>
  <c r="Z36" i="1"/>
  <c r="AD36" i="1"/>
  <c r="Y146" i="1"/>
  <c r="X146" i="1"/>
  <c r="Z146" i="1"/>
  <c r="AD146" i="1"/>
  <c r="X23" i="1"/>
  <c r="Y23" i="1"/>
  <c r="Y51" i="1"/>
  <c r="Z51" i="1"/>
  <c r="AD51" i="1"/>
  <c r="X88" i="1"/>
  <c r="Y88" i="1"/>
  <c r="X92" i="1"/>
  <c r="Y92" i="1"/>
  <c r="Z92" i="1"/>
  <c r="AD92" i="1"/>
  <c r="Z130" i="1"/>
  <c r="AD130" i="1"/>
  <c r="X130" i="1"/>
  <c r="Y130" i="1"/>
  <c r="X71" i="1"/>
  <c r="Y71" i="1"/>
  <c r="Z71" i="1"/>
  <c r="AD71" i="1"/>
  <c r="X102" i="1"/>
  <c r="Y102" i="1"/>
  <c r="Z102" i="1"/>
  <c r="AD102" i="1"/>
  <c r="Z120" i="1"/>
  <c r="AD120" i="1"/>
  <c r="X120" i="1"/>
  <c r="Y120" i="1"/>
  <c r="X20" i="1"/>
  <c r="X116" i="1"/>
  <c r="Y116" i="1"/>
  <c r="Y110" i="1"/>
  <c r="Z110" i="1"/>
  <c r="AD110" i="1"/>
  <c r="X10" i="1"/>
  <c r="Z10" i="1"/>
  <c r="AD10" i="1"/>
  <c r="Y136" i="1"/>
  <c r="Z136" i="1"/>
  <c r="AD136" i="1"/>
  <c r="Z64" i="1"/>
  <c r="AD64" i="1"/>
  <c r="X64" i="1"/>
  <c r="Y64" i="1"/>
  <c r="Z135" i="1"/>
  <c r="AD135" i="1"/>
  <c r="X135" i="1"/>
  <c r="Y135" i="1"/>
  <c r="X81" i="1"/>
  <c r="Y81" i="1"/>
  <c r="Z81" i="1"/>
  <c r="AD81" i="1"/>
  <c r="Y47" i="1"/>
  <c r="Z47" i="1"/>
  <c r="AD47" i="1"/>
  <c r="X47" i="1"/>
  <c r="X141" i="1"/>
  <c r="Y141" i="1"/>
  <c r="Z141" i="1"/>
  <c r="AD141" i="1"/>
  <c r="Y28" i="1"/>
  <c r="Z28" i="1"/>
  <c r="AD28" i="1"/>
  <c r="X28" i="1"/>
  <c r="Z131" i="1"/>
  <c r="AD131" i="1"/>
  <c r="X131" i="1"/>
  <c r="Y131" i="1"/>
  <c r="X19" i="1"/>
  <c r="Y19" i="1"/>
  <c r="Z19" i="1"/>
  <c r="AD19" i="1"/>
  <c r="Z48" i="1"/>
  <c r="AD48" i="1"/>
  <c r="X48" i="1"/>
  <c r="Y48" i="1"/>
  <c r="X89" i="1"/>
  <c r="Z89" i="1"/>
  <c r="AD89" i="1"/>
  <c r="Y89" i="1"/>
  <c r="Z104" i="1"/>
  <c r="AD104" i="1"/>
  <c r="X104" i="1"/>
  <c r="Y104" i="1"/>
  <c r="X127" i="1"/>
  <c r="X129" i="1"/>
  <c r="X51" i="1"/>
  <c r="X110" i="1"/>
  <c r="X119" i="1"/>
  <c r="AA79" i="1"/>
  <c r="AE79" i="1"/>
  <c r="AA62" i="1"/>
  <c r="AE62" i="1"/>
  <c r="AB62" i="1"/>
  <c r="AA52" i="1"/>
  <c r="AE52" i="1"/>
  <c r="AC80" i="1"/>
  <c r="AA80" i="1"/>
  <c r="AE80" i="1"/>
  <c r="AB100" i="1"/>
  <c r="AC100" i="1"/>
  <c r="AA16" i="1"/>
  <c r="AE16" i="1"/>
  <c r="AB16" i="1"/>
  <c r="AC16" i="1"/>
  <c r="AC30" i="1"/>
  <c r="AA30" i="1"/>
  <c r="AB30" i="1"/>
  <c r="AC150" i="1"/>
  <c r="AA150" i="1"/>
  <c r="AE150" i="1"/>
  <c r="AB150" i="1"/>
  <c r="AC69" i="1"/>
  <c r="AA69" i="1"/>
  <c r="AE69" i="1"/>
  <c r="AB69" i="1"/>
  <c r="AE114" i="1"/>
  <c r="AA114" i="1"/>
  <c r="AC39" i="1"/>
  <c r="AC55" i="1"/>
  <c r="AE155" i="1"/>
  <c r="AA155" i="1"/>
  <c r="AE33" i="1"/>
  <c r="AA33" i="1"/>
  <c r="AC105" i="1"/>
  <c r="AE85" i="1"/>
  <c r="AA85" i="1"/>
  <c r="AE153" i="1"/>
  <c r="AA153" i="1"/>
  <c r="AC53" i="1"/>
  <c r="AC109" i="1"/>
  <c r="AC128" i="1"/>
  <c r="AB97" i="1"/>
  <c r="AE75" i="1"/>
  <c r="AC52" i="1"/>
  <c r="AB90" i="1"/>
  <c r="AB80" i="1"/>
  <c r="AE30" i="1"/>
  <c r="AB41" i="1"/>
  <c r="AC41" i="1"/>
  <c r="AA24" i="1"/>
  <c r="AE24" i="1"/>
  <c r="AB108" i="1"/>
  <c r="AC108" i="1"/>
  <c r="AA140" i="1"/>
  <c r="AE140" i="1"/>
  <c r="AB140" i="1"/>
  <c r="AC140" i="1"/>
  <c r="AA32" i="1"/>
  <c r="AE32" i="1"/>
  <c r="AB32" i="1"/>
  <c r="AB156" i="1"/>
  <c r="AC156" i="1"/>
  <c r="AC44" i="1"/>
  <c r="AE44" i="1"/>
  <c r="AA44" i="1"/>
  <c r="AC40" i="1"/>
  <c r="AA40" i="1"/>
  <c r="AE40" i="1"/>
  <c r="AB40" i="1"/>
  <c r="AA46" i="1"/>
  <c r="AE46" i="1"/>
  <c r="AB46" i="1"/>
  <c r="AC46" i="1"/>
  <c r="AA138" i="1"/>
  <c r="AE138" i="1"/>
  <c r="AB138" i="1"/>
  <c r="AC138" i="1"/>
  <c r="AB14" i="1"/>
  <c r="AA14" i="1"/>
  <c r="AC14" i="1"/>
  <c r="AE14" i="1"/>
  <c r="AB49" i="1"/>
  <c r="AC49" i="1"/>
  <c r="AF1" i="1"/>
  <c r="AB39" i="1"/>
  <c r="AB55" i="1"/>
  <c r="AB105" i="1"/>
  <c r="AB53" i="1"/>
  <c r="AB109" i="1"/>
  <c r="AB128" i="1"/>
  <c r="AE97" i="1"/>
  <c r="AA41" i="1"/>
  <c r="AE108" i="1"/>
  <c r="AB52" i="1"/>
  <c r="AA90" i="1"/>
  <c r="AC32" i="1"/>
  <c r="AA100" i="1"/>
  <c r="Z43" i="1"/>
  <c r="AD43" i="1"/>
  <c r="X43" i="1"/>
  <c r="Y43" i="1"/>
  <c r="Z106" i="1"/>
  <c r="AD106" i="1"/>
  <c r="X106" i="1"/>
  <c r="Y106" i="1"/>
  <c r="AA17" i="1"/>
  <c r="AE17" i="1"/>
  <c r="AB17" i="1"/>
  <c r="AA123" i="1"/>
  <c r="AE123" i="1"/>
  <c r="AB123" i="1"/>
  <c r="AB29" i="1"/>
  <c r="AC29" i="1"/>
  <c r="AB124" i="1"/>
  <c r="AC124" i="1"/>
  <c r="AC63" i="1"/>
  <c r="AA63" i="1"/>
  <c r="AB63" i="1"/>
  <c r="AA25" i="1"/>
  <c r="AE25" i="1"/>
  <c r="AB25" i="1"/>
  <c r="AC25" i="1"/>
  <c r="AE39" i="1"/>
  <c r="AE55" i="1"/>
  <c r="AE105" i="1"/>
  <c r="AE53" i="1"/>
  <c r="AE109" i="1"/>
  <c r="AE128" i="1"/>
  <c r="AB75" i="1"/>
  <c r="AC79" i="1"/>
  <c r="AC24" i="1"/>
  <c r="AE90" i="1"/>
  <c r="AE156" i="1"/>
  <c r="AB44" i="1"/>
  <c r="AE128" i="4"/>
  <c r="Z202" i="4"/>
  <c r="AD246" i="4"/>
  <c r="AD175" i="4"/>
  <c r="AE178" i="4"/>
  <c r="AE65" i="4"/>
  <c r="Z241" i="4"/>
  <c r="AE245" i="4"/>
  <c r="Z121" i="4"/>
  <c r="AE211" i="4"/>
  <c r="Z39" i="4"/>
  <c r="AA159" i="4"/>
  <c r="AE212" i="4"/>
  <c r="Z46" i="4"/>
  <c r="AE254" i="4"/>
  <c r="Z153" i="4"/>
  <c r="AA84" i="4"/>
  <c r="AA73" i="4"/>
  <c r="AD27" i="4"/>
  <c r="Y190" i="4"/>
  <c r="X190" i="4"/>
  <c r="Y106" i="4"/>
  <c r="X106" i="4"/>
  <c r="AD106" i="4"/>
  <c r="Z106" i="4"/>
  <c r="Z223" i="4"/>
  <c r="AD223" i="4"/>
  <c r="AB128" i="4"/>
  <c r="AA202" i="4"/>
  <c r="AE202" i="4"/>
  <c r="AB87" i="4"/>
  <c r="AA124" i="4"/>
  <c r="AE124" i="4"/>
  <c r="AA246" i="4"/>
  <c r="AE246" i="4"/>
  <c r="Z199" i="4"/>
  <c r="AD199" i="4"/>
  <c r="Z206" i="4"/>
  <c r="AD206" i="4"/>
  <c r="AA175" i="4"/>
  <c r="AE175" i="4"/>
  <c r="AB178" i="4"/>
  <c r="AB65" i="4"/>
  <c r="Z43" i="4"/>
  <c r="AD43" i="4"/>
  <c r="AA241" i="4"/>
  <c r="AE241" i="4"/>
  <c r="AB245" i="4"/>
  <c r="Z258" i="4"/>
  <c r="AD258" i="4"/>
  <c r="AA121" i="4"/>
  <c r="AE121" i="4"/>
  <c r="AB211" i="4"/>
  <c r="Z103" i="4"/>
  <c r="AD103" i="4"/>
  <c r="AA207" i="4"/>
  <c r="AE207" i="4"/>
  <c r="AB133" i="4"/>
  <c r="Z118" i="4"/>
  <c r="AD118" i="4"/>
  <c r="Z215" i="4"/>
  <c r="AD215" i="4"/>
  <c r="AA39" i="4"/>
  <c r="AE39" i="4"/>
  <c r="AB240" i="4"/>
  <c r="AB159" i="4"/>
  <c r="AB212" i="4"/>
  <c r="AA46" i="4"/>
  <c r="AE46" i="4"/>
  <c r="Z30" i="4"/>
  <c r="AD30" i="4"/>
  <c r="AB152" i="4"/>
  <c r="Z107" i="4"/>
  <c r="AD107" i="4"/>
  <c r="AB254" i="4"/>
  <c r="Z24" i="4"/>
  <c r="AD24" i="4"/>
  <c r="AB44" i="4"/>
  <c r="Z224" i="4"/>
  <c r="AD224" i="4"/>
  <c r="Z150" i="4"/>
  <c r="AD150" i="4"/>
  <c r="AA243" i="4"/>
  <c r="AE243" i="4"/>
  <c r="Z38" i="4"/>
  <c r="AD38" i="4"/>
  <c r="AB66" i="4"/>
  <c r="Z251" i="4"/>
  <c r="AD251" i="4"/>
  <c r="AA153" i="4"/>
  <c r="AE153" i="4"/>
  <c r="AA187" i="4"/>
  <c r="AE187" i="4"/>
  <c r="AB84" i="4"/>
  <c r="AB73" i="4"/>
  <c r="AB221" i="4"/>
  <c r="Z59" i="4"/>
  <c r="AD59" i="4"/>
  <c r="AA177" i="4"/>
  <c r="AE177" i="4"/>
  <c r="AB244" i="4"/>
  <c r="Z172" i="4"/>
  <c r="AD172" i="4"/>
  <c r="Z196" i="4"/>
  <c r="AD196" i="4"/>
  <c r="AB234" i="4"/>
  <c r="AC9" i="4"/>
  <c r="AB9" i="4"/>
  <c r="Y200" i="4"/>
  <c r="X200" i="4"/>
  <c r="AD200" i="4"/>
  <c r="Y75" i="4"/>
  <c r="X75" i="4"/>
  <c r="AC68" i="4"/>
  <c r="AB68" i="4"/>
  <c r="Y40" i="4"/>
  <c r="X40" i="4"/>
  <c r="AD40" i="4"/>
  <c r="Z40" i="4"/>
  <c r="AC142" i="4"/>
  <c r="AB142" i="4"/>
  <c r="AE142" i="4"/>
  <c r="AA142" i="4"/>
  <c r="AA213" i="4"/>
  <c r="AE213" i="4"/>
  <c r="AC213" i="4"/>
  <c r="AB213" i="4"/>
  <c r="AE1" i="4"/>
  <c r="AE87" i="4"/>
  <c r="AD124" i="4"/>
  <c r="Z246" i="4"/>
  <c r="Z175" i="4"/>
  <c r="AA178" i="4"/>
  <c r="AA65" i="4"/>
  <c r="AD241" i="4"/>
  <c r="AA245" i="4"/>
  <c r="AA211" i="4"/>
  <c r="AE133" i="4"/>
  <c r="AD39" i="4"/>
  <c r="AE240" i="4"/>
  <c r="AA212" i="4"/>
  <c r="AA152" i="4"/>
  <c r="AE44" i="4"/>
  <c r="Z243" i="4"/>
  <c r="AA66" i="4"/>
  <c r="AD153" i="4"/>
  <c r="AE84" i="4"/>
  <c r="AE73" i="4"/>
  <c r="AE221" i="4"/>
  <c r="Z177" i="4"/>
  <c r="AE244" i="4"/>
  <c r="AA234" i="4"/>
  <c r="AE234" i="4"/>
  <c r="AC182" i="4"/>
  <c r="AB182" i="4"/>
  <c r="AC163" i="4"/>
  <c r="AB163" i="4"/>
  <c r="Y95" i="4"/>
  <c r="X95" i="4"/>
  <c r="M1" i="4"/>
  <c r="X1" i="4" s="1"/>
  <c r="Z85" i="4"/>
  <c r="AA223" i="4"/>
  <c r="AE223" i="4"/>
  <c r="Y128" i="4"/>
  <c r="AC128" i="4"/>
  <c r="Z21" i="4"/>
  <c r="X202" i="4"/>
  <c r="AB202" i="4"/>
  <c r="Y87" i="4"/>
  <c r="AC87" i="4"/>
  <c r="Z117" i="4"/>
  <c r="X124" i="4"/>
  <c r="AB124" i="4"/>
  <c r="X246" i="4"/>
  <c r="AB246" i="4"/>
  <c r="Z126" i="4"/>
  <c r="AA199" i="4"/>
  <c r="AE199" i="4"/>
  <c r="Z122" i="4"/>
  <c r="AA206" i="4"/>
  <c r="AE206" i="4"/>
  <c r="X175" i="4"/>
  <c r="AB175" i="4"/>
  <c r="Y178" i="4"/>
  <c r="Z198" i="4"/>
  <c r="Y65" i="4"/>
  <c r="Z69" i="4"/>
  <c r="AA43" i="4"/>
  <c r="AE43" i="4"/>
  <c r="X241" i="4"/>
  <c r="AB241" i="4"/>
  <c r="Y245" i="4"/>
  <c r="Z22" i="4"/>
  <c r="AA258" i="4"/>
  <c r="AE258" i="4"/>
  <c r="X121" i="4"/>
  <c r="AB121" i="4"/>
  <c r="Y211" i="4"/>
  <c r="AA103" i="4"/>
  <c r="AE103" i="4"/>
  <c r="X207" i="4"/>
  <c r="AB207" i="4"/>
  <c r="Y133" i="4"/>
  <c r="AC133" i="4"/>
  <c r="Z144" i="4"/>
  <c r="AA118" i="4"/>
  <c r="AE118" i="4"/>
  <c r="Z176" i="4"/>
  <c r="Z238" i="4"/>
  <c r="AA215" i="4"/>
  <c r="AE215" i="4"/>
  <c r="X39" i="4"/>
  <c r="AB39" i="4"/>
  <c r="Y240" i="4"/>
  <c r="AC240" i="4"/>
  <c r="Y159" i="4"/>
  <c r="AC159" i="4"/>
  <c r="Y212" i="4"/>
  <c r="X46" i="4"/>
  <c r="AB46" i="4"/>
  <c r="AA30" i="4"/>
  <c r="AE30" i="4"/>
  <c r="Y152" i="4"/>
  <c r="AC152" i="4"/>
  <c r="Z91" i="4"/>
  <c r="AA107" i="4"/>
  <c r="AE107" i="4"/>
  <c r="Y254" i="4"/>
  <c r="AC254" i="4"/>
  <c r="Z161" i="4"/>
  <c r="AA24" i="4"/>
  <c r="AE24" i="4"/>
  <c r="Y44" i="4"/>
  <c r="AC44" i="4"/>
  <c r="AA224" i="4"/>
  <c r="AE224" i="4"/>
  <c r="Z257" i="4"/>
  <c r="AA150" i="4"/>
  <c r="AE150" i="4"/>
  <c r="X243" i="4"/>
  <c r="AB243" i="4"/>
  <c r="Z20" i="4"/>
  <c r="AA38" i="4"/>
  <c r="AE38" i="4"/>
  <c r="Y66" i="4"/>
  <c r="AC66" i="4"/>
  <c r="Z6" i="4"/>
  <c r="AA251" i="4"/>
  <c r="AE251" i="4"/>
  <c r="Z160" i="4"/>
  <c r="X153" i="4"/>
  <c r="AB153" i="4"/>
  <c r="X187" i="4"/>
  <c r="AB187" i="4"/>
  <c r="Y84" i="4"/>
  <c r="Y73" i="4"/>
  <c r="Y221" i="4"/>
  <c r="AC221" i="4"/>
  <c r="Z183" i="4"/>
  <c r="AA59" i="4"/>
  <c r="AE59" i="4"/>
  <c r="X177" i="4"/>
  <c r="AB177" i="4"/>
  <c r="Y244" i="4"/>
  <c r="AC244" i="4"/>
  <c r="AA172" i="4"/>
  <c r="AE172" i="4"/>
  <c r="AA196" i="4"/>
  <c r="AE196" i="4"/>
  <c r="Z184" i="4"/>
  <c r="Y234" i="4"/>
  <c r="AA9" i="4"/>
  <c r="Y205" i="4"/>
  <c r="X205" i="4"/>
  <c r="Y139" i="4"/>
  <c r="X139" i="4"/>
  <c r="Y174" i="4"/>
  <c r="X174" i="4"/>
  <c r="AC256" i="4"/>
  <c r="AB256" i="4"/>
  <c r="Y220" i="4"/>
  <c r="X220" i="4"/>
  <c r="Y45" i="4"/>
  <c r="X45" i="4"/>
  <c r="Z95" i="4"/>
  <c r="AC58" i="4"/>
  <c r="AB58" i="4"/>
  <c r="Z190" i="4"/>
  <c r="AC235" i="4"/>
  <c r="AB235" i="4"/>
  <c r="AC116" i="4"/>
  <c r="AB116" i="4"/>
  <c r="AE116" i="4"/>
  <c r="AC34" i="4"/>
  <c r="AB34" i="4"/>
  <c r="AE34" i="4"/>
  <c r="AA34" i="4"/>
  <c r="AD202" i="4"/>
  <c r="Z124" i="4"/>
  <c r="AD121" i="4"/>
  <c r="AD207" i="4"/>
  <c r="AD46" i="4"/>
  <c r="AD243" i="4"/>
  <c r="Z187" i="4"/>
  <c r="AD187" i="4"/>
  <c r="AD177" i="4"/>
  <c r="Y27" i="4"/>
  <c r="X27" i="4"/>
  <c r="AE182" i="4"/>
  <c r="AE163" i="4"/>
  <c r="AC83" i="4"/>
  <c r="AB83" i="4"/>
  <c r="AC226" i="4"/>
  <c r="AB226" i="4"/>
  <c r="AE226" i="4"/>
  <c r="AA226" i="4"/>
  <c r="AA85" i="4"/>
  <c r="Z128" i="4"/>
  <c r="AA21" i="4"/>
  <c r="Z87" i="4"/>
  <c r="AA117" i="4"/>
  <c r="AA126" i="4"/>
  <c r="AA122" i="4"/>
  <c r="Z178" i="4"/>
  <c r="AA198" i="4"/>
  <c r="Z65" i="4"/>
  <c r="AA69" i="4"/>
  <c r="Z245" i="4"/>
  <c r="AA22" i="4"/>
  <c r="Z211" i="4"/>
  <c r="Z133" i="4"/>
  <c r="AA144" i="4"/>
  <c r="AA176" i="4"/>
  <c r="AA238" i="4"/>
  <c r="Z240" i="4"/>
  <c r="Z159" i="4"/>
  <c r="Z212" i="4"/>
  <c r="Z152" i="4"/>
  <c r="AA91" i="4"/>
  <c r="Z254" i="4"/>
  <c r="AA161" i="4"/>
  <c r="Z44" i="4"/>
  <c r="AA257" i="4"/>
  <c r="AA20" i="4"/>
  <c r="Z66" i="4"/>
  <c r="AA6" i="4"/>
  <c r="AA160" i="4"/>
  <c r="Z84" i="4"/>
  <c r="Z73" i="4"/>
  <c r="Z221" i="4"/>
  <c r="AA183" i="4"/>
  <c r="Z244" i="4"/>
  <c r="AA184" i="4"/>
  <c r="Z234" i="4"/>
  <c r="AD192" i="4"/>
  <c r="AE9" i="4"/>
  <c r="Z200" i="4"/>
  <c r="Y181" i="4"/>
  <c r="X181" i="4"/>
  <c r="AC80" i="4"/>
  <c r="AB80" i="4"/>
  <c r="Y48" i="4"/>
  <c r="X48" i="4"/>
  <c r="AA182" i="4"/>
  <c r="Z75" i="4"/>
  <c r="AC197" i="4"/>
  <c r="AB197" i="4"/>
  <c r="AE197" i="4"/>
  <c r="AA68" i="4"/>
  <c r="AA163" i="4"/>
  <c r="AA83" i="4"/>
  <c r="AD95" i="4"/>
  <c r="AD190" i="4"/>
  <c r="AA192" i="4"/>
  <c r="AE192" i="4"/>
  <c r="X9" i="4"/>
  <c r="AA200" i="4"/>
  <c r="AE200" i="4"/>
  <c r="AA27" i="4"/>
  <c r="AE27" i="4"/>
  <c r="AC88" i="4"/>
  <c r="Y109" i="4"/>
  <c r="AC109" i="4"/>
  <c r="Z10" i="4"/>
  <c r="AA205" i="4"/>
  <c r="AE205" i="4"/>
  <c r="AA181" i="4"/>
  <c r="AE181" i="4"/>
  <c r="Z77" i="4"/>
  <c r="AD77" i="4"/>
  <c r="Z165" i="4"/>
  <c r="AD165" i="4"/>
  <c r="Z29" i="4"/>
  <c r="AD29" i="4"/>
  <c r="AA48" i="4"/>
  <c r="AE48" i="4"/>
  <c r="AA139" i="4"/>
  <c r="AE139" i="4"/>
  <c r="Z82" i="4"/>
  <c r="AD82" i="4"/>
  <c r="AA174" i="4"/>
  <c r="AE174" i="4"/>
  <c r="Z18" i="4"/>
  <c r="AD18" i="4"/>
  <c r="AA75" i="4"/>
  <c r="AE75" i="4"/>
  <c r="Z131" i="4"/>
  <c r="AD131" i="4"/>
  <c r="Z41" i="4"/>
  <c r="AD41" i="4"/>
  <c r="AA220" i="4"/>
  <c r="AE220" i="4"/>
  <c r="Z162" i="4"/>
  <c r="AD162" i="4"/>
  <c r="AA45" i="4"/>
  <c r="AE45" i="4"/>
  <c r="AA95" i="4"/>
  <c r="AE95" i="4"/>
  <c r="Z94" i="4"/>
  <c r="AD94" i="4"/>
  <c r="Z57" i="4"/>
  <c r="AD57" i="4"/>
  <c r="Z204" i="4"/>
  <c r="AD204" i="4"/>
  <c r="AA190" i="4"/>
  <c r="AE190" i="4"/>
  <c r="Z147" i="4"/>
  <c r="AD147" i="4"/>
  <c r="AE42" i="4"/>
  <c r="AE217" i="4"/>
  <c r="Y72" i="4"/>
  <c r="X72" i="4"/>
  <c r="AD72" i="4"/>
  <c r="AE110" i="4"/>
  <c r="Y171" i="4"/>
  <c r="X171" i="4"/>
  <c r="AD171" i="4"/>
  <c r="AE111" i="4"/>
  <c r="Y92" i="4"/>
  <c r="X92" i="4"/>
  <c r="Y130" i="4"/>
  <c r="X130" i="4"/>
  <c r="AC70" i="4"/>
  <c r="AB70" i="4"/>
  <c r="Y16" i="4"/>
  <c r="X16" i="4"/>
  <c r="AC89" i="4"/>
  <c r="AB89" i="4"/>
  <c r="Y61" i="4"/>
  <c r="X61" i="4"/>
  <c r="AC15" i="4"/>
  <c r="AB15" i="4"/>
  <c r="AC232" i="4"/>
  <c r="AB232" i="4"/>
  <c r="AE232" i="4"/>
  <c r="Z218" i="4"/>
  <c r="AC5" i="4"/>
  <c r="AB5" i="4"/>
  <c r="AE5" i="4"/>
  <c r="Z179" i="4"/>
  <c r="Y60" i="4"/>
  <c r="X60" i="4"/>
  <c r="AD60" i="4"/>
  <c r="Z60" i="4"/>
  <c r="AC67" i="4"/>
  <c r="AB67" i="4"/>
  <c r="AA67" i="4"/>
  <c r="Y98" i="4"/>
  <c r="X98" i="4"/>
  <c r="AD98" i="4"/>
  <c r="Z98" i="4"/>
  <c r="Y9" i="4"/>
  <c r="Z88" i="4"/>
  <c r="Z109" i="4"/>
  <c r="AA10" i="4"/>
  <c r="AB205" i="4"/>
  <c r="AB181" i="4"/>
  <c r="AA77" i="4"/>
  <c r="AE77" i="4"/>
  <c r="Y80" i="4"/>
  <c r="Z114" i="4"/>
  <c r="AA165" i="4"/>
  <c r="AE165" i="4"/>
  <c r="Z3" i="4"/>
  <c r="AA29" i="4"/>
  <c r="AE29" i="4"/>
  <c r="AB48" i="4"/>
  <c r="Z32" i="4"/>
  <c r="AB139" i="4"/>
  <c r="AA82" i="4"/>
  <c r="AE82" i="4"/>
  <c r="AB174" i="4"/>
  <c r="AA18" i="4"/>
  <c r="AE18" i="4"/>
  <c r="AB75" i="4"/>
  <c r="Z125" i="4"/>
  <c r="Y256" i="4"/>
  <c r="AA131" i="4"/>
  <c r="AE131" i="4"/>
  <c r="Y68" i="4"/>
  <c r="Z52" i="4"/>
  <c r="AA41" i="4"/>
  <c r="AE41" i="4"/>
  <c r="AB220" i="4"/>
  <c r="Z64" i="4"/>
  <c r="Z219" i="4"/>
  <c r="AA162" i="4"/>
  <c r="AE162" i="4"/>
  <c r="Z135" i="4"/>
  <c r="AB45" i="4"/>
  <c r="Z237" i="4"/>
  <c r="Z164" i="4"/>
  <c r="Z216" i="4"/>
  <c r="AB95" i="4"/>
  <c r="Y58" i="4"/>
  <c r="Z36" i="4"/>
  <c r="AA94" i="4"/>
  <c r="AA57" i="4"/>
  <c r="Z154" i="4"/>
  <c r="AA204" i="4"/>
  <c r="AB190" i="4"/>
  <c r="AA147" i="4"/>
  <c r="Y235" i="4"/>
  <c r="Y116" i="4"/>
  <c r="AC72" i="4"/>
  <c r="AB72" i="4"/>
  <c r="AE72" i="4"/>
  <c r="AC171" i="4"/>
  <c r="AB171" i="4"/>
  <c r="AE171" i="4"/>
  <c r="AC119" i="4"/>
  <c r="AB119" i="4"/>
  <c r="AC23" i="4"/>
  <c r="AB23" i="4"/>
  <c r="AC123" i="4"/>
  <c r="AB123" i="4"/>
  <c r="Y225" i="4"/>
  <c r="X225" i="4"/>
  <c r="AD225" i="4"/>
  <c r="Z225" i="4"/>
  <c r="AC229" i="4"/>
  <c r="AB229" i="4"/>
  <c r="AA229" i="4"/>
  <c r="Z9" i="4"/>
  <c r="AA88" i="4"/>
  <c r="AA109" i="4"/>
  <c r="Z80" i="4"/>
  <c r="AA114" i="4"/>
  <c r="AA3" i="4"/>
  <c r="AA32" i="4"/>
  <c r="Z182" i="4"/>
  <c r="AA125" i="4"/>
  <c r="Z197" i="4"/>
  <c r="Z256" i="4"/>
  <c r="Z68" i="4"/>
  <c r="Z163" i="4"/>
  <c r="AA52" i="4"/>
  <c r="Z83" i="4"/>
  <c r="AA64" i="4"/>
  <c r="AA219" i="4"/>
  <c r="AA135" i="4"/>
  <c r="AA237" i="4"/>
  <c r="AA164" i="4"/>
  <c r="AA216" i="4"/>
  <c r="Z58" i="4"/>
  <c r="AA36" i="4"/>
  <c r="AA154" i="4"/>
  <c r="Z235" i="4"/>
  <c r="AA42" i="4"/>
  <c r="AA217" i="4"/>
  <c r="Z72" i="4"/>
  <c r="AA110" i="4"/>
  <c r="Z171" i="4"/>
  <c r="AA111" i="4"/>
  <c r="Z92" i="4"/>
  <c r="Z130" i="4"/>
  <c r="AA70" i="4"/>
  <c r="Z16" i="4"/>
  <c r="AC86" i="4"/>
  <c r="AB86" i="4"/>
  <c r="Y113" i="4"/>
  <c r="X113" i="4"/>
  <c r="AA89" i="4"/>
  <c r="Z61" i="4"/>
  <c r="AA15" i="4"/>
  <c r="AC247" i="4"/>
  <c r="AB247" i="4"/>
  <c r="Y218" i="4"/>
  <c r="X218" i="4"/>
  <c r="Y179" i="4"/>
  <c r="X179" i="4"/>
  <c r="AD210" i="4"/>
  <c r="Y210" i="4"/>
  <c r="X210" i="4"/>
  <c r="AA92" i="4"/>
  <c r="AE92" i="4"/>
  <c r="AA130" i="4"/>
  <c r="AE130" i="4"/>
  <c r="Z11" i="4"/>
  <c r="AD11" i="4"/>
  <c r="Z100" i="4"/>
  <c r="AD100" i="4"/>
  <c r="AA16" i="4"/>
  <c r="AE16" i="4"/>
  <c r="AA40" i="4"/>
  <c r="AE40" i="4"/>
  <c r="Z201" i="4"/>
  <c r="AD201" i="4"/>
  <c r="Z37" i="4"/>
  <c r="AD37" i="4"/>
  <c r="AA113" i="4"/>
  <c r="AE113" i="4"/>
  <c r="AA61" i="4"/>
  <c r="AE61" i="4"/>
  <c r="Z132" i="4"/>
  <c r="AD132" i="4"/>
  <c r="Z167" i="4"/>
  <c r="AD167" i="4"/>
  <c r="Z169" i="4"/>
  <c r="AD169" i="4"/>
  <c r="AA218" i="4"/>
  <c r="AE218" i="4"/>
  <c r="Z25" i="4"/>
  <c r="AD25" i="4"/>
  <c r="AA179" i="4"/>
  <c r="AE179" i="4"/>
  <c r="AC63" i="4"/>
  <c r="AB63" i="4"/>
  <c r="AE63" i="4"/>
  <c r="AC228" i="4"/>
  <c r="AB228" i="4"/>
  <c r="AE228" i="4"/>
  <c r="AC129" i="4"/>
  <c r="AB129" i="4"/>
  <c r="AE129" i="4"/>
  <c r="Y101" i="4"/>
  <c r="X101" i="4"/>
  <c r="AC138" i="4"/>
  <c r="AB138" i="4"/>
  <c r="AE138" i="4"/>
  <c r="AC62" i="4"/>
  <c r="AB62" i="4"/>
  <c r="AE62" i="4"/>
  <c r="AA62" i="4"/>
  <c r="Y42" i="4"/>
  <c r="Z155" i="4"/>
  <c r="Y217" i="4"/>
  <c r="Y110" i="4"/>
  <c r="AA146" i="4"/>
  <c r="AE146" i="4"/>
  <c r="Y111" i="4"/>
  <c r="Y34" i="4"/>
  <c r="AB92" i="4"/>
  <c r="Z208" i="4"/>
  <c r="AB130" i="4"/>
  <c r="Z93" i="4"/>
  <c r="AA11" i="4"/>
  <c r="AE11" i="4"/>
  <c r="Y70" i="4"/>
  <c r="AA100" i="4"/>
  <c r="AE100" i="4"/>
  <c r="AB16" i="4"/>
  <c r="Y86" i="4"/>
  <c r="Z249" i="4"/>
  <c r="AB40" i="4"/>
  <c r="Y119" i="4"/>
  <c r="AA201" i="4"/>
  <c r="AE201" i="4"/>
  <c r="Z35" i="4"/>
  <c r="AA37" i="4"/>
  <c r="AE37" i="4"/>
  <c r="Z120" i="4"/>
  <c r="Z55" i="4"/>
  <c r="AB113" i="4"/>
  <c r="Y89" i="4"/>
  <c r="Y142" i="4"/>
  <c r="AB61" i="4"/>
  <c r="AA132" i="4"/>
  <c r="AE132" i="4"/>
  <c r="Y23" i="4"/>
  <c r="Z4" i="4"/>
  <c r="AA167" i="4"/>
  <c r="AE167" i="4"/>
  <c r="Y15" i="4"/>
  <c r="Y226" i="4"/>
  <c r="Y247" i="4"/>
  <c r="Z148" i="4"/>
  <c r="AA169" i="4"/>
  <c r="AE169" i="4"/>
  <c r="Y123" i="4"/>
  <c r="Z112" i="4"/>
  <c r="Z49" i="4"/>
  <c r="AB218" i="4"/>
  <c r="AA25" i="4"/>
  <c r="AE25" i="4"/>
  <c r="AB179" i="4"/>
  <c r="Z19" i="4"/>
  <c r="Y195" i="4"/>
  <c r="X195" i="4"/>
  <c r="Y26" i="4"/>
  <c r="X26" i="4"/>
  <c r="AC188" i="4"/>
  <c r="AB188" i="4"/>
  <c r="AE188" i="4"/>
  <c r="Y185" i="4"/>
  <c r="X185" i="4"/>
  <c r="Y47" i="4"/>
  <c r="X47" i="4"/>
  <c r="Z42" i="4"/>
  <c r="AA155" i="4"/>
  <c r="Z217" i="4"/>
  <c r="Z110" i="4"/>
  <c r="Z111" i="4"/>
  <c r="Z34" i="4"/>
  <c r="AA208" i="4"/>
  <c r="AA93" i="4"/>
  <c r="Z70" i="4"/>
  <c r="Z86" i="4"/>
  <c r="AA249" i="4"/>
  <c r="Z119" i="4"/>
  <c r="AA35" i="4"/>
  <c r="AA120" i="4"/>
  <c r="AA55" i="4"/>
  <c r="Z89" i="4"/>
  <c r="Z142" i="4"/>
  <c r="Z23" i="4"/>
  <c r="AA4" i="4"/>
  <c r="Z15" i="4"/>
  <c r="Z226" i="4"/>
  <c r="Z247" i="4"/>
  <c r="AA148" i="4"/>
  <c r="Z123" i="4"/>
  <c r="AA112" i="4"/>
  <c r="Z232" i="4"/>
  <c r="AA49" i="4"/>
  <c r="Z5" i="4"/>
  <c r="AA19" i="4"/>
  <c r="AC195" i="4"/>
  <c r="AB195" i="4"/>
  <c r="AE195" i="4"/>
  <c r="AA195" i="4"/>
  <c r="AC157" i="4"/>
  <c r="AB157" i="4"/>
  <c r="AE157" i="4"/>
  <c r="AC242" i="4"/>
  <c r="AB242" i="4"/>
  <c r="AE242" i="4"/>
  <c r="Z101" i="4"/>
  <c r="AC173" i="4"/>
  <c r="AB173" i="4"/>
  <c r="AE173" i="4"/>
  <c r="AD28" i="4"/>
  <c r="Z28" i="4"/>
  <c r="Y28" i="4"/>
  <c r="X28" i="4"/>
  <c r="Y7" i="4"/>
  <c r="Y194" i="4"/>
  <c r="AA26" i="4"/>
  <c r="AE26" i="4"/>
  <c r="AA60" i="4"/>
  <c r="AE60" i="4"/>
  <c r="Y71" i="4"/>
  <c r="Z14" i="4"/>
  <c r="AD14" i="4"/>
  <c r="Y255" i="4"/>
  <c r="Z250" i="4"/>
  <c r="AD250" i="4"/>
  <c r="AA225" i="4"/>
  <c r="AE225" i="4"/>
  <c r="Z33" i="4"/>
  <c r="AD33" i="4"/>
  <c r="AA185" i="4"/>
  <c r="AE185" i="4"/>
  <c r="Y90" i="4"/>
  <c r="Y81" i="4"/>
  <c r="Z180" i="4"/>
  <c r="AD180" i="4"/>
  <c r="AA47" i="4"/>
  <c r="AE47" i="4"/>
  <c r="Y252" i="4"/>
  <c r="AA101" i="4"/>
  <c r="AE101" i="4"/>
  <c r="Z236" i="4"/>
  <c r="AD236" i="4"/>
  <c r="AA106" i="4"/>
  <c r="AE106" i="4"/>
  <c r="AA98" i="4"/>
  <c r="AE98" i="4"/>
  <c r="Y156" i="4"/>
  <c r="AE28" i="4"/>
  <c r="Y145" i="4"/>
  <c r="X145" i="4"/>
  <c r="AD145" i="4"/>
  <c r="AE134" i="4"/>
  <c r="AE76" i="4"/>
  <c r="AE136" i="4"/>
  <c r="Y191" i="4"/>
  <c r="X191" i="4"/>
  <c r="Y227" i="4"/>
  <c r="X227" i="4"/>
  <c r="Y203" i="4"/>
  <c r="X203" i="4"/>
  <c r="AC151" i="4"/>
  <c r="AB151" i="4"/>
  <c r="AA151" i="4"/>
  <c r="Z7" i="4"/>
  <c r="Z194" i="4"/>
  <c r="AB26" i="4"/>
  <c r="AB60" i="4"/>
  <c r="Z71" i="4"/>
  <c r="AA14" i="4"/>
  <c r="AE14" i="4"/>
  <c r="Z255" i="4"/>
  <c r="AA250" i="4"/>
  <c r="AE250" i="4"/>
  <c r="AB225" i="4"/>
  <c r="AA33" i="4"/>
  <c r="AE33" i="4"/>
  <c r="AB185" i="4"/>
  <c r="Z90" i="4"/>
  <c r="Z81" i="4"/>
  <c r="AA180" i="4"/>
  <c r="AE180" i="4"/>
  <c r="AB47" i="4"/>
  <c r="Z252" i="4"/>
  <c r="AB101" i="4"/>
  <c r="AA236" i="4"/>
  <c r="AE236" i="4"/>
  <c r="AB106" i="4"/>
  <c r="AB98" i="4"/>
  <c r="Z156" i="4"/>
  <c r="AC145" i="4"/>
  <c r="AB145" i="4"/>
  <c r="AE145" i="4"/>
  <c r="Y222" i="4"/>
  <c r="X222" i="4"/>
  <c r="Y53" i="4"/>
  <c r="X53" i="4"/>
  <c r="Z53" i="4"/>
  <c r="AA210" i="4"/>
  <c r="Z213" i="4"/>
  <c r="AA7" i="4"/>
  <c r="AA194" i="4"/>
  <c r="Z188" i="4"/>
  <c r="Z63" i="4"/>
  <c r="AA71" i="4"/>
  <c r="Z67" i="4"/>
  <c r="AA255" i="4"/>
  <c r="Z157" i="4"/>
  <c r="Z228" i="4"/>
  <c r="Z242" i="4"/>
  <c r="AA90" i="4"/>
  <c r="Z129" i="4"/>
  <c r="AA81" i="4"/>
  <c r="AA252" i="4"/>
  <c r="Z138" i="4"/>
  <c r="Z229" i="4"/>
  <c r="AA156" i="4"/>
  <c r="Z173" i="4"/>
  <c r="AA28" i="4"/>
  <c r="Z145" i="4"/>
  <c r="AA134" i="4"/>
  <c r="AA76" i="4"/>
  <c r="AA136" i="4"/>
  <c r="Z191" i="4"/>
  <c r="Z227" i="4"/>
  <c r="AC253" i="4"/>
  <c r="AB253" i="4"/>
  <c r="AE253" i="4"/>
  <c r="Z203" i="4"/>
  <c r="AC209" i="4"/>
  <c r="AB209" i="4"/>
  <c r="Y13" i="4"/>
  <c r="X13" i="4"/>
  <c r="Y158" i="4"/>
  <c r="X158" i="4"/>
  <c r="Z158" i="4"/>
  <c r="AE151" i="4"/>
  <c r="AC99" i="4"/>
  <c r="AB99" i="4"/>
  <c r="AA99" i="4"/>
  <c r="AA191" i="4"/>
  <c r="AE191" i="4"/>
  <c r="AA222" i="4"/>
  <c r="AE222" i="4"/>
  <c r="AA227" i="4"/>
  <c r="AE227" i="4"/>
  <c r="AA203" i="4"/>
  <c r="AE203" i="4"/>
  <c r="Z79" i="4"/>
  <c r="AD79" i="4"/>
  <c r="Z186" i="4"/>
  <c r="AD186" i="4"/>
  <c r="AA13" i="4"/>
  <c r="AE13" i="4"/>
  <c r="AC158" i="4"/>
  <c r="AB158" i="4"/>
  <c r="AE158" i="4"/>
  <c r="AC53" i="4"/>
  <c r="AB53" i="4"/>
  <c r="AE53" i="4"/>
  <c r="AC193" i="4"/>
  <c r="AB193" i="4"/>
  <c r="Y134" i="4"/>
  <c r="Z104" i="4"/>
  <c r="Y76" i="4"/>
  <c r="Z74" i="4"/>
  <c r="Y136" i="4"/>
  <c r="Y62" i="4"/>
  <c r="AB191" i="4"/>
  <c r="Z233" i="4"/>
  <c r="AB222" i="4"/>
  <c r="AB227" i="4"/>
  <c r="AB203" i="4"/>
  <c r="AA79" i="4"/>
  <c r="AE79" i="4"/>
  <c r="Y209" i="4"/>
  <c r="AA186" i="4"/>
  <c r="AE186" i="4"/>
  <c r="AB13" i="4"/>
  <c r="Z248" i="4"/>
  <c r="AC108" i="4"/>
  <c r="AB96" i="4"/>
  <c r="AD170" i="4"/>
  <c r="AD137" i="4"/>
  <c r="AD97" i="4"/>
  <c r="Y50" i="4"/>
  <c r="X50" i="4"/>
  <c r="Y105" i="4"/>
  <c r="X105" i="4"/>
  <c r="Z134" i="4"/>
  <c r="AA104" i="4"/>
  <c r="Z76" i="4"/>
  <c r="AA74" i="4"/>
  <c r="Z136" i="4"/>
  <c r="Z62" i="4"/>
  <c r="AA233" i="4"/>
  <c r="Z253" i="4"/>
  <c r="Z209" i="4"/>
  <c r="AA248" i="4"/>
  <c r="Y108" i="4"/>
  <c r="AD108" i="4"/>
  <c r="AE96" i="4"/>
  <c r="AA158" i="4"/>
  <c r="AA53" i="4"/>
  <c r="Y170" i="4"/>
  <c r="Y137" i="4"/>
  <c r="Y97" i="4"/>
  <c r="AC239" i="4"/>
  <c r="AB239" i="4"/>
  <c r="AA193" i="4"/>
  <c r="AA50" i="4"/>
  <c r="AE50" i="4"/>
  <c r="AA105" i="4"/>
  <c r="AE105" i="4"/>
  <c r="AB56" i="4"/>
  <c r="AA56" i="4"/>
  <c r="AE56" i="4"/>
  <c r="Y96" i="4"/>
  <c r="Y151" i="4"/>
  <c r="Y99" i="4"/>
  <c r="Z230" i="4"/>
  <c r="Z166" i="4"/>
  <c r="AA170" i="4"/>
  <c r="AE170" i="4"/>
  <c r="AA137" i="4"/>
  <c r="AE137" i="4"/>
  <c r="AA97" i="4"/>
  <c r="AE97" i="4"/>
  <c r="AB50" i="4"/>
  <c r="Y239" i="4"/>
  <c r="Y193" i="4"/>
  <c r="Z127" i="4"/>
  <c r="AB105" i="4"/>
  <c r="Y214" i="4"/>
  <c r="X214" i="4"/>
  <c r="AD214" i="4"/>
  <c r="Y149" i="4"/>
  <c r="X149" i="4"/>
  <c r="AD149" i="4"/>
  <c r="AE115" i="4"/>
  <c r="Y8" i="4"/>
  <c r="X8" i="4"/>
  <c r="AD8" i="4"/>
  <c r="AB231" i="4"/>
  <c r="Z96" i="4"/>
  <c r="Z151" i="4"/>
  <c r="Z99" i="4"/>
  <c r="AA230" i="4"/>
  <c r="AA166" i="4"/>
  <c r="Z239" i="4"/>
  <c r="Z193" i="4"/>
  <c r="AA127" i="4"/>
  <c r="AC214" i="4"/>
  <c r="AB214" i="4"/>
  <c r="AE214" i="4"/>
  <c r="AC149" i="4"/>
  <c r="AB149" i="4"/>
  <c r="AE149" i="4"/>
  <c r="AC8" i="4"/>
  <c r="AB8" i="4"/>
  <c r="AE8" i="4"/>
  <c r="AE231" i="4"/>
  <c r="AC140" i="4"/>
  <c r="AB140" i="4"/>
  <c r="AA140" i="4"/>
  <c r="AE140" i="4"/>
  <c r="Z78" i="4"/>
  <c r="AA168" i="4"/>
  <c r="AE168" i="4"/>
  <c r="Y115" i="4"/>
  <c r="Z143" i="4"/>
  <c r="Z51" i="4"/>
  <c r="AA54" i="4"/>
  <c r="AE54" i="4"/>
  <c r="AA189" i="4"/>
  <c r="AE189" i="4"/>
  <c r="Z102" i="4"/>
  <c r="Z12" i="4"/>
  <c r="AA78" i="4"/>
  <c r="Z115" i="4"/>
  <c r="AA143" i="4"/>
  <c r="AA51" i="4"/>
  <c r="Z231" i="4"/>
  <c r="AA102" i="4"/>
  <c r="AA12" i="4"/>
  <c r="AC31" i="4"/>
  <c r="AB31" i="4"/>
  <c r="Y140" i="4"/>
  <c r="X140" i="4"/>
  <c r="Z141" i="4"/>
  <c r="Y31" i="4"/>
  <c r="Z17" i="4"/>
  <c r="AA141" i="4"/>
  <c r="Z31" i="4"/>
  <c r="AA17" i="4"/>
  <c r="AB103" i="1"/>
  <c r="AC103" i="1"/>
  <c r="AE103" i="1"/>
  <c r="AC126" i="1"/>
  <c r="AE126" i="1"/>
  <c r="AA126" i="1"/>
  <c r="AC98" i="1"/>
  <c r="AE98" i="1"/>
  <c r="AA98" i="1"/>
  <c r="AE122" i="1"/>
  <c r="AA122" i="1"/>
  <c r="AB122" i="1"/>
  <c r="AC122" i="1"/>
  <c r="AE86" i="1"/>
  <c r="AA86" i="1"/>
  <c r="AB86" i="1"/>
  <c r="AB95" i="1"/>
  <c r="AC95" i="1"/>
  <c r="AA95" i="1"/>
  <c r="AE95" i="1"/>
  <c r="AB145" i="1"/>
  <c r="AB68" i="1"/>
  <c r="AC111" i="1"/>
  <c r="AE91" i="1"/>
  <c r="AA58" i="1"/>
  <c r="AB35" i="1"/>
  <c r="AE99" i="1"/>
  <c r="AB22" i="1"/>
  <c r="AA101" i="1"/>
  <c r="AB147" i="1"/>
  <c r="AC93" i="1"/>
  <c r="AA125" i="1"/>
  <c r="AC121" i="1"/>
  <c r="AC42" i="1"/>
  <c r="AC65" i="1"/>
  <c r="AE118" i="1"/>
  <c r="AA4" i="1"/>
  <c r="AC37" i="1"/>
  <c r="AE59" i="1"/>
  <c r="AA84" i="1"/>
  <c r="AA60" i="1"/>
  <c r="AA103" i="1"/>
  <c r="AA61" i="1"/>
  <c r="AB61" i="1"/>
  <c r="AC61" i="1"/>
  <c r="AB70" i="1"/>
  <c r="AC70" i="1"/>
  <c r="AE70" i="1"/>
  <c r="AC142" i="1"/>
  <c r="AE142" i="1"/>
  <c r="AA142" i="1"/>
  <c r="AC151" i="1"/>
  <c r="AE151" i="1"/>
  <c r="AA151" i="1"/>
  <c r="AE38" i="1"/>
  <c r="AA38" i="1"/>
  <c r="AB38" i="1"/>
  <c r="AE132" i="1"/>
  <c r="AA132" i="1"/>
  <c r="AB132" i="1"/>
  <c r="AA66" i="1"/>
  <c r="AB66" i="1"/>
  <c r="AE66" i="1"/>
  <c r="AE148" i="1"/>
  <c r="AA148" i="1"/>
  <c r="AB148" i="1"/>
  <c r="AC148" i="1"/>
  <c r="AA145" i="1"/>
  <c r="AA68" i="1"/>
  <c r="AB111" i="1"/>
  <c r="AC91" i="1"/>
  <c r="AE58" i="1"/>
  <c r="AA35" i="1"/>
  <c r="AC99" i="1"/>
  <c r="AA22" i="1"/>
  <c r="AE101" i="1"/>
  <c r="AA147" i="1"/>
  <c r="AB93" i="1"/>
  <c r="AE125" i="1"/>
  <c r="AB121" i="1"/>
  <c r="AB42" i="1"/>
  <c r="AB65" i="1"/>
  <c r="AC118" i="1"/>
  <c r="AE4" i="1"/>
  <c r="AB37" i="1"/>
  <c r="AC59" i="1"/>
  <c r="AE84" i="1"/>
  <c r="AE60" i="1"/>
  <c r="AE61" i="1"/>
  <c r="AB151" i="1"/>
  <c r="AB126" i="1"/>
  <c r="AC86" i="1"/>
  <c r="AC45" i="1"/>
  <c r="AE45" i="1"/>
  <c r="AA45" i="1"/>
  <c r="AE113" i="1"/>
  <c r="AA113" i="1"/>
  <c r="AB113" i="1"/>
  <c r="AC113" i="1"/>
  <c r="AE34" i="1"/>
  <c r="AA34" i="1"/>
  <c r="AB34" i="1"/>
  <c r="AC34" i="1"/>
  <c r="AE8" i="1"/>
  <c r="AA8" i="1"/>
  <c r="AB8" i="1"/>
  <c r="AE139" i="1"/>
  <c r="AA139" i="1"/>
  <c r="AB139" i="1"/>
  <c r="AC139" i="1"/>
  <c r="AC137" i="1"/>
  <c r="AE137" i="1"/>
  <c r="AB137" i="1"/>
  <c r="AB31" i="1"/>
  <c r="AC31" i="1"/>
  <c r="AA31" i="1"/>
  <c r="AE31" i="1"/>
  <c r="S1" i="1"/>
  <c r="AC1" i="1" s="1"/>
  <c r="AA70" i="1"/>
  <c r="AB142" i="1"/>
  <c r="AB98" i="1"/>
  <c r="AC66" i="1"/>
  <c r="AA49" i="1"/>
  <c r="AE49" i="1"/>
  <c r="AB114" i="1"/>
  <c r="AC114" i="1"/>
  <c r="Z42" i="1"/>
  <c r="AD42" i="1"/>
  <c r="X42" i="1"/>
  <c r="Z4" i="1"/>
  <c r="AD4" i="1"/>
  <c r="X4" i="1"/>
  <c r="Z84" i="1"/>
  <c r="AD84" i="1"/>
  <c r="X84" i="1"/>
  <c r="Z60" i="1"/>
  <c r="AD60" i="1"/>
  <c r="X60" i="1"/>
  <c r="Z61" i="1"/>
  <c r="AD61" i="1"/>
  <c r="X61" i="1"/>
  <c r="Z103" i="1"/>
  <c r="AD103" i="1"/>
  <c r="X103" i="1"/>
  <c r="Z45" i="1"/>
  <c r="AD45" i="1"/>
  <c r="X45" i="1"/>
  <c r="X142" i="1"/>
  <c r="Y142" i="1"/>
  <c r="Z142" i="1"/>
  <c r="AD142" i="1"/>
  <c r="X126" i="1"/>
  <c r="Y126" i="1"/>
  <c r="Z126" i="1"/>
  <c r="AD126" i="1"/>
  <c r="X113" i="1"/>
  <c r="Y113" i="1"/>
  <c r="Z113" i="1"/>
  <c r="AD113" i="1"/>
  <c r="X122" i="1"/>
  <c r="Y122" i="1"/>
  <c r="Z122" i="1"/>
  <c r="AD122" i="1"/>
  <c r="X34" i="1"/>
  <c r="Y34" i="1"/>
  <c r="Z34" i="1"/>
  <c r="AD34" i="1"/>
  <c r="X8" i="1"/>
  <c r="Y8" i="1"/>
  <c r="Z8" i="1"/>
  <c r="AD8" i="1"/>
  <c r="Z139" i="1"/>
  <c r="AD139" i="1"/>
  <c r="X139" i="1"/>
  <c r="Y139" i="1"/>
  <c r="X66" i="1"/>
  <c r="Z66" i="1"/>
  <c r="AD66" i="1"/>
  <c r="X137" i="1"/>
  <c r="Y137" i="1"/>
  <c r="X95" i="1"/>
  <c r="Y95" i="1"/>
  <c r="Z95" i="1"/>
  <c r="AD95" i="1"/>
  <c r="X148" i="1"/>
  <c r="Y148" i="1"/>
  <c r="Z148" i="1"/>
  <c r="AD148" i="1"/>
  <c r="X31" i="1"/>
  <c r="Y31" i="1"/>
  <c r="Z31" i="1"/>
  <c r="AD31" i="1"/>
  <c r="Y4" i="1"/>
  <c r="Y84" i="1"/>
  <c r="Y103" i="1"/>
  <c r="Y45" i="1"/>
  <c r="Y66" i="1"/>
  <c r="AD137" i="1"/>
  <c r="Z137" i="1"/>
  <c r="AD145" i="1"/>
  <c r="Z145" i="1"/>
  <c r="AD68" i="1"/>
  <c r="Z68" i="1"/>
  <c r="AD111" i="1"/>
  <c r="Z111" i="1"/>
  <c r="AD91" i="1"/>
  <c r="Z91" i="1"/>
  <c r="AD58" i="1"/>
  <c r="Z58" i="1"/>
  <c r="AD35" i="1"/>
  <c r="Z35" i="1"/>
  <c r="AD99" i="1"/>
  <c r="Z99" i="1"/>
  <c r="AD22" i="1"/>
  <c r="Z22" i="1"/>
  <c r="AD101" i="1"/>
  <c r="Z101" i="1"/>
  <c r="AD147" i="1"/>
  <c r="Z147" i="1"/>
  <c r="AD93" i="1"/>
  <c r="Z93" i="1"/>
  <c r="AD125" i="1"/>
  <c r="Z125" i="1"/>
  <c r="Z121" i="1"/>
  <c r="AD121" i="1"/>
  <c r="X121" i="1"/>
  <c r="Z65" i="1"/>
  <c r="AD65" i="1"/>
  <c r="X65" i="1"/>
  <c r="Z118" i="1"/>
  <c r="AD118" i="1"/>
  <c r="X118" i="1"/>
  <c r="Z37" i="1"/>
  <c r="AD37" i="1"/>
  <c r="X37" i="1"/>
  <c r="Z59" i="1"/>
  <c r="AD59" i="1"/>
  <c r="X59" i="1"/>
  <c r="Z70" i="1"/>
  <c r="AD70" i="1"/>
  <c r="X70" i="1"/>
  <c r="X151" i="1"/>
  <c r="Y151" i="1"/>
  <c r="Z151" i="1"/>
  <c r="AD151" i="1"/>
  <c r="X98" i="1"/>
  <c r="Y98" i="1"/>
  <c r="Z98" i="1"/>
  <c r="AD98" i="1"/>
  <c r="X38" i="1"/>
  <c r="Y38" i="1"/>
  <c r="Z38" i="1"/>
  <c r="AD38" i="1"/>
  <c r="X86" i="1"/>
  <c r="Y86" i="1"/>
  <c r="Z86" i="1"/>
  <c r="AD86" i="1"/>
  <c r="Z132" i="1"/>
  <c r="AD132" i="1"/>
  <c r="Y132" i="1"/>
  <c r="X132" i="1"/>
  <c r="M1" i="1"/>
  <c r="X1" i="1" s="1"/>
  <c r="Y42" i="1"/>
  <c r="Y60" i="1"/>
  <c r="Y61" i="1"/>
  <c r="Y70" i="1"/>
  <c r="X69" i="1"/>
  <c r="Y69" i="1"/>
  <c r="X14" i="1"/>
  <c r="Y14" i="1"/>
  <c r="X49" i="1"/>
  <c r="Y49" i="1"/>
  <c r="X114" i="1"/>
  <c r="Y114" i="1"/>
  <c r="AC54" i="1"/>
  <c r="AC57" i="1"/>
  <c r="AB54" i="1"/>
  <c r="AB57" i="1"/>
  <c r="AE54" i="1"/>
  <c r="AE57" i="1"/>
  <c r="AE1" i="1"/>
  <c r="P36" i="3"/>
  <c r="AD1" i="6" l="1"/>
  <c r="Z1" i="6"/>
  <c r="AC1" i="6"/>
  <c r="AB1" i="6"/>
  <c r="AE1" i="6"/>
  <c r="AA1" i="1"/>
  <c r="AC1" i="5"/>
  <c r="AB1" i="5"/>
  <c r="AE1" i="5"/>
  <c r="Z1" i="5"/>
  <c r="AA1" i="5"/>
  <c r="Y1" i="5"/>
  <c r="AB1" i="4"/>
  <c r="AC1" i="4"/>
  <c r="Z1" i="1"/>
  <c r="Y1" i="1"/>
  <c r="Z1" i="4"/>
  <c r="AD1" i="4"/>
  <c r="Y1" i="4"/>
  <c r="AB1" i="1"/>
  <c r="AD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Rank, Oscar</author>
  </authors>
  <commentList>
    <comment ref="B12" authorId="0" shapeId="0" xr:uid="{DB922E31-D33E-4AA7-8B0B-CDA1F6B04522}">
      <text>
        <r>
          <rPr>
            <b/>
            <sz val="9"/>
            <color indexed="81"/>
            <rFont val="Tahoma"/>
            <family val="2"/>
          </rPr>
          <t>Rank, Oscar:</t>
        </r>
        <r>
          <rPr>
            <sz val="9"/>
            <color indexed="81"/>
            <rFont val="Tahoma"/>
            <family val="2"/>
          </rPr>
          <t xml:space="preserve">
Omniture and Sunday to Monday week. UTM based</t>
        </r>
      </text>
    </comment>
    <comment ref="B30" authorId="0" shapeId="0" xr:uid="{A510A78C-2BBB-4B6D-8764-7FBF5FFD9EF6}">
      <text>
        <r>
          <rPr>
            <b/>
            <sz val="9"/>
            <color indexed="81"/>
            <rFont val="Tahoma"/>
            <family val="2"/>
          </rPr>
          <t>Rank, Oscar:</t>
        </r>
        <r>
          <rPr>
            <sz val="9"/>
            <color indexed="81"/>
            <rFont val="Tahoma"/>
            <family val="2"/>
          </rPr>
          <t xml:space="preserve">
Omniture and Sunday to Monday week. UTM based</t>
        </r>
      </text>
    </comment>
  </commentList>
</comments>
</file>

<file path=xl/sharedStrings.xml><?xml version="1.0" encoding="utf-8"?>
<sst xmlns="http://schemas.openxmlformats.org/spreadsheetml/2006/main" count="23824" uniqueCount="9879">
  <si>
    <t>Date (GMT)</t>
  </si>
  <si>
    <t>Facebook Page</t>
  </si>
  <si>
    <t>Post ID</t>
  </si>
  <si>
    <t>Post Type</t>
  </si>
  <si>
    <t>Post Message</t>
  </si>
  <si>
    <t>Tags</t>
  </si>
  <si>
    <t>Campaign</t>
  </si>
  <si>
    <t>Clicks</t>
  </si>
  <si>
    <t>Comments</t>
  </si>
  <si>
    <t>Engaged Fans</t>
  </si>
  <si>
    <t>Engaged Users</t>
  </si>
  <si>
    <t>Engagement Rate</t>
  </si>
  <si>
    <t>Impressions</t>
  </si>
  <si>
    <t>Link Clicks</t>
  </si>
  <si>
    <t>Organic Impressions</t>
  </si>
  <si>
    <t>Organic Reach</t>
  </si>
  <si>
    <t>Paid Impressions</t>
  </si>
  <si>
    <t>Paid Reach</t>
  </si>
  <si>
    <t>Reach</t>
  </si>
  <si>
    <t>Reactions</t>
  </si>
  <si>
    <t>Shares</t>
  </si>
  <si>
    <t>Viral Impressions</t>
  </si>
  <si>
    <t>Viral Reach</t>
  </si>
  <si>
    <t>2019-03-19 21:04:57</t>
  </si>
  <si>
    <t>The Hamilton Spectator</t>
  </si>
  <si>
    <t>374180572246_10156744198717247</t>
  </si>
  <si>
    <t>Link</t>
  </si>
  <si>
    <t>UPDATE: A five-year-old child has been found safe and her father arrested after police say he abducted her from her Markham school Tuesday afternoon. http://torstar.co/tq5j50nyZzp</t>
  </si>
  <si>
    <t/>
  </si>
  <si>
    <t>2019-03-23 00:30:12</t>
  </si>
  <si>
    <t>374180572246_10156750849517247</t>
  </si>
  <si>
    <t>"I'd think twice if I were them": Premier Doug Ford is warning teachers' unions against taking any action to protest his government's move to increase class sizes to save money.  http://torstar.co/9fy150nQYuf</t>
  </si>
  <si>
    <t>2019-03-30 13:30:15</t>
  </si>
  <si>
    <t>374180572246_10156767157007247</t>
  </si>
  <si>
    <t>Ontario may soon no longer be "Yours To Discover." Doug Ford's Tories are considering a change to the slogan that has adorned Ontario licence plates since 1982. "Open For Business" is the motto being considered. http://torstar.co/QEwi50ozzKk</t>
  </si>
  <si>
    <t>2019-03-20 21:00:11</t>
  </si>
  <si>
    <t>374180572246_10156746326812247</t>
  </si>
  <si>
    <t>Police are seeking the public's help in finding a 26-year-old Six Nations woman who has been missing since March 1.  http://torstar.co/WyVT50nFisV</t>
  </si>
  <si>
    <t>2019-03-18 12:00:19</t>
  </si>
  <si>
    <t>374180572246_10156741145042247</t>
  </si>
  <si>
    <t>"I got to the point where my stomach was aching on the way to work, on the way home — I just couldn't take it anymore at the end of it all." http://torstar.co/3YBp50nr5AV</t>
  </si>
  <si>
    <t>2019-03-22 12:00:57</t>
  </si>
  <si>
    <t>Waterloo Region Record</t>
  </si>
  <si>
    <t>164238703606271_2541735299189921</t>
  </si>
  <si>
    <t>Waterloo woman launches food bank for pets</t>
  </si>
  <si>
    <t>2019-03-22 15:00:24</t>
  </si>
  <si>
    <t>374180572246_10156749819017247</t>
  </si>
  <si>
    <t>“Getting tired of these speeds....people just don't care,” the officer tweeted. http://torstar.co/s6yH50nPyi3</t>
  </si>
  <si>
    <t>2019-03-19 22:00:21</t>
  </si>
  <si>
    <t>374180572246_10156744307432247</t>
  </si>
  <si>
    <t>The mother of 3-year-old Kaden Young, who drowned in a swollen Grand River during a flood event Feb. 21, 2017, is alleged to have tested positive for Percocet, OxyContin, cocaine and alcohol the night the toddler disappeared, according to court documents. http://torstar.co/Ld9M50nyknp</t>
  </si>
  <si>
    <t>2019-03-20 15:30:08</t>
  </si>
  <si>
    <t>374180572246_10156745641222247</t>
  </si>
  <si>
    <t>Starting Wednesday, the coffee-and-doughnut chain said visitors will be eligible to receive Tims Rewards after every seventh visit. http://torstar.co/GWEV50nD5jh</t>
  </si>
  <si>
    <t>2019-03-20 19:00:32</t>
  </si>
  <si>
    <t>374180572246_10156746033732247</t>
  </si>
  <si>
    <t>Some Hamilton high school students walked out of class Wednesday afternoon to protest the Ontario government's planned changes to the education system.  http://torstar.co/7L9P50nENZQ</t>
  </si>
  <si>
    <t>2019-03-29 23:29:51</t>
  </si>
  <si>
    <t>374180572246_10156766062167247</t>
  </si>
  <si>
    <t>Warm spring temperatures that started off the weekend are predicted to turn to snow by Saturday night. #HamOnt http://torstar.co/x9zL50owuha</t>
  </si>
  <si>
    <t>2019-03-28 21:30:19</t>
  </si>
  <si>
    <t>374180572246_10156763570342247</t>
  </si>
  <si>
    <t>The daughter of a woman suffering from dementia says she was so desperate for support for her mother that she was forced to abandon her in the hallway of a hospital ER to get her the help she needed. http://torstar.co/N7vu50onUnX</t>
  </si>
  <si>
    <t>2019-03-19 21:05:46</t>
  </si>
  <si>
    <t>164238703606271_2537739186256199</t>
  </si>
  <si>
    <t>An Amber alert has been issued for a five-year-old girl who was allegedly abducted by her father north of Toronto. http://torstar.co/r5V250nyZQs</t>
  </si>
  <si>
    <t>2019-03-23 17:00:12</t>
  </si>
  <si>
    <t>374180572246_10156752270427247</t>
  </si>
  <si>
    <t>Monster Energy Canada Ltd. is recalling one of its drinks from the market place. The Canadian Food Inspection Agency says the Caffé Monster Salted Caramel Energy Drink could contain glass fragments. http://torstar.co/cy2S50nVkAR</t>
  </si>
  <si>
    <t>2019-03-27 16:03:32</t>
  </si>
  <si>
    <t>374180572246_10156760845112247</t>
  </si>
  <si>
    <t>Expect major delays on Linc westbound. Truck rollover on the westbound ramp to the 403 has stalled traffic over the noon hour. http://torstar.co/xOHj50ogPfZ</t>
  </si>
  <si>
    <t>2019-03-20 20:00:22</t>
  </si>
  <si>
    <t>374180572246_10156746197237247</t>
  </si>
  <si>
    <t>Loblaw Companies Ltd. is not commenting on how many employees are affected by the closure. http://torstar.co/hagy50nE9qN</t>
  </si>
  <si>
    <t>2019-03-22 13:30:07</t>
  </si>
  <si>
    <t>374180572246_10156749660162247</t>
  </si>
  <si>
    <t>A 34-year-old Hamilton inmate at the Hamilton-Wentworth Detention Centre, is dead following a 911 call to the jail for a suspected overdose.  http://torstar.co/TiiO50nPoKc</t>
  </si>
  <si>
    <t>2019-03-29 19:00:20</t>
  </si>
  <si>
    <t>374180572246_10156765569217247</t>
  </si>
  <si>
    <t>If you want the City of Hamilton to collect your leaves, sticks and grass clippings at the curb, you'll need to stuff them in a brown paper yard waste bag or a separate reusable plastic container. #HamOnt http://torstar.co/YmC950ovi8R</t>
  </si>
  <si>
    <t>2019-03-28 10:30:00</t>
  </si>
  <si>
    <t>374180572246_10156762449402247</t>
  </si>
  <si>
    <t>A Newfoundland woman angry at her boyfriend because they were ejected from a Bryan Adams concert threw a pot of macaroni salad at him and then stabbed his face, a St. John's court has heard. http://torstar.co/FJiA50olhYs</t>
  </si>
  <si>
    <t>2019-03-20 18:00:15</t>
  </si>
  <si>
    <t>374180572246_10156745879522247</t>
  </si>
  <si>
    <t>Police have raided three illegal MMJ Canada pot dispensaries in Hamilton.  http://torstar.co/PJcc50nEskL</t>
  </si>
  <si>
    <t>2019-03-22 17:00:28</t>
  </si>
  <si>
    <t>374180572246_10156750036397247</t>
  </si>
  <si>
    <t>The Hamilton Public Library has temporarily closed washrooms on three of the downtown branch's floors in an effort to deter what it calls "disruptive behaviour." That includes drinking and illicit drug use.  http://torstar.co/SXdN50nPO7F</t>
  </si>
  <si>
    <t>2019-03-25 23:00:18</t>
  </si>
  <si>
    <t>374180572246_10156757266647247</t>
  </si>
  <si>
    <t>Since Maggie John started The Baby Depot in 2013 — a charity operating out of her home — she and her sole staff member have delivered roughly 310 hampers, with enough clothes to last a year, to needy Hamilton families. #HamOnt By @EmmaatTheSpec  http://torstar.co/isJo50o8a8A</t>
  </si>
  <si>
    <t>2019-03-30 18:00:12</t>
  </si>
  <si>
    <t>374180572246_10156767624927247</t>
  </si>
  <si>
    <t>The express lanes of Hwy. 401 were closed in both directions for several hours in Mississauga early Saturday as drivers had to navigate around a herd of cattle after dozens of cows escaped a damaged transport truck. http://torstar.co/HI0V50oB6ht</t>
  </si>
  <si>
    <t>2019-03-27 14:00:25</t>
  </si>
  <si>
    <t>374180572246_10156760639167247</t>
  </si>
  <si>
    <t>If you thought the gas price hikes of the past several weeks were bad, hold onto your jerrycan. It's going to get worse. http://torstar.co/Wyeb50ofK24</t>
  </si>
  <si>
    <t>2019-03-21 22:30:12</t>
  </si>
  <si>
    <t>374180572246_10156748480892247</t>
  </si>
  <si>
    <t>A monthly community lunch for a group of Ontario seniors took a strange turn this week after many attendees got sick from consuming cannabis-laced brownies, provincial police said.  http://torstar.co/CAdA50nMTfv</t>
  </si>
  <si>
    <t>2019-03-22 00:00:10</t>
  </si>
  <si>
    <t>374180572246_10156748643147247</t>
  </si>
  <si>
    <t>A missing Six Nations woman missing since March 1 has been found after police asked for the public's help.  http://torstar.co/SusJ50nNe6N</t>
  </si>
  <si>
    <t>2019-03-22 13:00:21</t>
  </si>
  <si>
    <t>374180572246_10156749611302247</t>
  </si>
  <si>
    <t>Does the person beside you smell bad? Don't call police about it  http://torstar.co/bH5B50nP4vy</t>
  </si>
  <si>
    <t>2019-03-26 11:30:18</t>
  </si>
  <si>
    <t>374180572246_10156758288252247</t>
  </si>
  <si>
    <t>An eighteen-wheeler turning wide onto Cannon Street last Friday forced the veteran cyclist to backpedal out of harm's way — even though he was standing with his bike in a "protected" two-way cycle track. http://torstar.co/7wUQ50obB7n</t>
  </si>
  <si>
    <t>2019-03-22 16:30:18</t>
  </si>
  <si>
    <t>164238703606271_2542087735821344</t>
  </si>
  <si>
    <t>‘Beyond insane’: Teen charged after BMW clocked at 254 km/h on Highway 403 in Mississauga</t>
  </si>
  <si>
    <t>2019-03-19 12:06:01</t>
  </si>
  <si>
    <t>374180572246_10156743283517247</t>
  </si>
  <si>
    <t>Florida Georgia Line @FLAGALine and Canadian rockers The Glorious Sons @TheGloriousSons to perform at Canadian Open in Hamilton #HamOnt @RBCCanadianOpen  http://torstar.co/yOMB50nuMhZ</t>
  </si>
  <si>
    <t>2019-03-19 14:00:19</t>
  </si>
  <si>
    <t>374180572246_10156743447282247</t>
  </si>
  <si>
    <t>Hamilton Police say Lucy the dog has been found safe after the vehicle she was in was stolen   http://torstar.co/Q1LZ50nvh8x</t>
  </si>
  <si>
    <t>2019-03-18 22:30:13</t>
  </si>
  <si>
    <t>374180572246_10156742202707247</t>
  </si>
  <si>
    <t>"Let's just take the political will and courage right now." Hamilton city councillors have officially declared a climate change emergency. http://torstar.co/bzir50nusW1</t>
  </si>
  <si>
    <t>2019-03-23 14:30:18</t>
  </si>
  <si>
    <t>374180572246_10156752002677247</t>
  </si>
  <si>
    <t>The average Hamilton tax and water bills will go up about $120 combined this year — a hike designed to expand bus service, improve sewage treatment and bump up your local crossing guard to a "living wage."   http://torstar.co/2pcJ50nUe7t</t>
  </si>
  <si>
    <t>2019-03-23 16:30:15</t>
  </si>
  <si>
    <t>374180572246_10156752215312247</t>
  </si>
  <si>
    <t>In a massive shift to digital coursework, Ontario will soon require high school students to earn four online credits before they graduate — a first in North America. With few details, critics are questioning the rapid push to so much virtual learning. http://torstar.co/MeN850nUwYa</t>
  </si>
  <si>
    <t>2019-03-18 12:30:08</t>
  </si>
  <si>
    <t>374180572246_10156741184937247</t>
  </si>
  <si>
    <t>The Ontario government is placing vulnerable children in danger by forcing cuts resulting in 26 child protection workers being laid off at the Brant children's aid society, the agency's executive director says. http://torstar.co/r8SU50nrh3D</t>
  </si>
  <si>
    <t>2019-03-27 06:00:20</t>
  </si>
  <si>
    <t>374180572246_10156760115567247</t>
  </si>
  <si>
    <t>After six weeks of sustained pressure from parents and advocates, Ontario’s Minister of Children, Community and Social Services expanded the autism program. MPP Lisa MacLeod announced Tuesday that the redesigned program will cost  at least $600per year. http://torstar.co/EGpV50oepGm</t>
  </si>
  <si>
    <t>2019-03-30 01:00:07</t>
  </si>
  <si>
    <t>374180572246_10156766223827247</t>
  </si>
  <si>
    <t>The province has approved a permanent service in Hamilton for people to use illicit drugs under the supervision of medical staff and peer-support workers. #HamOnt http://torstar.co/yo3P50oweft</t>
  </si>
  <si>
    <t>2019-03-29 15:00:28</t>
  </si>
  <si>
    <t>374180572246_10156765079752247</t>
  </si>
  <si>
    <t>"We go where we want to kill s---," one of the men said after they had skinned the mother bear.http://torstar.co/eRUc50othaT</t>
  </si>
  <si>
    <t>2019-03-25 23:30:13</t>
  </si>
  <si>
    <t>374180572246_10156757325272247</t>
  </si>
  <si>
    <t>Mohawk student Nicole Bade is being lauded for her efforts to help a man who went into medical distress while on a city bus Monday morning.  http://torstar.co/WzFl50o9Mas</t>
  </si>
  <si>
    <t>2019-03-23 23:00:07</t>
  </si>
  <si>
    <t>374180572246_10156752967937247</t>
  </si>
  <si>
    <t>On the same day, Michelle Armstrong had a miscarriage and her dog died. She wasn't prepared for the the third emotional and financial blow: “I was scammed,” the 24-year-old says from her Cayuga farmhouse. By @RosieSpec http://torstar.co/hhdl50nXpTN</t>
  </si>
  <si>
    <t>2019-03-20 17:30:15</t>
  </si>
  <si>
    <t>374180572246_10156745828237247</t>
  </si>
  <si>
    <t>Kalesa Sewell's two-year-old Fallon had to be tested for HIV, along with hepatitis B and C, after a personal support worker pricked herself with a needle that was then used to draw blood from the boy. http://torstar.co/LYCN50nCjIB</t>
  </si>
  <si>
    <t>2019-03-31 16:30:12</t>
  </si>
  <si>
    <t>374180572246_10156769719792247</t>
  </si>
  <si>
    <t>Almost one-third of patients are waiting too long for knee-replacement surgery in the Hamilton area. http://torstar.co/Wxl250oI2hv</t>
  </si>
  <si>
    <t>2019-03-25 23:12:09</t>
  </si>
  <si>
    <t>374180572246_10156757287967247</t>
  </si>
  <si>
    <t>Hamilton police are asking for the public's assistance in locating Sharoon Pervaiz, 30. He was last seen Monday around 5 a.m. in the area of Stone Church Road and Upper Ottawa Street. http://torstar.co/Wl5Y50o9Wk3</t>
  </si>
  <si>
    <t>2019-03-30 10:00:36</t>
  </si>
  <si>
    <t>164238703606271_2554773574552760</t>
  </si>
  <si>
    <t>Kitchener firm gets OK to begin cannabis production in former Lear plant</t>
  </si>
  <si>
    <t>2019-03-21 23:00:30</t>
  </si>
  <si>
    <t>164238703606271_2540841502612634</t>
  </si>
  <si>
    <t>Starbucks set to pour into old public utilities building in downtown Kitchener</t>
  </si>
  <si>
    <t>2019-03-22 19:00:20</t>
  </si>
  <si>
    <t>374180572246_10156750229222247</t>
  </si>
  <si>
    <t>Hamilton will dip into of red light camera ticket revenue for $150,000 needed to pay two off-duty Hamilton police officers to do "zero tolerance" speed enforcement on the Red Hill Valley Parkway. http://torstar.co/mDIR50nQ4GE</t>
  </si>
  <si>
    <t>2019-03-27 11:00:56</t>
  </si>
  <si>
    <t>164238703606271_2549850628378388</t>
  </si>
  <si>
    <t>Kitchener’s River Road extension to go ahead, after 40 years of planning</t>
  </si>
  <si>
    <t>2019-03-20 09:32:31</t>
  </si>
  <si>
    <t>374180572246_10156745164792247</t>
  </si>
  <si>
    <t>Make no mistake about it: This is less about the number of students in a high school classroom and more about cleverly disguising cuts to "optional" programming, particularly in the areas of languages, the arts and technical education. http://torstar.co/o3tv50nBnp8</t>
  </si>
  <si>
    <t>2019-03-22 17:19:25</t>
  </si>
  <si>
    <t>374180572246_10156750069462247</t>
  </si>
  <si>
    <t>#Breaking: The truck driver who caused the deadly Humboldt Broncos crash has been sentenced to eight years in prison. https://www.thespec.com/news-story/9235219-truck-driver-in-fatal-broncos-crash-sentenced-to-eight-years/</t>
  </si>
  <si>
    <t>2019-03-20 23:30:13</t>
  </si>
  <si>
    <t>374180572246_10156746595572247</t>
  </si>
  <si>
    <t>Maeve Field received devastating and life-threatening injuries in a March 9 accident. Her mother says she and her family are “overwhelmed by the kindness and incredible generosity of, in many cases, complete strangers.”  http://torstar.co/H3Ve50nFRoP</t>
  </si>
  <si>
    <t>2019-03-21 09:00:24</t>
  </si>
  <si>
    <t>374180572246_10156747275502247</t>
  </si>
  <si>
    <t>Police say that when the camera wasn't rolling, however, the seven adopted children were being starved and sequestered for days in a closet with a bare tile floor. http://torstar.co/Ypip50nEVgs</t>
  </si>
  <si>
    <t>2019-03-31 18:00:11</t>
  </si>
  <si>
    <t>374180572246_10156769867742247</t>
  </si>
  <si>
    <t>People in Manitoba, Ontario, Saskatchewan and New Brunswick will be paying more for gasoline and heating fuel Monday when the federal government's carbon tax begins in provinces that refused to impose their own emissions pricing. http://torstar.co/SLza50oI7yS</t>
  </si>
  <si>
    <t>2019-03-18 12:10:05</t>
  </si>
  <si>
    <t>164238703606271_2535674399796011</t>
  </si>
  <si>
    <t>The annual St. Patrick’s Day bash on Ezra Ave keeps getting bigger as officialdom’s pleas for restaint are ignored http://torstar.co/b0iq50nryIZ</t>
  </si>
  <si>
    <t>2019-03-30 13:00:27</t>
  </si>
  <si>
    <t>374180572246_10156767111842247</t>
  </si>
  <si>
    <t>A Hamilton man's drunken drive into a crowded Port Dover beach last summer "shook the community to its core," says the judge who sentenced him to 90 days in jail. http://torstar.co/lnEv50ovTu3</t>
  </si>
  <si>
    <t>2019-03-27 23:30:09</t>
  </si>
  <si>
    <t>374180572246_10156761629467247</t>
  </si>
  <si>
    <t>Former deputy OPP commissioner Brad Blair — who was fired after exposing a bid by the Progressive Conservatives to get a police van with $50,000 in customized upgrades for Doug Ford — is suing the premier for $5 million.  http://torstar.co/lL1h50oixnd</t>
  </si>
  <si>
    <t>2019-03-31 13:00:21</t>
  </si>
  <si>
    <t>374180572246_10156769321007247</t>
  </si>
  <si>
    <t>A Hamilton area nurse can no longer practise in Ontario after allegedly soliciting and accepting thousands of dollars in loans from a patient.  #HamOnt By @jfrketich  http://torstar.co/Vv7W50oCnBX</t>
  </si>
  <si>
    <t>2019-03-26 00:00:12</t>
  </si>
  <si>
    <t>374180572246_10156757382572247</t>
  </si>
  <si>
    <t>A Northern Ontario children's aid society says it has fired its lawyer and apologized over a statement he made in court documents arguing a 14-year-old girl is not a child but a "sexually mature young woman." http://torstar.co/J7LO50o9ceG</t>
  </si>
  <si>
    <t>2019-03-19 15:50:04</t>
  </si>
  <si>
    <t>164238703606271_2537371879626263</t>
  </si>
  <si>
    <t>Mother of Kaden Young accused of having Percocet, OxyContin, cocaine, alcohol in system night of son's drowning, family court documents show.</t>
  </si>
  <si>
    <t>2019-03-20 16:00:30</t>
  </si>
  <si>
    <t>374180572246_10156745684782247</t>
  </si>
  <si>
    <t>A young man is facing stunt driving charges and has lost his car for a week after the Mercedes was clocked going 203 km/h on Highway 403 in Mississauga, police said. http://torstar.co/fvel50nD1L8</t>
  </si>
  <si>
    <t>2019-03-27 17:00:20</t>
  </si>
  <si>
    <t>374180572246_10156760942527247</t>
  </si>
  <si>
    <t>Photo</t>
  </si>
  <si>
    <t>VIDEO: Expect delays on Linc westbound. Truck rollover on Linc ramp to 403. Hamilton police are advising people to avoid the area. It is unknown how long traffic will be impacted. http://torstar.co/Ltjf50oh3eP</t>
  </si>
  <si>
    <t>2019-03-30 09:00:13</t>
  </si>
  <si>
    <t>374180572246_10156766838712247</t>
  </si>
  <si>
    <t>Ontario announced new mental health supports for provincial police officers Friday, after more than a dozen have died by suicide in recent years. http://torstar.co/NiEK50owKrP</t>
  </si>
  <si>
    <t>2019-03-21 23:00:10</t>
  </si>
  <si>
    <t>374180572246_10156748536092247</t>
  </si>
  <si>
    <t>Local activists are calling on Hamiltonians to help form circles of love and support around the outside of city mosques holding regular Friday prayers.  http://torstar.co/ls5A50nN1gB</t>
  </si>
  <si>
    <t>2019-03-29 10:30:17</t>
  </si>
  <si>
    <t>374180572246_10156764668292247</t>
  </si>
  <si>
    <t>Crews were not able to initially get inside, as the rear of the home collapsed in the fire just after they arrived.  http://torstar.co/7v4W50osxvv</t>
  </si>
  <si>
    <t>2019-03-23 13:00:26</t>
  </si>
  <si>
    <t>374180572246_10156751842582247</t>
  </si>
  <si>
    <t>Three Toronto men are facing charges after police found a loaded handgun inside a baby crib. http://torstar.co/QBvw50nRGt8</t>
  </si>
  <si>
    <t>2019-03-22 21:00:15</t>
  </si>
  <si>
    <t>374180572246_10156750446082247</t>
  </si>
  <si>
    <t>Hamiltonians were invited to the city's mosques during Friday prayers to form a circle of solidarity against hate following a terrorist's rampage in Christchurch New Zealand. http://torstar.co/VVls50nQBnQ</t>
  </si>
  <si>
    <t>2019-03-18 20:30:16</t>
  </si>
  <si>
    <t>374180572246_10156741970152247</t>
  </si>
  <si>
    <t>Spectator reporter Steve Buist describes the case of Father Heitor Antunes, a priest at Hamilton's St. Mary's Church who was suspended recently from his duties over sex allegations from his native Portugal. Watch the video on TheSpec. http://torstar.co/ntM450nu6M3</t>
  </si>
  <si>
    <t>2019-03-26 23:00:18</t>
  </si>
  <si>
    <t>374180572246_10156759518062247</t>
  </si>
  <si>
    <t>A Brampton man has been arrested and 26 guns and $1.2 million in illegal drugs seized in what investigators are calling one of the largest gun seizures in Peel Regional Police history. http://torstar.co/jILp50odaTP</t>
  </si>
  <si>
    <t>2019-03-28 20:30:07</t>
  </si>
  <si>
    <t>164238703606271_2552201054810012</t>
  </si>
  <si>
    <t>Desperate daughter abandons mom with dementia in Jo Brant hospital ER. Brigitte Leveille-Bolduc said a broken system left her with no choice.</t>
  </si>
  <si>
    <t>2019-03-23 23:00:13</t>
  </si>
  <si>
    <t>164238703606271_2544110768952374</t>
  </si>
  <si>
    <t>Firefighters had to wash away the blood on King Street in Preston after an alarming attack and arrest ended up with a suspect in hospital Saturday.  http://torstar.co/OpH350nXJDx</t>
  </si>
  <si>
    <t>2019-03-23 14:00:23</t>
  </si>
  <si>
    <t>374180572246_10156751945732247</t>
  </si>
  <si>
    <t>William Olenek, a young photographer from Hamilton's Westdale Secondary, found himself — rather one of his images — on the prestigious walls of the Royal Ontario Museum, after winning the youth wildlife photographer of the year award. http://torstar.co/NbDg50nRpVv</t>
  </si>
  <si>
    <t>2019-03-26 00:30:13</t>
  </si>
  <si>
    <t>374180572246_10156757441227247</t>
  </si>
  <si>
    <t>Hamilton-to-Dublin air service out of Hamilton International Airport is back on track with Norwegian Air announcing it has found an aircraft to replace the Boeing 737 Max that was originally scheduled to handle the route. http://torstar.co/ZjzP50oa9P1</t>
  </si>
  <si>
    <t>2019-03-26 20:00:18</t>
  </si>
  <si>
    <t>374180572246_10156759167552247</t>
  </si>
  <si>
    <t>Bad news, Hamilton apartment-dwellers: more than half the stuff you try to recycle is ending up in the dump. Statistics show the city's recycling plant "rejected" 52-percent of "contaminated" would-be recyclables from towers. #HamOnt By @Mattatthespec  http://torstar.co/TNFg50od7TP</t>
  </si>
  <si>
    <t>2019-03-21 15:00:24</t>
  </si>
  <si>
    <t>374180572246_10156747768982247</t>
  </si>
  <si>
    <t>ICYMI: "I don't know him," she shook her head at me. "I don't know him." The guy trying to take the drunk woman home from a #HamOnt bar wasn’t her boyfriend. An essay from Hess village  http://torstar.co/2gW150nIXDV</t>
  </si>
  <si>
    <t>2019-03-30 14:00:26</t>
  </si>
  <si>
    <t>374180572246_10156767203802247</t>
  </si>
  <si>
    <t>Two Hamilton sisters have been awarded $510,000 in damages from their imprisoned father for years of childhood sexual abuse they suffered at his hands. One daughter testified she became pregnant by her father and was flown to New York for an abortion. http://torstar.co/rbTD50owebb</t>
  </si>
  <si>
    <t>2019-03-27 18:00:54</t>
  </si>
  <si>
    <t>164238703606271_2550378244992293</t>
  </si>
  <si>
    <t>Canada’s oldest postmaster still sorting mail at 91 http://torstar.co/z9L750ogH2w</t>
  </si>
  <si>
    <t>2019-03-25 12:00:17</t>
  </si>
  <si>
    <t>374180572246_10156756132247247</t>
  </si>
  <si>
    <t>Police in Florida have launched a double homicide investigation after an elderly Canadian couple was found dead in their mobile home on Friday.  http://torstar.co/d3l850o4McI</t>
  </si>
  <si>
    <t>2019-03-22 19:30:07</t>
  </si>
  <si>
    <t>374180572246_10156750276037247</t>
  </si>
  <si>
    <t>Hamilton police say they have taken $45,000 worth of cocaine off the street after a bust in the east end. http://torstar.co/Pjvj50nQjOx</t>
  </si>
  <si>
    <t>2019-03-30 19:00:11</t>
  </si>
  <si>
    <t>374180572246_10156767732062247</t>
  </si>
  <si>
    <t>Peel police are investigating speed as a factor after a violent single-vehicle crash left a 38-year-old Burlington man dead in Mississauga’s Port Credit neighbourhood early Saturday morning. http://torstar.co/i07R50oBO0j</t>
  </si>
  <si>
    <t>2019-03-30 12:30:18</t>
  </si>
  <si>
    <t>374180572246_10156767060932247</t>
  </si>
  <si>
    <t>Four participants in the Ontario government's basic income pilot project have filed a multimillion-dollar class-action lawsuit against the Ford government over its early cancellation of the project. http://torstar.co/9l5b50owpJX</t>
  </si>
  <si>
    <t>2019-03-19 00:00:07</t>
  </si>
  <si>
    <t>374180572246_10156742413852247</t>
  </si>
  <si>
    <t>Police say they are investigating white supremacist and former Hamilton mayoral candidate Paul Fromm for a possible hate crime relating to a website posting of the manifesto written by the man accused of killing 50 people in a mosque in New Zealand. http://torstar.co/3yLE50nuuhH</t>
  </si>
  <si>
    <t>2019-03-28 12:01:10</t>
  </si>
  <si>
    <t>164238703606271_2551561414873976</t>
  </si>
  <si>
    <t>Former BF Goodrich employee among rubber workers looking for closure. — Julie Langevin was building tires on the graveyard shift at BF Goodrich when she was suddenly doubled over by stabbing pains in her stomach.</t>
  </si>
  <si>
    <t>2019-03-31 23:00:07</t>
  </si>
  <si>
    <t>374180572246_10156770434152247</t>
  </si>
  <si>
    <t>The area's first legal pot shop is set to open at 9 a.m. Monday in a Burlington commercial plaza at Fairview Street and Walkers Line.  #HamOnt By @jfrketich  http://torstar.co/1ENg50oJwWw</t>
  </si>
  <si>
    <t>2019-03-18 16:30:11</t>
  </si>
  <si>
    <t>374180572246_10156741568687247</t>
  </si>
  <si>
    <t>Statistics Canada says that during 2018's fourth quarter, consumer cannabis spending totalled $1.478 billion. Unfortunately, only 21 per cent of that went toward legal cannabis http://torstar.co/27Xj50nsE2D</t>
  </si>
  <si>
    <t>2019-03-30 16:00:19</t>
  </si>
  <si>
    <t>374180572246_10156767403472247</t>
  </si>
  <si>
    <t>Toronto police say they are aware of a video showing a heated encounter between a woman with a stroller and a driver in the city that has left some politicians "infuriated." http://torstar.co/EM4Z50ozCZz</t>
  </si>
  <si>
    <t>2019-03-21 12:04:38</t>
  </si>
  <si>
    <t>374180572246_10156747476667247</t>
  </si>
  <si>
    <t>"I'm really excited to play in my first RBC Canadian Open:" Rory McIlroy is coming to Hamilton for the RBC Canadian Open. Story by Scott Radley.  http://torstar.co/uf1150nIo75</t>
  </si>
  <si>
    <t>2019-03-30 06:00:22</t>
  </si>
  <si>
    <t>374180572246_10156766680832247</t>
  </si>
  <si>
    <t>A British Columbia man accused of stripping naked and jumping into a large shark tank at a Toronto aquarium last year is set to stand trial in September. http://torstar.co/TbtW50owDaO</t>
  </si>
  <si>
    <t>2019-03-24 18:30:06</t>
  </si>
  <si>
    <t>164238703606271_2545437402153044</t>
  </si>
  <si>
    <t>York Regional Police are asking for the public’s help in locating 22-year-old Wanzhen Lu, who was taken from 15 Water Walk Dr. Saturday evening. Police have released photos of three of the four suspects they say were involved in the armed kidnapping. http://torstar.co/5pkB50o1Yci</t>
  </si>
  <si>
    <t>2019-03-29 10:00:21</t>
  </si>
  <si>
    <t>374180572246_10156764633792247</t>
  </si>
  <si>
    <t>Queen's Park will start treating Ontarians "like responsible adults" with an expansion of the availability of beer and wine, says Finance Minister Vic Fedeli.  http://torstar.co/bsvK50oqkMQ</t>
  </si>
  <si>
    <t>2019-03-19 23:30:14</t>
  </si>
  <si>
    <t>374180572246_10156744465867247</t>
  </si>
  <si>
    <t>A camera with precious memories, including photos chronicling the birth of a baby boy, was recovered by Halton police. they would like to return it to its rightful owner.  http://torstar.co/zLXv50nzBSb</t>
  </si>
  <si>
    <t>2019-03-20 11:00:32</t>
  </si>
  <si>
    <t>374180572246_10156745246347247</t>
  </si>
  <si>
    <t>Hamilton's public school board says about 180 high school teaching positions could be lost locally because of the Ontario government's plan to boost class sizes.  http://torstar.co/IHgl50nA7cZ</t>
  </si>
  <si>
    <t>2019-03-29 19:30:31</t>
  </si>
  <si>
    <t>374180572246_10156765619502247</t>
  </si>
  <si>
    <t>Hamilton police have seized more than $1.3 million in drugs in a bust at an apartment complex on Hamilton's East Mountain. http://torstar.co/L5UH50ovin0</t>
  </si>
  <si>
    <t>2019-03-23 21:00:09</t>
  </si>
  <si>
    <t>374180572246_10156752736237247</t>
  </si>
  <si>
    <t>For 4 months in 2014, a secret police camera recorded inside a Toronto condo building hallway. In several instances, the camera — installed without a warrant — recorded a woman who wasn't a surveillance target wearing a towel or in her underwear. http://torstar.co/AZz050nWkAf</t>
  </si>
  <si>
    <t>2019-03-21 15:33:28</t>
  </si>
  <si>
    <t>374180572246_10156747820917247</t>
  </si>
  <si>
    <t>UPDATE: Man, 19, in critical condition after workplace accident in Flamborough #HamOnt http://torstar.co/eaSp50nK2Bz</t>
  </si>
  <si>
    <t>2019-03-18 13:30:10</t>
  </si>
  <si>
    <t>374180572246_10156741282632247</t>
  </si>
  <si>
    <t>After the arrest Saturday of a 24-year-old man who lives with his parents, it appears the old-school crime figure may have been the victim of an angry young man with a gun and a grudge, but apparently no mob ties. http://torstar.co/ErcX50nrrpx</t>
  </si>
  <si>
    <t>2019-03-28 11:00:13</t>
  </si>
  <si>
    <t>374180572246_10156762495687247</t>
  </si>
  <si>
    <t>Kevin Smith made nearly his full salary in 2018 despite leaving St. Joseph's Health System in May, with $1.1 million. Here's what #HamOnt's top government officials made. Story by Joanna Frketich  http://torstar.co/FmWH50olkav</t>
  </si>
  <si>
    <t>2019-03-18 23:00:19</t>
  </si>
  <si>
    <t>374180572246_10156742270467247</t>
  </si>
  <si>
    <t>Hamilton police are urging caution to vehicle owners with auto theft on the rise. Last year, police received 1,553 reports of stolen automobiles, slightly more than the 1,453 reports in 2017. http://torstar.co/I2gE50ntOP0</t>
  </si>
  <si>
    <t>2019-03-24 15:00:46</t>
  </si>
  <si>
    <t>164238703606271_2545114182185366</t>
  </si>
  <si>
    <t>Vera Good, creator of TVO’s Polka Dot Door, was a master educator</t>
  </si>
  <si>
    <t>2019-03-23 01:00:10</t>
  </si>
  <si>
    <t>374180572246_10156750902432247</t>
  </si>
  <si>
    <t>The trial for two fired Hamilton paramedics charged in the death of 19-year-old Yosif Al-Hasnawi has been set for January next year. http://torstar.co/a2IP50nR2uJ</t>
  </si>
  <si>
    <t>2019-03-28 14:45:04</t>
  </si>
  <si>
    <t>164238703606271_2551771501519634</t>
  </si>
  <si>
    <t>Kitchener truck driver arrested after border services find $1 million in undeclared tobacco http://torstar.co/xPGX50omNCV</t>
  </si>
  <si>
    <t>2019-03-28 20:45:06</t>
  </si>
  <si>
    <t>374180572246_10156763491282247</t>
  </si>
  <si>
    <t>#Breaking: Hamilton's $1-billion LRT appears back on track after a provincial promise to lift a freeze on funding needed to buy land along the rapid transit line.  http://torstar.co/4jCQ50ooUhu</t>
  </si>
  <si>
    <t>2019-03-23 22:30:08</t>
  </si>
  <si>
    <t>374180572246_10156752914377247</t>
  </si>
  <si>
    <t>A cruise ship with engine problems sent a mayday call off Norway's coast on Saturday as it desperately tried to avoid being grounded. Rescue workers then launched a high-risk evacuation of the ship's 1,300 passengers and crew by helicopter. http://torstar.co/Q4dC50nXnNk</t>
  </si>
  <si>
    <t>2019-03-21 11:30:19</t>
  </si>
  <si>
    <t>374180572246_10156747433717247</t>
  </si>
  <si>
    <t>"I think McDonalds has been eating in a little bit to their share, and so this attempt to do the loyalty card is a way to fight back."  http://torstar.co/njdQ50nHR9h</t>
  </si>
  <si>
    <t>2019-03-23 15:30:19</t>
  </si>
  <si>
    <t>374180572246_10156752110202247</t>
  </si>
  <si>
    <t>A tip from a concerned citizen led York Regional Police to bust two illicit "super labs" suspected of producing methamphetamine. Over the course of 4 months, officers seized more than 21,000 kilograms of toxic waste and 50 kg of meth worth over $5 million. http://torstar.co/AXii50nUn4X</t>
  </si>
  <si>
    <t>2019-03-25 19:30:26</t>
  </si>
  <si>
    <t>374180572246_10156756851452247</t>
  </si>
  <si>
    <t>The lawyer for the Ontario Society for the Prevention of Cruelty to Animals says animal cruelty complaints will become a local police matter come April 1 if they don't hear back from the province before then. #HamOnt http://torstar.co/7G1950o7KmA</t>
  </si>
  <si>
    <t>2019-03-18 11:30:07</t>
  </si>
  <si>
    <t>374180572246_10156741113702247</t>
  </si>
  <si>
    <t>Hamilton Police say two men met Saturday night just before 7 p.m., in the area of Bay Street North and Cannon Street West after arranging a sale through Kijiji   http://torstar.co/EsOy50nr6az</t>
  </si>
  <si>
    <t>2019-03-18 20:00:21</t>
  </si>
  <si>
    <t>374180572246_10156741916067247</t>
  </si>
  <si>
    <t>The driver of a Maserati that crashed into a  Mercedes-Benz in #HamOnt Sunday, allegedly fled the collision while his three passengers were taken to hospital to treat broken bones. http://torstar.co/HUIK50ntKSb</t>
  </si>
  <si>
    <t>2019-03-29 00:30:10</t>
  </si>
  <si>
    <t>374180572246_10156763935352247</t>
  </si>
  <si>
    <t>Ontario's Special Investigations Unit said Thursday that it has "reasonable grounds" to believe an officer committed criminal offences when a 52-year old police officer was shot in Pelham.   http://torstar.co/WfhI50oq71O</t>
  </si>
  <si>
    <t>2019-03-19 12:30:07</t>
  </si>
  <si>
    <t>374180572246_10156743315657247</t>
  </si>
  <si>
    <t>"He is a terrorist, he is a criminal, he is an extremist. But he will, when I speak, be nameless." http://torstar.co/ba6I50nuJa3</t>
  </si>
  <si>
    <t>2019-03-18 02:00:17</t>
  </si>
  <si>
    <t>374180572246_10156740505882247</t>
  </si>
  <si>
    <t>Naeem Rashid, 50, has become a national hero in his native Pakistan after video footage of the New Zealand terror attack shows him trying to tackle the gunman outside of a Christchurch mosque before being shot and killed. http://torstar.co/Lpqp50no4RE</t>
  </si>
  <si>
    <t>2019-03-23 19:30:21</t>
  </si>
  <si>
    <t>374180572246_10156752550997247</t>
  </si>
  <si>
    <t>Hamilton police are investigating a disturbance outside an Ancaster restaurant late Friday involving a group of youths and an alleged taser.  http://torstar.co/lc6G50nW3Or</t>
  </si>
  <si>
    <t>2019-03-25 02:00:14</t>
  </si>
  <si>
    <t>374180572246_10156755487332247</t>
  </si>
  <si>
    <t>Adventure tourists with money in the bank have a new bucket list travel item: a spot on a submarine diving almost four kilometres to the rusting remains of the Titanic. A ride on the Titan submarine costs just over $168,000 per ticket. http://torstar.co/Zy7Y50o4m8B</t>
  </si>
  <si>
    <t>2019-03-22 15:01:04</t>
  </si>
  <si>
    <t>164238703606271_2541976702499114</t>
  </si>
  <si>
    <t>http://torstar.co/gs5750nP2WW</t>
  </si>
  <si>
    <t>2019-03-25 14:00:47</t>
  </si>
  <si>
    <t>374180572246_10156756302392247</t>
  </si>
  <si>
    <t>The Ford government proposes to align ODSP eligibility with CCP-D eligibility. But rather than trying to match two programs with different purposes — income support and insurance — why not combine two, OW and ODSP, Reuel Amdur writes.  http://torstar.co/3S4Y50o5TrG</t>
  </si>
  <si>
    <t>2019-03-29 22:00:15</t>
  </si>
  <si>
    <t>374180572246_10156765883437247</t>
  </si>
  <si>
    <t>A principal organizer of a rent strike in east Hamilton has staved off her landlord's attempt to evict her. But Linda Habibi says Friday's Landlord and Tenant Board decision is not just about her. http://torstar.co/jssc50ovzxN</t>
  </si>
  <si>
    <t>2019-03-25 16:30:17</t>
  </si>
  <si>
    <t>164238703606271_2547008461995938</t>
  </si>
  <si>
    <t>LOOK OUT: Dash cam captures wrong-way roundabout driver in west Waterloo. Dash cam footage caught a driver going the complete wrong way in a roundabout last week.</t>
  </si>
  <si>
    <t>2019-03-27 18:30:22</t>
  </si>
  <si>
    <t>374180572246_10156761088882247</t>
  </si>
  <si>
    <t>HBO hid six iron thrones around the world, posting mysterious 360-degree videos along with clues to help fans of the show find the locations. Five have now been found — in Spain, Sweden, Brazil, the United Kingdom, and the latest in Tumbler Ridge, B.C.  http://torstar.co/bgjj50ogBLQ</t>
  </si>
  <si>
    <t>2019-03-21 22:30:05</t>
  </si>
  <si>
    <t>164238703606271_2540811255948992</t>
  </si>
  <si>
    <t>Dining Out: Cook your own steak at Lot 88 Steakhouse and Bar in Waterloo</t>
  </si>
  <si>
    <t>2019-03-27 11:30:06</t>
  </si>
  <si>
    <t>374180572246_10156760433837247</t>
  </si>
  <si>
    <t>Family of cyclist killed by cement mixer calls for ban on heavy truck ‘shortcuts’ through inner city Hamilton  Herman Ohrt’s son says his father was a victim of historical Hamilton traffic planning that prioritizes trucks over people. http://torstar.co/WBTr50ofu4l</t>
  </si>
  <si>
    <t>2019-03-29 11:00:14</t>
  </si>
  <si>
    <t>374180572246_10156764700382247</t>
  </si>
  <si>
    <t>Paramedics have been called to the Hamilton-Wentworth Detention Centre eight times this year for possible opioid overdoses, including several times in the last week. The latest coverage from @NicoleatTheSpec #HamOnt  http://torstar.co/KW9y50osCZW</t>
  </si>
  <si>
    <t>2019-03-26 16:30:12</t>
  </si>
  <si>
    <t>374180572246_10156758807957247</t>
  </si>
  <si>
    <t>The @cityofHamilton is building the sports facility at the east end of the park on the former campground site. The first stage will include the construction of a regulation-sized cricket field, multi-purpose field and 12 pickleball courts, http://torstar.co/iP0C50occOO</t>
  </si>
  <si>
    <t>2019-03-21 15:27:55</t>
  </si>
  <si>
    <t>374180572246_10156747808477247</t>
  </si>
  <si>
    <t>Premier Doug Ford @fordnation is threatening to call the Ontario Provincial Police to probe the fundraising practices of the opposition New Democrats. http://torstar.co/3YbS50nK0xs</t>
  </si>
  <si>
    <t>2019-03-24 14:00:44</t>
  </si>
  <si>
    <t>164238703606271_2545032105526907</t>
  </si>
  <si>
    <t>Blood on the street in Cambridge. ‘He’s demanding to be shot by police’</t>
  </si>
  <si>
    <t>2019-03-21 12:30:10</t>
  </si>
  <si>
    <t>374180572246_10156747524487247</t>
  </si>
  <si>
    <t>Janette Smith will become the first female city manager in the history of amalgamated Hamilton. http://torstar.co/qA6h50nHZ33</t>
  </si>
  <si>
    <t>2019-03-20 01:00:18</t>
  </si>
  <si>
    <t>164238703606271_2537961396233978</t>
  </si>
  <si>
    <t>Dispose of pet waste in an environmentally-friendly way; use your green bin</t>
  </si>
  <si>
    <t>2019-03-27 16:00:27</t>
  </si>
  <si>
    <t>374180572246_10156760837387247</t>
  </si>
  <si>
    <t>Personal support worker Heather Neiser says “There probably isn’t a shift without violence at the majority of homes in Hamilton”. http://torstar.co/6hfn50ogDj6</t>
  </si>
  <si>
    <t>2019-03-29 06:00:12</t>
  </si>
  <si>
    <t>374180572246_10156764428632247</t>
  </si>
  <si>
    <t>Quebec's secularism bill introduced Thursday would prohibit public sector workers in positions of authority from wearing religious symbols and block them from filing court challenges over rights violations.  http://torstar.co/Cd7v50oqiTr</t>
  </si>
  <si>
    <t>2019-03-22 08:00:18</t>
  </si>
  <si>
    <t>374180572246_10156749267447247</t>
  </si>
  <si>
    <t>Many gardeners are trying to help declining pollinator populations by providing them with the plants they need to thrive.  http://torstar.co/a1N950nMLXg</t>
  </si>
  <si>
    <t>2019-03-31 12:00:18</t>
  </si>
  <si>
    <t>374180572246_10156769233597247</t>
  </si>
  <si>
    <t>"We were probably more excited winning this than winning $50-million." The team behind The Niagara Herbalist — one of Ontario's first 25 legal cannabis shops — are prepared to open the St. Catharines retail location on Monday. http://torstar.co/jgWj50oCtns</t>
  </si>
  <si>
    <t>2019-03-25 13:00:18</t>
  </si>
  <si>
    <t>374180572246_10156756209912247</t>
  </si>
  <si>
    <t>Two Hamilton men are facing drug trafficking charges after a police investigation that began with a trespassing complaint.  http://torstar.co/ewff50o5mYf</t>
  </si>
  <si>
    <t>2019-03-26 03:00:18</t>
  </si>
  <si>
    <t>374180572246_10156757701987247</t>
  </si>
  <si>
    <t>The Dundas Seahawks will say well done and welcome home to Bobbi-Lyn Cleland at their weekly practice Wednesday night. Cleland returned from Abu Dhabi and the Special Olympics World Summer Games with three medals. http://torstar.co/uHVI50oa3cE</t>
  </si>
  <si>
    <t>2019-03-19 21:00:12</t>
  </si>
  <si>
    <t>374180572246_10156744189952247</t>
  </si>
  <si>
    <t>Justin Trudeau's Liberal government has unveiled a chicken-in-every-pot election budget that promises help for millennial home buyers, financial support for seniors and new skills training for working people. http://torstar.co/V7De50nyFYy</t>
  </si>
  <si>
    <t>2019-03-30 04:00:12</t>
  </si>
  <si>
    <t>374180572246_10156766552022247</t>
  </si>
  <si>
    <t>Midnight snack: For this Nanaimo bar recipe, you can change it, alter it, but you still have to respect the crust, filling and chocolate topping. http://torstar.co/WzBo50oweAH</t>
  </si>
  <si>
    <t>2019-03-27 22:30:12</t>
  </si>
  <si>
    <t>374180572246_10156761514802247</t>
  </si>
  <si>
    <t>A cyclist was taken to hospital after being hit by a vehicle on the Hamilton Mountain this afternoon.  http://torstar.co/87Mr50oi3wm</t>
  </si>
  <si>
    <t>2019-03-31 21:00:08</t>
  </si>
  <si>
    <t>374180572246_10156770235407247</t>
  </si>
  <si>
    <t>Scientists working in North Dakota recently dug up fossils of fish that, they say, were killed in the waves and floods caused by the asteroid impact 66 million years ago on "the day the dinosaurs died."  http://torstar.co/hmkY50oINeL</t>
  </si>
  <si>
    <t>2019-03-19 16:00:25</t>
  </si>
  <si>
    <t>374180572246_10156743652482247</t>
  </si>
  <si>
    <t>He told her she was beautiful. She made him a better person. She was the best thing that ever happened to him. He was falling hard and wanted to spend the rest of his life with her. http://torstar.co/7wsT50nwd1R</t>
  </si>
  <si>
    <t>2019-03-28 13:25:41</t>
  </si>
  <si>
    <t>374180572246_10156762710997247</t>
  </si>
  <si>
    <t>TODAY: A Hamilton man who was tried four times in the killing of a #HamOnt nursing assistant is asking the province's highest court to overturn his murder conviction and put the case on hold indefinitely. http://torstar.co/z0Dy50omdXs</t>
  </si>
  <si>
    <t>2019-03-22 11:00:48</t>
  </si>
  <si>
    <t>164238703606271_2541668059196645</t>
  </si>
  <si>
    <t>2019-03-27 01:00:11</t>
  </si>
  <si>
    <t>374180572246_10156759761862247</t>
  </si>
  <si>
    <t>A Strathcona resident says the recent smashing of at least a dozen car windows in her neighbourhood is just one example of an increase in crime in the area. #HamOnt By @Natatthespec http://torstar.co/gQeF50oef5n</t>
  </si>
  <si>
    <t>2019-03-22 23:30:10</t>
  </si>
  <si>
    <t>374180572246_10156750725197247</t>
  </si>
  <si>
    <t>A Roman Catholic priest was stabbed in front of dozens of stunned worshippers as he was celebrating mass Friday morning at Montreal's St. Joseph's Oratory. http://torstar.co/bpuL50nRpWL</t>
  </si>
  <si>
    <t>2019-03-22 04:00:17</t>
  </si>
  <si>
    <t>374180572246_10156749027422247</t>
  </si>
  <si>
    <t>Hailey Baldwin is stressing the importance of mental health a week after husband Justin Bieber asked for fans' prayers, revealing he's been "struggling a lot."  http://torstar.co/rV8250nLjKk</t>
  </si>
  <si>
    <t>2019-03-19 10:02:41</t>
  </si>
  <si>
    <t>374180572246_10156743126452247</t>
  </si>
  <si>
    <t>All eastbound lanes on Hwy. 401 are closed at Eglinton Ave. and the Hwy. 427 interchange following a collision, Ontario Provincial Police said http://torstar.co/16cq50nuFNj</t>
  </si>
  <si>
    <t>2019-03-21 23:30:15</t>
  </si>
  <si>
    <t>374180572246_10156748594162247</t>
  </si>
  <si>
    <t>"You don't know me, or my family, or Elliot. But just because you don't know someone, doesn't mean your actions aren't directly affecting them," writes Katherine Hunt in an Open Letter to Lisa MacLeod, Ford Nation and Lisa Thompson.  http://torstar.co/PNUy50nLQLn</t>
  </si>
  <si>
    <t>2019-03-18 19:50:04</t>
  </si>
  <si>
    <t>164238703606271_2536190496411068</t>
  </si>
  <si>
    <t>‘It feels like you’re free and you’re not in a cage anymore’ The two girls stand facing each other at the edge of the pool, hands touching, leaving the space between them in the shape of a heart.</t>
  </si>
  <si>
    <t>2019-03-28 21:00:57</t>
  </si>
  <si>
    <t>164238703606271_2552237928139658</t>
  </si>
  <si>
    <t>http://torstar.co/hIlV50oo3Vp</t>
  </si>
  <si>
    <t>2019-03-26 20:30:19</t>
  </si>
  <si>
    <t>374180572246_10156759233652247</t>
  </si>
  <si>
    <t>York Region police have arrested one man in the weekend kidnapping of a 22-year-old student in Markham but say they have not been able to find the victim.   http://torstar.co/uN0A50od7mp</t>
  </si>
  <si>
    <t>2019-03-26 12:00:56</t>
  </si>
  <si>
    <t>164238703606271_2548257365204381</t>
  </si>
  <si>
    <t>Kitchener humane society gets $35,000 grant to sterilize stray cats</t>
  </si>
  <si>
    <t>2019-03-23 16:00:15</t>
  </si>
  <si>
    <t>374180572246_10156752164327247</t>
  </si>
  <si>
    <t>Brantford police are looking for two suspects after a shooting sent a man to hospital with serious injuries Friday afternoon. http://torstar.co/b3aR50nUwsr</t>
  </si>
  <si>
    <t>2019-03-31 20:00:09</t>
  </si>
  <si>
    <t>374180572246_10156770110437247</t>
  </si>
  <si>
    <t>"This is not the news they wanted." Doug Ford's government sought the pulse of the Ontario's public in a poll on environmental issues shortly after releasing its climate plan — and the results were not a ringing endorsement. http://torstar.co/ptVq50oIbC7</t>
  </si>
  <si>
    <t>2019-03-21 21:00:12</t>
  </si>
  <si>
    <t>374180572246_10156748326072247</t>
  </si>
  <si>
    <t>As Hamilton waits to hear if its $1-billion light rail project is on track, the province's transit agency is shortening a planned Mississauga LRT to save cash.  http://torstar.co/YEJj50nMpK9</t>
  </si>
  <si>
    <t>2019-03-28 14:00:24</t>
  </si>
  <si>
    <t>374180572246_10156762778497247</t>
  </si>
  <si>
    <t>Steeltown is moving in on the Big Apple. Hamilton's Collective Arts Brewing is opening up a 16,000-foot brewery, event space and tap room/restaurant in the Gowanus neighbourhood of Brooklyn, N.Y., later this year http://torstar.co/fIZl50olP2V</t>
  </si>
  <si>
    <t>2019-03-31 10:00:12</t>
  </si>
  <si>
    <t>374180572246_10156769092092247</t>
  </si>
  <si>
    <t>McMaster University engineering students put a car on the roof of a building on campus Thursday as part of the annual celebration for graduates. http://torstar.co/Saxp50oCKhL</t>
  </si>
  <si>
    <t>2019-03-23 15:00:59</t>
  </si>
  <si>
    <t>164238703606271_2543508122345972</t>
  </si>
  <si>
    <t>Mandatory online courses in Ontario high schools raise concerns for educators</t>
  </si>
  <si>
    <t>2019-03-22 12:00:20</t>
  </si>
  <si>
    <t>374180572246_10156749527962247</t>
  </si>
  <si>
    <t>The CFIA says there have been "illnesses associated with the consumption of this product," but it doesn't offer any more details. http://torstar.co/1NmC50nOFI5</t>
  </si>
  <si>
    <t>2019-03-28 07:00:15</t>
  </si>
  <si>
    <t>374180572246_10156762238072247</t>
  </si>
  <si>
    <t>The Peel District School Board will name a new Brampton elementary school after Nobel Peace Prize laureate Malala Yousafzai and another school after Sikh-Canadian soldier Buckham Singh.  http://torstar.co/oL2250oilp8</t>
  </si>
  <si>
    <t>2019-03-20 21:00:44</t>
  </si>
  <si>
    <t>164238703606271_2539233386106779</t>
  </si>
  <si>
    <t>Stalking, harassment, unwanted sex widespread on Waterloo Region campuses, survey suggests http://torstar.co/pUwf50nEO9t</t>
  </si>
  <si>
    <t>2019-03-20 18:45:04</t>
  </si>
  <si>
    <t>164238703606271_2539065836123534</t>
  </si>
  <si>
    <t>Police report 514 charges, 18 arrests at St. Patrick’s Day bash on Ezra Avenue in Waterloo http://torstar.co/JvXF50nENQ8</t>
  </si>
  <si>
    <t>2019-03-25 10:30:16</t>
  </si>
  <si>
    <t>374180572246_10156756033532247</t>
  </si>
  <si>
    <t>A survey by the Ontario School Counsellors’ Association found that providing mental health help is the most drastic change the profession has faced. It found the top priority was for training that pertains to student mental health and wellness. http://torstar.co/r3Yq50o4wjH</t>
  </si>
  <si>
    <t>2019-03-28 17:01:23</t>
  </si>
  <si>
    <t>164238703606271_2551937664836351</t>
  </si>
  <si>
    <t>Newfoundland woman stabbed boyfriend over ejection from Bryan Adams concert</t>
  </si>
  <si>
    <t>2019-03-30 12:00:23</t>
  </si>
  <si>
    <t>374180572246_10156767022762247</t>
  </si>
  <si>
    <t>Two 30-something Malleum partners have raised $25 million in 3 years and are buying up Hamilton real estate for high-net-worth investment funds  http://torstar.co/jQQB50ovEYC</t>
  </si>
  <si>
    <t>2019-03-22 05:00:17</t>
  </si>
  <si>
    <t>374180572246_10156749102312247</t>
  </si>
  <si>
    <t>Dr. Susan Glasauer and Karen Rathwell write: Nestlé simply cannot be trusted as a steward of water. On #WorldWaterDay we must all demand that the government of Ontario must do as Napoleon did and ensure that water is a public trust.   http://torstar.co/V4bm50nLYQp</t>
  </si>
  <si>
    <t>2019-03-21 19:30:10</t>
  </si>
  <si>
    <t>164238703606271_2540625732634211</t>
  </si>
  <si>
    <t>5 major Waterloo Region road construction projects that are set to start soon</t>
  </si>
  <si>
    <t>2019-03-27 11:00:27</t>
  </si>
  <si>
    <t>374180572246_10156760387897247</t>
  </si>
  <si>
    <t>Immigrants will play a key role to help Hamilton fill gaps in the labour force with a generation of workers heading for retirement, says Hamilton Immigration Partnership Council report. http://torstar.co/fymX50oegf2</t>
  </si>
  <si>
    <t>2019-03-23 09:00:17</t>
  </si>
  <si>
    <t>374180572246_10156751521262247</t>
  </si>
  <si>
    <t>Personal tax experts are reminding Canadians to claim all of the tax credits they may be eligible for when they file their income tax return this year including the new climate-related tax credit and other oft-forgotten deductions. http://torstar.co/WJt950nRjNd</t>
  </si>
  <si>
    <t>2019-03-22 10:30:14</t>
  </si>
  <si>
    <t>374180572246_10156749426187247</t>
  </si>
  <si>
    <t>"People were literally lined up down the driveway" during the first open house. http://torstar.co/p9Cq50nO7mN</t>
  </si>
  <si>
    <t>2019-03-30 19:30:20</t>
  </si>
  <si>
    <t>374180572246_10156767794952247</t>
  </si>
  <si>
    <t>A 73-year-old Burlington man is facing several charges, including fail to remain and operation of a motor vehicle while impaired following a head-on collision at Walkers Line and Flemish Drive last night. http://torstar.co/Gzrt50oBgHx</t>
  </si>
  <si>
    <t>2019-03-29 12:01:13</t>
  </si>
  <si>
    <t>164238703606271_2553188364711281</t>
  </si>
  <si>
    <t>Rubber workers demand answers from WSIB about hundreds of denied claims http://torstar.co/AS8i50ot0ug</t>
  </si>
  <si>
    <t>2019-03-31 16:00:44</t>
  </si>
  <si>
    <t>164238703606271_2557003887663062</t>
  </si>
  <si>
    <t>Lifetimes: Dr. Jack Sehl a gentleman respected by doctors and patients alike</t>
  </si>
  <si>
    <t>2019-03-26 17:30:11</t>
  </si>
  <si>
    <t>374180572246_10156758923037247</t>
  </si>
  <si>
    <t>The high school class average has been changed from 22 to 28. Let me explain what that means. http://torstar.co/YZFq50ocgPp</t>
  </si>
  <si>
    <t>2019-03-18 05:00:14</t>
  </si>
  <si>
    <t>374180572246_10156740795037247</t>
  </si>
  <si>
    <t>Will Connolly, the 17-year-old boy who egged an Australian senator, widely condemned for blaming Muslim immigration for racist attacks on two New Zealand mosques, has become an online hero for the incident, which was captured on video. http://torstar.co/N7TD50nqd8t</t>
  </si>
  <si>
    <t>2019-03-27 10:30:17</t>
  </si>
  <si>
    <t>374180572246_10156760342237247</t>
  </si>
  <si>
    <t>York Regional Police confirmed late Tuesday that Wanzhen Lu, 22, was located. He was abducted from an underground parking garage in Markham shortly before 6 p.m. Saturday.  http://torstar.co/YJhK50of1RH</t>
  </si>
  <si>
    <t>2019-03-25 16:01:39</t>
  </si>
  <si>
    <t>164238703606271_2546973855332732</t>
  </si>
  <si>
    <t>‘Canada is a dreamland’: Syrian refugee thrilled to start job at Kitchener high-tech firm</t>
  </si>
  <si>
    <t>2019-03-22 14:00:22</t>
  </si>
  <si>
    <t>374180572246_10156749711797247</t>
  </si>
  <si>
    <t>An eight-metre-long cabin cruiser didn't put up much of a fight as it was dragged from the muddy waters of the Welland River Thursday at E.C. Brown Conservation Area. http://torstar.co/of3K50nPnU1</t>
  </si>
  <si>
    <t>2019-03-22 19:01:10</t>
  </si>
  <si>
    <t>164238703606271_2542254675804650</t>
  </si>
  <si>
    <t>Ion drivers eager for launch of LRT service in Waterloo Region. On-track training continues for highly anticipated start of service</t>
  </si>
  <si>
    <t>2019-03-25 21:00:16</t>
  </si>
  <si>
    <t>374180572246_10156757027432247</t>
  </si>
  <si>
    <t>A rookie Progressive Conservative MPP is in hot water for shouting "Why are you still here?" at former Liberal premier Kathleen Wynne while she was asking a question in the legislature. http://torstar.co/6Fha50o974T</t>
  </si>
  <si>
    <t>2019-03-18 15:00:18</t>
  </si>
  <si>
    <t>374180572246_10156741421447247</t>
  </si>
  <si>
    <t>Lucy, a six-year-old boxer wearing a pink collar, was inside a black 2016 Ford F150 when it was stolen around 11 p.m. Saturday, according to @HamiltonPolice. http://torstar.co/4wpa50nswD2</t>
  </si>
  <si>
    <t>2019-03-26 19:00:53</t>
  </si>
  <si>
    <t>164238703606271_2548827605147357</t>
  </si>
  <si>
    <t>Long-term care workers at ‘breaking point’ due to violence, harassment, sexual assault on job, poll finds http://torstar.co/WT6b50ocAZU</t>
  </si>
  <si>
    <t>2019-03-25 16:00:44</t>
  </si>
  <si>
    <t>374180572246_10156756477972247</t>
  </si>
  <si>
    <t>Will my mom be disappointed if I don't give her a grandchild?  What kind of world will my kid grow up in?  Will I regret it if I don't have a baby?  Will I regret it if I do have a baby?  http://torstar.co/nutH50o4Z53</t>
  </si>
  <si>
    <t>2019-03-26 13:30:10</t>
  </si>
  <si>
    <t>374180572246_10156758471047247</t>
  </si>
  <si>
    <t>Before the plane even took off, the middle-aged Vancouverite in the row behind me was making his move on the teenager in the window seat beside him. http://torstar.co/8kk350obESl</t>
  </si>
  <si>
    <t>2019-03-26 19:30:10</t>
  </si>
  <si>
    <t>164238703606271_2548864358477015</t>
  </si>
  <si>
    <t>Stranger knifed me in a ‘random act of violence,’ says owner of Cambridge gun store — Dean Carr was at work in the gun store he owns when a man attacked him with a knife, injuring him badly.</t>
  </si>
  <si>
    <t>2019-03-27 15:01:20</t>
  </si>
  <si>
    <t>164238703606271_2550154658347985</t>
  </si>
  <si>
    <t>Proposed health care changes could create ‘chaos’ for decades to come http://torstar.co/tVGy50ofEFf</t>
  </si>
  <si>
    <t>2019-03-19 22:04:17</t>
  </si>
  <si>
    <t>374180572246_10156744313957247</t>
  </si>
  <si>
    <t>(Post with no description)</t>
  </si>
  <si>
    <t>2019-03-28 22:30:14</t>
  </si>
  <si>
    <t>374180572246_10156763707697247</t>
  </si>
  <si>
    <t>Brigitte Evans, Anele Murauskas and Ilda Rosser filed a human rights complaint against Black Forest Inn. They’ve reached a resolution with the Hamilton restaurant.   http://torstar.co/sh6H50opnyL</t>
  </si>
  <si>
    <t>2019-03-29 22:30:13</t>
  </si>
  <si>
    <t>374180572246_10156765941992247</t>
  </si>
  <si>
    <t>Jagmeet Singh is promising an NDP government would expand the tax on investment profits as part of a package of measures aimed at taxing the rich to pay for pharmacare as well as affordable child care and housing in Canada . http://torstar.co/gbC750ovMnR</t>
  </si>
  <si>
    <t>2019-03-26 11:00:34</t>
  </si>
  <si>
    <t>374180572246_10156758257597247</t>
  </si>
  <si>
    <t>A small group of Lindsay residents, who say the Ontario government took away their hope of a better life when it cancelled the basic income pilot project, gathered at local MPP Laurie Scott's office for a sit-in Monday, the last day of payments.  http://torstar.co/yek150o9Mck</t>
  </si>
  <si>
    <t>2019-03-20 11:30:06</t>
  </si>
  <si>
    <t>374180572246_10156745277287247</t>
  </si>
  <si>
    <t>Dear Ellie: I don't want to lose my secret lover and the special feeling we have for each other. But if my husband were ever to find out, I definitely could lose him. What should I do? http://torstar.co/k76S50nBqbQ</t>
  </si>
  <si>
    <t>2019-03-18 06:00:18</t>
  </si>
  <si>
    <t>374180572246_10156740837287247</t>
  </si>
  <si>
    <t>The evidence of Travis Damon Thomas' survival is scarce but his uncle says it's scattered around a remote island. Thomas was sent to Bartlett Island near Tofino in July as part of an Indigenous tradition to help him heal from addiction and other ailments. http://torstar.co/yDUL50npZlg</t>
  </si>
  <si>
    <t>2019-03-22 16:30:13</t>
  </si>
  <si>
    <t>374180572246_10156749982842247</t>
  </si>
  <si>
    <t>Tucker was born on Mar. 30, 2017 with Hirschsprung's disease — a congenital condition where nerve cells in the muscles of the colon are missing, causing the belly to swell and making it impossible to pass a stool. It affects approximately one in 5,000. http://torstar.co/Zo9Q50nPyqt</t>
  </si>
  <si>
    <t>2019-03-26 19:30:28</t>
  </si>
  <si>
    <t>374180572246_10156759125372247</t>
  </si>
  <si>
    <t>An Ontario judge has ordered the federal government to pay $20 million for placing mentally ill inmates in solitary confinement, with the money earmarked to boost mental health supports in correctional facilities. http://torstar.co/56gd50ocUiF</t>
  </si>
  <si>
    <t>2019-03-29 14:30:13</t>
  </si>
  <si>
    <t>374180572246_10156765021807247</t>
  </si>
  <si>
    <t>Sunshine list: St. Joseph's Healthcare paid almost $1 million in CEO salaries in 2018 after a vacation payout to Kevin Smith. More from @jfrketich  http://torstar.co/ezZV50osZWR</t>
  </si>
  <si>
    <t>2019-03-25 18:00:35</t>
  </si>
  <si>
    <t>374180572246_10156756685567247</t>
  </si>
  <si>
    <t>Despite knowing convicted killer Bruce McArthur is locked away in prison, the man who escaped him says he remains haunted by him. His heart races every time he thinks about the killer and he feels fearful when he sees red Caravans.   http://torstar.co/X6bD50o5uKj</t>
  </si>
  <si>
    <t>2019-03-27 02:00:22</t>
  </si>
  <si>
    <t>374180572246_10156759865127247</t>
  </si>
  <si>
    <t>Ontario's long-term care workers face "constant" violence on the job, according to a new poll. "It's hard to imagine another environment in which this kind of level of violence would be tolerated."  http://torstar.co/Lddu50odb1i</t>
  </si>
  <si>
    <t>2019-03-30 21:30:10</t>
  </si>
  <si>
    <t>374180572246_10156768019627247</t>
  </si>
  <si>
    <t>Staff members gasped when Dan Price gathered Seattle-based Gravity Payments' 120 employees and told them he was raising everyone's salary to a minimum of $70,000. The news went viral and sparked debate.   4 years later, did Gravity succeed or crash? http://torstar.co/AgMf50oBMbk</t>
  </si>
  <si>
    <t>2019-03-26 21:00:44</t>
  </si>
  <si>
    <t>164238703606271_2548964165133701</t>
  </si>
  <si>
    <t>Justin Bieber on break from music: I need to repair 'deep rooted issues' first The singer's wife, 22-year-old Hailey Baldwin, has been open about the couple's marriage and his mental health struggles.</t>
  </si>
  <si>
    <t>2019-03-30 12:00:47</t>
  </si>
  <si>
    <t>164238703606271_2554909861205798</t>
  </si>
  <si>
    <t>Two hundred people become Canadians in citizenship ceremony at the University of Waterloo</t>
  </si>
  <si>
    <t>2019-03-22 02:00:28</t>
  </si>
  <si>
    <t>374180572246_10156748852637247</t>
  </si>
  <si>
    <t>Donald Trump is now up to 4,625 false claims for the first 787 days of his presidency, an average of 5.9 per day.  http://torstar.co/uH5d50nLxq9</t>
  </si>
  <si>
    <t>2019-03-29 19:05:04</t>
  </si>
  <si>
    <t>164238703606271_2553834841313300</t>
  </si>
  <si>
    <t>Two hundred people become Canadians in citizenship ceremony at the University of Waterloo http://torstar.co/Sg4050ovslX</t>
  </si>
  <si>
    <t>2019-03-19 17:30:09</t>
  </si>
  <si>
    <t>374180572246_10156743801612247</t>
  </si>
  <si>
    <t>. @HamiltonPolice said they discovered the tools manufactured by Hilti after being made aware of "suspicious activity" involving males and a vehicle near King Street East and Sherman Avenue North #HamOnt  http://torstar.co/fC7A50nwKsi</t>
  </si>
  <si>
    <t>2019-03-31 21:30:09</t>
  </si>
  <si>
    <t>374180572246_10156770288337247</t>
  </si>
  <si>
    <t>During Hamilton city council's final climate change emergency debate, Jason Farr offered up some tips to take on the crisis: "Buy less meat, cheese and butter."  http://torstar.co/V9XR50oIXoS</t>
  </si>
  <si>
    <t>2019-03-26 22:00:12</t>
  </si>
  <si>
    <t>374180572246_10156759407222247</t>
  </si>
  <si>
    <t>A New York City suburb is taking the most aggressive step in the state to combat the ongoing measles outbreak by barring children who are unvaccinated from being in public places. http://torstar.co/x3wl50odkLO</t>
  </si>
  <si>
    <t>2019-03-25 14:40:04</t>
  </si>
  <si>
    <t>164238703606271_2546871045343013</t>
  </si>
  <si>
    <t>One dead in early morning house fire in Kitchener. One person has died after an early morning house fire in Kitchener.</t>
  </si>
  <si>
    <t>2019-03-31 18:30:19</t>
  </si>
  <si>
    <t>374180572246_10156769921687247</t>
  </si>
  <si>
    <t>The Canadian Women's Hockey League is no more despite a recent surge in the visibility of the women's game. http://torstar.co/9Cmc50oI870</t>
  </si>
  <si>
    <t>2019-03-23 16:00:57</t>
  </si>
  <si>
    <t>164238703606271_2543588949004556</t>
  </si>
  <si>
    <t>Thief got into unlocked car and then into North Dumfries home while occupants slept</t>
  </si>
  <si>
    <t>2019-03-19 19:00:17</t>
  </si>
  <si>
    <t>374180572246_10156743935282247</t>
  </si>
  <si>
    <t>A 23-year-old Toronto man was arrested and charged in connection with a shooting at 394 Barton St. E. where a man allegedly shot a victim and the bullet travelled through the victim and into another suspected assailant. He is the second person charged. http://torstar.co/22Rq50nxxjC</t>
  </si>
  <si>
    <t>2019-03-20 14:00:29</t>
  </si>
  <si>
    <t>374180572246_10156745513657247</t>
  </si>
  <si>
    <t>"It was a pretty violent thing to watch," she said. It took two doctors  — one pushing down on Buckley and one pulling Harper out from under her ribs — to bring the 15-pound, 5-ounce girl into the world. http://torstar.co/4zdr50nBvO1</t>
  </si>
  <si>
    <t>2019-03-21 17:30:11</t>
  </si>
  <si>
    <t>374180572246_10156748008997247</t>
  </si>
  <si>
    <t>Things aren't getting any better for Marasco and now he's turning to Klinik St. Georg, a renowned- facility in Germany that specializes in Lyme treatment. http://torstar.co/74Qh50nKxBo</t>
  </si>
  <si>
    <t>2019-03-26 20:00:27</t>
  </si>
  <si>
    <t>164238703606271_2548895208473930</t>
  </si>
  <si>
    <t>Murder retrial for Kitchener’s Michael Ball unfolding in St. Catharines Erin Howlett, Elmira woman Ball is accused of killing, would have turned 34 on Monday</t>
  </si>
  <si>
    <t>2019-03-20 00:10:03</t>
  </si>
  <si>
    <t>164238703606271_2537908042905980</t>
  </si>
  <si>
    <t>Opinion | Tanya Talaga: The Arkells give a lesson on what it means to be allies and share space By allowing Jeremy Dutcher to finish his winner’s speech at the Juno Awards the Hamilton band showed us how to walk forward together in this country.</t>
  </si>
  <si>
    <t>2019-03-18 00:00:07</t>
  </si>
  <si>
    <t>374180572246_10156740277197247</t>
  </si>
  <si>
    <t>Bob Knuckle — who died suddenly at age 84 — was a winning high school football and basketball coach; GM of the Hamilton Skyhawks; and an actor, author and playwright, best known for "I Am Not a Legend," a play about Vince Lombardi. #HamOnt by @dandundas http://torstar.co/GBGl50np0HY</t>
  </si>
  <si>
    <t>2019-03-18 16:00:25</t>
  </si>
  <si>
    <t>374180572246_10156741499082247</t>
  </si>
  <si>
    <t>It has become an intense public relations headache for the university. http://torstar.co/xOq750nsA7R</t>
  </si>
  <si>
    <t>2019-03-19 01:00:09</t>
  </si>
  <si>
    <t>374180572246_10156742549002247</t>
  </si>
  <si>
    <t>Curling in Hamilton suffered a major loss on Monday as ClubLink Corporation announced it will be discontinuing curling operations at Glendale Golf and Country Club when the season concludes in April.  http://torstar.co/Jetd50nuuvO</t>
  </si>
  <si>
    <t>2019-03-26 23:30:11</t>
  </si>
  <si>
    <t>374180572246_10156759573532247</t>
  </si>
  <si>
    <t>A fifth person has been charged in the deaths of three Six Nations residents whose bodies were found in a southern Ontario field last year. http://torstar.co/ZCRb50odMo8</t>
  </si>
  <si>
    <t>2019-03-18 17:30:31</t>
  </si>
  <si>
    <t>374180572246_10156741658792247</t>
  </si>
  <si>
    <t>The federal government says more families than expected are taking advantage of the new ability to extend a year's worth of parental leave benefits over 18 months. http://torstar.co/oNfM50nszmx</t>
  </si>
  <si>
    <t>2019-03-27 22:00:37</t>
  </si>
  <si>
    <t>164238703606271_2550657711631013</t>
  </si>
  <si>
    <t>'It's a disaster for us': Uptown Waterloo business owners brace for impact as construction looms</t>
  </si>
  <si>
    <t>2019-03-21 04:00:17</t>
  </si>
  <si>
    <t>374180572246_10156746987717247</t>
  </si>
  <si>
    <t>Many believe we'd never have Anna and Elsa from "Frozen" without first having Ariel.  http://torstar.co/Lrto50nF2H4</t>
  </si>
  <si>
    <t>2019-03-22 03:00:21</t>
  </si>
  <si>
    <t>374180572246_10156748945177247</t>
  </si>
  <si>
    <t>Facebook said that it had left "hundreds of millions" of users' passwords exposed in plain text, potentially visible to the company's employees.  http://torstar.co/qUcZ50nLrUj</t>
  </si>
  <si>
    <t>2019-03-29 00:00:08</t>
  </si>
  <si>
    <t>374180572246_10156763853947247</t>
  </si>
  <si>
    <t>A Brampton man is facing charges after two Hamilton residents bought fake cellphones advertised on Kijiji.  http://torstar.co/luRa50opZJp</t>
  </si>
  <si>
    <t>2019-03-19 20:00:17</t>
  </si>
  <si>
    <t>374180572246_10156744028262247</t>
  </si>
  <si>
    <t>A Hamilton man charged in connection with two organized crime murders, including the shooting death of mobster Angelo Musitano, is seeking bail after spending six months behind bars. #HamOnt By @NicoleatTheSpec  http://torstar.co/E4j650nxC7h</t>
  </si>
  <si>
    <t>2019-03-21 22:00:18</t>
  </si>
  <si>
    <t>374180572246_10156748436717247</t>
  </si>
  <si>
    <t>On #WorldDownSyndromeDay, Adelle Purdham writes: “I am a mother, and a parent to a child with Down syndrome — though have no pity, rejoice! For I am a great sufferer of delight.”  http://torstar.co/lIWS50nLIi6</t>
  </si>
  <si>
    <t>2019-03-31 00:00:10</t>
  </si>
  <si>
    <t>374180572246_10156768324532247</t>
  </si>
  <si>
    <t>The Rolling Stones are postponing their latest tour so Mick Jagger can receive medical treatment. http://torstar.co/N6Po50oBtPV</t>
  </si>
  <si>
    <t>2019-03-18 12:30:15</t>
  </si>
  <si>
    <t>164238703606271_2535696593127125</t>
  </si>
  <si>
    <t>City of Kitchener and Region of Waterloo must invest more in arts, culture and public spaces to support downtown boom http://torstar.co/1Ybs50nrzpa</t>
  </si>
  <si>
    <t>2019-03-18 11:00:26</t>
  </si>
  <si>
    <t>374180572246_10156741075242247</t>
  </si>
  <si>
    <t>A Hamilton couple are among the thousands of airline passengers whose flights have been rescheduled during the March break rush due to the grounding of Boeing Max 8 jets, following the Ethiopian Airlines disaster that killed 157 people. http://torstar.co/MQMf50npxBl</t>
  </si>
  <si>
    <t>2019-03-19 16:36:14</t>
  </si>
  <si>
    <t>374180572246_10156743708647247</t>
  </si>
  <si>
    <t>The Liberal-dominated justice committee has pulled the plug on its probe of the SNC-Lavalin affair, prompting renewed howls of outrage from opposition MPs. http://torstar.co/iaoI50nwOuJ</t>
  </si>
  <si>
    <t>2019-03-27 19:00:58</t>
  </si>
  <si>
    <t>164238703606271_2550449964985121</t>
  </si>
  <si>
    <t>Student absenteeism contributing to ‘lost learning’ at Waterloo region schools http://torstar.co/SL0q50ogHeo</t>
  </si>
  <si>
    <t>2019-03-27 19:50:04</t>
  </si>
  <si>
    <t>164238703606271_2550514844978633</t>
  </si>
  <si>
    <t>Ontario’s sunshine list includes 5,828 in Waterloo Region who earn $100,00 or more — It pays well to head up an international think tank in Waterloo.</t>
  </si>
  <si>
    <t>2019-03-27 23:54:21</t>
  </si>
  <si>
    <t>164238703606271_2550836521613132</t>
  </si>
  <si>
    <t>Man on trial for public nudity says his jockstrap was no different than a thong bikini</t>
  </si>
  <si>
    <t>2019-03-28 17:30:12</t>
  </si>
  <si>
    <t>374180572246_10156763131317247</t>
  </si>
  <si>
    <t>The Walmart on Mohawk Road East is staying open, but the company is mum on possible expansion plans. http://torstar.co/zAfm50on8yX</t>
  </si>
  <si>
    <t>2019-03-28 15:30:10</t>
  </si>
  <si>
    <t>374180572246_10156762924292247</t>
  </si>
  <si>
    <t>It took almost five years, but Dylan Swan has finally reached the finish line #AroundtheBay  http://torstar.co/56NZ50omGxM</t>
  </si>
  <si>
    <t>2019-03-20 19:30:07</t>
  </si>
  <si>
    <t>374180572246_10156746100187247</t>
  </si>
  <si>
    <t>A Hamilton police constable who arrested two photojournalists at a fatal crash scene now faces five Police Services Act charges related to overstepping his authority, writes Susan Clairmont.   http://torstar.co/ZWEx50nEW8e</t>
  </si>
  <si>
    <t>2019-03-26 15:02:52</t>
  </si>
  <si>
    <t>374180572246_10156758638777247</t>
  </si>
  <si>
    <t>UPDATE: Sharoon Pervaiz has been located Tuesday morning, @HamiltonPolice say he is in good health and has reunited with family #HamOnt http://torstar.co/v1W250oc4gh</t>
  </si>
  <si>
    <t>2019-03-28 12:30:11</t>
  </si>
  <si>
    <t>374180572246_10156762621117247</t>
  </si>
  <si>
    <t>Mayor Fred Eisenberger will ask for a time extension for project bidders and a green light to buy more land for Hamilton's planned LRT at a meeting with Ontario's transportation minister Thursday. http://torstar.co/gyhE50olscq</t>
  </si>
  <si>
    <t>2019-03-22 12:30:08</t>
  </si>
  <si>
    <t>374180572246_10156749569637247</t>
  </si>
  <si>
    <t>"I hate him." That was the message an eight-year-old girl told a local judge about the man who touched her inappropriately. "I never want to see him again." http://torstar.co/QxZW50nOT1p</t>
  </si>
  <si>
    <t>2019-03-27 19:12:52</t>
  </si>
  <si>
    <t>374180572246_10156761174592247</t>
  </si>
  <si>
    <t>A health research leader is Hamilton's highest public sector earner for the second year in a row.  http://torstar.co/h7Sx50ohI3a</t>
  </si>
  <si>
    <t>2019-03-30 00:15:03</t>
  </si>
  <si>
    <t>164238703606271_2554171617946289</t>
  </si>
  <si>
    <t>BlackBerry reports US $51-million Q4 profit http://torstar.co/NtWH50otfI1</t>
  </si>
  <si>
    <t>2019-03-29 14:39:09</t>
  </si>
  <si>
    <t>164238703606271_2553409488022502</t>
  </si>
  <si>
    <t>Toyota to celebrate new RAV4 production in Cambridge The premier is expected to be in Cambridge on Friday afternoon to help celebrate the production launch of Toyota’s newest RAV4 vehicle.</t>
  </si>
  <si>
    <t>2019-03-26 22:00:34</t>
  </si>
  <si>
    <t>164238703606271_2549044005125717</t>
  </si>
  <si>
    <t>Arrest made in Markham kidnapping but victim hasn’t been found, police say Police said that Wanzhen Lu, an international Chinese student, was abducted Saturday shortly before 6 p.m.</t>
  </si>
  <si>
    <t>2019-03-28 20:00:21</t>
  </si>
  <si>
    <t>374180572246_10156763392957247</t>
  </si>
  <si>
    <t>Legal pot shops in Ontario should average more than $1.25 million in sales a month once they open, a Brock University business expert estimates. http://torstar.co/9Jbj50onUcd</t>
  </si>
  <si>
    <t>2019-03-19 13:01:04</t>
  </si>
  <si>
    <t>164238703606271_2537179906312127</t>
  </si>
  <si>
    <t>Galt Collegiate grads make a plea, before rotting theatre in Cambridge http://torstar.co/MwvG50nuJts</t>
  </si>
  <si>
    <t>2019-03-28 22:00:12</t>
  </si>
  <si>
    <t>374180572246_10156763648062247</t>
  </si>
  <si>
    <t>City council has voted to settle a looming tribunal battle and allow a major Canadian medical pot producer to build an oversize greenhouse in Ancaster.  http://torstar.co/fGXu50ooVJH</t>
  </si>
  <si>
    <t>2019-03-28 19:30:10</t>
  </si>
  <si>
    <t>164238703606271_2552128908150560</t>
  </si>
  <si>
    <t>Opinion | Peter Shawn Taylor: Increasing class size doesn’t mean students will suffer The secret to getting education spending under control is to reduce exorbitant teacher costs without affecting student performance</t>
  </si>
  <si>
    <t>2019-03-29 15:30:11</t>
  </si>
  <si>
    <t>374180572246_10156765135222247</t>
  </si>
  <si>
    <t>It turns out disgraced former Hamilton police officer Craig Ruthowsky is not on the 2018 Sunshine List. But not because he didn't make more than $100,000 http://torstar.co/9xzV50otWId</t>
  </si>
  <si>
    <t>2019-03-23 15:05:03</t>
  </si>
  <si>
    <t>164238703606271_2543514439012007</t>
  </si>
  <si>
    <t>Cambridge not ready to welcome backyard chickens. City staff urging council to say no to urban coops</t>
  </si>
  <si>
    <t>2019-03-29 15:30:19</t>
  </si>
  <si>
    <t>164238703606271_2553491508014300</t>
  </si>
  <si>
    <t>‘My poetry evolved’: Waterloo high school teacher a prolific poet</t>
  </si>
  <si>
    <t>2019-03-27 09:00:24</t>
  </si>
  <si>
    <t>374180572246_10156760256542247</t>
  </si>
  <si>
    <t>Ontario Provincial Police are investigating after an attempted bank machine theft at a Dunnville gas station Friday. http://torstar.co/MVxw50odjio</t>
  </si>
  <si>
    <t>2019-03-21 14:01:01</t>
  </si>
  <si>
    <t>164238703606271_2540252866004831</t>
  </si>
  <si>
    <t>D’Amato: Once a year, Ezra Avenue becomes a potential death trap. Whose fault is that?</t>
  </si>
  <si>
    <t>2019-03-29 13:01:55</t>
  </si>
  <si>
    <t>164238703606271_2553268268036624</t>
  </si>
  <si>
    <t>Kitchener widow’s eviction delayed by order http://torstar.co/6Lc250ot20P</t>
  </si>
  <si>
    <t>2019-03-31 01:00:17</t>
  </si>
  <si>
    <t>374180572246_10156768433732247</t>
  </si>
  <si>
    <t>Public health officials in Toronto are investigating a lab-confirmed case of measles in an adult who acquired the disease in another country. The public may have been exposed at Vaughan Mills on March 20. http://torstar.co/E4TN50oClUC</t>
  </si>
  <si>
    <t>2019-03-23 22:00:08</t>
  </si>
  <si>
    <t>374180572246_10156752857957247</t>
  </si>
  <si>
    <t>When Selene Saavedra Roman, a 25-year U.S. resident, got a job as a flight attendant, she told her employer she didn't want to fly internationally. Yet they scheduled her to fly to Mexico anyway. On her return she was detained and held for 6 weeks. http://torstar.co/qgMp50nWex7</t>
  </si>
  <si>
    <t>2019-03-18 21:00:37</t>
  </si>
  <si>
    <t>164238703606271_2536270193069765</t>
  </si>
  <si>
    <t>Waterloo Region Record nominated for 17 awards Strong showing by Record journalists</t>
  </si>
  <si>
    <t>2019-03-20 22:30:17</t>
  </si>
  <si>
    <t>374180572246_10156746484007247</t>
  </si>
  <si>
    <t>Exactly who will be looking after animal cruelty complaints in Hamilton starting in April remains unclear. http://torstar.co/SWvo50nEgs6</t>
  </si>
  <si>
    <t>2019-03-25 17:30:14</t>
  </si>
  <si>
    <t>164238703606271_2547090818654369</t>
  </si>
  <si>
    <t>Opinion | Which downtown will win, if Waterloo Region becomes one big city? If the experience of Cambridge is any guide, it isn’t going to be easy writes Luisa D'Amato.</t>
  </si>
  <si>
    <t>2019-03-19 13:30:11</t>
  </si>
  <si>
    <t>374180572246_10156743407307247</t>
  </si>
  <si>
    <t>Thousands of miles away from Christchurch, New Zealand, the people of #HamOnt are feeling that city's pain. http://torstar.co/OLip50nv6qw</t>
  </si>
  <si>
    <t>2019-03-20 11:00:59</t>
  </si>
  <si>
    <t>164238703606271_2538531212843663</t>
  </si>
  <si>
    <t>Opinion | There are no substitutes for vaccinations. With the irresponsible “anti-vaxxer” movement’s misguided crusade to convince people to reject vaccinations, warnings from public health officials may not be adequate to deal with a serious problem</t>
  </si>
  <si>
    <t>2019-03-31 11:00:15</t>
  </si>
  <si>
    <t>374180572246_10156769158022247</t>
  </si>
  <si>
    <t>Bay Area Science and Engineering Fair (@basef) entrants Devan Tasse and Ethan Shannon look to protect athletes' heads. Watch a video of them on The Spec. #HamOnt  http://torstar.co/1aW050oCyqN</t>
  </si>
  <si>
    <t>2019-03-23 12:05:03</t>
  </si>
  <si>
    <t>164238703606271_2543251655704952</t>
  </si>
  <si>
    <t>Life on autism spectrum a mystery to most. Autism community discovering its power as a voice for positive change, The Record’s Joel Rubinoff writes</t>
  </si>
  <si>
    <t>2019-03-21 16:30:10</t>
  </si>
  <si>
    <t>374180572246_10156747908072247</t>
  </si>
  <si>
    <t>Halton police say he walked into the store and selected two bottles of Johnnie Walker, four bottles of Glenfiddich Single Malt and two bottles of Johnnie Walker Green Label. http://torstar.co/Tmbi50nJXzJ</t>
  </si>
  <si>
    <t>2019-03-19 05:00:17</t>
  </si>
  <si>
    <t>374180572246_10156742866682247</t>
  </si>
  <si>
    <t>More than 1,000 people were feared dead in Mozambique four days after a cyclone slammed into the country, submerging entire villages and leaving bodies floating in the floodwaters, the nation's president said. http://torstar.co/DXpR50nukfj</t>
  </si>
  <si>
    <t>2019-03-18 21:30:15</t>
  </si>
  <si>
    <t>374180572246_10156742079902247</t>
  </si>
  <si>
    <t>A 27-year-old Hamilton man is facing charges after Haldimand County OPP found a taxi cab crashed in a ditch after it had allegedly been stolen. http://torstar.co/utE750nugJU</t>
  </si>
  <si>
    <t>2019-03-22 23:00:11</t>
  </si>
  <si>
    <t>374180572246_10156750659572247</t>
  </si>
  <si>
    <t>When the Arkells’ June 22 concert in Toronto happened to fall at the same time (and at neighbouring venues) as @TorontoArgos’ home opener against the @Ticats, the Arkells asked if the game time could be changed.   @arkellsmusic asks and the @CFL answered! http://torstar.co/Aa2t50nQM2s</t>
  </si>
  <si>
    <t>2019-03-19 20:30:17</t>
  </si>
  <si>
    <t>374180572246_10156744133922247</t>
  </si>
  <si>
    <t>Sophia Putz-Madill, 9, and Joy Szabo, 7, have been swimming as a pairs team for about six months. For four hours a week they swim together and there is a reprieve from the stares, the teasing and the questions about their bodies. By @McCarthyRecord http://torstar.co/mX5a50ny9F9</t>
  </si>
  <si>
    <t>2019-03-19 12:00:15</t>
  </si>
  <si>
    <t>374180572246_10156743276407247</t>
  </si>
  <si>
    <t>The first daughter and her husband remain psychologically mysterious, at least to me. Why don't they have impostor syndrome, given that their total lack of qualifications for the jobs they are doing makes them actual impostors? http://torstar.co/eCRA50nuIGX</t>
  </si>
  <si>
    <t>2019-03-28 00:30:10</t>
  </si>
  <si>
    <t>374180572246_10156761723992247</t>
  </si>
  <si>
    <t>Facebook, which previously allowed the promotion and support of white nationalism and white separatism even though it has long banned white supremacists, is now extending its ban on hate speech to include such material.   http://torstar.co/wJn650oiznN</t>
  </si>
  <si>
    <t>2019-03-28 08:00:17</t>
  </si>
  <si>
    <t>374180572246_10156762296062247</t>
  </si>
  <si>
    <t>Seth Rogen and Evan Goldberg have teamed up with Canopy Growth Corp. to launch a Toronto-based Canadian cannabis brand called Houseplant.  http://torstar.co/ZQeP50oieAR</t>
  </si>
  <si>
    <t>2019-03-31 20:30:24</t>
  </si>
  <si>
    <t>374180572246_10156770176932247</t>
  </si>
  <si>
    <t>Man trying to break into cars on Hamilton Mountain was in possession of lottery tickets stolen from nearby convenience store in break-in 30 minutes earlier, police say.  http://torstar.co/pJ2550oIHAA</t>
  </si>
  <si>
    <t>2019-03-22 22:30:14</t>
  </si>
  <si>
    <t>374180572246_10156750611907247</t>
  </si>
  <si>
    <t>Marineland says if Bill S-203 comes into force – one that aims to ban the captivity of whales and dolphins in Canada – it will "automatically be in contravention of the Criminal Code." http://torstar.co/B0Eg50nQJky</t>
  </si>
  <si>
    <t>2019-03-21 16:00:27</t>
  </si>
  <si>
    <t>374180572246_10156747863182247</t>
  </si>
  <si>
    <t>Jamie had been cleaning out the attached garage when he lit the wood-stove, and says he still doesn't know how the fire managed to escape and ignite the garage. "Things got out of control extremely quickly." http://torstar.co/E0dx50nJWY7</t>
  </si>
  <si>
    <t>2019-03-30 23:00:08</t>
  </si>
  <si>
    <t>374180572246_10156768225652247</t>
  </si>
  <si>
    <t>A former Nevada state assemblywoman has accused Joe Biden of touching and kissing her at a 2014 campaign event for Democrats in what she called a mortifying episode that left her feeling "powerless to do anything about it." http://torstar.co/oTZ550oBujh</t>
  </si>
  <si>
    <t>2019-03-22 02:10:05</t>
  </si>
  <si>
    <t>164238703606271_2541109735919144</t>
  </si>
  <si>
    <t>Hailey Baldwin says mental health should be 'No. 1' after Justin Bieber asked for prayers</t>
  </si>
  <si>
    <t>2019-03-21 00:30:11</t>
  </si>
  <si>
    <t>374180572246_10156746698287247</t>
  </si>
  <si>
    <t>Brantford Police Service is asking the public for their assistance in recovering this stolen plaque:  http://torstar.co/xssv50nFSlh</t>
  </si>
  <si>
    <t>2019-03-18 23:30:14</t>
  </si>
  <si>
    <t>374180572246_10156742335417247</t>
  </si>
  <si>
    <t>Paul Wilson had a Wolfman look in his early days in the Frid Street newsroom. His StreetBeat column ended in 2011, but he eventually made his way back to TheSpec. The longtime columnist takes a look back at his life as a newsie.  http://torstar.co/K4kh50nusO4</t>
  </si>
  <si>
    <t>2019-03-26 21:30:17</t>
  </si>
  <si>
    <t>374180572246_10156759359707247</t>
  </si>
  <si>
    <t>A new sign was installed at @PlayhouseHamOnt,  Hamilton’s new independent cinema at 177 Sherman Ave. N., Tuesday. Check out photos and a video of the instillation: http://torstar.co/WwcR50odfre</t>
  </si>
  <si>
    <t>2019-03-23 12:00:23</t>
  </si>
  <si>
    <t>374180572246_10156751755382247</t>
  </si>
  <si>
    <t>Hamilton lawyer Clifford Lloyd once worked for a U.S. company called Derivium Capital. They turfed him in 2000 and he thought that was it. Turns out Derivium was running a $1 billion Ponzi scheme. 14 years later, he was hit with a $600 million judgment. http://torstar.co/gFVE50nQpOa</t>
  </si>
  <si>
    <t>2019-03-19 23:00:26</t>
  </si>
  <si>
    <t>164238703606271_2537842682912516</t>
  </si>
  <si>
    <t>Police release images of Cambridge robbery suspect. Waterloo Regional Police have released security camera images of a suspect in a convenience store robbery on Sunday.</t>
  </si>
  <si>
    <t>2019-03-19 19:01:06</t>
  </si>
  <si>
    <t>164238703606271_2537610716269046</t>
  </si>
  <si>
    <t>Opinion | Geoffrey Stevens: It’s time to move on from SNC-Lavalin affair</t>
  </si>
  <si>
    <t>2019-03-21 17:00:28</t>
  </si>
  <si>
    <t>374180572246_10156747958317247</t>
  </si>
  <si>
    <t>The Ontario government says it will look at moving to a system of needs-based funding for children with autism — and eliminate means-testing for services — after facing intense pressure from families of children with autism. http://torstar.co/OhMH50nJW6h</t>
  </si>
  <si>
    <t>2019-03-30 17:30:16</t>
  </si>
  <si>
    <t>374180572246_10156767571382247</t>
  </si>
  <si>
    <t>In a tense phone conversation with Privy Council Clerk Michael Wernick that Jody Wilson-Raybould secretly recorded, the former AG repeatedly warned him that PM Trudeau and his officials were engaging in political interference with SNC-Lavalin prosecution. http://torstar.co/bcxd50ozQUC</t>
  </si>
  <si>
    <t>2019-03-26 17:00:33</t>
  </si>
  <si>
    <t>374180572246_10156758863382247</t>
  </si>
  <si>
    <t>A 19-year-old Stoney Creek man is facing drug importation charges after a joint-agency investigation allegedly uncovered ecstasy being imported through Canada Post Mail service. http://torstar.co/wRk850obRYc</t>
  </si>
  <si>
    <t>2019-03-30 16:01:21</t>
  </si>
  <si>
    <t>164238703606271_2555247431172041</t>
  </si>
  <si>
    <t>Region of Waterloo pilot project connects people on Ontario Works with chiropractic care</t>
  </si>
  <si>
    <t>2019-03-24 17:00:41</t>
  </si>
  <si>
    <t>164238703606271_2545321188831332</t>
  </si>
  <si>
    <t>First Robotics competition at UW about the kids, and the machines</t>
  </si>
  <si>
    <t>2019-03-31 02:00:16</t>
  </si>
  <si>
    <t>374180572246_10156768532387247</t>
  </si>
  <si>
    <t>A New Brunswick hospital says police are investigating a nurse suspected of inappropriately using a drug that induces labour. http://torstar.co/Af2a50oBAPb</t>
  </si>
  <si>
    <t>2019-03-29 18:30:09</t>
  </si>
  <si>
    <t>374180572246_10156765506027247</t>
  </si>
  <si>
    <t>A naked body, head severely beaten was tossed on the side of an isolated dirt road south of Lakefield sometime in the early hours of May 12, 1984. http://torstar.co/9M3650ovb9w</t>
  </si>
  <si>
    <t>2019-03-25 16:30:11</t>
  </si>
  <si>
    <t>374180572246_10156756527142247</t>
  </si>
  <si>
    <t>An Alberta judge has ruled that a war crimes sentence for former Guantanamo Bay prisoner Omar Khadr has expired.  http://torstar.co/K6R350o6Mkv</t>
  </si>
  <si>
    <t>2019-03-19 20:43:02</t>
  </si>
  <si>
    <t>164238703606271_2537716536258464</t>
  </si>
  <si>
    <t>Federal budget promises help for seniors, home buyers and workers. Justin Trudeau’s Liberal government has unveiled a chicken-in-every-pot election budget</t>
  </si>
  <si>
    <t>2019-03-20 23:00:33</t>
  </si>
  <si>
    <t>164238703606271_2539356652761119</t>
  </si>
  <si>
    <t>Canada set to begin collecting data on travellers leaving country http://torstar.co/cYOV50nEP03</t>
  </si>
  <si>
    <t>2019-03-22 21:30:15</t>
  </si>
  <si>
    <t>374180572246_10156750502992247</t>
  </si>
  <si>
    <t>Brantford police are investigating after a shooting sent a man to hospital Friday afternoon. http://torstar.co/eIrZ50nQFVf</t>
  </si>
  <si>
    <t>2019-03-28 18:30:26</t>
  </si>
  <si>
    <t>374180572246_10156763226482247</t>
  </si>
  <si>
    <t>Prime Minister @JustinTrudeau is apologizing after he sarcastically dismissed demonstrators who paid to attend a Liberal fundraiser in Toronto Wednesday night to voice concern about mercury poisoning at the Grassy Narrows First Nation. http://torstar.co/X2fb50ondpq</t>
  </si>
  <si>
    <t>2019-03-20 02:00:24</t>
  </si>
  <si>
    <t>374180572246_10156744696447247</t>
  </si>
  <si>
    <t>Barry and Honey Sherman's home can be demolished, North York councillors have decided. The decision comes after the family of the murdered couple requested permission from the city to level the house where the billionaires' bodies were found. http://torstar.co/LBuJ50nyvqf</t>
  </si>
  <si>
    <t>2019-03-19 10:00:12</t>
  </si>
  <si>
    <t>374180572246_10156743123992247</t>
  </si>
  <si>
    <t>Is it possible to "hack" your body's metabolism to lose weight? http://torstar.co/VUPY50nuFtF</t>
  </si>
  <si>
    <t>2019-03-18 19:00:21</t>
  </si>
  <si>
    <t>374180572246_10156741807902247</t>
  </si>
  <si>
    <t>"No one will ever love you the way they loved my father,” Meghan McCain tweeted at Donald Trump after the U.S. President attacked her father, John McCain, the Republican senator and former presidential candidate that died in August 2018 of brain cancer. http://torstar.co/fUQX50ntIO4</t>
  </si>
  <si>
    <t>2019-03-20 01:00:10</t>
  </si>
  <si>
    <t>374180572246_10156744600987247</t>
  </si>
  <si>
    <t>Jeremy Dutcher, the winner of Indigenous music album at the Juno Awards, an out of time to finish his speech but Hamilton’s Arkells stepped forward and with one simple gesture showed us the path to reconciliation, Tanya Talaga writes.  http://torstar.co/lecx50nzHQJ</t>
  </si>
  <si>
    <t>2019-03-18 13:01:15</t>
  </si>
  <si>
    <t>164238703606271_2535732599790191</t>
  </si>
  <si>
    <t>D'Amato: Students let off steam with primal screamhttps://www.therecord.com/opinion-story/9226427-students-let-off-steam-with-primal-scream/</t>
  </si>
  <si>
    <t>2019-03-24 16:00:42</t>
  </si>
  <si>
    <t>164238703606271_2545193005510817</t>
  </si>
  <si>
    <t>Smartphone use in class needs more research, says University of Waterloo prof</t>
  </si>
  <si>
    <t>2019-03-27 22:00:10</t>
  </si>
  <si>
    <t>374180572246_10156761459767247</t>
  </si>
  <si>
    <t>How will the cannabis cavalcade roll out? What will the stores look like? How will they operate and when? Who can they serve? Who can even go into them?   Industry experts weigh in on these and other questions.   http://torstar.co/UNpH50oi8cu</t>
  </si>
  <si>
    <t>2019-03-19 09:47:50</t>
  </si>
  <si>
    <t>374180572246_10156743113077247</t>
  </si>
  <si>
    <t>Thousands of miles away from Christchurch, New Zealand, the people of Hamilton are feeling that city's pain.  A vigil at the Hamilton Mountain Mosque Monday night drew hundreds of city residents from just about every religion and every walk of life, to grieve and remember the 50 Muslims shot and killed Friday in Christchurch by a terrorist attack on their mosque during prayers.  Read more....https://bit.ly/2Ocnr84</t>
  </si>
  <si>
    <t>2019-03-28 15:00:23</t>
  </si>
  <si>
    <t>374180572246_10156762870317247</t>
  </si>
  <si>
    <t>A 39-year-old man is facing charges of assaulting @Hamiltonpolice and resisting arrest after he refused to leave a #HamOnt home http://torstar.co/xxkf50omr7Z</t>
  </si>
  <si>
    <t>2019-03-26 18:00:29</t>
  </si>
  <si>
    <t>374180572246_10156758975342247</t>
  </si>
  <si>
    <t>"It's everywhere," she said. "We just want people to start caring and be more responsible and pick up." http://torstar.co/xbtj50ocyje</t>
  </si>
  <si>
    <t>2019-03-21 13:00:24</t>
  </si>
  <si>
    <t>374180572246_10156747573187247</t>
  </si>
  <si>
    <t>"Domestic criminals have known for decades that Canada is 'la la land' for financial crime, but word has spread internationally too. … Canadian real estate has attracted the attention."  http://torstar.co/pHF750nI2Fo</t>
  </si>
  <si>
    <t>2019-03-22 16:00:31</t>
  </si>
  <si>
    <t>374180572246_10156749916702247</t>
  </si>
  <si>
    <t>"Your choice," and I realized he had given me a stack of coupons.  http://torstar.co/ZaZj50nPIQF</t>
  </si>
  <si>
    <t>2019-03-22 09:30:13</t>
  </si>
  <si>
    <t>374180572246_10156749366552247</t>
  </si>
  <si>
    <t>Hamilton’s Hanna Hall getting another taste of the Madness: The University at Buffalo sophomore will get her second taste of the @NCAA women’s basketball tournament when the Bulls tip off against Rutgers on Friday #HamOnt @radleyatthespec has the story  http://torstar.co/2aOY50nO6UI</t>
  </si>
  <si>
    <t>2019-03-28 21:30:06</t>
  </si>
  <si>
    <t>164238703606271_2552273594802758</t>
  </si>
  <si>
    <t>Erwin Hymer shipped trailers that were not fully certified. Dozens were shipped to RV dealers with the axle, brakes, hitch and breakaway device still uncertified</t>
  </si>
  <si>
    <t>2019-03-26 16:00:59</t>
  </si>
  <si>
    <t>164238703606271_2548591088504342</t>
  </si>
  <si>
    <t>Cambridge Greyhound station closing, moving passengers to shelter</t>
  </si>
  <si>
    <t>2019-03-21 10:30:15</t>
  </si>
  <si>
    <t>374180572246_10156747363187247</t>
  </si>
  <si>
    <t>Norwegian Air has put a hold on its Hamilton-to-Dublin service while it scrambles to find a replacement jet for the grounded Boeing 737 Max airliner that was supposed to handle the route. http://torstar.co/uXRF50nHx9z</t>
  </si>
  <si>
    <t>2019-03-26 10:30:17</t>
  </si>
  <si>
    <t>374180572246_10156758219692247</t>
  </si>
  <si>
    <t>Allen Le Nam has big plans in a city he has good memories about. The Vietnam-born developer — with warm feelings about #HamOnt  — has emerged to take on the redevelopment of the former James Street Baptist Church into a highrise condo project http://torstar.co/IA4F50obuUt</t>
  </si>
  <si>
    <t>2019-03-19 10:00:42</t>
  </si>
  <si>
    <t>164238703606271_2536986916331426</t>
  </si>
  <si>
    <t>“It feels like you’re free”: Synchronized swimming has helped girls forge a bond</t>
  </si>
  <si>
    <t>2019-03-25 21:30:20</t>
  </si>
  <si>
    <t>374180572246_10156757077017247</t>
  </si>
  <si>
    <t>An estimated 900,000 children have been orphaned or separated from their families, made homeless or otherwise affected by Cyclone Idai, half of the 1.8 million people impacted overall, according to Mozambican government figures.  http://torstar.co/tq6m50o64AY</t>
  </si>
  <si>
    <t>2019-03-30 18:30:15</t>
  </si>
  <si>
    <t>374180572246_10156767678807247</t>
  </si>
  <si>
    <t>Canadian computer scientist Yoshua Bengio is worried that innovations in artificial intelligence that he helped pioneer could lead to a dark future, if "killer robots" get into the wrong hands. http://torstar.co/RCrZ50oB6Lr</t>
  </si>
  <si>
    <t>2019-03-21 17:41:52</t>
  </si>
  <si>
    <t>164238703606271_2540509982645786</t>
  </si>
  <si>
    <t>No charges will be laid in fatal tractor crash that killed Bettina Schuurmans Elmira couple was on a cross-country tour when fatal collision occurred on Saskatchewan highway</t>
  </si>
  <si>
    <t>2019-03-23 10:00:17</t>
  </si>
  <si>
    <t>374180572246_10156751582532247</t>
  </si>
  <si>
    <t>Letters to the editor: According to Lawrence C. Henry, There's only one thing "more embarrassing than being a supporter of the Conservative party of Canada." http://torstar.co/m3Dl50nR6x5</t>
  </si>
  <si>
    <t>2019-03-30 18:00:37</t>
  </si>
  <si>
    <t>164238703606271_2555405541156230</t>
  </si>
  <si>
    <t>2019-03-19 15:30:15</t>
  </si>
  <si>
    <t>164238703606271_2537348356295282</t>
  </si>
  <si>
    <t>Kitchener council approves four-day Ever After Music Festival</t>
  </si>
  <si>
    <t>2019-03-27 03:00:17</t>
  </si>
  <si>
    <t>374180572246_10156759941137247</t>
  </si>
  <si>
    <t>Conor McGregor, the Ultimate Fighting Championship's biggest star and one of the world's highest-paid athletes, is under investigation in Ireland after a woman accused him of sexual assault in December. @UFC http://torstar.co/YtJL50odyBh</t>
  </si>
  <si>
    <t>2019-03-20 15:00:26</t>
  </si>
  <si>
    <t>374180572246_10156745595957247</t>
  </si>
  <si>
    <t>The @cityofHamilton is considering further tests to see how slippery the asphalt is on the RHVP before it is repaved this spring. But a threatened class-action lawsuit could also take the decision out of city hands. Update from @Mattatthespec  http://torstar.co/hhbV50nC66i</t>
  </si>
  <si>
    <t>2019-03-18 14:00:56</t>
  </si>
  <si>
    <t>164238703606271_2535800713116713</t>
  </si>
  <si>
    <t>Lifetimes: Jim Dwyer died following third bout with cancer http://torstar.co/A95c50nryO9</t>
  </si>
  <si>
    <t>2019-03-19 21:30:05</t>
  </si>
  <si>
    <t>164238703606271_2537764772920307</t>
  </si>
  <si>
    <t>Cambridge man facing sex-related charges, including luring a child</t>
  </si>
  <si>
    <t>2019-03-27 00:00:11</t>
  </si>
  <si>
    <t>374180572246_10156759643312247</t>
  </si>
  <si>
    <t>The Liberals have again blocked an investigation into the SNC-Lavalin controversy, raising opposition concerns that parliamentary inquiries to probe allegations of judicial interference are at a dead-end. http://torstar.co/okkJ50oe3VJ</t>
  </si>
  <si>
    <t>2019-03-27 18:00:15</t>
  </si>
  <si>
    <t>374180572246_10156761038192247</t>
  </si>
  <si>
    <t>Update: Hamilton police are no longer on the scene but they're warning of delays.  http://torstar.co/gLAJ50ohiiT</t>
  </si>
  <si>
    <t>2019-03-18 22:00:15</t>
  </si>
  <si>
    <t>374180572246_10156742135907247</t>
  </si>
  <si>
    <t>It is the ultranationalists, white supremacist haters the world needs to fear because they are our colleagues and friends living in our neighbourhoods and attending school with our kids, writes Raza Khan. http://torstar.co/a8QA50nulFv</t>
  </si>
  <si>
    <t>2019-03-20 16:05:05</t>
  </si>
  <si>
    <t>164238703606271_2538885842808200</t>
  </si>
  <si>
    <t>Kitchener-Conestoga MPP outspent all local candidates http://torstar.co/U9N150nDucq</t>
  </si>
  <si>
    <t>2019-03-28 23:30:11</t>
  </si>
  <si>
    <t>374180572246_10156763805762247</t>
  </si>
  <si>
    <t>The full forces and effects of climate change have yet to be felt but they are speeding toward us, writes Eric Smith.   http://torstar.co/pqpD50opVBU</t>
  </si>
  <si>
    <t>2019-03-29 12:00:19</t>
  </si>
  <si>
    <t>374180572246_10156764775757247</t>
  </si>
  <si>
    <t>Madisen has brittle bone disease, epilepsy and spends much of her time in a wheelchair. But she wants everyone to know that kids are the same, disability or not. City Hall will be lit up red and white on Friday for Easter Seals month @EasterSealsON http://torstar.co/Rqyj50osKJK</t>
  </si>
  <si>
    <t>2019-03-26 09:43:42</t>
  </si>
  <si>
    <t>374180572246_10156758159572247</t>
  </si>
  <si>
    <t>Today's Editorial Cartoon by the Spectator's Graeme Mackay....https://bit.ly/2HRN112</t>
  </si>
  <si>
    <t>2019-03-21 13:17:51</t>
  </si>
  <si>
    <t>374180572246_10156747602322247</t>
  </si>
  <si>
    <t>Hamilton police say they've charged the girlfriend of a man accused of attempted murder after finding a loaded 9 mm handgun in her car http://torstar.co/p6uc50nITji</t>
  </si>
  <si>
    <t>2019-03-19 20:00:50</t>
  </si>
  <si>
    <t>164238703606271_2537673559596095</t>
  </si>
  <si>
    <t>Elora man charged after $300k-plus stolen from business</t>
  </si>
  <si>
    <t>2019-03-23 12:00:42</t>
  </si>
  <si>
    <t>164238703606271_2543247649038686</t>
  </si>
  <si>
    <t>City unveils the 27 best places in Waterloo</t>
  </si>
  <si>
    <t>2019-03-22 21:31:51</t>
  </si>
  <si>
    <t>374180572246_10156750505997247</t>
  </si>
  <si>
    <t>#BREAKING: Special counsel Robert Mueller has submitted his report, marking the end of his investigation into Russian interference in the 2016 election and possible obstruction of justice by President Donald Trump. http://torstar.co/IkrN50nR15z</t>
  </si>
  <si>
    <t>2019-03-27 00:30:10</t>
  </si>
  <si>
    <t>374180572246_10156759688732247</t>
  </si>
  <si>
    <t>How’s life as a comic? “The pay’s horrible,” says Larry Smith. He's celebrating his 30th anniversary as a full-time professional standup comedian with a Hi-Larry-Us show in Hamilton March 29. http://torstar.co/OGit50oe7yp</t>
  </si>
  <si>
    <t>2019-03-19 18:01:20</t>
  </si>
  <si>
    <t>164238703606271_2537549806275137</t>
  </si>
  <si>
    <t>Duped women go after charming alleged con man: 'Everything he said was a lie' I want to stop him from hurting more people, Speranza says. I'm going to catch a criminal.</t>
  </si>
  <si>
    <t>2019-03-19 15:30:09</t>
  </si>
  <si>
    <t>374180572246_10156743601977247</t>
  </si>
  <si>
    <t>Second Heart: About 3 years ago, a 24-year-old patient sick with endocarditis and drug addiction died on the eve of a second surgery to replace an infected heart valve. "Crazy" is how Dr. Richard Whitlock, who works at Hamilton General, sums it up http://torstar.co/4qmj50nvMl9</t>
  </si>
  <si>
    <t>2019-03-20 12:00:22</t>
  </si>
  <si>
    <t>374180572246_10156745313232247</t>
  </si>
  <si>
    <t>Council will change its zoning rules to help a film studio write a made-for-TV ending to the tortured saga of Hamilton's failed stadium lands. http://torstar.co/QpZA50nBoXO</t>
  </si>
  <si>
    <t>2019-03-26 14:01:00</t>
  </si>
  <si>
    <t>164238703606271_2548408425189275</t>
  </si>
  <si>
    <t>D’Amato: Online classes aren’t as effective as being with a real teacher http://torstar.co/4gSt50obGyg</t>
  </si>
  <si>
    <t>2019-03-21 10:00:56</t>
  </si>
  <si>
    <t>374180572246_10156747329952247</t>
  </si>
  <si>
    <t>Meghan Markle is the first biracial woman to marry into the House of Windsor. That's right, there will soon be a royal child with a Black grandmother. Racism is alive and well and royalty doesn't get you a pass. http://torstar.co/sybh50nHHa6</t>
  </si>
  <si>
    <t>2019-03-21 20:30:20</t>
  </si>
  <si>
    <t>374180572246_10156748281572247</t>
  </si>
  <si>
    <t>A 2017 internal report by the Kawartha Lakes Police Service found guards pepper-sprayed and beat a former University of Waterloo student during his transfer from the shower to his cell. He died in his cell, out of view of prison cameras.  http://torstar.co/wGm750nM4QY</t>
  </si>
  <si>
    <t>2019-03-25 09:00:19</t>
  </si>
  <si>
    <t>374180572246_10156755936802247</t>
  </si>
  <si>
    <t>Westdale Secondary School hosted the Jinnah Cultural Society of Hamilton's celebration of Pakistan Day Saturday night. #HamOnt Photos by @Scottatthespec  http://torstar.co/Mn6050o4m8c</t>
  </si>
  <si>
    <t>2019-03-25 08:00:16</t>
  </si>
  <si>
    <t>374180572246_10156755882877247</t>
  </si>
  <si>
    <t>“I grabbed my wife but I couldn’t hold on. And she was thrown across the room." A passenger rescued from cruise ship Viking Sky, off the coast of Norway, recalls the terrifying moment he thought he was facing the end. http://torstar.co/Adm950o4mJ2</t>
  </si>
  <si>
    <t>2019-03-31 15:11:37</t>
  </si>
  <si>
    <t>164238703606271_2556864364343681</t>
  </si>
  <si>
    <t>Passing the comb: Chilean immigrant sells Kitchener hair salon to Syrian immigrant</t>
  </si>
  <si>
    <t>2019-03-31 17:00:09</t>
  </si>
  <si>
    <t>374180572246_10156769773972247</t>
  </si>
  <si>
    <t>Daniel Kemoi came to Hamilton at the urging of his training partner, then beat him to the finish line handily. The resident of Coon Rapids, Minnesota won the 125th anniversary 30K Around the Bay Road Race Sunday. http://torstar.co/vdaw50oI6Kd</t>
  </si>
  <si>
    <t>2019-03-30 08:00:12</t>
  </si>
  <si>
    <t>374180572246_10156766787542247</t>
  </si>
  <si>
    <t>New Netflix film, "The Highwaymen," staring Kevin Costner and Woody Harrelson is a classic chase story and a study of obsession with the famous celebrity criminals Bonnie and Clyde. http://torstar.co/c0ys50owGMe</t>
  </si>
  <si>
    <t>2019-03-29 20:30:08</t>
  </si>
  <si>
    <t>164238703606271_2553933731303411</t>
  </si>
  <si>
    <t>Legal cannabis is here. Summer is coming. What’s a festival to do? http://torstar.co/VpgA50ovsXy</t>
  </si>
  <si>
    <t>2019-03-25 18:40:04</t>
  </si>
  <si>
    <t>164238703606271_2547179685312149</t>
  </si>
  <si>
    <t>Rookie MPP under fire from Tories for heckling Kathleen Wynne Roman Baber says he was “just joking around” when he shouted, “Why are you still here?” at the former premier while she was asking a question in the legislature.</t>
  </si>
  <si>
    <t>2019-03-27 16:30:14</t>
  </si>
  <si>
    <t>374180572246_10156760884867247</t>
  </si>
  <si>
    <t>A young Toronto Maple Leafs team that is learning how to win has gleaned a lot from the work habits of John Tavares, who should finish with career highs in points and goals in the first season of his seven-year, US$77-million contract. http://torstar.co/ujQm50ofXBF</t>
  </si>
  <si>
    <t>2019-03-26 02:00:29</t>
  </si>
  <si>
    <t>374180572246_10156757602692247</t>
  </si>
  <si>
    <t>Israeli forces on Monday struck targets across the Gaza Strip in response to a rocket attack from the Palestinian territory that destroyed a family home in a community north of Tel Aviv.  http://torstar.co/rCLZ50o95IH</t>
  </si>
  <si>
    <t>2019-03-30 15:30:19</t>
  </si>
  <si>
    <t>374180572246_10156767357557247</t>
  </si>
  <si>
    <t>It is highly unusual for a police officer to be charged with attempted murder and even more rare for the alleged victim to be a fellow police officer, experts say, after a Niagara officer was charged this week in the shooting of another on-duty officer. http://torstar.co/W1ED50ozLQZ</t>
  </si>
  <si>
    <t>2019-03-26 20:30:09</t>
  </si>
  <si>
    <t>164238703606271_2548930885137029</t>
  </si>
  <si>
    <t>Opinion | Geoffrey Stevens: Playing with fire in the SNC-Lavalin farce Canada, for lack of genuine trauma, turns a molehill into a mountain.</t>
  </si>
  <si>
    <t>2019-03-20 12:30:09</t>
  </si>
  <si>
    <t>374180572246_10156745362562247</t>
  </si>
  <si>
    <t>A #HamOnt man charged in connection with two organized crime murders, including the shooting death of mobster Angelo Musitano, is seeking bail after spending six months behind bars. http://torstar.co/ubwZ50nBtqO</t>
  </si>
  <si>
    <t>2019-03-30 20:30:12</t>
  </si>
  <si>
    <t>374180572246_10156767914737247</t>
  </si>
  <si>
    <t>There's a treasure right next door to the armories on James Street North — Ventura's Signature Restaurant, serving Portuguese cuisine since 1998. http://torstar.co/ccmA50oBNv7</t>
  </si>
  <si>
    <t>2019-03-27 20:30:06</t>
  </si>
  <si>
    <t>164238703606271_2550563501640434</t>
  </si>
  <si>
    <t>78 charges pending against developer following tree removal in south Guelph</t>
  </si>
  <si>
    <t>2019-03-28 01:00:08</t>
  </si>
  <si>
    <t>374180572246_10156761771322247</t>
  </si>
  <si>
    <t>From changing habits to changing buildings, Hamilton can do more than one might think to help cut carbon emissions.   Here are some ideas from this year's Bay Area Climate Change Summit.   http://torstar.co/oIWc50oiHUV</t>
  </si>
  <si>
    <t>2019-03-30 16:30:22</t>
  </si>
  <si>
    <t>374180572246_10156767460582247</t>
  </si>
  <si>
    <t>Canada must learn how to deal with China's other great wall as the country weaponizes market access, writes Sylvain Charlebois. http://torstar.co/buyf50ozMh7</t>
  </si>
  <si>
    <t>2019-03-25 18:30:20</t>
  </si>
  <si>
    <t>374180572246_10156756743122247</t>
  </si>
  <si>
    <t>A 41-year-old Hamilton man is facing stunt driving charges after police stopped a vehicle travelling more than 60 km/h above the speed limit over the weekend.  http://torstar.co/qzxp50o7E8E</t>
  </si>
  <si>
    <t>2019-03-22 20:00:32</t>
  </si>
  <si>
    <t>164238703606271_2542323929131058</t>
  </si>
  <si>
    <t>Kitchener maker of robotic floor scrubbers lands US$23.6 million in funding — Robotics firm Avidbots has raised US$23.6 million in its latest funding round.</t>
  </si>
  <si>
    <t>2019-03-30 10:00:21</t>
  </si>
  <si>
    <t>374180572246_10156766888807247</t>
  </si>
  <si>
    <t>Spring is here and all the litter and garbage which was frozen in the snow is now in plain sight for all to see. Let’s not play the blame game but simply take some pride of ownership and clean up around our properties, writes Joe Benedetti.   http://torstar.co/RQoH50ovurF</t>
  </si>
  <si>
    <t>2019-03-26 14:30:12</t>
  </si>
  <si>
    <t>374180572246_10156758573977247</t>
  </si>
  <si>
    <t>She was worried. He never came home that night. On a stranger's porch, several blocks away, Thomas had spent the night clinging to life. http://torstar.co/z1Zf50obIad</t>
  </si>
  <si>
    <t>2019-03-25 12:30:13</t>
  </si>
  <si>
    <t>374180572246_10156756171232247</t>
  </si>
  <si>
    <t>From its towering height and magnificent weathered brick exterior to the giant stained-glass windows and its great musical tradition, Melrose United Church has always been a jewel and a community hub.  http://torstar.co/hO1z50o4Y96</t>
  </si>
  <si>
    <t>2019-03-18 18:30:22</t>
  </si>
  <si>
    <t>374180572246_10156741755582247</t>
  </si>
  <si>
    <t>Miraculously, the customer that was sitting in the exact spot a vehicle crashed through the storefront of a Taco Bell in Florida, had gone to get more hot sauce, otherwise, he "could have sustained a devastating injury, or even death," police said.  http://torstar.co/wv7J50nt5h2</t>
  </si>
  <si>
    <t>2019-03-27 20:05:00</t>
  </si>
  <si>
    <t>374180572246_10156761264877247</t>
  </si>
  <si>
    <t>When it comes to Muslims and other minorities, we must demand nuanced and responsible discussion from all politicians regardless of their party, writes Samar Warsi.  http://torstar.co/INnz50ohRoG</t>
  </si>
  <si>
    <t>2019-03-20 00:00:11</t>
  </si>
  <si>
    <t>374180572246_10156744512472247</t>
  </si>
  <si>
    <t>For 12 hours last week, a patient team of Hamilton police constables, negotiators, tactical unit members and commanders worked to help a distressed woman, writes @SusanClairmont. And they would have done so for another 12 hours if need be. #HamOnt http://torstar.co/drbc50nzl1W</t>
  </si>
  <si>
    <t>2019-03-25 11:02:10</t>
  </si>
  <si>
    <t>374180572246_10156756066767247</t>
  </si>
  <si>
    <t>Still sitting on the cold side of spring. Expect sunny skies but a wind chill blowing in around -10 to start your day. It is -4 at 7:30 am Traffic is moving well, roads are dry.  http://torstar.co/8g3k50o4ID3</t>
  </si>
  <si>
    <t>2019-03-31 22:00:08</t>
  </si>
  <si>
    <t>374180572246_10156770342657247</t>
  </si>
  <si>
    <t>Gerald Butts says he has handed over notes and texts between himself and Jody Wilson-Raybould after having reviewed the materials she submitted last week on the ongoing SNC-Lavalin controversy. http://torstar.co/srDU50oIWPg</t>
  </si>
  <si>
    <t>2019-03-31 17:30:12</t>
  </si>
  <si>
    <t>374180572246_10156769821762247</t>
  </si>
  <si>
    <t>A collision on Hwy. 403 in Oakville has killed one person and sent five others to hospital with serious injuries, according to Peel Regional Paramedics.  http://torstar.co/mgXL50oI7qg</t>
  </si>
  <si>
    <t>2019-03-31 17:00:38</t>
  </si>
  <si>
    <t>164238703606271_2557090870987697</t>
  </si>
  <si>
    <t>No changes to Waterloo’s Lime e-scooter pilot when it relaunches</t>
  </si>
  <si>
    <t>2019-03-18 22:00:50</t>
  </si>
  <si>
    <t>164238703606271_2536328536397264</t>
  </si>
  <si>
    <t>Electro-Fi Records releasing vinyl album to honour Mel Brown a decade after the guitar master died</t>
  </si>
  <si>
    <t>2019-03-29 09:20:54</t>
  </si>
  <si>
    <t>374180572246_10156764595697247</t>
  </si>
  <si>
    <t>It took almost five years, but Dylan Swan has finally reached the finish line.   The Hamilton artist has spent the past five years painting every kilometre of the Around the Bay Road Race. See more.....https://bit.ly/2JP2rWs</t>
  </si>
  <si>
    <t>2019-03-28 16:00:22</t>
  </si>
  <si>
    <t>374180572246_10156762980237247</t>
  </si>
  <si>
    <t>Whether or not convicted killer Robert Badgerow will face an unprecedented fifth trial — or go free — could turn on the location of a phone booth nearly 40 years ago, writes @susanclairmont #HamOnt  http://torstar.co/DNMQ50onbP6</t>
  </si>
  <si>
    <t>2019-03-31 19:00:11</t>
  </si>
  <si>
    <t>374180572246_10156769978442247</t>
  </si>
  <si>
    <t>Halton Police have arrested and charged a man following a lengthy investigation into a Burlington robbery. Police say the same suspect was responsible for a bank robbery in Hamilton. http://torstar.co/efdc50oIaMM</t>
  </si>
  <si>
    <t>2019-03-22 17:30:09</t>
  </si>
  <si>
    <t>374180572246_10156750087227247</t>
  </si>
  <si>
    <t>Former justice minister Jody Wilson-Raybould says she will provide "copies of text messages and emails" that she referred to in her testimony last month to the standing committee in the wake of the SNC-Lavalin scandal. http://torstar.co/oprc50nQ3pV</t>
  </si>
  <si>
    <t>2019-03-29 14:00:30</t>
  </si>
  <si>
    <t>374180572246_10156764964077247</t>
  </si>
  <si>
    <t>Not since Laureen Harper told an Indigenous rights protester at a cat video festival in 2014, "Tonight we're here for homeless cats" has a member of the Canadian political establishment screwed up so badly http://torstar.co/ITUe50osZ2R</t>
  </si>
  <si>
    <t>2019-03-20 22:00:21</t>
  </si>
  <si>
    <t>374180572246_10156746436802247</t>
  </si>
  <si>
    <t>Emmett died in 2013 at 16 months old of an unknown cause, considered sudden unexplained death in childhood.  http://torstar.co/ZpeY50nEfgJ</t>
  </si>
  <si>
    <t>2019-03-26 01:00:07</t>
  </si>
  <si>
    <t>374180572246_10156757503682247</t>
  </si>
  <si>
    <t>Although it is officially spring, we haven't seen the last of cold temperatures and snow, says Environment Canada forecaster Rob Kuhn. It's the usual spring weather you can count on in Canada and southern Ontario. #HamOnt http://torstar.co/GeWX50oa52W</t>
  </si>
  <si>
    <t>2019-03-20 00:30:12</t>
  </si>
  <si>
    <t>374180572246_10156744557342247</t>
  </si>
  <si>
    <t>The Spectator's view: More and more parents are turning to utterly useless but readily available homeopathic remedies instead of vaccinating their children. These parents are wrong, however good and loving their intentions. http://torstar.co/VQqv50nzYNR</t>
  </si>
  <si>
    <t>2019-03-22 14:30:18</t>
  </si>
  <si>
    <t>164238703606271_2541933622503422</t>
  </si>
  <si>
    <t>Cambridge secondary students walk out to protest education cuts</t>
  </si>
  <si>
    <t>2019-03-30 21:00:10</t>
  </si>
  <si>
    <t>374180572246_10156767965282247</t>
  </si>
  <si>
    <t>ATB takeaways: Staying hydrated and Hamilton/Burlington road closures during the annual Around the Bay Road Race. http://torstar.co/Y6He50oBcHd</t>
  </si>
  <si>
    <t>2019-03-30 03:00:13</t>
  </si>
  <si>
    <t>374180572246_10156766449182247</t>
  </si>
  <si>
    <t>In the months leading up to its receivership, Cambridge-based Erwin Hymer Group North America was shipping a new line of tow-behind camping trailers with critical components that weren't yet certified by the Canadian Standards Association. http://torstar.co/IOE650owB6p</t>
  </si>
  <si>
    <t>2019-03-22 21:30:07</t>
  </si>
  <si>
    <t>164238703606271_2542414562455328</t>
  </si>
  <si>
    <t>Sale of Erwin Hymer Group could be completed next month Bankrupt recreational vehicle manufacturer Erwin Hymer Group North America could have a new owner as early as next month, according to a report filed in court on Wednesday.</t>
  </si>
  <si>
    <t>2019-03-18 07:00:13</t>
  </si>
  <si>
    <t>374180572246_10156740884942247</t>
  </si>
  <si>
    <t>New Democrat Leader Jagmeet Singh has been sworn in as a member of Parliament. http://torstar.co/wNgX50nqcgL</t>
  </si>
  <si>
    <t>2019-03-30 11:00:42</t>
  </si>
  <si>
    <t>164238703606271_2554838491212935</t>
  </si>
  <si>
    <t>Premier Doug Ford celebrates new RAV4 in Cambridge</t>
  </si>
  <si>
    <t>2019-03-19 14:30:08</t>
  </si>
  <si>
    <t>374180572246_10156743495512247</t>
  </si>
  <si>
    <t>. @Hamiltonpolice are reminding the public that off road vehicles not licensed for the roadway are still subject to Highway Traffic Act laws, after an 18-year-old crashed his dirt bike #HamOnt  http://torstar.co/WjKC50nvqkR</t>
  </si>
  <si>
    <t>2019-03-24 22:30:04</t>
  </si>
  <si>
    <t>164238703606271_2545797915450326</t>
  </si>
  <si>
    <t>"The Special Counsel's investigation did not find that the Trump campaign or anyone associated with it conspired or co-ordinated with Russia in its efforts to influence the 2016 U.S. presidential election," the attorney general said Sunday. http://torstar.co/Ne2A50o44Yj</t>
  </si>
  <si>
    <t>2019-03-20 07:00:12</t>
  </si>
  <si>
    <t>374180572246_10156745025502247</t>
  </si>
  <si>
    <t>Researchers at Dalhousie University and the University of Guelph found over 52 per cent of consumers surveyed said they face barriers in adopting the federal food guide's recommendations. http://torstar.co/tQ3M50nAmbu</t>
  </si>
  <si>
    <t>2019-03-31 05:00:13</t>
  </si>
  <si>
    <t>374180572246_10156768767327247</t>
  </si>
  <si>
    <t>A plan to establish a CFL franchise in Atlantic Canada took a big step forward Saturday when Schooners Sports and Entertainment announced it had struck a tentative deal with a key property owner in the Halifax area. http://torstar.co/NWZ950oCJCg</t>
  </si>
  <si>
    <t>2019-03-25 21:00:45</t>
  </si>
  <si>
    <t>164238703606271_2547339768629474</t>
  </si>
  <si>
    <t>St. Patrick’s Day party on Ezra is ‘inconsistent’ with city brand, Waterloo Mayor says</t>
  </si>
  <si>
    <t>2019-03-22 01:00:18</t>
  </si>
  <si>
    <t>164238703606271_2540995885930529</t>
  </si>
  <si>
    <t>Self-taught Kitchener airbrush artist creates hyper-realistic portraits</t>
  </si>
  <si>
    <t>2019-03-25 20:00:59</t>
  </si>
  <si>
    <t>164238703606271_2547266971970087</t>
  </si>
  <si>
    <t>Canada grants asylum to woman who helped shelter Edward Snowden in Hong Kong</t>
  </si>
  <si>
    <t>2019-03-18 10:00:27</t>
  </si>
  <si>
    <t>374180572246_10156741021857247</t>
  </si>
  <si>
    <t>This spirit of boundless hate which exists worldwide and continues to result in the ever-increasing loss of innocent lives must be brought to an end once and for all, writes Hamilton rabbis Jordan Cohen, Daniel Green and Hillel Lavery-Yisraëli. http://torstar.co/5dCW50noqZk</t>
  </si>
  <si>
    <t>2019-03-19 21:30:17</t>
  </si>
  <si>
    <t>374180572246_10156744251492247</t>
  </si>
  <si>
    <t>It's hard to believe that Caroline Mulroney is pleased with her dad right now, whose remarks suggest he thinks she is as much a little girl as Amanda Simard is; a little girl who needs her father to fight her battles in the media, writes Emma Teitel.  http://torstar.co/y4Mk50nyDm1</t>
  </si>
  <si>
    <t>2019-03-23 18:30:15</t>
  </si>
  <si>
    <t>374180572246_10156752439222247</t>
  </si>
  <si>
    <t>U.S.-backed forces in Syria declared military victory over ISIL on Saturday after liberating the last pocket of territory held by the militants. http://torstar.co/pKWh50nVn82</t>
  </si>
  <si>
    <t>2019-03-30 17:00:52</t>
  </si>
  <si>
    <t>164238703606271_2555332961163488</t>
  </si>
  <si>
    <t>Waterloo Region not part of province’s initial list of overdose prevention sites</t>
  </si>
  <si>
    <t>2019-03-18 21:00:13</t>
  </si>
  <si>
    <t>374180572246_10156742025132247</t>
  </si>
  <si>
    <t>Former prime minister Brian Mulroney apologized Monday for using the term "little girl" to refer to Amanda Simard, an Ontario politician who left the Progressive Conservative caucus over cuts to francophone services. http://torstar.co/lw5150nuglz</t>
  </si>
  <si>
    <t>2019-03-20 16:30:09</t>
  </si>
  <si>
    <t>374180572246_10156745730537247</t>
  </si>
  <si>
    <t>The woman told police she met a man on the dating app Hinge. She alleges the man identified himself as Giovanni Vincente. http://torstar.co/9A2L50nDjOn</t>
  </si>
  <si>
    <t>2019-03-26 18:30:10</t>
  </si>
  <si>
    <t>374180572246_10156759032042247</t>
  </si>
  <si>
    <t>Doug Ford is lending Ontario's corner stores an ear. And beer is coming to any and every small grocer that wants in. But here's the inconvenient truth about convenience stores: They aren't what they used to be, writes Martin Regg Cohn. http://torstar.co/tUOU50ocGCE</t>
  </si>
  <si>
    <t>2019-03-22 14:30:12</t>
  </si>
  <si>
    <t>374180572246_10156749763802247</t>
  </si>
  <si>
    <t>Bettina Schuurmans, 55, was travelling in an open-cab John Deere tractor with her husband as part of a promotional tour for dairy farmers on July 10 when they were hit from behind by a semi-trailer. http://torstar.co/agSt50nPsjR</t>
  </si>
  <si>
    <t>2019-03-29 21:31:10</t>
  </si>
  <si>
    <t>164238703606271_2554000691296715</t>
  </si>
  <si>
    <t>Officer should have given Shaver access to his phone in cell</t>
  </si>
  <si>
    <t>2019-03-26 07:00:13</t>
  </si>
  <si>
    <t>374180572246_10156757997942247</t>
  </si>
  <si>
    <t>Vincent van Gogh let mute objects hold their own in the world alongside things that are alive. http://torstar.co/tKcY50oam6X</t>
  </si>
  <si>
    <t>2019-03-18 18:33:24</t>
  </si>
  <si>
    <t>374180572246_10156741760607247</t>
  </si>
  <si>
    <t>Breaking: Canada's top public servant, Michael Wernick, is stepping down after opposition MPs called for his resignation for his role in the SNC-Lavalin affair. http://torstar.co/hhjP50ntZA0</t>
  </si>
  <si>
    <t>2019-03-18 19:30:23</t>
  </si>
  <si>
    <t>374180572246_10156741870592247</t>
  </si>
  <si>
    <t>Hamilton city council will debate the prospects for a judicial investigation Wednesday into how a concerning safety report about a crash-prone parkway was buried for years. #HamOnt By @Mattatthespec http://torstar.co/3Ees50ntNBH</t>
  </si>
  <si>
    <t>2019-03-19 14:01:39</t>
  </si>
  <si>
    <t>164238703606271_2537248459638605</t>
  </si>
  <si>
    <t>More sports fields and a new pool top priorities in Kitchener leisure facilities master plan http://torstar.co/kWbB50nuJuL</t>
  </si>
  <si>
    <t>2019-03-27 21:30:16</t>
  </si>
  <si>
    <t>374180572246_10156761409377247</t>
  </si>
  <si>
    <t>Hamilton's 'celebrity' falcons are back in town to celebrate their fourth anniversary and start a new family.  http://torstar.co/hWm050oi02Z</t>
  </si>
  <si>
    <t>2019-03-20 17:00:34</t>
  </si>
  <si>
    <t>374180572246_10156745776677247</t>
  </si>
  <si>
    <t>A neighbourhood information meeting is scheduled for Monday, March 25 to share details of a new plan for a six-unit townhouse development on the former Tammy's Place restaurant site at 336-338 King St. West. http://torstar.co/PVrZ50nC4Su</t>
  </si>
  <si>
    <t>2019-03-26 14:00:27</t>
  </si>
  <si>
    <t>374180572246_10156758521452247</t>
  </si>
  <si>
    <t>A Hamilton teenager is facing a handful of charges after a stolen SUV smashed into a business on Monday morning in the downtown area. http://torstar.co/pUCA50obEW7</t>
  </si>
  <si>
    <t>2019-03-28 19:00:51</t>
  </si>
  <si>
    <t>164238703606271_2552088601487924</t>
  </si>
  <si>
    <t>Scientists say a Canadian T. Rex is heaviest found http://torstar.co/u1H550oo4S4</t>
  </si>
  <si>
    <t>2019-03-19 08:00:20</t>
  </si>
  <si>
    <t>374180572246_10156743016857247</t>
  </si>
  <si>
    <t>After an hours-long manhunt, Dutch police arrested a 37-year-old Turkish-born man, the main suspect in a Monday shooting attack on a tram in Utrecht that left three people dead and injured five. Authorities consider terrorism a possible motive.  http://torstar.co/jjgr50nurkj</t>
  </si>
  <si>
    <t>2019-03-25 19:00:49</t>
  </si>
  <si>
    <t>164238703606271_2547202271976557</t>
  </si>
  <si>
    <t>Opinion | Racism is not an event. To end the scourge, we all have to actively become anti-racists, writes Idrisa Pandit.</t>
  </si>
  <si>
    <t>2019-03-31 14:00:24</t>
  </si>
  <si>
    <t>374180572246_10156769409347247</t>
  </si>
  <si>
    <t>The Louvre Abu Dhabi might seem to have all you could ask for in a world-class museum. Yet the once promised Leonardo da Vinci painting set to anchor the collection is conspicuously absent. Where in the world is Salvator Mundi? http://torstar.co/yQJl50oCmSY</t>
  </si>
  <si>
    <t>2019-03-26 10:52:39</t>
  </si>
  <si>
    <t>374180572246_10156758250392247</t>
  </si>
  <si>
    <t>Have you seen Sharoon Pervaiz? @HamiltonPolice asking for the public's help to find missing man #HamOnt  http://torstar.co/VIe550obDv8</t>
  </si>
  <si>
    <t>2019-03-29 23:00:09</t>
  </si>
  <si>
    <t>374180572246_10156765996167247</t>
  </si>
  <si>
    <t>If Kat Clewley can’t find a (human) spotter by Sunday, she’ll just turn around and run it forwards, like the rest of the Around the Bay Road Race entrants. @bayracerun #HamOnt By @radleyatthespec http://torstar.co/kzO350ow6FH</t>
  </si>
  <si>
    <t>2019-03-27 17:01:30</t>
  </si>
  <si>
    <t>164238703606271_2550307918332659</t>
  </si>
  <si>
    <t>Tampon Tuesday campaign takes donations of menstrual supplies for Waterloo Region women in need http://torstar.co/b9jX50ofFmA</t>
  </si>
  <si>
    <t>2019-03-20 13:30:10</t>
  </si>
  <si>
    <t>374180572246_10156745460692247</t>
  </si>
  <si>
    <t>Many aspects of #autism are fogged in controversy, but at least Cindy had some support. The @fordnation cuts, she says, are narrowing access and options for families. It could mean parents having to leave the workforce to become full-time caregivers http://torstar.co/FG8T50nBtG4</t>
  </si>
  <si>
    <t>2019-03-19 22:30:13</t>
  </si>
  <si>
    <t>374180572246_10156744358087247</t>
  </si>
  <si>
    <t>Federal Minister of Finance Bill Morneau delivered the 2019 federal budget in the House of Commons Tuesday.  Here's a quick look at the winners and losers:  http://torstar.co/ibnS50nziKB</t>
  </si>
  <si>
    <t>2019-03-28 11:00:52</t>
  </si>
  <si>
    <t>164238703606271_2551492634880854</t>
  </si>
  <si>
    <t>A lifetime of environmental stewardship: Larry Lamb reflects on 50 years of tromping the hills of Waterloo Region Local environmentalist receives Lieutenant Governor’s Ontario Heritage Award for Lifetime Achievement</t>
  </si>
  <si>
    <t>2019-03-29 16:00:36</t>
  </si>
  <si>
    <t>374180572246_10156765183877247</t>
  </si>
  <si>
    <t>If there's anything the world loves more than a royal baby, it's a royal baby name.  http://torstar.co/98kS50otcqr</t>
  </si>
  <si>
    <t>2019-03-31 18:00:34</t>
  </si>
  <si>
    <t>164238703606271_2557160020980782</t>
  </si>
  <si>
    <t>2019-03-21 07:00:17</t>
  </si>
  <si>
    <t>374180572246_10156747166427247</t>
  </si>
  <si>
    <t>"Five Feet Apart", a romantic drama about two young lovers with cystic fibrosis, is not the only project Cole Sprouse has taken on since graduating with honours from NYU.  http://torstar.co/IvRW50nForI</t>
  </si>
  <si>
    <t>2019-03-30 14:00:59</t>
  </si>
  <si>
    <t>164238703606271_2555071977856253</t>
  </si>
  <si>
    <t>Cambridge councillor wants better information on city gun shops</t>
  </si>
  <si>
    <t>2019-03-28 13:01:01</t>
  </si>
  <si>
    <t>164238703606271_2551637161533068</t>
  </si>
  <si>
    <t>Ontario’s sunshine list includes 5,845 in Waterloo Region who earn $100,000 or more http://torstar.co/1kO550olNiG</t>
  </si>
  <si>
    <t>2019-03-19 11:00:13</t>
  </si>
  <si>
    <t>374180572246_10156743186777247</t>
  </si>
  <si>
    <t>Talk show host John Oliver @iamjohnoliver had some choice words Sunday for fellow comedian Jay Leno @jayleno — some of them not suitable for a family newspaper http://torstar.co/MeHd50nuHal</t>
  </si>
  <si>
    <t>2019-03-20 19:01:29</t>
  </si>
  <si>
    <t>164238703606271_2539111879452263</t>
  </si>
  <si>
    <t>Jim Hallman named 2018 Kitchener-Waterloo Citizen of the Year http://torstar.co/mrCU50nENZB</t>
  </si>
  <si>
    <t>2019-03-19 16:30:16</t>
  </si>
  <si>
    <t>164238703606271_2537454682951316</t>
  </si>
  <si>
    <t>Region of Waterloo Fire Department? It's a possibility</t>
  </si>
  <si>
    <t>2019-03-20 23:00:09</t>
  </si>
  <si>
    <t>374180572246_10156746532612247</t>
  </si>
  <si>
    <t>#FirstDayOfSpring in pictures: 🌼 Tiny snowdrops push through the soil at the Royal Botanical Gardens 🐦 A robin sits on a fence 🏃‍♀️ Runners and walkers hit the waterfront trail  http://torstar.co/cRhO50nFOO0</t>
  </si>
  <si>
    <t>2019-03-23 18:00:39</t>
  </si>
  <si>
    <t>164238703606271_2543727078990743</t>
  </si>
  <si>
    <t>Cambridge man, 57, arrested overnight and charged in break-ins</t>
  </si>
  <si>
    <t>2019-03-18 13:00:23</t>
  </si>
  <si>
    <t>374180572246_10156741232502247</t>
  </si>
  <si>
    <t>A Hamilton priest has been suspended from duty by the Diocese of Hamilton in the wake of allegations he had a sexual relationship with a minor in his home country of Portugal and then later fathered a child with her when she was a young adult. http://torstar.co/xRKT50nrleT</t>
  </si>
  <si>
    <t>2019-03-18 00:30:07</t>
  </si>
  <si>
    <t>374180572246_10156740328852247</t>
  </si>
  <si>
    <t>Photos from the Juno Awards red carpet. http://torstar.co/40OE50npYa8</t>
  </si>
  <si>
    <t>2019-03-21 18:30:10</t>
  </si>
  <si>
    <t>374180572246_10156748101592247</t>
  </si>
  <si>
    <t>Noah Cownden died in 2008, just days shy of his second birthday. His stepfather confessed to killing the boy. But the judge ruled the confession had not been proven and was persuaded by evidence that someone else had left a bite mark on Noah's shoulder.  http://torstar.co/DKhq50nKTIc</t>
  </si>
  <si>
    <t>2019-03-21 15:30:17</t>
  </si>
  <si>
    <t>164238703606271_2540363122660472</t>
  </si>
  <si>
    <t>The Many Roads to Freedom concert in Waterloo celebrates black history in Canada</t>
  </si>
  <si>
    <t>2019-03-18 09:49:04</t>
  </si>
  <si>
    <t>374180572246_10156741012667247</t>
  </si>
  <si>
    <t>There are some things in this world that are more important than rock and roll, even at the Junos.  So when it came time for Hamilton's Arkells to accept their Juno Award for Rock Album of the Year at the Juno gala awards dinner Saturday night, lead singer Max Kerman walked over to Jeremy Dutcher and invited him to join them on the podium.  Read more from Spec Music Editor, Graham Rockingham....https://bit.ly/2OalskE</t>
  </si>
  <si>
    <t>2019-03-21 14:40:04</t>
  </si>
  <si>
    <t>164238703606271_2540301615999956</t>
  </si>
  <si>
    <t>One man has died in an early morning crash in the Township of North Dumfries.</t>
  </si>
  <si>
    <t>2019-03-28 12:00:18</t>
  </si>
  <si>
    <t>374180572246_10156762577552247</t>
  </si>
  <si>
    <t>If you thought the gas price hikes of the past several weeks were bad, hold onto your jerrycan. http://torstar.co/izet50olmNj</t>
  </si>
  <si>
    <t>2019-03-26 15:01:05</t>
  </si>
  <si>
    <t>164238703606271_2548490258514425</t>
  </si>
  <si>
    <t>Cambridge set to extend core-area ban on consumption sites http://torstar.co/YmUn50obH3r</t>
  </si>
  <si>
    <t>2019-03-29 17:01:15</t>
  </si>
  <si>
    <t>164238703606271_2553614164668701</t>
  </si>
  <si>
    <t>Kitchener architectural group holds tour of local Carnegie libraries http://torstar.co/oS6B50ot3zC</t>
  </si>
  <si>
    <t>2019-03-29 13:30:10</t>
  </si>
  <si>
    <t>374180572246_10156764910452247</t>
  </si>
  <si>
    <t>Why would someone do this to an innocent bagel? When Alek Krautmann brought in bagels for his St. Louis office colleagues, he casually fired off a tweet that would shake the foundation of society http://torstar.co/DiMg50osYnI</t>
  </si>
  <si>
    <t>2019-03-21 01:42:48</t>
  </si>
  <si>
    <t>164238703606271_2539520302744754</t>
  </si>
  <si>
    <t>Friend charged with trafficking carfentanil will be sentenced next month; Crown wants five years</t>
  </si>
  <si>
    <t>2019-03-23 02:00:21</t>
  </si>
  <si>
    <t>374180572246_10156751023317247</t>
  </si>
  <si>
    <t>Chinese companies have stopped buying canola seed from Canadian producers, leaving exporters trying to sell their supply to other markets. http://torstar.co/KDMZ50nRK1Z</t>
  </si>
  <si>
    <t>2019-03-29 18:00:17</t>
  </si>
  <si>
    <t>374180572246_10156765437237247</t>
  </si>
  <si>
    <t>A sixth person has been charged in the deaths of three Six Nations residents whose bodies were found in a southern Ontario field last year. http://torstar.co/KPUG50ov760</t>
  </si>
  <si>
    <t>2019-03-25 07:00:12</t>
  </si>
  <si>
    <t>374180572246_10156755833727247</t>
  </si>
  <si>
    <t>Unlike their owners the family dog or cat cannot open the refrigerator or gain access to snacks in high cupboards without human assistance, which means the responsibility for pet obesity rests with you-know-who. http://torstar.co/LXsN50o4mJQ</t>
  </si>
  <si>
    <t>2019-03-23 17:30:15</t>
  </si>
  <si>
    <t>374180572246_10156752323862247</t>
  </si>
  <si>
    <t>The U.S. Justice Department was expected to release the main findings as soon as Saturday from special counsel Robert Mueller's long and contentious Russia investigation. http://torstar.co/q5BZ50nVkY4</t>
  </si>
  <si>
    <t>2019-03-21 11:00:13</t>
  </si>
  <si>
    <t>374180572246_10156747398832247</t>
  </si>
  <si>
    <t>"I want the full truth. I want full transparency ... This is about rebuilding public trust."  #HamOnt council to ask for a rare judicial inquiry into the "suppression" of troubling safety tests on the crash-prone RHVP. Story by @mattatthespec  http://torstar.co/hmPV50nHzpH</t>
  </si>
  <si>
    <t>2019-03-21 19:30:08</t>
  </si>
  <si>
    <t>374180572246_10156748193947247</t>
  </si>
  <si>
    <t>Ontario's transit agency is scaling back plans for a major transit line linking Brampton and Mississauga in order to cut costs.   http://torstar.co/rAfd50nLkrU</t>
  </si>
  <si>
    <t>2019-03-23 13:00:59</t>
  </si>
  <si>
    <t>164238703606271_2543319599031491</t>
  </si>
  <si>
    <t>Cambridge not ready to welcome backyard chickens</t>
  </si>
  <si>
    <t>2019-03-20 18:30:11</t>
  </si>
  <si>
    <t>374180572246_10156745934232247</t>
  </si>
  <si>
    <t>"I took a gun ... out of my left pocket ... and I took aim and shot four times."  http://torstar.co/bKtG50nDxR2</t>
  </si>
  <si>
    <t>2019-03-20 13:00:25</t>
  </si>
  <si>
    <t>374180572246_10156745413807247</t>
  </si>
  <si>
    <t>As the centrepiece of its budget plan to boost home ownership, the Liberal government also launched a new shared equity mortgage plan to benefit first-time buyers with incomes of $120,000 or less, to be administered by Canada Mortgage and Housing Corp. http://torstar.co/PBCo50nBtuv</t>
  </si>
  <si>
    <t>2019-03-21 23:30:05</t>
  </si>
  <si>
    <t>164238703606271_2540877575942360</t>
  </si>
  <si>
    <t>Spring launch deadline for Waterloo Region’s LRT draws ever closer</t>
  </si>
  <si>
    <t>2019-03-27 13:30:09</t>
  </si>
  <si>
    <t>374180572246_10156760597857247</t>
  </si>
  <si>
    <t>A 73-year-old woman is dead and a man was sent to hospital with non-life-threatening injuries following a two-vehicle collision on Highway 3 in Jarvis. http://torstar.co/2Cej50ofGtG</t>
  </si>
  <si>
    <t>2019-03-23 07:00:18</t>
  </si>
  <si>
    <t>374180572246_10156751409217247</t>
  </si>
  <si>
    <t>When Hamilton native Kyle Maksimovich joined the Ottawa 67's before the OHL trade deadline, it could have been a difficult fit into a new, tight-knit group. It wasn't. By @TeriatTheSpec  http://torstar.co/CHJS50nRJCz</t>
  </si>
  <si>
    <t>2019-03-19 02:00:22</t>
  </si>
  <si>
    <t>374180572246_10156742661287247</t>
  </si>
  <si>
    <t>The 25 winners of the AGCO's Jan. 11 Ontario cannabis retail license lottery were given fewer than three months to prepare to open April 1. While one winner is "absolutely confident" he will open on time, another is just as sure her shop won't be ready.  http://torstar.co/oTRg50nuugL</t>
  </si>
  <si>
    <t>2019-03-23 00:00:22</t>
  </si>
  <si>
    <t>164238703606271_2542561045774013</t>
  </si>
  <si>
    <t>Homebuyers went ‘bananas’ for this $200,000, 253-square-foot ‘bungaloft’ in Oshawa</t>
  </si>
  <si>
    <t>2019-03-22 22:00:18</t>
  </si>
  <si>
    <t>374180572246_10156750557162247</t>
  </si>
  <si>
    <t>Lawyers have concluded evidence for the bail hearing of Jabril Abdalla, the only man behind bars in connection with two mob murders. But it remains unclear when a decision on bail will be made. http://torstar.co/HWGy50nQKoY</t>
  </si>
  <si>
    <t>2019-03-18 01:00:18</t>
  </si>
  <si>
    <t>374180572246_10156740385882247</t>
  </si>
  <si>
    <t>Hamilton native Jesse Wilcox needed just 2:35 to dispatch of Hungary's Kristof Kovacs at the St. Patrick's Day Showdown at the Hamilton Convention Centre Saturday, a boxing fundraiser for Hamilton Food Share.  http://torstar.co/p33S50np1GR</t>
  </si>
  <si>
    <t>2019-03-29 21:30:14</t>
  </si>
  <si>
    <t>374180572246_10156765835117247</t>
  </si>
  <si>
    <t>The city says a pause in the Hamilton Anti-Racism Resource Centre pilot is temporary, community members have been understandably dubious. In today’s climate, the need for an anti-racism centre is greater than ever, writes Sarah A. Adjekum. http://torstar.co/j1nr50ovAQT</t>
  </si>
  <si>
    <t>2019-03-18 14:00:25</t>
  </si>
  <si>
    <t>374180572246_10156741331462247</t>
  </si>
  <si>
    <t>A Hamilton Police manhunt for an alleged human trafficker they called a "dangerous fugitive" ended last week with a takedown in Bowmanville. http://torstar.co/Gja750nrB5T</t>
  </si>
  <si>
    <t>2019-03-22 00:30:10</t>
  </si>
  <si>
    <t>374180572246_10156748725862247</t>
  </si>
  <si>
    <t>Andrew Dreschel writes: City council voted for a pricey and drawn-out judicial inquiry rather than a faster and cheaper investigation into the safety of the Red Hill Valley Parkway for two simple reasons.  Optics and transparency.  http://torstar.co/MTwG50nNiRK</t>
  </si>
  <si>
    <t>2019-03-26 19:00:25</t>
  </si>
  <si>
    <t>374180572246_10156759079037247</t>
  </si>
  <si>
    <t>In a stunning reversal, prosecutors on Tuesday dropped all charges against Empire actor Jussie Smollett for allegedly staging a phony attack and claiming he was the victim of a hate crime.  "He was a victim who was vilified," Smollett's lawyers said. http://torstar.co/dO2y50ocTiN</t>
  </si>
  <si>
    <t>2019-03-18 11:06:08</t>
  </si>
  <si>
    <t>374180572246_10156741082567247</t>
  </si>
  <si>
    <t>Traffic volume is back to usual as people head back to work after March Break. The weather is looking good with a mix of sun and cloud and a high of plus 3 today. It is -5, feels like -10 at 7 a.m. Hiccups on the QEW have cleared and if you are headed to Pearson airport, don't forget to check your flight status. A fire in Terminal 1 last night has caused some delays. http://torstar.co/gPuY50nr9BG</t>
  </si>
  <si>
    <t>2019-03-25 13:30:11</t>
  </si>
  <si>
    <t>374180572246_10156756253887247</t>
  </si>
  <si>
    <t>The charges against Joshua Boyle relate to two alleged victims, but a court order prohibits the publication of any details that might identify them or any witnesses.  http://torstar.co/kNM350o5beh</t>
  </si>
  <si>
    <t>2019-03-19 23:06:15</t>
  </si>
  <si>
    <t>164238703606271_2537847189578732</t>
  </si>
  <si>
    <t>Police had been following Linseman for a few days and saw him walk into the gas station</t>
  </si>
  <si>
    <t>2019-03-25 03:00:19</t>
  </si>
  <si>
    <t>374180572246_10156755574257247</t>
  </si>
  <si>
    <t>"They say time heals, but it doesn't appear to be." The father of a man killed by a collapsed stage at a Radiohead concert in Toronto in 2012 hopes the inquest into his son's death provides a blueprint to avoid such tragedies in the future. http://torstar.co/uATj50o4mfT</t>
  </si>
  <si>
    <t>2019-03-22 18:30:10</t>
  </si>
  <si>
    <t>374180572246_10156750179957247</t>
  </si>
  <si>
    <t>In 1961 an article in The Hamilton Spectator described the first "driverless" car ride by a Canadian. How will we look back at today's autonomous vehicle prototypes in 2071? http://torstar.co/pCvM50nQ5cC</t>
  </si>
  <si>
    <t>2019-03-29 15:01:36</t>
  </si>
  <si>
    <t>164238703606271_2553451288018322</t>
  </si>
  <si>
    <t>Kitchener’s St. Anne elementary school aims to keep all students together while growing French immersion program http://torstar.co/fmC250ot2Lo</t>
  </si>
  <si>
    <t>2019-03-30 00:30:10</t>
  </si>
  <si>
    <t>374180572246_10156766164512247</t>
  </si>
  <si>
    <t>To move things forward, governments should approach the issue of Autism Spectrum Disorder services differently; not as a financial cost but as a societal investment, writes Stelios Georgiades. http://torstar.co/Ez5X50owmVh</t>
  </si>
  <si>
    <t>2019-03-22 20:00:16</t>
  </si>
  <si>
    <t>374180572246_10156750323312247</t>
  </si>
  <si>
    <t>Researchers studying the carcasses of the fabled wild horses of Sable Island — an isolated sandbar about 160 kilometres off Nova Scotia — found evidence suggesting they are tougher than most horses. http://torstar.co/K4O750nQndd</t>
  </si>
  <si>
    <t>2019-03-29 17:00:38</t>
  </si>
  <si>
    <t>374180572246_10156765319632247</t>
  </si>
  <si>
    <t>A 75th anniversary commemoration of D-Day has evolved into an event that begins with the music of Glenn Miller and ends in the skies over Hamilton. http://torstar.co/htHc50osuzl</t>
  </si>
  <si>
    <t>2019-03-26 12:00:20</t>
  </si>
  <si>
    <t>374180572246_10156758337232247</t>
  </si>
  <si>
    <t>Although it is officially spring, we haven't seen the last of cold temperatures and snow — it's the usual spring weather you can count on in Canada and southern Ontario. http://torstar.co/Bs3850obAUM</t>
  </si>
  <si>
    <t>2019-03-22 11:30:07</t>
  </si>
  <si>
    <t>374180572246_10156749485852247</t>
  </si>
  <si>
    <t>Is it possible that a fresh coat of paint can make viewing a van Gogh a more exciting experience? http://torstar.co/SoPn50nOljn</t>
  </si>
  <si>
    <t>2019-03-23 17:00:51</t>
  </si>
  <si>
    <t>164238703606271_2543656388997812</t>
  </si>
  <si>
    <t>2019-03-28 19:00:22</t>
  </si>
  <si>
    <t>374180572246_10156763276732247</t>
  </si>
  <si>
    <t>Climate change is no joke, but Ontario will mark April Fools' Day with a few strange stunts. http://torstar.co/auMF50onTo7</t>
  </si>
  <si>
    <t>2019-03-28 16:30:12</t>
  </si>
  <si>
    <t>374180572246_10156763022727247</t>
  </si>
  <si>
    <t>There is treasure right next door on James Street. The model of a ship, hanging above the entrance, is your first clue that you are about to be transported. The latest from foodie blogger, Diane Galambos @KitchenBlissCa #HamOnt  http://torstar.co/ZLcz50omnP2</t>
  </si>
  <si>
    <t>2019-03-28 22:00:41</t>
  </si>
  <si>
    <t>164238703606271_2552311438132307</t>
  </si>
  <si>
    <t>Chief Mark Saunders on Barry and Honey Sherman case: ‘Our officers did not drop the ball’ http://torstar.co/U0hh50oo3Ii</t>
  </si>
  <si>
    <t>2019-03-26 21:00:17</t>
  </si>
  <si>
    <t>374180572246_10156759303797247</t>
  </si>
  <si>
    <t>A Markham man faces weapons charges after police say a driver was allegedly pointing a weapon at other motorists on the QEW in St. Catharines Saturday. http://torstar.co/BLco50od8aE</t>
  </si>
  <si>
    <t>2019-03-18 03:00:18</t>
  </si>
  <si>
    <t>374180572246_10156740602297247</t>
  </si>
  <si>
    <t>Johnny Football is heading to Memphis to resume his football career with the Alliance of American Football. The 2012 Heisman Trophy winner at Texas A&amp;M had his contract with the CFL terminated last month. http://torstar.co/Iz2L50noA6s</t>
  </si>
  <si>
    <t>2019-03-25 22:36:57</t>
  </si>
  <si>
    <t>164238703606271_2547449595285158</t>
  </si>
  <si>
    <t>Cannabis use among Canadian high school students grew before legalization, according to University of Waterloo-led study</t>
  </si>
  <si>
    <t>2019-03-21 13:00:59</t>
  </si>
  <si>
    <t>164238703606271_2540174632679321</t>
  </si>
  <si>
    <t>Stalking, harassment, unwanted sex widespread on campuses, survey suggests</t>
  </si>
  <si>
    <t>2019-03-30 00:00:14</t>
  </si>
  <si>
    <t>374180572246_10156766112662247</t>
  </si>
  <si>
    <t>Finance Minister Vic Fedeli insists it is "premature" to say Queen's Park will be on the hook for $100 million in financial penalties if the government expands beer and wine sales to convenience stores. http://torstar.co/L4Z950ovQpG</t>
  </si>
  <si>
    <t>2019-03-22 11:00:15</t>
  </si>
  <si>
    <t>374180572246_10156749452162247</t>
  </si>
  <si>
    <t>A judicial inquiry into Red Hill Valley Parkway friction fiasco will cost at least $2 million and take at least 16 months. Here's what happens next by @Mattatthespec #HamOnt  http://torstar.co/6WqV50nO7k3</t>
  </si>
  <si>
    <t>2019-03-31 19:30:13</t>
  </si>
  <si>
    <t>374180572246_10156770038197247</t>
  </si>
  <si>
    <t>Today, the Liberals find themselves 204 days out from voting day and yet no closer to any resolution on SNC. And to make matters worse, their last, best opportunity to "change the channel" is now behind them, Jaime Watt writes. http://torstar.co/tqvb50oIbxx</t>
  </si>
  <si>
    <t>2019-03-27 14:30:11</t>
  </si>
  <si>
    <t>374180572246_10156760701597247</t>
  </si>
  <si>
    <t>Sherwood Secondary School grad could go in top two rounds of CFL draft, writes Steve Milton http://torstar.co/Q6gO50ofMe1</t>
  </si>
  <si>
    <t>2019-03-28 23:00:14</t>
  </si>
  <si>
    <t>374180572246_10156763756757247</t>
  </si>
  <si>
    <t>Hamilton-made Arkells recently won their sixth career Juno Award. Their secret: a top-drawer live act, work ethic, chameleon musicality, activist social conscience — and Hamilton itself, writes Jon Wells Spec author. #HamOnt   http://torstar.co/7Deg50opjIK</t>
  </si>
  <si>
    <t>2019-03-24 18:00:37</t>
  </si>
  <si>
    <t>164238703606271_2545397818823669</t>
  </si>
  <si>
    <t>Kitchener’s Loren Gabel of Clarkson University wins Patty Kazmaier Memorial Award</t>
  </si>
  <si>
    <t>2019-03-29 09:27:29</t>
  </si>
  <si>
    <t>374180572246_10156764601637247</t>
  </si>
  <si>
    <t>Sometimes, when the Hamilton Bulldogs pack up their lockers at the end of a season, the process can feel a little funereal. But this year was different. Spectator reporter Teri Pecoskie tells us why  http://torstar.co/BKH250osmnM</t>
  </si>
  <si>
    <t>2019-03-18 14:30:10</t>
  </si>
  <si>
    <t>374180572246_10156741375682247</t>
  </si>
  <si>
    <t>Work-related chronic mental stress is defined as an appropriately diagnosed mental disorder that is predominantly caused by a substantial work-related stressor or a series of stressors.  http://torstar.co/7WkB50nrUSX</t>
  </si>
  <si>
    <t>2019-03-25 19:00:22</t>
  </si>
  <si>
    <t>374180572246_10156756799977247</t>
  </si>
  <si>
    <t>One of the asylum seekers who sheltered Edward Snowden in Hong Kong is on her way to a new life in Montreal.   The story of how Vanessa Rodel crossed paths with Snowden sounds cinematic but the impact on her life has been very real.   http://torstar.co/pgOG50o7CEN</t>
  </si>
  <si>
    <t>2019-03-25 17:00:19</t>
  </si>
  <si>
    <t>374180572246_10156756573522247</t>
  </si>
  <si>
    <t>"We recognize that citizens and politicians will always remember it as the mid-peninsula so we may have to change our terminology to put emphasis on it as a trade corridor and not just another highway"  http://torstar.co/ruKF50o78cl</t>
  </si>
  <si>
    <t>2019-03-29 20:30:21</t>
  </si>
  <si>
    <t>374180572246_10156765731807247</t>
  </si>
  <si>
    <t>Hamilton police say a 31-year-old man is facing charges after a disturbance at the John Sopinka Courthouse Thursday. http://torstar.co/9iws50ovp5g</t>
  </si>
  <si>
    <t>2019-03-26 15:30:13</t>
  </si>
  <si>
    <t>374180572246_10156758695687247</t>
  </si>
  <si>
    <t>A funny thing happened on the way to the cash-for-gold dealers: my 18-karat bracelet lost weight. http://torstar.co/VSkC50obKNE</t>
  </si>
  <si>
    <t>2019-03-27 12:00:31</t>
  </si>
  <si>
    <t>374180572246_10156760475522247</t>
  </si>
  <si>
    <t>The sentencing for a former Haldimand County OPP officer who pleaded guilty to mischief endangering life following a 2015 police chase has been put off due to a change in lawyers. http://torstar.co/zrp450oehyV</t>
  </si>
  <si>
    <t>2019-03-25 15:00:34</t>
  </si>
  <si>
    <t>374180572246_10156756379637247</t>
  </si>
  <si>
    <t>Singer, songwriter and producer Scott Walker, whose hits with the Walker Brothers in the 1960s included "The Sun Ain't Gonna Shine Anymore," has died.   http://torstar.co/7dWG50o4Wmj</t>
  </si>
  <si>
    <t>2019-03-25 10:00:23</t>
  </si>
  <si>
    <t>374180572246_10156756007357247</t>
  </si>
  <si>
    <t>Tenille Bonoguore writes: we must all publicly denounce extremism and violence in all forms. Just because you might not see it, hear it or experience it, does not mean we do not have to be vigilant against it. http://torstar.co/W3cO50o4k9e</t>
  </si>
  <si>
    <t>2019-03-19 10:30:06</t>
  </si>
  <si>
    <t>374180572246_10156743150782247</t>
  </si>
  <si>
    <t>With 460 fields and 23 ice pads — and roughly 230 official user groups — demand for practice and game time in Hamilton is heavy, and not everyone feels they're getting their fair share, writes Scott Radley  http://torstar.co/m6WP50nuGzd</t>
  </si>
  <si>
    <t>2019-03-22 09:00:22</t>
  </si>
  <si>
    <t>374180572246_10156749333242247</t>
  </si>
  <si>
    <t>By calling a provincial election for April 16, Alberta Premier Rachel Notley has opened a window for an early federal vote. If Prime Minister Justin Trudeau were so inclined, he could send Canadians to the polls before Canada Day, writes Chantal Hébert.  http://torstar.co/vhZ750nLXTq</t>
  </si>
  <si>
    <t>2019-03-23 19:00:33</t>
  </si>
  <si>
    <t>164238703606271_2543792608984190</t>
  </si>
  <si>
    <t>$155,000 in drugs found in search of five Kitchener homes</t>
  </si>
  <si>
    <t>2019-03-21 13:30:11</t>
  </si>
  <si>
    <t>164238703606271_2540208262675958</t>
  </si>
  <si>
    <t>Rubber widow waits on review as eviction looms</t>
  </si>
  <si>
    <t>2019-03-31 22:30:08</t>
  </si>
  <si>
    <t>374180572246_10156770383897247</t>
  </si>
  <si>
    <t>U.S. President Donald Trump's acting chief of staff defended the administration's threat to end assistance to three Central American countries and to close parts of the U.S. border with Mexico this week. http://torstar.co/rACe50oJhHY</t>
  </si>
  <si>
    <t>2019-03-19 11:30:18</t>
  </si>
  <si>
    <t>374180572246_10156743233427247</t>
  </si>
  <si>
    <t>. @Hamiltonpolice are looking for witnesses of a high-speed crash between a Maserati and Mercedes-Benz that sent three people to the hospital. http://torstar.co/4iVr50nuHwk</t>
  </si>
  <si>
    <t>2019-03-19 15:00:20</t>
  </si>
  <si>
    <t>374180572246_10156743550357247</t>
  </si>
  <si>
    <t>We now know Harry didn't get his knot-tying wish. The couple's wedding last spring, set inside the historic grandeur of St. George's Chapel at Windsor Castle, was a global spectacle.  http://torstar.co/T2Nc50nvFjT</t>
  </si>
  <si>
    <t>2019-03-18 09:45:10</t>
  </si>
  <si>
    <t>374180572246_10156741009927247</t>
  </si>
  <si>
    <t>St. Patrick's Day celebrations in Hamilton appeared quieter Sunday compared to other cities with universities in southern Ontario. @Hamiltonpolice, @McMasterU security say St. Patrick’s Day partygoers behaved #HamOnt  http://torstar.co/XvYd50nqBfJ</t>
  </si>
  <si>
    <t>2019-03-28 13:30:12</t>
  </si>
  <si>
    <t>374180572246_10156762720217247</t>
  </si>
  <si>
    <t>If the Jussie Smollett saga were a movie, people would leave the theatre too confused to ask for their money back. http://torstar.co/Lok350olHdT</t>
  </si>
  <si>
    <t>2019-03-19 13:00:20</t>
  </si>
  <si>
    <t>374180572246_10156743356647247</t>
  </si>
  <si>
    <t>ICYMI: Three former servers who worked at Hamilton's iconic Black Forest Inn for decades are accusing the restaurant's new owners of discriminating against them based on their age. http://torstar.co/VDYI50nuTnq</t>
  </si>
  <si>
    <t>2019-03-23 21:30:10</t>
  </si>
  <si>
    <t>374180572246_10156752798182247</t>
  </si>
  <si>
    <t>The arrest of R&amp;B singer R. Kelly on charges of sexually abusing girls as young as 13, focused the lens of the #MeToo movement on underage victims, especially girls of colour, contrasting other 'MeToo' cases where accusers were older, mostly white women. http://torstar.co/OtcH50nWoDu</t>
  </si>
  <si>
    <t>2019-03-25 11:00:32</t>
  </si>
  <si>
    <t>374180572246_10156756064127247</t>
  </si>
  <si>
    <t>On the same day, Michelle Armstrong had a miscarriage, her dog died. She wasn't prepared for the the third emotional blow: “I was scammed,” the 24-year-old says.   The Armstrong's lost $1,300 and there's little hope of recovering the money. http://torstar.co/C3os50o4kim</t>
  </si>
  <si>
    <t>2019-03-21 14:00:24</t>
  </si>
  <si>
    <t>374180572246_10156747665267247</t>
  </si>
  <si>
    <t>Next time you think your marriage has problems, take a deep breath and imagine the treacherous waters George and Kellyanne Conway are now navigating. http://torstar.co/tkfP50nImNA</t>
  </si>
  <si>
    <t>2019-03-20 22:00:40</t>
  </si>
  <si>
    <t>164238703606271_2539293309434120</t>
  </si>
  <si>
    <t>Waterloo’s Economical Insurance gets clear mandate to proceed with plan to go public http://torstar.co/t9gW50nEOiD</t>
  </si>
  <si>
    <t>2019-03-23 19:00:15</t>
  </si>
  <si>
    <t>374180572246_10156752499467247</t>
  </si>
  <si>
    <t>The Spectator's view: Hamilton city council decided this week to go the most expensive route and approve a judicial inquiry into the Red Hill Valley Parkway affair. It wasn't an easy decision, but it was the right decision. http://torstar.co/wZsV50nUFcv</t>
  </si>
  <si>
    <t>2019-03-23 01:30:09</t>
  </si>
  <si>
    <t>374180572246_10156750967562247</t>
  </si>
  <si>
    <t>A U.S.-Canadian team is preparing for another mission to relocate grey wolves to Isle Royale National Park in Michigan from a second Lake Superior island, where the predators are in danger of starvation after gobbling up a caribou herd. http://torstar.co/4ytQ50nRPgS</t>
  </si>
  <si>
    <t>2019-03-27 13:00:38</t>
  </si>
  <si>
    <t>374180572246_10156760551492247</t>
  </si>
  <si>
    <t>Coun. Partridge doesn't want to point fingers or pass judgment. But she definitely wants to call attention to the fact that some Hamilton councillors take education courses without claiming them as taxpayer-funded expenses,  http://torstar.co/e9I650oehSb</t>
  </si>
  <si>
    <t>2019-03-25 18:00:48</t>
  </si>
  <si>
    <t>164238703606271_2547133818650069</t>
  </si>
  <si>
    <t>Out There: How to dress like a cool old guy</t>
  </si>
  <si>
    <t>2019-03-18 18:00:25</t>
  </si>
  <si>
    <t>374180572246_10156741703132247</t>
  </si>
  <si>
    <t>Vancouver MP Joyce Murray is the newest member of Justin Trudeau's cabinet, as the Liberal government continues to grapple with the fallout of the SNC-Lavalin controversy. http://torstar.co/qFzf50nt4Cd</t>
  </si>
  <si>
    <t>2019-03-28 14:30:10</t>
  </si>
  <si>
    <t>374180572246_10156762818827247</t>
  </si>
  <si>
    <t>It's the time of year in U.S. college basketball for the feel-good tales. But not for some of the Northern Kentucky University Norse women's team, including sophomore Reece Mungar, the former Bishop Ryan star http://torstar.co/Yysp50om2fP</t>
  </si>
  <si>
    <t>2019-03-23 03:00:16</t>
  </si>
  <si>
    <t>374180572246_10156751113092247</t>
  </si>
  <si>
    <t>Ashley Madison promotes extramarital affairs through its website, but in an affair, Thomas Froese writes, you rarely love another human being. Rather, you love the adrenalin rush, the fresh affirmation ... then you wake up. http://torstar.co/9bT750nRCiS</t>
  </si>
  <si>
    <t>2019-03-29 23:30:10</t>
  </si>
  <si>
    <t>374180572246_10156766062692247</t>
  </si>
  <si>
    <t>The Spectator's view: It's widely expected that the $1 billion won't cover the entire cost of Hamilton's LRT project. Who will cover the difference? The last resort should be local taxpayers. http://torstar.co/527b50owa7r</t>
  </si>
  <si>
    <t>2019-03-28 20:30:19</t>
  </si>
  <si>
    <t>374180572246_10156763453052247</t>
  </si>
  <si>
    <t>A woman intervened to help a teen girl being harassed on a plane. Here's what to do if you spot sexual harassment on a flight http://torstar.co/6wew50onVzd</t>
  </si>
  <si>
    <t>2019-03-22 06:00:23</t>
  </si>
  <si>
    <t>374180572246_10156749153702247</t>
  </si>
  <si>
    <t>South Korean police on Thursday arrested K-pop singer Jung Joon-young over allegations that he illegally shared sexually explicit videos of women taken without their knowledge or consent.  http://torstar.co/kmWt50nLiHi</t>
  </si>
  <si>
    <t>2019-03-19 15:00:58</t>
  </si>
  <si>
    <t>164238703606271_2537318299631621</t>
  </si>
  <si>
    <t>AMI Attachments expanding in Hawkesville http://torstar.co/VJ3050nuN2f</t>
  </si>
  <si>
    <t>2019-03-30 11:00:20</t>
  </si>
  <si>
    <t>374180572246_10156766950552247</t>
  </si>
  <si>
    <t>What's happening in Hamilton: Join in on the famed Around the Bay Race this weekend. If you're not keen on running, here are a few things to keep you off the race route. #HamOnt http://torstar.co/S4yp50ovte5</t>
  </si>
  <si>
    <t>2019-03-27 21:05:03</t>
  </si>
  <si>
    <t>164238703606271_2550601464969971</t>
  </si>
  <si>
    <t>Long-term care workers report high levels of abuse, according to union-led studies. Long-term care workers are experiencing violence, abuse and harassment from patients, according to two reports released by the unions representing the employees.</t>
  </si>
  <si>
    <t>2019-03-23 15:00:33</t>
  </si>
  <si>
    <t>374180572246_10156752056687247</t>
  </si>
  <si>
    <t>Mainstream media are attacked increasingly for being one-sided by either side of any given dispute. It confirms for us that we're presenting a balanced, fair and appropriately researched report, writes Paul Berton. http://torstar.co/o02Z50nR5PN</t>
  </si>
  <si>
    <t>2019-03-29 20:00:17</t>
  </si>
  <si>
    <t>374180572246_10156765681422247</t>
  </si>
  <si>
    <t>It seems kind of obvious, writes Latham Hunter: science and research from reputable, independent organizations should be held in much higher esteem than those whose beliefs go against what has been proven true using solid third-party methods. http://torstar.co/oF3350ovp45</t>
  </si>
  <si>
    <t>2019-03-26 11:15:09</t>
  </si>
  <si>
    <t>374180572246_10156758273587247</t>
  </si>
  <si>
    <t>A jacket is required but oh, doesn't that sun feel good? It is -5, feels like -10 at 7:30 a.m.  COMMUTERS: Your Tuesday morning weather, traffic and school closures http://torstar.co/PCIk50obElj</t>
  </si>
  <si>
    <t>2019-03-29 18:00:53</t>
  </si>
  <si>
    <t>164238703606271_2553691151327669</t>
  </si>
  <si>
    <t>Flash from the Past: Let the show begin! Early movie theatres in Waterloo County</t>
  </si>
  <si>
    <t>2019-03-19 23:00:11</t>
  </si>
  <si>
    <t>374180572246_10156744408797247</t>
  </si>
  <si>
    <t>Gwynne Dyer writes: Why did it make more sense when I heard that the Islamophobic mass-murderer was Australian? http://torstar.co/NoPS50nzjhM</t>
  </si>
  <si>
    <t>2019-03-26 10:00:26</t>
  </si>
  <si>
    <t>374180572246_10156758177327247</t>
  </si>
  <si>
    <t>Letters to the editor: Gary Gerofsky argues climate change isn’t the threat it is being made out to be.  http://torstar.co/W65t50o7Vai</t>
  </si>
  <si>
    <t>2019-03-29 08:00:14</t>
  </si>
  <si>
    <t>374180572246_10156764531992247</t>
  </si>
  <si>
    <t>Never made zucchini noodles before? Maybe it’s time to give it a spin.   http://torstar.co/Jvhb50oqfPe</t>
  </si>
  <si>
    <t>2019-03-20 21:30:14</t>
  </si>
  <si>
    <t>374180572246_10156746377572247</t>
  </si>
  <si>
    <t>SNC-Lavalin's local employees will be forced to work for foreign competitors if the embattled engineering firm is barred from bidding on federal contracts, diminishing its role as rare Canadian global champion, the company's CEO said.  http://torstar.co/8nvO50nFkLh</t>
  </si>
  <si>
    <t>2019-03-19 19:30:07</t>
  </si>
  <si>
    <t>374180572246_10156743984032247</t>
  </si>
  <si>
    <t>Conservative Leader Andrew Scheer threatened to use "emergency actions" to delay introduction of today's federal budget, scheduled for release 4 p.m. Tuesday, after Liberals used their majority to cut short a parliamentary probe into SNC-Lavalin affair. http://torstar.co/wwsj50nxNgL</t>
  </si>
  <si>
    <t>2019-03-22 01:00:08</t>
  </si>
  <si>
    <t>374180572246_10156748768932247</t>
  </si>
  <si>
    <t>Janette Smith, the soon-to-be most powerful local municipal bureaucrat, says she is "looking forward to coming home" to Hamilton.  http://torstar.co/mLQf50nN6fr</t>
  </si>
  <si>
    <t>2019-03-19 00:30:16</t>
  </si>
  <si>
    <t>374180572246_10156742478252247</t>
  </si>
  <si>
    <t>The Spectator's view: The Ontario government's education reforms may not be all bad, but they're certainly not all good, and they open the door to stormy weather in our classrooms. http://torstar.co/FPnH50nut34</t>
  </si>
  <si>
    <t>2019-03-27 12:00:51</t>
  </si>
  <si>
    <t>164238703606271_2549917428371708</t>
  </si>
  <si>
    <t>It’s a sweet season for maple syrup</t>
  </si>
  <si>
    <t>2019-03-23 20:00:09</t>
  </si>
  <si>
    <t>374180572246_10156752598617247</t>
  </si>
  <si>
    <t>Anti-Brexit protesters flooded into central London by the hundreds of thousands on Saturday, demanding that Britain's Conservative-led government hold a new referendum on whether Britain should leave the European Union. http://torstar.co/EfL450nW64g</t>
  </si>
  <si>
    <t>2019-03-27 15:00:31</t>
  </si>
  <si>
    <t>374180572246_10156760749837247</t>
  </si>
  <si>
    <t>OPP are investigating a fatal single vehicle crash that happened late Tuesday night in Brant County http://torstar.co/FM2w50ofWsi</t>
  </si>
  <si>
    <t>2019-03-20 08:00:16</t>
  </si>
  <si>
    <t>374180572246_10156745080742247</t>
  </si>
  <si>
    <t>Steel City bootlegger, Steel City gangster, an infamous figure in Hamilton history, he's still big, bad Rocco Perri. Too bad in George F. Walker's troubled new play he has no place to go, Gery Smith writes. http://torstar.co/Egjx50nAfSh</t>
  </si>
  <si>
    <t>2019-03-21 20:00:34</t>
  </si>
  <si>
    <t>164238703606271_2540658635964254</t>
  </si>
  <si>
    <t>Officers with Waterloo Regional police cleared in three sexual assault cases A provincial watchdog agency has cleared police in three cases in which complainants allege they were sexually assaulted by an officer.</t>
  </si>
  <si>
    <t>2019-03-25 11:30:10</t>
  </si>
  <si>
    <t>374180572246_10156756101132247</t>
  </si>
  <si>
    <t>Delegates from Hamilton and area will descend on Ottawa next week to take their respective MPs' seats in Parliament during a historic sitting of the House of Commons. http://torstar.co/bsr550o4y5y</t>
  </si>
  <si>
    <t>2019-03-23 11:00:22</t>
  </si>
  <si>
    <t>374180572246_10156751652717247</t>
  </si>
  <si>
    <t>What's happening in #HamOnt: Quidditch national championships, model airplane show and maple syrup festivals, just a few of the events happening in Hamilton area this weekend. http://torstar.co/Zdoe50nQ3SR</t>
  </si>
  <si>
    <t>2019-03-20 10:30:15</t>
  </si>
  <si>
    <t>374180572246_10156745216717247</t>
  </si>
  <si>
    <t>As anyone with a midnight itch to Tweet should know, politics shows no mercy, writes @AndrewDreschel. Greg Crone, a policy adviser to Mayor @FredEisenberger, has just been reminded of that the hard way. http://torstar.co/mcif50nBnSQ</t>
  </si>
  <si>
    <t>2019-03-26 17:01:09</t>
  </si>
  <si>
    <t>164238703606271_2548674095162708</t>
  </si>
  <si>
    <t>Wroute passenger service adds pickup points in Kitchener and Waterloo http://torstar.co/nTDo50obXJx</t>
  </si>
  <si>
    <t>2019-03-30 14:30:18</t>
  </si>
  <si>
    <t>374180572246_10156767257037247</t>
  </si>
  <si>
    <t>City council is taking flak over a "missed opportunity" to add diversity to the mostly white, male Hamilton police board with its latest appointment to the oversight body. http://torstar.co/VMjq50ozEBQ</t>
  </si>
  <si>
    <t>2019-03-18 15:30:18</t>
  </si>
  <si>
    <t>164238703606271_2535904093106375</t>
  </si>
  <si>
    <t>Reklaws have big shoes to fill</t>
  </si>
  <si>
    <t>2019-03-20 05:00:15</t>
  </si>
  <si>
    <t>374180572246_10156744910562247</t>
  </si>
  <si>
    <t>Air Canada has decided to remove its grounded Boeing 737 Max 8 jets from service until at least July 1 in order to provide more certainty for passengers that wish to book flights in the coming months. http://torstar.co/sWqc50nzVvT</t>
  </si>
  <si>
    <t>2019-03-26 12:30:13</t>
  </si>
  <si>
    <t>164238703606271_2548292968534154</t>
  </si>
  <si>
    <t>Kitchener e-scooter startup waits on rule changes http://torstar.co/6WGD50obGZg</t>
  </si>
  <si>
    <t>2019-03-25 17:30:28</t>
  </si>
  <si>
    <t>374180572246_10156756628772247</t>
  </si>
  <si>
    <t>To date, most of the video games tackling mental health have come from independent makers, which are typically more willing and able to take risks by exploring unusual subject matter.   http://torstar.co/vhmx50o5YYu</t>
  </si>
  <si>
    <t>2019-03-30 14:03:25</t>
  </si>
  <si>
    <t>164238703606271_2555075391189245</t>
  </si>
  <si>
    <t>One thing to make Kitchener's first round sweep feel better? The Rangers could be a contender as soon as next season.</t>
  </si>
  <si>
    <t>2019-03-27 08:00:16</t>
  </si>
  <si>
    <t>374180572246_10156760207077247</t>
  </si>
  <si>
    <t>"Training for and completing my first marathon began the process of me gaining the self-respect, both physically and mentally that I never had before I stopped drinking," says Steve, a single day, successful business owner and recovering alcoholic.  http://torstar.co/SRNL50oeji3</t>
  </si>
  <si>
    <t>2019-03-29 01:00:07</t>
  </si>
  <si>
    <t>374180572246_10156764003272247</t>
  </si>
  <si>
    <t>The Around the Bay Road Race turns 125 on Sunday — although its real birthday isn't until Christmas Day, writes Steve Milton.  http://torstar.co/3bVN50oqgPx</t>
  </si>
  <si>
    <t>2019-03-29 17:30:30</t>
  </si>
  <si>
    <t>374180572246_10156765385292247</t>
  </si>
  <si>
    <t>You can get your sheep fix, your seed fix and your serum fix at Seedy Saturday in Caledonia this weekend. http://torstar.co/If4L50osYcr</t>
  </si>
  <si>
    <t>2019-03-22 18:00:44</t>
  </si>
  <si>
    <t>164238703606271_2542189405811177</t>
  </si>
  <si>
    <t>Jody Wilson-Raybould to release text messages, emails to justice committee in SNC-Lavalin scandal</t>
  </si>
  <si>
    <t>2019-03-27 20:37:46</t>
  </si>
  <si>
    <t>374180572246_10156761323157247</t>
  </si>
  <si>
    <t>The oldest distance race in North America happens right here in #HamOnt.   Here's what you need to know about the Around the Bay Road Race, now in its 135th year.   http://torstar.co/Ddba50ohZqd</t>
  </si>
  <si>
    <t>2019-03-21 03:00:20</t>
  </si>
  <si>
    <t>374180572246_10156746911602247</t>
  </si>
  <si>
    <t>“I’ve always been thrifting. Ever since I was a kid. And I’ve always kind of really enjoyed that style,” says Amanda Stafford.  http://torstar.co/xL9d50nFnDz</t>
  </si>
  <si>
    <t>2019-03-25 21:30:06</t>
  </si>
  <si>
    <t>164238703606271_2547375211959263</t>
  </si>
  <si>
    <t>St. Benedict guard is MVP of District 8 basketball league. Ben Mascarenhas has been named most valuable player of the District 8 senior boys basketball league.</t>
  </si>
  <si>
    <t>2019-03-21 15:01:02</t>
  </si>
  <si>
    <t>164238703606271_2540330372663747</t>
  </si>
  <si>
    <t>Cambridge Energy+ customers need to be aware of latest scam</t>
  </si>
  <si>
    <t>2019-03-29 21:00:18</t>
  </si>
  <si>
    <t>374180572246_10156765787592247</t>
  </si>
  <si>
    <t>An engineer who approved the plans for a stage that collapsed before a Radiohead concert in Toronto says the drawings contained "very sloppy" mistakes. http://torstar.co/PChF50ovrM2</t>
  </si>
  <si>
    <t>2019-03-23 04:00:14</t>
  </si>
  <si>
    <t>374180572246_10156751201097247</t>
  </si>
  <si>
    <t>Midnight snack: An entire bottle of red wine — some in the cooking water, the rest for the rich, ruddy sauce — goes into this hearty, impromptu pasta dish. http://torstar.co/wBuw50nRqsO</t>
  </si>
  <si>
    <t>2019-03-21 13:30:09</t>
  </si>
  <si>
    <t>374180572246_10156747620302247</t>
  </si>
  <si>
    <t>This was the first time, police say, that fist fights broke out, and rocks and glass and plastic bottles were thrown into the crowd http://torstar.co/OmcE50nIfUz</t>
  </si>
  <si>
    <t>2019-03-30 20:00:11</t>
  </si>
  <si>
    <t>374180572246_10156767850757247</t>
  </si>
  <si>
    <t>Ellie writes: If you’re going to deny her something that matters a huge amount to her, over muddy paws, it isn’t going to help towards your “making-her-happy” goal. http://torstar.co/Iye450oBirk</t>
  </si>
  <si>
    <t>2019-03-30 13:01:00</t>
  </si>
  <si>
    <t>164238703606271_2554999397863511</t>
  </si>
  <si>
    <t>Public nudity trial: Crown concedes police violated Cambridge man’s right to speak to lawyer of his choosing</t>
  </si>
  <si>
    <t>2019-03-21 21:30:14</t>
  </si>
  <si>
    <t>374180572246_10156748391152247</t>
  </si>
  <si>
    <t>They are heavy underdogs, but Vince Laise says his Bulldogs can pull off a huge first-round OHL playoff upset.   http://torstar.co/dYF250nMCOd</t>
  </si>
  <si>
    <t>2019-03-19 22:00:49</t>
  </si>
  <si>
    <t>164238703606271_2537792326250885</t>
  </si>
  <si>
    <t>Region taking on construction of transit terminal portion of hub in downtown Kitchener</t>
  </si>
  <si>
    <t>2019-03-27 04:00:17</t>
  </si>
  <si>
    <t>374180572246_10156760010457247</t>
  </si>
  <si>
    <t>Midnight snack: you can cook just about any citrus curd in the microwave in mere minutes. Here's one recipe: http://torstar.co/DmsT50odxi1</t>
  </si>
  <si>
    <t>164238703606271_2540330385997079</t>
  </si>
  <si>
    <t>Cambridge council gripped by fear of amalgamation</t>
  </si>
  <si>
    <t>2019-03-20 12:01:18</t>
  </si>
  <si>
    <t>164238703606271_2538595749503876</t>
  </si>
  <si>
    <t>The real danger in Waterloo gas station was violent drug dealer — not the police, prosecutor says</t>
  </si>
  <si>
    <t>2019-03-29 11:30:07</t>
  </si>
  <si>
    <t>374180572246_10156764738187247</t>
  </si>
  <si>
    <t>Hamilton's new city manager Janette Smith is clearly an experienced municipal leader who seems genuinely thrilled about coming back to her hometown, writes @AndrewDreschel.  http://torstar.co/zCYL50osJua</t>
  </si>
  <si>
    <t>2019-03-23 13:05:05</t>
  </si>
  <si>
    <t>164238703606271_2543324109031040</t>
  </si>
  <si>
    <t>2019-03-18 15:30:08</t>
  </si>
  <si>
    <t>374180572246_10156741463297247</t>
  </si>
  <si>
    <t>If you are going to make a journey of 261 million kilometres, you want to make sure you packed your tooth brush. http://torstar.co/5UYH50nsLaq</t>
  </si>
  <si>
    <t>2019-03-28 09:00:26</t>
  </si>
  <si>
    <t>374180572246_10156762347007247</t>
  </si>
  <si>
    <t>Tim Phelan and Emma Rush will be two of the many performers at Guitar Hamilton's fundraising gala.  http://torstar.co/RPmL50oibiZ</t>
  </si>
  <si>
    <t>164238703606271_2549850638378387</t>
  </si>
  <si>
    <t>It’s a sweet season for maple syrup. Sweet sap is making for an even sweeter maple syrup season for producers in Waterloo Region.</t>
  </si>
  <si>
    <t>2019-03-21 09:44:36</t>
  </si>
  <si>
    <t>374180572246_10156747311142247</t>
  </si>
  <si>
    <t>PHOTOS: Ready and (still) waiting for spring  A familiar friend, the American Robin, returns and where there’s one, there are surely more soon to be seen hopping across greening lawns and chirping at the crack of dawn. See more from Spectator photographer Gary Yokoyama.... https://bit.ly/2HzsXBf</t>
  </si>
  <si>
    <t>2019-03-31 09:00:13</t>
  </si>
  <si>
    <t>374180572246_10156769012967247</t>
  </si>
  <si>
    <t>The NDP is trailing far behind its rivals in choosing candidates for the coming federal election, but the party's campaign co-chair says the lag is because of efforts to attract diverse nominees and that New Democrats will be ready whenever the writ drops. http://torstar.co/JE8O50oCKSD</t>
  </si>
  <si>
    <t>2019-03-22 12:45:05</t>
  </si>
  <si>
    <t>164238703606271_2541787802518004</t>
  </si>
  <si>
    <t>Man shot by Waterloo Regional Police officer will stand trial on six charges http://torstar.co/R6Cd50nP3Ty</t>
  </si>
  <si>
    <t>2019-03-28 20:01:03</t>
  </si>
  <si>
    <t>164238703606271_2552165341480250</t>
  </si>
  <si>
    <t>http://torstar.co/KP2350oo4jc</t>
  </si>
  <si>
    <t>2019-03-20 16:30:18</t>
  </si>
  <si>
    <t>164238703606271_2538918662804918</t>
  </si>
  <si>
    <t>Cambridge eyes ranked-ballot voting in next municipal election http://torstar.co/UHzl50nDvLh</t>
  </si>
  <si>
    <t>2019-03-21 00:00:09</t>
  </si>
  <si>
    <t>374180572246_10156746647857247</t>
  </si>
  <si>
    <t>This hideous arms race would not have sped up were it not for social media engines and unthinking mainstream media who amplify the killer's name out of "just the facts, ma'am" traditionalism, writes Heather Mallick.  http://torstar.co/ZGGT50nFSX7</t>
  </si>
  <si>
    <t>2019-03-20 09:44:25</t>
  </si>
  <si>
    <t>374180572246_10156745174912247</t>
  </si>
  <si>
    <t>Today's Editorial Cartoon by Spectator Cartoonist, Graeme MacKay. See our online gallery...https://bit.ly/2uHTHpP</t>
  </si>
  <si>
    <t>2019-03-22 10:00:38</t>
  </si>
  <si>
    <t>164238703606271_2541606859202765</t>
  </si>
  <si>
    <t>2019-03-23 11:05:02</t>
  </si>
  <si>
    <t>164238703606271_2543192145710903</t>
  </si>
  <si>
    <t>Kitchener e-scooter startup waits on rule changes. ZIP Dockless wants to be the first Canadian company in the market</t>
  </si>
  <si>
    <t>2019-03-19 17:00:22</t>
  </si>
  <si>
    <t>374180572246_10156743750217247</t>
  </si>
  <si>
    <t>The names of persons caught driving with suspended licences should be published, writes #BurlON's Anne Baker. Read more of today's letters to @TheSpec editor  http://torstar.co/D71G50nwgYI</t>
  </si>
  <si>
    <t>2019-03-19 16:30:09</t>
  </si>
  <si>
    <t>374180572246_10156743697132247</t>
  </si>
  <si>
    <t>My right knee has never been injured, which made it surprising to me that I would now have torn cartilage and swelling. Bursitis in your knee? Strength training can help you heal http://torstar.co/jpAE50nwrXS</t>
  </si>
  <si>
    <t>2019-03-28 15:30:20</t>
  </si>
  <si>
    <t>164238703606271_2551830401513744</t>
  </si>
  <si>
    <t>Waterloo-born artist returns home for exhibit. Geetha Thurairajah’s solo show opens Friday at Kitchener-Waterloo Art Gallery</t>
  </si>
  <si>
    <t>2019-03-28 14:01:20</t>
  </si>
  <si>
    <t>164238703606271_2551714194858698</t>
  </si>
  <si>
    <t>Long-term care workers report high levels of abuse, according to union-led studies http://torstar.co/d8Cc50olNCz</t>
  </si>
  <si>
    <t>2019-03-21 01:00:12</t>
  </si>
  <si>
    <t>374180572246_10156746747722247</t>
  </si>
  <si>
    <t>Wintersleep's single "Beneficiary", with its chorus of "Drive to work all day, go to sleep at night/beneficiary of a genocide," is intended as an nonsubtle reminder to Canada's non-Indigenous community about where its wealth comes from, writes Graham Rockingham.   http://torstar.co/ii9S50nFs7A</t>
  </si>
  <si>
    <t>2019-03-27 21:00:11</t>
  </si>
  <si>
    <t>374180572246_10156761362667247</t>
  </si>
  <si>
    <t>Previous American presidents, including Richard Nixon and Barack Obama, have had good relations with dictators. But when Trump did the same, it was treated as a character flaw caused in part by his infatuation with Russia's Putin, writes Thomas Walkom.  http://torstar.co/FMgo50ohZRV</t>
  </si>
  <si>
    <t>2019-03-20 15:30:16</t>
  </si>
  <si>
    <t>164238703606271_2538842096145908</t>
  </si>
  <si>
    <t>Elora man charged after $300k-plus stolen from business http://torstar.co/rFFr50nDbhy</t>
  </si>
  <si>
    <t>2019-03-23 14:05:03</t>
  </si>
  <si>
    <t>164238703606271_2543398102356974</t>
  </si>
  <si>
    <t>2019-03-21 22:00:41</t>
  </si>
  <si>
    <t>164238703606271_2540784299285021</t>
  </si>
  <si>
    <t>New program co-sponsored by Grand River Jazz Society gives Waterloo Region elementary students access to instruments</t>
  </si>
  <si>
    <t>2019-03-22 21:05:03</t>
  </si>
  <si>
    <t>164238703606271_2542389972457787</t>
  </si>
  <si>
    <t>2019-03-30 02:00:18</t>
  </si>
  <si>
    <t>374180572246_10156766332087247</t>
  </si>
  <si>
    <t>Prime Minister Theresa May's Brexit deal was beaten down for an amazing, unprecedented, pitiful third time by the British Parliament on Friday, with all bets off now on when or how the United Kingdom will leave the European Union. http://torstar.co/USpB50ovVri</t>
  </si>
  <si>
    <t>2019-03-25 00:30:10</t>
  </si>
  <si>
    <t>374180572246_10156755342107247</t>
  </si>
  <si>
    <t>Turkish President, Recep Tayyib Erdogan may look like an aging, disappointed post office clerk, but he can take an ignorant remark from halfway around the planet and inflate it into an existential threat to Turkey's future, writes Gwynne Dyer. http://torstar.co/2lRl50o4kjN</t>
  </si>
  <si>
    <t>2019-03-31 03:00:14</t>
  </si>
  <si>
    <t>374180572246_10156768626657247</t>
  </si>
  <si>
    <t>Tiger Woods moved into the quarterfinals Saturday at the Dell Technologies Match Play by beating Rory McIlroy in a match that turned on one bad shot. http://torstar.co/UxaO50oCyKD</t>
  </si>
  <si>
    <t>2019-03-20 15:30:22</t>
  </si>
  <si>
    <t>164238703606271_2538842226145895</t>
  </si>
  <si>
    <t>You Can Help: Cambridge and North Dumfries Community Foundation seeking office worker</t>
  </si>
  <si>
    <t>2019-03-27 16:01:24</t>
  </si>
  <si>
    <t>164238703606271_2550240111672773</t>
  </si>
  <si>
    <t>Opinion | Polishing our brand: Review of Waterloo Region’s governance is an opportunity to strengthen our community’s identity We would carry far more unity and weight than we do as a group of smaller communities.</t>
  </si>
  <si>
    <t>2019-03-21 21:00:50</t>
  </si>
  <si>
    <t>164238703606271_2540721532624631</t>
  </si>
  <si>
    <t>No charges will be laid in fatal tractor crash that killed Bettina Schuurmans</t>
  </si>
  <si>
    <t>2019-03-30 22:00:10</t>
  </si>
  <si>
    <t>374180572246_10156768074127247</t>
  </si>
  <si>
    <t>Trade diversification was supposed to make Canada less dependent on the U.S. But as the canola dispute shows, it has had a perverse effect. It has made this country more dependent on China, writes Thomas Walkom. http://torstar.co/7lJn50oBkoJ</t>
  </si>
  <si>
    <t>2019-03-19 12:30:13</t>
  </si>
  <si>
    <t>164238703606271_2537144476315670</t>
  </si>
  <si>
    <t>‘What if he came out guns blazing?’ defence asks police http://torstar.co/y2lT50nuJpp</t>
  </si>
  <si>
    <t>2019-03-28 00:00:11</t>
  </si>
  <si>
    <t>374180572246_10156761670457247</t>
  </si>
  <si>
    <t>It is clear that the Minister of Municipal Affairs and Housing is just looking to check the "public consultation" box, writes Peter Clutterbuck.  http://torstar.co/Y4EI50oigu1</t>
  </si>
  <si>
    <t>2019-03-28 05:00:19</t>
  </si>
  <si>
    <t>374180572246_10156762106457247</t>
  </si>
  <si>
    <t>John Kneeland writes: Both Republican politicians and Donald Trump's base for the most part lack any moral compass. And he knows it. As he once said, "I could stand in the middle of Fifth Avenue and shoot somebody and not lose any voters."   http://torstar.co/c95W50oikcM</t>
  </si>
  <si>
    <t>2019-03-19 11:17:07</t>
  </si>
  <si>
    <t>374180572246_10156743213237247</t>
  </si>
  <si>
    <t>Snow on the rooftops from an overnight flurry will have you brushing off your car this morning. Traffic is moving just fine in the Hamilton area but watch for icy conditions on the majors if you are heading north to the 401. There are some major hiccups near Pearson airport heading to Toronto.   It is -3, feels like -7 at 7 a.m. Look for a mix of sun and cloud today. http://torstar.co/bUXe50nuI5r</t>
  </si>
  <si>
    <t>2019-03-28 18:01:12</t>
  </si>
  <si>
    <t>164238703606271_2552008634829254</t>
  </si>
  <si>
    <t>Dining Out: Explore traditional Somali cuisine at Kitchener’s Yurub Restaurant</t>
  </si>
  <si>
    <t>2019-03-20 15:01:13</t>
  </si>
  <si>
    <t>164238703606271_2538808839482567</t>
  </si>
  <si>
    <t>Spring thaw finds dog poop a 'hot topic' http://torstar.co/Bkc750nBCIF</t>
  </si>
  <si>
    <t>2019-03-22 10:00:10</t>
  </si>
  <si>
    <t>374180572246_10156749394337247</t>
  </si>
  <si>
    <t>"She just seems like the epitome of spoiled, beautiful British aristocracy. Perfect and untouchable." http://torstar.co/Lx5w50nO71R</t>
  </si>
  <si>
    <t>2019-03-29 16:30:08</t>
  </si>
  <si>
    <t>374180572246_10156765249937247</t>
  </si>
  <si>
    <t>Here's a look at some of the former CFL players who've wrestled professionally during or after football http://torstar.co/cjoI50ouTiV</t>
  </si>
  <si>
    <t>2019-03-30 22:00:22</t>
  </si>
  <si>
    <t>164238703606271_2555739607789490</t>
  </si>
  <si>
    <t>2019-03-28 11:25:05</t>
  </si>
  <si>
    <t>374180572246_10156762530472247</t>
  </si>
  <si>
    <t>A collision on the 403 Toronto bound near Aberdeen has traffic backed up all the way to Highway 6 on top of the Mountain. You might find traffic heavy in other areas of the West Mountain as a result. A slight chance of shower this morning with wind gusts near noon. Today's high is 8 and the UV index is only 3 or moderate. http://torstar.co/KuTu50olyye</t>
  </si>
  <si>
    <t>2019-03-29 11:01:01</t>
  </si>
  <si>
    <t>164238703606271_2553116078051843</t>
  </si>
  <si>
    <t>Tech veteran brings decades of experience to helm of Kitchener’s Glove Systems. Startup helps pipe system fabricators save millions by reducing mistakes</t>
  </si>
  <si>
    <t>2019-03-30 15:00:24</t>
  </si>
  <si>
    <t>374180572246_10156767308997247</t>
  </si>
  <si>
    <t>If you are reading this column online, there is a reasonable chance you won't finish it, writes @PaulBerton. http://torstar.co/xvQu50owmiT</t>
  </si>
  <si>
    <t>2019-03-23 08:00:13</t>
  </si>
  <si>
    <t>374180572246_10156751459247247</t>
  </si>
  <si>
    <t>Ellie writes: Talk about you. Tell him what it felt like back then to learn that he was involved with someone else. Then ask him to help you trust him. http://torstar.co/iAJ850nRDLv</t>
  </si>
  <si>
    <t>2019-03-21 16:01:43</t>
  </si>
  <si>
    <t>164238703606271_2540396282657156</t>
  </si>
  <si>
    <t>Preston LRT path still has sticking points</t>
  </si>
  <si>
    <t>2019-03-18 18:55:03</t>
  </si>
  <si>
    <t>164238703606271_2536132586416859</t>
  </si>
  <si>
    <t>Waterloo Region death notices for Monday http://torstar.co/RkjQ50nu2MV</t>
  </si>
  <si>
    <t>2019-03-28 23:00:32</t>
  </si>
  <si>
    <t>164238703606271_2552376844792433</t>
  </si>
  <si>
    <t>Auditorium children’s department closed temporarily at Waterloo Public Library. The auditorium at Waterloo Public Library’s main branch is closed until June as the building gets mechanical upgrades.</t>
  </si>
  <si>
    <t>2019-03-21 14:30:15</t>
  </si>
  <si>
    <t>164238703606271_2540288889334562</t>
  </si>
  <si>
    <t>Owner confident he can sell contaminated Kitchener site</t>
  </si>
  <si>
    <t>2019-03-20 14:40:04</t>
  </si>
  <si>
    <t>164238703606271_2538781106152007</t>
  </si>
  <si>
    <t>Waterloo Region death notices for Wednesday http://torstar.co/mDGe50nCIUl</t>
  </si>
  <si>
    <t>2019-03-23 00:00:11</t>
  </si>
  <si>
    <t>374180572246_10156750776167247</t>
  </si>
  <si>
    <t>What legacy will Bill Morneau, the current Liberal federal finance minister, leave? In terms of this week's budget alone, the answer is: not much, writes Thomas Walkom. http://torstar.co/PZk450nQsAY</t>
  </si>
  <si>
    <t>2019-03-30 01:00:14</t>
  </si>
  <si>
    <t>164238703606271_2554212551275529</t>
  </si>
  <si>
    <t>Kitchener’s Stone Soup lineup has something for every musical taste</t>
  </si>
  <si>
    <t>2019-03-19 20:55:03</t>
  </si>
  <si>
    <t>164238703606271_2537728919590559</t>
  </si>
  <si>
    <t>Highlights from the 2019 federal budget</t>
  </si>
  <si>
    <t>2019-03-25 12:57:10</t>
  </si>
  <si>
    <t>164238703606271_2546736022023182</t>
  </si>
  <si>
    <t>Rangers spray a water bottle, the Guelph Storm sprays the net. "I was just stupid there. I lost it for a second. I can't be doing that. It's hurting my team and it's hurting myself."</t>
  </si>
  <si>
    <t>2019-03-23 02:38:48</t>
  </si>
  <si>
    <t>374180572246_10156751088122247</t>
  </si>
  <si>
    <t>Underdog Hamilton had an early lead, before top-seeded Ottawa pulled away for the 9-3 win and 1-0 lead in the best-of-seven OHL Eastern Conference quarterfinal, Teri Pecoskie reports from Ottawa.</t>
  </si>
  <si>
    <t>2019-03-23 20:30:15</t>
  </si>
  <si>
    <t>374180572246_10156752664452247</t>
  </si>
  <si>
    <t>The No. 10-seeded Buffalo Bulls women's team is moving on after an upset victory on Friday, with big help from Hamilton's Hanna Hall, who had 12 points and 8 assists. #HamOnt http://torstar.co/nmNl50nW8sg</t>
  </si>
  <si>
    <t>2019-03-18 23:00:36</t>
  </si>
  <si>
    <t>164238703606271_2536382566391861</t>
  </si>
  <si>
    <t>In the Garden: No consensus on the true shamrock</t>
  </si>
  <si>
    <t>2019-03-28 04:00:15</t>
  </si>
  <si>
    <t>374180572246_10156762028397247</t>
  </si>
  <si>
    <t>Much of the material for Jenny Lewis' “On the Line” was written in stolen moments on borrowed pianos, in friends' apartments and hotel lobbies, where she had to keep quiet to avoid making a disturbance.  http://torstar.co/6qcU50oi3sr</t>
  </si>
  <si>
    <t>2019-03-22 15:30:12</t>
  </si>
  <si>
    <t>374180572246_10156749866617247</t>
  </si>
  <si>
    <t>This is a story about Valentines and falling in love again — within the backdrop of Burlington's Village Square. Here's the latest local restaurant review from foodie blogger Diane Galambos http://torstar.co/c8Sc50nP7E8</t>
  </si>
  <si>
    <t>2019-03-27 18:35:08</t>
  </si>
  <si>
    <t>164238703606271_2550420064988111</t>
  </si>
  <si>
    <t>Goal review gaffe costs Rangers in Game 3 loss. Off-ice officials admit making a mistake on Guelph’s fourth goal</t>
  </si>
  <si>
    <t>2019-03-28 12:15:04</t>
  </si>
  <si>
    <t>164238703606271_2551577308205720</t>
  </si>
  <si>
    <t>Waterloo Regional Police officer acquitted of sexual assault http://torstar.co/IN5H50olP2p</t>
  </si>
  <si>
    <t>2019-03-19 18:30:09</t>
  </si>
  <si>
    <t>374180572246_10156743892657247</t>
  </si>
  <si>
    <t>The government is providing additional funding to Ontario colleges and universities to combat sexual violence on campus following the release of study results on students' views on consent, sexual violence and their school's support of survivors.  http://torstar.co/8q3I50nxaqg</t>
  </si>
  <si>
    <t>2019-03-18 15:00:57</t>
  </si>
  <si>
    <t>164238703606271_2535869876443130</t>
  </si>
  <si>
    <t>Tryout event pushes athletes to the limit http://torstar.co/DMij50nrL0e</t>
  </si>
  <si>
    <t>2019-03-22 18:00:16</t>
  </si>
  <si>
    <t>374180572246_10156750131227247</t>
  </si>
  <si>
    <t>Bruce Squires, former VP of Children's Hospital of Eastern Ontario, has been chosen as the new president of McMaster Children's Hospital. #HamOnt http://torstar.co/kKUl50nQ4ay</t>
  </si>
  <si>
    <t>2019-03-21 12:55:23</t>
  </si>
  <si>
    <t>164238703606271_2540167739346677</t>
  </si>
  <si>
    <t>2019-03-22 07:00:17</t>
  </si>
  <si>
    <t>374180572246_10156749207022247</t>
  </si>
  <si>
    <t>Jared's service to the country has brought unprecedented scrutiny of the Kushner Companies from the media and government investigators, writes Charles Kushner.   http://torstar.co/1JJJ50nLfLV</t>
  </si>
  <si>
    <t>2019-03-30 13:13:37</t>
  </si>
  <si>
    <t>374180572246_10156767130447247</t>
  </si>
  <si>
    <t>2019-03-29 02:00:19</t>
  </si>
  <si>
    <t>374180572246_10156764120917247</t>
  </si>
  <si>
    <t>This week on The Message, Jon Wells and Ayesha Nasir talk about "Arkells: Relentless," Jon's mega-feature in The Hamilton Spectator about the six-time Juno Award-winning band that was born and raised in Hamilton.  http://torstar.co/IAxg50opFxT</t>
  </si>
  <si>
    <t>2019-03-21 23:00:35</t>
  </si>
  <si>
    <t>164238703606271_2540841829279268</t>
  </si>
  <si>
    <t>Grand Philharmonic Choir debuts young composer’s work</t>
  </si>
  <si>
    <t>2019-03-26 13:45:05</t>
  </si>
  <si>
    <t>164238703606271_2548388655191252</t>
  </si>
  <si>
    <t>Waterloo Region death notices for Tuesday http://torstar.co/4iAt50obRXi</t>
  </si>
  <si>
    <t>2019-03-18 09:00:19</t>
  </si>
  <si>
    <t>374180572246_10156740973192247</t>
  </si>
  <si>
    <t>Thousands of people paid tribute Sunday at makeshift memorials to the 50 people slain by a gunman at two mosques in Christchurch, while dozens of Muslims stood by to bury the dead when authorities finally release the victims' bodies. http://torstar.co/SNBj50nqaec</t>
  </si>
  <si>
    <t>2019-03-27 15:30:11</t>
  </si>
  <si>
    <t>374180572246_10156760792797247</t>
  </si>
  <si>
    <t>Teenagers need awareness of how social media, text, and messaging apps complicate easily fragile emotions and early dating, writes Ellie. http://torstar.co/XN3d50ogt56</t>
  </si>
  <si>
    <t>2019-03-25 20:30:06</t>
  </si>
  <si>
    <t>164238703606271_2547304815299636</t>
  </si>
  <si>
    <t>Apple has announced its new streaming service, news subscription and credit card</t>
  </si>
  <si>
    <t>2019-03-29 12:30:10</t>
  </si>
  <si>
    <t>374180572246_10156764816252247</t>
  </si>
  <si>
    <t>. @HamiltonPolice have closed the case on an alleged data breach from Coun. @TerryWhitehead's office at city hall #HamOnt  http://torstar.co/jBUq50osLrY</t>
  </si>
  <si>
    <t>2019-03-23 20:00:26</t>
  </si>
  <si>
    <t>164238703606271_2543854762311308</t>
  </si>
  <si>
    <t>Good Neighbour Summit will share ideas for bringing communities together</t>
  </si>
  <si>
    <t>2019-03-23 18:00:13</t>
  </si>
  <si>
    <t>374180572246_10156752370782247</t>
  </si>
  <si>
    <t>"I'm no good with a brush," says Tom Lowe. He's pretty good with a palette, though, writes Regina Haggo. Paintings by the Hamilton artist are hanging at You Me Gallery. http://torstar.co/u4yV50nVlYp</t>
  </si>
  <si>
    <t>2019-03-19 19:41:31</t>
  </si>
  <si>
    <t>164238703606271_2537655802931204</t>
  </si>
  <si>
    <t>Public can comment on refinements for ‘contentious corner’ of Ion route through Cambridge</t>
  </si>
  <si>
    <t>2019-03-22 13:30:15</t>
  </si>
  <si>
    <t>164238703606271_2541849482511836</t>
  </si>
  <si>
    <t>Feathered friends http://torstar.co/3MYn50nP4av</t>
  </si>
  <si>
    <t>2019-03-26 05:00:14</t>
  </si>
  <si>
    <t>374180572246_10156757880012247</t>
  </si>
  <si>
    <t>Jody Wilson-Raybould recommended in 2017 that Prime Minister Justin Trudeau nominate a conservative Manitoba judge to be chief justice of the Supreme Court. A source told  The Canadian Press that the choice was a moment of "significant disagreement." http://torstar.co/sBk050oaj47</t>
  </si>
  <si>
    <t>2019-03-30 16:30:06</t>
  </si>
  <si>
    <t>164238703606271_2555290077834443</t>
  </si>
  <si>
    <t>Waterloo Region death notices for Saturday</t>
  </si>
  <si>
    <t>2019-03-20 11:07:04</t>
  </si>
  <si>
    <t>374180572246_10156745252562247</t>
  </si>
  <si>
    <t>Welcome spring into your day.  Expect sunny skies early this morning with increasing cloudiness this afternoon. High of 10 and a UV index of 5 or moderate. Yup, time to start thinking sunscreen. The Vernal Equinox occurs at 5:58 p.m. this evening.   It is -1 at 7 a.m. http://torstar.co/HBOH50nBst4</t>
  </si>
  <si>
    <t>2019-03-20 03:00:16</t>
  </si>
  <si>
    <t>374180572246_10156744777042247</t>
  </si>
  <si>
    <t>Truth be told, I have about a million pillows on my bed, give or take. OK, not a million, but several that play the roles of decoration, prop-assistant, nighttime cat bed, writes Sheryl Nadler. http://torstar.co/UfXj50nzIOI</t>
  </si>
  <si>
    <t>2019-03-25 22:30:17</t>
  </si>
  <si>
    <t>374180572246_10156757207317247</t>
  </si>
  <si>
    <t>Uber's planned acquisition of Careem comes ahead of its imminent initial public offering, which could be one of the New York Stock Exchange's biggest-ever listings.   http://torstar.co/PLSY50o6yVR</t>
  </si>
  <si>
    <t>2019-03-29 04:00:16</t>
  </si>
  <si>
    <t>374180572246_10156764310472247</t>
  </si>
  <si>
    <t>Comedian Volodymyr Zelensky is famous for playing the anti-president, an accidental hero who sweeps into the presidency of Ukraine and cleans up all the corruption. He used to play it for laughs, and now he's playing it for real, writes Gwynne Dyer.  http://torstar.co/JFR050oqm4f</t>
  </si>
  <si>
    <t>2019-03-28 02:00:06</t>
  </si>
  <si>
    <t>374180572246_10156761869002247</t>
  </si>
  <si>
    <t>This is a crazy story. To understand just how unlikely it is, we have to go back 11 years to an elementary school cross-country meet at Sherwood Park in Burlington where it started.  http://torstar.co/oQcQ50oiUFh</t>
  </si>
  <si>
    <t>2019-03-25 20:30:24</t>
  </si>
  <si>
    <t>374180572246_10156756967817247</t>
  </si>
  <si>
    <t>Since the doughnut licking incident in 2015, Ariana Grande has been forced to grow up in public in much more harsh and tragic ways.  http://torstar.co/zwbb50o6AkY</t>
  </si>
  <si>
    <t>2019-03-24 20:00:26</t>
  </si>
  <si>
    <t>164238703606271_2545597362137048</t>
  </si>
  <si>
    <t>2019-03-26 04:00:17</t>
  </si>
  <si>
    <t>374180572246_10156757801427247</t>
  </si>
  <si>
    <t>Midnight snack: For a unique spin on a pasta and meatballs recipe, go with lamb instead of beef or pork, and orzo instead of spaghetti. http://torstar.co/grEc50o7YJC</t>
  </si>
  <si>
    <t>2019-03-21 14:30:11</t>
  </si>
  <si>
    <t>374180572246_10156747722107247</t>
  </si>
  <si>
    <t>Paul Chalmers has lived with Type 1 #diabetes for nearly two decades. Today, the Niagara Falls native is making up for lost time thanks to a new state-of-the-art insulin pump that acts like an artificial pancreas. http://torstar.co/xstc50nIRWY</t>
  </si>
  <si>
    <t>2019-03-29 22:00:39</t>
  </si>
  <si>
    <t>164238703606271_2554029854627132</t>
  </si>
  <si>
    <t>Trial date set for man accused of swimming naked in Ripley’s Aquarium shark tank http://torstar.co/3KBL50ovsKB</t>
  </si>
  <si>
    <t>2019-03-28 17:00:35</t>
  </si>
  <si>
    <t>374180572246_10156763071257247</t>
  </si>
  <si>
    <t>How do I make my millionaire dream come true? http://torstar.co/22VC50olvrL</t>
  </si>
  <si>
    <t>2019-03-30 20:00:27</t>
  </si>
  <si>
    <t>164238703606271_2555590534471064</t>
  </si>
  <si>
    <t>2019-03-25 15:40:04</t>
  </si>
  <si>
    <t>164238703606271_2546946925335425</t>
  </si>
  <si>
    <t>Waterloo Region death notices for Monday http://torstar.co/ZKyp50o6BUE</t>
  </si>
  <si>
    <t>2019-03-21 12:00:20</t>
  </si>
  <si>
    <t>374180572246_10156747470567247</t>
  </si>
  <si>
    <t>Jacob Chaimevitz has a hairdo made of bubbles blown away during the annual Jewish celebration of Purim at Adas Israel Synagogue on Wednesday night. http://torstar.co/uSjZ50nHYEx</t>
  </si>
  <si>
    <t>2019-03-28 10:00:11</t>
  </si>
  <si>
    <t>374180572246_10156762407672247</t>
  </si>
  <si>
    <t>Here's something the Hamilton Bulldogs  can look forward to. Or rather, someone. Zach Roy. Story byTeri Pecoskie  http://torstar.co/LdAp50ol7d7</t>
  </si>
  <si>
    <t>2019-03-30 03:10:02</t>
  </si>
  <si>
    <t>164238703606271_2554355811261203</t>
  </si>
  <si>
    <t>Waterloo Region death notices for Friday http://torstar.co/o7z850ourCn</t>
  </si>
  <si>
    <t>2019-03-26 09:00:18</t>
  </si>
  <si>
    <t>374180572246_10156758113557247</t>
  </si>
  <si>
    <t>Foreign Affairs Minister Chrystia Freeland says she told President Donald Trump's trade czar that Canadians want the U.S. tariffs on steel and aluminum lifted before the countries ratifying the new NAFTA agreement. https://www.thespec.com/news-story/9239560-freeland-says-tariffs-raise-serious-questions-about-nafta-after-meetings-in-dc/</t>
  </si>
  <si>
    <t>2019-03-18 18:01:12</t>
  </si>
  <si>
    <t>164238703606271_2536073466422771</t>
  </si>
  <si>
    <t>Flash From the Past: Oran Turnbull prints the first picture postcards of Guelph</t>
  </si>
  <si>
    <t>2019-03-25 05:00:15</t>
  </si>
  <si>
    <t>374180572246_10156755721052247</t>
  </si>
  <si>
    <t>"We've got a number of guys that have gone (cold)," said @MapleLeafs coach Mike Babcock. "But to me, that has to turn." His team, embarrassed by the dismal four-game stretch, is coming to the realization that the key to success lies in the grind game. https://www.thespec.com/sports-story/9237435-dave-feschuk-maple-leafs-are-finally-starting-to-embrace-the-grind/</t>
  </si>
  <si>
    <t>2019-03-19 06:00:23</t>
  </si>
  <si>
    <t>374180572246_10156742919327247</t>
  </si>
  <si>
    <t>They're record-breakers. They're big-game players. They're award winners. And they come from coast to coast. Canada has 19 active players in the NCAA men's basketball tournament. This mega-talented group should leave a March Madness mark. http://torstar.co/myBZ50nuofq</t>
  </si>
  <si>
    <t>2019-03-20 06:00:21</t>
  </si>
  <si>
    <t>374180572246_10156744970912247</t>
  </si>
  <si>
    <t>Florida prosecutors have offered a plea deal to New England Patriots owner Robert Kraft and other men charged with paying for illicit sex at a massage parlour. http://torstar.co/kQHn50nAaZH</t>
  </si>
  <si>
    <t>2019-03-23 05:00:16</t>
  </si>
  <si>
    <t>374180572246_10156751268977247</t>
  </si>
  <si>
    <t>Canada's Bianca Andreescu has won her ninth consecutive match on Friday, beating No. 32 seed Sofia Kenin of the United States 6-3, 6-3 in a second-round contest at the Miami Open. http://torstar.co/joLN50nRFeg</t>
  </si>
  <si>
    <t>2019-03-28 06:00:20</t>
  </si>
  <si>
    <t>374180572246_10156762189152247</t>
  </si>
  <si>
    <t>This new take on the crossbody bag not only balances its weight on both shoulders, it lends a welcome edge with its body chain effect.  http://torstar.co/FDu550oiefl</t>
  </si>
  <si>
    <t>2019-03-25 01:00:06</t>
  </si>
  <si>
    <t>374180572246_10156755392672247</t>
  </si>
  <si>
    <t>A cross checking major and game misconduct for Bulldogs winger Navrin Mutter was costly Sunday. The 67's scored on the power play, changing the tone of the game.   Ottawa is up 2-0 as the quarter-finals head back to Hamilton. http://torstar.co/wvSv50o4mea</t>
  </si>
  <si>
    <t>2019-03-21 18:00:21</t>
  </si>
  <si>
    <t>374180572246_10156748056447247</t>
  </si>
  <si>
    <t>Life in — and after — the OHL. Spectator reporter Teri Pecoskie catches up with Bulldogs Owen Burnell and Eric Henderson  http://torstar.co/80ZA50nKBJD</t>
  </si>
  <si>
    <t>2019-03-21 20:00:21</t>
  </si>
  <si>
    <t>374180572246_10156748242627247</t>
  </si>
  <si>
    <t>So many unknowns between now and 2050 (the time frame being used), writes Joan Little.   http://torstar.co/H3p350nLa8n</t>
  </si>
  <si>
    <t>2019-03-18 11:28:09</t>
  </si>
  <si>
    <t>164238703606271_2535624989800952</t>
  </si>
  <si>
    <t>With Rangers' season over the focus shifts to Guelph: "Everyone thinks Guelph is the big dog and that they are going to beat us easily. But in the room, we're confident."</t>
  </si>
  <si>
    <t>2019-03-21 12:36:58</t>
  </si>
  <si>
    <t>164238703606271_2540146319348819</t>
  </si>
  <si>
    <t>Familiar foes: Kitchener Rangers F Riley Damiani and Guelph Storm D Sean Durzi grew up on the same street and now clash in the OHL quarters.   “He’s been one of my closest friends since birth. We can be the best of buddies off the ice but as soon as the puck drops it’s competition. It’s gotta be business, that’s just the way it works.”</t>
  </si>
  <si>
    <t>2019-03-21 02:00:21</t>
  </si>
  <si>
    <t>374180572246_10156746841872247</t>
  </si>
  <si>
    <t>Hamilton Bengals has openings for more players in U11 and U19. Experience is not required. http://torstar.co/ocDP50nFo81</t>
  </si>
  <si>
    <t>2019-03-22 17:01:38</t>
  </si>
  <si>
    <t>164238703606271_2542124512484333</t>
  </si>
  <si>
    <t>What to do in Waterloo Region this weekend http://torstar.co/TLs250nP78D</t>
  </si>
  <si>
    <t>2019-03-19 11:00:48</t>
  </si>
  <si>
    <t>164238703606271_2537043296325788</t>
  </si>
  <si>
    <t>Waterloo Region Record nominated for 17 awards</t>
  </si>
  <si>
    <t>2019-03-26 22:30:14</t>
  </si>
  <si>
    <t>374180572246_10156759464167247</t>
  </si>
  <si>
    <t>Burlington city council voted 6-1 in favour of a $165 million 2019 operating budget Monday night, handing residents a municipal tax rate increase of 2.99 per cent — the city's lowest hike in eight years. http://torstar.co/nyNz50odlDM</t>
  </si>
  <si>
    <t>2019-03-23 10:30:05</t>
  </si>
  <si>
    <t>164238703606271_2543158319047619</t>
  </si>
  <si>
    <t>Special counsel Robert Mueller has submitted his report, marking the end of his investigation into Russian interference in the 2016 election and possible obstruction of justice by President Donald Trump. http://torstar.co/XvoK50nR8S3</t>
  </si>
  <si>
    <t>2019-03-27 05:00:18</t>
  </si>
  <si>
    <t>374180572246_10156760063832247</t>
  </si>
  <si>
    <t>The challenges for Democrats come as U.S. President Donald Trump has made clear he's fired up to go on offence against those who propelled the narrative that he colluded with Russia to win the 2016 election. http://torstar.co/DIAg50odNBA</t>
  </si>
  <si>
    <t>2019-03-29 21:00:49</t>
  </si>
  <si>
    <t>164238703606271_2553968007966650</t>
  </si>
  <si>
    <t>Dining Out: Explore traditional Somali cuisine at Kitchener’s Yurub Restaurant http://torstar.co/lRvL50ovrYS</t>
  </si>
  <si>
    <t>2019-03-22 15:30:17</t>
  </si>
  <si>
    <t>164238703606271_2542013659162085</t>
  </si>
  <si>
    <t>Dining Out: Cook your own steak at Lot 88 Steakhouse and Bar in Waterloo http://torstar.co/3GHX50nP3v0</t>
  </si>
  <si>
    <t>2019-03-20 04:00:15</t>
  </si>
  <si>
    <t>374180572246_10156744846397247</t>
  </si>
  <si>
    <t>Midnight snack: If you have never made falafel at home, you’re in for a treat. This recipe produces fritters that are crisp on the outside and tender within. http://torstar.co/wyfT50nzK6e</t>
  </si>
  <si>
    <t>2019-03-28 01:20:03</t>
  </si>
  <si>
    <t>164238703606271_2550918351604949</t>
  </si>
  <si>
    <t>Waterloo Region death notices for Wednesday http://torstar.co/YXJH50og9gk</t>
  </si>
  <si>
    <t>2019-03-31 23:02:02</t>
  </si>
  <si>
    <t>374180572246_10156770436867247</t>
  </si>
  <si>
    <t>Sunday was not only the 125th birthday of the iconic Around the Bay Road Race, it marked 40 years since women were permitted to officially enter it.</t>
  </si>
  <si>
    <t>2019-03-25 04:00:14</t>
  </si>
  <si>
    <t>374180572246_10156755657637247</t>
  </si>
  <si>
    <t>The decision to set "Gotham" before Bruce Wayne slipped on the cape and cowl opened up the door for some of Batman's most famous villains — The Penguin, The Riddler, The Joker and Catwoman — to take the spotlight. http://torstar.co/HH6V50o4nkS</t>
  </si>
  <si>
    <t>2019-03-28 11:30:18</t>
  </si>
  <si>
    <t>374180572246_10156762535567247</t>
  </si>
  <si>
    <t>They believed — yes, actually believed — that if they were at their best, the Bulldogs could upset the Ottawa 67's. But even at their best, they weren't good enough. They played their guts out, and still came up short, writes Teri Pecoskie  http://torstar.co/T8XX50olnd9</t>
  </si>
  <si>
    <t>2019-03-19 03:00:20</t>
  </si>
  <si>
    <t>374180572246_10156742735652247</t>
  </si>
  <si>
    <t>U.K. Speaker of The House of Commons John Bercow’s ruling has further complicated the already shambolic Brexit process with just 11 days to go before the country is scheduled to depart the European Union. http://torstar.co/zNWM50nutWi</t>
  </si>
  <si>
    <t>2019-03-28 03:00:19</t>
  </si>
  <si>
    <t>374180572246_10156761956202247</t>
  </si>
  <si>
    <t>ICYMI: A new sign was installed at the Playhouse, Hamilton's new independent cinema at 177 Sherman Ave. N., near Barton Street East, on Tuesday.   #WorldTheatreDay  http://torstar.co/r74L50oiTBt</t>
  </si>
  <si>
    <t>2019-03-26 13:00:24</t>
  </si>
  <si>
    <t>374180572246_10156758426352247</t>
  </si>
  <si>
    <t>Until the arrival of automobiles a century later, road construction between Niagara and Hamilton was haphazard and hadn't improved much beyond the stone technique named after its Scottish inventor, John McAdam. http://torstar.co/YpJE50obCPh</t>
  </si>
  <si>
    <t>2019-03-27 14:01:10</t>
  </si>
  <si>
    <t>164238703606271_2550081855021932</t>
  </si>
  <si>
    <t>‘I’ve seen myself grow,’ Waterloo student says as tech sector reaches out to high schools http://torstar.co/x5UC50ofE9A</t>
  </si>
  <si>
    <t>2019-03-20 17:01:01</t>
  </si>
  <si>
    <t>164238703606271_2538952106134907</t>
  </si>
  <si>
    <t>Storefront at Kitchener City Hall won’t be leased until 2021 http://torstar.co/mfSc50nDxMH</t>
  </si>
  <si>
    <t>2019-03-23 13:30:15</t>
  </si>
  <si>
    <t>374180572246_10156751888332247</t>
  </si>
  <si>
    <t>Underdog Hamilton @BulldogsOHL had an early lead, before top-seeded Ottawa 67's pulled away for the 9-3 win and 1-0 lead in the best-of-seven OHL Eastern Conference quarterfinal. http://torstar.co/PiKM50nU5E1</t>
  </si>
  <si>
    <t>2019-03-29 03:00:15</t>
  </si>
  <si>
    <t>374180572246_10156764238447247</t>
  </si>
  <si>
    <t>Spring is here and there's a lot to do in #HamOnt.   http://torstar.co/ByF750oqi4G</t>
  </si>
  <si>
    <t>2019-03-25 09:41:27</t>
  </si>
  <si>
    <t>374180572246_10156755993097247</t>
  </si>
  <si>
    <t>Super Saturday photos: Hamilton’s hockey house league championships https://www.thespec.com/news-story/9236996-super-saturday-hamilton-s-hockey-house-league-championships/</t>
  </si>
  <si>
    <t>2019-03-19 21:05:03</t>
  </si>
  <si>
    <t>164238703606271_2537738409589610</t>
  </si>
  <si>
    <t>Province adds funding for on-campus sexual violence services</t>
  </si>
  <si>
    <t>2019-03-25 14:30:33</t>
  </si>
  <si>
    <t>374180572246_10156756339102247</t>
  </si>
  <si>
    <t>"This was a criminal attack on the State of Israel, and we will respond with force," said Prime Minister Benjamin Netanyahu, who is also the defense minister, in a short video clip from Washington.  http://torstar.co/4Rzx50o4N44</t>
  </si>
  <si>
    <t>2019-03-30 17:00:16</t>
  </si>
  <si>
    <t>374180572246_10156767517097247</t>
  </si>
  <si>
    <t>March hares are a traditional sign of spring. Another sure sign of spring in these parts is the Dundas Valley School of Art's annual auction. #HamOnt http://torstar.co/Sl3850ozNJu</t>
  </si>
  <si>
    <t>2019-03-27 10:00:47</t>
  </si>
  <si>
    <t>164238703606271_2549783951718389</t>
  </si>
  <si>
    <t>Murder retrial for Kitchener’s Michael Ball unfolding in St. Catharines</t>
  </si>
  <si>
    <t>2019-03-22 19:30:13</t>
  </si>
  <si>
    <t>164238703606271_2542286279134823</t>
  </si>
  <si>
    <t>Waterloo Region death notices for Friday http://torstar.co/6Qyk50nPDiz</t>
  </si>
  <si>
    <t>2019-03-22 11:00:14</t>
  </si>
  <si>
    <t>374180572246_10156749452127247</t>
  </si>
  <si>
    <t>Happy Friday! The weekend kicks off today with mainly cloudy conditions with 60 percent chance of flurries. Watch for fog patches. High plus 2. Know before you go: Check in for road closures, crashes and transit delays #HamOnt  http://torstar.co/9fkn50nOxvg</t>
  </si>
  <si>
    <t>2019-03-20 20:30:23</t>
  </si>
  <si>
    <t>374180572246_10156746276997247</t>
  </si>
  <si>
    <t>Hamilton council has shaken off its international event "fatigue" in time to at least consider a bid for the 100th anniversary Commonwealth Games. http://torstar.co/CYQ750nEegY</t>
  </si>
  <si>
    <t>2019-03-30 07:00:09</t>
  </si>
  <si>
    <t>374180572246_10156766732547247</t>
  </si>
  <si>
    <t>Populism is back in politics, and, lately, some "trashy" ranch is taking up more space in the grocery aisle, which is very good news for ranch salad dressing maker Hidden Valley. http://torstar.co/Q1Wl50owChC</t>
  </si>
  <si>
    <t>2019-03-20 10:00:30</t>
  </si>
  <si>
    <t>374180572246_10156745186692247</t>
  </si>
  <si>
    <t>Whichever way you cut it, the autism funding that is actually there is too little to offer students — new or existing — the supports they need in schools, writes Laura Walton. http://torstar.co/1pzE50nyx7P</t>
  </si>
  <si>
    <t>2019-03-26 16:00:25</t>
  </si>
  <si>
    <t>374180572246_10156758746897247</t>
  </si>
  <si>
    <t>Am I a person who would throw an elaborate "Gotcha Day" party for my pup, including invited guests and home-baked treats?  http://torstar.co/X7Tq50oc4Z9</t>
  </si>
  <si>
    <t>2019-03-27 10:00:24</t>
  </si>
  <si>
    <t>374180572246_10156760317902247</t>
  </si>
  <si>
    <t>Susanne E Smith commends Lorraine Sommerfield for her "scathingly funny but true assessment of the current Ontario provincial government."  Gary M. Ross argues Sommerfeld should "chastise all parties involved, especially the last Ontario government." http://torstar.co/UuxJ50odiwc</t>
  </si>
  <si>
    <t>2019-03-31 04:00:15</t>
  </si>
  <si>
    <t>374180572246_10156768709892247</t>
  </si>
  <si>
    <t>Midnight snack: Never made zucchini noodles before? Maybe it’s time to give it a spin. http://torstar.co/tcbX50oCL6l</t>
  </si>
  <si>
    <t>2019-03-26 15:00:27</t>
  </si>
  <si>
    <t>374180572246_10156758632787247</t>
  </si>
  <si>
    <t>If you go to a playoff game this week, expect giveaways, prize packs, maybe even beer deals. But flip cup at intermission? Not so much. Could the Hamilton Bulldogs @BulldogsOHL benefit from an edgier fan experience? Story by @TeriatTheSpec #HamOnt   http://torstar.co/W5Vz50obKz3</t>
  </si>
  <si>
    <t>2019-03-19 01:00:21</t>
  </si>
  <si>
    <t>164238703606271_2536502976379820</t>
  </si>
  <si>
    <t>Status</t>
  </si>
  <si>
    <t>Jesse Parent discovers his inner folksinger-storyteller</t>
  </si>
  <si>
    <t>2019-03-22 20:30:16</t>
  </si>
  <si>
    <t>374180572246_10156750374757247</t>
  </si>
  <si>
    <t>An integrated network of port assets in southern Ontario, including the ports of Hamilton and Oshawa, would reduce the cost of governance, while having the capacity and resources to invest in future growth, writes former port authority CEO Keith Robson. http://torstar.co/4xK850nQnGt</t>
  </si>
  <si>
    <t>2019-03-22 22:00:40</t>
  </si>
  <si>
    <t>164238703606271_2542444759118975</t>
  </si>
  <si>
    <t>Flash From the Past: Controversy and Kitchener’s city halls seem to go together</t>
  </si>
  <si>
    <t>2019-03-19 18:00:22</t>
  </si>
  <si>
    <t>374180572246_10156743846812247</t>
  </si>
  <si>
    <t>"When you're a storyteller you are forced to write things down, to give characters life." http://torstar.co/fUTx50nwNbk</t>
  </si>
  <si>
    <t>2019-03-21 19:00:20</t>
  </si>
  <si>
    <t>374180572246_10156748153192247</t>
  </si>
  <si>
    <t>Editorial cartoon for Thursday, March 21, 2019 by The Hamilton Spectator's Graeme MacKay.  http://torstar.co/jTse50nL4kM</t>
  </si>
  <si>
    <t>2019-03-21 11:00:32</t>
  </si>
  <si>
    <t>374180572246_10156747399137247</t>
  </si>
  <si>
    <t>Watch for fog patches this morning. Especially on Hamilton Mountain.  It's the first full day of spring and you can expect the periods of rain to end this afternoon. High of 9 today with fog patches developing late tonight. It is plus 2 at 8 a.m. http://torstar.co/3ebi50nIarB</t>
  </si>
  <si>
    <t>2019-03-25 15:30:28</t>
  </si>
  <si>
    <t>374180572246_10156756425392247</t>
  </si>
  <si>
    <t>The Spectator's View: The premier should learn from his friend and put in place an independent, transparent hiring process before the next OPP commissioner is chosen.  http://torstar.co/Ja5Y50o5qee</t>
  </si>
  <si>
    <t>2019-03-28 20:50:41</t>
  </si>
  <si>
    <t>164238703606271_2552226851474099</t>
  </si>
  <si>
    <t>Kitchener jockstrap public nudity trial: 'If Scarlett Johansson came walking in here wearing a bikini, no one’s charging her with nudity'</t>
  </si>
  <si>
    <t>2019-03-25 13:40:21</t>
  </si>
  <si>
    <t>164238703606271_2546795115350606</t>
  </si>
  <si>
    <t>2019-03-26 11:00:59</t>
  </si>
  <si>
    <t>164238703606271_2548188225211295</t>
  </si>
  <si>
    <t>One dead in early morning house fire in Kitchener</t>
  </si>
  <si>
    <t>2019-03-27 23:00:10</t>
  </si>
  <si>
    <t>374180572246_10156761575042247</t>
  </si>
  <si>
    <t>Skye Wallace is an indie roots rocker from Toronto who writes dark, angry songs that sparkle live, writes Graham Rockingham.   She performs Thursday, March 28, at The Casbah (Queen at King West), opening for indie rock quintette Long Range Hustle.  http://torstar.co/DRlo50oiatG</t>
  </si>
  <si>
    <t>2019-03-27 17:30:07</t>
  </si>
  <si>
    <t>374180572246_10156760990377247</t>
  </si>
  <si>
    <t>The Spectator's View: It's a very good thing that City Hall has begun its first review of designated truck routes. But it won't be an easy ride.   http://torstar.co/GR9c50ohd7F</t>
  </si>
  <si>
    <t>2019-03-28 13:30:14</t>
  </si>
  <si>
    <t>164238703606271_2551676418195809</t>
  </si>
  <si>
    <t>Waterloo Region death notices for Thursday http://torstar.co/bOpU50omd9h</t>
  </si>
  <si>
    <t>2019-03-22 13:01:10</t>
  </si>
  <si>
    <t>164238703606271_2541810922515692</t>
  </si>
  <si>
    <t>Officers with Waterloo Regional Police cleared by SIU in three sexual assault cases http://torstar.co/zLx550nP2Bk</t>
  </si>
  <si>
    <t>2019-03-20 14:30:14</t>
  </si>
  <si>
    <t>374180572246_10156745553397247</t>
  </si>
  <si>
    <t>Gary Howe, United Steelworkers Local 1005 union president, knew the federal budget wasn't going to satisfy labour's call for company pension protections. But he is still disappointed. http://torstar.co/6at750nBLMP</t>
  </si>
  <si>
    <t>2019-03-18 11:25:43</t>
  </si>
  <si>
    <t>164238703606271_2535622346467883</t>
  </si>
  <si>
    <t>Two players share MVP honours for the Kitchener Rangers as annual team awards dished out.</t>
  </si>
  <si>
    <t>2019-03-31 21:00:17</t>
  </si>
  <si>
    <t>164238703606271_2557363557627095</t>
  </si>
  <si>
    <t>2019-03-25 15:01:06</t>
  </si>
  <si>
    <t>164238703606271_2546894455340672</t>
  </si>
  <si>
    <t>2019-03-25 23:00:34</t>
  </si>
  <si>
    <t>164238703606271_2547479441948840</t>
  </si>
  <si>
    <t>In the Garden: A wintry flower for spring</t>
  </si>
  <si>
    <t>2019-03-27 19:30:29</t>
  </si>
  <si>
    <t>374180572246_10156761207942247</t>
  </si>
  <si>
    <t>Hamilton local sport scene: Results, events, clinics and more To submit a score, game report or announcement, please email sports@thespec.com. http://torstar.co/9Y6A50ogyQi</t>
  </si>
  <si>
    <t>2019-03-23 12:21:53</t>
  </si>
  <si>
    <t>164238703606271_2543269949036456</t>
  </si>
  <si>
    <t>Kitchener Rangers push back after weathering Storm but lose tight Game 1. "There is a lot of belief in the room still." https://bit.ly/2urD8iK</t>
  </si>
  <si>
    <t>2019-03-20 12:15:05</t>
  </si>
  <si>
    <t>164238703606271_2538611259502325</t>
  </si>
  <si>
    <t>Spring in his step http://torstar.co/AuNO50nBD6y</t>
  </si>
  <si>
    <t>2019-03-30 19:00:41</t>
  </si>
  <si>
    <t>164238703606271_2555476217815829</t>
  </si>
  <si>
    <t>2019-03-29 13:00:25</t>
  </si>
  <si>
    <t>374180572246_10156764858392247</t>
  </si>
  <si>
    <t>Hamilton's LRT is back on track after the province vowed to lift a funding freeze on land purchases for the $1-billion transit line. The latest from Spec reporter Matt van Dongen   http://torstar.co/46Rj50osRbV</t>
  </si>
  <si>
    <t>2019-03-19 13:55:04</t>
  </si>
  <si>
    <t>164238703606271_2537239272972857</t>
  </si>
  <si>
    <t>Waterloo Region death notices for Tuesday http://torstar.co/mLtu50nvnvt</t>
  </si>
  <si>
    <t>2019-03-24 19:00:33</t>
  </si>
  <si>
    <t>164238703606271_2545470985483019</t>
  </si>
  <si>
    <t>2019-03-21 21:55:14</t>
  </si>
  <si>
    <t>164238703606271_2540778785952239</t>
  </si>
  <si>
    <t>Waterloo Region death notices for Thursday</t>
  </si>
  <si>
    <t>2019-03-26 16:33:20</t>
  </si>
  <si>
    <t>164238703606271_2548639991832785</t>
  </si>
  <si>
    <t>Council gives green light to new plan for Guelph Innovation District lands</t>
  </si>
  <si>
    <t>2019-03-26 08:00:20</t>
  </si>
  <si>
    <t>374180572246_10156758055807247</t>
  </si>
  <si>
    <t>For the hawks, only one deal was acceptable:  If North Korea wanted sanctions lifted, it had to first abandon and destroy all of its nuclear weapons and capabilities. It was a deal they knew Kim could never accept, writes Thomas Walkom. http://torstar.co/RY8950oan3w</t>
  </si>
  <si>
    <t>2019-03-18 04:00:19</t>
  </si>
  <si>
    <t>374180572246_10156740710272247</t>
  </si>
  <si>
    <t>Midnight snack: No one wants a soggy veggie lasagna! When making the dish, rid the produce of some of its moisture before adding it. http://torstar.co/2hbj50nodhP</t>
  </si>
  <si>
    <t>2019-03-24 14:30:05</t>
  </si>
  <si>
    <t>164238703606271_2545068918856559</t>
  </si>
  <si>
    <t>Guelph Storm hold off Kitchener Rangers in Game 1 win</t>
  </si>
  <si>
    <t>2019-03-21 08:00:19</t>
  </si>
  <si>
    <t>374180572246_10156747223437247</t>
  </si>
  <si>
    <t>Hey, #HamOnt! There's a lot happening in the city. 🎭🎼  http://torstar.co/xEIX50nF1sP</t>
  </si>
  <si>
    <t>2019-03-21 12:52:36</t>
  </si>
  <si>
    <t>164238703606271_2540164482680336</t>
  </si>
  <si>
    <t>2019-03-29 05:00:14</t>
  </si>
  <si>
    <t>374180572246_10156764371337247</t>
  </si>
  <si>
    <t>The half-hour show features the four-member Toronto sketch troupe TallBoyz II Men — Vance Banzo, Guled Abdi, Franco Nguyen, and Tim Blair.   http://torstar.co/T4nj50oqlae</t>
  </si>
  <si>
    <t>2019-03-22 01:09:25</t>
  </si>
  <si>
    <t>164238703606271_2541007615929356</t>
  </si>
  <si>
    <t>Rangers-Storm all starts Friday night. Guelph coach: “I think it would be a huge mistake for us to overlook our opponents at this time." Complete series breakdown and prediction.</t>
  </si>
  <si>
    <t>2019-03-19 04:00:17</t>
  </si>
  <si>
    <t>374180572246_10156742809667247</t>
  </si>
  <si>
    <t>Midnight snack: Making a kale salad? squeezing and massaging the leaves breaks down the cell walls in much the same way that heat would, darkening the kale and turning them silky. http://torstar.co/8hsE50ntR2z</t>
  </si>
  <si>
    <t>2019-03-19 07:00:12</t>
  </si>
  <si>
    <t>374180572246_10156742972037247</t>
  </si>
  <si>
    <t>Foreign Minister Chrystia Freeland  described Ukraine as a "laboratory" for Russia's disinformation campaigns in cyberspace as she and Defence Minister Harjit Sajjan announced that Canada is extending its military missions there and in Iraq. http://torstar.co/8Jed50nuxMn</t>
  </si>
  <si>
    <t>2019-03-27 12:30:11</t>
  </si>
  <si>
    <t>374180572246_10156760514677247</t>
  </si>
  <si>
    <t>It's do or die for the Hamilton Bulldogs.  The local OHL club is on the brink of playoff elimination after a tight, 2-1 loss to the Ottawa 67's at FirstOntario Centre on Tuesday.  http://torstar.co/Mpw550of467</t>
  </si>
  <si>
    <t>2019-03-26 12:14:18</t>
  </si>
  <si>
    <t>164238703606271_2548273365202781</t>
  </si>
  <si>
    <t>Ayr's Ben McFarlane soaking up the playoff experience with the Guelph Storm: "It's fun to push the veterans as best I can."</t>
  </si>
  <si>
    <t>2019-03-28 13:00:22</t>
  </si>
  <si>
    <t>374180572246_10156762660292247</t>
  </si>
  <si>
    <t>A guide to Hamilton's annual Around the Bay Road Race happening this weekend. Here’s what you need to know about the oldest distance race in North America http://torstar.co/OIGk50olvY4</t>
  </si>
  <si>
    <t>2019-03-22 09:15:24</t>
  </si>
  <si>
    <t>374180572246_10156749354982247</t>
  </si>
  <si>
    <t>This is a story about Valentines and falling in love again — within the backdrop of Burlington's Village Square — built 40 years ago to offer a "stroll, shop and dine" experience.   Read the latest local restaurant review by foodie blogger Diana Galambos...https://bit.ly/2FkQ275</t>
  </si>
  <si>
    <t>2019-03-21 17:01:47</t>
  </si>
  <si>
    <t>164238703606271_2540466689316782</t>
  </si>
  <si>
    <t>‘There will forever be a void in our family,’ mom of Kitchener overdose victim says</t>
  </si>
  <si>
    <t>2019-03-23 06:00:18</t>
  </si>
  <si>
    <t>374180572246_10156751336612247</t>
  </si>
  <si>
    <t>Mike Trout's $577 million loonies and a few other random thoughts for National Chia Day, by @radleyatthespec.  http://torstar.co/mhLB50nRnsl</t>
  </si>
  <si>
    <t>2019-03-20 09:00:18</t>
  </si>
  <si>
    <t>374180572246_10156745134632247</t>
  </si>
  <si>
    <t>Facebook agreed on Tuesday to overhaul its lucrative targeted advertising system to settle accusations that landlords, lenders and employers use the platform to discriminate against African-Americans, women, seniors, people with disabilities and others. http://torstar.co/l9LR50nzUXL</t>
  </si>
  <si>
    <t>2019-03-29 18:00:54</t>
  </si>
  <si>
    <t>164238703606271_2553691267994324</t>
  </si>
  <si>
    <t>Auditorium children’s department closed temporarily at Waterloo Public Library http://torstar.co/3ABi50ot4T3</t>
  </si>
  <si>
    <t>2019-03-27 11:21:16</t>
  </si>
  <si>
    <t>374180572246_10156760424547247</t>
  </si>
  <si>
    <t>COMMUTERS: Your Wednesday morning weather, traffic and school closures Today's high is expected to reach 9 degrees but you will have wind gusts of up to 40 km/h this afternoon with all the sunshine. UV index of 5 or moderate. http://torstar.co/ZJ6B50ofsWK</t>
  </si>
  <si>
    <t>2019-03-19 12:00:58</t>
  </si>
  <si>
    <t>164238703606271_2537108966319221</t>
  </si>
  <si>
    <t>Noel Edison plans comeback attempt after misconduct allegations</t>
  </si>
  <si>
    <t>2019-03-18 08:00:16</t>
  </si>
  <si>
    <t>374180572246_10156740933402247</t>
  </si>
  <si>
    <t>Rory McIlroy made two late birdies amid the wild theatrics of Sunday at The Players Championship golf tournament and closed with a 2-under 70 to win the next best thing to a major. http://torstar.co/q1KO50nq9XT</t>
  </si>
  <si>
    <t>2019-03-21 18:30:14</t>
  </si>
  <si>
    <t>164238703606271_2540560502640734</t>
  </si>
  <si>
    <t>Unlikely duo bonds over Bach and Irish music</t>
  </si>
  <si>
    <t>2019-03-28 19:30:28</t>
  </si>
  <si>
    <t>374180572246_10156763334192247</t>
  </si>
  <si>
    <t>A Cambridge man often in the limelight for his bong-smoking protests while wearing next to nothing took centre stage in a courtroom on Wednesday. http://torstar.co/O3n850onUyB</t>
  </si>
  <si>
    <t>2019-03-26 06:00:29</t>
  </si>
  <si>
    <t>374180572246_10156757940122247</t>
  </si>
  <si>
    <t>Duke won — just as Virginia and Gonzaga and Kentucky and Texas Tech and every other No. 1, No. 2 and No. 3 seed won each of their games Thursday, Friday, Saturday and Sunday. Such has been the theme of this season's NCAA basketball tournament. http://torstar.co/My7850oa3LL</t>
  </si>
  <si>
    <t>2019-03-31 07:00:10</t>
  </si>
  <si>
    <t>374180572246_10156768896112247</t>
  </si>
  <si>
    <t>As the regular season winds down, the real NBA season is about to begin. But don't sleep on those woebegone squads at the bottom of the standings, who were long ago eliminated from playoff contention. http://torstar.co/9TcK50oCQ8Q</t>
  </si>
  <si>
    <t>2019-03-27 15:30:18</t>
  </si>
  <si>
    <t>164238703606271_2550198841676900</t>
  </si>
  <si>
    <t>You Can Help: Bingo helps K-W Chamber Orchestra keep the music playing</t>
  </si>
  <si>
    <t>2019-03-29 12:51:19</t>
  </si>
  <si>
    <t>164238703606271_2553254001371384</t>
  </si>
  <si>
    <t>Guelph sweeps Rangers in four: "It's tough to go out like this."</t>
  </si>
  <si>
    <t>2019-03-22 00:00:31</t>
  </si>
  <si>
    <t>164238703606271_2540912432605541</t>
  </si>
  <si>
    <t>Cabinetmaking competition and French fashion exhibit: what to do in Waterloo Region this weekend</t>
  </si>
  <si>
    <t>2019-03-22 16:01:56</t>
  </si>
  <si>
    <t>164238703606271_2542052962491488</t>
  </si>
  <si>
    <t>Self-taught Kitchener airbrush artist creates hyper-realistic portraits http://torstar.co/E6Bt50nP3Fx</t>
  </si>
  <si>
    <t>2019-03-30 05:00:14</t>
  </si>
  <si>
    <t>374180572246_10156766616037247</t>
  </si>
  <si>
    <t>Somebody is going to join an exclusive club on Sunday. Because there will be a new last-place finisher at the Around The Bay Race, writes Scott Radley. And a few other random thoughts for National Virtual Vacation Day. http://torstar.co/tcOP50owegN</t>
  </si>
  <si>
    <t>2019-03-28 18:00:26</t>
  </si>
  <si>
    <t>374180572246_10156763183812247</t>
  </si>
  <si>
    <t>You've put in the training. Long runs on weekends in what has turned out to be a challenging winter — snow, cold, rain, wind, and far too much ice. But the 125th running of the Around the Bay road race is around the corner, writes @_barrygray_ http://torstar.co/P73q50onayw</t>
  </si>
  <si>
    <t>2019-03-26 18:01:22</t>
  </si>
  <si>
    <t>164238703606271_2548748148488636</t>
  </si>
  <si>
    <t>Ayr’s Ben McFarlane ready for any role with the Guelph Storm http://torstar.co/Uc1S50ocAVW</t>
  </si>
  <si>
    <t>2019-03-28 09:53:23</t>
  </si>
  <si>
    <t>374180572246_10156762403202247</t>
  </si>
  <si>
    <t>Scott Radley: Mfiondu Kabengele using March Madness as a launching pad to the NBA  Burlington native Mfiondu Kabengele, basketball hall of famer Dikembe Mutombo’s nephew, has taken a remarkable journey to follow his uncle’s footsteps toward the NBA. Read more...https://bit.ly/2OuymKu</t>
  </si>
  <si>
    <t>2019-03-28 12:30:14</t>
  </si>
  <si>
    <t>164238703606271_2551595981537186</t>
  </si>
  <si>
    <t>Goal-review gaffe costs Kitchener Rangers in Game 3 OHL playoff loss http://torstar.co/LyHv50olMwP</t>
  </si>
  <si>
    <t>2019-03-25 17:01:28</t>
  </si>
  <si>
    <t>164238703606271_2547045198658931</t>
  </si>
  <si>
    <t>Life on autism spectrum a mystery to most Autism community discovering its power as a voice for positive change, The Record’s Joel Rubinoff writes</t>
  </si>
  <si>
    <t>2019-03-19 18:31:59</t>
  </si>
  <si>
    <t>164238703606271_2537580399605411</t>
  </si>
  <si>
    <t>Celtics opens OFSAA tourney with pair of victories. The St. David Celtics won a pair of games on the opening day of play at the OFSAA girls hockey championship in Midland.</t>
  </si>
  <si>
    <t>2019-03-26 15:30:17</t>
  </si>
  <si>
    <t>164238703606271_2548530488510402</t>
  </si>
  <si>
    <t>Cambridge not ready to welcome backyard chickens http://torstar.co/bfh550obH1Y</t>
  </si>
  <si>
    <t>2019-03-18 11:36:35</t>
  </si>
  <si>
    <t>164238703606271_2535633426466775</t>
  </si>
  <si>
    <t>2019-03-25 18:48:59</t>
  </si>
  <si>
    <t>164238703606271_2547189788644472</t>
  </si>
  <si>
    <t>Like photography? follow us on instagram @waterlooregionrecord</t>
  </si>
  <si>
    <t>2019-03-20 14:18:40</t>
  </si>
  <si>
    <t>164238703606271_2538752436154874</t>
  </si>
  <si>
    <t>Underdogs in tough in the opening round of the OHL playoffs. Sports reporter Josh Brown breaks down all eight quarter-finals. https://bit.ly/2UOxLpe</t>
  </si>
  <si>
    <t>2019-03-27 07:00:11</t>
  </si>
  <si>
    <t>374180572246_10156760158707247</t>
  </si>
  <si>
    <t>China blocked canola shipments from a second Canada-based producer on Tuesday over alleged contamination issues, a move that has prompted Ottawa to consider dispatching a delegation to the Asian country. http://torstar.co/hcWv50oequi</t>
  </si>
  <si>
    <t>2019-03-25 00:00:26</t>
  </si>
  <si>
    <t>374180572246_10156755283032247</t>
  </si>
  <si>
    <t>#ICYMI: Hamilton lawyer Clifford Lloyd is the $600M man. That’s the amount of a U.S. court judgment that still hangs over his head after a bizarre 12-year court fight with a U.S. congressman over a company that was operating a $1B Ponzi scheme. #HamOnt http://torstar.co/hJO050nX7Ry</t>
  </si>
  <si>
    <t>2019-03-26 13:01:08</t>
  </si>
  <si>
    <t>164238703606271_2548334728529978</t>
  </si>
  <si>
    <t>2019-03-21 20:30:14</t>
  </si>
  <si>
    <t>164238703606271_2540690455961072</t>
  </si>
  <si>
    <t>Titans still in playoff hunt with three games remaining</t>
  </si>
  <si>
    <t>2019-03-26 11:49:24</t>
  </si>
  <si>
    <t>164238703606271_2548242581872526</t>
  </si>
  <si>
    <t>2019-03-20 13:01:26</t>
  </si>
  <si>
    <t>164238703606271_2538663326163785</t>
  </si>
  <si>
    <t>Kitchener native Loren Gabel will be a featured attraction Friday when the Clarkson Golden Knights face the No. 1 Wisconsin Badgers at the NCAA Frozen Four tourney in Hamden, Conn.</t>
  </si>
  <si>
    <t>2019-03-27 12:50:22</t>
  </si>
  <si>
    <t>164238703606271_2549977091699075</t>
  </si>
  <si>
    <t>"Our backs are up against the wall. All you can do is leave everything you have the ice."</t>
  </si>
  <si>
    <t>2019-03-25 06:00:16</t>
  </si>
  <si>
    <t>374180572246_10156755773177247</t>
  </si>
  <si>
    <t>If Canada wants to make good on the aspirations of our newly-minted Food Guide, our agricultural landscape will need to change, and follow a new, much needed strategy, writes Sylvain Charlebois.  http://torstar.co/Uqda50o4nIW</t>
  </si>
  <si>
    <t>2019-03-19 09:00:19</t>
  </si>
  <si>
    <t>374180572246_10156743060832247</t>
  </si>
  <si>
    <t>When U.K. Parliament decisively rejected Theresa May's Brexit plans, and a "crash-out" no-deal Brexit, and then demanded an extension to the negotiating period, it dramatically accelerated a cross-party crisis management process, writes Robin V. Sears. http://torstar.co/ze0850nuwXy</t>
  </si>
  <si>
    <t>2019-03-28 12:21:13</t>
  </si>
  <si>
    <t>164238703606271_2551584984871619</t>
  </si>
  <si>
    <t>"It was offside. The guys in the booth admitted it was offside and I guess they didn't wait long enough and got a little trigger-happy of calling the goal."</t>
  </si>
  <si>
    <t>2019-03-22 11:54:35</t>
  </si>
  <si>
    <t>164238703606271_2541727582524026</t>
  </si>
  <si>
    <t>2019-03-30 15:00:54</t>
  </si>
  <si>
    <t>164238703606271_2555158704514247</t>
  </si>
  <si>
    <t>Kitchener Rangers’ season ends in a sweep</t>
  </si>
  <si>
    <t>2019-03-21 19:01:15</t>
  </si>
  <si>
    <t>164238703606271_2540597889303662</t>
  </si>
  <si>
    <t>Best friends Riley Damiani and Sean Durzi face off in Kitchener Rangers- Guelph Storm series</t>
  </si>
  <si>
    <t>2019-03-29 20:00:49</t>
  </si>
  <si>
    <t>164238703606271_2553899341306850</t>
  </si>
  <si>
    <t>This Old Thing: Weigh scale promises good fortune http://torstar.co/14hq50ovrIp</t>
  </si>
  <si>
    <t>2019-03-19 17:00:48</t>
  </si>
  <si>
    <t>164238703606271_2537488926281225</t>
  </si>
  <si>
    <t>2019-03-31 20:00:26</t>
  </si>
  <si>
    <t>164238703606271_2557294984300619</t>
  </si>
  <si>
    <t>2019-03-26 12:15:05</t>
  </si>
  <si>
    <t>164238703606271_2548274738535977</t>
  </si>
  <si>
    <t>Grinding away the stress http://torstar.co/ePp750obGUr</t>
  </si>
  <si>
    <t>2019-03-30 00:10:03</t>
  </si>
  <si>
    <t>164238703606271_2554167214613396</t>
  </si>
  <si>
    <t>Kitchener Rangers’ season ends in a sweep http://torstar.co/S8zX50ot6NC</t>
  </si>
  <si>
    <t>2019-03-30 21:00:23</t>
  </si>
  <si>
    <t>164238703606271_2555674331129351</t>
  </si>
  <si>
    <t>‘It means a lot to become Canadian’ say our newest citizens</t>
  </si>
  <si>
    <t>2019-03-29 11:35:29</t>
  </si>
  <si>
    <t>164238703606271_2553154894714628</t>
  </si>
  <si>
    <t>2019-03-21 06:00:23</t>
  </si>
  <si>
    <t>374180572246_10156747118687247</t>
  </si>
  <si>
    <t>Keeping a journal is often thought of as something that begins and ends in adolescence — the stereotype is a teen telling her secrets to a flowered diary with a lock on it.   http://torstar.co/Eifw50nFg47</t>
  </si>
  <si>
    <t>2019-03-22 14:01:07</t>
  </si>
  <si>
    <t>164238703606271_2541890602507724</t>
  </si>
  <si>
    <t>Kitchener relishing underdog role but deep Storm may be too much for Rangers. Guelph coach: “I think it would be a huge mistake for us to overlook our opponents at this time." Complete series breakdown and prediction. https://bit.ly/2uoNG1K</t>
  </si>
  <si>
    <t>2019-03-24 21:00:21</t>
  </si>
  <si>
    <t>164238703606271_2545681242128660</t>
  </si>
  <si>
    <t>2019-03-22 14:01:05</t>
  </si>
  <si>
    <t>164238703606271_2541890612507723</t>
  </si>
  <si>
    <t>No charges will be laid in fatal tractor crash that killed Bettina Schuurmans http://torstar.co/fPW850nP2Mf</t>
  </si>
  <si>
    <t>2019-03-29 09:00:20</t>
  </si>
  <si>
    <t>374180572246_10156764578387247</t>
  </si>
  <si>
    <t>This week on The Message, Jon Wells and Ayesha Nasir talk about "Arkells: Relentless," Jon's mega-feature in The Hamilton Spectator about the six-time Juno Award-winning band that was born and raised in Hamilton.  http://torstar.co/UyOU50opBQG</t>
  </si>
  <si>
    <t>2019-03-31 22:00:17</t>
  </si>
  <si>
    <t>164238703606271_2557501460946638</t>
  </si>
  <si>
    <t>2019-03-20 12:30:16</t>
  </si>
  <si>
    <t>164238703606271_2538628456167272</t>
  </si>
  <si>
    <t>Region taking on construction of transit terminal portion of hub in downtown Kitchener http://torstar.co/rfE150nBBZG</t>
  </si>
  <si>
    <t>2019-03-18 17:00:36</t>
  </si>
  <si>
    <t>374180572246_10156741611507247</t>
  </si>
  <si>
    <t>Who's going to be Hamilton's new city manager? Will the top bureaucratic post go to an internal or external candidate, a male or female, a resident or outsider? http://torstar.co/SFxT50nrvdq</t>
  </si>
  <si>
    <t>2019-03-19 11:37:24</t>
  </si>
  <si>
    <t>164238703606271_2537079909655460</t>
  </si>
  <si>
    <t>2019-03-27 11:34:52</t>
  </si>
  <si>
    <t>164238703606271_2549889388374512</t>
  </si>
  <si>
    <t>2019-03-27 13:01:33</t>
  </si>
  <si>
    <t>164238703606271_2549991315030986</t>
  </si>
  <si>
    <t>Stranger knifed me in a ‘random act of violence,’ says owner of Cambridge gun store</t>
  </si>
  <si>
    <t>2019-03-27 03:11:55</t>
  </si>
  <si>
    <t>374180572246_10156759956072247</t>
  </si>
  <si>
    <t>The Hamilton Bulldogs are on the brink of playoff elimination after a tight, 2-1 loss to the Ottawa 67's at FirstOntario Centre on Tuesday.  #OHL</t>
  </si>
  <si>
    <t>2019-03-20 12:00:12</t>
  </si>
  <si>
    <t>164238703606271_2538594596170658</t>
  </si>
  <si>
    <t>2019-03-19 13:30:15</t>
  </si>
  <si>
    <t>164238703606271_2537210076309110</t>
  </si>
  <si>
    <t>Muddy Monday http://torstar.co/AYVj50nuNpR</t>
  </si>
  <si>
    <t>2019-03-29 14:01:46</t>
  </si>
  <si>
    <t>164238703606271_2553348614695256</t>
  </si>
  <si>
    <t>Cambridge man charged with public nudity for jockstrap cites ‘double standard’ http://torstar.co/bTPL50ot2zy</t>
  </si>
  <si>
    <t>2019-03-29 23:00:31</t>
  </si>
  <si>
    <t>164238703606271_2554089857954465</t>
  </si>
  <si>
    <t>This Old Thing: Weigh scale promises good fortune</t>
  </si>
  <si>
    <t>2019-03-18 10:31:17</t>
  </si>
  <si>
    <t>374180572246_10156741048427247</t>
  </si>
  <si>
    <t>Is there evidence to support the idea that exercise can have an effect on depression? And if so, how much exercise? http://torstar.co/M4Qg50nqVWF</t>
  </si>
  <si>
    <t>2019-03-22 12:30:18</t>
  </si>
  <si>
    <t>164238703606271_2541768519186599</t>
  </si>
  <si>
    <t>2019-03-21 05:00:21</t>
  </si>
  <si>
    <t>374180572246_10156747061217247</t>
  </si>
  <si>
    <t>ICYMI: #HamOnt golf courses are pastoral settings where the sound of birds chirping is usually only drowned out by the sound of louder birds chirping. Until now.  http://torstar.co/8R2a50nEMMX</t>
  </si>
  <si>
    <t>2019-03-28 11:44:49</t>
  </si>
  <si>
    <t>164238703606271_2551542698209181</t>
  </si>
  <si>
    <t>2019-03-23 11:00:31</t>
  </si>
  <si>
    <t>164238703606271_2543187732378011</t>
  </si>
  <si>
    <t>Kitchener maker of robotic floor scrubbers ramps up growth with big infusion of cash</t>
  </si>
  <si>
    <t>2019-03-31 15:30:06</t>
  </si>
  <si>
    <t>164238703606271_2556893624340755</t>
  </si>
  <si>
    <t>Kitchener Rangers could be a contender as soon as next season</t>
  </si>
  <si>
    <t>2019-03-25 22:00:37</t>
  </si>
  <si>
    <t>164238703606271_2547409941955790</t>
  </si>
  <si>
    <t>Cannabis use among Canadian high school students grew before it legalized, according to University of Waterloo-led study</t>
  </si>
  <si>
    <t>2019-03-20 20:00:50</t>
  </si>
  <si>
    <t>164238703606271_2539174712779313</t>
  </si>
  <si>
    <t>Gabel hopes to go out on high note http://torstar.co/WFct50nEOyQ</t>
  </si>
  <si>
    <t>2019-03-26 12:25:03</t>
  </si>
  <si>
    <t>164238703606271_2548287068534744</t>
  </si>
  <si>
    <t>Waterloo Region death notices for Monday http://torstar.co/amtv50obIzu</t>
  </si>
  <si>
    <t>2019-03-25 15:30:16</t>
  </si>
  <si>
    <t>164238703606271_2546934298670021</t>
  </si>
  <si>
    <t>This Old Thing: Hamilton-made lamp a rare find</t>
  </si>
  <si>
    <t>2019-03-27 12:30:17</t>
  </si>
  <si>
    <t>164238703606271_2549952491701535</t>
  </si>
  <si>
    <t>Rangers on brink of elimination http://torstar.co/w0Yc50ofDSN</t>
  </si>
  <si>
    <t>2019-03-29 12:30:15</t>
  </si>
  <si>
    <t>164238703606271_2553225871374197</t>
  </si>
  <si>
    <t>Erwin Hymer shipped trailers that were not fully certified http://torstar.co/pnUc50ot1q8</t>
  </si>
  <si>
    <t>2019-03-26 10:00:42</t>
  </si>
  <si>
    <t>164238703606271_2548123488551102</t>
  </si>
  <si>
    <t>St. Patrick’s Day party on Ezra is ‘inconsistent’ with city brand, Waterloo mayor says</t>
  </si>
  <si>
    <t>2019-03-20 14:01:12</t>
  </si>
  <si>
    <t>164238703606271_2538731296156988</t>
  </si>
  <si>
    <t>Public can comment on refinements for ‘contentious corner’ of Ion route through Cambridge http://torstar.co/PEhQ50nBCEr</t>
  </si>
  <si>
    <t>2019-03-26 12:30:11</t>
  </si>
  <si>
    <t>374180572246_10156758378222247</t>
  </si>
  <si>
    <t>Scott Radley @radleyatthespec: The best coach from the #HamOnt area? Easy, that’s ... http://torstar.co/J33h50obB58</t>
  </si>
  <si>
    <t>2019-03-29 07:00:13</t>
  </si>
  <si>
    <t>374180572246_10156764478857247</t>
  </si>
  <si>
    <t>Rule number 1: Respect the Bay.   http://torstar.co/nltS50oqjld</t>
  </si>
  <si>
    <t>2019-03-19 12:15:04</t>
  </si>
  <si>
    <t>164238703606271_2537125919650859</t>
  </si>
  <si>
    <t>Waterloo Region death notices for Monday http://torstar.co/QydN50nuMRd</t>
  </si>
  <si>
    <t>2019-03-20 12:20:05</t>
  </si>
  <si>
    <t>164238703606271_2538616969501754</t>
  </si>
  <si>
    <t>Waterloo Region death notices for Tuesday http://torstar.co/WUc250nBGTn</t>
  </si>
  <si>
    <t>2019-03-31 19:00:36</t>
  </si>
  <si>
    <t>164238703606271_2557231330973651</t>
  </si>
  <si>
    <t>2019-03-30 00:05:03</t>
  </si>
  <si>
    <t>164238703606271_2554162314613886</t>
  </si>
  <si>
    <t>Kitchener Rangers’ season ends in a sweep http://torstar.co/jDMh50ot6df</t>
  </si>
  <si>
    <t>2019-03-23 10:00:34</t>
  </si>
  <si>
    <t>164238703606271_2543131725716945</t>
  </si>
  <si>
    <t>Sale of Erwin Hymer Group could be completed next month</t>
  </si>
  <si>
    <t>2019-03-28 15:01:27</t>
  </si>
  <si>
    <t>164238703606271_2551793621517422</t>
  </si>
  <si>
    <t>Cambridge’s Jeffrey Shaver on trial for public nudity http://torstar.co/TJjc50olO0U</t>
  </si>
  <si>
    <t>2019-03-19 20:41:58</t>
  </si>
  <si>
    <t>164238703606271_2537715226258595</t>
  </si>
  <si>
    <t>Federal budget promises help for seniors, home buyers and workers</t>
  </si>
  <si>
    <t>2019-03-24 13:34:59</t>
  </si>
  <si>
    <t>164238703606271_2545001052196679</t>
  </si>
  <si>
    <t>City unveils the 27 best places in Waterloo st-places-in-waterloo/</t>
  </si>
  <si>
    <t>2019-03-28 11:30:50</t>
  </si>
  <si>
    <t>164238703606271_2551526024877515</t>
  </si>
  <si>
    <t>Week of Jan 28</t>
  </si>
  <si>
    <t>Week of Feb 4</t>
  </si>
  <si>
    <t>Week of Feb 11</t>
  </si>
  <si>
    <t>Week of Feb 18</t>
  </si>
  <si>
    <t>Week of Feb 25</t>
  </si>
  <si>
    <t>Week of March 4</t>
  </si>
  <si>
    <t>Week of March 11</t>
  </si>
  <si>
    <t>Week of March 18</t>
  </si>
  <si>
    <t>Week of March 25</t>
  </si>
  <si>
    <t>4 week avg</t>
  </si>
  <si>
    <t>% diff from 4W avg</t>
  </si>
  <si>
    <t>Facebook Posts</t>
  </si>
  <si>
    <t>Impressions CTR</t>
  </si>
  <si>
    <t>Unique Customer CTR</t>
  </si>
  <si>
    <t>Own Fans</t>
  </si>
  <si>
    <t>Impressions per post</t>
  </si>
  <si>
    <t>Reach per post</t>
  </si>
  <si>
    <t>Social Visitors (UVs)</t>
  </si>
  <si>
    <t>New</t>
  </si>
  <si>
    <t>Returning</t>
  </si>
  <si>
    <t>Social Visitors (%)</t>
  </si>
  <si>
    <t>The Spec</t>
  </si>
  <si>
    <t>The Rec</t>
  </si>
  <si>
    <t>Organic Impressions (%)</t>
  </si>
  <si>
    <t>Paid Impressions (%)</t>
  </si>
  <si>
    <t>Viral Impressions (%)</t>
  </si>
  <si>
    <t>Organic Reach (%)</t>
  </si>
  <si>
    <t>Paid Reach (%)</t>
  </si>
  <si>
    <t>Viral Reach (%)</t>
  </si>
  <si>
    <t>CTR Impressions</t>
  </si>
  <si>
    <t>CTR Reach</t>
  </si>
  <si>
    <t>% own fans</t>
  </si>
  <si>
    <t>CTR Customers</t>
  </si>
  <si>
    <t>% own</t>
  </si>
  <si>
    <t>2019-02-04 00:00:08</t>
  </si>
  <si>
    <t>374180572246_10156648028602247</t>
  </si>
  <si>
    <t>Justice Paul Philp dealt with many high-profile Hamilton cases and criminals during his 13 years on the bench. He told The Spectator in 1988 that his appointment was a surprise because he forgot that he agreed to let his name stand.</t>
  </si>
  <si>
    <t>2019-02-04 00:30:07</t>
  </si>
  <si>
    <t>374180572246_10156648072172247</t>
  </si>
  <si>
    <t>Hamilton's John C. Holland Awards, celebrating African-Canadian achievement and contributions to the life of the city, honoured several accomplished individuals, youth and adults, in a gala ceremony at LIUNA Station Saturday night.</t>
  </si>
  <si>
    <t>2019-02-04 01:00:07</t>
  </si>
  <si>
    <t>374180572246_10156648122667247</t>
  </si>
  <si>
    <t>Photos and video: Bring on the Year of the Pig!  The Sunshine Culture Centre held a celebration of the Chinese New Year at Mohawk College Sunday afternoon.</t>
  </si>
  <si>
    <t>2019-02-04 01:30:08</t>
  </si>
  <si>
    <t>374180572246_10156648167057247</t>
  </si>
  <si>
    <t>As the Progressive Conservative government contemplates redevelopment of Ontario Place, many who made great memories there are worried.</t>
  </si>
  <si>
    <t>2019-02-04 02:00:06</t>
  </si>
  <si>
    <t>374180572246_10156648215897247</t>
  </si>
  <si>
    <t>Sara Salim did not break her own jaw. She did not sear her own leg with an iron, or inflict scars across her own back. She did not get a deformed ear from a bug bite, writes Susan Clairmont. Sara was abused by her husband and his mother.</t>
  </si>
  <si>
    <t>2019-02-04 03:00:20</t>
  </si>
  <si>
    <t>374180572246_10156648311732247</t>
  </si>
  <si>
    <t>The results are in and #BellLetsTalkDay was once again a resounding success in advancing the conversation and reducing the stigma of mental health. The challenge now is to move from talk to action, writes Adrienne Spafford. http://torstar.co/SeJn50kvvrS</t>
  </si>
  <si>
    <t>2019-02-04 04:00:15</t>
  </si>
  <si>
    <t>374180572246_10156648407482247</t>
  </si>
  <si>
    <t>Luca Mangiarano's first alleged mistake was robbing a bank in Austin, Texas, police say. His second: using an electric scooter that tops out at about 24 kph as his getaway vehicle.</t>
  </si>
  <si>
    <t>2019-02-04 05:00:16</t>
  </si>
  <si>
    <t>374180572246_10156648481292247</t>
  </si>
  <si>
    <t>Midnight snack: Part cake, part pudding and part spoon bread that you can make in one bowl and eat in about an hour and a half if you start right now.</t>
  </si>
  <si>
    <t>2019-02-04 06:00:07</t>
  </si>
  <si>
    <t>374180572246_10156648541032247</t>
  </si>
  <si>
    <t>The Canadian subsidiary of General Motors has tried to stop an autoworkers' union from airing a critical TV commercial during the Super Bowl, but the union said it planned to move forward with the ad regardless.</t>
  </si>
  <si>
    <t>2019-02-04 07:00:10</t>
  </si>
  <si>
    <t>374180572246_10156648594827247</t>
  </si>
  <si>
    <t>"Black Earth Rising,” now on Netflix, takes a bloody, complex, seemingly intractable international situation and ties it to a mystery thriller that plays out in direly melodramatic fashion.</t>
  </si>
  <si>
    <t>2019-02-04 08:00:14</t>
  </si>
  <si>
    <t>374180572246_10156648643637247</t>
  </si>
  <si>
    <t>Venezuela's opposition leader called on more members of the military to abandon the country's socialist government following the defection of a high-ranking general.</t>
  </si>
  <si>
    <t>2019-02-04 09:00:19</t>
  </si>
  <si>
    <t>374180572246_10156648702627247</t>
  </si>
  <si>
    <t>Lake Placid, N.Y. — home of the 1980 Olympics — hosted kids from 33 cities for the 2019 International Children's Winter Games, including Hamilton.   Hamilton's Avalanche AA bantam girls garnered gold; the Huskies 14 AA major bantam boys seized silver.</t>
  </si>
  <si>
    <t>2019-02-04 10:00:20</t>
  </si>
  <si>
    <t>374180572246_10156648785402247</t>
  </si>
  <si>
    <t>A Canadian reader of U.S. news reports about last week's trade talks with China could be forgiven for wondering: what the heck happened to Huawei?</t>
  </si>
  <si>
    <t>2019-02-04 10:44:06</t>
  </si>
  <si>
    <t>374180572246_10156648839052247</t>
  </si>
  <si>
    <t>Hamilton’s Winterfest was a treat  Hamilton's Winterfest kicked off Saturday with events at Gage Park, including wagon rides, musical entertainment, air hockey and an outdoor fire pit. See more from Spectator photographer, Barry Gary. Read more... https://bit.ly/2MSqXny</t>
  </si>
  <si>
    <t>2019-02-04 11:10:09</t>
  </si>
  <si>
    <t>374180572246_10156648866202247</t>
  </si>
  <si>
    <t>Wash from your mind any thoughts about who other than this coach and this quarterback might be the best ever.</t>
  </si>
  <si>
    <t>2019-02-04 11:30:15</t>
  </si>
  <si>
    <t>374180572246_10156648887762247</t>
  </si>
  <si>
    <t>Ancaster's Doug Putman, owner of Sunrise Records, is butting up against billionaire Mike Ashley as they both vie to acquire the rest of the spoils of the HMV record chain, which Putnam would like to add to the 70 HMV stores he snatched up when the Canadian arm of HMV went under two years ago.</t>
  </si>
  <si>
    <t>2019-02-04 12:00:14</t>
  </si>
  <si>
    <t>374180572246_10156648926827247</t>
  </si>
  <si>
    <t>Consider a certain car, a Ford, designed by Roy Brown Jr., born and raised in Hamilton (I ran a column when he died in 2014, age 96.)</t>
  </si>
  <si>
    <t>2019-02-04 12:03:37</t>
  </si>
  <si>
    <t>374180572246_10156648934287247</t>
  </si>
  <si>
    <t>High of 9 with chance of showers today. Disabled vehicle on QEW at Fourth Line is slowing things down through Oakville and Burlington this morning.</t>
  </si>
  <si>
    <t>2019-02-04 12:30:08</t>
  </si>
  <si>
    <t>374180572246_10156648963132247</t>
  </si>
  <si>
    <t>Shai Gilgeous-Alexander — the first product of this city ever to play in the NBA — is a great kid with a terrific attitude, has skills that are even better than the coach first thought and a spectacular work ethic</t>
  </si>
  <si>
    <t>2019-02-04 13:00:19</t>
  </si>
  <si>
    <t>374180572246_10156649001597247</t>
  </si>
  <si>
    <t>She and another married woman on the team were quite drunk, slow-dancing with and sitting on the laps of other married and single male teammates.</t>
  </si>
  <si>
    <t>2019-02-04 13:30:09</t>
  </si>
  <si>
    <t>374180572246_10156649041627247</t>
  </si>
  <si>
    <t>It is sometimes amazing to see what people think they can get away with.</t>
  </si>
  <si>
    <t>2019-02-04 14:00:29</t>
  </si>
  <si>
    <t>374180572246_10156649090707247</t>
  </si>
  <si>
    <t>Police say the suspect in the Mountain Brow slaying Wednesday is a black male of average or athletic build who was wearing a black waist-length winter coat, with black pants, black boots, black toque and grey shirt.</t>
  </si>
  <si>
    <t>2019-02-04 14:30:26</t>
  </si>
  <si>
    <t>374180572246_10156649132982247</t>
  </si>
  <si>
    <t>The heat in the building is off, hence the space heater, and there is flooding from numerous burst pipes. Mike Hallman is, in his words, "on my last nerve." He looks worn.</t>
  </si>
  <si>
    <t>2019-02-04 15:00:34</t>
  </si>
  <si>
    <t>374180572246_10156649174607247</t>
  </si>
  <si>
    <t>For the second time, babysitter Shelly Kuzyk walked into a courtroom accused of beating the hell out of a baby — killing one of them — and walked out a free woman.</t>
  </si>
  <si>
    <t>2019-02-04 15:30:27</t>
  </si>
  <si>
    <t>374180572246_10156649219462247</t>
  </si>
  <si>
    <t>In a year in which the Super Bowl halftime show has become a referendum on political mindfulness, in which the NFL has become a staging ground for conversations about racial justice in America, Maroon 5 was a cynically apt choice.</t>
  </si>
  <si>
    <t>2019-02-04 15:47:38</t>
  </si>
  <si>
    <t>374180572246_10156649243877247</t>
  </si>
  <si>
    <t>Officials say Los Angeles police were called to his home on Sunday and his body was turned over to the Los Angeles County coroner. The cause of death was not available.</t>
  </si>
  <si>
    <t>2019-02-04 16:00:30</t>
  </si>
  <si>
    <t>374180572246_10156649266312247</t>
  </si>
  <si>
    <t>Spending a lot of time staring at screens as a toddler is linked with poorer performance on developmental screening tests later in childhood, according to a study published in the journal JAMA Pediatrics.</t>
  </si>
  <si>
    <t>2019-02-04 16:30:09</t>
  </si>
  <si>
    <t>374180572246_10156649302067247</t>
  </si>
  <si>
    <t>Hamilton police were called after multiple shots were fired, striking the window of a residence near Wentworth Street North and Barton Street East shortly after 7 p.m.</t>
  </si>
  <si>
    <t>2019-02-04 17:00:27</t>
  </si>
  <si>
    <t>374180572246_10156649343442247</t>
  </si>
  <si>
    <t>They're "very, very fortunate that they are not deceased or seriously injured," police said in a video posted to Twitter.</t>
  </si>
  <si>
    <t>2019-02-04 17:35:09</t>
  </si>
  <si>
    <t>374180572246_10156649399817247</t>
  </si>
  <si>
    <t>Lovato wasn't the only social media user enjoying jokes at the expense of Sha Yaa Bin Abraham-Joseph, the Atlanta-based rapper better known as 21 Savage</t>
  </si>
  <si>
    <t>2019-02-04 18:00:37</t>
  </si>
  <si>
    <t>374180572246_10156649439307247</t>
  </si>
  <si>
    <t>ICYMI: Ron Joyce was the mastermind behind Tim Hortons, taking the business from a humble first store on Ottawa Street North in Hamilton in 1964 to an empire of 1,000 franchises by the mid-1990s that changed fast food history.</t>
  </si>
  <si>
    <t>2019-02-04 18:30:28</t>
  </si>
  <si>
    <t>374180572246_10156649477162247</t>
  </si>
  <si>
    <t>A baby-faced 20-something with his blond hair swooped into the helmet cut of an early-period Justin Bieber, Jones has used YouTube to beam out hundreds of videos featuring his own idiosyncratic takes on popular songs since 2007.</t>
  </si>
  <si>
    <t>2019-02-04 19:00:22</t>
  </si>
  <si>
    <t>374180572246_10156649518257247</t>
  </si>
  <si>
    <t>The governments of Ontario and Quebec are urging Ottawa to surrender in the trade war with the United States that is hurting steel and aluminium industries in Canada.</t>
  </si>
  <si>
    <t>2019-02-04 19:30:25</t>
  </si>
  <si>
    <t>374180572246_10156649574652247</t>
  </si>
  <si>
    <t>Some suggested KR wronged Sonia and is trying to win her back. "Screwed up so bad (that) flowers just won't do," one Facebook user wrote.</t>
  </si>
  <si>
    <t>2019-02-04 20:00:25</t>
  </si>
  <si>
    <t>374180572246_10156649623387247</t>
  </si>
  <si>
    <t>"The Ford government has been keeping it all under wraps," she told a news conference Monday, following up on the release by her office last week of confidential draft legislation to create a new health "super agency" with powers to contract out more health services.</t>
  </si>
  <si>
    <t>2019-02-04 20:30:19</t>
  </si>
  <si>
    <t>374180572246_10156649678202247</t>
  </si>
  <si>
    <t>A stay granted to a Hamilton family that had been ordered to leave Canada over the weekend is expected to last at least several months.</t>
  </si>
  <si>
    <t>2019-02-04 20:45:34</t>
  </si>
  <si>
    <t>374180572246_10156649701932247</t>
  </si>
  <si>
    <t>“Black Earth Rising” is now streaming on Netflix</t>
  </si>
  <si>
    <t>2019-02-04 21:00:15</t>
  </si>
  <si>
    <t>374180572246_10156649730517247</t>
  </si>
  <si>
    <t>Hamilton is staying in the bird sanctuary business for now. Council voted today to let the aviary stay in its Westdale building on a month-to-month lease after volunteers reported they were unable to find a new home for 65 exotic birds.</t>
  </si>
  <si>
    <t>2019-02-04 21:30:18</t>
  </si>
  <si>
    <t>374180572246_10156649777807247</t>
  </si>
  <si>
    <t>A 17-year-old previously charged with aggravated assault by Niagara Police is now facing a charge of second-degree murder after his victim, a 52-year-old man, died of his injuries in hospital.</t>
  </si>
  <si>
    <t>2019-02-04 22:00:14</t>
  </si>
  <si>
    <t>374180572246_10156649839517247</t>
  </si>
  <si>
    <t>The trial of a former Hamilton mortgage broker on charges of fraud and sexual assault began with a woman testifying she was threatened with her mortgage being revoked if she did not perform a sexual act on the accused.</t>
  </si>
  <si>
    <t>2019-02-04 22:30:15</t>
  </si>
  <si>
    <t>374180572246_10156649923637247</t>
  </si>
  <si>
    <t>In the 2014 municipal election, then-candidate Fred Eisenberger promised to address equity issues at city hall, writes Margaret Shkimba. He is now in his second term and the equity lens tool kit sits, languishing in administrative limbo.</t>
  </si>
  <si>
    <t>2019-02-04 23:00:15</t>
  </si>
  <si>
    <t>374180572246_10156649995457247</t>
  </si>
  <si>
    <t>Hamilton-based Collective Arts Brewery are branching out with a sister company Collective Project Limited and a to-be-named U.S. partner to produce and sell cannabis- and hemp-infused drinks in Canada and the U.S.</t>
  </si>
  <si>
    <t>2019-02-04 23:30:14</t>
  </si>
  <si>
    <t>374180572246_10156650103482247</t>
  </si>
  <si>
    <t>A trio of young people in Calgary are challenging Canada's iconic coffee chain Tim Hortons to use its popular roll up the rim contest to get Canadians to kick their cup addiction.</t>
  </si>
  <si>
    <t>2019-02-05 00:00:21</t>
  </si>
  <si>
    <t>374180572246_10156650200092247</t>
  </si>
  <si>
    <t>"It felt like death was following me," he said.</t>
  </si>
  <si>
    <t>2019-02-05 00:30:12</t>
  </si>
  <si>
    <t>374180572246_10156650257897247</t>
  </si>
  <si>
    <t>The U.S. government is preparing to begin construction of more border walls and fencing in South Texas' Rio Grande Valley, likely on federally owned land set aside as wildlife refuge property.</t>
  </si>
  <si>
    <t>2019-02-05 01:00:09</t>
  </si>
  <si>
    <t>374180572246_10156650306032247</t>
  </si>
  <si>
    <t>Electronic keypads and door locks were vandalized overnight Sunday at the Stoney Creek Royal Canadian Mounted Police detachment. An anonymous email from an account labelled “Wet’suwet’en Solidarity,” took credit for the incident.</t>
  </si>
  <si>
    <t>2019-02-05 01:30:10</t>
  </si>
  <si>
    <t>374180572246_10156650356267247</t>
  </si>
  <si>
    <t>After nearly three months of testimony about a vast drug-smuggling conspiracy steeped in violence, a jury began deliberations Monday at the U.S. trial of the infamous Mexican drug lord Joaquin (El Chapo) Guzman.</t>
  </si>
  <si>
    <t>2019-02-05 02:00:08</t>
  </si>
  <si>
    <t>374180572246_10156650438657247</t>
  </si>
  <si>
    <t>Hamilton's proposed road safety action plan to protect pedestrians and cyclists needs more action and less "frivolous" spending on education or studies, says a leading Vision Zero advocate.</t>
  </si>
  <si>
    <t>2019-02-05 03:00:22</t>
  </si>
  <si>
    <t>374180572246_10156650536332247</t>
  </si>
  <si>
    <t>Canada's former ambassador to China might have committed an unforgivable diplomatic gaffe when he sized up the case against  Huawei's chief financial officer Meng Wanzhou, but that doesn't mean his assessment was wrong.</t>
  </si>
  <si>
    <t>2019-02-05 04:00:16</t>
  </si>
  <si>
    <t>374180572246_10156650630552247</t>
  </si>
  <si>
    <t>After ingesting marijuana, alcohol, Lorazepam and Temazepam, Nielsen, who was staying at his mother-in-law's in Whitby, stole his father-in-law's black Honda Accord.</t>
  </si>
  <si>
    <t>2019-02-05 05:00:17</t>
  </si>
  <si>
    <t>374180572246_10156650707852247</t>
  </si>
  <si>
    <t>Toronto-based Jos Stam is about to recieve his 3rd Oscar Saturday from the Academy of Motion Picture Arts and Sciences — the Oscars "for what they call the geeks." Stam is being honoured for work on an operating system for 3D graphics and special effects.</t>
  </si>
  <si>
    <t>2019-02-05 06:00:21</t>
  </si>
  <si>
    <t>374180572246_10156650766777247</t>
  </si>
  <si>
    <t>Bruce McArthur, the serial killer who preyed on men from Toronto's gay village, took photographs of his victims' bodies posed in various states of undress and kept the images on his computer, accessing some of them long after the killings.</t>
  </si>
  <si>
    <t>2019-02-05 07:00:11</t>
  </si>
  <si>
    <t>374180572246_10156650816987247</t>
  </si>
  <si>
    <t>Hamilton's Josh O'Reilly didn't like the texture of the fight but he liked the final result because it finally put him on the global radar.</t>
  </si>
  <si>
    <t>2019-02-05 08:00:14</t>
  </si>
  <si>
    <t>374180572246_10156650873957247</t>
  </si>
  <si>
    <t>A commission examining the circumstances that allowed an Ontario nurse to kill eight elderly patients says it learned more than a year ago that she had confessed to additional crimes.</t>
  </si>
  <si>
    <t>2019-02-05 09:00:21</t>
  </si>
  <si>
    <t>374180572246_10156650921872247</t>
  </si>
  <si>
    <t>A former Vice Canada music journalist and a Toronto man have been arrested after allegedly trying to smuggle cocaine into Australia.</t>
  </si>
  <si>
    <t>2019-02-05 10:00:22</t>
  </si>
  <si>
    <t>374180572246_10156650972757247</t>
  </si>
  <si>
    <t>The Spectator’s Barry Gray asks you to tell him your stories as he preps for the 125th annual Around the Bay race.</t>
  </si>
  <si>
    <t>2019-02-05 11:00:24</t>
  </si>
  <si>
    <t>374180572246_10156651022297247</t>
  </si>
  <si>
    <t>Clearing the end of a driveway is necessary sometimes twice a days following the snowplow. Evelyn Paulssen says, for seniors it can be dangerous with heavy packed snow to contend with.</t>
  </si>
  <si>
    <t>2019-02-05 11:02:22</t>
  </si>
  <si>
    <t>374180572246_10156651024337247</t>
  </si>
  <si>
    <t>Today's Editorial Cartoon by the Spectator's Graeme MacKay. See our online gallery.....https://bit.ly/2uHTHpP</t>
  </si>
  <si>
    <t>2019-02-05 11:34:50</t>
  </si>
  <si>
    <t>374180572246_10156651050952247</t>
  </si>
  <si>
    <t>Police and paramedics were called to the area of Parkdale Avenue North and Roxborough Ave. just after midnight where a man in his 20s was shot.</t>
  </si>
  <si>
    <t>2019-02-05 12:00:12</t>
  </si>
  <si>
    <t>374180572246_10156651074087247</t>
  </si>
  <si>
    <t>"This is a promising start to 2019," said RAHB CEO George O'Neill. "For sellers, the average price of a home has increased over 100 per cent since 2009. For buyers, sales activity has slowed, the number of new listings has increased, and we are sitting firmly in a balanced market."</t>
  </si>
  <si>
    <t>2019-02-05 12:12:46</t>
  </si>
  <si>
    <t>374180572246_10156651086852247</t>
  </si>
  <si>
    <t>Sunrise at 7:32 a.m. this morning and sets tonight at 5:36 p.m.   Traffic is moving well. An earlier collision on the Red Hill down bound at Mud/Stone Church may still slow you down.  It is 4C at 8 a.m.</t>
  </si>
  <si>
    <t>2019-02-05 12:30:08</t>
  </si>
  <si>
    <t>374180572246_10156651104182247</t>
  </si>
  <si>
    <t>Same-day joint replacements are already available in many other parts of Canada such as Toronto, London, Ottawa and Winnipeg. But so far, it hasn't been done in Hamilton or Burlington.</t>
  </si>
  <si>
    <t>2019-02-05 13:00:17</t>
  </si>
  <si>
    <t>374180572246_10156651142507247</t>
  </si>
  <si>
    <t>The revival appears over. A handwritten sign posted on the door of the darkened restaurant at 4391 King St. E. near Sportsworld Drive in Kitchener states the location is closed.</t>
  </si>
  <si>
    <t>2019-02-05 13:30:07</t>
  </si>
  <si>
    <t>374180572246_10156651186257247</t>
  </si>
  <si>
    <t>What you can't call Loeb is a crank. When astronomers in Hawaii stumbled across the first known interstellar object in late 2017 — a blip of light moving so fast past the sun that it could only have come from another star — Loeb had three decades of Ivy League professorship and hundreds of astronomical publications on his resumé, mostly to do with the nature of black holes and early galaxies and other subjects far from any tabloid shelf.</t>
  </si>
  <si>
    <t>2019-02-05 14:00:22</t>
  </si>
  <si>
    <t>374180572246_10156651224187247</t>
  </si>
  <si>
    <t>Each year, Hamilton's public health department screens students' immunization records in the city's public, private and Catholic schools to ensure they have their required vaccinations. If not, they could be suspended for up to 20 days</t>
  </si>
  <si>
    <t>2019-02-05 14:30:10</t>
  </si>
  <si>
    <t>374180572246_10156651268902247</t>
  </si>
  <si>
    <t>What? You didn't read the banner headline below the masthead just a few weeks ago? No, you wouldn't have, not unless you happened to be in Bogota, Colombia, at the time and not unless you can read Spanish.</t>
  </si>
  <si>
    <t>2019-02-05 15:00:23</t>
  </si>
  <si>
    <t>374180572246_10156651343197247</t>
  </si>
  <si>
    <t>"Regardless of what the fight was about, it needs to be left on the ice."</t>
  </si>
  <si>
    <t>2019-02-05 15:30:12</t>
  </si>
  <si>
    <t>374180572246_10156651390132247</t>
  </si>
  <si>
    <t>Hadwin is among the 32 per cent of Ontario singles considering buying a home on their own and the 52 per cent of single Canadians (the number is the same in Ontario) who say economic uncertainty and high home prices are making them hesitate</t>
  </si>
  <si>
    <t>2019-02-05 16:00:28</t>
  </si>
  <si>
    <t>374180572246_10156651436827247</t>
  </si>
  <si>
    <t>Major autism service providers have already been informed of the changes that will also address the massive wait-list of 23,000 children and target money and services to those under the age of 6, which research has shown to be the most crucial time for treatment.</t>
  </si>
  <si>
    <t>2019-02-05 16:30:10</t>
  </si>
  <si>
    <t>374180572246_10156651485517247</t>
  </si>
  <si>
    <t>The senior was pushing her walker along the sidewalk on Robinson Street Saturday when sometime between 4:45 and 5:13 p.m. an older model black vehicle stopped on the road in front of her, said Norfolk OPP.</t>
  </si>
  <si>
    <t>2019-02-05 17:00:30</t>
  </si>
  <si>
    <t>374180572246_10156651528677247</t>
  </si>
  <si>
    <t>"…One more thing," he said. "A long time ago, we used to call women dames. I think it was the French that started that, eh, but it's not right. All you kids, don't call women dames, chicks hate it when you call them that."</t>
  </si>
  <si>
    <t>2019-02-05 17:30:14</t>
  </si>
  <si>
    <t>374180572246_10156651582692247</t>
  </si>
  <si>
    <t>A whisper from the dead.</t>
  </si>
  <si>
    <t>2019-02-05 18:00:20</t>
  </si>
  <si>
    <t>374180572246_10156651647032247</t>
  </si>
  <si>
    <t>In addition to taking tongue-in-cheek shots at her husband and kids, Hicks references her the "smoking hot body she always wanted... having been cremated."</t>
  </si>
  <si>
    <t>2019-02-05 18:30:26</t>
  </si>
  <si>
    <t>374180572246_10156651705352247</t>
  </si>
  <si>
    <t>Hamilton police were called to the Honest Lawyer restaurant and bar at 110 King Street West shortly after 3 p.m. Monday for a man who brandished what appeared to be a gun.</t>
  </si>
  <si>
    <t>2019-02-05 19:00:34</t>
  </si>
  <si>
    <t>374180572246_10156651758572247</t>
  </si>
  <si>
    <t>When millennials buy good, organic, expensive food, or experiences that provide some level of care, it's perceived as being the opposite of, or the corrective to, a historically achievement-oriented purchase, like a four-door sedan, or a house and expensive stuff to fill it.</t>
  </si>
  <si>
    <t>2019-02-05 19:30:26</t>
  </si>
  <si>
    <t>374180572246_10156651802857247</t>
  </si>
  <si>
    <t>The amalgamation, which would see a new body formed, is expected to improve port efficiencies and planning in the region, Transport Canada announced in a news release Tuesday</t>
  </si>
  <si>
    <t>2019-02-05 19:54:59</t>
  </si>
  <si>
    <t>374180572246_10156651839252247</t>
  </si>
  <si>
    <t>This the second shooting in just hours, after a man was shot in front of a home in the east end early Tuesday.</t>
  </si>
  <si>
    <t>2019-02-05 20:00:25</t>
  </si>
  <si>
    <t>374180572246_10156651847487247</t>
  </si>
  <si>
    <t>Some critics are asking why the closed-door interviews couldn't happen in a local hotel, or even whether Municipal Act rules technically allow for a city sub-committee meeting 70 kilometres away</t>
  </si>
  <si>
    <t>2019-02-05 20:30:22</t>
  </si>
  <si>
    <t>374180572246_10156651900187247</t>
  </si>
  <si>
    <t>"I got a call the next day, saying mice or rodents had chewed through my vehicle, and I owed over $1,000 to fix the car," she said.</t>
  </si>
  <si>
    <t>2019-02-05 20:52:12</t>
  </si>
  <si>
    <t>374180572246_10156651941232247</t>
  </si>
  <si>
    <t>Environment Canada is also warning that ice buildup could cause tree branches to break.</t>
  </si>
  <si>
    <t>2019-02-05 21:00:21</t>
  </si>
  <si>
    <t>374180572246_10156651958617247</t>
  </si>
  <si>
    <t>An unnamed bureaucrat was dismissed Monday as New Democrat Leader Andrea Horwath revealed more internal government documents, saying they suggest Ford's Progressive Conservatives are poised to privatize some health services in a new "super agency" first reported by the Star in December.</t>
  </si>
  <si>
    <t>2019-02-05 21:30:18</t>
  </si>
  <si>
    <t>374180572246_10156652017432247</t>
  </si>
  <si>
    <t>Tony Paonessa was taken off life-support Friday</t>
  </si>
  <si>
    <t>2019-02-05 22:00:18</t>
  </si>
  <si>
    <t>374180572246_10156652101602247</t>
  </si>
  <si>
    <t>What to do with all that leftover rice? If only there were a way to fry it up and — aha! Fried rice it is.</t>
  </si>
  <si>
    <t>2019-02-05 22:30:16</t>
  </si>
  <si>
    <t>374180572246_10156652171862247</t>
  </si>
  <si>
    <t>Details of exactly what happened remain unclear, but evidence at the scene shows it was not a drive-by shooting.</t>
  </si>
  <si>
    <t>2019-02-05 23:00:19</t>
  </si>
  <si>
    <t>374180572246_10156652221337247</t>
  </si>
  <si>
    <t>Tyler Nadeau smiled and flashed a peace sign to supporters before a special constable led him out of the courtroom on Tuesday morning.</t>
  </si>
  <si>
    <t>2019-02-05 23:30:21</t>
  </si>
  <si>
    <t>374180572246_10156652272582247</t>
  </si>
  <si>
    <t>We break down the latest in each, along with how much trouble each could pose for Trump.</t>
  </si>
  <si>
    <t>2019-02-06 00:00:17</t>
  </si>
  <si>
    <t>374180572246_10156652316917247</t>
  </si>
  <si>
    <t>The folks occupying the couch centre stage at Dundas Little Theatre these nights, for all their high-flown talk, are self-absorbed boors. You'll either laugh frantically at their annoying antics, or like me, you'll be appalled at the skewed vision they present of marriage, child rearing and surface civility.</t>
  </si>
  <si>
    <t>2019-02-06 00:30:12</t>
  </si>
  <si>
    <t>374180572246_10156652361377247</t>
  </si>
  <si>
    <t>Despite the popular refrain that most hockey parents are bulgy-eyed maniacs who spend their afternoons in a Zamboni-fume-enhanced rage, it's not true.</t>
  </si>
  <si>
    <t>2019-02-06 01:00:21</t>
  </si>
  <si>
    <t>374180572246_10156652416832247</t>
  </si>
  <si>
    <t>"I knew something was really wrong."</t>
  </si>
  <si>
    <t>2019-02-06 01:30:13</t>
  </si>
  <si>
    <t>374180572246_10156652470402247</t>
  </si>
  <si>
    <t>A 32-year-old Hamilton man has been charged in connection with a prowling incident last fall where a Good Samaritan stopped a man who had been looking into his neighbour's window.</t>
  </si>
  <si>
    <t>2019-02-06 02:00:07</t>
  </si>
  <si>
    <t>374180572246_10156652530302247</t>
  </si>
  <si>
    <t>Chris Carter also asking Niagara to pay his job-search and relocation costs in wrongful dismissal suit</t>
  </si>
  <si>
    <t>2019-02-06 02:30:09</t>
  </si>
  <si>
    <t>374180572246_10156652596817247</t>
  </si>
  <si>
    <t>"He is cleared to go back to the duties he had before, resuming his old position."</t>
  </si>
  <si>
    <t>2019-02-06 03:00:25</t>
  </si>
  <si>
    <t>374180572246_10156652657322247</t>
  </si>
  <si>
    <t>Charles, who unfortunately has a longtime girlfriend, Camilla Parker Bowles, who even more unfortunately has a husband, takes up the refrain, musing on his predicament: he is about to propose to someone he barely knows.</t>
  </si>
  <si>
    <t>2019-02-06 03:30:08</t>
  </si>
  <si>
    <t>374180572246_10156652697822247</t>
  </si>
  <si>
    <t>City staff cautiously suggest a recent downturn in collisions with injuries (1,682 in 2017 compared to nearly 2,000 in each of the two previous years) means the city's resurrected road safety program "appears to be having a positive impact."</t>
  </si>
  <si>
    <t>2019-02-06 04:00:16</t>
  </si>
  <si>
    <t>374180572246_10156652741582247</t>
  </si>
  <si>
    <t>Nearly 150 Vietnamese silk lanterns are creating a Light Tunnel throughout the month of February. Its aim is to bring light for Hamilton, the Lunar New Year and the former Connolly condo site.</t>
  </si>
  <si>
    <t>2019-02-06 05:00:17</t>
  </si>
  <si>
    <t>374180572246_10156652808357247</t>
  </si>
  <si>
    <t>"Global warming is on track to transform the frigid, glacier-covered mountain peaks of the Hindu Kush Himalayas cutting across eight countries to bare rocks in a little less than a century"</t>
  </si>
  <si>
    <t>2019-02-06 06:00:19</t>
  </si>
  <si>
    <t>374180572246_10156652876752247</t>
  </si>
  <si>
    <t>You would be forgiven for thinking "Crees in the Caribbean" was meant as a prototype for TV sitcom. Only in the final scene does the play connect on more than a superficial level.</t>
  </si>
  <si>
    <t>2019-02-06 07:00:14</t>
  </si>
  <si>
    <t>374180572246_10156652926787247</t>
  </si>
  <si>
    <t>A friendly competition over lunch at the annual fundraiser for Living Rock Youth Ministries</t>
  </si>
  <si>
    <t>2019-02-06 08:00:15</t>
  </si>
  <si>
    <t>374180572246_10156652978627247</t>
  </si>
  <si>
    <t>Both suspects wore balaclavas, black shoes and gloves. One wore a grey hooded sweater and track pants and the other wore a dark, hooded winter jack and pants worn low on his hips.</t>
  </si>
  <si>
    <t>2019-02-06 09:00:18</t>
  </si>
  <si>
    <t>374180572246_10156653030042247</t>
  </si>
  <si>
    <t>Mourners gathered Tuesday at Blessed Sacrament Catholic Church on the east Mountain.</t>
  </si>
  <si>
    <t>2019-02-06 10:00:18</t>
  </si>
  <si>
    <t>374180572246_10156653095262247</t>
  </si>
  <si>
    <t>Of the $1.7 million in red light camera money that councillors have voted to spend on the Vision Zero plan for reducing traffic injuries and fatalities, fully $400,000 is being set aside for educating drivers, cyclists and pedestrians.</t>
  </si>
  <si>
    <t>2019-02-06 10:57:35</t>
  </si>
  <si>
    <t>374180572246_10156653144662247</t>
  </si>
  <si>
    <t>A pedestrian makes his was through a new art installation at Jackson Street and James Street South.  Nearly 150 Vietnamese silk lanterns are creating a Light Tunnel throughout the month of February. Its aim is to bring light for Hamilton, the Lunar New Year and the former Connolly condo site.   See more from Spectator photographer Scott Gardner....https://bit.ly/2DYh9Fx</t>
  </si>
  <si>
    <t>2019-02-06 11:00:28</t>
  </si>
  <si>
    <t>374180572246_10156653150012247</t>
  </si>
  <si>
    <t>The warning comes from the Realtors Association of Hamilton-Burlington (RAHB), which issued a media release warning renters to be aware of the scam in Hamilton.</t>
  </si>
  <si>
    <t>2019-02-06 11:19:21</t>
  </si>
  <si>
    <t>374180572246_10156653180537247</t>
  </si>
  <si>
    <t>BREAKING: Both Hamilton and Halton public and Catholic school boards have cancelled classes and buses as the city braces for freezing rain on Wednesday morning.</t>
  </si>
  <si>
    <t>2019-02-06 11:30:18</t>
  </si>
  <si>
    <t>374180572246_10156653192612247</t>
  </si>
  <si>
    <t>She texts constantly, repeatedly, until she gets an answer. She mostly keeps bad-mouthing another girl they know, insisting that my daughter agrees.</t>
  </si>
  <si>
    <t>2019-02-06 11:42:11</t>
  </si>
  <si>
    <t>374180572246_10156653206702247</t>
  </si>
  <si>
    <t>McMaster and Mohawk are closed today. All Hamilton, Halton, Niagara schools are closed. Freezing rain warning in effect for Wednesday.</t>
  </si>
  <si>
    <t>2019-02-06 12:00:13</t>
  </si>
  <si>
    <t>374180572246_10156653231167247</t>
  </si>
  <si>
    <t>Doug Putman — the 34-year-old Hamilton-born owner of Ancaster-based Sunrise Records — has struck a deal to buy 100 bankrupt HMV stores in Britain, pushing aside sporting goods billionaire Mike Ashley, among others, to do it.</t>
  </si>
  <si>
    <t>2019-02-06 12:30:08</t>
  </si>
  <si>
    <t>374180572246_10156653265442247</t>
  </si>
  <si>
    <t>Cece Luppino, 43, the son of Hamilton mobster Rocco Luppino, was found gunned down in the doorway of his Mountain Brow home Jan. 30, sparking a police investigation into his homicide. His funeral took place Tuesday at Blessed Sacrament Catholic Church on the east Mountain.</t>
  </si>
  <si>
    <t>2019-02-06 13:00:14</t>
  </si>
  <si>
    <t>374180572246_10156653308872247</t>
  </si>
  <si>
    <t>They say people in Terminal 1 on Jan. 27 from 4 p.m. to 8 p.m. may be at risk.</t>
  </si>
  <si>
    <t>2019-02-06 13:30:08</t>
  </si>
  <si>
    <t>374180572246_10156653345947247</t>
  </si>
  <si>
    <t>Amber Cobean, 30, was found severely injured in the parking lot of Lincoln Park Retirement Residence on Main Street East at Bartlett Avenue at 4:30 a.m. Friday. She was taken to hospital, where she died of her injuries</t>
  </si>
  <si>
    <t>2019-02-06 14:00:18</t>
  </si>
  <si>
    <t>374180572246_10156653392417247</t>
  </si>
  <si>
    <t>OPP Sgt. Kerry Schmidt said the driver “took his buddy’s car for a rip” just a few minutes earlier and was stopped on the busy highway.</t>
  </si>
  <si>
    <t>2019-02-06 14:30:09</t>
  </si>
  <si>
    <t>374180572246_10156653433787247</t>
  </si>
  <si>
    <t>Under new rules passed at the beginning of 2018, Canadians looking for a new mortgage need to prove they could still afford it if rates rose by two percentage points.</t>
  </si>
  <si>
    <t>2019-02-06 15:00:23</t>
  </si>
  <si>
    <t>374180572246_10156653479247247</t>
  </si>
  <si>
    <t>The condominium building at 66 Bay St. S. has had a number of thefts recently that Hamilton police say they were already investigating when officers were called to a break and enter in progress shortly before 3 a.m. Tuesday.</t>
  </si>
  <si>
    <t>2019-02-06 15:30:12</t>
  </si>
  <si>
    <t>374180572246_10156653521482247</t>
  </si>
  <si>
    <t>All proceeds will support Living Rock Ministries' programs for youth-at-risk. Each week, Living Rock prepares 1,000 meals, provides emergency food to 200 youth per week, offers prenatal and parenting, crisis and housing support in addition to employment training and work experience offered 6 days per week.</t>
  </si>
  <si>
    <t>2019-02-06 16:00:22</t>
  </si>
  <si>
    <t>374180572246_10156653570177247</t>
  </si>
  <si>
    <t>Video killed the radio star. Here's what millennial's killed (apparently)</t>
  </si>
  <si>
    <t>2019-02-06 16:30:10</t>
  </si>
  <si>
    <t>374180572246_10156653626677247</t>
  </si>
  <si>
    <t>"Women can choose to knock each other down or build each other up. I choose the latter," the first daughter tweeted, her first message since wishing everyone a Happy New Year</t>
  </si>
  <si>
    <t>2019-02-06 17:00:27</t>
  </si>
  <si>
    <t>374180572246_10156653671647247</t>
  </si>
  <si>
    <t>There's one problem: Pot is nothing like booze.</t>
  </si>
  <si>
    <t>2019-02-06 17:30:11</t>
  </si>
  <si>
    <t>374180572246_10156653715352247</t>
  </si>
  <si>
    <t>Hamilton police are asking motorists to use caution and drive according to the conditions.</t>
  </si>
  <si>
    <t>2019-02-06 18:00:22</t>
  </si>
  <si>
    <t>374180572246_10156653766412247</t>
  </si>
  <si>
    <t>Having a "crush" sounds so trivial, but just think about the term for a second: the word crush is used to describe beating, breaking and trampling — which is exactly how your heart feels after a fantasy love suddenly ends.</t>
  </si>
  <si>
    <t>2019-02-06 18:30:13</t>
  </si>
  <si>
    <t>374180572246_10156653813082247</t>
  </si>
  <si>
    <t>"I'm not sure it's the city's job to teach people how to drive or walk."</t>
  </si>
  <si>
    <t>2019-02-06 19:00:23</t>
  </si>
  <si>
    <t>374180572246_10156653863977247</t>
  </si>
  <si>
    <t>Nearly 150 Vietnamese silk lanterns are creating a Light Tunnel on James Street throughout the month of February.</t>
  </si>
  <si>
    <t>2019-02-06 19:30:11</t>
  </si>
  <si>
    <t>374180572246_10156653917332247</t>
  </si>
  <si>
    <t>Cam Supryka is new to Hamilton. He and the Bulldogs, though? They go way back.</t>
  </si>
  <si>
    <t>2019-02-06 20:00:27</t>
  </si>
  <si>
    <t>374180572246_10156653962327247</t>
  </si>
  <si>
    <t>Other students bullied the preteen so much over his surname that he had to be home-schooled.</t>
  </si>
  <si>
    <t>2019-02-06 20:30:25</t>
  </si>
  <si>
    <t>374180572246_10156654010327247</t>
  </si>
  <si>
    <t>"It was not legal to give a 13-year old recreational cannabis at the time of the offence, it is not legal now and it is highly unlikely it ever will be."</t>
  </si>
  <si>
    <t>2019-02-06 21:00:13</t>
  </si>
  <si>
    <t>374180572246_10156654070397247</t>
  </si>
  <si>
    <t>Unionized waste collectors are refusing to go out in icy conditions today and have accused the city of trying to force them to work in unsafe conditions.</t>
  </si>
  <si>
    <t>2019-02-06 21:30:19</t>
  </si>
  <si>
    <t>374180572246_10156654113152247</t>
  </si>
  <si>
    <t>Cheryl Kaufman says it’s perhaps the first theft in the bookstore’s 24-year history.</t>
  </si>
  <si>
    <t>2019-02-06 22:00:11</t>
  </si>
  <si>
    <t>374180572246_10156654158647247</t>
  </si>
  <si>
    <t>The Hamilton/Burlington SPCA is investigating how a dog ended up dead in a bin sealed with tape on the side of a local road.</t>
  </si>
  <si>
    <t>2019-02-06 22:30:14</t>
  </si>
  <si>
    <t>374180572246_10156654204742247</t>
  </si>
  <si>
    <t>As the race for 2020 looms large, and the long world of election-year politics awaits us, we must remember that history is on the side of women, writes Diana Cucuz.</t>
  </si>
  <si>
    <t>2019-02-06 23:00:11</t>
  </si>
  <si>
    <t>374180572246_10156654251687247</t>
  </si>
  <si>
    <t>After more than 100 games played at FirstOntario Centre as a Hamilton Bulldog, Brandon Saigeon returns for the first time, as a member of the Oshawa Generals.</t>
  </si>
  <si>
    <t>2019-02-06 23:30:12</t>
  </si>
  <si>
    <t>374180572246_10156654315617247</t>
  </si>
  <si>
    <t>Just as I found myself drawing asymptotically close to the limit of my almost infinite Canadian patience, just as I started to consider taking a power drill to the job, one with a diamond bit, just before that point, something happened, writes Jeff Mahoney.</t>
  </si>
  <si>
    <t>2019-02-07 00:00:19</t>
  </si>
  <si>
    <t>374180572246_10156654363497247</t>
  </si>
  <si>
    <t>I didn't intend to never wash my kids' hair — it's not something I'd researched or made a conscious decision about.</t>
  </si>
  <si>
    <t>2019-02-07 00:35:42</t>
  </si>
  <si>
    <t>374180572246_10156654434712247</t>
  </si>
  <si>
    <t>"I'm eating too well, it's becoming an issue," the Juno-winner tells The Spectator while standing in Tizzard's well-appointed kitchen. "When you live with Christine Tizzard you start eating everything under the sun."</t>
  </si>
  <si>
    <t>2019-02-07 01:02:55</t>
  </si>
  <si>
    <t>374180572246_10156654491577247</t>
  </si>
  <si>
    <t>Lori Kooger, 52, has 30 days left on her sentence because of time she already spent in jail awaiting trial.</t>
  </si>
  <si>
    <t>2019-02-07 01:30:10</t>
  </si>
  <si>
    <t>374180572246_10156654529937247</t>
  </si>
  <si>
    <t>Now is the time to tell your ward councillor that, like many other cities across Canada, Hamilton needs to develop a Biodiversity Action Plan that guides our biodiversity conservation, planning and management activities today and for the well-being of future generations, writes Carolyn Zanchetta.</t>
  </si>
  <si>
    <t>2019-02-07 02:00:09</t>
  </si>
  <si>
    <t>374180572246_10156654574287247</t>
  </si>
  <si>
    <t>Developers hoping to build a mixed-income complex in the North End should plan on setting 15 per cent of their plans aside for affordable homes.</t>
  </si>
  <si>
    <t>2019-02-07 03:00:22</t>
  </si>
  <si>
    <t>374180572246_10156654672142247</t>
  </si>
  <si>
    <t>The actor, who played the struggling alcoholic and ladies' man Neil Winters for 27 years, died Sunday at his home in Los Angeles. He was 52.</t>
  </si>
  <si>
    <t>2019-02-07 04:00:19</t>
  </si>
  <si>
    <t>374180572246_10156654772267247</t>
  </si>
  <si>
    <t>Massachusetts' highest court has upheld the involuntary manslaughter conviction of a young woman who encouraged her boyfriend to kill himself through dozens of text messages.</t>
  </si>
  <si>
    <t>2019-02-07 05:00:15</t>
  </si>
  <si>
    <t>374180572246_10156654844397247</t>
  </si>
  <si>
    <t>The Hamilton Tiger-Cats signed American defensive back Cariel Brooks to a two-year contract extension Wednesday.</t>
  </si>
  <si>
    <t>2019-02-07 06:00:09</t>
  </si>
  <si>
    <t>374180572246_10156654899352247</t>
  </si>
  <si>
    <t>"It really honestly felt like — he was cradled, his head was right here — and when he took the last breath I honestly felt like it went into me, and I've never seen anything the same since," Cooper said.</t>
  </si>
  <si>
    <t>2019-02-07 07:00:10</t>
  </si>
  <si>
    <t>374180572246_10156654958477247</t>
  </si>
  <si>
    <t>Simmering tension regarding provincial eligibility and residency rules appeared to boil over at the recent Ontario curling championship, leaving skip Rachel Homan seeking an apology and the provincial association launching a review into a harassment complaint.</t>
  </si>
  <si>
    <t>2019-02-07 08:00:13</t>
  </si>
  <si>
    <t>374180572246_10156655012632247</t>
  </si>
  <si>
    <t>"I don't know how to change when it doesn't even occur to me that I've done something wrong."</t>
  </si>
  <si>
    <t>2019-02-07 09:00:15</t>
  </si>
  <si>
    <t>374180572246_10156655068092247</t>
  </si>
  <si>
    <t>This dish can often be stodgy (think old-fashioned casserole) or fussy (involving dredging chicken in flour and sautéing). Here is a simplified recipe for an elegant dish with clearer, brighter flavours.</t>
  </si>
  <si>
    <t>2019-02-07 10:00:23</t>
  </si>
  <si>
    <t>374180572246_10156655132492247</t>
  </si>
  <si>
    <t>"Creating more housing, of the types and sizes people need, will help make home ownership and renting more affordable and give people more choice," the statement said.</t>
  </si>
  <si>
    <t>2019-02-07 11:00:34</t>
  </si>
  <si>
    <t>374180572246_10156655190782247</t>
  </si>
  <si>
    <t>Canada's new food guide came out last month and it wasn't anything too shocking: eat more greens, cool it on the meat, use less salt, and (surprise), drinking juice is not the same as eating a piece of fruit.</t>
  </si>
  <si>
    <t>2019-02-07 11:02:43</t>
  </si>
  <si>
    <t>374180572246_10156655192722247</t>
  </si>
  <si>
    <t>ICE STORM WATCH: Public AND Catholic schools in Hamilton closed today. Halton schools open but buses cancelled. McMaster University and Mohawk College are open for business.... https://bit.ly/2SdaP5T</t>
  </si>
  <si>
    <t>2019-02-07 11:30:14</t>
  </si>
  <si>
    <t>374180572246_10156655218037247</t>
  </si>
  <si>
    <t>Of the 994 crashes on municipal parkways between 2012 and 2015, 668 were on the Red Hill compared to 326 on the Linc. That includes seven deaths in that time period on the creek valley parkway that prompted families of victims to appeal for safety measures like median barriers.</t>
  </si>
  <si>
    <t>2019-02-07 12:07:31</t>
  </si>
  <si>
    <t>374180572246_10156655255042247</t>
  </si>
  <si>
    <t>Hamilton Public and Catholic schools boards are closed Thursday. McMaster and Mohawk are open. Find a list of what's open and what's not on this second day of STORM WATCH. Environment Canada has a freezing drizzle advisory in effect today. https://www.thespec.com/news-story/2189349-commuters-your-thursday-morning-weather-traffic-and-school-closures/  COMMUTERS: Your Thursday morning weather, traffic and school closures</t>
  </si>
  <si>
    <t>2019-02-07 12:30:10</t>
  </si>
  <si>
    <t>374180572246_10156655280457247</t>
  </si>
  <si>
    <t>STORM WATCH:  Your list of closures, cancellations and updates for Thursday, Feb. 7.</t>
  </si>
  <si>
    <t>2019-02-07 12:33:46</t>
  </si>
  <si>
    <t>374180572246_10156655283862247</t>
  </si>
  <si>
    <t>"With Doug Ford in power, it's going to be even easier for landlords to force people out and raise the rents," he said at the time of the decision.</t>
  </si>
  <si>
    <t>2019-02-07 13:00:16</t>
  </si>
  <si>
    <t>374180572246_10156655315412247</t>
  </si>
  <si>
    <t>The first three cannabis stores in Ontario could be set up in Toronto, Brampton and St. Catharines, The Alcohol and Gaming Commission of Ontario (AGCO), has announced.</t>
  </si>
  <si>
    <t>2019-02-07 13:30:08</t>
  </si>
  <si>
    <t>374180572246_10156655360567247</t>
  </si>
  <si>
    <t>Five dead swans recently picked up by Hamilton Animal Services near Hamilton Harbour are undergoing testing for lead poisoning, part of a list of troubling local avian deaths that include two juvenile bald eagles.</t>
  </si>
  <si>
    <t>2019-02-07 14:00:21</t>
  </si>
  <si>
    <t>374180572246_10156655425842247</t>
  </si>
  <si>
    <t>"Ryan Reynolds is a complete and total (expletive). The gin is pretty great though, I'll have to try it someday," Jackman says before unscrewing the bottle, tipping it over and letting it spill all over the table.</t>
  </si>
  <si>
    <t>2019-02-07 14:30:10</t>
  </si>
  <si>
    <t>374180572246_10156655472837247</t>
  </si>
  <si>
    <t>Janet Whalen wears many hats. Entrepreneur. Career coach. Blogger. Marketer. Mom. Now, Whalen, 49, has taken on yet another role — podcaster.</t>
  </si>
  <si>
    <t>2019-02-07 15:00:28</t>
  </si>
  <si>
    <t>374180572246_10156655526392247</t>
  </si>
  <si>
    <t>The SPCA says passersby found the body of an emaciated brown-and-white pit bull-type dog Monday evening in a ravine along Collinson Road in Flamborough, between Old Brock Road and Highway 5.</t>
  </si>
  <si>
    <t>2019-02-07 15:30:09</t>
  </si>
  <si>
    <t>374180572246_10156655571297247</t>
  </si>
  <si>
    <t>In all four cases, alleged pimps forced women to place sex ads and took all of their earnings.</t>
  </si>
  <si>
    <t>2019-02-07 16:00:27</t>
  </si>
  <si>
    <t>374180572246_10156655641102247</t>
  </si>
  <si>
    <t>Another snow day! Why not get the kids involved in the kitchen?</t>
  </si>
  <si>
    <t>2019-02-07 16:30:13</t>
  </si>
  <si>
    <t>374180572246_10156655682672247</t>
  </si>
  <si>
    <t>36 hours after the surgery, she endured a complication in her hotel room.</t>
  </si>
  <si>
    <t>2019-02-07 17:00:26</t>
  </si>
  <si>
    <t>374180572246_10156655732957247</t>
  </si>
  <si>
    <t>Police said they did not pursue the vehicle because of unsafe road conditions but came across it a short time later near Wilcox Street at Industrial Drive after it had crashed into a fence.</t>
  </si>
  <si>
    <t>2019-02-07 17:30:12</t>
  </si>
  <si>
    <t>374180572246_10156655777802247</t>
  </si>
  <si>
    <t>That's right — Glenn Close has never won an Oscar. Because she has such a long track record of critical acclaim and commercial success, you can be forgiven for assuming she picked up the statue at some point.</t>
  </si>
  <si>
    <t>2019-02-07 18:00:29</t>
  </si>
  <si>
    <t>374180572246_10156655826147247</t>
  </si>
  <si>
    <t>The great sleet storm which brought down nearly every wire in Hamilton  http://torstar.co/nZ2L50kOZ4o</t>
  </si>
  <si>
    <t>2019-02-07 18:30:27</t>
  </si>
  <si>
    <t>374180572246_10156655869147247</t>
  </si>
  <si>
    <t>LETTERS:  Red-light cameras cause more accidents  The main reason is an increase in rear-end collisions as some drivers hit the brakes at the yellow, surprising other drivers who crashed into them."</t>
  </si>
  <si>
    <t>2019-02-07 19:00:18</t>
  </si>
  <si>
    <t>374180572246_10156655914232247</t>
  </si>
  <si>
    <t>Families of crash victims have long called for protective barriers on the Red Hill to stop out-of-control vehicles from crossing the grassy median that separates north and southbound traffic. So is it safe?</t>
  </si>
  <si>
    <t>2019-02-07 19:30:27</t>
  </si>
  <si>
    <t>374180572246_10156655961837247</t>
  </si>
  <si>
    <t>Pair of Vineland residents strike it lucky: "I screamed, I was shaking," Sinclair said about when he realized he won. "I thought I won $100, but there was no decimal."  http://torstar.co/zmW950kPrcz</t>
  </si>
  <si>
    <t>2019-02-07 20:00:22</t>
  </si>
  <si>
    <t>374180572246_10156656019727247</t>
  </si>
  <si>
    <t>‘Body Bag Boulevard’: With news that the city has known as far back as 2013 that the collision-prone Red Hill Valley Parkway is more slippery than it should be, readers have reacted with shock and anger. Here's a selection of the comments The Spectator has received on social media. http://torstar.co/WeD150kQ6Ie</t>
  </si>
  <si>
    <t>2019-02-07 20:30:08</t>
  </si>
  <si>
    <t>374180572246_10156656062657247</t>
  </si>
  <si>
    <t>Some families of those killed in crashes on the Red Hill Valley Parkway are considering a class-action lawsuit after the shocking revelation that a study into friction on the beleaguered expressway had been buried in the city's public works department for years.</t>
  </si>
  <si>
    <t>2019-02-07 21:00:17</t>
  </si>
  <si>
    <t>374180572246_10156656105777247</t>
  </si>
  <si>
    <t>These photos, taken by Spectator Photographer John Rennison in July 2005, are a snapshot of the Red Hill Expressway under construction.</t>
  </si>
  <si>
    <t>2019-02-07 21:30:15</t>
  </si>
  <si>
    <t>374180572246_10156656157487247</t>
  </si>
  <si>
    <t>It all started in the traffic office at City Hall.</t>
  </si>
  <si>
    <t>2019-02-07 22:00:22</t>
  </si>
  <si>
    <t>374180572246_10156656196167247</t>
  </si>
  <si>
    <t>It’s truly a labour of love for the Burlington couple, who have been in the restaurant business most of their lives.</t>
  </si>
  <si>
    <t>2019-02-07 22:30:15</t>
  </si>
  <si>
    <t>374180572246_10156656255167247</t>
  </si>
  <si>
    <t>Water and smoke from a firefighting effort next door to its operation forced 1800WaterDamage from its new headquarters.</t>
  </si>
  <si>
    <t>2019-02-07 23:00:13</t>
  </si>
  <si>
    <t>374180572246_10156656324412247</t>
  </si>
  <si>
    <t>CORRECTION: Following the Feb. 6 publication of this article, the family of Cybil Hicks said that the death notice was not written by Hicks before her death but was penned by her children. The story has been updated to reflect that fact.</t>
  </si>
  <si>
    <t>2019-02-07 23:30:15</t>
  </si>
  <si>
    <t>374180572246_10156656405612247</t>
  </si>
  <si>
    <t>Prime Minister Justin Trudeau adamantly denied an explosive story Thursday that senior PMO officials pressed the former justice minister to seek mediation instead of pressing criminal charges against a high-profile Quebec engineering company, SNC-Lavalin.</t>
  </si>
  <si>
    <t>2019-02-08 00:00:15</t>
  </si>
  <si>
    <t>374180572246_10156656446882247</t>
  </si>
  <si>
    <t>It's 2019, and the argument that increased profit justifies the means carries less weight than it did in 1986, writes Dr. Sylvain Charlebois.</t>
  </si>
  <si>
    <t>2019-02-08 00:30:13</t>
  </si>
  <si>
    <t>374180572246_10156656583192247</t>
  </si>
  <si>
    <t>Hamilton police are still searching for a fugitive wanted on human-trafficking charges.</t>
  </si>
  <si>
    <t>2019-02-08 01:00:09</t>
  </si>
  <si>
    <t>374180572246_10156656625042247</t>
  </si>
  <si>
    <t>School Day games are usually opportunities to test your auditory resilience as thousands of young kids scream at a pitch you’d only otherwise hear if Celine Dion got her toe caught in a rat trap. This one was the opposite of that, writes Scott Radley.</t>
  </si>
  <si>
    <t>2019-02-08 01:30:10</t>
  </si>
  <si>
    <t>374180572246_10156656670052247</t>
  </si>
  <si>
    <t>Hamilton is ranked the sixth best city in Canada for youth to work, according to a new index released this week.</t>
  </si>
  <si>
    <t>2019-02-08 02:00:09</t>
  </si>
  <si>
    <t>374180572246_10156656706807247</t>
  </si>
  <si>
    <t>There were some unexpecteds at Sybil Hicks' funeral. A bouquet from a stranger in the United Kingdom. And from the Reddit community.  "My mother didn't know what the internet was but in one day she made more than 30,000 friends on it," said Brian Hicks.</t>
  </si>
  <si>
    <t>2019-02-08 03:00:20</t>
  </si>
  <si>
    <t>374180572246_10156656800097247</t>
  </si>
  <si>
    <t>Next season, which starts shooting March 11, will see an Indigenous storyline, executive producer Miranda de Pencier revealed Thursday in an interview.</t>
  </si>
  <si>
    <t>2019-02-08 04:00:18</t>
  </si>
  <si>
    <t>374180572246_10156656968537247</t>
  </si>
  <si>
    <t>In the age of ceaseless electronic communication, people are expected to be digitally available on demand, and violating this reply cyber-etiquette can have severe consequences.</t>
  </si>
  <si>
    <t>2019-02-08 05:00:17</t>
  </si>
  <si>
    <t>374180572246_10156657071422247</t>
  </si>
  <si>
    <t>Tell your husband what you want from him and ask him if he can see himself being more attentive and responsible as both husband and father, or not, Ellie says.</t>
  </si>
  <si>
    <t>2019-02-08 06:00:19</t>
  </si>
  <si>
    <t>374180572246_10156657120597247</t>
  </si>
  <si>
    <t>It's a salad that brings a welcome contrast to the deep flavours of whatever you might be roasting or simmering during the winter months, and, if you pause for a moment before you dig into it, you might just feel the warmth of the sun coming through.</t>
  </si>
  <si>
    <t>2019-02-08 07:00:20</t>
  </si>
  <si>
    <t>374180572246_10156657180212247</t>
  </si>
  <si>
    <t>Its history of all-year friendliness goes back well over a century.</t>
  </si>
  <si>
    <t>2019-02-08 08:00:14</t>
  </si>
  <si>
    <t>374180572246_10156657232807247</t>
  </si>
  <si>
    <t>"I keep trying to be very calm about it and go, 'Yes, I'm very good,' but actually inside I'm leaping up and down and bubbling," Mary Walsh says. "It is, of course, a great honour."</t>
  </si>
  <si>
    <t>2019-02-08 09:00:19</t>
  </si>
  <si>
    <t>374180572246_10156657284487247</t>
  </si>
  <si>
    <t>Many electric vehicle owners discovered the range limitations last week when much of the continent was in the grips of a polar vortex.</t>
  </si>
  <si>
    <t>2019-02-08 10:00:23</t>
  </si>
  <si>
    <t>374180572246_10156657338887247</t>
  </si>
  <si>
    <t>Check the listing of events to go to with your sweatheart.</t>
  </si>
  <si>
    <t>2019-02-08 10:51:48</t>
  </si>
  <si>
    <t>374180572246_10156657383402247</t>
  </si>
  <si>
    <t>Today's Editorial Cartoon by the Spectator's Graeme MacKay. See our online gallery....https://bit.ly/2uHTHpP</t>
  </si>
  <si>
    <t>2019-02-08 11:00:24</t>
  </si>
  <si>
    <t>374180572246_10156657392297247</t>
  </si>
  <si>
    <t>Feeding birds in winter is one of our most popular wildlife-watching activities, yet many ornithologists say it's often more rewarding for people than for birds. And it might even put wild birds at risk.</t>
  </si>
  <si>
    <t>2019-02-08 11:30:14</t>
  </si>
  <si>
    <t>374180572246_10156657502212247</t>
  </si>
  <si>
    <t>The iPad may lose its favoured status as the Hamilton public school board prepares to finalize a five-year rollout of the Apple tablet in grades 4 to 12 this September.</t>
  </si>
  <si>
    <t>2019-02-08 12:00:14</t>
  </si>
  <si>
    <t>374180572246_10156657632237247</t>
  </si>
  <si>
    <t>There's no question revelations such as this can only shake the public's confidence and trust in city staff. The optics are brutal, writes Andrew Dreschel</t>
  </si>
  <si>
    <t>2019-02-08 12:05:57</t>
  </si>
  <si>
    <t>374180572246_10156657638752247</t>
  </si>
  <si>
    <t>BACK TO SCHOOL TODAY, FOLKS.  Hold onto your hat!  Strong and gusty west to southwest winds today. Expect gusts up to 80 km/h for the Hamilton area.  The ice has melted and blown away.  It is -4, feels like -13 at 8 a.m. Don't forget it's Hamilton's Winter Bike to Work day.</t>
  </si>
  <si>
    <t>2019-02-08 12:30:09</t>
  </si>
  <si>
    <t>374180572246_10156657671617247</t>
  </si>
  <si>
    <t>"Overvaluation is still detected in all these centres, but house prices are moving closer to levels supported by housing market fundamentals," says the Canada Mortgage and Housing Corp. Housing Market Assessment report.</t>
  </si>
  <si>
    <t>2019-02-08 13:00:15</t>
  </si>
  <si>
    <t>374180572246_10156657709682247</t>
  </si>
  <si>
    <t>What do you do when you’re hosting a game for 8,500 students and school is cancelled? @radleyatthespec was there for the Jr. A Bulldogs special School Day game. But was he the only one?</t>
  </si>
  <si>
    <t>2019-02-08 13:30:08</t>
  </si>
  <si>
    <t>374180572246_10156657766027247</t>
  </si>
  <si>
    <t>"I'm pretty sure all the kids are smiling down happy that something is finally happening," she said, adding that she's happy the truth about the road is finally coming to light.</t>
  </si>
  <si>
    <t>2019-02-08 14:00:21</t>
  </si>
  <si>
    <t>374180572246_10156657819957247</t>
  </si>
  <si>
    <t>Some winners have been required to send in the entire cup to claim their prize, instead of just ripping off the tab. But to redeem any prize, a cup is required, which is something tangible.</t>
  </si>
  <si>
    <t>2019-02-08 14:35:06</t>
  </si>
  <si>
    <t>374180572246_10156657889422247</t>
  </si>
  <si>
    <t>Hamilton police say Kane's death initially did not appear suspicious, but was reclassified as a homicide after toxicology results showed fatal drug poisoning in December 2017.</t>
  </si>
  <si>
    <t>2019-02-08 14:56:08</t>
  </si>
  <si>
    <t>374180572246_10156657926827247</t>
  </si>
  <si>
    <t>Staff and students have been evacuated to Resurrection Catholic Cemetery across the street on Garner Road.</t>
  </si>
  <si>
    <t>2019-02-08 15:00:25</t>
  </si>
  <si>
    <t>374180572246_10156657935422247</t>
  </si>
  <si>
    <t>In February 2013, a fiery meteor cut across the Siberian sky. It came streaking down as fast as 40,000 mph. Then came a mid-air explosion, a flash and boom. The shock wave blew out windows across the Russian city of Chelyabinsk. A factory roof collapsed. More than 1,000 people were hurt, mostly from shattered glass.</t>
  </si>
  <si>
    <t>2019-02-08 15:30:13</t>
  </si>
  <si>
    <t>374180572246_10156658001622247</t>
  </si>
  <si>
    <t>"It was such a dream to finally move in," Elia says. "We lived with my parents for a long time with the baby, we took over their master bedroom, it was chaotic."</t>
  </si>
  <si>
    <t>2019-02-08 16:00:19</t>
  </si>
  <si>
    <t>374180572246_10156658053882247</t>
  </si>
  <si>
    <t>The strong winds will continue through the morning and will slowly start to diminish in the afternoon. The winds are powerful enough to cause tree damage and cause localized power outages.</t>
  </si>
  <si>
    <t>2019-02-08 16:30:16</t>
  </si>
  <si>
    <t>374180572246_10156658113122247</t>
  </si>
  <si>
    <t>The Red Hill Valley Parkway runs from the Linc to QEW. But the real start of it can be traced to a traffic bureaucrat's office in the old City Hall building in downtown Hamilton more than a half century ago.</t>
  </si>
  <si>
    <t>2019-02-08 17:00:35</t>
  </si>
  <si>
    <t>374180572246_10156658160552247</t>
  </si>
  <si>
    <t>Your halibut can be either deep fried or grilled.</t>
  </si>
  <si>
    <t>2019-02-08 17:30:16</t>
  </si>
  <si>
    <t>374180572246_10156658227607247</t>
  </si>
  <si>
    <t>"I found myself doing things that I was so ashamed of, being super-promiscuous and stuff, and I think I used Xanax because I was so ashamed," Justin shared.</t>
  </si>
  <si>
    <t>2019-02-08 18:00:20</t>
  </si>
  <si>
    <t>374180572246_10156658293367247</t>
  </si>
  <si>
    <t>Justice John McMahon, who presided over the case, says he has no doubt McArthur would have continued to kill if he wasn't arrested by police last year</t>
  </si>
  <si>
    <t>2019-02-08 18:10:23</t>
  </si>
  <si>
    <t>374180572246_10156658326122247</t>
  </si>
  <si>
    <t>LEGO MOVIE 2 REVIEW: It is a sly, subversive and decidedly pointed argument against xenophobia that asks, can’t we all just get along? http://torstar.co/MJ0a50kVuJL</t>
  </si>
  <si>
    <t>2019-02-08 18:30:14</t>
  </si>
  <si>
    <t>374180572246_10156658364527247</t>
  </si>
  <si>
    <t>Crank up the tunes and hand out the party favours. Good ones.</t>
  </si>
  <si>
    <t>2019-02-08 18:40:10</t>
  </si>
  <si>
    <t>374180572246_10156658379047247</t>
  </si>
  <si>
    <t>Artist's installation is composed of nine sculptures and photographs arranged in a spacious way. Until March 16 at McMaster Museum of Art</t>
  </si>
  <si>
    <t>2019-02-08 19:00:26</t>
  </si>
  <si>
    <t>374180572246_10156658423752247</t>
  </si>
  <si>
    <t>Fun things to do with the family this weekend in the Hamilton area http://torstar.co/JUyt50kUMrS</t>
  </si>
  <si>
    <t>2019-02-08 19:45:05</t>
  </si>
  <si>
    <t>374180572246_10156658495052247</t>
  </si>
  <si>
    <t>Raymond Rea writes: It’s comforting to know that the city’s former engineer, who oversaw the construction of the RHVP, and who allegedly buried the roadway pavement report while continuing to mislead The Spec and the public about the report’s existence and conclusions, has joined Hamilton’s light rail transit team.</t>
  </si>
  <si>
    <t>2019-02-08 20:00:15</t>
  </si>
  <si>
    <t>374180572246_10156658514662247</t>
  </si>
  <si>
    <t>A woman who went to see Hamilton mortgage broker Dennis (Dinesh) Khanna after he said he'd fix mortgage payment discrepancies has testified that he instead forced himself on her and tried to have sex with her.</t>
  </si>
  <si>
    <t>2019-02-08 20:33:01</t>
  </si>
  <si>
    <t>374180572246_10156658564767247</t>
  </si>
  <si>
    <t>Hamilton Mayor Fred Eisenberger and some councillors are now calling for an independent investigation of how a concerning parkway safety report was hidden for years.</t>
  </si>
  <si>
    <t>2019-02-08 21:00:18</t>
  </si>
  <si>
    <t>374180572246_10156658604612247</t>
  </si>
  <si>
    <t>Ontario's Special Investigations Unit is investigating after police were called to a Brantford hospital where a man had fallen from a parking garage roof top.</t>
  </si>
  <si>
    <t>2019-02-08 21:30:20</t>
  </si>
  <si>
    <t>374180572246_10156658657712247</t>
  </si>
  <si>
    <t>Ontario's Alcohol and Gaming Commission has disqualified one of the winners of a lottery held to apply for cannabis retail licences.</t>
  </si>
  <si>
    <t>2019-02-08 22:00:11</t>
  </si>
  <si>
    <t>374180572246_10156658701657247</t>
  </si>
  <si>
    <t>The man who shot dead six worshippers in a Quebec City mosque in 2017 has been sentenced to serve 40 years in prison before being eligible for parole.</t>
  </si>
  <si>
    <t>2019-02-08 22:30:13</t>
  </si>
  <si>
    <t>374180572246_10156658756157247</t>
  </si>
  <si>
    <t>The publisher of the National Enquirer said Friday it will look into claims of extortion and blackmail made by Amazon CEO Jeff Bezos.</t>
  </si>
  <si>
    <t>2019-02-08 23:00:12</t>
  </si>
  <si>
    <t>374180572246_10156658804557247</t>
  </si>
  <si>
    <t>Paul Berton writes: It's a journalistic cliché that a simple story about a heartbroken six-year-old whose new bicycle is stolen will result in a replacement being delivered magically the next day. (And yes, we end up writing about that too.)</t>
  </si>
  <si>
    <t>2019-02-08 23:30:12</t>
  </si>
  <si>
    <t>374180572246_10156658849347247</t>
  </si>
  <si>
    <t>There's a lot of water yet to flow under the off-season bridge, but the Hamilton Tiger-Cats could be facing a shortage of Canadian receivers, writes Steve Milton.</t>
  </si>
  <si>
    <t>2019-02-09 00:00:08</t>
  </si>
  <si>
    <t>374180572246_10156658897497247</t>
  </si>
  <si>
    <t>Foster homes have been found for 18 pot-bellied pigs surrendered to the Oakville and Milton Humane Society.</t>
  </si>
  <si>
    <t>2019-02-09 00:30:10</t>
  </si>
  <si>
    <t>374180572246_10156658940532247</t>
  </si>
  <si>
    <t>Pro tip: "No comment" only works as a clever misdirection in fictionalized political journalism. In real life, it is often regarded as confirmation, writes Susan Delacourt.</t>
  </si>
  <si>
    <t>2019-02-09 01:00:09</t>
  </si>
  <si>
    <t>374180572246_10156658996642247</t>
  </si>
  <si>
    <t>Trevor Jimenez, Oscar-nominated animator from Hamilton, spent more than 10 years making his 15-minute hand-drawn video.</t>
  </si>
  <si>
    <t>2019-02-09 01:30:08</t>
  </si>
  <si>
    <t>374180572246_10156659049332247</t>
  </si>
  <si>
    <t>Laura Farr writes: Let's learn from our American neighbours and figure this out, Hamilton.</t>
  </si>
  <si>
    <t>2019-02-09 02:00:07</t>
  </si>
  <si>
    <t>374180572246_10156659109677247</t>
  </si>
  <si>
    <t>The Realtors Association of Hamilton-Burlington (RAHB) is warning the public about rental scams.</t>
  </si>
  <si>
    <t>2019-02-09 03:00:17</t>
  </si>
  <si>
    <t>374180572246_10156659209837247</t>
  </si>
  <si>
    <t>Justin Trudeau says we're involved due to "a dictatorship willing to use force, fear and coercion to retain power," which is "inexcusable and unacceptable" — an awesome level of Canadian cant, considering the coups and tyrants we've accepted and excused there — like Honduras recently, Rick Salutin writes.</t>
  </si>
  <si>
    <t>2019-02-09 04:00:17</t>
  </si>
  <si>
    <t>374180572246_10156659310132247</t>
  </si>
  <si>
    <t>Reuben Lazar, 47, of Kitchener was sentenced last month to 10 months in jail for sexually touching the man's son, a young teenager at the time. Since then, three more people have alleged that Lazar sexually abused them.</t>
  </si>
  <si>
    <t>2019-02-09 05:00:13</t>
  </si>
  <si>
    <t>374180572246_10156659395522247</t>
  </si>
  <si>
    <t>Over the years, Trump has made a habit for calling for investigations into major — and some minor — controversies involving his political opponents. Let's run through 18 of them:</t>
  </si>
  <si>
    <t>2019-02-09 06:00:14</t>
  </si>
  <si>
    <t>374180572246_10156659450942247</t>
  </si>
  <si>
    <t>Can a partner bring a woman-friend home when you’re away and children may be present? Advice columnist Ellie Tesher says you need to discuss it.</t>
  </si>
  <si>
    <t>2019-02-09 07:00:07</t>
  </si>
  <si>
    <t>374180572246_10156659508972247</t>
  </si>
  <si>
    <t>If you're going to make an instrumental complaint, you need to figure out whether the reasons you're unhappy are subjective or objective. Did Medieval Times undercook the chicken, or do you just not like eating with your hands?</t>
  </si>
  <si>
    <t>2019-02-09 08:00:09</t>
  </si>
  <si>
    <t>374180572246_10156659553417247</t>
  </si>
  <si>
    <t>This heartwarming Swiss cheese fondue is the best on a cold winter day.</t>
  </si>
  <si>
    <t>2019-02-09 09:00:13</t>
  </si>
  <si>
    <t>374180572246_10156659602937247</t>
  </si>
  <si>
    <t>Any couple, really, is a travelling couple, on a journey of sorts, even if (like me before Jean) you rarely get past your living room, writes Thomas Froese.</t>
  </si>
  <si>
    <t>2019-02-09 10:00:19</t>
  </si>
  <si>
    <t>374180572246_10156659660597247</t>
  </si>
  <si>
    <t>"She was going on about how frightened she was in that apartment," her mother, Norma Sanchez, said Thursday. "She was hearing about all these murders of women. 'I just can't get it out of my head.'"</t>
  </si>
  <si>
    <t>2019-02-09 11:00:19</t>
  </si>
  <si>
    <t>374180572246_10156659709692247</t>
  </si>
  <si>
    <t>A study found “all types of dietary improvement appeared to have equal effects on mental health.”</t>
  </si>
  <si>
    <t>2019-02-09 12:00:20</t>
  </si>
  <si>
    <t>374180572246_10156659824962247</t>
  </si>
  <si>
    <t>We know a great deal more than the Native Americans did about the elements that would decide their fate, but we may be no better than they were at avoiding it, writes Gwynne Dyer.</t>
  </si>
  <si>
    <t>2019-02-09 13:00:19</t>
  </si>
  <si>
    <t>374180572246_10156659906077247</t>
  </si>
  <si>
    <t>If the NHL season ended today, the Toronto Maple Leafs and Montreal Canadiens would meet in the first round of the playoffs.</t>
  </si>
  <si>
    <t>2019-02-09 14:00:24</t>
  </si>
  <si>
    <t>374180572246_10156659987697247</t>
  </si>
  <si>
    <t>Since Pete &amp; Kay's sign is not yet up, you arrive at a duplex house on King Street West wondering if you have the right address, and step into what could be a vintage stage set. The decor, inspired by the homes of both sets of the owner’s grandparents, is dominated by chrome-and-Arborite tables and chairs, and kitschy knick-knacks.</t>
  </si>
  <si>
    <t>2019-02-09 15:00:27</t>
  </si>
  <si>
    <t>374180572246_10156660080787247</t>
  </si>
  <si>
    <t>2019-02-09 15:30:27</t>
  </si>
  <si>
    <t>374180572246_10156660128517247</t>
  </si>
  <si>
    <t>HSR drivers Robb Buston and Virginia Morrow were instrumental in helping a missing elderly woman survive the cold.</t>
  </si>
  <si>
    <t>2019-02-09 16:01:22</t>
  </si>
  <si>
    <t>374180572246_10156660185792247</t>
  </si>
  <si>
    <t>A woman is being treated in hospital for smoke inhalation after a multiple-alarm fire where several people and dogs were rescued by firefighters on Wellington Street South overnight.</t>
  </si>
  <si>
    <t>2019-02-09 16:30:15</t>
  </si>
  <si>
    <t>374180572246_10156660230047247</t>
  </si>
  <si>
    <t>Halton Regional Police are asking the public to help find a missing Burlington man.</t>
  </si>
  <si>
    <t>2019-02-09 17:00:15</t>
  </si>
  <si>
    <t>374180572246_10156660289082247</t>
  </si>
  <si>
    <t>No one was injured in the shooting around 1 a.m. on Cutts Crescent, said Staff Sgt. Steve Ley.</t>
  </si>
  <si>
    <t>2019-02-09 17:30:15</t>
  </si>
  <si>
    <t>374180572246_10156660329017247</t>
  </si>
  <si>
    <t>Ontario Provincial Police say they returned two "remorseful" teens to their parents after the pair built a toilet paper fort inside a Simcoe store and then fell asleep.</t>
  </si>
  <si>
    <t>2019-02-09 18:00:13</t>
  </si>
  <si>
    <t>374180572246_10156660389477247</t>
  </si>
  <si>
    <t>The Burlington Fire Department said the cause of the blaze is unknown at this time.</t>
  </si>
  <si>
    <t>2019-02-09 18:30:14</t>
  </si>
  <si>
    <t>374180572246_10156660429857247</t>
  </si>
  <si>
    <t>The patriarch of the Paletta business family has died.</t>
  </si>
  <si>
    <t>2019-02-09 19:00:14</t>
  </si>
  <si>
    <t>374180572246_10156660480972247</t>
  </si>
  <si>
    <t>A mother home alone with her two kids called police to report what she thought was someone breaking in through the garage — only to find the "criminal" was her two-year-old boy.</t>
  </si>
  <si>
    <t>2019-02-09 19:30:16</t>
  </si>
  <si>
    <t>374180572246_10156660529122247</t>
  </si>
  <si>
    <t>Joe Ortalizio was eight when the bombs flew out of the clouds and into the harbour in Bari, Italy, the beloved city of his childhood. He calls it "the unknown Pearl Harbor."</t>
  </si>
  <si>
    <t>2019-02-09 20:00:10</t>
  </si>
  <si>
    <t>374180572246_10156660573542247</t>
  </si>
  <si>
    <t>Officials say three members of the same family died and 11 others were injured after a fire broke out in an apartment in Longueuil, Que.</t>
  </si>
  <si>
    <t>2019-02-09 20:30:15</t>
  </si>
  <si>
    <t>374180572246_10156660632237247</t>
  </si>
  <si>
    <t>The Hamilton Conservation Authority is warning of potential flooding and soil erosion with strong winds forecasted for Monday and Tuesday.</t>
  </si>
  <si>
    <t>2019-02-09 21:00:09</t>
  </si>
  <si>
    <t>374180572246_10156660686167247</t>
  </si>
  <si>
    <t>When people start talking about white and male supremacy, there's no escaping the reality that the culture wars have landed with a bang at city hall, writes Andrew Dreschel.</t>
  </si>
  <si>
    <t>2019-02-09 21:30:10</t>
  </si>
  <si>
    <t>374180572246_10156660735702247</t>
  </si>
  <si>
    <t>The Canadian Food Inspection Agency (CFIA) says the products may be unsafe due to possible contamination from mice infestation at the manufacturing plant.</t>
  </si>
  <si>
    <t>2019-02-09 22:00:09</t>
  </si>
  <si>
    <t>374180572246_10156660779812247</t>
  </si>
  <si>
    <t>The Spectator's View: The questions are numerous and troubling, and the answers are bound to be damning — at least for individuals involved in handling the report. And possibly for Hamilton City Hall overall.</t>
  </si>
  <si>
    <t>2019-02-09 22:30:09</t>
  </si>
  <si>
    <t>374180572246_10156660825932247</t>
  </si>
  <si>
    <t>Halton police say missing senior Ivan Eskit has been found safe.</t>
  </si>
  <si>
    <t>2019-02-09 23:00:11</t>
  </si>
  <si>
    <t>374180572246_10156660882067247</t>
  </si>
  <si>
    <t>With Premier Ford keen to cut red tape, the craft beer association says a few changes to existing rules would go a long way to creating more jobs by fostering success stories like the Dornan brothers.</t>
  </si>
  <si>
    <t>2019-02-10 00:00:09</t>
  </si>
  <si>
    <t>374180572246_10156660973212247</t>
  </si>
  <si>
    <t>Valerie Tryon's recital this Sunday afternoon has been postponed to a later date due to a wrist injury she suffered.</t>
  </si>
  <si>
    <t>2019-02-10 01:00:07</t>
  </si>
  <si>
    <t>374180572246_10156661067317247</t>
  </si>
  <si>
    <t>Buckingham Palace said Saturday Feb. 9, 2019, that 97-year-old Prince Philip has decided to stop driving, less than a month after he was involved in a collision that left two women injured.   http://torstar.co/ruVQ50l1mtJ</t>
  </si>
  <si>
    <t>2019-02-10 02:00:20</t>
  </si>
  <si>
    <t>374180572246_10156661153102247</t>
  </si>
  <si>
    <t>New councillors must take a fresh approach and question why we need such a large bureaucracy, writes Shekar Chandrashekar.</t>
  </si>
  <si>
    <t>2019-02-10 03:00:14</t>
  </si>
  <si>
    <t>374180572246_10156661254712247</t>
  </si>
  <si>
    <t>A coalition working against anti-Black racism and toward access to justice for Hamilton's Black community is hosting a public discussion.</t>
  </si>
  <si>
    <t>2019-02-10 04:00:12</t>
  </si>
  <si>
    <t>374180572246_10156661334017247</t>
  </si>
  <si>
    <t>The Grammy Awards are supposed to be music's biggest party. But in recent years the show has also become a piñata for critics, activists and even major artists over a host of issues like race and gender — and, oh yes, music.  http://torstar.co/lAD850l1mce</t>
  </si>
  <si>
    <t>2019-02-10 05:00:18</t>
  </si>
  <si>
    <t>374180572246_10156661393972247</t>
  </si>
  <si>
    <t>"Our house belongs to God and the guest," proclaims an old saying. This hospitality is manifest in Berat, known as "the town of a thousand windows," a magnificent legacy of the Ottoman Empire situated in central Albania.</t>
  </si>
  <si>
    <t>2019-02-10 06:00:14</t>
  </si>
  <si>
    <t>374180572246_10156661464972247</t>
  </si>
  <si>
    <t>Here are some Canadians who could grab attention at the Grammys:</t>
  </si>
  <si>
    <t>2019-02-10 07:00:16</t>
  </si>
  <si>
    <t>374180572246_10156661514452247</t>
  </si>
  <si>
    <t>If Donald Trump shows most of the faults of the Greek tyrants, he lacks their virtues, writes historians Philip Holt and Eleni Panagiotarakou.</t>
  </si>
  <si>
    <t>2019-02-10 08:00:10</t>
  </si>
  <si>
    <t>374180572246_10156661573277247</t>
  </si>
  <si>
    <t>This straightforward method produces a meal fit for company.</t>
  </si>
  <si>
    <t>2019-02-10 09:00:10</t>
  </si>
  <si>
    <t>374180572246_10156661624097247</t>
  </si>
  <si>
    <t>2019-02-10 10:00:14</t>
  </si>
  <si>
    <t>374180572246_10156661676387247</t>
  </si>
  <si>
    <t>"The people I knew were struggling to uphold tradition in the most respectful way possible," said Huda Al-Marashi. "We had a respect and sense of value for our parents, and I didn't see that represented. I thought that maybe we didn't have stories worth telling.  "It's not that, it's just that they're not being told."  http://torstar.co/XtCc50l18uB</t>
  </si>
  <si>
    <t>2019-02-10 11:00:13</t>
  </si>
  <si>
    <t>374180572246_10156661732257247</t>
  </si>
  <si>
    <t>Aasia Bibi, a Pakistani Christian woman acquitted of blasphemy after spending eight years on death row in Pakistan, is still unable to leave the country to join her daughters in Canada, a friend said Saturday.</t>
  </si>
  <si>
    <t>2019-02-10 12:00:19</t>
  </si>
  <si>
    <t>374180572246_10156661801342247</t>
  </si>
  <si>
    <t>Michael Allgoewer, a Hamilton painter and installation artist, has created an installation that deconstructs Albrecht Dürer's engraving and invites us to be surrounded by some of what's in the print.</t>
  </si>
  <si>
    <t>2019-02-10 13:00:15</t>
  </si>
  <si>
    <t>374180572246_10156661877012247</t>
  </si>
  <si>
    <t>Amid growing outrage over the rape of a 5-year-old girl, the president of Sierra Leone declared sexual violence a national emergency, vowing that sex with minors would be punishable by life in prison.</t>
  </si>
  <si>
    <t>2019-02-10 14:00:20</t>
  </si>
  <si>
    <t>374180572246_10156661974852247</t>
  </si>
  <si>
    <t>Bored?   Here's a list of nonprofit, charity or fundraising events in Hamilton.</t>
  </si>
  <si>
    <t>2019-02-10 14:15:22</t>
  </si>
  <si>
    <t>374180572246_10156661998877247</t>
  </si>
  <si>
    <t>Park Row South neighbours do Hockey Day in Canada in style  https://www.thespec.com/news-story/9168996-hamilton-neighbours-do-road-hockey-in-style/</t>
  </si>
  <si>
    <t>2019-02-10 14:30:12</t>
  </si>
  <si>
    <t>374180572246_10156662020792247</t>
  </si>
  <si>
    <t>One dog killed and a woman sent to hospital for smoke inhalation</t>
  </si>
  <si>
    <t>2019-02-10 15:00:22</t>
  </si>
  <si>
    <t>374180572246_10156662076967247</t>
  </si>
  <si>
    <t>In Marlon James' hands, the conventions of fantasy are twisted, reworked, and, at times, discarded.</t>
  </si>
  <si>
    <t>2019-02-10 15:32:53</t>
  </si>
  <si>
    <t>374180572246_10156662134697247</t>
  </si>
  <si>
    <t>Recently, my neighbour Dave invited us over to celebrate Robbie Burns Day with some haggis, writes Paul Benedetti</t>
  </si>
  <si>
    <t>2019-02-10 16:00:14</t>
  </si>
  <si>
    <t>374180572246_10156662191752247</t>
  </si>
  <si>
    <t>A senior source says the prime minister still  has confidence in Jody Wilson-Raybould. But questions remain after  reports of a deep rift between the former justice minister and the PMO  over the prosecution of SNC-Lavalin, Susan Delacourt writes.</t>
  </si>
  <si>
    <t>2019-02-10 16:35:05</t>
  </si>
  <si>
    <t>374180572246_10156662262497247</t>
  </si>
  <si>
    <t>A 33-year-old Hamilton man is facing an aggravated assault charge after another man suffered serious face injuries on Beach Boulevard Friday  night.</t>
  </si>
  <si>
    <t>2019-02-10 17:00:14</t>
  </si>
  <si>
    <t>374180572246_10156662315277247</t>
  </si>
  <si>
    <t>Hockey Day in Canada is celebrated with friends, family, the young and the young at heart on Hamilton's Park Row South</t>
  </si>
  <si>
    <t>2019-02-10 18:00:12</t>
  </si>
  <si>
    <t>374180572246_10156662423722247</t>
  </si>
  <si>
    <t>EDITORIAL CARTOON: Trudeau denies news report that his office pressed former justice minister to drop SNC-Lavalin charges. Trudeau is lending credibility to SNC-Lavalin pressure allegations.  By Graeme MacKay, The Hamilton Spectator</t>
  </si>
  <si>
    <t>2019-02-10 19:00:12</t>
  </si>
  <si>
    <t>374180572246_10156662529747247</t>
  </si>
  <si>
    <t>Waves are expected to reach up to 1.5 metres high on Monday and 2.5 m  Tuesday, as strong winds are forecasted up to 70 kilometres per hour, the conservation authority said.</t>
  </si>
  <si>
    <t>2019-02-10 19:30:17</t>
  </si>
  <si>
    <t>374180572246_10156662579157247</t>
  </si>
  <si>
    <t>Define yourself as an individual with your own value, not woman-in-waiting for a man, advice columnist Ellie Tesher says.  http://torstar.co/LiXs50l423E</t>
  </si>
  <si>
    <t>2019-02-10 20:00:14</t>
  </si>
  <si>
    <t>374180572246_10156662627497247</t>
  </si>
  <si>
    <t>Opposition leader’s office confirms SNC-Lavalin CEO Neil Bruce discussed deferred prosecution agreement with Scheer in May 2018.</t>
  </si>
  <si>
    <t>2019-02-10 20:30:14</t>
  </si>
  <si>
    <t>374180572246_10156662682812247</t>
  </si>
  <si>
    <t>Google spokesman Aaron Brindle says nap rooms can be found in the tech giant’s offices around the world, including the Toronto office where a wellness space for nursing mothers can be reserved for taking a break, or taking a nap.</t>
  </si>
  <si>
    <t>2019-02-10 21:00:09</t>
  </si>
  <si>
    <t>374180572246_10156662733482247</t>
  </si>
  <si>
    <t>Twelve months ago, no one would have predicted the Ottawa 67's would spend most of this season at the top of the Ontario Hockey League standings.  Not even their coach.</t>
  </si>
  <si>
    <t>2019-02-10 21:30:13</t>
  </si>
  <si>
    <t>374180572246_10156662785737247</t>
  </si>
  <si>
    <t>Much of the problem can be traced back to veteran aviators leaving for commercial jobs, or other opportunities outside the military, forcing senior commanders into a juggling act over where to put those still in uniform.</t>
  </si>
  <si>
    <t>2019-02-10 22:00:11</t>
  </si>
  <si>
    <t>374180572246_10156662833387247</t>
  </si>
  <si>
    <t>Hamilton Director of Licensing Ken Leendertse says all of the city’s illegal dispensaries should be closed within two years.</t>
  </si>
  <si>
    <t>2019-02-10 22:30:08</t>
  </si>
  <si>
    <t>374180572246_10156662879227247</t>
  </si>
  <si>
    <t>Rob Lowe wasn't the only celebrity to mock Elizabeth Warren after she announced her candidacy.</t>
  </si>
  <si>
    <t>2019-02-10 23:00:09</t>
  </si>
  <si>
    <t>374180572246_10156662926977247</t>
  </si>
  <si>
    <t>Saturday's activities included live music, an air hockey tournament, free skating on the outdoor loop, a firepit, a marketplace, refreshments and a kids' obstacle course.</t>
  </si>
  <si>
    <t>2019-02-10 23:30:08</t>
  </si>
  <si>
    <t>374180572246_10156662977227247</t>
  </si>
  <si>
    <t>The mail wasn't simply a conveyance or a utility: it was magic, writes Lorraine Sommerfeld.</t>
  </si>
  <si>
    <t>2019-02-11 00:00:09</t>
  </si>
  <si>
    <t>374180572246_10156663029667247</t>
  </si>
  <si>
    <t>Hamilton has lost another legendary high school football coach.</t>
  </si>
  <si>
    <t>2019-02-11 00:30:08</t>
  </si>
  <si>
    <t>374180572246_10156663074472247</t>
  </si>
  <si>
    <t>After 44 years working on the docks in Hamilton Harbour, Ross Livingstone, whose grandfather and father also worked on the docks, has retired.   He won’t miss working outside and plans to spend more time enjoying his Habs-themed rec room.   http://torstar.co/WtM350l5k1f</t>
  </si>
  <si>
    <t>2019-02-11 01:00:07</t>
  </si>
  <si>
    <t>374180572246_10156663121162247</t>
  </si>
  <si>
    <t>Day after day, Angie Hamilton posts on the "In Memory of Holly Hamilton" Facebook group, often speaking intimately to her daughter.   Each post marks the passage of time since the family was last together.   http://torstar.co/y1Ph50l5pDH</t>
  </si>
  <si>
    <t>2019-02-11 01:30:07</t>
  </si>
  <si>
    <t>374180572246_10156663170252247</t>
  </si>
  <si>
    <t>The Spectator requested to see a safety audit but was told it's "not currently public" and may only be released through a freedom of information request.   But The Spectator had filed a FOI asking for friction and other test results in early October.  http://torstar.co/kW6w50l5qLI</t>
  </si>
  <si>
    <t>2019-02-11 02:00:07</t>
  </si>
  <si>
    <t>374180572246_10156663232587247</t>
  </si>
  <si>
    <t>The Spectator's View: Justin Trudeau is absolutely wrong if he thinks he has laid to rest allegations that his office pressured Canada's justice minister to halt the criminal prosecution of one of Quebec's most powerful corporations.</t>
  </si>
  <si>
    <t>2019-02-11 03:00:17</t>
  </si>
  <si>
    <t>374180572246_10156663329712247</t>
  </si>
  <si>
    <t>🏒⛸️❄️  📸: John Rennison</t>
  </si>
  <si>
    <t>2019-02-11 04:00:12</t>
  </si>
  <si>
    <t>374180572246_10156663412857247</t>
  </si>
  <si>
    <t>Drawing inspiration from James Baldwin’s 1974 novel, If Beale Street Could Talk, director Barry Jenkins sought to capture an experience of love that has seldom been seen on screen.</t>
  </si>
  <si>
    <t>2019-02-11 05:00:16</t>
  </si>
  <si>
    <t>374180572246_10156663492552247</t>
  </si>
  <si>
    <t>Today's kitchen islands come in all shapes and sizes, and have been tailored for all kinds of purposes. One important addition is connectivity: designers and architects are integrating plugs, ports and other tech features.</t>
  </si>
  <si>
    <t>2019-02-11 06:00:30</t>
  </si>
  <si>
    <t>374180572246_10156663551247247</t>
  </si>
  <si>
    <t>"The embarrassment is to have bimbos like you with nothing between your ears," the Texas politician wrote.  http://torstar.co/a0qu50l4R7o</t>
  </si>
  <si>
    <t>2019-02-11 07:00:10</t>
  </si>
  <si>
    <t>374180572246_10156663608837247</t>
  </si>
  <si>
    <t>"Weekends" is a charming and tender video, written, directed and animated by Trevor Jimenez, that is guaranteed to tug at your heartstrings, writes Graham Rockingham.</t>
  </si>
  <si>
    <t>2019-02-11 08:00:13</t>
  </si>
  <si>
    <t>374180572246_10156663667872247</t>
  </si>
  <si>
    <t>Born shortly before the outbreak of the Second World War, I belong to the privileged generation that was spared direct involvement in either of the two great international conflicts that killed or wounded so many of our predecessors and roiled international relations, writes Alan Bishop.</t>
  </si>
  <si>
    <t>2019-02-11 09:00:18</t>
  </si>
  <si>
    <t>374180572246_10156663719497247</t>
  </si>
  <si>
    <t>Plant-based milks offer a happy alternative for most occasions.</t>
  </si>
  <si>
    <t>2019-02-11 10:00:21</t>
  </si>
  <si>
    <t>374180572246_10156663771097247</t>
  </si>
  <si>
    <t>"I was 58 and hadn't run since my senior year of high school — when I was one of eight girls on the boys' track team," writes  Joan Chrissos.   "It was not that I loved running, but rather I was making a political statement at age 17: A girls' team didn't exist so we joined the boys' team."</t>
  </si>
  <si>
    <t>2019-02-11 10:01:11</t>
  </si>
  <si>
    <t>374180572246_10156663772002247</t>
  </si>
  <si>
    <t>Every day, this Hamilton mother posts a tribute to her murdered daughter on Facebook  Holly Hamilton’s ex-boyfriend is charged with murdering her just over a year ago. Next week, the sign outside City Hall will be lit up in purple in memory of those affected by domestic violence.   Read more from Spectator reporter Nicole O'Reilly.... https://bit.ly/2Dsv4SY</t>
  </si>
  <si>
    <t>2019-02-11 10:37:04</t>
  </si>
  <si>
    <t>374180572246_10156663798307247</t>
  </si>
  <si>
    <t>Which 2019 Grammys performers earned their right to perform at music's biggest night?   Read on for brutally honest reviews of every performance at this year's show plus the full winner's list</t>
  </si>
  <si>
    <t>2019-02-11 11:00:31</t>
  </si>
  <si>
    <t>374180572246_10156663816862247</t>
  </si>
  <si>
    <t>"If you are watching this video, it's not such a good thing," Sheikha Latifa said in her video. "Either I'm dead, or I'm in a very, very, very bad situation."  http://torstar.co/7Wid50l5cAX</t>
  </si>
  <si>
    <t>2019-02-11 11:35:05</t>
  </si>
  <si>
    <t>374180572246_10156663852207247</t>
  </si>
  <si>
    <t>Five or six shots were heard around 8 p.m. Possibly 10 shots. Definitely not firecrackers or a car backfiring. Police out front asked everyone to stay inside while they searched for bullets and take pictures.</t>
  </si>
  <si>
    <t>2019-02-11 12:10:08</t>
  </si>
  <si>
    <t>374180572246_10156663891262247</t>
  </si>
  <si>
    <t>I'm 27, female and lonely. No matter what I do, I just don't get the attention of men. I don't think I'm ugly. What do I do?</t>
  </si>
  <si>
    <t>2019-02-11 12:12:09</t>
  </si>
  <si>
    <t>374180572246_10156663893057247</t>
  </si>
  <si>
    <t>Roads are slick at the moment. We have flurries then a chance of freezing drizzle this morning.  A  special weather statement is in effect for tomorrow. Tuesday and Wednesday could be messy. It is -5, feels like -12 just before 8 a.m.</t>
  </si>
  <si>
    <t>2019-02-11 12:30:09</t>
  </si>
  <si>
    <t>374180572246_10156663914742247</t>
  </si>
  <si>
    <t>Hamilton police say the death of a four-year-old boy in September 2017 has been reclassified as a homicide and the child's mother now faces a charge of manslaughter.</t>
  </si>
  <si>
    <t>2019-02-11 13:00:19</t>
  </si>
  <si>
    <t>374180572246_10156663952127247</t>
  </si>
  <si>
    <t>"It could have been a tragedy," said her daughter, Sue Lipnicky. "It was a happy ending but with no help from the hospital."</t>
  </si>
  <si>
    <t>2019-02-11 13:30:09</t>
  </si>
  <si>
    <t>374180572246_10156663986102247</t>
  </si>
  <si>
    <t>"You're still as beautiful as when I first met you," Karl told his wife, while presenting her with a bouquet of flowers.</t>
  </si>
  <si>
    <t>2019-02-11 14:00:29</t>
  </si>
  <si>
    <t>374180572246_10156664026217247</t>
  </si>
  <si>
    <t>"We were really nervous, then when we got up (on stage), when we met Ellen — Oh, it literally felt like a dream," said 13-year-old Carson in phone interview from a hotel room in California.</t>
  </si>
  <si>
    <t>2019-02-11 14:30:13</t>
  </si>
  <si>
    <t>374180572246_10156664065302247</t>
  </si>
  <si>
    <t>John McPhee, who attended and played football at Cathedral in the 1940s under the nickname Johnny Red, arrived at the school in 1959 and guided the junior Gaels team to a city football title in 1960. At the time, it was a boys' school (the boys and nearby girls schools were merged in 1992).</t>
  </si>
  <si>
    <t>2019-02-11 15:00:31</t>
  </si>
  <si>
    <t>374180572246_10156664105907247</t>
  </si>
  <si>
    <t>"It would be extremely disruptive to change the model — disruption for education, for children, for families," said Rachel Langford, a professor in the school of early childhood studies at Ryerson University.</t>
  </si>
  <si>
    <t>2019-02-11 15:30:14</t>
  </si>
  <si>
    <t>374180572246_10156664149157247</t>
  </si>
  <si>
    <t>Piers Morgan, who really is a pill — and a notorious Meghan-hater, for the apparent sin of dumping him as a social-climbing Sherpa, "like a sack of spuds," after hooking up with Prince Harry — brought out the rhetorical shiv on Good Morning Britain, characterizing the gesture as patronizing</t>
  </si>
  <si>
    <t>2019-02-11 16:00:29</t>
  </si>
  <si>
    <t>374180572246_10156664196902247</t>
  </si>
  <si>
    <t>Hamilton Police say they received tips from the public that someone was trafficking drugs from a residence at Dunsmure Road and Gage Avenue in the east end.</t>
  </si>
  <si>
    <t>2019-02-11 16:30:10</t>
  </si>
  <si>
    <t>374180572246_10156664235662247</t>
  </si>
  <si>
    <t>STORM WATCH: Snow is expected to begin overnight Monday into Tuesday. Ice pellets are expected Tuesday morning changing to freezing rain Tuesday afternoon.</t>
  </si>
  <si>
    <t>2019-02-11 17:00:45</t>
  </si>
  <si>
    <t>374180572246_10156664282092247</t>
  </si>
  <si>
    <t>Fans of the now-closed Jack &amp; Lois diner have long awaited this opening. While that location was named after owner Eric Bowden's paternal grandparents, Pete and Kay are his maternal grandparents — and Kay still visits from Dunnville, the home base for both sides of the family.</t>
  </si>
  <si>
    <t>2019-02-11 17:30:15</t>
  </si>
  <si>
    <t>374180572246_10156664330777247</t>
  </si>
  <si>
    <t>"I just know she's been trying to get away, been telling me she's moving to Canada," Liam McAtasney told officers when they knocked on his door.</t>
  </si>
  <si>
    <t>2019-02-11 18:00:25</t>
  </si>
  <si>
    <t>374180572246_10156664372337247</t>
  </si>
  <si>
    <t>The $49.99 (plus tax) course will be offered starting Feb. 25 and will have to graduate its first class in time for the scheduled April 1 opening of Ontario's 25 initial brick-and-mortar shops.</t>
  </si>
  <si>
    <t>2019-02-11 18:30:10</t>
  </si>
  <si>
    <t>374180572246_10156664437252247</t>
  </si>
  <si>
    <t>"I think we all know what kind of crazy Marxist nonsense student unions get up to. So, we fixed that. Student union fees are now opt-in," said Ford.</t>
  </si>
  <si>
    <t>2019-02-11 19:00:23</t>
  </si>
  <si>
    <t>374180572246_10156664494482247</t>
  </si>
  <si>
    <t>Councillor Chad Collins, who made the motion for the $25,000 study, said the assessment would "identify any steps that should be taken immediately to arrest denigration of the Light tower and Keeper's Cottage."</t>
  </si>
  <si>
    <t>2019-02-11 19:30:08</t>
  </si>
  <si>
    <t>374180572246_10156664550462247</t>
  </si>
  <si>
    <t>The federal ethics commissioner has launched an investigation into allegations that former justice minister Jody Wilson-Raybould was pressured by the PMO to seek mediation instead of pursuing criminal charges against SNC-Lavalin.  http://torstar.co/GIxv50l98bw</t>
  </si>
  <si>
    <t>2019-02-11 20:00:22</t>
  </si>
  <si>
    <t>374180572246_10156664594127247</t>
  </si>
  <si>
    <t>A proposed Stoney Creek development has residents in a tizzy over what would be three of the tallest residential towers in Hamilton – including one topping out at 59 storeys. http://torstar.co/PgbJ50l8Qru</t>
  </si>
  <si>
    <t>2019-02-11 20:30:20</t>
  </si>
  <si>
    <t>374180572246_10156664639222247</t>
  </si>
  <si>
    <t>Toronto police are asking the public to help identify a woman seen in an Instagram video allegedly throwing a chair off a highrise balcony toward the Gardiner Expressway below. http://torstar.co/tv9f50l8S2n</t>
  </si>
  <si>
    <t>2019-02-11 21:30:21</t>
  </si>
  <si>
    <t>374180572246_10156664737122247</t>
  </si>
  <si>
    <t>'Last night, I went to bed a slave. This morning I am a free man': 43 foreign workers allegedly exploited by human traffickers in Ontario now have housing and employment after police rescued them last week. http://torstar.co/u1gc50l9gZd</t>
  </si>
  <si>
    <t>2019-02-11 22:00:14</t>
  </si>
  <si>
    <t>374180572246_10156664788017247</t>
  </si>
  <si>
    <t>Ontario NDP leader Andrea Horwath is joining Tory MPP Donna Skelly and Hamilton Mayor Fred Eisenberger in backing the idea of an independent probe into the buried safety report on the collision-prone Red Hill Valley Parkway. http://torstar.co/rGFB50l9wAW</t>
  </si>
  <si>
    <t>2019-02-11 22:30:14</t>
  </si>
  <si>
    <t>374180572246_10156664835017247</t>
  </si>
  <si>
    <t>The Spectator's view: Other northern countries have ambitious goals for the arctic. Canada's far north makes up nearly 40 per cent of our country, but if Arctic development and affairs are priorities with the Trudeau government, it's not obvious. http://torstar.co/IHPS50l9OcG</t>
  </si>
  <si>
    <t>2019-02-11 23:00:14</t>
  </si>
  <si>
    <t>374180572246_10156664885027247</t>
  </si>
  <si>
    <t>The Ministry of Labour is investigating a workplace accident at a masonry manufacturer on the Mountain. http://torstar.co/Tn5t50l9Pu2</t>
  </si>
  <si>
    <t>2019-02-11 23:30:13</t>
  </si>
  <si>
    <t>374180572246_10156664994482247</t>
  </si>
  <si>
    <t>Across Hamilton, hundreds of programs and services that help people who are homeless, clothe people in need, support student bursaries, and redevelop our local hospitals, are made possible because of volunteers, writes Roger D. Ali. http://torstar.co/L4Ip50l9XdA</t>
  </si>
  <si>
    <t>2019-02-12 00:00:11</t>
  </si>
  <si>
    <t>374180572246_10156665068622247</t>
  </si>
  <si>
    <t>The Crown is appealing an Ontario Review Board decision that would potentially allow a man with schizophrenia who attacked soldiers at a military recruitment centre to attend Mohawk College unsupervised. http://torstar.co/SnKA50l9ZbT</t>
  </si>
  <si>
    <t>2019-02-12 00:30:12</t>
  </si>
  <si>
    <t>374180572246_10156665118267247</t>
  </si>
  <si>
    <t>Justin Trudeau was an ardent advocate for open government when campaigning in 2015 to unseat the Conservatives, who had run a famously secretive regime under Stephen Harper, Geoffrey Stevens writes. In office, Trudeau has proved to be almost as controlling. http://torstar.co/fguc50la9CH</t>
  </si>
  <si>
    <t>2019-02-12 01:00:09</t>
  </si>
  <si>
    <t>374180572246_10156665161387247</t>
  </si>
  <si>
    <t>"I have to send a letter, like a real in-the-mail letter, and I'm not sure how," said Ari, 24.   Yup. I laughed. I'm still laughing, writes Lorraine Sommerfeld.  http://torstar.co/RpQ550laucY</t>
  </si>
  <si>
    <t>2019-02-12 01:30:10</t>
  </si>
  <si>
    <t>374180572246_10156665204467247</t>
  </si>
  <si>
    <t>Researchers and food companies around the world are trying to develop bread without side effects or with health-enhancing components, using newly developed enzymes, novel ingredients and gene editing. http://torstar.co/5KkA50laLJZ</t>
  </si>
  <si>
    <t>2019-02-12 02:00:09</t>
  </si>
  <si>
    <t>374180572246_10156665252417247</t>
  </si>
  <si>
    <t>The RCMP and other police forces arrested 15 people Monday in a series of raids in Montreal and Toronto targeting what investigators say is an extensive international money laundering network with ties to organized crime. http://torstar.co/gmsH50laFWC</t>
  </si>
  <si>
    <t>2019-02-12 03:00:24</t>
  </si>
  <si>
    <t>374180572246_10156665390557247</t>
  </si>
  <si>
    <t>The Liberal government was broadsided this week by scandal involving Quebec-based engineering giant SNC-Lavalin. Here's why it's a big deal. http://torstar.co/zUed50l8MhR</t>
  </si>
  <si>
    <t>2019-02-12 04:00:18</t>
  </si>
  <si>
    <t>374180572246_10156665477757247</t>
  </si>
  <si>
    <t>It's over. Even if the collective reaction is a shrug, it's worth looking back at Modern Family's somewhat groundbreaking beginnings to remember it helped change TV. http://torstar.co/epKf50laebE</t>
  </si>
  <si>
    <t>2019-02-12 05:00:16</t>
  </si>
  <si>
    <t>374180572246_10156665651072247</t>
  </si>
  <si>
    <t>Midnight snack: Custard-based macaroni and cheese ... the kids won't say no.</t>
  </si>
  <si>
    <t>2019-02-12 06:00:20</t>
  </si>
  <si>
    <t>374180572246_10156665711292247</t>
  </si>
  <si>
    <t>Dozens of polar bears have laid siege to a small military settlement deep in the Russian Arctic, leaving residents afraid to send their children to school or even open their front doors. http://torstar.co/Lhaf50lami6</t>
  </si>
  <si>
    <t>2019-02-12 07:00:13</t>
  </si>
  <si>
    <t>374180572246_10156665772672247</t>
  </si>
  <si>
    <t>The federal government is facing more legal problems over an alleged and ongoing failure to enforce its own environmental laws. http://torstar.co/D80b50laf0D</t>
  </si>
  <si>
    <t>2019-02-12 08:00:16</t>
  </si>
  <si>
    <t>374180572246_10156665842147247</t>
  </si>
  <si>
    <t>Burlington native Michael Gligic captured the Panama Championship by one shot, securing a spot on the PGA Tour.</t>
  </si>
  <si>
    <t>2019-02-12 10:00:22</t>
  </si>
  <si>
    <t>374180572246_10156665961687247</t>
  </si>
  <si>
    <t>Valentine's starts with love, but eventually there is loss to feel on that day, writes Paul Wilson. Marguerite Babcock is working on that right now. http://torstar.co/VG0350l9vfC</t>
  </si>
  <si>
    <t>2019-02-12 10:40:50</t>
  </si>
  <si>
    <t>374180572246_10156666007707247</t>
  </si>
  <si>
    <t>She called one prospective 2020 presidential candidate "a loser." She knocked another for how she treats her staff. And she piled onto reports about a third who awkwardly started to eat fried chicken with a fork. And that was only about half of it.</t>
  </si>
  <si>
    <t>2019-02-12 10:42:19</t>
  </si>
  <si>
    <t>374180572246_10156666009112247</t>
  </si>
  <si>
    <t>THE NEED FOR SPEED  The Hamilton Speed Skating club will be hosting a short track speed skating meet for the Western Region of Ontario Speed Skating Association at Chedoke Twin Pad Arena on Family Day, February 18, 2019.   See more photos and video from around the rink by Spec photographer Scott Gardner..... https://bit.ly/2tf04kC</t>
  </si>
  <si>
    <t>2019-02-12 11:00:26</t>
  </si>
  <si>
    <t>374180572246_10156666023362247</t>
  </si>
  <si>
    <t>What Ms. Skelly "believes" has nothing to do with the facts, writes Bob Miller on Hamilton's ongoing LRT saga.</t>
  </si>
  <si>
    <t>2019-02-12 11:02:12</t>
  </si>
  <si>
    <t>374180572246_10156666024772247</t>
  </si>
  <si>
    <t>BREAKING: Hamilton public and Catholic schools, Mohawk College, McMaster University and Redeemer University are also closed Tuesday ahead of a winter storm expected to hit the area. Public and Catholic schools in Halton also cancelled. SNOW DAY!</t>
  </si>
  <si>
    <t>2019-02-12 11:30:15</t>
  </si>
  <si>
    <t>374180572246_10156666055317247</t>
  </si>
  <si>
    <t>"It's very rare that I have someone come in and say, 'I think I have sleep apnea,' " she says. "It's more, 'I'm snoring quite badly and my bed partner wants me to do something about it.'"</t>
  </si>
  <si>
    <t>2019-02-12 12:00:13</t>
  </si>
  <si>
    <t>374180572246_10156666092507247</t>
  </si>
  <si>
    <t>He's been visiting ailing ex Selena Gomez, who has schemefully played the "hospitalized with a reported emotional breakdown" card. Two can play that game, Hailey: Go crazy. Soil self. Take hostages.</t>
  </si>
  <si>
    <t>2019-02-12 12:30:08</t>
  </si>
  <si>
    <t>374180572246_10156666124802247</t>
  </si>
  <si>
    <t>"When I was diagnosed with having a heart attack I was devastated, because I had done everything right for years. I'd been so careful, I'd watched every morsel of food that went into my mouth 95 per cent of the time."</t>
  </si>
  <si>
    <t>2019-02-12 12:45:48</t>
  </si>
  <si>
    <t>374180572246_10156666142472247</t>
  </si>
  <si>
    <t>STORM WATCH: Do you have a closure, cancellation you need to share? Call the news desk at 905-526-3420 or email us at news@thespec.com</t>
  </si>
  <si>
    <t>2019-02-12 13:00:18</t>
  </si>
  <si>
    <t>374180572246_10156666161112247</t>
  </si>
  <si>
    <t>Ah, bread. Whether they love it or hate it, everyone seems to have an opinion about it. There are whole diets built around avoiding carbs and gluten in bread - sometimes by choice, sometimes by medical necessity.</t>
  </si>
  <si>
    <t>2019-02-12 13:30:10</t>
  </si>
  <si>
    <t>374180572246_10156666213187247</t>
  </si>
  <si>
    <t>His mother apparently told one online magazine that her son's public defiance was "like him spitting on me."</t>
  </si>
  <si>
    <t>2019-02-12 14:05:10</t>
  </si>
  <si>
    <t>374180572246_10156666271297247</t>
  </si>
  <si>
    <t>Executive director Mark Mindorff said eligibility requirements and service area are behind the rise</t>
  </si>
  <si>
    <t>2019-02-12 14:30:08</t>
  </si>
  <si>
    <t>374180572246_10156666304937247</t>
  </si>
  <si>
    <t>Prime Minister Justin Trudeau tried to distance himself from allegations of improper pressure on former justice minister Jody Wilson-Raybould, telling reporters she has "confirmed" privately to him that he told her last fall the decision on whether to negotiate a deal for SNC-Lavalin on corruption charges was "hers alone."</t>
  </si>
  <si>
    <t>2019-02-12 15:00:18</t>
  </si>
  <si>
    <t>374180572246_10156666353172247</t>
  </si>
  <si>
    <t>So rather than coming up with a complicated multi-course menu, I invited them to cook a simple meal in the Toronto Star's test kitchen.</t>
  </si>
  <si>
    <t>2019-02-12 15:30:12</t>
  </si>
  <si>
    <t>374180572246_10156666396937247</t>
  </si>
  <si>
    <t>"You have to understand that in Canadian law any application of force, however slight, is an assault," Judge Tory Colvin told the husband.</t>
  </si>
  <si>
    <t>2019-02-12 16:00:21</t>
  </si>
  <si>
    <t>374180572246_10156666443702247</t>
  </si>
  <si>
    <t>"It's a danger zone. There's no doubt about it."</t>
  </si>
  <si>
    <t>2019-02-12 16:30:09</t>
  </si>
  <si>
    <t>374180572246_10156666498922247</t>
  </si>
  <si>
    <t>Redfin is the latest in a series of offshore, web-based real estate businesses to come to Canada. Despite the quieter Toronto market and Vancouver's slump, these companies know the population is growing and the Canadian financial system supports home ownership, one real estate insider told the Star.</t>
  </si>
  <si>
    <t>2019-02-12 17:00:28</t>
  </si>
  <si>
    <t>374180572246_10156666546732247</t>
  </si>
  <si>
    <t>"This recent trend is not acceptable — one shooting is too many for our community," Supt. Ryan Diodati said in a press release Tuesday. "We are developing persons of interest but we know there are individuals out there who have information. It's important that if you see something, you say something."</t>
  </si>
  <si>
    <t>2019-02-12 17:01:06</t>
  </si>
  <si>
    <t>374180572246_10156666548302247</t>
  </si>
  <si>
    <t>The news came out during a cabinet meeting this morning days after allegations surfaced that the Prime Minister's Office pressured the former attorney general and justice minister to help SNC-Lavalin avoid criminal prosecution.</t>
  </si>
  <si>
    <t>2019-02-12 17:30:11</t>
  </si>
  <si>
    <t>374180572246_10156666605152247</t>
  </si>
  <si>
    <t>"By the time he returned from his last toilet visit, I'd gotten my bill, paid it, and said a cheery "Gotta' go now" as I left.</t>
  </si>
  <si>
    <t>2019-02-12 18:00:23</t>
  </si>
  <si>
    <t>374180572246_10156666661662247</t>
  </si>
  <si>
    <t>More than 200 collisions with injuries — and four fatal crashes — have occurred on the parkway since that city friction report disappeared without being made public.</t>
  </si>
  <si>
    <t>2019-02-12 18:01:40</t>
  </si>
  <si>
    <t>374180572246_10156666663982247</t>
  </si>
  <si>
    <t>Mexico's most notorious drug lord, Joaquin "El Chapo" Guzman, was convicted Tuesday of running an industrial-scale smuggling operation after a three-month trial packed with Hollywood-style tales of grisly killings, political payoffs, cocaine hidden in jalapeno cans, jewel-encrusted guns and a naked escape with his mistress through a tunnel. http://torstar.co/iWaN50ldOWE</t>
  </si>
  <si>
    <t>2019-02-12 18:30:11</t>
  </si>
  <si>
    <t>374180572246_10156666718547247</t>
  </si>
  <si>
    <t>The winning ticket was purchased at Fortinos on New Street in Burlington.</t>
  </si>
  <si>
    <t>2019-02-12 19:00:24</t>
  </si>
  <si>
    <t>374180572246_10156666762742247</t>
  </si>
  <si>
    <t>"I just hope Yo is not feeling as alone as I do sometimes," Fleming told News 3 Las Vegas in 1986, her voice thick with emotion. Makeup did little to cover the dark circles under her eyes.</t>
  </si>
  <si>
    <t>2019-02-12 19:30:08</t>
  </si>
  <si>
    <t>374180572246_10156666811247247</t>
  </si>
  <si>
    <t>Hamilton police and the city are advising motorists to stay off the roads if they can as the weather worsens. Hazardous winter conditions are expected to last into Wednesday.  http://torstar.co/MPYe50lf6RV</t>
  </si>
  <si>
    <t>2019-02-12 20:00:20</t>
  </si>
  <si>
    <t>374180572246_10156666860202247</t>
  </si>
  <si>
    <t>Police say they have identified the woman seen in an Instagram video throwing a chair off a highrise balcony in downtown Toronto over the weekend.   "If we have to send resources out to get her ... it's not good for her." http://torstar.co/6pVh50lf9Ke</t>
  </si>
  <si>
    <t>2019-02-12 20:30:21</t>
  </si>
  <si>
    <t>374180572246_10156666907117247</t>
  </si>
  <si>
    <t>Randy Kay asks: Is it a curse to live in a Music Town, as Hamilton has branded itself?   He found himself getting his hearing tested, thanks, he says, "to loud concerts I joyfully attended in my raggedy, rebellious youth." http://torstar.co/FsBl50lfeIb</t>
  </si>
  <si>
    <t>2019-02-12 21:00:18</t>
  </si>
  <si>
    <t>374180572246_10156666951977247</t>
  </si>
  <si>
    <t>Today's storm has forced the cancellation of all City of Burlington programs this afternoon and evening. http://torstar.co/JImj50lfHGS</t>
  </si>
  <si>
    <t>2019-02-12 21:30:21</t>
  </si>
  <si>
    <t>374180572246_10156666999742247</t>
  </si>
  <si>
    <t>High Tide Inc. has signed a letter of intent to assist a lottery winner in the Hamilton area selected to apply for one of the first 25 cannabis retail licences in Ontario. http://torstar.co/FR5i50lfJ33</t>
  </si>
  <si>
    <t>2019-02-12 22:00:17</t>
  </si>
  <si>
    <t>374180572246_10156667055662247</t>
  </si>
  <si>
    <t>A U.S. senator is asking the chief executives of Apple and Google to immediately stop offering a Saudi e-government app that allows men in Saudi Arabia to track and control the movement of women. http://torstar.co/iGyr50lfLcq</t>
  </si>
  <si>
    <t>2019-02-12 22:30:19</t>
  </si>
  <si>
    <t>374180572246_10156667135657247</t>
  </si>
  <si>
    <t>Former Hamilton Tiger-Cat Marwan Hage has dropped out of the federal election campaign as the Conservative candidate in Hamilton East-Stoney Creek. http://torstar.co/wmyK50lfQvP</t>
  </si>
  <si>
    <t>2019-02-12 23:00:15</t>
  </si>
  <si>
    <t>374180572246_10156667264857247</t>
  </si>
  <si>
    <t>A Canadian man who admitted to trying to lure an American girl into sexual activity and sent her explicit images has been jailed for 11 years, court files show. http://torstar.co/5Bxx50lg1EC</t>
  </si>
  <si>
    <t>2019-02-12 23:30:14</t>
  </si>
  <si>
    <t>374180572246_10156667428787247</t>
  </si>
  <si>
    <t>Hamilton food blogger Jennifer Chin "likes finding hidden gems." With 28,000 Instagram followers, being a local influencer isn't Selena Gomez-level money ... but it subsidizes her hobby, dining out.  http://torstar.co/vQZH50lgiGB</t>
  </si>
  <si>
    <t>2019-02-13 00:00:11</t>
  </si>
  <si>
    <t>374180572246_10156667518817247</t>
  </si>
  <si>
    <t>Need to release some ex-related tension? How about a Rage Room, where you pay a fee to smash dishes, glasses, electronics, writes Sheryl Nadler. At least one Toronto-area Rage Room is offering an "Anti-Valentine's Day" package. http://torstar.co/KnSn50lgiQy</t>
  </si>
  <si>
    <t>2019-02-13 00:30:13</t>
  </si>
  <si>
    <t>374180572246_10156667556742247</t>
  </si>
  <si>
    <t>The University of Toronto is honouring one of its researchers who discovered a long-lost Mesopotamian queen using books alone. http://torstar.co/Y4h550lgxCj</t>
  </si>
  <si>
    <t>2019-02-13 01:00:13</t>
  </si>
  <si>
    <t>374180572246_10156667624062247</t>
  </si>
  <si>
    <t>How do the majority of female Hamilton councillors view the proposal to diversify the mostly male city manager hiring committee? http://torstar.co/1aoQ50lgwev</t>
  </si>
  <si>
    <t>2019-02-13 02:00:09</t>
  </si>
  <si>
    <t>374180572246_10156667817952247</t>
  </si>
  <si>
    <t>"This theatre has a soul." A gala Thursday at The Westdale follows the $4.5 million renovation (a tad underbudget), 18 months of fundraising and a remarkable community effort. http://torstar.co/cU9q50lgzyt</t>
  </si>
  <si>
    <t>2019-02-13 03:00:19</t>
  </si>
  <si>
    <t>374180572246_10156667921322247</t>
  </si>
  <si>
    <t>Hamilton Philharmonic Orchestra music director Gemma new will conduct the Toronto Symphony Orchestra for two concerts next month. http://torstar.co/PJ5A50lgwYO</t>
  </si>
  <si>
    <t>2019-02-13 04:00:19</t>
  </si>
  <si>
    <t>374180572246_10156668017637247</t>
  </si>
  <si>
    <t>With Paul Dewar's way-too-soon death last week, Canadians lost a giant. A gentle, principled, passionate giant. A giant who dedicated his very life to the service of others, Jamie Watt writes. http://torstar.co/6Rvc50lgytC</t>
  </si>
  <si>
    <t>2019-02-13 05:00:17</t>
  </si>
  <si>
    <t>374180572246_10156668104032247</t>
  </si>
  <si>
    <t>Midnight snack: Make your own pancake mix (this recipe is approved by at least one teenager). http://torstar.co/IPts50lgzAA</t>
  </si>
  <si>
    <t>2019-02-13 06:00:23</t>
  </si>
  <si>
    <t>374180572246_10156668160207247</t>
  </si>
  <si>
    <t>ISIS's great mistake was to create a target, an actual state, that could be successfully attacked by an army, writes Gwynne Dyer. http://torstar.co/vaYl50lgArm</t>
  </si>
  <si>
    <t>2019-02-13 07:00:12</t>
  </si>
  <si>
    <t>374180572246_10156668207932247</t>
  </si>
  <si>
    <t>After beating the Hamilton Tiger-Cats three times in the final five games of the 2018 season, quarterback Trevor Harris has vacated the eastern premises. http://torstar.co/CWEl50lgBMg</t>
  </si>
  <si>
    <t>2019-02-13 08:00:16</t>
  </si>
  <si>
    <t>374180572246_10156668250752247</t>
  </si>
  <si>
    <t>He's not in Kansas anymore. After a short stint in the ECHL, Justin Lemcke is back in Ontario and hitting the books at the University of Guelph. http://torstar.co/QsB150lglTu</t>
  </si>
  <si>
    <t>2019-02-13 09:00:21</t>
  </si>
  <si>
    <t>374180572246_10156668301427247</t>
  </si>
  <si>
    <t>Russian wildlife specialists are heading for an Arctic Archipelago to try to resolve a situation that has both terrified and delighted the locals: the polar bears that moved into a populated area. http://torstar.co/wv6F50lglpp</t>
  </si>
  <si>
    <t>2019-02-13 10:00:20</t>
  </si>
  <si>
    <t>374180572246_10156668352647247</t>
  </si>
  <si>
    <t>After developing food intolerances in university to gluten, dairy and egg, Katarina Polleto of Dolled Up Desserts couldn't eat the treats she grew up with anymore. So, she decided to teach herself to bake for her allergies. http://torstar.co/Ystn50lgj2b</t>
  </si>
  <si>
    <t>2019-02-13 10:53:20</t>
  </si>
  <si>
    <t>374180572246_10156668400947247</t>
  </si>
  <si>
    <t>Two years ago it was hard to find a seat at The Westdale — not because of all the people in the theatre, but because so many of the seats were broken. Even the ones that weren't broken were a little dodgy.  After 18 months of renovations, the Westdale is ready for its gala opening  The best of the new and the old, Graham Rockingham writes.....https://bit.ly/2tjd08T</t>
  </si>
  <si>
    <t>2019-02-13 11:00:28</t>
  </si>
  <si>
    <t>374180572246_10156668407082247</t>
  </si>
  <si>
    <t>T. Vincent Blain writes: I thank both the doctors and the pharmacists for their seriousness, professionalism and careful consideration in prescribing and filling out prescriptions for opioids in a safe manner. http://torstar.co/aXdq50lgll8</t>
  </si>
  <si>
    <t>2019-02-13 11:22:51</t>
  </si>
  <si>
    <t>374180572246_10156668450152247</t>
  </si>
  <si>
    <t>BREAKING: Hamilton Catholic schools are open - but buses cancelled. Public schools in Hamilton are closed.  http://torstar.co/fBc850lilvG</t>
  </si>
  <si>
    <t>2019-02-13 12:00:15</t>
  </si>
  <si>
    <t>374180572246_10156668504827247</t>
  </si>
  <si>
    <t>“He asked her (to move her vehicle) and she didn’t want to,” Utter said. “You get two sides to every story. We try and do our best but it’s a difficult situation out there right now.”</t>
  </si>
  <si>
    <t>2019-02-13 12:18:27</t>
  </si>
  <si>
    <t>374180572246_10156668529997247</t>
  </si>
  <si>
    <t>The special weather statement has ended and crews are out salting and  clearing snow and ice from streets. Expect flurries and blowing snow with wind  gusts up to 70 km/h. Wind chills near -15. It is -3, feels like -11 at 7 a.m. Sunrise at 7:21 a.m. this morning and sets tonight at 5:47 p.m.</t>
  </si>
  <si>
    <t>2019-02-13 12:30:08</t>
  </si>
  <si>
    <t>374180572246_10156668550857247</t>
  </si>
  <si>
    <t>At 3 a.m., police and paramedics were called to Highway 403 at Hwy. 52 after a southbound tractor trailer rolled over into the right ditch approaching the westbound ramp.</t>
  </si>
  <si>
    <t>2019-02-13 13:00:19</t>
  </si>
  <si>
    <t>374180572246_10156668604527247</t>
  </si>
  <si>
    <t>Eddie McConnell, the 43-year-old coach of the Lawfield Peewee Thunder select team, died suddenly from heart problems on Jan. 31, the day after he had coached the Thunder in Kitchener, and the day before the 11- and-12-year-old athletes were to play their opening game of the Dofasco Minor Hockey Select Tournament at the Sherman Recreation Centre.</t>
  </si>
  <si>
    <t>2019-02-13 13:30:08</t>
  </si>
  <si>
    <t>374180572246_10156668651442247</t>
  </si>
  <si>
    <t>But the biggest barrier to buying, cited by 33 per cent of families, is the expense of day-to-day living — groceries, rent and utilities. That's a "concerning" trend, said Sotheby's CEO Brad Henderson.</t>
  </si>
  <si>
    <t>2019-02-13 14:00:24</t>
  </si>
  <si>
    <t>374180572246_10156668696157247</t>
  </si>
  <si>
    <t>ICYMI: This story - originally published in 2014 - is one of the most read stories today on thespec.com. We've republished this again for anyone who missed it.   Friends, family, CHCH TV colleagues and even viewers who didn't know her mourned her death in Mexico, where she travelled via air ambulance for late-stage cancer treatment</t>
  </si>
  <si>
    <t>2019-02-13 14:30:09</t>
  </si>
  <si>
    <t>374180572246_10156668735867247</t>
  </si>
  <si>
    <t>"Anybody could've been walking underneath," he said, adding if someone was hit, they could have suffered "catastrophic" injuries.</t>
  </si>
  <si>
    <t>2019-02-13 15:00:26</t>
  </si>
  <si>
    <t>374180572246_10156668777442247</t>
  </si>
  <si>
    <t>It took him 54 days to muster up the courage to do it</t>
  </si>
  <si>
    <t>2019-02-13 15:30:13</t>
  </si>
  <si>
    <t>374180572246_10156668820617247</t>
  </si>
  <si>
    <t>Eight-and-a-half months is the current wait for individual counselling at the Sexual Assault Centre of Hamilton and Area (SACHA) — a one-and-a-half-month increase since October, said the organization's director.</t>
  </si>
  <si>
    <t>2019-02-13 16:00:27</t>
  </si>
  <si>
    <t>374180572246_10156668864752247</t>
  </si>
  <si>
    <t>The cannabis retailer did not disclose the lottery winner, but said High Tide has been brought in to help open a legal recreational weed store at a potential location in Hamilton.</t>
  </si>
  <si>
    <t>2019-02-13 16:30:11</t>
  </si>
  <si>
    <t>374180572246_10156668907282247</t>
  </si>
  <si>
    <t>The most serious political scandal to hit Prime Minister Justin Trudeau's government veered into new and potentially damaging territory on Tuesday when the country's former attorney general and justice minister resigned.</t>
  </si>
  <si>
    <t>2019-02-13 17:00:21</t>
  </si>
  <si>
    <t>374180572246_10156668953817247</t>
  </si>
  <si>
    <t>The man, described as black, with an average or athletic build, wearing a black waist-length winter coat, black pants, black boots, black toque and grey shirt, was seen around 3:10 p.m. just after Luppino, son of mobster Rocco Luppino, returned home.</t>
  </si>
  <si>
    <t>2019-02-13 17:30:11</t>
  </si>
  <si>
    <t>374180572246_10156669016472247</t>
  </si>
  <si>
    <t>There are tax consequences to gifting the cottage. In the year the gift is made, on your tax return you will need to report 50 per cent of the capital gain — the difference between what you paid for it and the current market value of the property.</t>
  </si>
  <si>
    <t>2019-02-13 18:00:24</t>
  </si>
  <si>
    <t>374180572246_10156669067052247</t>
  </si>
  <si>
    <t>So instead of the regular suggestions on how to enthrall your love or celebrate your singledom, we just thought we'd have some fun with your best and worst Valentine's Day stories #HamOnt. C'mon, indulge us</t>
  </si>
  <si>
    <t>2019-02-13 18:30:08</t>
  </si>
  <si>
    <t>374180572246_10156669120912247</t>
  </si>
  <si>
    <t>Ford is recalling nearly 1.5 million pickup trucks in North America because the transmissions can suddenly downshift into first gear.  http://torstar.co/tkTm50lkBBa</t>
  </si>
  <si>
    <t>2019-02-13 19:00:18</t>
  </si>
  <si>
    <t>374180572246_10156669175172247</t>
  </si>
  <si>
    <t>The idea of getting rid of the old to make room for the new was appealing. So I followed Marie Kondo's instructions step by step. And lo and behold, this tidying thing felt transformative, writes Karen Cumming.  http://torstar.co/JV1q50lkEKA</t>
  </si>
  <si>
    <t>2019-02-13 19:30:07</t>
  </si>
  <si>
    <t>374180572246_10156669228012247</t>
  </si>
  <si>
    <t>Ashley Corbett, 30, lives with quadriplegia and uses a wheelchair. Sometimes, it's the little things that give her independence. Like a contoured pillow and having her phone attached to a table on her wheelchair so she can text more easily with her tongue. It was all made possible through the March of Dimes DesignAbility program.</t>
  </si>
  <si>
    <t>2019-02-13 20:00:20</t>
  </si>
  <si>
    <t>374180572246_10156669278852247</t>
  </si>
  <si>
    <t>To celebrate their golden anniversary season, David Holler and Chorus Hamilton are pulling out all the stops with another of Haydn's masterpieces, an oratorio that musically depicts the creation of the world, "The Creation."</t>
  </si>
  <si>
    <t>2019-02-13 20:30:20</t>
  </si>
  <si>
    <t>374180572246_10156669331102247</t>
  </si>
  <si>
    <t>Keep your road salt handy, Hamilton.</t>
  </si>
  <si>
    <t>2019-02-13 21:00:18</t>
  </si>
  <si>
    <t>374180572246_10156669392122247</t>
  </si>
  <si>
    <t>Burlington Mayor Marianne Meed Ward is keeping the biggest promise she offered during the rout that was our October election, which brought five new people (of seven) to the council table, writes Joan Little.</t>
  </si>
  <si>
    <t>2019-02-13 21:30:17</t>
  </si>
  <si>
    <t>374180572246_10156669451357247</t>
  </si>
  <si>
    <t>A man is wanted in connection with several small fires targeting schools and business on the Hamilton Mountain over the weekend of Jan. 5, said Const. Lorraine Edwards.</t>
  </si>
  <si>
    <t>2019-02-13 22:00:22</t>
  </si>
  <si>
    <t>374180572246_10156669515597247</t>
  </si>
  <si>
    <t>Ford Nation can't publicly admit that it doesn't believe climate change is a real problem. The government, then, needs to be seen to be Doing Something, writes John Loukidelis.</t>
  </si>
  <si>
    <t>2019-02-13 22:30:14</t>
  </si>
  <si>
    <t>374180572246_10156669570747247</t>
  </si>
  <si>
    <t>In a shocking case of apparent road rage Wednesday morning, a man fired shots  from his car at another car on Highway 403, shortly after which, bringing his  car to a stop and leaving the vehicle, he fired more shots at the victim, who  emerged from the incident uninjured.</t>
  </si>
  <si>
    <t>2019-02-13 23:00:13</t>
  </si>
  <si>
    <t>374180572246_10156669615912247</t>
  </si>
  <si>
    <t>Hamilton councillors will debate tonight a call for an independent inquiry into the bombshell revelation that a troubling safety report about the crash-prone Red Hill Valley Parkway was hidden for five years.</t>
  </si>
  <si>
    <t>2019-02-13 23:30:18</t>
  </si>
  <si>
    <t>374180572246_10156669687447247</t>
  </si>
  <si>
    <t>The heavy, icy buildup, which will be difficult for homeowners to move, has forced pedestrians and people with mobility issues to venture onto the streets and into traffic.</t>
  </si>
  <si>
    <t>2019-02-14 00:00:10</t>
  </si>
  <si>
    <t>374180572246_10156669737647247</t>
  </si>
  <si>
    <t>Hamilton Police have the car but not the culprit in an early morning break and enter at a Mountain convenience store.</t>
  </si>
  <si>
    <t>2019-02-14 00:30:12</t>
  </si>
  <si>
    <t>374180572246_10156669798142247</t>
  </si>
  <si>
    <t>This week on The Message, a weekly Hamilton Spectator podcast, Jon Wells and Ayesha Nasir discuss Valentine's Day.</t>
  </si>
  <si>
    <t>2019-02-14 01:00:08</t>
  </si>
  <si>
    <t>374180572246_10156669854672247</t>
  </si>
  <si>
    <t>Hamilton’s Todd Crocker finally got his chance to do play-by-play for an NHL game — he just had to get there</t>
  </si>
  <si>
    <t>2019-02-14 01:30:10</t>
  </si>
  <si>
    <t>374180572246_10156669906042247</t>
  </si>
  <si>
    <t>It all started for Andrea Bridge when she noticed herself acting strange at her job as a Ryerson Elementary School education assistant in Hamilton.</t>
  </si>
  <si>
    <t>2019-02-14 02:00:08</t>
  </si>
  <si>
    <t>374180572246_10156669968707247</t>
  </si>
  <si>
    <t>A repeat offender, serving time for motor vehicle theft and known to frequent Hamilton, Stoney Creek and the Niagara region, is at large as a result of a statutory release breach and wanted on a Canada-wide warrant.</t>
  </si>
  <si>
    <t>2019-02-14 03:00:09</t>
  </si>
  <si>
    <t>374180572246_10156670097957247</t>
  </si>
  <si>
    <t>He's an impact defensive end, but Ja'Gared Davis says that's too limiting a description.</t>
  </si>
  <si>
    <t>2019-02-14 04:00:16</t>
  </si>
  <si>
    <t>374180572246_10156670178287247</t>
  </si>
  <si>
    <t>In interviews with The New York Times, seven women and more than a dozen associates described a pattern of manipulative behaviour in which Ryan Adams dangled career opportunities while simultaneously pursuing female artists for sex.  http://torstar.co/ZNfU50lm845</t>
  </si>
  <si>
    <t>2019-02-14 05:00:08</t>
  </si>
  <si>
    <t>374180572246_10156670265477247</t>
  </si>
  <si>
    <t>The Be Sharps are fans of "The Simpsons," so much so that they only play music performed on or inspired by the TV show. It's a niche market, but a popular one.</t>
  </si>
  <si>
    <t>2019-02-14 06:00:10</t>
  </si>
  <si>
    <t>374180572246_10156670382927247</t>
  </si>
  <si>
    <t>Here's what you can do if a friend sees one of your social media posts from the trip and asks why you didn’t let her know you were in town:</t>
  </si>
  <si>
    <t>2019-02-14 07:00:11</t>
  </si>
  <si>
    <t>374180572246_10156670457597247</t>
  </si>
  <si>
    <t>"It's stuff you wish would happen to you," said Adam Devine.</t>
  </si>
  <si>
    <t>2019-02-14 08:00:15</t>
  </si>
  <si>
    <t>374180572246_10156670505202247</t>
  </si>
  <si>
    <t>Caramel sauce keeps quite well in the refrigerator, for up to a month, and it freezes just fine in a zip-top freezer bag for about three months. So go all-in on this easy and impressive sauce.</t>
  </si>
  <si>
    <t>2019-02-14 09:00:20</t>
  </si>
  <si>
    <t>374180572246_10156670621612247</t>
  </si>
  <si>
    <t>The mural is painted by Hamilton artist Lester Coloma, who has added his artistic touch to several buildings around town.</t>
  </si>
  <si>
    <t>2019-02-14 10:00:28</t>
  </si>
  <si>
    <t>374180572246_10156670750282247</t>
  </si>
  <si>
    <t>I coached Grade 7 and 8 CYO basketball for 17 years, and Shai Gilgeous-Alexander was the best player I've ever seen from any school, writes Mike Garrett.</t>
  </si>
  <si>
    <t>2019-02-14 10:51:58</t>
  </si>
  <si>
    <t>374180572246_10156670884202247</t>
  </si>
  <si>
    <t>Today's Editorial Cartoon by Spectator Cartoonist Graeme MacKay. See more...https://bit.ly/2SvYHNB</t>
  </si>
  <si>
    <t>2019-02-14 11:00:30</t>
  </si>
  <si>
    <t>374180572246_10156670891317247</t>
  </si>
  <si>
    <t>Women are nearly twice as likely as men to be diagnosed with depression and it can occur at any age.</t>
  </si>
  <si>
    <t>2019-02-14 11:30:08</t>
  </si>
  <si>
    <t>374180572246_10156670919312247</t>
  </si>
  <si>
    <t>David Smosarski wrote in his letter he has "lost faith" in municipal government as a result of the hidden tests. "The public deserves answers. The answers need to be delivered by an arms-length process that has the power to affect change," he said.</t>
  </si>
  <si>
    <t>2019-02-14 12:00:16</t>
  </si>
  <si>
    <t>374180572246_10156670955587247</t>
  </si>
  <si>
    <t>It is helpful if a victim of road rage can supply a licence plate of an aggressor's car, but as a general principle, drivers are discouraged from approaching or following after, police say</t>
  </si>
  <si>
    <t>2019-02-14 12:11:04</t>
  </si>
  <si>
    <t>374180572246_10156670972757247</t>
  </si>
  <si>
    <t>Happy Valentines Day! Snow and ice build up are still a challenge on many roads and sidewalks this morning.  You will need to use caution. Environment Canada is calling for a few flurries again this morning, changing to 40 per cent chance of rain this afternoon.  It is -5 at 7 a.m.</t>
  </si>
  <si>
    <t>2019-02-14 12:30:08</t>
  </si>
  <si>
    <t>374180572246_10156671060227247</t>
  </si>
  <si>
    <t>Lawyer Joe Hopper told Savoie his client has poured millions into the aging buildings since purchasing them from Dizenco Management for $51 million in 2015. "It's pretty clear a lot of the building components were not well maintained."</t>
  </si>
  <si>
    <t>2019-02-14 13:00:20</t>
  </si>
  <si>
    <t>374180572246_10156671104262247</t>
  </si>
  <si>
    <t>Leslie said the teen is embarrassed and finding her arrest and media attention "traumatic," despite smiling and seemed relaxed both in court and surrounded by photographers and reporters.</t>
  </si>
  <si>
    <t>2019-02-14 13:30:08</t>
  </si>
  <si>
    <t>374180572246_10156671145257247</t>
  </si>
  <si>
    <t>You might think: Just say it already! But there are no guidelines for when to pull the trigger.</t>
  </si>
  <si>
    <t>2019-02-14 14:00:25</t>
  </si>
  <si>
    <t>374180572246_10156671209232247</t>
  </si>
  <si>
    <t>"The hope for the patients one day is that when they come with depression, we don't give them only an anti-depressant," said Dr. Flávio Kapczinski, professor of psychiatry at McMaster University and St. Joseph's Healthcare</t>
  </si>
  <si>
    <t>2019-02-14 14:30:13</t>
  </si>
  <si>
    <t>374180572246_10156671295872247</t>
  </si>
  <si>
    <t>"The biggest thing that you want to ensure is that he's no longer in the rink," he said. "We have the authority to do that. We've taken the appropriate measures as far as making sure that the team is in a good place."</t>
  </si>
  <si>
    <t>2019-02-14 15:00:32</t>
  </si>
  <si>
    <t>374180572246_10156671347047247</t>
  </si>
  <si>
    <t>Her case shows how videos shared on social media can expose people to a new kind of vicious public shaming that has very real legal consequences, experts say, pointing to recent Toronto examples of 2017's "crane girl" and the infamous Blue Jays beer-can tosser.</t>
  </si>
  <si>
    <t>2019-02-14 15:30:17</t>
  </si>
  <si>
    <t>374180572246_10156671397587247</t>
  </si>
  <si>
    <t>Instead of the regular suggestions on how to enthrall your love or celebrate your singledom, we just thought we'd have some fun. So tell us your best (or worst) Valentine's Day stories #Hamont.</t>
  </si>
  <si>
    <t>2019-02-14 16:00:28</t>
  </si>
  <si>
    <t>374180572246_10156671459967247</t>
  </si>
  <si>
    <t>Parents of children with autism are also feeling insulted by the government's dismissal of the Ontario Autism Coalition, a grassroots Facebook group of parent advocates, as "professional protesters."</t>
  </si>
  <si>
    <t>2019-02-14 16:30:14</t>
  </si>
  <si>
    <t>374180572246_10156671513077247</t>
  </si>
  <si>
    <t>"If we'd been in there five, 10 minutes longer it might have been a totally different story," he said.</t>
  </si>
  <si>
    <t>2019-02-14 17:00:37</t>
  </si>
  <si>
    <t>374180572246_10156671560812247</t>
  </si>
  <si>
    <t>The city of Hamilton continues to grapple with the idea of plowing sidewalks</t>
  </si>
  <si>
    <t>2019-02-14 17:30:09</t>
  </si>
  <si>
    <t>374180572246_10156671610922247</t>
  </si>
  <si>
    <t>The man, an employee of the business, was treated for non life-threatening injuries, said Haldimand County OPP.</t>
  </si>
  <si>
    <t>2019-02-14 18:00:20</t>
  </si>
  <si>
    <t>374180572246_10156671661537247</t>
  </si>
  <si>
    <t>There was also a spear. A gas mask. A glass lantern. A model canoe. Paintings depicting centuries-old scenes. A brass telescope. An 1819 watercolour from Nova Scotia's legislative library.  Many of the institutions weren't even aware the items had been stolen.</t>
  </si>
  <si>
    <t>2019-02-14 18:30:12</t>
  </si>
  <si>
    <t>374180572246_10156671718352247</t>
  </si>
  <si>
    <t>The only evidence presented at the trial was a statement of facts agreed to by Dughmosh who otherwise did not participate in the trial process for what she called religious reasons.</t>
  </si>
  <si>
    <t>2019-02-14 19:00:22</t>
  </si>
  <si>
    <t>374180572246_10156671765252247</t>
  </si>
  <si>
    <t>You'll laugh, you'll cringe. We sincerely hope you're having a better one than these folks.</t>
  </si>
  <si>
    <t>2019-02-14 19:30:12</t>
  </si>
  <si>
    <t>374180572246_10156671807082247</t>
  </si>
  <si>
    <t>This one is about where the Ticats found themselves two days into the rest of their lives.</t>
  </si>
  <si>
    <t>2019-02-14 20:00:21</t>
  </si>
  <si>
    <t>374180572246_10156671870837247</t>
  </si>
  <si>
    <t>"The Hamilton area is rich with stories from all aspects of the paranormal, including ghosts, hauntings, UFOs, psychic phenomena, even reports of a portal into another dimension," says McConnell.</t>
  </si>
  <si>
    <t>2019-02-14 20:30:23</t>
  </si>
  <si>
    <t>374180572246_10156671914212247</t>
  </si>
  <si>
    <t>"We shouldn't even have to do this, but I look at it, if we do this, if it ever happens again, maybe the community will come forward a little faster because waiting is killing us."</t>
  </si>
  <si>
    <t>2019-02-14 21:00:22</t>
  </si>
  <si>
    <t>374180572246_10156671963092247</t>
  </si>
  <si>
    <t>GO aims to have 94 per cent of its trains arrive within five minutes of their scheduled time. But in the six months between August and January, the closest it came was in December, when 93.9 per cent of trains across its seven rail corridors hit the target.</t>
  </si>
  <si>
    <t>2019-02-14 21:15:59</t>
  </si>
  <si>
    <t>374180572246_10156672021027247</t>
  </si>
  <si>
    <t>Natalie Paddon, reporter at thespec.com:  Following this story out of Haiti. Is anyone from the #HamOnt area among the more than 100 Canadians trapped in the country due to the violent protests?  https://twitter.com/NatatTheSpec/status/1096151445005586435</t>
  </si>
  <si>
    <t>2019-02-14 21:30:21</t>
  </si>
  <si>
    <t>374180572246_10156672059717247</t>
  </si>
  <si>
    <t>The 125th Around the Bay road race takes place March 31, 2019.   Here are seven stories of hard work and inspiration.</t>
  </si>
  <si>
    <t>2019-02-14 22:00:18</t>
  </si>
  <si>
    <t>374180572246_10156672129717247</t>
  </si>
  <si>
    <t>For what the Montreal school calls the largest gift ever given to a Canadian university, John MacBain and his wife Marcy will provide financial support for Canadian and international students pursuing their master's or professional degrees.</t>
  </si>
  <si>
    <t>2019-02-14 22:30:17</t>
  </si>
  <si>
    <t>374180572246_10156672200212247</t>
  </si>
  <si>
    <t>At one point last month, nine of Juno-winning Hamilton jazz singer Diana Panton's albums were in the Taiwan Top 50.</t>
  </si>
  <si>
    <t>2019-02-14 23:30:14</t>
  </si>
  <si>
    <t>374180572246_10156672322897247</t>
  </si>
  <si>
    <t>A roundtable was held Thursday at Special Needs Resource Centre in Hamilton where MPP Monique Taylor and centre director of family services Meghan Graham listens to parents' concerns about the new funding formula.</t>
  </si>
  <si>
    <t>2019-02-15 00:00:10</t>
  </si>
  <si>
    <t>374180572246_10156672378837247</t>
  </si>
  <si>
    <t>ACORN members delivered broken heart cut-outs with messages that highlighted both the PC’s decision last year to reduce a previously planned increase to OW and ODSP from three per cent to 1.5 per cent, and the decision revealed in January that MPPs would be getting a 20 per cent increase to their personal housing allowance.</t>
  </si>
  <si>
    <t>2019-02-15 00:15:05</t>
  </si>
  <si>
    <t>374180572246_10156672416797247</t>
  </si>
  <si>
    <t>A man in his 20s has been transported to hospital in stable condition with potentially serious injuries after an industrial accident in Dundas, paramedics say.</t>
  </si>
  <si>
    <t>2019-02-15 00:30:16</t>
  </si>
  <si>
    <t>374180572246_10156672447082247</t>
  </si>
  <si>
    <t>Regardless of whether or not the bureaucratically entombed report impacted driver safety on the RHVP, it certainly rocks public confidence and trust in the checks, balances and oversight policies at city hall, writes Andrew Dreschel.</t>
  </si>
  <si>
    <t>2019-02-15 01:00:12</t>
  </si>
  <si>
    <t>374180572246_10156672508542247</t>
  </si>
  <si>
    <t>The less-than-a-year-old Hamilton Anti-Racism Resource Centre is being "temporarily paused," according to a news release from the city.</t>
  </si>
  <si>
    <t>2019-02-15 01:15:05</t>
  </si>
  <si>
    <t>374180572246_10156672545897247</t>
  </si>
  <si>
    <t>Fire crews were called to the Concession Street location just after 5:30 p.m. for a fire in the roof around one of the ventilation stacks, said Hamilton fire Chief Dave Cunliffe.</t>
  </si>
  <si>
    <t>2019-02-15 01:30:10</t>
  </si>
  <si>
    <t>374180572246_10156672588337247</t>
  </si>
  <si>
    <t>A safety assessment report, which the city had previously refused to make public, analyzed crash statistics and assessed the road, concluding the Red Hill has an "atypically high proportion" of single-vehicle collisions, especially when the road is wet and near curves.</t>
  </si>
  <si>
    <t>2019-02-15 02:00:08</t>
  </si>
  <si>
    <t>374180572246_10156672646047247</t>
  </si>
  <si>
    <t>Even before a concerning five-year-old report about the Red Hill Valley Parkway surfaced, friction tests done by the province when the parkway first opened should have triggered action, suggests one engineering expert.</t>
  </si>
  <si>
    <t>2019-02-15 03:00:24</t>
  </si>
  <si>
    <t>374180572246_10156672756297247</t>
  </si>
  <si>
    <t>About 80 actors, production crew members and others will be at the former Eastmount Park Elementary School to record a scene from The Handmaid's Tale, much of which is being shot in Hamilton.</t>
  </si>
  <si>
    <t>2019-02-15 04:00:18</t>
  </si>
  <si>
    <t>374180572246_10156672861367247</t>
  </si>
  <si>
    <t>Amazon will not build a new headquarters in New York City, a stunning reversal to an ambitious plan that would have brought an estimated 25,000 jobs to the city.</t>
  </si>
  <si>
    <t>2019-02-15 05:00:19</t>
  </si>
  <si>
    <t>374180572246_10156672962992247</t>
  </si>
  <si>
    <t>Ryan Tepera was among nine arbitration-eligible Jays, but the only one who didn't settle without a hearing.</t>
  </si>
  <si>
    <t>2019-02-15 06:00:28</t>
  </si>
  <si>
    <t>374180572246_10156673041252247</t>
  </si>
  <si>
    <t>In the 1990s, Lorena Bobbitt was the topic of tabloid headlines and comedy skits.   Now, as a documentary series takes on the story, she opens up about how that one night changed her life.</t>
  </si>
  <si>
    <t>2019-02-15 06:00:32</t>
  </si>
  <si>
    <t>374180572246_10156673041282247</t>
  </si>
  <si>
    <t>In the 1990s, Lorena Bobbitt was the topic of tabloid headlines and comedy skits.   Now, as a documentary series takes on the story, she opens up about how that one night changed her life.   http://torstar.co/DEKx50lqqQR</t>
  </si>
  <si>
    <t>2019-02-15 07:00:10</t>
  </si>
  <si>
    <t>374180572246_10156673149052247</t>
  </si>
  <si>
    <t>You admired her new, slimmer figure and rewarded her, but many women today seriously dislike having anyone else discuss their body image, advice columnist Ellie Tesher writes.</t>
  </si>
  <si>
    <t>2019-02-15 08:00:13</t>
  </si>
  <si>
    <t>374180572246_10156673209717247</t>
  </si>
  <si>
    <t>Bored? Here's a list of nonprofit, charity and fundraising events in Hamilton and area.</t>
  </si>
  <si>
    <t>2019-02-15 09:00:16</t>
  </si>
  <si>
    <t>374180572246_10156673281102247</t>
  </si>
  <si>
    <t>Why is Ben Zambiasi going into the Georgia Sports Hall of Fame now instead of, say, three decades ago? What's happened in the ensuing years that makes him more worthy today than back then? No, playing lots of golf doesn't count, writes Scott Radley.</t>
  </si>
  <si>
    <t>2019-02-15 10:00:23</t>
  </si>
  <si>
    <t>374180572246_10156673333722247</t>
  </si>
  <si>
    <t>Narrated by American actor Danny Glover, "Josiah" tells the story of Henson, who escaped to Canada in 1830 after 42 years of enslavement in Maryland and Kentucky.</t>
  </si>
  <si>
    <t>2019-02-15 10:55:49</t>
  </si>
  <si>
    <t>374180572246_10156673385157247</t>
  </si>
  <si>
    <t>The Hamilton Wentworth Catholic District School Board wrestling championships were held all day Thursday at Bishop Ryan.  The Spectator's Barry Gray was there. See photos and video ....https://bit.ly/2S4FzkG</t>
  </si>
  <si>
    <t>2019-02-15 11:00:28</t>
  </si>
  <si>
    <t>374180572246_10156673388827247</t>
  </si>
  <si>
    <t>Without pipelines I have no idea how so many would enjoy the quality of life we have today, writes Bruce Mackenzie.</t>
  </si>
  <si>
    <t>2019-02-15 11:30:16</t>
  </si>
  <si>
    <t>374180572246_10156673423322247</t>
  </si>
  <si>
    <t>"President Trump will sign the government funding bill, and as he has stated before, he will also take other executive action — including a national emergency — to ensure we stop the national security and humanitarian crisis at the border," press secretary Sarah Sanders said.</t>
  </si>
  <si>
    <t>2019-02-15 11:36:34</t>
  </si>
  <si>
    <t>374180572246_10156673428807247</t>
  </si>
  <si>
    <t>UPDATE ON THE AMBER ALERT LAST NIGHT: Riya Rajkumar was found dead at a residence in Brampton hours after she vanished in the care of her father, 41-year-old Roopesh Rajkumar.</t>
  </si>
  <si>
    <t>2019-02-15 12:00:16</t>
  </si>
  <si>
    <t>374180572246_10156673463692247</t>
  </si>
  <si>
    <t>Santee Smith, a renowned artist, dancer and choreographer, will take over as the honorary head of McMaster in November.</t>
  </si>
  <si>
    <t>2019-02-15 12:08:05</t>
  </si>
  <si>
    <t>374180572246_10156673472312247</t>
  </si>
  <si>
    <t>Snow melt is happening so be very careful on the side streets and walkways where the packed snow has now turning into ice. The main roads are wet. There may be ponding or puddles in some areas. The temperature is expected to drop to -3 with 40 per cent chance of flurries this afternoon. It is 4 degrees at 7 a.m. We are expecting flurries and -3 this afternoon.</t>
  </si>
  <si>
    <t>2019-02-15 12:30:08</t>
  </si>
  <si>
    <t>374180572246_10156673508342247</t>
  </si>
  <si>
    <t>Halton police's Explosive Disposal Unit (EDU) determined the vintage military unexploded ordnance was safe after being called to a south Burlington residence on Clarendon Park Drive, in the Prospect and Drury Lane area just after 5 p.m</t>
  </si>
  <si>
    <t>2019-02-15 13:00:17</t>
  </si>
  <si>
    <t>374180572246_10156673549372247</t>
  </si>
  <si>
    <t>A group of Chinese students at McMaster University learned that Rukiye Turdush, a vocal critic of the Chinese government's treatment of Uighurs, was set to deliver a presentation about the mass internment of Muslims in China's far northwest.  They were furious that a woman they considered a separatist would be given a platform to speak</t>
  </si>
  <si>
    <t>2019-02-15 13:30:08</t>
  </si>
  <si>
    <t>374180572246_10156673591077247</t>
  </si>
  <si>
    <t>This new hangar, which will be large enough to fit four Boeing 737s, will allow the company to work on a wider variety of aircraft in its maintenance facilities</t>
  </si>
  <si>
    <t>2019-02-15 14:00:28</t>
  </si>
  <si>
    <t>374180572246_10156673645962247</t>
  </si>
  <si>
    <t>Only a matter of weeks after the momentous achievement of speaking her first few words, Addison Leigh Lawlor's way of life, beautiful and sweet and innocent as a baby's should be, became distorted by all-consuming darkness</t>
  </si>
  <si>
    <t>2019-02-15 14:30:10</t>
  </si>
  <si>
    <t>374180572246_10156673696847247</t>
  </si>
  <si>
    <t>Why is Ticat legend Ben Zambiasi going into the Georgia Sports Hall of Fame now instead of, say, three decades ago. What's happened in the ensuing years that makes him more worthy today than back then? No, playing lots of golf doesn't count.</t>
  </si>
  <si>
    <t>2019-02-15 15:00:28</t>
  </si>
  <si>
    <t>374180572246_10156673744732247</t>
  </si>
  <si>
    <t>Foodie blogger Diane Galambos takes us to Aberdeen Tavern this week where taverns, after all, have historically served weary travellers.</t>
  </si>
  <si>
    <t>2019-02-15 15:30:14</t>
  </si>
  <si>
    <t>374180572246_10156673797982247</t>
  </si>
  <si>
    <t>Before she was Whiskey, she was a malnourished and fearful bait dog named Jessica, used as prey in dogfighting bouts.</t>
  </si>
  <si>
    <t>2019-02-15 16:00:32</t>
  </si>
  <si>
    <t>374180572246_10156673850602247</t>
  </si>
  <si>
    <t>To commemorate the premiere, the classic film Casablanca was screened with many guests dressing in period fashion.</t>
  </si>
  <si>
    <t>2019-02-15 16:23:23</t>
  </si>
  <si>
    <t>374180572246_10156673891177247</t>
  </si>
  <si>
    <t>In a televised announcement in the Rose Garden, Mr. Trump said he was signing the declaration to protect the country from the flow of drugs, criminals and illegal immigrants coming across the southwestern border from Mexico, which he characterized as a profound threat to national security.</t>
  </si>
  <si>
    <t>2019-02-15 16:30:13</t>
  </si>
  <si>
    <t>374180572246_10156673902297247</t>
  </si>
  <si>
    <t>None of this has stopped Horwath from attempting to whip the media and the public into a fury over privatization</t>
  </si>
  <si>
    <t>2019-02-15 17:00:38</t>
  </si>
  <si>
    <t>374180572246_10156673955307247</t>
  </si>
  <si>
    <t>"I got this attack of pain and I just helped myself to opioids at work, thinking I could get through my shift," she says. "I knew I was doing something wrong, so ethically, it was really soul-destroying."</t>
  </si>
  <si>
    <t>2019-02-15 17:30:14</t>
  </si>
  <si>
    <t>374180572246_10156674014397247</t>
  </si>
  <si>
    <t>"She just met the wrong person — me," Little reportedly told one investigator when describing a women he killed.</t>
  </si>
  <si>
    <t>2019-02-15 18:00:26</t>
  </si>
  <si>
    <t>374180572246_10156674059267247</t>
  </si>
  <si>
    <t>The suspect was given an undisclosed amount of cash and fled the store. No one was injured.</t>
  </si>
  <si>
    <t>2019-02-15 18:30:12</t>
  </si>
  <si>
    <t>374180572246_10156674103542247</t>
  </si>
  <si>
    <t>Several recent dumps of snow, along with freeze-and-thaw temperatures, have created ideal conditions for a big bump in potholes, spoiling what has so far been a gentle ride for drivers this winter.</t>
  </si>
  <si>
    <t>2019-02-15 19:00:21</t>
  </si>
  <si>
    <t>374180572246_10156674145877247</t>
  </si>
  <si>
    <t>Access to cleared sidewalks is a right, and plowing should be publicly funded by the City of Hamilton.</t>
  </si>
  <si>
    <t>2019-02-15 19:30:27</t>
  </si>
  <si>
    <t>374180572246_10156674203082247</t>
  </si>
  <si>
    <t>She and my husband often message each other on Facebook and WhatsApp. They share what, in my opinion, are intimate details of their lives.</t>
  </si>
  <si>
    <t>2019-02-15 20:00:25</t>
  </si>
  <si>
    <t>374180572246_10156674253252247</t>
  </si>
  <si>
    <t>Paramedics responded and transported a man in his 20s to hospital in stable condition with potentially serious injuries, Supt. David Thompson said Thursday evening.</t>
  </si>
  <si>
    <t>2019-02-15 20:30:21</t>
  </si>
  <si>
    <t>374180572246_10156674302222247</t>
  </si>
  <si>
    <t>Sibley and Meyer are part of a growing millennial trend to contractual-ize romantic relationships: to sit down and discuss relationship goals and expectations, then write them up in a shared Google doc</t>
  </si>
  <si>
    <t>2019-02-15 21:00:16</t>
  </si>
  <si>
    <t>374180572246_10156674362932247</t>
  </si>
  <si>
    <t>Hamilton police say detectives are busily following up on "solid leads" after a man fired shots into a stranger's vehicle during a road rage incident that started on Highway 403 this week.  http://torstar.co/WNw050lvEqs</t>
  </si>
  <si>
    <t>2019-02-15 21:30:17</t>
  </si>
  <si>
    <t>374180572246_10156674412027247</t>
  </si>
  <si>
    <t>Lori Yates possesses one of the best voices in Canadian country music and she can probably make any song sound sweet, even yours, Graham Rockingham writes. But at her 21st songwriting workshop in Hamilton, she's there to teach, not sing. http://torstar.co/5ooQ50lvHBb</t>
  </si>
  <si>
    <t>2019-02-15 22:00:12</t>
  </si>
  <si>
    <t>374180572246_10156674448152247</t>
  </si>
  <si>
    <t>A quantity of iceberg water — enough to fill a tractor trailer tanker, with an estimated value of up to $12,000 — was lifted from a warehouse in Newfoundland. "We never, ever would have expected anyone to take such a quantity," Iceberg Vodka CEO said. http://torstar.co/ujWJ50lvLbv</t>
  </si>
  <si>
    <t>2019-02-15 22:30:16</t>
  </si>
  <si>
    <t>374180572246_10156674491447247</t>
  </si>
  <si>
    <t>The story of Jody Wilson-Raybould's departure from cabinet, incomplete as it now stands, is not a #MeToo moment in Canadian politics. But Justin Trudeau seems to have missed some instructive parallels, writes Susan Delacourt. http://torstar.co/bi6y50lvTca</t>
  </si>
  <si>
    <t>2019-02-15 23:00:17</t>
  </si>
  <si>
    <t>374180572246_10156674539872247</t>
  </si>
  <si>
    <t>Lawsuits are rare, but any employer with a large workforce has a vested interested in making an example of cheats, regardless of the cost and bother, Ed Canning writes. http://torstar.co/7Bhw50lvQ83</t>
  </si>
  <si>
    <t>2019-02-15 23:30:13</t>
  </si>
  <si>
    <t>374180572246_10156674587522247</t>
  </si>
  <si>
    <t>Ontario's energy minister warned that the province will not approve more than $1.5 million in salary and incentives after Hydro One proposed a cap of $2.78 million for its next CEO.  http://torstar.co/3Ou350lvXZM</t>
  </si>
  <si>
    <t>2019-02-16 00:00:09</t>
  </si>
  <si>
    <t>374180572246_10156674631637247</t>
  </si>
  <si>
    <t>"People were swearing": The late-night Amber Alert issued during a frantic search for an 11-year-old Mississauga girl Thursday prompted many complaints to 911, Peel Region police said. http://torstar.co/nsWw50lwkuQ</t>
  </si>
  <si>
    <t>2019-02-16 00:30:11</t>
  </si>
  <si>
    <t>374180572246_10156674693232247</t>
  </si>
  <si>
    <t>Ancaster Coun. Lloyd Ferguson said he's 'terrified' of transit report on potentially eliminating area rating, but not corresponding increase in suburban HSR service.  http://torstar.co/Gevo50lwgNt</t>
  </si>
  <si>
    <t>2019-02-16 01:00:08</t>
  </si>
  <si>
    <t>374180572246_10156674740422247</t>
  </si>
  <si>
    <t>Ontario's attorney general is seeking forfeiture of 288 Bitcoins worth about $1.4 million belonging to an online drug dealer who says he should be allowed to keep the half the digital cash, arguing it was not all used for nefarious purposes.  http://torstar.co/2X3o50lwlDq</t>
  </si>
  <si>
    <t>2019-02-16 02:00:06</t>
  </si>
  <si>
    <t>374180572246_10156674833792247</t>
  </si>
  <si>
    <t>Certainly body issues are not only forms of mental illness, says Sonia Seguin, the founder of Body Brave in Hamilton, but they’re the most deadly mental illnesses, with anorexia-related suicide more frequent than bipolar-related suicide.  http://torstar.co/yQnI50lwJbf</t>
  </si>
  <si>
    <t>2019-02-16 03:00:07</t>
  </si>
  <si>
    <t>374180572246_10156674946862247</t>
  </si>
  <si>
    <t>Close to 1.9 million Canadians aged 25 to 64 lived with at least one parent in 2017, according to a Statistics Canada report. Close to three-quarters of them have never lived apart from their parents. http://torstar.co/8bTb50lwO7I</t>
  </si>
  <si>
    <t>2019-02-16 04:00:13</t>
  </si>
  <si>
    <t>374180572246_10156675057252247</t>
  </si>
  <si>
    <t>Is OG the real first name of Toronto Raptors’ forward OG Anunoby? Not exactly. But his full first name will calm you, writes Scott Radley. http://torstar.co/Jgdn50lwLOK</t>
  </si>
  <si>
    <t>2019-02-16 05:00:11</t>
  </si>
  <si>
    <t>374180572246_10156675117142247</t>
  </si>
  <si>
    <t>A man was taken to hospital after being found with no pulse in the pool at Homewood Suites By Hilton on Friday night. http://torstar.co/HOTu50lx6NE</t>
  </si>
  <si>
    <t>2019-02-16 07:00:08</t>
  </si>
  <si>
    <t>374180572246_10156675241162247</t>
  </si>
  <si>
    <t>Canadian politicians are banding together to address harassment, abuse and discrimination in sports, but details on their plans remain slim. http://torstar.co/b8tW50lx6Ne</t>
  </si>
  <si>
    <t>2019-02-16 10:00:12</t>
  </si>
  <si>
    <t>374180572246_10156675434852247</t>
  </si>
  <si>
    <t>For sculptor Jerre Davidson, glass expresses her love of dance. "The perfect medium to create a feeling of movement and space." Her sculptures are on show in Shared Consciousness, an exhibition at the Carnegie Gallery in Dundas. http://torstar.co/XoTP50lx2gY</t>
  </si>
  <si>
    <t>2019-02-16 11:00:14</t>
  </si>
  <si>
    <t>374180572246_10156675480127247</t>
  </si>
  <si>
    <t>Mair E Davies writes: For the naysayers — just think of the fact that some day you might be in need of our DARTS system. It is of the best. http://torstar.co/Sg9G50lwKKn</t>
  </si>
  <si>
    <t>2019-02-16 12:00:18</t>
  </si>
  <si>
    <t>374180572246_10156675548232247</t>
  </si>
  <si>
    <t>A group of behaviour analysts acknowledged an apology Friday from Ontario's social services minister for warning them of consequences if they didn't support her new autism program. "We are still calling upon the government to reconsider its approach." http://torstar.co/P9nC50lwCVE</t>
  </si>
  <si>
    <t>2019-02-16 13:00:21</t>
  </si>
  <si>
    <t>374180572246_10156675626697247</t>
  </si>
  <si>
    <t>What's happening in #HamOnt this Family Day weekend: Kids-Fest, license-free fishing, Winterfest and more!  http://torstar.co/Dd7a50lvUoK</t>
  </si>
  <si>
    <t>2019-02-16 14:00:22</t>
  </si>
  <si>
    <t>374180572246_10156675723647247</t>
  </si>
  <si>
    <t>Picture it: Two motorists travelling at 100 km/h on Highway 403. One of them pulls up beside the other and starts blasting away with a gun.    My advice is to be nice to everyone on the road — or stay off them altogether, writes Paul Berton. http://torstar.co/THry50lwBoo</t>
  </si>
  <si>
    <t>2019-02-16 14:30:14</t>
  </si>
  <si>
    <t>374180572246_10156675772267247</t>
  </si>
  <si>
    <t>Hamilton Health Sciences will close operating rooms in Grimsby on weekends because of a shortage of specially trained nurses, leaving people in labour travelling to other cities. http://torstar.co/QGhC50ly0QD</t>
  </si>
  <si>
    <t>2019-02-16 15:00:21</t>
  </si>
  <si>
    <t>374180572246_10156675813137247</t>
  </si>
  <si>
    <t>Hundreds of Hamilton's most vulnerable adults live in city-regulated lodging homes that operate almost entirely in secret. A year ago, Susan Clairmont writes, I learned a lodging home operator was charged with seven bylaw violations under Schedule 20. I still know virtually nothing about Amelia Acierto and the three charges she pleaded guilty to in connection with Laburnum Lodge, the home she used to own. http://torstar.co/smei50lx2Wz</t>
  </si>
  <si>
    <t>2019-02-16 15:00:56</t>
  </si>
  <si>
    <t>374180572246_10156675815452247</t>
  </si>
  <si>
    <t>Police have released the identity of a suspect accused in a road rage shooting incident on Hamilton area highways, Feb. 13. Police say Payton Kellam Brush, 22, should be considered armed and dangerous. #HamOnt http://torstar.co/nTpP50lyoPt</t>
  </si>
  <si>
    <t>2019-02-16 15:30:15</t>
  </si>
  <si>
    <t>374180572246_10156675859067247</t>
  </si>
  <si>
    <t>Five people were killed, and others, including five police officers, were injured, after a man being fired from his warehouse job in Aurora, Illinois, a suburb of Chicago, opened fire on his former coworkers and responding officers. The gunman also died. http://torstar.co/ni4p50lydrZ</t>
  </si>
  <si>
    <t>2019-02-16 16:00:26</t>
  </si>
  <si>
    <t>374180572246_10156675909147247</t>
  </si>
  <si>
    <t>The Hamilton Tiger-Cats insist they don’t know who’s getting the Grey Cup in 2020 and their only public acknowledgement Friday was that there will be a live broadcast viewing party Thursday at the stadium, writes Steve Milton. http://torstar.co/3wl250lx2Og</t>
  </si>
  <si>
    <t>2019-02-16 16:30:17</t>
  </si>
  <si>
    <t>374180572246_10156675953142247</t>
  </si>
  <si>
    <t>People deserve to know the facts about lodging homes before they move in. Richard Prosser says this, knowing from personal experience that choosing a city-regulated lodging home in Hamilton is a crap shoot, Susan Clairmont writes. http://torstar.co/U80F50lyyPE</t>
  </si>
  <si>
    <t>2019-02-16 17:00:25</t>
  </si>
  <si>
    <t>374180572246_10156676002042247</t>
  </si>
  <si>
    <t>About 900 people are out of work at Cambridge-based recreational-vehicle maker Erwin Hymer North America, after the company filed for receivership Friday, weeks after being cut out of a multi-billion-dollar takeover deal. http://torstar.co/ooJD50lwMXM</t>
  </si>
  <si>
    <t>2019-02-16 17:30:16</t>
  </si>
  <si>
    <t>374180572246_10156676058652247</t>
  </si>
  <si>
    <t>In a rambling, defensive and thoroughly bizarre appearance on the White House grounds Friday, U.S. President Donald Trump made an unfocused stream-of-consciousness case for his immigration emergency while also musing at length about a variety of related and unrelated topics, Daniel Dale writes. http://torstar.co/2JYl50lyzDo</t>
  </si>
  <si>
    <t>2019-02-16 18:30:15</t>
  </si>
  <si>
    <t>374180572246_10156676169547247</t>
  </si>
  <si>
    <t>Soon folks in Dundas will be doing their grocery shopping in a Canadian Tire store instead of the Metro, Deirdre Pike writes. When the plans were announced, the University Plaza Area Residents' Association (UPARA) formed to take on the retail giant. http://torstar.co/EoTt50lyDSR</t>
  </si>
  <si>
    <t>2019-02-16 19:00:17</t>
  </si>
  <si>
    <t>374180572246_10156676218272247</t>
  </si>
  <si>
    <t>Just days after Hamilton police announced the formation of a task force to combat a spike in shootings, a man was taken to hospital after being shot at a pool hall early Saturday morning. http://torstar.co/9Vop50lyGpY</t>
  </si>
  <si>
    <t>2019-02-16 19:30:19</t>
  </si>
  <si>
    <t>374180572246_10156676272952247</t>
  </si>
  <si>
    <t>Riya Rajkumar’s death and the arrest of her father has sent a wave of sadness and shock through the Peel Region and beyond. Community members are being invited to a vigil Saturday at the park near the Mississauga school where she was a Grade 5 student. http://torstar.co/meVd50lyKkq</t>
  </si>
  <si>
    <t>2019-02-16 20:00:10</t>
  </si>
  <si>
    <t>374180572246_10156676324662247</t>
  </si>
  <si>
    <t>Though Washington no longer recognizes Nicolás Maduro as the legitimate leader of Venezuela, the UN still does. This gives Maduro government officials a link to the wider world — and may also allow them to continue talks with the Trump administration. http://torstar.co/U9Jh50lz7S5</t>
  </si>
  <si>
    <t>2019-02-16 20:30:12</t>
  </si>
  <si>
    <t>374180572246_10156676383587247</t>
  </si>
  <si>
    <t>The Spectator's view: The vast majority of evidence suggests extreme weather situations are becoming more frequent. Municipal policies need to reflect that. http://torstar.co/m6RF50lz8il</t>
  </si>
  <si>
    <t>2019-02-16 21:00:08</t>
  </si>
  <si>
    <t>374180572246_10156676445972247</t>
  </si>
  <si>
    <t>More than 100 Quebec tourists who have been trapped in Haiti due to violent street protests are expected to return to Canada today. http://torstar.co/v1WW50lztu4</t>
  </si>
  <si>
    <t>2019-02-16 22:00:08</t>
  </si>
  <si>
    <t>374180572246_10156676545167247</t>
  </si>
  <si>
    <t>Port Dover native John Axford doesn't mind that he'll likely be the oldest pitcher on the Blue Jays roster this season. The 35-year-old right-hander reported to Blue Jays camp Saturday morning after signing a minor league deal with Toronto. http://torstar.co/oBtG50lztUv</t>
  </si>
  <si>
    <t>2019-02-16 23:00:08</t>
  </si>
  <si>
    <t>374180572246_10156676638442247</t>
  </si>
  <si>
    <t>Nobody was injured in an 11 a.m. bank robbery on Hamilton Mountain.  http://torstar.co/lPu850lzubg</t>
  </si>
  <si>
    <t>2019-02-17 00:00:06</t>
  </si>
  <si>
    <t>374180572246_10156676745317247</t>
  </si>
  <si>
    <t>VIDEO: Workers installed new speed limit signs on the Red Hill Creek Expressway today. The 80 km/h speed limit will be enforceable as of Sunday morning.  http://torstar.co/tMBV50lzMS6</t>
  </si>
  <si>
    <t>2019-02-17 01:00:08</t>
  </si>
  <si>
    <t>374180572246_10156676851252247</t>
  </si>
  <si>
    <t>The families of three Six Nations homicide victims have released a video appeal for tips to help police in the investigation. http://torstar.co/wie850lzvI8</t>
  </si>
  <si>
    <t>2019-02-17 02:00:17</t>
  </si>
  <si>
    <t>374180572246_10156676948552247</t>
  </si>
  <si>
    <t>A Cambridge-based manufacturer that terminated an estimated 850 workers Friday may have "materially exaggerated" and "mischaracterized" the profitability of the business before going into receivership — a practice that may have been ongoing for years. http://torstar.co/onaD50lztgW</t>
  </si>
  <si>
    <t>2019-02-17 03:00:14</t>
  </si>
  <si>
    <t>374180572246_10156677074672247</t>
  </si>
  <si>
    <t>Kia Nurse had 12 points and three assists to help the University of Canberra Capitals to their eighth WNBL Championship, with a 93-73 victory over the Adelaide Lightning. http://torstar.co/7NKy50lzRkH</t>
  </si>
  <si>
    <t>2019-02-17 04:00:15</t>
  </si>
  <si>
    <t>374180572246_10156677204487247</t>
  </si>
  <si>
    <t>Halton police are seeking the public's assistance in locating a missing young Oakville man. Andres Vargas was last seen at about 10:50 a.m. Feb. 9 in the area of Third Line and Upper Middle Road in Oakville. http://torstar.co/jnX150lzUPV</t>
  </si>
  <si>
    <t>2019-02-17 05:00:13</t>
  </si>
  <si>
    <t>374180572246_10156677283677247</t>
  </si>
  <si>
    <t>The Spectator's view: Vilifying people who disagree with it seems standard procedure for Ontario's PC government. Best get used to it, at least for the next three and a half years. http://torstar.co/Hf2250lzYa6</t>
  </si>
  <si>
    <t>2019-02-17 07:00:19</t>
  </si>
  <si>
    <t>374180572246_10156677452697247</t>
  </si>
  <si>
    <t>Correctional Service Canada says staff at a minimum-security prison in Laval, Que discovered that convicted murderer Denis Begin, 58, was missing on Friday. http://torstar.co/x0qk50lzZ6c</t>
  </si>
  <si>
    <t>2019-02-17 09:00:12</t>
  </si>
  <si>
    <t>374180572246_10156677661187247</t>
  </si>
  <si>
    <t>Former Cardinal Theodore McCarrick has been found guilty by the Vatican of sex abuse and defrocked, as calls rose Saturday for Pope Francis to reveal what he knew about the once-powerful American prelate's apparently decades-long predatory sexual behaviour. http://torstar.co/OLWn50lA3hX</t>
  </si>
  <si>
    <t>2019-02-17 11:00:14</t>
  </si>
  <si>
    <t>374180572246_10156677787852247</t>
  </si>
  <si>
    <t>Monica Elfriede Witt may be a first, writes Rosie DiManno: A U.S. Air Force counter-intelligence specialist who shifted her loyalties, uniquely, to Iran. http://torstar.co/hLNw50lA3SW</t>
  </si>
  <si>
    <t>2019-02-17 12:00:15</t>
  </si>
  <si>
    <t>374180572246_10156677853112247</t>
  </si>
  <si>
    <t>Photos and video:  Kids have a blast at the 12th annual Kids-Fest at the Warplane Heritage Museum Saturday. The fun continues Sunday and Monday. http://torstar.co/jFNs50lzRlv</t>
  </si>
  <si>
    <t>2019-02-17 13:00:22</t>
  </si>
  <si>
    <t>374180572246_10156677936557247</t>
  </si>
  <si>
    <t>Ellie writes: Don’t question your husbands professionalism. Stay with what you feel: You love him and don’t want to worry when he’s away with a female co-worker you distrust. http://torstar.co/zKhH50lzvl2</t>
  </si>
  <si>
    <t>2019-02-17 14:00:19</t>
  </si>
  <si>
    <t>374180572246_10156678045937247</t>
  </si>
  <si>
    <t>Restaurant review: Aberdeen Tavern focuses on cuisine that is familiar, offering comfort. Taverns, after all, have historically served weary travellers, Diane Galambos writes. http://torstar.co/oZTe50lzTUy</t>
  </si>
  <si>
    <t>2019-02-17 15:00:21</t>
  </si>
  <si>
    <t>374180572246_10156678127322247</t>
  </si>
  <si>
    <t>Dave Davis wonders what will happen when our smart devices start thinking they’re smarter than we are. http://torstar.co/Etf050lzVYV</t>
  </si>
  <si>
    <t>2019-02-17 15:30:14</t>
  </si>
  <si>
    <t>374180572246_10156678168367247</t>
  </si>
  <si>
    <t>More snow is on the way for Hamilton.  http://torstar.co/PYEU50lCklA</t>
  </si>
  <si>
    <t>2019-02-17 16:00:12</t>
  </si>
  <si>
    <t>374180572246_10156678217187247</t>
  </si>
  <si>
    <t>About 300 people gathered at Meadowvale Village Public School in Mississauga on Saturday evening for a candlelight vigil to mourn Riya Rajkumar. Her father, Roopesh Rajkumar, is charged with first-degree murder. http://torstar.co/mMiP50lC08m</t>
  </si>
  <si>
    <t>2019-02-17 17:00:26</t>
  </si>
  <si>
    <t>374180572246_10156678345577247</t>
  </si>
  <si>
    <t>In the case of SNC-Lavalin, Canada faces the very real threat that one of its top companies and employers will move, sell, or disappear if they are subject to a conviction, writes Jaime Watt. http://torstar.co/Q0oK50lC3dg</t>
  </si>
  <si>
    <t>2019-02-17 18:00:14</t>
  </si>
  <si>
    <t>374180572246_10156678460222247</t>
  </si>
  <si>
    <t>With a crack of the bat, Vladimir Guerrero Jr. announced his presence at Toronto Blue Jays spring training Saturday. The top prospect got a head start on spring training, two days before the Blue Jays’ position players have to report. http://torstar.co/8Xk650lC6fA</t>
  </si>
  <si>
    <t>2019-02-17 19:00:14</t>
  </si>
  <si>
    <t>374180572246_10156678565942247</t>
  </si>
  <si>
    <t>A delivery man was robbed of chicken wings and stabbed, Toronto police say. Two teens have been charged in the incident. http://torstar.co/HxJj50lCl9G</t>
  </si>
  <si>
    <t>2019-02-17 20:00:11</t>
  </si>
  <si>
    <t>374180572246_10156678667827247</t>
  </si>
  <si>
    <t>"Wall works, wall makes safe": Saturday Night Live, not surprisingly, took on U.S. President Donald Trump's meandering news conference declaring a national emergency at the southern border of the United States. http://torstar.co/EqRm50lD4nr</t>
  </si>
  <si>
    <t>2019-02-17 21:00:09</t>
  </si>
  <si>
    <t>374180572246_10156678773487247</t>
  </si>
  <si>
    <t>The much-delayed and politically fraught decision on a proposed multibillion-dollar nuclear-waste storage bunker near Lake Huron now appears certain to fall to Canada's next government. http://torstar.co/5Rut50lD4Hs</t>
  </si>
  <si>
    <t>2019-02-17 22:00:08</t>
  </si>
  <si>
    <t>374180572246_10156678885702247</t>
  </si>
  <si>
    <t>Police say Roopesh Rajkumar, 41, is in the hospital with a self-inflicted gunshot wound. Rajkumar was charged in 11-year-old Riya Rajkumar's death after the girl's body was found in his Brampton home shortly after an Amber Alert was issued Thursday. http://torstar.co/XIqa50lDhTE</t>
  </si>
  <si>
    <t>2019-02-17 23:00:08</t>
  </si>
  <si>
    <t>374180572246_10156678985847247</t>
  </si>
  <si>
    <t>A collision with a snow bank, then a light pole caused three people to be taken to hospital with serious injuries early Sunday morning.  http://torstar.co/wvD250lDntG</t>
  </si>
  <si>
    <t>2019-02-18 00:00:09</t>
  </si>
  <si>
    <t>374180572246_10156679083437247</t>
  </si>
  <si>
    <t>Spec photographer Scott Gardiner took a Sunday cruise on the Red Hill Valley Parkway to see if drivers were following the new 80 km/h speed limit. Watch the video here: http://torstar.co/8dZy50lDoBv</t>
  </si>
  <si>
    <t>2019-02-18 01:00:09</t>
  </si>
  <si>
    <t>374180572246_10156679196877247</t>
  </si>
  <si>
    <t>What's on, what's open and what's closed Family Day Monday in Hamilton. http://torstar.co/cSPp50lDplu</t>
  </si>
  <si>
    <t>2019-02-18 02:00:17</t>
  </si>
  <si>
    <t>374180572246_10156679306952247</t>
  </si>
  <si>
    <t>Arkells just kept confidently rising to the occasions and planning ahead for bigger and better things, writes Ben Rayner. The Hamilton-hatched quintet held it down Saturday night on the big Scotiabank Arena stage to a sold out crowd.  http://torstar.co/2H8I50lDUav</t>
  </si>
  <si>
    <t>2019-02-18 03:00:17</t>
  </si>
  <si>
    <t>374180572246_10156679401197247</t>
  </si>
  <si>
    <t>Hamilton's Alena Sharp credits her mental game with her best LPGA finish in nearly two years. The 37-year-old shot a 68 Sunday to finish in a tie for sixth place at the Women's Australian Open. http://torstar.co/J5fY50lDUte</t>
  </si>
  <si>
    <t>2019-02-18 04:00:17</t>
  </si>
  <si>
    <t>374180572246_10156679483672247</t>
  </si>
  <si>
    <t>Ottawa police say they found human remains in a landfill on Sunday morning while searching for the body of a woman who was allegedly murdered. http://torstar.co/wQBy50lDVIk</t>
  </si>
  <si>
    <t>2019-02-18 05:00:15</t>
  </si>
  <si>
    <t>374180572246_10156679538722247</t>
  </si>
  <si>
    <t>Stolen property, break-in instruments and fraudulent documents turned up after police tracked a vehicle that ended up in a Burlington snow bank Sunday. http://torstar.co/BiPi50lDW4o</t>
  </si>
  <si>
    <t>2019-02-18 07:00:12</t>
  </si>
  <si>
    <t>374180572246_10156679645702247</t>
  </si>
  <si>
    <t>Canada's energy regulator will tell the federal government this week whether it still thinks the Trans Mountain pipeline should be expanded, but cabinet's final say on the project's future is still several months away. http://torstar.co/XaFz50lDW32</t>
  </si>
  <si>
    <t>2019-02-18 09:00:22</t>
  </si>
  <si>
    <t>374180572246_10156679744082247</t>
  </si>
  <si>
    <t>A little golf. A little sun. A little time together. A little time to forget a loss and look forward to the next game. That pretty much sums up how the @MapleLeafs intended to use their day off in Arizona on Sunday after a disappointing 2-0 loss. http://torstar.co/1bTL50lDWeJ</t>
  </si>
  <si>
    <t>2019-02-18 11:00:25</t>
  </si>
  <si>
    <t>374180572246_10156679854442247</t>
  </si>
  <si>
    <t>Tomomi Inada isn't trying to get Japan to legalize same-sex marriage, or ban discrimination against gay citizens. The conservative lawmaker just wants to "promote understanding" of LGBT issues. http://torstar.co/wPKq50lDVJg</t>
  </si>
  <si>
    <t>2019-02-18 12:00:35</t>
  </si>
  <si>
    <t>374180572246_10156679911372247</t>
  </si>
  <si>
    <t>The official Twitter account for the Carolina Hurricanes had a lot of fun with Don Cherry’s comments slamming their post-game celebrations.  http://torstar.co/f9o550lDW1E</t>
  </si>
  <si>
    <t>2019-02-18 13:00:38</t>
  </si>
  <si>
    <t>374180572246_10156679980287247</t>
  </si>
  <si>
    <t>Hamilton Health Sciences will close operating rooms in Grimsby on weekends because of a shortage of specially trained nurses, leaving people in labour travelling to other cities.  http://torstar.co/4rcc50lDVAv</t>
  </si>
  <si>
    <t>2019-02-18 14:00:42</t>
  </si>
  <si>
    <t>374180572246_10156680061847247</t>
  </si>
  <si>
    <t>A 35-year-old Canadian citizen, who studied at a college in Toronto and once worked in IT at a company contracted by IBM, says he is the anonymous narrator in the terrorist group's videos. http://torstar.co/Wf8S50lDVAj</t>
  </si>
  <si>
    <t>2019-02-18 14:33:16</t>
  </si>
  <si>
    <t>374180572246_10156680130712247</t>
  </si>
  <si>
    <t>During the early years of her career, Lori Anne Thomas would sit near the front of the courtroom, only to be told to move by court staff as the area was reserved for lawyers.  Except she is one.</t>
  </si>
  <si>
    <t>2019-02-18 15:00:43</t>
  </si>
  <si>
    <t>374180572246_10156680193157247</t>
  </si>
  <si>
    <t>A jury considering the case of a man accused of killing two people after opening fire at Toronto's Eaton Centre six years ago interrupted deliberations on Sunday to ask about the circumstances under which the man could be found not criminally responsible. http://torstar.co/FLDR50lDWao</t>
  </si>
  <si>
    <t>2019-02-18 15:30:10</t>
  </si>
  <si>
    <t>374180572246_10156680237747247</t>
  </si>
  <si>
    <t>A British Columbia man who was deported at 59 despite living in Canada since he was seven months old has won a shot at returning home.</t>
  </si>
  <si>
    <t>2019-02-18 16:00:24</t>
  </si>
  <si>
    <t>374180572246_10156680281377247</t>
  </si>
  <si>
    <t>You have an extra day this weekend and to help you celebrate Family Day, we have rounded up some fun things to do in the Hamilton area.</t>
  </si>
  <si>
    <t>2019-02-18 16:30:09</t>
  </si>
  <si>
    <t>374180572246_10156680330852247</t>
  </si>
  <si>
    <t>The ecstatic sailor shown kissing a woman in Times Square celebrating the end of World War II has died. George Mendonsa was 95.</t>
  </si>
  <si>
    <t>2019-02-18 17:00:22</t>
  </si>
  <si>
    <t>374180572246_10156680372842247</t>
  </si>
  <si>
    <t>Margaret Shkimba writes: What other solutions to our problems are sitting on some bureaucrat's shelf somewhere, its message waiting to be parsed through government policy-speak and deemed safe for public consumption?</t>
  </si>
  <si>
    <t>2019-02-18 17:30:09</t>
  </si>
  <si>
    <t>374180572246_10156680413872247</t>
  </si>
  <si>
    <t>President Donald Trump's announcement caused a stir in the Japanese news media and in Parliament,  where Prime Minister Shinzo Abe was questioned about the alleged nomination.</t>
  </si>
  <si>
    <t>2019-02-18 18:00:18</t>
  </si>
  <si>
    <t>374180572246_10156680470412247</t>
  </si>
  <si>
    <t>911 is reserved for emergencies. For complaints about noise, Torontonians are asked to call 311. The idea that people would clog 911 to harangue operators, possibly as the child herself was crying or even dying, seems unreal, writes Heather Mallick.</t>
  </si>
  <si>
    <t>2019-02-18 18:30:11</t>
  </si>
  <si>
    <t>374180572246_10156680506942247</t>
  </si>
  <si>
    <t>Nearly 50 female candidates for state and local seats who ping each other with emoji-speckled messages of support in a WhatsApp group are eager to prove a country of 190 million people wrong.</t>
  </si>
  <si>
    <t>2019-02-18 19:00:21</t>
  </si>
  <si>
    <t>374180572246_10156680556152247</t>
  </si>
  <si>
    <t>The Canadian Centre for Emergency Preparedness estimates that if there is no tested emergency management plan in place — up to 86 per cent of small and medium-sized businesses fail within three years of a major incident, writes Dave Demos.</t>
  </si>
  <si>
    <t>2019-02-18 19:15:36</t>
  </si>
  <si>
    <t>374180572246_10156680582207247</t>
  </si>
  <si>
    <t>BREAKING: Gerald Butts, Justin Trudeau's principal secretary and longtime friend, has resigned amid allegations that the Prime Minister's Office interfered to prevent a criminal prosecution of SNC-Lavalin http://torstar.co/FEkw50lFurO</t>
  </si>
  <si>
    <t>2019-02-18 19:30:26</t>
  </si>
  <si>
    <t>374180572246_10156680606362247</t>
  </si>
  <si>
    <t>Certain Eat Smart brand Sweet Kale Vegetable Salad Bags are being recalled due to possible Listeria contamination.</t>
  </si>
  <si>
    <t>2019-02-18 20:00:22</t>
  </si>
  <si>
    <t>374180572246_10156680682237247</t>
  </si>
  <si>
    <t>“Autism is a target”: Through tear-streamed eyes and choked voices, Hamilton mothers questioned how they will be able to protect and educate their autistic children in the face of further program cuts leveled by Doug Ford's government. http://torstar.co/CtKH50lFp59</t>
  </si>
  <si>
    <t>2019-02-18 20:30:18</t>
  </si>
  <si>
    <t>374180572246_10156680760082247</t>
  </si>
  <si>
    <t>Two men found guilty of terrorism charges after being accused of plotting to derail a passenger train are asking Ontario's highest court to grant them a new trial, arguing the jury that convicted them was improperly selected. http://torstar.co/qZOS50lFq34</t>
  </si>
  <si>
    <t>2019-02-18 21:00:17</t>
  </si>
  <si>
    <t>374180572246_10156680815477247</t>
  </si>
  <si>
    <t>"Some people question my motives, but judge me at the end of the day, when the board has finished the whole file," NPCA chair Dave Bylsma said. "At 40 days in, I think it is a little unfair to evaluate me. Even Donald Trump had his first hundred days."</t>
  </si>
  <si>
    <t>2019-02-18 21:30:17</t>
  </si>
  <si>
    <t>374180572246_10156680863477247</t>
  </si>
  <si>
    <t>Toronto police said they had put a "significant dent" in an organized crime operation through Project Moses, a drug trafficking and firearms investigation conducted with police in Ottawa. http://torstar.co/TLb050lFqzy</t>
  </si>
  <si>
    <t>2019-02-18 22:00:22</t>
  </si>
  <si>
    <t>374180572246_10156680917127247</t>
  </si>
  <si>
    <t>How can you choose to disregard the views of the Spanish-speaking half of the region's current population to sneak your independence project through? By believing that they are not entitled to a view because they are not real Catalans, Gwynne Dyer.</t>
  </si>
  <si>
    <t>2019-02-18 22:30:18</t>
  </si>
  <si>
    <t>374180572246_10156680961227247</t>
  </si>
  <si>
    <t>U.S. President Donald Trump on Monday hurled sharp criticism at Deputy Attorney General Rod Rosenstein, accusing him of engaging in "illegal and treasonous" activity. http://torstar.co/vsGf50lFqCU</t>
  </si>
  <si>
    <t>2019-02-18 23:00:16</t>
  </si>
  <si>
    <t>374180572246_10156681006912247</t>
  </si>
  <si>
    <t>A government spokesperson said Monday there was no danger of the oil entering the nearby Assiniboine River.</t>
  </si>
  <si>
    <t>2019-02-18 23:30:17</t>
  </si>
  <si>
    <t>374180572246_10156681049167247</t>
  </si>
  <si>
    <t>"The appellant could not deny 'it' because he did not know what 'it' was": Ontario's top court has ordered a new trial for a man convicted of sexually assaulting a friend after a wedding, saying the judge erred in his instructions to the jury. http://torstar.co/IqiD50lFuxh</t>
  </si>
  <si>
    <t>2019-02-19 00:00:14</t>
  </si>
  <si>
    <t>374180572246_10156681087632247</t>
  </si>
  <si>
    <t>Frankie, the kitten Lorraine Sommerfeld introduced a year ago, is now a fully formed member of the Feline Four: Sweet Pea, Mark, Cairo and Frankie. All under age 5. Here, hold my sanity, she writes. http://torstar.co/9TsC50lFFch</t>
  </si>
  <si>
    <t>2019-02-19 01:00:11</t>
  </si>
  <si>
    <t>374180572246_10156681217797247</t>
  </si>
  <si>
    <t>The Spectator's view: Trust Canada's public health officials and medical authorities. Get informed about the devastating harm measles can cause, especially to the young. And get everyone vaccinated. http://torstar.co/KZxt50lFPlF</t>
  </si>
  <si>
    <t>2019-02-19 02:00:11</t>
  </si>
  <si>
    <t>374180572246_10156681304557247</t>
  </si>
  <si>
    <t>The congregation at Stanley Avenue Baptist Church on Locke Street ceased their Sunday services, allowing Blessings Christian Church to hold theirs instead. Suddenly, the Hamilton church swelled from 30 to more than 450 members, Susan Clairmont writes. http://torstar.co/GkN350lFQLa</t>
  </si>
  <si>
    <t>2019-02-19 03:00:23</t>
  </si>
  <si>
    <t>374180572246_10156681388382247</t>
  </si>
  <si>
    <t>What started as a dare for a burly Newfoundland man to pose in mermaid flippers turned into an effort to combat gender stereotypes. This past weekend, a $202K cheque — proceeds from the 2019 Merb'ys calendar — was given to Violence Prevention NL. http://torstar.co/7AtY50lFQRq</t>
  </si>
  <si>
    <t>2019-02-19 04:00:16</t>
  </si>
  <si>
    <t>374180572246_10156681462947247</t>
  </si>
  <si>
    <t>How it took Hamilton council so long to decide to call for an independent external review of the Red Hill Valley Parkway is a problem; this should have been a no-brainer decision, writes Margaret Shkimba. http://torstar.co/sHm150lFTAH</t>
  </si>
  <si>
    <t>2019-02-19 05:00:15</t>
  </si>
  <si>
    <t>374180572246_10156681525127247</t>
  </si>
  <si>
    <t>Midnight snack: Ragu can be made from any meat or combination of meats, but the earthiness of a pure pork ragu is undeniably attractive — and great comfort food. http://torstar.co/8uVN50lFScZ</t>
  </si>
  <si>
    <t>2019-02-19 06:00:19</t>
  </si>
  <si>
    <t>374180572246_10156681570717247</t>
  </si>
  <si>
    <t>For Terra Pinkard, the nightmare began with an ominous text from her husband: "I love you, I've been shot at work." Pinkard would soon learn that her husband, Josh, was among 5 killed when a co-worker who was being terminated opened fire.  http://torstar.co/kZQi50lFX4k</t>
  </si>
  <si>
    <t>2019-02-19 07:00:12</t>
  </si>
  <si>
    <t>374180572246_10156681610967247</t>
  </si>
  <si>
    <t>Canada's Justin Kripps won his first career four-man bobsled World Cup race Saturday, rallying his team back from fourth place to top the podium. http://torstar.co/JBGF50lG9Mz</t>
  </si>
  <si>
    <t>2019-02-19 08:00:15</t>
  </si>
  <si>
    <t>374180572246_10156681650897247</t>
  </si>
  <si>
    <t>The first meeting of what would later become the National Association for the Advancement of Colored People (NAACP) took place in 1905 in Fort Erie near Niagara Falls, Canada. There was no mention of Black Canadians at this historic meeting. http://torstar.co/z5Sq50lGenG</t>
  </si>
  <si>
    <t>2019-02-19 09:00:16</t>
  </si>
  <si>
    <t>374180572246_10156681692072247</t>
  </si>
  <si>
    <t>Ellie writes: Your boyfriend needs to be his own man. He didn’t like lying to his parents. You talked him into your deceit. His mother recognizes that all is not as you present it. http://torstar.co/sCny50lGemk</t>
  </si>
  <si>
    <t>2019-02-19 10:00:27</t>
  </si>
  <si>
    <t>374180572246_10156681737792247</t>
  </si>
  <si>
    <t>Guelph professor emeritus Vernon Thomas isn't surprised that Hamilton Harbour — a hot spot for anglers — will produce cases of lead poisonings in scavenging bird species. Here's why:  http://torstar.co/hsQF50lFR5V</t>
  </si>
  <si>
    <t>2019-02-19 10:50:35</t>
  </si>
  <si>
    <t>374180572246_10156681788687247</t>
  </si>
  <si>
    <t>Slower speed limit in place on Red Hill  Workers from the City of Hamilton installed the new 80km/hr signs along the Red Hill Valley Parkway between Greenhill Ave and the QEW in Hamilton on the weekend.   The new 80 km/hr speed limit was enforceable as of Sunday, Febuary 17 at 9 a.m....https://bit.ly/2DNq3nS</t>
  </si>
  <si>
    <t>2019-02-19 11:00:41</t>
  </si>
  <si>
    <t>374180572246_10156681795682247</t>
  </si>
  <si>
    <t>The chances of coming out of a skid safely lessens the faster you are going, writes Patrick Adams. Photo radar for six to 12 months on all major routes in the Hamilton area would bring traffic back to the speeds it is safe to drive. http://torstar.co/RnxY50lFOLf</t>
  </si>
  <si>
    <t>2019-02-19 11:08:59</t>
  </si>
  <si>
    <t>374180572246_10156681807867247</t>
  </si>
  <si>
    <t>We live together. I went away for two nights, and one night he went to a party. We were arguing that day and night while he was there, and I was attempting to text him until 3 a.m., but his responses were sparse and dry.</t>
  </si>
  <si>
    <t>2019-02-19 11:30:26</t>
  </si>
  <si>
    <t>374180572246_10156681831647247</t>
  </si>
  <si>
    <t>McMaster University has categorized paint splashed on its rainbow crosswalk as a hate crime — even though a review of security video was inconclusive.</t>
  </si>
  <si>
    <t>2019-02-19 12:00:16</t>
  </si>
  <si>
    <t>374180572246_10156681861787247</t>
  </si>
  <si>
    <t>Words of pain: Allie was complicated. I liked her a lot, writes Susan Clairmont. But Allie had demons. On Dec. 31, she died by suicide. She was 32.</t>
  </si>
  <si>
    <t>2019-02-19 12:04:51</t>
  </si>
  <si>
    <t>374180572246_10156681869277247</t>
  </si>
  <si>
    <t>City of Hamilton Medical Officer of Health has issued a Cold Weather Alert today. An alert is called when anticipated temperatures are expected to be below -15 or -20 wind chill.  It is -14, feels like -19 at 7:30 a.m. Collision on 403 westbound before Waterdown Road has been cleared</t>
  </si>
  <si>
    <t>2019-02-19 12:30:06</t>
  </si>
  <si>
    <t>374180572246_10156681939377247</t>
  </si>
  <si>
    <t>Police say Payton Brush, who has ties to Hamilton and Brantford, should be considered armed and dangerous. The firearm used in the shooting has not been recovered.</t>
  </si>
  <si>
    <t>2019-02-19 13:00:18</t>
  </si>
  <si>
    <t>374180572246_10156681987092247</t>
  </si>
  <si>
    <t>Bob Brechin — who died at 86 on Jan. 25 — was chair of the civic administration space committee, which was tasked in the 1980s with adding space to the eight-storey Brant Street "civic building" that had only opened in 1965, when the community was still a town (it became a city in 1974).</t>
  </si>
  <si>
    <t>2019-02-19 13:30:08</t>
  </si>
  <si>
    <t>374180572246_10156682516272247</t>
  </si>
  <si>
    <t>She went around the Bay, is what she did. Just up and joined a race women that weren't supposed to run.</t>
  </si>
  <si>
    <t>2019-02-19 14:00:23</t>
  </si>
  <si>
    <t>374180572246_10156682569242247</t>
  </si>
  <si>
    <t>If we are talking about a simple sheet in the office where you sign in and sign out, there are often excuses that can be made: "I worked 15 minutes into my lunch before I realized what time it was and so I signed myself out later than I left to make up for it."</t>
  </si>
  <si>
    <t>2019-02-19 14:14:03</t>
  </si>
  <si>
    <t>374180572246_10156682597867247</t>
  </si>
  <si>
    <t>Payton Kellam Brush turned himself in at Hamilton police headquarters Tuesday morning.</t>
  </si>
  <si>
    <t>2019-02-19 14:30:09</t>
  </si>
  <si>
    <t>374180572246_10156682621617247</t>
  </si>
  <si>
    <t>Over the weekend, The Spectator caught up with the 17-year-old defenceman, who was recently acquired by the Bulldogs from his hometown North Bay Battalion, to talk about his hockey history and how he spends his time away from the rink.</t>
  </si>
  <si>
    <t>2019-02-19 15:00:25</t>
  </si>
  <si>
    <t>374180572246_10156682669467247</t>
  </si>
  <si>
    <t>Qualifying for a mortgage has become tougher in the last year-and-a-half, whether you're buying your first home or refinancing your current abode</t>
  </si>
  <si>
    <t>2019-02-19 15:30:15</t>
  </si>
  <si>
    <t>374180572246_10156682716972247</t>
  </si>
  <si>
    <t>"Hard to believe, but that's Canadian justice," Dr. Ira Bernstein, a family doctor who lost $683,000 to Reeve, said of the news that Reeve will be released on day parole</t>
  </si>
  <si>
    <t>2019-02-19 15:53:15</t>
  </si>
  <si>
    <t>374180572246_10156682745737247</t>
  </si>
  <si>
    <t>BREAKING: Daniel Severin is charged in connection with six incidents that rattled west Hamilton community last year</t>
  </si>
  <si>
    <t>2019-02-19 16:00:29</t>
  </si>
  <si>
    <t>374180572246_10156682759492247</t>
  </si>
  <si>
    <t>"A few days later, the technician called to see if I was home and came to my door with two men and a huge box containing a new Toshiba flat screen TV with the biggest screen I've ever had (38 inches). They also gave me a $200 Rogers gift card and a $150 Visa gift card for groceries"</t>
  </si>
  <si>
    <t>2019-02-19 16:30:14</t>
  </si>
  <si>
    <t>374180572246_10156682807552247</t>
  </si>
  <si>
    <t>Arkells really do hold it down very well on a big stage. Very, very well. This cannot be overstated.</t>
  </si>
  <si>
    <t>2019-02-19 17:00:36</t>
  </si>
  <si>
    <t>374180572246_10156682859207247</t>
  </si>
  <si>
    <t>Creative director of Chanel since 1983 and Fendi since 1965, and founder of his own line, Lagerfeld was the definition of a fashion polyglot, able to speak the language of many different brands at the same time (not to mention many languages themselves: He read in English, French, German and Italian).</t>
  </si>
  <si>
    <t>2019-02-19 17:30:17</t>
  </si>
  <si>
    <t>374180572246_10156682910717247</t>
  </si>
  <si>
    <t>The discovery was the second time containers with possibly toxic waste from drug labs were found dumped — similar waste was also found this month in Brantford.</t>
  </si>
  <si>
    <t>2019-02-19 18:00:37</t>
  </si>
  <si>
    <t>374180572246_10156682957467247</t>
  </si>
  <si>
    <t>"It's kinda devastating when you do lose that kind of money," Zou said in an interview, adding that he still believes the future remains bright for cryptocurrency markets.</t>
  </si>
  <si>
    <t>2019-02-19 18:30:27</t>
  </si>
  <si>
    <t>374180572246_10156683013067247</t>
  </si>
  <si>
    <t>It is bad enough already and will only get worse before it gets better — if it does.</t>
  </si>
  <si>
    <t>2019-02-19 19:00:32</t>
  </si>
  <si>
    <t>374180572246_10156683065292247</t>
  </si>
  <si>
    <t>Use up those gift cards. Liquidation sales were set to begin as soon as Sunday. Some stores will be closed by the end of March, while “many” will remain open through the end of May, Payless said late Monday. http://torstar.co/x2Lx50lLp4e</t>
  </si>
  <si>
    <t>2019-02-19 19:30:29</t>
  </si>
  <si>
    <t>374180572246_10156683119197247</t>
  </si>
  <si>
    <t>The California-based streaming giant announced Tuesday it is expanding its presence in Canada by leasing two studio spaces along the downtown industrial waterfront area.</t>
  </si>
  <si>
    <t>2019-02-19 20:00:32</t>
  </si>
  <si>
    <t>374180572246_10156683165387247</t>
  </si>
  <si>
    <t>Wednesday evening commute could be a messy one. Environment Canada calling for snow then possible freezing rain or drizzle.</t>
  </si>
  <si>
    <t>2019-02-19 20:30:19</t>
  </si>
  <si>
    <t>374180572246_10156683205297247</t>
  </si>
  <si>
    <t>I’ve now learned that the Joy of Missing Out (#JOMO, as it’s called) is a real thing and its virtues are being extolled by, well, I guess other people who prefer to stay home in their pyjamas, writes Sheryl Nadler.</t>
  </si>
  <si>
    <t>2019-02-19 21:00:12</t>
  </si>
  <si>
    <t>374180572246_10156683243262247</t>
  </si>
  <si>
    <t>Former mortgage broker Dennis (Dinesh) Khanna has been found guilty on three sexual assault charges, as well as not guilty of three sexual assault charges and not guilty on one charge of defrauding mortgage lenders.  http://torstar.co/zeNE50lLSYn</t>
  </si>
  <si>
    <t>2019-02-19 21:30:16</t>
  </si>
  <si>
    <t>374180572246_10156683284207247</t>
  </si>
  <si>
    <t>Residents of First Private Road in Stoney Creek are concerned about a big wall of ice at their lakefront homes. They're iced in now but are also worried about flooding when all the ice melts.  http://torstar.co/NTM850lLTvW</t>
  </si>
  <si>
    <t>2019-02-19 22:00:11</t>
  </si>
  <si>
    <t>374180572246_10156683324497247</t>
  </si>
  <si>
    <t>"What happened recently at the University of Toronto and McMaster University has nothing to do with the Chinese Embassy and Chinese Consulate General in Canada. We strongly support the just and patriotic actions of Chinese students," the Chinese Embassy in Ottawa said in a statement issued over the weekend.</t>
  </si>
  <si>
    <t>2019-02-19 22:30:13</t>
  </si>
  <si>
    <t>374180572246_10156683371532247</t>
  </si>
  <si>
    <t>Both suspects fled before police arrived, but OPP say the investigation revealed they entered the home through an unlocked backdoor.</t>
  </si>
  <si>
    <t>2019-02-19 23:00:13</t>
  </si>
  <si>
    <t>374180572246_10156683418352247</t>
  </si>
  <si>
    <t>At McCallum Sather, no one has an office or a desk. Not even the bosses.</t>
  </si>
  <si>
    <t>2019-02-19 23:30:19</t>
  </si>
  <si>
    <t>374180572246_10156683462197247</t>
  </si>
  <si>
    <t>It is hard to see how the departure of an adviser the prime minister has relied on to have his back since the early days of his leadership campaign would not make him even more vulnerable, writes Chantal Hebert.</t>
  </si>
  <si>
    <t>2019-02-20 00:00:09</t>
  </si>
  <si>
    <t>374180572246_10156683505692247</t>
  </si>
  <si>
    <t>"It's a great reminder that rabies doesn't just affect wildlife — and to vaccinate your cats and dogs and ferrets against rabies," said Connie DeBenedet, Hamilton's manager of vector-borne diseases.  http://torstar.co/NvhU50lMDO1</t>
  </si>
  <si>
    <t>2019-02-20 00:30:13</t>
  </si>
  <si>
    <t>374180572246_10156683550847247</t>
  </si>
  <si>
    <t>Hamilton is at odds with the language of Ontario's law by strictly prohibiting its school crossing guards from actively crossing anyone who is not, or is not accompanied by a school-aged child, writes Stewart Klazinga.  http://torstar.co/lZ1P50lMr2K</t>
  </si>
  <si>
    <t>2019-02-20 01:00:08</t>
  </si>
  <si>
    <t>374180572246_10156683589792247</t>
  </si>
  <si>
    <t>End-to-end lighting is needed along a crash-prone Red Hill Valley Parkway that drivers have long called too dark, says the latest safety review of the road.</t>
  </si>
  <si>
    <t>2019-02-20 01:30:08</t>
  </si>
  <si>
    <t>374180572246_10156683625272247</t>
  </si>
  <si>
    <t>Stelco had a strong fourth quarter with $110 million in net income, partly by concentrating on domestic sales to avoid Donald Trump's 25 per cent American tariff.</t>
  </si>
  <si>
    <t>2019-02-20 02:00:11</t>
  </si>
  <si>
    <t>374180572246_10156683664157247</t>
  </si>
  <si>
    <t>The Spectator's View: The Liberal legislation took the overdue and necessary step of allowing police chiefs to suspend officers without pay in cases where serious wrongdoing is alleged. To Ford's credit, that piece of the legislation has been salvaged.  http://torstar.co/l3uQ50lMrLV</t>
  </si>
  <si>
    <t>2019-02-20 03:00:18</t>
  </si>
  <si>
    <t>374180572246_10156683744127247</t>
  </si>
  <si>
    <t>⛸️⛸️</t>
  </si>
  <si>
    <t>2019-02-20 04:00:17</t>
  </si>
  <si>
    <t>374180572246_10156683825542247</t>
  </si>
  <si>
    <t>For a long time, farming has been the most trusted profession in the country. But it's unclear whether Canadians are still willing to listen to farmers, Sylvain Charlebois writes.  http://torstar.co/4Cwz50lMzOw</t>
  </si>
  <si>
    <t>2019-02-20 05:00:19</t>
  </si>
  <si>
    <t>374180572246_10156683912152247</t>
  </si>
  <si>
    <t>There's nothing like a bowl of steaming chicken soup when you're feeling under the weather or just getting through the depths of winter.</t>
  </si>
  <si>
    <t>2019-02-20 06:00:10</t>
  </si>
  <si>
    <t>374180572246_10156683977842247</t>
  </si>
  <si>
    <t>Ellie Tesher: When you have The Talk, hear him out and make sure he also listens to you.</t>
  </si>
  <si>
    <t>2019-02-20 07:00:14</t>
  </si>
  <si>
    <t>374180572246_10156684020657247</t>
  </si>
  <si>
    <t>Colin Kaepernick hasn't been an impact player since 2013. That's a lifetime ago in the NFL.</t>
  </si>
  <si>
    <t>2019-02-20 08:00:15</t>
  </si>
  <si>
    <t>374180572246_10156684083302247</t>
  </si>
  <si>
    <t>It'll take more than a bit of controversy — or the abrupt disappearance of his long-running TV gig — to make Shaun Majumder pull his punches.</t>
  </si>
  <si>
    <t>2019-02-20 09:00:21</t>
  </si>
  <si>
    <t>374180572246_10156684151232247</t>
  </si>
  <si>
    <t>Packing water, using a sturdy leash and considering dogs’ foot safety are three crucial steps for running with a canine companion.  http://torstar.co/MQdP50lM2gL</t>
  </si>
  <si>
    <t>2019-02-20 10:00:26</t>
  </si>
  <si>
    <t>374180572246_10156684196282247</t>
  </si>
  <si>
    <t>Letters to the Editor | Phil Romaker writes: This is what our self proclaimed "feminist" PM does best. He tosses aside his MPs after promising to be all things to all people and in the end satisfies no one.  http://torstar.co/3U1U50lLJsl</t>
  </si>
  <si>
    <t>2019-02-20 10:14:07</t>
  </si>
  <si>
    <t>374180572246_10156684211982247</t>
  </si>
  <si>
    <t>Today's Editorial Cartoon by Spectator Cartoonist Graeme MacKay. See our online gallery.....https://bit.ly/2uHTHpP</t>
  </si>
  <si>
    <t>2019-02-20 10:30:20</t>
  </si>
  <si>
    <t>374180572246_10156684234337247</t>
  </si>
  <si>
    <t>Grisham's latest book, "The Reckoning," which came out in October, is a much more novelistic type of story than Grisham usually writes but, in some ways, it brings together many of his other interests including politics and social justice.</t>
  </si>
  <si>
    <t>2019-02-20 11:00:30</t>
  </si>
  <si>
    <t>374180572246_10156684272102247</t>
  </si>
  <si>
    <t>Sometimes you want something creamy, saucy and as comforting as a warm blanket. That, in a nutshell, is butter chicken (also known as murgh makhani).</t>
  </si>
  <si>
    <t>2019-02-20 11:30:18</t>
  </si>
  <si>
    <t>374180572246_10156684298897247</t>
  </si>
  <si>
    <t>Spec columnist Jeff Mahoney shares with you what this newspaper was covering in the early 1870s.</t>
  </si>
  <si>
    <t>2019-02-20 12:00:16</t>
  </si>
  <si>
    <t>374180572246_10156684337067247</t>
  </si>
  <si>
    <t>Sean Milliken first appeared on TLC's "My 600-lb Life" in 2016, when he weighted over 900 pounds. He admitted to turning to food at a young age to cope with his tumultuous relationship with his father.</t>
  </si>
  <si>
    <t>2019-02-20 12:13:52</t>
  </si>
  <si>
    <t>374180572246_10156684351037247</t>
  </si>
  <si>
    <t>Freezing rain warning in effect. Expect a messy mix of weather today.  Light snow is expected to start this morning some time around 10 a.m., change to ice pellets and freezing rain late this afternoon and into rain around 9 p.m. Schools are open and transportation is running.</t>
  </si>
  <si>
    <t>2019-02-20 12:30:12</t>
  </si>
  <si>
    <t>374180572246_10156684366322247</t>
  </si>
  <si>
    <t>Brace for a messy evening commute today</t>
  </si>
  <si>
    <t>2019-02-20 13:00:17</t>
  </si>
  <si>
    <t>374180572246_10156684415887247</t>
  </si>
  <si>
    <t>The company failed to pay February's rent for 220 stores it owns in Canada and reported an operating loss of more than US$12 million last year.</t>
  </si>
  <si>
    <t>2019-02-20 13:30:09</t>
  </si>
  <si>
    <t>374180572246_10156684486772247</t>
  </si>
  <si>
    <t>"Can Texas be sold too? Asking for a friend," said one</t>
  </si>
  <si>
    <t>2019-02-20 14:00:29</t>
  </si>
  <si>
    <t>374180572246_10156684548612247</t>
  </si>
  <si>
    <t>They're asking about the course. The one that's hosting the Canadian Open this June. As in, is it dead?</t>
  </si>
  <si>
    <t>2019-02-20 14:30:12</t>
  </si>
  <si>
    <t>374180572246_10156684580857247</t>
  </si>
  <si>
    <t>"It's not a full-time job, and I don't know how you make it into a full-time job," said former NDP education minister Dave Cooke, who was a board member for 10 years, the last three as chair, before retiring in October. "If he's there every day I don't know what (Montgomery) is going to do."</t>
  </si>
  <si>
    <t>2019-02-20 15:00:26</t>
  </si>
  <si>
    <t>374180572246_10156684618042247</t>
  </si>
  <si>
    <t>Karl Lagerfeld praised Duchess Kate's looks when she married Prince William, but trashed her sister. "I don't like the sister's face," the late designer told the UK paper The Sun. "She should only show her back."</t>
  </si>
  <si>
    <t>2019-02-20 15:30:16</t>
  </si>
  <si>
    <t>374180572246_10156684656812247</t>
  </si>
  <si>
    <t>Over the last two weeks, online trolls attacked a newly-elected student union president of Tibetan descent in Toronto and a Uyghur activist invited to speak on a Hamilton campus. The latter was also filmed and interrupted during her speech.</t>
  </si>
  <si>
    <t>2019-02-20 16:00:32</t>
  </si>
  <si>
    <t>374180572246_10156684704912247</t>
  </si>
  <si>
    <t>In other words, who pays for any increase in costs?</t>
  </si>
  <si>
    <t>2019-02-20 16:30:14</t>
  </si>
  <si>
    <t>374180572246_10156684755852247</t>
  </si>
  <si>
    <t>In Justin Tuggle, the Hamilton Tiger-Cats may or may not have a new Calvin Tiggle, but they may just have found their 2019 middle linebacker.</t>
  </si>
  <si>
    <t>2019-02-20 17:00:41</t>
  </si>
  <si>
    <t>374180572246_10156684798662247</t>
  </si>
  <si>
    <t>"I was confident he was not going to get what he wanted," he said. "This is a very cruel system."</t>
  </si>
  <si>
    <t>2019-02-20 17:30:17</t>
  </si>
  <si>
    <t>374180572246_10156684850022247</t>
  </si>
  <si>
    <t>"I would try to fight back, but I hate confrontation," she told Maron. "It just was a lot of endless conversations, conversations in a loop, crying, all of that for months and months and months."</t>
  </si>
  <si>
    <t>2019-02-20 18:00:29</t>
  </si>
  <si>
    <t>374180572246_10156684891212247</t>
  </si>
  <si>
    <t>Drivers should give themselves space and time. Highways and road surfaces, walkways and parking lots may become icy and slippery.</t>
  </si>
  <si>
    <t>2019-02-20 18:30:13</t>
  </si>
  <si>
    <t>374180572246_10156684940327247</t>
  </si>
  <si>
    <t>The detective, Philip Nordo, started out by asking him questions about a robbery in which the man was suspected, assuring him he "didn't have anything to worry about." But then things turned sexual. Suddenly, the suspect said, Nordo asked him to show him his penis, shocking the man, who just sat there</t>
  </si>
  <si>
    <t>2019-02-20 19:00:24</t>
  </si>
  <si>
    <t>374180572246_10156685065877247</t>
  </si>
  <si>
    <t>"I don't have words for how much regret I have," said Polman, who was born into a Reformed Mennonite community in Hamilton, to an American mother and Canadian father and who has three adult children.</t>
  </si>
  <si>
    <t>2019-02-20 19:30:11</t>
  </si>
  <si>
    <t>374180572246_10156685139837247</t>
  </si>
  <si>
    <t>Hamilton mother Nancy Silva-Khan, who has twin 7-year-old boys with severe autism, said they've thrived receiving behavioural therapy and worries what will happen come April.</t>
  </si>
  <si>
    <t>2019-02-20 20:00:26</t>
  </si>
  <si>
    <t>374180572246_10156685192042247</t>
  </si>
  <si>
    <t>Glen Norton caused a buzz online Tuesday evening at a subcommittee meeting where he noted a perceived pause by would-be developers along the 14-kilometre LRT route that follows the Main-King corridor.</t>
  </si>
  <si>
    <t>2019-02-20 20:30:22</t>
  </si>
  <si>
    <t>374180572246_10156685267212247</t>
  </si>
  <si>
    <t>The online notice does not explain what is causing the delay.</t>
  </si>
  <si>
    <t>2019-02-20 21:00:18</t>
  </si>
  <si>
    <t>374180572246_10156685333482247</t>
  </si>
  <si>
    <t>It's an intense, emotional job that involves caring for others during some of the bleakest, most private experiences they may ever face.   But Danielle Slump loves every moment.  http://torstar.co/N33o50lQlqR</t>
  </si>
  <si>
    <t>2019-02-20 21:30:23</t>
  </si>
  <si>
    <t>374180572246_10156685390322247</t>
  </si>
  <si>
    <t>"I am at a loss for the Barho family and I know as a community we all want to do something to remember the lives of those 7 beautiful children," Andrea Bennett wrote in a Facebook post Wednesday morning.  http://torstar.co/RT8550lR1Us</t>
  </si>
  <si>
    <t>2019-02-20 22:00:18</t>
  </si>
  <si>
    <t>374180572246_10156685438672247</t>
  </si>
  <si>
    <t>Toronto singer-songwriter Abigail Lapell performs Monday, Feb. 25, with The Redhill Valleys at The Casbah.   http://torstar.co/jPgx50lRoED</t>
  </si>
  <si>
    <t>2019-02-20 22:30:15</t>
  </si>
  <si>
    <t>374180572246_10156685484462247</t>
  </si>
  <si>
    <t>A man found not criminally responsible for the schoolyard abduction of a Hamilton kindergarten student nearly five years ago has been released from a secure forensic psychiatric facility.  http://torstar.co/dsVs50lS04g</t>
  </si>
  <si>
    <t>2019-02-20 23:00:11</t>
  </si>
  <si>
    <t>374180572246_10156685532287247</t>
  </si>
  <si>
    <t>A joint letter sent signed by the McMaster Muslims For Peace and Justice, the McMaster MSA, and activist Rukiye Turdush, is asking the federal government to investigate whether Chinese officials played a role in recent incidents on university campuses.</t>
  </si>
  <si>
    <t>2019-02-20 23:30:16</t>
  </si>
  <si>
    <t>374180572246_10156685586912247</t>
  </si>
  <si>
    <t>The new four-year physicians services agreement is partially retroactive, running from April 1, 2017 to March 30, 2021.   http://torstar.co/HXJG50lRnjL</t>
  </si>
  <si>
    <t>2019-02-21 00:00:11</t>
  </si>
  <si>
    <t>374180572246_10156685637717247</t>
  </si>
  <si>
    <t>Return to the days of "Red Tories" such as Bill Davis, and Peter Lougheed, writes Craig Wallace.</t>
  </si>
  <si>
    <t>2019-02-21 00:30:29</t>
  </si>
  <si>
    <t>374180572246_10156685678707247</t>
  </si>
  <si>
    <t>When it comes to rogue pot shops, Hamilton easily out-tokes its cousin around the bay. But Burlington is a step closer to lighting the golden bong while Hamilton spins its flint wheels.</t>
  </si>
  <si>
    <t>2019-02-21 01:00:10</t>
  </si>
  <si>
    <t>374180572246_10156685728202247</t>
  </si>
  <si>
    <t>The Spectator's View: The nature of the Prime Minister's Office and its enormous power deserves scrutiny and reform. Just don't expect Justin Trudeau, or for that matter Andrew Scheer, to be the authors of that change.  http://torstar.co/F2Xz50lSBpG</t>
  </si>
  <si>
    <t>2019-02-21 01:30:10</t>
  </si>
  <si>
    <t>374180572246_10156685792307247</t>
  </si>
  <si>
    <t>Stelco's boss says the company not only prospered in the face of a U.S. tariff last year, but business results show it outperformed American steelmakers supposed to benefit from the 25 per cent duty.</t>
  </si>
  <si>
    <t>2019-02-21 02:00:08</t>
  </si>
  <si>
    <t>374180572246_10156685847922247</t>
  </si>
  <si>
    <t>UPDATE: Scott Bardsley, a spokesperson for Public Safety Canada, would not comment on Kimberly Gwen Polman's case, but told the Spectator that it is a Criminal Code offence to travel abroad to engage in terrorist activity.</t>
  </si>
  <si>
    <t>2019-02-21 03:00:25</t>
  </si>
  <si>
    <t>374180572246_10156685962307247</t>
  </si>
  <si>
    <t>Dr. Jordan Peterson’s misadventure at McMaster in 2017 continues to inform a debate surrounding the nature of academic free speech, and the limitations thereof, writes Jesaya Tunggal.   http://torstar.co/WqnH50lQwH9</t>
  </si>
  <si>
    <t>2019-02-21 04:00:21</t>
  </si>
  <si>
    <t>374180572246_10156686041172247</t>
  </si>
  <si>
    <t>Time is running out to nominate candidates for the Burlington Sports Hall of Fame.   http://torstar.co/bQ7q50lQKCX</t>
  </si>
  <si>
    <t>2019-02-21 05:00:21</t>
  </si>
  <si>
    <t>374180572246_10156686119107247</t>
  </si>
  <si>
    <t>Food and family are at the heart of "Bao," for which Domee Shi is up for an Oscar on Sunday alongside producer Becky Neiman-Cobb.   http://torstar.co/AED750lRf3t</t>
  </si>
  <si>
    <t>2019-02-21 06:00:10</t>
  </si>
  <si>
    <t>374180572246_10156686193897247</t>
  </si>
  <si>
    <t>Senior producer Scott Higgins suggested that Russ Howard try to imagine someone who might be listening to him on the broadcast.  "He said, 'Pick somebody,'" Howard said. "So I picked my mother. On Day 2. And I've talked to my mother ever since."</t>
  </si>
  <si>
    <t>2019-02-21 07:00:13</t>
  </si>
  <si>
    <t>374180572246_10156686266312247</t>
  </si>
  <si>
    <t>From my own observances and experiences, it seems that aging presents Herculean challenges that require resources and reserve to overcome, writes Penny Heneke.</t>
  </si>
  <si>
    <t>2019-02-21 08:00:16</t>
  </si>
  <si>
    <t>374180572246_10156686357337247</t>
  </si>
  <si>
    <t>A company that entered into an agreement to open hundreds of Tim Hortons restaurants in Minnesota filed a lawsuit against the chain and its parent company Wednesday alleging they misled and overcharged the franchisee.  http://torstar.co/KbOy50lSJ3C</t>
  </si>
  <si>
    <t>2019-02-21 09:00:18</t>
  </si>
  <si>
    <t>374180572246_10156686440822247</t>
  </si>
  <si>
    <t>It is early days to write Gerald Butts' political obituary, writes Robin V. Sears.</t>
  </si>
  <si>
    <t>2019-02-21 09:56:23</t>
  </si>
  <si>
    <t>374180572246_10156686519157247</t>
  </si>
  <si>
    <t>WhoWhatWear: Judy Turner-Blain  The former art director and advertising executive who spent 13 years as VP, creative at Leo Burnett in Toronto, co-founded and ran the Headturner ad agency for a decade, and taught advertising at Mohawk College (also for a good 10 years), sees little separation between style and the person.   In other words, we dress as a form of self-expression and to signal to the world we know who we are.  See more..... https://bit.ly/2U02xv0</t>
  </si>
  <si>
    <t>2019-02-21 10:00:26</t>
  </si>
  <si>
    <t>374180572246_10156686524842247</t>
  </si>
  <si>
    <t>To submit a score, game report or announcement, please email sports@thespec.com.  http://torstar.co/BsiH50lQI6g</t>
  </si>
  <si>
    <t>2019-02-21 10:30:18</t>
  </si>
  <si>
    <t>374180572246_10156686566672247</t>
  </si>
  <si>
    <t>Roopesh Rajkumar, 41, of Brampton, had been under police guard since last Friday in a Toronto trauma centre, recovering from a self-inflicted gunshot wound. He had been charged with first-degree murder in the death of his daughter, who was the subject of an Amber Alert late Thursday night.</t>
  </si>
  <si>
    <t>2019-02-21 11:00:27</t>
  </si>
  <si>
    <t>374180572246_10156686624747247</t>
  </si>
  <si>
    <t>In many ways, the experience of getting a tattoo is as important as the artwork itself.  http://torstar.co/J9to50lRGKa</t>
  </si>
  <si>
    <t>2019-02-21 11:30:15</t>
  </si>
  <si>
    <t>374180572246_10156686665697247</t>
  </si>
  <si>
    <t>"I think the only way to make it a truly enjoyable thing to watch, rather than making fun of her and being cruel to her, is to have her actually be one of us. And by 'one of us,' I mean the people who feel like we're reluctantly married to him and don't want to be."</t>
  </si>
  <si>
    <t>2019-02-21 12:00:17</t>
  </si>
  <si>
    <t>374180572246_10156686724797247</t>
  </si>
  <si>
    <t>A statue in his memory by local artist Alica Dusil was unveiled on Sunday. Hanley is credited with helping boost the city's culinary reputation after moving here in 2013 and founding Pop Up Hamilton with his wife, Nicole.</t>
  </si>
  <si>
    <t>2019-02-21 12:07:42</t>
  </si>
  <si>
    <t>374180572246_10156686741327247</t>
  </si>
  <si>
    <t>SCHOOLS ARE OPEN TODAY. Roads are damp and you will need to be really careful of ice on roads, sidewalks and parking lots this morning. Chance of flurries or rain this morning. It is 1 degrees at 8 a.m.</t>
  </si>
  <si>
    <t>2019-02-21 12:30:08</t>
  </si>
  <si>
    <t>374180572246_10156686781332247</t>
  </si>
  <si>
    <t>In a decision dated Feb. 6, the Ontario Review Board agreed to discharge Dakota Hart, now known as Kaellum Wilfred Eridani, from the forensic unit at St. Joseph's Healthcare Hamilton's West 5th Campus.</t>
  </si>
  <si>
    <t>2019-02-21 13:00:21</t>
  </si>
  <si>
    <t>374180572246_10156686830312247</t>
  </si>
  <si>
    <t>Flip the screen over and it becomes a wireless charging station for headphones — or a friend's dying phone battery</t>
  </si>
  <si>
    <t>2019-02-21 13:30:10</t>
  </si>
  <si>
    <t>374180572246_10156686883097247</t>
  </si>
  <si>
    <t>A followup has drawn more than 20 million views and started a public feud with Chuck E. Cheese's, the restaurant chain, which was forced to deny claims that it recycles customers' uneaten pizza slices into new pizzas.</t>
  </si>
  <si>
    <t>2019-02-21 14:00:19</t>
  </si>
  <si>
    <t>374180572246_10156686942282247</t>
  </si>
  <si>
    <t>Spoiler alert: The Canadian Press Baloney metre is a dispassionate examination of political statements culminating in a ranking of accuracy on a scale of "no baloney" to "full of baloney" (complete methodology below).  Trudeau's remark earns a rating of "a little baloney."</t>
  </si>
  <si>
    <t>2019-02-21 14:30:10</t>
  </si>
  <si>
    <t>374180572246_10156687004277247</t>
  </si>
  <si>
    <t>The actor had told police he was attacked last month by two people who yelled racial and homophobic slurs, tied a rope around his neck and poured a chemical substance on him.</t>
  </si>
  <si>
    <t>2019-02-21 15:00:28</t>
  </si>
  <si>
    <t>374180572246_10156687071597247</t>
  </si>
  <si>
    <t>"I don't want her to have died for nothing on that highway."</t>
  </si>
  <si>
    <t>2019-02-21 15:30:15</t>
  </si>
  <si>
    <t>374180572246_10156687142392247</t>
  </si>
  <si>
    <t>Researchers have suspected for a while that the Melomys rubicola had become the first mammal to go extinct because of human-made climate change and, earlier this week, the Australian government confirmed it.</t>
  </si>
  <si>
    <t>2019-02-21 16:00:25</t>
  </si>
  <si>
    <t>374180572246_10156687206322247</t>
  </si>
  <si>
    <t>The Syrian refugee family had complained twice in the last month about the heating system in the seven-year-old house, and twice someone had come to fix it, according to a family friend.</t>
  </si>
  <si>
    <t>2019-02-21 16:30:13</t>
  </si>
  <si>
    <t>374180572246_10156687274052247</t>
  </si>
  <si>
    <t>The weather service said Las Vegas' half an inch (1.3 centimetres) of snow late Wednesday was the first measurable snow since the record keeping started.</t>
  </si>
  <si>
    <t>2019-02-21 17:00:29</t>
  </si>
  <si>
    <t>374180572246_10156687332152247</t>
  </si>
  <si>
    <t>The vehicle has been seized for seven days</t>
  </si>
  <si>
    <t>2019-02-21 17:30:12</t>
  </si>
  <si>
    <t>374180572246_10156687410977247</t>
  </si>
  <si>
    <t>The new owner's message is the same — they charge a series of flat fees for a real estate listing instead of a commission.</t>
  </si>
  <si>
    <t>2019-02-21 18:00:26</t>
  </si>
  <si>
    <t>374180572246_10156687491307247</t>
  </si>
  <si>
    <t>The disgraced actress also spewed a number of other insults at Ocasio-Cortez, who became the youngest woman ever to serve in Congress when she took office last month at age 29.</t>
  </si>
  <si>
    <t>2019-02-21 18:30:12</t>
  </si>
  <si>
    <t>374180572246_10156687560672247</t>
  </si>
  <si>
    <t>A Norfolk family has beef with a thief after their supper was allegedly stolen this week.</t>
  </si>
  <si>
    <t>2019-02-21 19:00:24</t>
  </si>
  <si>
    <t>374180572246_10156687631187247</t>
  </si>
  <si>
    <t>After a man — his name is redacted — told police McArthur had tried to strangle him during a sexual encounter on June 20, 2016, the serial killer told investigators in an interview he thought the man "wanted it rough."</t>
  </si>
  <si>
    <t>2019-02-21 19:30:26</t>
  </si>
  <si>
    <t>374180572246_10156687694717247</t>
  </si>
  <si>
    <t>"Hey in my career, including the NFL, I've had, what, four interceptions total?" laughs Breaux, whose arithmetic is accurate. "It's OK. I've seen some of the great defensive backs not have many interceptions. It tells me I'm doing a good job."</t>
  </si>
  <si>
    <t>2019-02-21 20:00:26</t>
  </si>
  <si>
    <t>374180572246_10156687785012247</t>
  </si>
  <si>
    <t>Most of the former James Street Baptist church was controversially razed in 2014 by the previous owner in pursuit of a planned $80-million, 30-storey condo project dubbed The Connolly</t>
  </si>
  <si>
    <t>2019-02-21 20:30:21</t>
  </si>
  <si>
    <t>374180572246_10156687851607247</t>
  </si>
  <si>
    <t>"His departing this earth comes to me in waves," Rowell, who played his wife, Drucilla Winters, told Harvey. "I have moments of reprieve and then I'm in disbelief because it seems impossible that such a big spirit would be gone."</t>
  </si>
  <si>
    <t>2019-02-21 21:00:17</t>
  </si>
  <si>
    <t>374180572246_10156687918132247</t>
  </si>
  <si>
    <t>Cultured food uses cell cultures to grow animal products like beef, eggs or milk in a laboratory without the need for livestock.</t>
  </si>
  <si>
    <t>2019-02-21 21:30:07</t>
  </si>
  <si>
    <t>374180572246_10156687989172247</t>
  </si>
  <si>
    <t>Of the 13 health indicators measured in the original Code Red, 10 have worsened over a decade and only three have improved.</t>
  </si>
  <si>
    <t>2019-02-21 22:00:12</t>
  </si>
  <si>
    <t>374180572246_10156688051467247</t>
  </si>
  <si>
    <t>We're launching a seven-part series examining the state of the population's health, its inextricable link to poverty, and how and why we have failed — and in a few cases succeeded — as a community.   http://torstar.co/iCFa50lVvOa</t>
  </si>
  <si>
    <t>2019-02-21 22:30:14</t>
  </si>
  <si>
    <t>374180572246_10156688126432247</t>
  </si>
  <si>
    <t>If child-care activists were truly concerned about Ontario’s new standards in the independent sector, they would need to show at least some concern about the circumstances in places like Sweden and Quebec. Instead, they’ve wholeheartedly embraced those flawed systems, writes Andrea Mrozek.</t>
  </si>
  <si>
    <t>2019-02-21 23:00:10</t>
  </si>
  <si>
    <t>374180572246_10156688222052247</t>
  </si>
  <si>
    <t>Ontario has issued a directive to Hydro One, ordering it to pay its CEO no more than $1.5 million per year.</t>
  </si>
  <si>
    <t>2019-02-21 23:30:13</t>
  </si>
  <si>
    <t>374180572246_10156688297287247</t>
  </si>
  <si>
    <t>While the availability of illicit opioids (especially fentanyl) is a significant factor in the crisis, a recent study shows that prescription opioids continue to play a substantial role in Canada's opioid crisis, writes Tanya Achilles.</t>
  </si>
  <si>
    <t>2019-02-22 00:02:16</t>
  </si>
  <si>
    <t>374180572246_10156688365672247</t>
  </si>
  <si>
    <t>Lifelong Hamilton Tiger-Cats fans are all sporting little bruises right now.  From pinching themselves.</t>
  </si>
  <si>
    <t>2019-02-22 00:30:12</t>
  </si>
  <si>
    <t>374180572246_10156688433267247</t>
  </si>
  <si>
    <t>Noting the recent announcement that B.C.-based KF Aerospace is investing $30 million in a new hangar at Hamilton's Munro International Airport, Glen Norton said other aviation opportunities are hovering in the wings.</t>
  </si>
  <si>
    <t>2019-02-22 01:00:10</t>
  </si>
  <si>
    <t>374180572246_10156688499392247</t>
  </si>
  <si>
    <t>"Arrest is not the first priority," said Sgt. Kathy Stewart, who leads two other officers who work full time on Hamilton human trafficking cases.  The real hope is always to rescue victims.</t>
  </si>
  <si>
    <t>2019-02-22 01:34:10</t>
  </si>
  <si>
    <t>374180572246_10156688594047247</t>
  </si>
  <si>
    <t>The Spectator's View: The Progressive Conservatives' bungled rollout of the plan has antagonized the very people they claim to be helping.</t>
  </si>
  <si>
    <t>2019-02-22 02:00:58</t>
  </si>
  <si>
    <t>374180572246_10156688668467247</t>
  </si>
  <si>
    <t>ICYMI: Hamilton will play host to the Canadian pro football championship in November 2021, while Regina, through their beloved Saskatchewan Roughriders, gets the 2020 game and the four-day festival of Canadiana that attends it.   http://torstar.co/YB9l50lWjkL</t>
  </si>
  <si>
    <t>2019-02-22 03:00:06</t>
  </si>
  <si>
    <t>374180572246_10156688794382247</t>
  </si>
  <si>
    <t>This week on The Message, a Hamilton Spectator weekly podcast, Jon Wells and Teviah Moro discuss affordable housing, the politics of homelessness, and the rent strike in east Hamilton.</t>
  </si>
  <si>
    <t>2019-02-22 04:00:16</t>
  </si>
  <si>
    <t>374180572246_10156688935112247</t>
  </si>
  <si>
    <t>Ellie's Tip of the Day: When a devastating marriage breakup occurs, don't let an ex-spouse's weak behaviour define you.  http://torstar.co/RDiF50lVSbP</t>
  </si>
  <si>
    <t>2019-02-22 05:00:18</t>
  </si>
  <si>
    <t>374180572246_10156689056672247</t>
  </si>
  <si>
    <t>General Motors is seeking to halt "illegal strike activities" following the company's decision to shutter its Oshawa plant and slash 2,600 unionized jobs.  http://torstar.co/FJri50lWjzU</t>
  </si>
  <si>
    <t>2019-02-22 06:00:08</t>
  </si>
  <si>
    <t>374180572246_10156689158482247</t>
  </si>
  <si>
    <t>With apologies to the late Stephen Covey: Here are the seven habits of highly effective Oscar pundits, good through Sunday.</t>
  </si>
  <si>
    <t>2019-02-22 07:00:12</t>
  </si>
  <si>
    <t>374180572246_10156689258582247</t>
  </si>
  <si>
    <t>Nonprofit, charity or fundraising events in Hamilton and area.</t>
  </si>
  <si>
    <t>2019-02-22 08:00:13</t>
  </si>
  <si>
    <t>374180572246_10156689318252247</t>
  </si>
  <si>
    <t>"How to Train Your Dragon: The Hidden World" strikes a tricky tonal balance between epic and silly.</t>
  </si>
  <si>
    <t>2019-02-22 09:00:15</t>
  </si>
  <si>
    <t>374180572246_10156689374162247</t>
  </si>
  <si>
    <t>Be sure to reduce the temperature immediately after putting the loaves in the oven.</t>
  </si>
  <si>
    <t>2019-02-22 09:57:34</t>
  </si>
  <si>
    <t>374180572246_10156689426392247</t>
  </si>
  <si>
    <t>A gold sink fit for a King.   Out there in the slippery back lot of John C. Munro Hamilton International Airport, you might think it's just another big cargo jetliner.  This is not a normal jumbo jet. It belonged to the Royal Family of Qatar, who had no limit of funds to spruce it up.   Oh, and it's for sale.....https://bit.ly/2TbeErY</t>
  </si>
  <si>
    <t>2019-02-22 10:00:19</t>
  </si>
  <si>
    <t>374180572246_10156689428422247</t>
  </si>
  <si>
    <t>A video featuring the Arkells dancing on the tables of Grandad's Donuts in Hamilton's North End has been nominated for the $15,000 Prism Prize.  http://torstar.co/qYRW50lWjNk</t>
  </si>
  <si>
    <t>2019-02-22 10:30:07</t>
  </si>
  <si>
    <t>374180572246_10156689453082247</t>
  </si>
  <si>
    <t>“She was a dedicated mother who would have never left her son,” May said. “She left her smokes and her purse in the apartment. The apartment was untouched. There was no sign of a struggle.” http://torstar.co/2blI50lWvXI</t>
  </si>
  <si>
    <t>2019-02-22 11:00:24</t>
  </si>
  <si>
    <t>374180572246_10156689506102247</t>
  </si>
  <si>
    <t>Derek Elliott: Giving front page coverage to the vandalizing of Hamilton's rainbow crosswalks only serves to highlight the issue and gives more publicity to the idiots who commit these relatively minor crimes than is warranted.   http://torstar.co/gVzi50lVRDZ</t>
  </si>
  <si>
    <t>2019-02-22 11:13:16</t>
  </si>
  <si>
    <t>374180572246_10156689527817247</t>
  </si>
  <si>
    <t>Friday has arrived. We're looking at a sunny start to the weekend. High plus 3. But with the wind chill, minus 8 in the morning. http://torstar.co/65w350lWzlM</t>
  </si>
  <si>
    <t>2019-02-22 11:45:08</t>
  </si>
  <si>
    <t>374180572246_10156689567432247</t>
  </si>
  <si>
    <t>What he's produced, more than two years in, is a fascinating, insightful, often humorous, usually chilling plunge into the coral folds of the brain under that Cheeto-coloured scalp.</t>
  </si>
  <si>
    <t>2019-02-22 12:00:19</t>
  </si>
  <si>
    <t>374180572246_10156689583542247</t>
  </si>
  <si>
    <t>This is happening in the real world for tenants that at a Hamilton apartment building, and some of them have been fighting back. Don't miss this week's podcast with Spec reporters Teviah Moro, Jon Wells and Web Producer Ayesha Nasir as they discuss: Rent Wars</t>
  </si>
  <si>
    <t>2019-02-22 12:30:07</t>
  </si>
  <si>
    <t>374180572246_10156689614237247</t>
  </si>
  <si>
    <t>A throne fit for a King: Step aboard with Spectator reporter Mark McNeil and Spec photographer John Rennison as they explore the Qatar’s Royal Family plane, parked at Hamilton Airport. For only $6 million, this luxury jumbo jet could be yours</t>
  </si>
  <si>
    <t>2019-02-22 13:00:21</t>
  </si>
  <si>
    <t>374180572246_10156689665827247</t>
  </si>
  <si>
    <t>CODE RED: Ten years later. The story you’re about to read is not the story you were supposed to read. Health outcomes in #HamOnt have declined. Gaps b/w rich and poor haven't narrowed. The latest Code Red results are disturbing. Here's Steve Buist with Part 1: 'Five-alarm Fire'</t>
  </si>
  <si>
    <t>2019-02-22 13:02:09</t>
  </si>
  <si>
    <t>374180572246_10156689669142247</t>
  </si>
  <si>
    <t>Fire crews remain on scene monitoring hot spots after dousing a blaze at a Mountain townhouse complex early Friday.</t>
  </si>
  <si>
    <t>2019-02-22 13:30:08</t>
  </si>
  <si>
    <t>374180572246_10156689703177247</t>
  </si>
  <si>
    <t>Hamilton police are looking for the public's help to identify a suspect they believe is behind at least five convenience store robberies this month.</t>
  </si>
  <si>
    <t>2019-02-22 14:00:23</t>
  </si>
  <si>
    <t>374180572246_10156689745727247</t>
  </si>
  <si>
    <t>"She resisted physically, yelling that he stop. ... In her panic, (she) managed to leverage her legs into a position where she was physically able to kick out and push (the pilot) off her."</t>
  </si>
  <si>
    <t>2019-02-22 14:30:07</t>
  </si>
  <si>
    <t>374180572246_10156689786792247</t>
  </si>
  <si>
    <t>Imagine being able to get high on cannabis immediately, without having to smoke. That dream is coming alive in Burlington, where Rapid Dose Therapeutics is creating dissolvable oral strips infused with cannabis, caffeine, vitamins and more.</t>
  </si>
  <si>
    <t>2019-02-22 15:00:23</t>
  </si>
  <si>
    <t>374180572246_10156689833832247</t>
  </si>
  <si>
    <t>Lauren was dead. Just 24 and seemingly in perfect health, the new mom had arisen in the late evening hours to feed her infant son; drifting off to sleep at the end of Mother's Day, she'd heard the 7-month-old's hungry cries from the nursery.</t>
  </si>
  <si>
    <t>2019-02-22 15:30:10</t>
  </si>
  <si>
    <t>374180572246_10156689890077247</t>
  </si>
  <si>
    <t>When the man stopped to help, the motorists allegedly claimed he a had run out of gas and attempted to sell jewelry for gas money, Brant Count OPP said.</t>
  </si>
  <si>
    <t>2019-02-22 16:00:28</t>
  </si>
  <si>
    <t>374180572246_10156689939792247</t>
  </si>
  <si>
    <t>Kristina Vincic is an elite athlete, likely bound for larger things in the track and field world, but she's also a Grade 8 kid who enjoys hanging around with her friends.</t>
  </si>
  <si>
    <t>2019-02-22 17:00:38</t>
  </si>
  <si>
    <t>374180572246_10156690030247247</t>
  </si>
  <si>
    <t>If you are craving fresh dumplings, made right in front of you — those soft pillows of tender dough and flavoursome fillings, then you have to visit William and Judy Geng at Noodle &amp; Dumpling, writes foodie blogger Diane Galambos in this week's restaurant review</t>
  </si>
  <si>
    <t>2019-02-22 17:30:11</t>
  </si>
  <si>
    <t>374180572246_10156690077697247</t>
  </si>
  <si>
    <t>Friday is here. Start planning your weekend, Hamilton. Here are some fun things to do in the area</t>
  </si>
  <si>
    <t>2019-02-22 18:00:23</t>
  </si>
  <si>
    <t>374180572246_10156690150027247</t>
  </si>
  <si>
    <t>The script writer and lead actors are all resident doctors, specializing in psychiatry at McMaster University. And they're meeting at the central office of the Hamilton Family Health Team on James Street North. They call themselves Cine-Psych.</t>
  </si>
  <si>
    <t>2019-02-22 18:30:11</t>
  </si>
  <si>
    <t>374180572246_10156690196922247</t>
  </si>
  <si>
    <t>The gun turned out to be a BB gun, seized by police from a taxi in which the accused was allegedly trying to flee, said Hamilton police.</t>
  </si>
  <si>
    <t>2019-02-22 19:00:22</t>
  </si>
  <si>
    <t>374180572246_10156690241222247</t>
  </si>
  <si>
    <t>Luciano Brancalion pleaded guilty to failing to install smoke alarms in hallways serving sleeping areas and failing to maintain smoke alarms in operating condition. On Wednesday he was sentenced to 14 days in jail — a sentence the City of Hamilton lauded as delivering "a strong message to building owners."</t>
  </si>
  <si>
    <t>2019-02-22 19:30:10</t>
  </si>
  <si>
    <t>374180572246_10156690299622247</t>
  </si>
  <si>
    <t>The City of Hamilton has committed $1.7 million in cash and in-kind contributions in support of the 2021 Grey Cup. http://torstar.co/6quo50lY8yC</t>
  </si>
  <si>
    <t>2019-02-22 20:00:18</t>
  </si>
  <si>
    <t>374180572246_10156690366872247</t>
  </si>
  <si>
    <t>Trudeau says Canadians should "heed" the testimony of privy council clerk Michael Wernick who said the former attorney-general may have felt pressure to "get it right" on the SNC-Lavalin prosecution but it wasn't inappropriate or undue pressure. http://torstar.co/Lucg50lYalu</t>
  </si>
  <si>
    <t>2019-02-22 20:30:18</t>
  </si>
  <si>
    <t>374180572246_10156690422087247</t>
  </si>
  <si>
    <t>Canada's first knee replacements by a doctor-controlled robot have taken place at St. Joseph's Healthcare as part of a study to prove the effectiveness of the technology and avoid the ongoing funding pitfalls plaguing prostate cancer surgery.  http://torstar.co/OKyZ50lY8Wg</t>
  </si>
  <si>
    <t>2019-02-22 21:00:16</t>
  </si>
  <si>
    <t>374180572246_10156690469792247</t>
  </si>
  <si>
    <t>Hamilton police arrested 13 people and seized $139,500-worth of illegal drugs, including deadly "purple heroin" in a series of pre-dawn raids. http://torstar.co/Jc5a50lYcbd</t>
  </si>
  <si>
    <t>2019-02-22 21:30:21</t>
  </si>
  <si>
    <t>374180572246_10156690522372247</t>
  </si>
  <si>
    <t>Premier Doug Ford insists the Progressive Conservatives are not charging for access after the Toronto Star revealed that lobbyists have been enlisted to sell $1,250 tickets to his fundraiser next week. http://torstar.co/jU3950lYa7K</t>
  </si>
  <si>
    <t>2019-02-22 22:00:15</t>
  </si>
  <si>
    <t>374180572246_10156690569877247</t>
  </si>
  <si>
    <t>In a bombshell development, R&amp;B superstar R. Kelly was indicted Friday on 10 counts of aggravated criminal sexual abuse, court records show. http://torstar.co/SutZ50lYbom</t>
  </si>
  <si>
    <t>2019-02-22 22:30:16</t>
  </si>
  <si>
    <t>374180572246_10156690620922247</t>
  </si>
  <si>
    <t>A group of victims and families of those affected by the Danforth mass shooting last summer in Toronto are calling for a Canada-wide ban on private ownership of handguns and assault rifles. http://torstar.co/G6TH50lYccQ</t>
  </si>
  <si>
    <t>2019-02-22 23:00:14</t>
  </si>
  <si>
    <t>374180572246_10156690669747247</t>
  </si>
  <si>
    <t>The waiting room at the fracture clinic was just slightly more crowded than a train platform in Delhi, @pbenedetti writes. Unlike the U.S., here it takes time, but everyone gets an operation. If that means a little waiting, I’m OK with that.  http://torstar.co/o4EA50lYn9H</t>
  </si>
  <si>
    <t>2019-02-22 23:30:12</t>
  </si>
  <si>
    <t>374180572246_10156690706677247</t>
  </si>
  <si>
    <t>The nuances of investments should be left to an adviser. Without professional help, "investors will make the wrong decision at the wrong time," says Dundas wealth adviser Thie Convery.   How would you rank your knowledge of personal finances? http://torstar.co/miEx50lYyjr</t>
  </si>
  <si>
    <t>2019-02-23 00:00:11</t>
  </si>
  <si>
    <t>374180572246_10156690752392247</t>
  </si>
  <si>
    <t>Firefighters performed a rope rescue to help three people stuck on a ledge at Tew's Falls Friday afternoon. #HamOnt http://torstar.co/2xWz50lYQXN</t>
  </si>
  <si>
    <t>2019-02-23 00:30:12</t>
  </si>
  <si>
    <t>374180572246_10156690802817247</t>
  </si>
  <si>
    <t>The Spectator's view: We all hoped that the damning statistics unveiled in the first Code Red a decade ago would reflect the work, passion and commitment so many have invested. But the numbers don't lie. Overall the situation has not improved. http://torstar.co/g4kt50lYCDh</t>
  </si>
  <si>
    <t>2019-02-23 01:00:13</t>
  </si>
  <si>
    <t>374180572246_10156690861232247</t>
  </si>
  <si>
    <t>Resourceful craft distilleries — like Dairy Distillery in Ontario — are increasingly using unusual locally-sourced ingredients to make spirits. But Vodkow, a liquor distilled from milk permeate, can't be called vodka in Canada, at least not yet. http://torstar.co/eKh350lYBu5</t>
  </si>
  <si>
    <t>2019-02-23 01:30:13</t>
  </si>
  <si>
    <t>374180572246_10156690909217247</t>
  </si>
  <si>
    <t>An era — a long and memorable era — ended Friday morning on the ancient wooden trampoline that doubles as the FirstOntario Centre indoor track. Myles Misener-Daley ran his final Hamilton Indoor Games 300-metre race, and won again. http://torstar.co/iG6R50lZ3gh</t>
  </si>
  <si>
    <t>2019-02-23 03:00:17</t>
  </si>
  <si>
    <t>374180572246_10156691054392247</t>
  </si>
  <si>
    <t>Islamic State fighters facing defeat in Syria are slipping across the border into Iraq, where they are destabilizing the country's fragile security, U.S. and Iraqi officials say. http://torstar.co/t2zL50lYQ1h</t>
  </si>
  <si>
    <t>2019-02-23 04:00:13</t>
  </si>
  <si>
    <t>374180572246_10156691162322247</t>
  </si>
  <si>
    <t>"I don't really like him," Kyle Lowry's said with a laugh. No one outside of DeMar DeRozan himself was more hurt when the Raptors jettisoned DeRozan. The former teammates went for dinner Thursday before facing off on the court Friday night. http://torstar.co/kkYO50lYYrh</t>
  </si>
  <si>
    <t>2019-02-23 05:00:15</t>
  </si>
  <si>
    <t>374180572246_10156691454677247</t>
  </si>
  <si>
    <t>Midnight snack: An overnight marinade boosts the flavour of this cog au vin. http://torstar.co/TIJO50lZoLj</t>
  </si>
  <si>
    <t>2019-02-23 06:00:15</t>
  </si>
  <si>
    <t>374180572246_10156691633052247</t>
  </si>
  <si>
    <t>Indie rockers Hollerado are hanging up their instruments after one last whirl across North America. http://torstar.co/SSGE50lZ5or</t>
  </si>
  <si>
    <t>2019-02-23 07:00:09</t>
  </si>
  <si>
    <t>374180572246_10156691698087247</t>
  </si>
  <si>
    <t>This week CTV decided it was a good idea to knock on Gerald Butts’ door at home and question his wife on camera. Many Canadians are not here to support media networks that confront the family members of politicians on their doorsteps, writes Emma Teitel. http://torstar.co/eOpd50lZgHx</t>
  </si>
  <si>
    <t>2019-02-23 08:00:12</t>
  </si>
  <si>
    <t>374180572246_10156691759152247</t>
  </si>
  <si>
    <t>Battle lines over the Trans Mountain pipeline expansion were already being redrawn Friday after Canada's National Energy Board gave its conditional endorsement to the project. http://torstar.co/ZdLx50lZsBP</t>
  </si>
  <si>
    <t>2019-02-23 09:00:12</t>
  </si>
  <si>
    <t>374180572246_10156691826662247</t>
  </si>
  <si>
    <t>The goal of Doug Ford's tax cuts is, allegedly, saving us money. But what if there's an additional effect: diminishing the level of critical thought Ontarians give to public issues, writes Rick Salutin. http://torstar.co/jn5f50lZr8E</t>
  </si>
  <si>
    <t>2019-02-23 10:00:15</t>
  </si>
  <si>
    <t>374180572246_10156691890727247</t>
  </si>
  <si>
    <t>Canadian priestly abuse survivor Leona Huggins was in Rome to tell her story Friday ahead of a historic summit at the Vatican. A dozen survivors shared tales sexual abuse  with high-ranking church officials they'd declined to hear for years. http://torstar.co/Pvwh50lYPpD</t>
  </si>
  <si>
    <t>2019-02-23 11:00:16</t>
  </si>
  <si>
    <t>374180572246_10156691935962247</t>
  </si>
  <si>
    <t>If the interior of the Auchmar estate were to be gutted and rebuilt ... we might have a fabulous Commodore’s house for “The Handmaid’s Tale” and other period pieces, writes Doug Nagy. http://torstar.co/QpvM50lZdSY</t>
  </si>
  <si>
    <t>2019-02-23 12:00:17</t>
  </si>
  <si>
    <t>374180572246_10156691996867247</t>
  </si>
  <si>
    <t>London, Ontario's police chief said the force will start releasing the names of those charged with buying sex in a bid to curb human trafficking. http://torstar.co/o5OU50lZhuY</t>
  </si>
  <si>
    <t>2019-02-23 13:00:24</t>
  </si>
  <si>
    <t>374180572246_10156692077887247</t>
  </si>
  <si>
    <t>Don't believe civic leaders when they boast endlessly about openness and transparency. Journalists have season tickets and a front-row seat to that game, Paul Berton writes. http://torstar.co/uQ8O50lYNSl</t>
  </si>
  <si>
    <t>2019-02-23 14:00:26</t>
  </si>
  <si>
    <t>374180572246_10156692163172247</t>
  </si>
  <si>
    <t>A 32-year-old Hamilton man accused of breaking into Westdale homes to surreptitiously watch young women was allegedly sexually motivated. http://torstar.co/VeUL50lZ3X5</t>
  </si>
  <si>
    <t>2019-02-23 14:23:13</t>
  </si>
  <si>
    <t>374180572246_10156692215987247</t>
  </si>
  <si>
    <t>Hamilton police are investigating a reported shooting overnight on Barton Street. Police did not immediately release any information about the incident or any victims, but directed questions to homicide investigators. http://torstar.co/lRDk50m0wBF</t>
  </si>
  <si>
    <t>2019-02-23 14:30:16</t>
  </si>
  <si>
    <t>374180572246_10156692223547247</t>
  </si>
  <si>
    <t>What's happening in Hamilton this weekend? Bulldogs games, coldest night, orchid show and more. http://torstar.co/WIYW50m0rQV</t>
  </si>
  <si>
    <t>2019-02-23 15:00:32</t>
  </si>
  <si>
    <t>374180572246_10156692262332247</t>
  </si>
  <si>
    <t>After watching Bay race results Diane Beauvais thought, 'I can do this.' By the time race day came around in 2011, she was ready — and terrified. "Did I mention I was 60 years old?"   Here are some training stories from Around the Bay runners: http://torstar.co/oI3V50lZ3dp</t>
  </si>
  <si>
    <t>2019-02-23 15:30:17</t>
  </si>
  <si>
    <t>374180572246_10156692303442247</t>
  </si>
  <si>
    <t>When a suicidal David-Allen Smith called 911 for help, he was met by police officers who took him to a shelter where he eventually killed himself. His father believes a Mobile Crisis Rapid Response Team might have saved his son's life. By @TeviahMoro http://torstar.co/JqLF50m0rYB</t>
  </si>
  <si>
    <t>2019-02-23 16:00:29</t>
  </si>
  <si>
    <t>374180572246_10156692349497247</t>
  </si>
  <si>
    <t>After 25 years of City of Hamilton ownership, historic St. Mark's Church on Bay Street South is entering a final phase of its restoration work with plans to open the facility as a community meeting place in early 2021. http://torstar.co/O48W50lZsxh</t>
  </si>
  <si>
    <t>2019-02-23 16:30:17</t>
  </si>
  <si>
    <t>374180572246_10156692393042247</t>
  </si>
  <si>
    <t>Niagara regional police say they have arrested three people and recovered more than a dozen firearms that were stolen during a break and enter at a home in the Township of Wainfleet. http://torstar.co/WqIJ50m0FDm</t>
  </si>
  <si>
    <t>2019-02-23 17:00:17</t>
  </si>
  <si>
    <t>374180572246_10156692437602247</t>
  </si>
  <si>
    <t>Ontario's current government seems determined to unravel critically important protected areas, roll back environmental protection regulations and propose changes to benefit developers who want to build sprawling subdivisions on farmland, writes Tim Gray. http://torstar.co/Fw2J50m0HFE</t>
  </si>
  <si>
    <t>2019-02-23 17:30:15</t>
  </si>
  <si>
    <t>374180572246_10156692486802247</t>
  </si>
  <si>
    <t>Can colour sing? Definitely, says Burlington landscape painter Don Graves. http://torstar.co/nT1X50m0Thv</t>
  </si>
  <si>
    <t>2019-02-23 18:00:16</t>
  </si>
  <si>
    <t>374180572246_10156692536602247</t>
  </si>
  <si>
    <t>With the National Energy Board's recommendation in, Trudeau's government has 90 days to issue approval for the Trans Mountain oil pipeline expansion. However, it can extend that window if it determines that meetings with Indigenous groups need more time. http://torstar.co/p5e250m0Zcc</t>
  </si>
  <si>
    <t>2019-02-23 18:30:20</t>
  </si>
  <si>
    <t>374180572246_10156692586737247</t>
  </si>
  <si>
    <t>Fear of losing access to rewards-based behaviour modification therapy — considered "gold standard" by most health-care professionals — fuelled outrage in the wake of recent funding changes to Ontario's autism program. Others say ABA therapy is abusive. http://torstar.co/CKPy50m1517</t>
  </si>
  <si>
    <t>2019-02-23 19:00:14</t>
  </si>
  <si>
    <t>374180572246_10156692635287247</t>
  </si>
  <si>
    <t>Now there's one more place where cameras could start watching you — from 30,000 feet. http://torstar.co/wueC50m1a36</t>
  </si>
  <si>
    <t>2019-02-23 19:30:15</t>
  </si>
  <si>
    <t>374180572246_10156692693367247</t>
  </si>
  <si>
    <t>Here are the seven habits of highly effective Oscar pundits, good through Sunday.  http://torstar.co/WvDN50m1DTj</t>
  </si>
  <si>
    <t>2019-02-23 20:00:11</t>
  </si>
  <si>
    <t>374180572246_10156692747992247</t>
  </si>
  <si>
    <t>The City of Hamilton announced on its website Friday that it has committed $1.7 million to the 2021 Grey Cup celebration, but how much of that is cash, as opposed to in-kind contributions, still remains secret.  http://torstar.co/F7G750m1G3f</t>
  </si>
  <si>
    <t>2019-02-23 21:00:09</t>
  </si>
  <si>
    <t>374180572246_10156692850492247</t>
  </si>
  <si>
    <t>A sharp cold front is expected to bring a major wind storm to Southern Ontario Sunday morning.  http://torstar.co/EMQq50m1W92</t>
  </si>
  <si>
    <t>2019-02-23 22:00:08</t>
  </si>
  <si>
    <t>374180572246_10156692946892247</t>
  </si>
  <si>
    <t>A Montreal man who was convicted on Saturday of killing his ailing wife said he'd finally be able to mourn her after a jury found him guilty of the lesser of the two possible charges against him. http://torstar.co/DWzl50m1YMk</t>
  </si>
  <si>
    <t>2019-02-23 23:00:09</t>
  </si>
  <si>
    <t>374180572246_10156693051642247</t>
  </si>
  <si>
    <t>Hundreds of mourners filled a cavernous hall on the Halifax waterfront Saturday for the public funeral of seven children killed in a house fire, offering an emotional outpouring of support for their grieving parents. http://torstar.co/57fK50m2bUq</t>
  </si>
  <si>
    <t>2019-02-24 00:00:09</t>
  </si>
  <si>
    <t>374180572246_10156693162572247</t>
  </si>
  <si>
    <t>In best Canuck tradition, our two anonymous Canadian Oscar voters politely agree to strongly disagree about the films most likely to win Best Picture at Sunday's Academy Awards. http://torstar.co/TWs350m2lUU</t>
  </si>
  <si>
    <t>2019-02-24 01:00:07</t>
  </si>
  <si>
    <t>374180572246_10156693267052247</t>
  </si>
  <si>
    <t>U.S. President Donald Trump said he intends to nominate Kelly Craft to be his ambassador to the United Nations, filling a marquee diplomatic post that's been vacant since the end of 2018. http://torstar.co/ZW0R50m2bVm</t>
  </si>
  <si>
    <t>2019-02-24 02:00:17</t>
  </si>
  <si>
    <t>374180572246_10156693358122247</t>
  </si>
  <si>
    <t>Photos: McMaster Marauders defeated the Brock Badgers Saturday, 81-70, at Burridge Gymnasium to move on to the women’s basketball semifinals. http://torstar.co/GEel50m2Leu</t>
  </si>
  <si>
    <t>2019-02-24 03:00:16</t>
  </si>
  <si>
    <t>374180572246_10156693462082247</t>
  </si>
  <si>
    <t>On Paint Nite’s recent rebranding, Laura Furster writes: If the painting party business model were sustainable, I don’t think Yaymaker would exist. http://torstar.co/AL2F50m2mMV</t>
  </si>
  <si>
    <t>2019-02-24 04:00:12</t>
  </si>
  <si>
    <t>374180572246_10156693565087247</t>
  </si>
  <si>
    <t>A prominent Nigerian nun blasted the culture of silence that has long kept clergy sexual abuse hidden in the Catholic Church, telling Catholic leaders Saturday that they must transparently admit their mistakes to restore trust among the faithful. http://torstar.co/UrcF50m2Lxf</t>
  </si>
  <si>
    <t>2019-02-24 05:00:12</t>
  </si>
  <si>
    <t>374180572246_10156693654517247</t>
  </si>
  <si>
    <t>Midnight snack: Don't knead the dough! For perfect focaccia, use a series of gentle folds to develop the gluten structure further while also incorporating air for a tender interior crumb. http://torstar.co/52RX50m2VPy</t>
  </si>
  <si>
    <t>2019-02-24 06:00:14</t>
  </si>
  <si>
    <t>374180572246_10156693727602247</t>
  </si>
  <si>
    <t>Niagara regional police say human remains found in a canal in St. Catharines have been identified. http://torstar.co/EDvS50m32DQ</t>
  </si>
  <si>
    <t>2019-02-24 08:00:10</t>
  </si>
  <si>
    <t>374180572246_10156693838082247</t>
  </si>
  <si>
    <t>Canadian flyweight Gillian (The Savage) Robertson improved her UFC record to 3-1-0 Saturday by submitting Venezuelan Veronica Macedo in the second round. http://torstar.co/opzb50m359k</t>
  </si>
  <si>
    <t>2019-02-24 10:00:13</t>
  </si>
  <si>
    <t>374180572246_10156693966857247</t>
  </si>
  <si>
    <t>If you accept abuse from a partner, there’s no reason for him or her to change, advice columnist Ellie Tesher writes. http://torstar.co/nPck50m2Sfm</t>
  </si>
  <si>
    <t>2019-02-24 11:00:14</t>
  </si>
  <si>
    <t>374180572246_10156694027467247</t>
  </si>
  <si>
    <t>Ontario's Rachel Homan defeated Northern Ontario's Krista McCarville 6-4 in the 3-4 Page Playoff game on Saturday afternoon at the Scotties Tournament of Hearts. http://torstar.co/p87b50m2PDd</t>
  </si>
  <si>
    <t>2019-02-24 12:00:17</t>
  </si>
  <si>
    <t>374180572246_10156694090337247</t>
  </si>
  <si>
    <t>Both the opposition Conservatives and New Democrats expressed qualified confidence in Canada's top bureaucrat to sound the alarm about election interference after his unprecedented — and some suggest partisan — intervention in the SNC-Lavalin affair. http://torstar.co/HJxz50m2Bi1</t>
  </si>
  <si>
    <t>2019-02-24 13:00:17</t>
  </si>
  <si>
    <t>374180572246_10156694159892247</t>
  </si>
  <si>
    <t>Countries around the world are grappling with how to rein in the tech giants, particularly the so-called "Big Five" of Apple, Google parent company Alphabet, Amazon, Facebook and Microsoft. Here's a look at what they're doing, and how Canada stacks up. http://torstar.co/n5uV50m33Ty</t>
  </si>
  <si>
    <t>2019-02-24 14:00:26</t>
  </si>
  <si>
    <t>374180572246_10156694258707247</t>
  </si>
  <si>
    <t>The owner of a north Hamilton home where a mother and two of her children were killed in a fire in August 2016, pleaded guilty to failing to install smoke alarms and was sentenced Wednesday to 14 days in jail. http://torstar.co/F1IC50m2TvM</t>
  </si>
  <si>
    <t>2019-02-24 14:30:14</t>
  </si>
  <si>
    <t>374180572246_10156694296717247</t>
  </si>
  <si>
    <t>Update: Hydro One issued a release warning the winds have the potential to cause "hundreds of (power) outages" across southern Ontario.</t>
  </si>
  <si>
    <t>2019-02-24 15:00:22</t>
  </si>
  <si>
    <t>374180572246_10156694353922247</t>
  </si>
  <si>
    <t>The Trudeau government is launching two new immigration pilot programs that will allow caregivers to come to Canada with their families while also offering them the opportunity to become permanent residents. http://torstar.co/NEq850m2Bn9</t>
  </si>
  <si>
    <t>2019-02-24 15:30:13</t>
  </si>
  <si>
    <t>374180572246_10156694396517247</t>
  </si>
  <si>
    <t>Hamilton Bulldogs will be looking to snap a two-game losing skid when the Sudbury Wolves come to town today.   http://torstar.co/xe8E50m47TO</t>
  </si>
  <si>
    <t>2019-02-24 16:00:12</t>
  </si>
  <si>
    <t>374180572246_10156694452832247</t>
  </si>
  <si>
    <t>Update: Hamilton police said one of the men wounded in a double shooting on Barton Street late Friday night is in custody.</t>
  </si>
  <si>
    <t>2019-02-24 16:31:48</t>
  </si>
  <si>
    <t>374180572246_10156694518607247</t>
  </si>
  <si>
    <t>Canada is a trailblazer when it comes to assisting women in humanitarian crises around the world, but far more needs to be done to improve outcomes for women and girls in conflict zones, says the United Nations Under-Secretary-General for Humanitarian Affairs.</t>
  </si>
  <si>
    <t>2019-02-24 17:00:12</t>
  </si>
  <si>
    <t>374180572246_10156694582872247</t>
  </si>
  <si>
    <t>Here is a man who often declares his love and gratitude for his wife, and waxes rhapsodic about the lush beauty of camellia blossoms, and yet he's been embraced by his country as a steadfast man-of-the-earth, writes Latham Hunter.</t>
  </si>
  <si>
    <t>2019-02-24 17:30:14</t>
  </si>
  <si>
    <t>374180572246_10156694648887247</t>
  </si>
  <si>
    <t>"I'm gonna grow a party!" Kids say the darndest things. That's why a video of a 4-year-old Ontario hockey player with a hot mic is shooting straight into hearts all over the internet. http://torstar.co/edIm50m4bVL</t>
  </si>
  <si>
    <t>2019-02-24 18:00:13</t>
  </si>
  <si>
    <t>374180572246_10156694703622247</t>
  </si>
  <si>
    <t>In a few months, tens of thousands of pre-assembled meals that were prepared in Guelph are to be moved across the Syrian border and delivered to vulnerable communities in the war-torn nation.   http://torstar.co/rJsX50m4bVq</t>
  </si>
  <si>
    <t>2019-02-24 18:30:17</t>
  </si>
  <si>
    <t>374180572246_10156694755122247</t>
  </si>
  <si>
    <t>Doctors are often pushed towards research instead of entrepreneurship, and can find themselves lacking funding and support, leaving ideas for more efficient devices and cost-saving innovations unrealized.  http://torstar.co/Zb8A50m4hV5</t>
  </si>
  <si>
    <t>2019-02-24 19:00:12</t>
  </si>
  <si>
    <t>374180572246_10156694812952247</t>
  </si>
  <si>
    <t>A health teacher at Prince of Wales Elementary School is facing charges after a series of pre-dawn police raids last week targeting drug traffickers.   http://torstar.co/3PWp50m4AmW</t>
  </si>
  <si>
    <t>2019-02-24 19:30:15</t>
  </si>
  <si>
    <t>374180572246_10156694874727247</t>
  </si>
  <si>
    <t>The United Nations Assistance Mission in Afghanistan said 3,804 civilians were killed last year, the highest number since the international organization began tallying figures in 2009.  http://torstar.co/xnro50m4jDE</t>
  </si>
  <si>
    <t>2019-02-24 20:00:12</t>
  </si>
  <si>
    <t>374180572246_10156694930297247</t>
  </si>
  <si>
    <t>While Ivan Buzzelli's patter is great for a crowd that likes a good giggle, this year's Annual Music Hall production is under-nourished when it comes to song and dance, writes Gary Smith.  http://torstar.co/Iwia50m4GH3</t>
  </si>
  <si>
    <t>2019-02-24 20:30:11</t>
  </si>
  <si>
    <t>374180572246_10156694982492247</t>
  </si>
  <si>
    <t>What can't happen won't happen. If incomes are stagnant while taxes, prices and interest rates rise, people will fail to pay their debts — as is the case for 120,000 Canadians every year, Fergus Hodgson writes. http://torstar.co/b15L50m4Z4O</t>
  </si>
  <si>
    <t>2019-02-24 21:00:08</t>
  </si>
  <si>
    <t>374180572246_10156695025752247</t>
  </si>
  <si>
    <t>In the first months of the U.S. Democratic presidential candidate nomination race, big plans and audacious ideas have so far proved more attractive than pragmatism and caution. http://torstar.co/Pc8d50m535W</t>
  </si>
  <si>
    <t>2019-02-24 21:30:10</t>
  </si>
  <si>
    <t>374180572246_10156695080662247</t>
  </si>
  <si>
    <t>A Dubai-bound flight made an emergency landing in southeast Bangladesh on Sunday after a man attempted to hijack the plane, authorities said.  http://torstar.co/uVBj50m57BX</t>
  </si>
  <si>
    <t>2019-02-24 22:00:08</t>
  </si>
  <si>
    <t>374180572246_10156695142972247</t>
  </si>
  <si>
    <t>Ottawa now requires social media platforms to maintain a registry of partisan and election advertising. But will the new legislation protect the upcoming federal election from  foreign hackers, trolls and fake news? By @TerryPender http://torstar.co/ubl450m539n</t>
  </si>
  <si>
    <t>2019-02-24 22:30:08</t>
  </si>
  <si>
    <t>374180572246_10156695190547247</t>
  </si>
  <si>
    <t>According to his daughter, the last messages received from Yasser Ahmed Albaz were sent via WhatsApp, one telling his family he loved them, and another some time later to a friend in Egypt confirming he had been taken by Egypt's state security.  http://torstar.co/g1RK50m5bBW</t>
  </si>
  <si>
    <t>2019-02-24 23:00:07</t>
  </si>
  <si>
    <t>374180572246_10156695238877247</t>
  </si>
  <si>
    <t>William Winegard was a Caledonia boy who made good. Winegard — who died at age 94 on Jan. 31 — had distinguished careers in the military, education, business and politics. http://torstar.co/x7Kv50m5fjf</t>
  </si>
  <si>
    <t>2019-02-24 23:30:09</t>
  </si>
  <si>
    <t>374180572246_10156695293317247</t>
  </si>
  <si>
    <t>Photos: The stars arrive at the Oscars red carpet. http://torstar.co/ZeDI50m5h76</t>
  </si>
  <si>
    <t>Police haven't caught would-be hitman that shot at Frank (Cisco) Lenti in his Vaughan driveway two winters ago — the latest attempt on his life. The longtime biker says he's going to "retire soon" from club life, when he wants to, not because he's scared. http://torstar.co/qSUS50mz2Xm</t>
  </si>
  <si>
    <t>374180572246_10156711722417247</t>
  </si>
  <si>
    <t>2019-03-04 21:00:16</t>
  </si>
  <si>
    <t>Auction of vintage hockey cards in Elmira to benefit Mennonite Central Committee</t>
  </si>
  <si>
    <t>164238703606271_2516385778391540</t>
  </si>
  <si>
    <t>2019-03-05 12:01:00</t>
  </si>
  <si>
    <t>Drayton boxer-in-chief takes on Rocky: The Musical Alex Kelly is a survivor looking for his big break</t>
  </si>
  <si>
    <t>164238703606271_2510243285672456</t>
  </si>
  <si>
    <t>2019-03-01 15:01:36</t>
  </si>
  <si>
    <t>Wind, blowing snow cause havoc in Waterloo Region http://torstar.co/Cf2i50m9XQ1</t>
  </si>
  <si>
    <t>164238703606271_2505187826178002</t>
  </si>
  <si>
    <t>2019-02-26 12:36:10</t>
  </si>
  <si>
    <t>Kitchener man wanted in Thunder Bay homicide</t>
  </si>
  <si>
    <t>164238703606271_2516461161717335</t>
  </si>
  <si>
    <t>2019-03-05 13:00:47</t>
  </si>
  <si>
    <t>Catholic board moves offices to other locations while it renovates headquarters</t>
  </si>
  <si>
    <t>164238703606271_2519549104741874</t>
  </si>
  <si>
    <t>2019-03-07 13:44:55</t>
  </si>
  <si>
    <t>Waterloo Region paramedic services looking for feedback from ambulance users</t>
  </si>
  <si>
    <t>164238703606271_2520914521271999</t>
  </si>
  <si>
    <t>2019-03-08 12:00:47</t>
  </si>
  <si>
    <t>164238703606271_2516462205050564</t>
  </si>
  <si>
    <t>2019-03-05 13:01:16</t>
  </si>
  <si>
    <t>The Oriole Crescent shooting on Saturday was the 13th so far this year, only to be followed by the city's 14th in Upper Stoney Creek early Monday.</t>
  </si>
  <si>
    <t>374180572246_10156713194352247</t>
  </si>
  <si>
    <t>2019-03-05 13:30:06</t>
  </si>
  <si>
    <t>Kitchener to map out trails, cycling priorities for next 20 years http://torstar.co/DLn550m9XOv</t>
  </si>
  <si>
    <t>164238703606271_2505392786157506</t>
  </si>
  <si>
    <t>2019-02-26 15:01:20</t>
  </si>
  <si>
    <t>Waterloo Region death notices for Tuesday http://torstar.co/dWiG50mdz1V</t>
  </si>
  <si>
    <t>164238703606271_2506962022667249</t>
  </si>
  <si>
    <t>2019-02-27 13:11:49</t>
  </si>
  <si>
    <t>Kitchener Rangers readying for Guelph Storm http://torstar.co/uMwk50mYIbC</t>
  </si>
  <si>
    <t>164238703606271_2525882664108518</t>
  </si>
  <si>
    <t>2019-03-11 20:00:52</t>
  </si>
  <si>
    <t>164238703606271_2508529032510548</t>
  </si>
  <si>
    <t>2019-02-28 12:50:31</t>
  </si>
  <si>
    <t>Waterloo Region death notices for Monday http://torstar.co/mVdV50mBHza</t>
  </si>
  <si>
    <t>164238703606271_2516474441716007</t>
  </si>
  <si>
    <t>2019-03-05 13:10:04</t>
  </si>
  <si>
    <t>"Calls that end up missed do go both ways in a game. It's just that when they end up scoring on them it stings a little more."</t>
  </si>
  <si>
    <t>164238703606271_2515085551854896</t>
  </si>
  <si>
    <t>2019-03-04 14:22:05</t>
  </si>
  <si>
    <t>Pair of Rangers shut down. GM: "It's just getting to the point in the season where we're running out of time."</t>
  </si>
  <si>
    <t>164238703606271_2516497448380373</t>
  </si>
  <si>
    <t>2019-03-05 13:27:09</t>
  </si>
  <si>
    <t>Waterloo Region death notices for Tuesday http://torstar.co/Gini50mFWNO</t>
  </si>
  <si>
    <t>164238703606271_2518038591559592</t>
  </si>
  <si>
    <t>2019-03-06 13:15:04</t>
  </si>
  <si>
    <t>164238703606271_2505236709506447</t>
  </si>
  <si>
    <t>2019-02-26 13:12:18</t>
  </si>
  <si>
    <t>164238703606271_2526682250695226</t>
  </si>
  <si>
    <t>2019-03-12 12:05:58</t>
  </si>
  <si>
    <t>Waterloo Region paramedic services looking for feedback from ambulance users http://torstar.co/UC2J50mNnfH</t>
  </si>
  <si>
    <t>164238703606271_2521201087910009</t>
  </si>
  <si>
    <t>2019-03-08 16:01:17</t>
  </si>
  <si>
    <t>Cambridge budget committee backtracks on cutting rec co-ordinator City councillors have put nearly $100,000 back into the 2019 budget.</t>
  </si>
  <si>
    <t>164238703606271_2515460251817426</t>
  </si>
  <si>
    <t>2019-03-04 19:45:04</t>
  </si>
  <si>
    <t>Opinion | D'Amato: Cambridge Memorial Hospital is asking the city for funding, testing some basic principles of public health care Hospitals shouldn’t be fundraising for essential equipment, Luisa D’Amato writes.</t>
  </si>
  <si>
    <t>164238703606271_2507231105973674</t>
  </si>
  <si>
    <t>2019-02-27 17:01:39</t>
  </si>
  <si>
    <t>Cambridge’s Mill Race Festival wraps up after 26 years</t>
  </si>
  <si>
    <t>164238703606271_2522766437753474</t>
  </si>
  <si>
    <t>2019-03-09 16:00:48</t>
  </si>
  <si>
    <t>Waterloo lab affected by global layoffs at software firm SAP http://torstar.co/yaOy50n1nIM</t>
  </si>
  <si>
    <t>164238703606271_2526884887341629</t>
  </si>
  <si>
    <t>2019-03-12 15:01:04</t>
  </si>
  <si>
    <t>Midnight snack: Moroccan chicken pie recipe can be broken up, so the process is part of the fun. http://torstar.co/ILQw50mPGVN</t>
  </si>
  <si>
    <t>374180572246_10156721287352247</t>
  </si>
  <si>
    <t>2019-03-09 05:00:13</t>
  </si>
  <si>
    <t>164238703606271_2519566268073491</t>
  </si>
  <si>
    <t>2019-03-07 14:00:53</t>
  </si>
  <si>
    <t>Drayton boxer-in-chief takes on Rocky: The Musical</t>
  </si>
  <si>
    <t>164238703606271_2510693048960813</t>
  </si>
  <si>
    <t>2019-03-01 22:00:43</t>
  </si>
  <si>
    <t>"This is my first really big win, although I remember winning $10,000 a few years back too."  http://torstar.co/RAFQ50n1gHK</t>
  </si>
  <si>
    <t>374180572246_10156728218152247</t>
  </si>
  <si>
    <t>2019-03-12 09:58:01</t>
  </si>
  <si>
    <t>ICYMI: Former Hamilton mortgage broker Dennis Khanna convicted of sexual assault has been given a suspended sentence but will be on the National Sex Offender Registry for life. http://torstar.co/4dHT50mtz06</t>
  </si>
  <si>
    <t>374180572246_10156708254387247</t>
  </si>
  <si>
    <t>2019-03-03 11:00:14</t>
  </si>
  <si>
    <t>http://torstar.co/1MSc50mk0Tn</t>
  </si>
  <si>
    <t>164238703606271_2508818169148301</t>
  </si>
  <si>
    <t>2019-02-28 16:45:04</t>
  </si>
  <si>
    <t>164238703606271_2510089989021119</t>
  </si>
  <si>
    <t>2019-03-01 12:49:40</t>
  </si>
  <si>
    <t>164238703606271_2517998838230234</t>
  </si>
  <si>
    <t>2019-03-06 12:48:00</t>
  </si>
  <si>
    <t>Rangers still searching for playoff clincher</t>
  </si>
  <si>
    <t>164238703606271_2519744288055689</t>
  </si>
  <si>
    <t>2019-03-07 16:30:21</t>
  </si>
  <si>
    <t>Waterloo Region residents have opportunity to provide online comments on governance reform http://torstar.co/NqMQ50n7X0J</t>
  </si>
  <si>
    <t>164238703606271_2529393810424070</t>
  </si>
  <si>
    <t>2019-03-14 12:30:13</t>
  </si>
  <si>
    <t>You Can Help: Make a difference in a child’s life http://torstar.co/e4jZ50mfMog</t>
  </si>
  <si>
    <t>164238703606271_2507785149251603</t>
  </si>
  <si>
    <t>2019-02-28 00:00:33</t>
  </si>
  <si>
    <t>Waterloo Region death notices for Thursday http://torstar.co/vEmW50mnEFa</t>
  </si>
  <si>
    <t>164238703606271_2510157962347655</t>
  </si>
  <si>
    <t>2019-03-01 13:50:04</t>
  </si>
  <si>
    <t>Duking it out with Tie Domi http://torstar.co/OokZ50mGHmt</t>
  </si>
  <si>
    <t>164238703606271_2518386441524807</t>
  </si>
  <si>
    <t>2019-03-06 18:00:36</t>
  </si>
  <si>
    <t>The following are volunteer opportunities in Waterloo Region</t>
  </si>
  <si>
    <t>164238703606271_2507270505969734</t>
  </si>
  <si>
    <t>2019-02-27 17:30:22</t>
  </si>
  <si>
    <t>It’s awards season in the OHL 21 and this year’s Brownies are out. Best OHL beef, crowd, players and most improved press box. Deuce Bigalow, Rudy Ruettiger and Emilio Estevez mentions also make it mandatory reading.</t>
  </si>
  <si>
    <t>164238703606271_2529430610420390</t>
  </si>
  <si>
    <t>2019-03-14 12:56:48</t>
  </si>
  <si>
    <t>Non-calls factor into weekend losses for Kitchener Rangers http://torstar.co/m9VF50mwVbH</t>
  </si>
  <si>
    <t>164238703606271_2515208535175931</t>
  </si>
  <si>
    <t>2019-03-04 16:00:51</t>
  </si>
  <si>
    <t>Ever After music festival in Kitchener wants to add a fourth day</t>
  </si>
  <si>
    <t>164238703606271_2526677470695704</t>
  </si>
  <si>
    <t>2019-03-12 12:00:52</t>
  </si>
  <si>
    <t>Hungry Hamilton downs Rangers at the Dog Pound.</t>
  </si>
  <si>
    <t>164238703606271_2519611598068958</t>
  </si>
  <si>
    <t>2019-03-07 14:37:24</t>
  </si>
  <si>
    <t>Price-tag for proposed Cambridge multiplex soars http://torstar.co/5mK650mouSL</t>
  </si>
  <si>
    <t>164238703606271_2510569828973135</t>
  </si>
  <si>
    <t>2019-03-01 20:01:07</t>
  </si>
  <si>
    <t>There were no fingers when Roger Nepper looked at his right hand, just "a piece of flapping skin." So he had to use his left hand to pat out the flames on his stomach.</t>
  </si>
  <si>
    <t>374180572246_10156711381702247</t>
  </si>
  <si>
    <t>2019-03-04 18:00:28</t>
  </si>
  <si>
    <t>Kitchener Rangers’ Eric Guest and Carter Tresoor done for the season http://torstar.co/O2Ma50mBOHb</t>
  </si>
  <si>
    <t>164238703606271_2516695285027256</t>
  </si>
  <si>
    <t>2019-03-05 16:01:19</t>
  </si>
  <si>
    <t>Cambridge Memorial Hospital is asking the city for funding, testing some basic principles of public health care http://torstar.co/1u1Q50mfEiU</t>
  </si>
  <si>
    <t>164238703606271_2507490479281070</t>
  </si>
  <si>
    <t>2019-02-27 19:15:05</t>
  </si>
  <si>
    <t>Kitchener Centre MPP Laura Mae Lindo: One in a series of casual conversations with movers and shakers in our cultural community</t>
  </si>
  <si>
    <t>164238703606271_2526955457334572</t>
  </si>
  <si>
    <t>2019-03-12 16:01:16</t>
  </si>
  <si>
    <t>"Hamilton police have overstepped their jurisdictional authority," says Lloyd, a Toronto-based lawyer with expertise in cannabis law. He plans to take them to court over it.</t>
  </si>
  <si>
    <t>374180572246_10156698200692247</t>
  </si>
  <si>
    <t>2019-02-26 13:00:15</t>
  </si>
  <si>
    <t>St. Mary’s Eagles come up short in OFSAA girls hockey bid</t>
  </si>
  <si>
    <t>164238703606271_2519779828052135</t>
  </si>
  <si>
    <t>2019-03-07 17:01:32</t>
  </si>
  <si>
    <t>A handful of rising UCI Continental road teams have entered the 26th annual Paris to Ancaster Bike Race on Sunday April 28, putting the official stamp on a shift in popularity toward "gravel grinding" that has been noticed anecdotally for about a decade.  http://torstar.co/zAse50mhwVf</t>
  </si>
  <si>
    <t>374180572246_10156701540262247</t>
  </si>
  <si>
    <t>2019-02-28 04:00:16</t>
  </si>
  <si>
    <t>Police say death of man found near Kitchener trail is not suspicious http://torstar.co/XBO650mdmCJ</t>
  </si>
  <si>
    <t>164238703606271_2507024355994349</t>
  </si>
  <si>
    <t>2019-02-27 14:00:43</t>
  </si>
  <si>
    <t>Mosaic artwork to hang in Kitchener market</t>
  </si>
  <si>
    <t>164238703606271_2527142003982584</t>
  </si>
  <si>
    <t>2019-03-12 19:05:05</t>
  </si>
  <si>
    <t>Cambridge house sales up slightly in February http://torstar.co/L6uj50n1ELO</t>
  </si>
  <si>
    <t>164238703606271_2527796597250458</t>
  </si>
  <si>
    <t>2019-03-13 03:55:02</t>
  </si>
  <si>
    <t>Elmira Lancers complete sweep of WCSSAA hockey titles</t>
  </si>
  <si>
    <t>164238703606271_2510413668988751</t>
  </si>
  <si>
    <t>2019-03-01 17:30:20</t>
  </si>
  <si>
    <t>The OHL 21: Awards season http://torstar.co/bxFC50n94gq</t>
  </si>
  <si>
    <t>164238703606271_2529731370390314</t>
  </si>
  <si>
    <t>2019-03-14 17:01:04</t>
  </si>
  <si>
    <t>Rangers clinch fifth place and date with Storm http://torstar.co/hFl050n7WSp</t>
  </si>
  <si>
    <t>164238703606271_2529618250401626</t>
  </si>
  <si>
    <t>2019-03-14 15:30:22</t>
  </si>
  <si>
    <t>Multiplex saga in Cambridge begins a new chapter</t>
  </si>
  <si>
    <t>164238703606271_2519710368059081</t>
  </si>
  <si>
    <t>2019-03-07 16:00:53</t>
  </si>
  <si>
    <t>Do you have a sports score, a game report or a sports announcement you want published? Submit to our weekly feature called Amateur Scene</t>
  </si>
  <si>
    <t>374180572246_10156701710297247</t>
  </si>
  <si>
    <t>2019-02-28 07:00:18</t>
  </si>
  <si>
    <t>Traded Ranger moves into home of former teammate. Damiani family takes in Nick McHugh after swap with Mississauga</t>
  </si>
  <si>
    <t>164238703606271_2505934769436641</t>
  </si>
  <si>
    <t>2019-02-26 23:00:36</t>
  </si>
  <si>
    <t>164238703606271_2503512223012229</t>
  </si>
  <si>
    <t>2019-02-25 12:45:05</t>
  </si>
  <si>
    <t>The walls have eyes: Former Rangers winger Nick McHugh sees a familiar face staring back at him every night before bed.</t>
  </si>
  <si>
    <t>164238703606271_2506144512749000</t>
  </si>
  <si>
    <t>2019-02-27 02:33:12</t>
  </si>
  <si>
    <t>164238703606271_2529342670429184</t>
  </si>
  <si>
    <t>2019-03-14 11:44:23</t>
  </si>
  <si>
    <t>Review of governance in Waterloo Region is a complete and utter travesty, says former Cambridge mayor Doug Craig http://torstar.co/2S9E50mNmQ5</t>
  </si>
  <si>
    <t>164238703606271_2521057884590996</t>
  </si>
  <si>
    <t>2019-03-08 14:01:16</t>
  </si>
  <si>
    <t>164238703606271_2531023936927724</t>
  </si>
  <si>
    <t>2019-03-15 12:24:07</t>
  </si>
  <si>
    <t>Auction of vintage hockey cards in Elmira to benefit Mennonite Central Committee — The lineup is stellar: Gordie Howe, Darryl Sittler, Terry Sawchuk, Bobby Orr.</t>
  </si>
  <si>
    <t>164238703606271_2516385808391537</t>
  </si>
  <si>
    <t>Waterloo’s Perimeter Institute names founding faculty member Rob Myers as new director</t>
  </si>
  <si>
    <t>164238703606271_2510101612353290</t>
  </si>
  <si>
    <t>2019-03-01 13:00:53</t>
  </si>
  <si>
    <t>Elmira Lancers complete sweep of WCSSAA hockey titles http://torstar.co/sB2P50morfc</t>
  </si>
  <si>
    <t>164238703606271_2511169875579797</t>
  </si>
  <si>
    <t>2019-03-02 04:55:02</t>
  </si>
  <si>
    <t>A face in the crowd http://torstar.co/Pk3k50mBHCf</t>
  </si>
  <si>
    <t>164238703606271_2516521195044665</t>
  </si>
  <si>
    <t>2019-03-05 13:45:05</t>
  </si>
  <si>
    <t>Waterloo Region death notices for Tuesday http://torstar.co/6FMw50n495J</t>
  </si>
  <si>
    <t>164238703606271_2528214360542015</t>
  </si>
  <si>
    <t>2019-03-13 12:10:03</t>
  </si>
  <si>
    <t>Baden farmer inducted into agricultural hall of fame http://torstar.co/3aaO50m9XS9</t>
  </si>
  <si>
    <t>164238703606271_2505574146139370</t>
  </si>
  <si>
    <t>2019-02-26 17:30:23</t>
  </si>
  <si>
    <t>ICYMI: The fact that the defending OHL champions are playoff bound is no small deal, especially in a rebuilding year in which they traded away several top players and graduated nearly a dozen others.   http://torstar.co/FuL950nba5I</t>
  </si>
  <si>
    <t>374180572246_10156733949357247</t>
  </si>
  <si>
    <t>2019-03-15 07:00:11</t>
  </si>
  <si>
    <t>An east Hamilton townhouse unit where a family of about nine people live was riddled with gunshots Saturday morning.</t>
  </si>
  <si>
    <t>374180572246_10156711325887247</t>
  </si>
  <si>
    <t>2019-03-04 17:30:08</t>
  </si>
  <si>
    <t>Fire causes $150,000 damage to workshop in Centre Wellington http://torstar.co/4R7750mdiCS</t>
  </si>
  <si>
    <t>164238703606271_2506948982668553</t>
  </si>
  <si>
    <t>2019-02-27 13:00:47</t>
  </si>
  <si>
    <t>Cambridge Armenian community thanks retiring pastor for decades of ministry http://torstar.co/ZOSm50miPg1</t>
  </si>
  <si>
    <t>164238703606271_2508773065819478</t>
  </si>
  <si>
    <t>2019-02-28 16:01:03</t>
  </si>
  <si>
    <t>WSIB ‘already made up their mind’ on rubber claims, Kitchener widow says</t>
  </si>
  <si>
    <t>164238703606271_2526562430707208</t>
  </si>
  <si>
    <t>2019-03-12 10:00:43</t>
  </si>
  <si>
    <t>Cambridge Memorial Hospital funding request to city comes under fire http://torstar.co/WE3F50m6uv8</t>
  </si>
  <si>
    <t>164238703606271_2503654089664709</t>
  </si>
  <si>
    <t>2019-02-25 14:30:25</t>
  </si>
  <si>
    <t>Cambridge budget committee backtracks on cutting rec co-ordinator http://torstar.co/w3sH50mzg9v</t>
  </si>
  <si>
    <t>164238703606271_2515649221798529</t>
  </si>
  <si>
    <t>2019-03-04 23:00:29</t>
  </si>
  <si>
    <t>164238703606271_2514971451866306</t>
  </si>
  <si>
    <t>2019-03-04 12:44:45</t>
  </si>
  <si>
    <t>The Spectator update on Code Red shows there has been little positive change to Hamilton's health outcomes since the last study 10 years ago, writes Judith Bishop. What might the reasons be?  http://torstar.co/TnlM50mcEQp</t>
  </si>
  <si>
    <t>374180572246_10156699370947247</t>
  </si>
  <si>
    <t>2019-02-27 01:30:08</t>
  </si>
  <si>
    <t>Waterloo Region death notices for Thursday http://torstar.co/L1H850mj1XF</t>
  </si>
  <si>
    <t>164238703606271_2508589052504546</t>
  </si>
  <si>
    <t>2019-02-28 13:40:04</t>
  </si>
  <si>
    <t>For Kawhi Leonard this NBA season with the Toronto Raptors is about finding incremental growth and consistency of effort and execution, and about getting ready for an extended playoff run. http://torstar.co/PvC550m9sdn</t>
  </si>
  <si>
    <t>374180572246_10156697845032247</t>
  </si>
  <si>
    <t>2019-02-26 07:00:10</t>
  </si>
  <si>
    <t>Former Roadtrek owner confident buyer will emerge for brand</t>
  </si>
  <si>
    <t>164238703606271_2508542529175865</t>
  </si>
  <si>
    <t>2019-02-28 13:00:50</t>
  </si>
  <si>
    <t>'The scandal of our times:' CODE RED - 10 years later. Here's PART 6 of 7. Hear ideas from community members about what needs to happen to improve the wellbeing of all of Hamilton's citizens.</t>
  </si>
  <si>
    <t>374180572246_10156704374547247</t>
  </si>
  <si>
    <t>2019-03-01 15:00:26</t>
  </si>
  <si>
    <t>Price-tag for proposed Cambridge multiplex soars</t>
  </si>
  <si>
    <t>164238703606271_2510855455611239</t>
  </si>
  <si>
    <t>2019-03-02 00:00:26</t>
  </si>
  <si>
    <t>Waterloo Region death notices for Tuesday http://torstar.co/Mhk350mCYex</t>
  </si>
  <si>
    <t>164238703606271_2516736285023156</t>
  </si>
  <si>
    <t>2019-03-05 16:40:04</t>
  </si>
  <si>
    <t>Carpenters’ union hits back against regional Coun. Michael Harris over open tendering issue</t>
  </si>
  <si>
    <t>164238703606271_2516461245050660</t>
  </si>
  <si>
    <t>2019-03-05 13:00:50</t>
  </si>
  <si>
    <t>Dining Out: Don’t judge Oscar’s by its exterior while driving along Victoria Street</t>
  </si>
  <si>
    <t>164238703606271_2531253763571408</t>
  </si>
  <si>
    <t>2019-03-15 15:30:18</t>
  </si>
  <si>
    <t>Ellie's tip of the day: While a wedding's very important, a sibling's mental-health care is urgent.  http://torstar.co/zEKM50nbpPZ</t>
  </si>
  <si>
    <t>374180572246_10156733745197247</t>
  </si>
  <si>
    <t>2019-03-15 04:00:14</t>
  </si>
  <si>
    <t>Skating in sync http://torstar.co/Qxk750m6RoV</t>
  </si>
  <si>
    <t>164238703606271_2503862062977245</t>
  </si>
  <si>
    <t>2019-02-25 17:01:20</t>
  </si>
  <si>
    <t>Waterloo Region death notices for Tuesday http://torstar.co/6Sx650ma7qX</t>
  </si>
  <si>
    <t>164238703606271_2505390022824449</t>
  </si>
  <si>
    <t>2019-02-26 14:59:21</t>
  </si>
  <si>
    <t>Today's Editorial Cartoon by the Spectator's Graeme MacKay.  Check out our online gallery.... https://bit.ly/2uHTHpP</t>
  </si>
  <si>
    <t>374180572246_10156698067622247</t>
  </si>
  <si>
    <t>2019-02-26 10:55:02</t>
  </si>
  <si>
    <t>CD Reviews: Chaka Khan’s Hello Happiness serves notice she’s not done yet</t>
  </si>
  <si>
    <t>164238703606271_2515282081835243</t>
  </si>
  <si>
    <t>2019-03-04 17:01:46</t>
  </si>
  <si>
    <t>Lindsay Shepherd says she had to record meeting that spurred Peterson lawsuit</t>
  </si>
  <si>
    <t>164238703606271_2512024678827650</t>
  </si>
  <si>
    <t>2019-03-02 18:00:39</t>
  </si>
  <si>
    <t>Vaccination is not a political talking point or a global population control mechanism, despite what some charlatans would have you think, writes Anser Daud. http://torstar.co/oFDI50mwfvc</t>
  </si>
  <si>
    <t>374180572246_10156709523432247</t>
  </si>
  <si>
    <t>2019-03-03 23:00:07</t>
  </si>
  <si>
    <t>He had left 10 years of secure employment behind to take a job that lasted a year. At the age of 59, he was now out of work http://torstar.co/t7od50mx9rW</t>
  </si>
  <si>
    <t>374180572246_10156711017552247</t>
  </si>
  <si>
    <t>2019-03-04 14:30:07</t>
  </si>
  <si>
    <t>Marianas Trench bringing its symphonic pop mayhem to Kitchener https://www.therecord.com/news-story/9211605-marianas-trench-bringing-its-symphonic-pop-mayhem-to-kitchener/</t>
  </si>
  <si>
    <t>164238703606271_2521270611236390</t>
  </si>
  <si>
    <t>2019-03-08 17:01:32</t>
  </si>
  <si>
    <t>164238703606271_2525365564160228</t>
  </si>
  <si>
    <t>2019-03-11 11:44:21</t>
  </si>
  <si>
    <t>164238703606271_2506913199338798</t>
  </si>
  <si>
    <t>2019-02-27 12:30:34</t>
  </si>
  <si>
    <t>Today is not too soon to start addressing your financial future — and it's never too late, writes Thie Convery.  http://torstar.co/BEFu50mhiTY</t>
  </si>
  <si>
    <t>374180572246_10156701609282247</t>
  </si>
  <si>
    <t>2019-02-28 05:00:15</t>
  </si>
  <si>
    <t>The fish should fall into silky, pink chunks when your fork breaks into a fillet, without any browning to distract from its suppleness.  http://torstar.co/HytO50mmlaW</t>
  </si>
  <si>
    <t>374180572246_10156703837407247</t>
  </si>
  <si>
    <t>2019-03-01 07:00:10</t>
  </si>
  <si>
    <t>Casting off http://torstar.co/rhEG50mGGSo</t>
  </si>
  <si>
    <t>164238703606271_2518351051528346</t>
  </si>
  <si>
    <t>2019-03-06 17:30:17</t>
  </si>
  <si>
    <t>March break fun http://torstar.co/P5fx50n1q1J</t>
  </si>
  <si>
    <t>164238703606271_2526724040691047</t>
  </si>
  <si>
    <t>2019-03-12 12:45:03</t>
  </si>
  <si>
    <t>Five-storey parking garage nixed after midtown neighbours appeal http://torstar.co/mqEO50n1nGh</t>
  </si>
  <si>
    <t>164238703606271_2526740084022776</t>
  </si>
  <si>
    <t>2019-03-12 13:01:01</t>
  </si>
  <si>
    <t>Waterloo Region death notices for Monday http://torstar.co/KiWV50mxrx4</t>
  </si>
  <si>
    <t>164238703606271_2515089925187792</t>
  </si>
  <si>
    <t>2019-03-04 14:25:03</t>
  </si>
  <si>
    <t>Marauders advance to U Sports women’s basketball championship  The McMaster women's basketball team punched their ticket to the provincial championship game and, by extension, the national championship tournament with a semifinal victory at home on Thursday night.  Read more... https://bit.ly/2Hea2uu</t>
  </si>
  <si>
    <t>374180572246_10156704066987247</t>
  </si>
  <si>
    <t>2019-03-01 11:01:39</t>
  </si>
  <si>
    <t>The social housing provider's board has signed off on finances for the $11-million building to be constructed on top of an existing recreation centre in Riverdale.</t>
  </si>
  <si>
    <t>374180572246_10156704097842247</t>
  </si>
  <si>
    <t>2019-03-01 11:30:15</t>
  </si>
  <si>
    <t>At least one more GO train coming to Kitchener in about a year, Metrolinx says http://torstar.co/7deO50mBKpL</t>
  </si>
  <si>
    <t>164238703606271_2516501258379992</t>
  </si>
  <si>
    <t>2019-03-05 13:30:08</t>
  </si>
  <si>
    <t>The good news? The Kitchener Rangers are winners of three straight games, including Wednesday in Mississauga. The bad news? This weekend's foes are terrifying.</t>
  </si>
  <si>
    <t>164238703606271_2508696045827180</t>
  </si>
  <si>
    <t>2019-02-28 14:58:42</t>
  </si>
  <si>
    <t>Lots of renovations ahead for Waterloo malls as business remains strong</t>
  </si>
  <si>
    <t>164238703606271_2522833751080076</t>
  </si>
  <si>
    <t>2019-03-09 17:00:52</t>
  </si>
  <si>
    <t>Half of Waterloo region’s high school students are sometimes blue, while just one in four thrives, survey shows</t>
  </si>
  <si>
    <t>164238703606271_2503515376345247</t>
  </si>
  <si>
    <t>2019-02-25 12:48:05</t>
  </si>
  <si>
    <t>Editorial cartoon: Jagmeet Singh's win was make-or-break for the NDP leader. http://torstar.co/Gs3Q50mcNWr</t>
  </si>
  <si>
    <t>374180572246_10156699798727247</t>
  </si>
  <si>
    <t>2019-02-27 08:00:13</t>
  </si>
  <si>
    <t>Steve Milton: Dundas swimmer heads to second Special Olympics   https://www.thespec.com/opinion-story/9205378-steve-milton-dundas-swimmer-heads-to-second-special-olympics/</t>
  </si>
  <si>
    <t>374180572246_10156713081177247</t>
  </si>
  <si>
    <t>2019-03-05 12:11:02</t>
  </si>
  <si>
    <t>Rangers take over fifth in the OHL's western conference with two big wins on the weekend.</t>
  </si>
  <si>
    <t>164238703606271_2503587793004672</t>
  </si>
  <si>
    <t>2019-02-25 13:42:14</t>
  </si>
  <si>
    <t>It's official - the Kitchener Rangers will face the Guelph Storm in the first round of the playoffs. A 6-3 win over Erie last night guaranteed it.</t>
  </si>
  <si>
    <t>164238703606271_2529424757087642</t>
  </si>
  <si>
    <t>2019-03-14 12:51:59</t>
  </si>
  <si>
    <t>Have you seen Thomas?</t>
  </si>
  <si>
    <t>374180572246_10156700095787247</t>
  </si>
  <si>
    <t>2019-02-27 12:30:08</t>
  </si>
  <si>
    <t>Waterloo Region death notices for Wednesday http://torstar.co/96vH50mG20P</t>
  </si>
  <si>
    <t>164238703606271_2518070271556424</t>
  </si>
  <si>
    <t>2019-03-06 13:40:03</t>
  </si>
  <si>
    <t>Rangers readying for Storm. "They're a high skilled team and I think we're ready for them."</t>
  </si>
  <si>
    <t>164238703606271_2525430500820401</t>
  </si>
  <si>
    <t>2019-03-11 12:40:00</t>
  </si>
  <si>
    <t>Making one's own yogurt at home is a culinary rite of passage of sorts for yogurt lovers.   http://torstar.co/bkDD50mILfM</t>
  </si>
  <si>
    <t>374180572246_10156716987297247</t>
  </si>
  <si>
    <t>2019-03-07 06:00:16</t>
  </si>
  <si>
    <t>From opera to string quartets to new music for orchestra and quite a bit in between, there's a smorgasbord of choices for local music fans over the next seven days, writes Leonard Turnevicius.  http://torstar.co/Wpa250mht29</t>
  </si>
  <si>
    <t>374180572246_10156701656107247</t>
  </si>
  <si>
    <t>2019-02-28 06:00:10</t>
  </si>
  <si>
    <t>Protesters in Sudan want a change in their government, but will they get it peacefully? http://torstar.co/PeWa50mPKPo</t>
  </si>
  <si>
    <t>374180572246_10156721403602247</t>
  </si>
  <si>
    <t>2019-03-09 07:00:07</t>
  </si>
  <si>
    <t>Total consumer debt is at $1.834 trillion and growing. Bankruptcy consultants predict that the number of households struggling to pay debts will increase even more in the coming year and possibly beyond 2020, particularly on account of credit cards and floating-rate mortgages</t>
  </si>
  <si>
    <t>374180572246_10156696615082247</t>
  </si>
  <si>
    <t>2019-02-25 16:30:14</t>
  </si>
  <si>
    <t>164238703606271_2511649305531854</t>
  </si>
  <si>
    <t>2019-03-02 13:00:38</t>
  </si>
  <si>
    <t>Eastwood Rebels open OFSAA triple-A boys basketball championship with lopsided victory http://torstar.co/hYPY50mBS9y</t>
  </si>
  <si>
    <t>164238703606271_2516709501692501</t>
  </si>
  <si>
    <t>2019-03-05 16:15:04</t>
  </si>
  <si>
    <t>Amy Schumer, whose new special, "Growing" starts March 19 on Netflix, has always cared deeply about not caring too much, a contradiction that has fuelled her entire career but that has become increasingly tricky to sustain. http://torstar.co/bkEh50njPBm</t>
  </si>
  <si>
    <t>374180572246_10156738576417247</t>
  </si>
  <si>
    <t>2019-03-17 06:00:20</t>
  </si>
  <si>
    <t>It'll be Game No. 20,000 for Hamilton-born NHL players.</t>
  </si>
  <si>
    <t>374180572246_10156700017152247</t>
  </si>
  <si>
    <t>2019-02-27 11:30:06</t>
  </si>
  <si>
    <t>Digital connection of health-care services is a key step toward solving fragmentation in the system, writes Dr. Chris Hobson. http://torstar.co/vgQu50nfcSd</t>
  </si>
  <si>
    <t>374180572246_10156736246202247</t>
  </si>
  <si>
    <t>2019-03-16 06:00:16</t>
  </si>
  <si>
    <t>164238703606271_2509378409092277</t>
  </si>
  <si>
    <t>2019-03-01 02:00:17</t>
  </si>
  <si>
    <t>Abundant health requires a variety of qualities. Strength, endurance, agility and flexibility. Go for walks, but, also lift weights and engage in activities that require balance, stability and coordination.     http://torstar.co/s6aG50mDZGp</t>
  </si>
  <si>
    <t>374180572246_10156714942952247</t>
  </si>
  <si>
    <t>2019-03-06 08:00:17</t>
  </si>
  <si>
    <t>"Captain Marvel" is a plucky and pleasing, if predictable, excursion that burns brightly, if briefly.   http://torstar.co/30Pi50mLF6K</t>
  </si>
  <si>
    <t>374180572246_10156719272197247</t>
  </si>
  <si>
    <t>2019-03-08 08:00:18</t>
  </si>
  <si>
    <t>Hamilton’s Alena Sharp’s new life balance paying dividends on the LPGA Tour</t>
  </si>
  <si>
    <t>164238703606271_2506172559412862</t>
  </si>
  <si>
    <t>2019-02-27 03:00:11</t>
  </si>
  <si>
    <t>A defiant Juan Guaido returned home to Venezuela on Monday despite concerns the opposition leader might be detained and urged supporters at a rally to intensify their campaign to topple the government of President Nicolas Maduro. http://torstar.co/M2pM50mAsNc</t>
  </si>
  <si>
    <t>374180572246_10156712651812247</t>
  </si>
  <si>
    <t>2019-03-05 06:00:19</t>
  </si>
  <si>
    <t>Find out Graham Rockingham's best bets for upcoming perfomances here:   http://torstar.co/qhkB50mILyx</t>
  </si>
  <si>
    <t>374180572246_10156717051062247</t>
  </si>
  <si>
    <t>2019-03-07 07:00:11</t>
  </si>
  <si>
    <t>Waterloo Region death notices for Wednesday</t>
  </si>
  <si>
    <t>164238703606271_2507631165933668</t>
  </si>
  <si>
    <t>2019-02-27 21:30:06</t>
  </si>
  <si>
    <t>374180572246_10156697034182247</t>
  </si>
  <si>
    <t>2019-02-25 20:38:49</t>
  </si>
  <si>
    <t>Waterloo Region death notices for Tuesday http://torstar.co/IMjM50n1ukR</t>
  </si>
  <si>
    <t>164238703606271_2526780624018722</t>
  </si>
  <si>
    <t>2019-03-12 13:35:05</t>
  </si>
  <si>
    <t>CD Reviews: Nakhane’s voice and message important to hear on many levels</t>
  </si>
  <si>
    <t>164238703606271_2525935600769891</t>
  </si>
  <si>
    <t>2019-03-11 21:00:45</t>
  </si>
  <si>
    <t>Photos: Success in the City event designed to celebrate women in business, entrepreneurship and corporate leadership.  http://torstar.co/yRsR50mErzz</t>
  </si>
  <si>
    <t>374180572246_10156714659272247</t>
  </si>
  <si>
    <t>2019-03-06 04:00:14</t>
  </si>
  <si>
    <t>With star and top scorer Kawhi Leonard on another "load management" day, the Raptors' entire offence responded to fill the scoring void.  http://torstar.co/Izje50mWFZU</t>
  </si>
  <si>
    <t>374180572246_10156725991407247</t>
  </si>
  <si>
    <t>2019-03-11 05:00:14</t>
  </si>
  <si>
    <t>Pastilla (also known as b'stillah or bsteeya), a well-known savoury pastry, requires a definite commitment.   http://torstar.co/gz6a50mLFwM</t>
  </si>
  <si>
    <t>374180572246_10156719103327247</t>
  </si>
  <si>
    <t>2019-03-08 05:00:18</t>
  </si>
  <si>
    <t>"Travel Stories" by Julie McIntyre at Grimsby Public Art Gallery is an engaging installation, 10 years in the making, writes Regina Haggo. http://torstar.co/GGNj50mt0xz</t>
  </si>
  <si>
    <t>374180572246_10156708184702247</t>
  </si>
  <si>
    <t>2019-03-03 10:00:15</t>
  </si>
  <si>
    <t>Opinion | The impossibility of fairness in autism funding. The passion with which parents engage on this issue is understandable, given the lifelong challenges autism entails</t>
  </si>
  <si>
    <t>164238703606271_2530057620357689</t>
  </si>
  <si>
    <t>2019-03-14 22:05:03</t>
  </si>
  <si>
    <t>Waterloo Region death notices for Friday http://torstar.co/NWMP50mnFCH</t>
  </si>
  <si>
    <t>164238703606271_2510157992347652</t>
  </si>
  <si>
    <t>World record (unofficially) shattered: Over 900 student checkers players make their moves  Over 900 students representing 40 schools Grades 3-8 from Hamilton-Wentworth District School Board competed in the board's annual checkers competition Tuesday.  This year marks the 50th anniversary of the tournament. See more from Spectator photographer Gary Yokoyama....https://bit.ly/2H19Ak9</t>
  </si>
  <si>
    <t>374180572246_10156715087857247</t>
  </si>
  <si>
    <t>2019-03-06 10:35:09</t>
  </si>
  <si>
    <t>Spirit of Waterloo: Tech worker revels in discovery of 55-year-old bottle of Seagram’s Crown Royal</t>
  </si>
  <si>
    <t>164238703606271_2520943391269112</t>
  </si>
  <si>
    <t>2019-03-08 12:30:20</t>
  </si>
  <si>
    <t>Barring some medical or hockey miracle, Owen Burnell has played his last game for the Hamilton Bulldogs. That's the bad news. http://torstar.co/NUXQ50mPKRQ</t>
  </si>
  <si>
    <t>374180572246_10156722207792247</t>
  </si>
  <si>
    <t>2019-03-09 16:00:25</t>
  </si>
  <si>
    <t>374180572246_10156709414442247</t>
  </si>
  <si>
    <t>2019-03-03 21:50:59</t>
  </si>
  <si>
    <t>Cambridge house sales up slightly in February http://torstar.co/ZjcN50n1EPB</t>
  </si>
  <si>
    <t>164238703606271_2527078533988931</t>
  </si>
  <si>
    <t>2019-03-12 18:00:57</t>
  </si>
  <si>
    <t>“This entire apartment looks like it was thrown together with duct tape and glue."  http://torstar.co/ah4H50mXhlE</t>
  </si>
  <si>
    <t>374180572246_10156726303402247</t>
  </si>
  <si>
    <t>2019-03-11 10:30:18</t>
  </si>
  <si>
    <t>Waterloo Region death notices for Friday http://torstar.co/1Sxx50mNNQ5</t>
  </si>
  <si>
    <t>164238703606271_2521126174584167</t>
  </si>
  <si>
    <t>2019-03-08 15:00:55</t>
  </si>
  <si>
    <t>Kitchener’s ‘complete streets’ approach aims to build roads that are safer for bikes and pedestrians http://torstar.co/aTcG50mNmyL</t>
  </si>
  <si>
    <t>164238703606271_2521018577928260</t>
  </si>
  <si>
    <t>2019-03-08 13:30:12</t>
  </si>
  <si>
    <t>Swinging into spring http://torstar.co/vSjg50n49IU</t>
  </si>
  <si>
    <t>164238703606271_2528297227200395</t>
  </si>
  <si>
    <t>2019-03-13 13:15:06</t>
  </si>
  <si>
    <t>Police look for suspects in Cambridge gas and dash</t>
  </si>
  <si>
    <t>164238703606271_2522802294416555</t>
  </si>
  <si>
    <t>2019-03-09 16:30:05</t>
  </si>
  <si>
    <t>Midnight snack: Keep the heat low for this gently roasted salmon. No browning necessary. http://torstar.co/Qv0g50mr2Ll</t>
  </si>
  <si>
    <t>374180572246_10156706633857247</t>
  </si>
  <si>
    <t>2019-03-02 17:00:23</t>
  </si>
  <si>
    <t>Cambridge won’t lease city-owned public parking lot to incoming doctors</t>
  </si>
  <si>
    <t>164238703606271_2519676521395799</t>
  </si>
  <si>
    <t>2019-03-07 15:30:15</t>
  </si>
  <si>
    <t>Charges pending after Wellesley crash http://torstar.co/LTcd50mzfFH</t>
  </si>
  <si>
    <t>164238703606271_2515558881807563</t>
  </si>
  <si>
    <t>2019-03-04 21:30:06</t>
  </si>
  <si>
    <t>Slippery slopes, sure death: Ice climber helping climate science research http://torstar.co/mOOM50myGe5</t>
  </si>
  <si>
    <t>164238703606271_2515412931822158</t>
  </si>
  <si>
    <t>2019-03-04 19:01:01</t>
  </si>
  <si>
    <t>Super energy efficient homes tested in Breslau subdivision — Most visitors to the Riverland neighbourhood in Breslau will see a row of model homes.</t>
  </si>
  <si>
    <t>164238703606271_2519363841427067</t>
  </si>
  <si>
    <t>2019-03-07 11:00:46</t>
  </si>
  <si>
    <t>Love is a murky, uncertain, only sporadically blissful thing on James Blake's fourth album, "Assume Form." But sometimes it manages to break through his chronic melancholy.  http://torstar.co/dFxV50mr8Wu</t>
  </si>
  <si>
    <t>374180572246_10156705938372247</t>
  </si>
  <si>
    <t>2019-03-02 08:00:11</t>
  </si>
  <si>
    <t>Elmira Lancers win WCSSAA girls hockey title</t>
  </si>
  <si>
    <t>164238703606271_2510537248976393</t>
  </si>
  <si>
    <t>2019-03-01 19:30:11</t>
  </si>
  <si>
    <t>One of the P2A's pet slogans is that it was "gravel before there was gravel," referring to portions of the 70-kilometre, multi-terrain course that have been gravel-covered since the inaugural race in 1994.</t>
  </si>
  <si>
    <t>374180572246_10156700613122247</t>
  </si>
  <si>
    <t>2019-02-27 18:30:11</t>
  </si>
  <si>
    <t>Local businesses among over 900 creditors seeking an estimated $273M from bankrupt Erwin Hymer’s North American operations in Waterloo Region</t>
  </si>
  <si>
    <t>164238703606271_2506881636008621</t>
  </si>
  <si>
    <t>2019-02-27 12:00:41</t>
  </si>
  <si>
    <t>Guelph council approves budget with 2.69% tax increase</t>
  </si>
  <si>
    <t>164238703606271_2518514968178621</t>
  </si>
  <si>
    <t>2019-03-06 20:01:03</t>
  </si>
  <si>
    <t>Farms, Food, and Photonics: Cather Simpson public lecture webcast live at 7pm.</t>
  </si>
  <si>
    <t>164238703606271_2518711761492275</t>
  </si>
  <si>
    <t>2019-03-06 23:30:08</t>
  </si>
  <si>
    <t>Eastwood cruises to CWOSSA championship http://torstar.co/xRir50m6UEO</t>
  </si>
  <si>
    <t>164238703606271_2503932609636857</t>
  </si>
  <si>
    <t>2019-02-25 18:00:54</t>
  </si>
  <si>
    <t>Most golfers look for balance in their swing. Hamilton's Alena Sharp found it in her life and is now reaping the benefits on the LPGA Tour.  http://torstar.co/7b4v50mcE3n</t>
  </si>
  <si>
    <t>374180572246_10156699867322247</t>
  </si>
  <si>
    <t>2019-02-27 09:00:16</t>
  </si>
  <si>
    <t>Fire engulfs workshop in Centre Wellington. Fire crews from five stations battled a blaze in a workshop on Tuesday morning.</t>
  </si>
  <si>
    <t>164238703606271_2505507649479353</t>
  </si>
  <si>
    <t>2019-02-26 16:35:03</t>
  </si>
  <si>
    <t>Midnight snack: The gratification of making something wonderful from random bits in the refrigerator is so great ... This colourful, hearty winter salad is case in point. http://torstar.co/guQm50m7Z1n</t>
  </si>
  <si>
    <t>374180572246_10156697750122247</t>
  </si>
  <si>
    <t>2019-02-26 05:00:19</t>
  </si>
  <si>
    <t>Celebrating the power of women’s righteous anger</t>
  </si>
  <si>
    <t>164238703606271_2510206889009429</t>
  </si>
  <si>
    <t>2019-03-01 14:30:17</t>
  </si>
  <si>
    <t>"When you fight one of the toughest guys that played in the NHL you don't forget that."</t>
  </si>
  <si>
    <t>164238703606271_2518067881556663</t>
  </si>
  <si>
    <t>2019-03-06 13:38:20</t>
  </si>
  <si>
    <t>Coldest Night walk in Kitchener raises $150,000 for hungry, homeless http://torstar.co/48wL50m6ELQ</t>
  </si>
  <si>
    <t>164238703606271_2503823039647814</t>
  </si>
  <si>
    <t>2019-02-25 16:30:18</t>
  </si>
  <si>
    <t>164238703606271_2509322355764549</t>
  </si>
  <si>
    <t>2019-03-01 01:00:26</t>
  </si>
  <si>
    <t>Neil Turok stepping down as director of Perimeter Institute for Theoretical Physics http://torstar.co/LvlG50m6EkO</t>
  </si>
  <si>
    <t>164238703606271_2503786972984754</t>
  </si>
  <si>
    <t>2019-02-25 16:01:09</t>
  </si>
  <si>
    <t>164238703606271_2519519248078193</t>
  </si>
  <si>
    <t>2019-03-07 13:19:58</t>
  </si>
  <si>
    <t>As the weather improves and our winter hibernation ends, the urge to refresh and renew a room or two often follows. http://torstar.co/DCX450mWSya</t>
  </si>
  <si>
    <t>374180572246_10156726051487247</t>
  </si>
  <si>
    <t>2019-03-11 06:00:19</t>
  </si>
  <si>
    <t>Councillors trim 1.34 per cent off proposed city tax hike City councillors were fretting over small amounts.</t>
  </si>
  <si>
    <t>164238703606271_2505608542802597</t>
  </si>
  <si>
    <t>2019-02-26 18:01:14</t>
  </si>
  <si>
    <t>CODE RED: 10 years later - In part 4, rates of visits to emergency rooms for psychiatric issues are 10 times higher in the lower central part of Hamilton than in Flamborough, which has the lowest poverty rates in the city</t>
  </si>
  <si>
    <t>374180572246_10156700131827247</t>
  </si>
  <si>
    <t>2019-02-27 13:00:15</t>
  </si>
  <si>
    <t>Investigators believe Musab Khamis Saboon is back in Waterloo Region</t>
  </si>
  <si>
    <t>164238703606271_2515570175139767</t>
  </si>
  <si>
    <t>2019-03-04 21:40:53</t>
  </si>
  <si>
    <t>Despite all the ferocious rhetoric from both Juan Guaidó's camp and Nicolás Maduro's 'elected' regime, there is a curious lack of urgency in their actions, writes Gwynne Dyer.  http://torstar.co/ehjr50mLESq</t>
  </si>
  <si>
    <t>374180572246_10156719333632247</t>
  </si>
  <si>
    <t>2019-03-08 09:00:19</t>
  </si>
  <si>
    <t>Community vigil planned in Waterloo Region Friday as horrified Muslims react to mass shooting</t>
  </si>
  <si>
    <t>164238703606271_2532440413452743</t>
  </si>
  <si>
    <t>2019-03-16 11:00:35</t>
  </si>
  <si>
    <t>Midnight snack: This cheese and onion tart is an elegant dish that’s deceptively easy to make. #Recipeoftheday http://torstar.co/AqPC50mA7Ci</t>
  </si>
  <si>
    <t>374180572246_10156712578652247</t>
  </si>
  <si>
    <t>2019-03-05 05:00:17</t>
  </si>
  <si>
    <t>The impossibility of fairness in autism funding http://torstar.co/6IJN50n94cx</t>
  </si>
  <si>
    <t>164238703606271_2529709747059143</t>
  </si>
  <si>
    <t>2019-03-14 16:40:06</t>
  </si>
  <si>
    <t>The not-yet-official trades that will put Joe Flacco in Denver and Case Keenum in Washington and the expected signing of free agent Nick Foles by Jacksonville are the first moves in the quarterback reshuffling during this NFL off-season. http://torstar.co/iHXX50mPKRx</t>
  </si>
  <si>
    <t>374180572246_10156721531897247</t>
  </si>
  <si>
    <t>2019-03-09 09:00:11</t>
  </si>
  <si>
    <t>Don McLean writes: The Trudeau government claims to be committed to tackling climate change. But the facts speak otherwise.</t>
  </si>
  <si>
    <t>374180572246_10156701851897247</t>
  </si>
  <si>
    <t>2019-02-28 09:00:17</t>
  </si>
  <si>
    <t>Jane Philpott, Liberal MP, resigns from Trudeau cabinet over SNC-Lavalin affair. What Conservatives should do if they want to replace Trudeau. Tuesday's editorial cartoon</t>
  </si>
  <si>
    <t>374180572246_10156713282617247</t>
  </si>
  <si>
    <t>2019-03-05 14:30:10</t>
  </si>
  <si>
    <t>This week on The Message, hear Jon Wells in conversation with The Hamilton Spectator's award-winning editorial cartoonist Graeme MacKay.   🎙️ Listen to the podcast and read the audio transcript here: http://torstar.co/jY1X50mKMPg</t>
  </si>
  <si>
    <t>374180572246_10156718151162247</t>
  </si>
  <si>
    <t>2019-03-07 19:30:09</t>
  </si>
  <si>
    <t>St. David and Elmira skate to OFSAA hockey berths</t>
  </si>
  <si>
    <t>164238703606271_2518581021505349</t>
  </si>
  <si>
    <t>2019-03-06 21:00:47</t>
  </si>
  <si>
    <t>Kitchener may offer relief for customers with huge water bills</t>
  </si>
  <si>
    <t>164238703606271_2526618324034952</t>
  </si>
  <si>
    <t>2019-03-12 11:00:51</t>
  </si>
  <si>
    <t>The Elmira Lancers and Waterloo-Oxford Crusaders will meet in the Waterloo County (WCSSAA) girls hockey final on Thursday.</t>
  </si>
  <si>
    <t>164238703606271_2507537295943055</t>
  </si>
  <si>
    <t>2019-02-27 20:01:25</t>
  </si>
  <si>
    <t>Kitchener startup Dozr digs up $14 million in investments</t>
  </si>
  <si>
    <t>164238703606271_2510034615693323</t>
  </si>
  <si>
    <t>2019-03-01 12:00:59</t>
  </si>
  <si>
    <t>Footage posted online showed dozens of people marching in Khartoum and its twin city of Omdurman, chanting: "Freedom, dignity and justice."  http://torstar.co/g7PP50nmqsz</t>
  </si>
  <si>
    <t>374180572246_10156739527777247</t>
  </si>
  <si>
    <t>2019-03-17 17:30:13</t>
  </si>
  <si>
    <t>Once in a while it's fun to gather everything green you own and shove it all together for an indoor urban jungle, writes Kathy Renwald.  http://torstar.co/6tKz50mlF0L</t>
  </si>
  <si>
    <t>374180572246_10156704002122247</t>
  </si>
  <si>
    <t>2019-03-01 10:00:22</t>
  </si>
  <si>
    <t>Geoffrey Stevens: There is no wealthy entrepreneur, sleazy lobbyist nor corrupt partisans: at the centre of the SNC-Lavalin affair is a seemingly arcane issue: at what point does political debate end and political pressure begin? http://torstar.co/b37g50m8l4E</t>
  </si>
  <si>
    <t>374180572246_10156697961072247</t>
  </si>
  <si>
    <t>2019-02-26 09:00:22</t>
  </si>
  <si>
    <t>164238703606271_2508845492478902</t>
  </si>
  <si>
    <t>2019-02-28 17:08:54</t>
  </si>
  <si>
    <t>Locals teams try to make their mark at OFSAA tournaments</t>
  </si>
  <si>
    <t>164238703606271_2510635238966594</t>
  </si>
  <si>
    <t>2019-03-01 21:00:35</t>
  </si>
  <si>
    <t>No criminal charges for Kitchener students who put up racist social media posts http://torstar.co/UPbK50mFSIY</t>
  </si>
  <si>
    <t>164238703606271_2518246194872165</t>
  </si>
  <si>
    <t>2019-03-06 16:00:58</t>
  </si>
  <si>
    <t>Waterloo Region death notices for Friday http://torstar.co/Ssqk50ncKx4</t>
  </si>
  <si>
    <t>164238703606271_2531110323585752</t>
  </si>
  <si>
    <t>2019-03-15 13:35:04</t>
  </si>
  <si>
    <t>It's not just about Langston Hughes and Joe McCarthy. It's about so much more, writes Gary Smith.  http://torstar.co/Gp2t50nb7qj</t>
  </si>
  <si>
    <t>374180572246_10156733838912247</t>
  </si>
  <si>
    <t>2019-03-15 05:00:17</t>
  </si>
  <si>
    <t>Mosaic artwork to hang in Kitchener market. — A mosaic created with the efforts of hundreds of ordinary Kitchener residents may soon be hanging in the Kitchener Market.</t>
  </si>
  <si>
    <t>164238703606271_2525797714117013</t>
  </si>
  <si>
    <t>2019-03-11 18:30:07</t>
  </si>
  <si>
    <t>CHAMPIONS!!  McMaster Marauders claim their first U Sports women’s basketball title  It took decades to get here. But when the final buzzer went on Mac’s 70-58 victory over Laval, it sure felt like it was all worth it, writes Scott Radley. https://bit.ly/2VJHIEy</t>
  </si>
  <si>
    <t>374180572246_10156726253062247</t>
  </si>
  <si>
    <t>2019-03-11 09:40:38</t>
  </si>
  <si>
    <t>Mitch Oxford’s path to piano restoration involved art, boat restoration and a love of music</t>
  </si>
  <si>
    <t>164238703606271_2525647537465364</t>
  </si>
  <si>
    <t>2019-03-11 16:02:22</t>
  </si>
  <si>
    <t>Britain's main opposition party took a big step Monday toward backing a second Brexit referendum amid rising concerns the country could crash out of the European Union next month without a deal. http://torstar.co/wKSu50m8sPM</t>
  </si>
  <si>
    <t>374180572246_10156697218272247</t>
  </si>
  <si>
    <t>2019-02-25 22:30:18</t>
  </si>
  <si>
    <t>164238703606271_2518633431500108</t>
  </si>
  <si>
    <t>2019-03-06 22:00:40</t>
  </si>
  <si>
    <t>Rolling lane closures on Highway 401 through Cambridge and Kitchener on Friday http://torstar.co/RnnF50mNoIj</t>
  </si>
  <si>
    <t>164238703606271_2521000021263449</t>
  </si>
  <si>
    <t>2019-03-08 13:15:04</t>
  </si>
  <si>
    <t>Waterloo Region death notices for Monday http://torstar.co/3Gjz50mXDzT</t>
  </si>
  <si>
    <t>164238703606271_2525469587483159</t>
  </si>
  <si>
    <t>2019-03-11 13:20:07</t>
  </si>
  <si>
    <t>If you're a LRT hawk, circle March 28 on your calendar, writes Andrew Dreschel  http://torstar.co/zZRG50ncXkI</t>
  </si>
  <si>
    <t>374180572246_10156734891802247</t>
  </si>
  <si>
    <t>2019-03-15 17:30:11</t>
  </si>
  <si>
    <t>Kitchener, England honour the same fallen soldier 100 years later</t>
  </si>
  <si>
    <t>164238703606271_2532852540078197</t>
  </si>
  <si>
    <t>2019-03-16 17:00:49</t>
  </si>
  <si>
    <t>Toronto Raptors centre/forward Serge Ibaka has been suspended three games without pay by the NBA after a fight with Marquese Chriss of the Cleveland Cavaliers. http://torstar.co/cwrF50n2MrW</t>
  </si>
  <si>
    <t>374180572246_10156729996602247</t>
  </si>
  <si>
    <t>2019-03-13 06:00:24</t>
  </si>
  <si>
    <t>Kids in Sports: Speedskater Claudia Heeney shines among the best in Canada. Heeney, 17, won gold and silver at the Canada Winter Games.</t>
  </si>
  <si>
    <t>164238703606271_2507661249263993</t>
  </si>
  <si>
    <t>2019-02-27 22:00:55</t>
  </si>
  <si>
    <t>Maye Musk isn't your average grandmother.   http://torstar.co/I3oQ50mhw8I</t>
  </si>
  <si>
    <t>374180572246_10156701782437247</t>
  </si>
  <si>
    <t>2019-02-28 08:00:17</t>
  </si>
  <si>
    <t>D’Amato: Local health agencies are being axed. Can elected school boards be far behind? http://torstar.co/sMuK50mBHNg</t>
  </si>
  <si>
    <t>164238703606271_2516540488376069</t>
  </si>
  <si>
    <t>2019-03-05 14:01:13</t>
  </si>
  <si>
    <t>Spring LRT start still achievable, despite ongoing reliability issues with new trains, Waterloo Region says</t>
  </si>
  <si>
    <t>164238703606271_2511518058878312</t>
  </si>
  <si>
    <t>2019-03-02 11:00:24</t>
  </si>
  <si>
    <t>Kitchener's Pat Pytlik choked unconscious in title fight.</t>
  </si>
  <si>
    <t>164238703606271_2515088108521307</t>
  </si>
  <si>
    <t>2019-03-04 14:23:55</t>
  </si>
  <si>
    <t>Residents love Waterloo more than the way it is run http://torstar.co/TuBI50mFSr8</t>
  </si>
  <si>
    <t>164238703606271_2518096678220450</t>
  </si>
  <si>
    <t>2019-03-06 14:01:26</t>
  </si>
  <si>
    <t>Kitchener man, a former supply teacher, imprisoned five years for using Snapchat to prey on girls</t>
  </si>
  <si>
    <t>164238703606271_2512151885481596</t>
  </si>
  <si>
    <t>2019-03-02 20:00:33</t>
  </si>
  <si>
    <t>The cat urinated on his sandals. So he killed it, OPP say  http://torstar.co/8xw950n1izr</t>
  </si>
  <si>
    <t>374180572246_10156728358297247</t>
  </si>
  <si>
    <t>2019-03-12 12:00:19</t>
  </si>
  <si>
    <t>More than $1 billion at stake in vote that will shape the future of Waterloo’s Economical Insurance</t>
  </si>
  <si>
    <t>164238703606271_2532384710124980</t>
  </si>
  <si>
    <t>2019-03-16 10:00:32</t>
  </si>
  <si>
    <t>Money for Life: You’re never too old for sound financial advice</t>
  </si>
  <si>
    <t>164238703606271_2507972129232905</t>
  </si>
  <si>
    <t>2019-02-28 03:05:02</t>
  </si>
  <si>
    <t>Ontario’s new super-agency for health won’t impact rubber workers’ review</t>
  </si>
  <si>
    <t>164238703606271_2510172735679511</t>
  </si>
  <si>
    <t>2019-03-01 14:01:14</t>
  </si>
  <si>
    <t>164238703606271_2518278811535570</t>
  </si>
  <si>
    <t>2019-03-06 16:30:18</t>
  </si>
  <si>
    <t>ICYMI: There was a time intoxicated youths at Good Shepherd Notre Dame House were sent to emergency room. Shelter workers weren't equipped to offer detox services. The shelter teamed up with St. Joe's to create Youth Substance Use Program. #HamOnt http://torstar.co/6AKI50mS4Cm</t>
  </si>
  <si>
    <t>374180572246_10156723990282247</t>
  </si>
  <si>
    <t>2019-03-10 11:00:18</t>
  </si>
  <si>
    <t>Waterloo Region death notices for Thursday http://torstar.co/HhrZ50n8nnH</t>
  </si>
  <si>
    <t>164238703606271_2529482047081913</t>
  </si>
  <si>
    <t>2019-03-14 13:40:04</t>
  </si>
  <si>
    <t>Shaw Festival emerged from the 2018 season a $537,000 surplus, up sharply from the 2017 season's $65,000 showing. With 251,321 patrons for 755 performances. The company's highest attendance since 2013. http://torstar.co/DtzL50mtDJx</t>
  </si>
  <si>
    <t>374180572246_10156707982782247</t>
  </si>
  <si>
    <t>2019-03-03 07:00:16</t>
  </si>
  <si>
    <t>These were the 10 best-dressed celebs on the Oscars 2019 red carpet http://torstar.co/MQXR50m6RBt</t>
  </si>
  <si>
    <t>164238703606271_2503899002973551</t>
  </si>
  <si>
    <t>2019-02-25 17:30:20</t>
  </si>
  <si>
    <t>HEXO CEO Sebastien St-Louis said taking over Newstrike is a step to his organization’s mission “to become one of the largest cannabis companies in the world.”   http://torstar.co/3AYB50n5BPH</t>
  </si>
  <si>
    <t>374180572246_10156731829482247</t>
  </si>
  <si>
    <t>2019-03-14 07:00:14</t>
  </si>
  <si>
    <t>FEELING BLUE  A member of the Blue Man Group international touring show pours paint onto a drum head played by another of the three-man group during a performance Tuesday at First Ontario Centre. The stop is one of 13 Canadian cities on the tour.   Photo by Spectator photographer John Rennison...https://bit.ly/2EBuIuT</t>
  </si>
  <si>
    <t>374180572246_10156699955817247</t>
  </si>
  <si>
    <t>2019-02-27 10:28:13</t>
  </si>
  <si>
    <t>Kitchener’s Andrew Thomas Masters is the University of Guelph’s ‘money’ goalie</t>
  </si>
  <si>
    <t>164238703606271_2521400541223397</t>
  </si>
  <si>
    <t>2019-03-08 19:01:10</t>
  </si>
  <si>
    <t>Gayle Wood's appointment makes her the third interim CAO at NPCA since November, when the leadership of the organization was thrown into disarray.  http://torstar.co/AR0650mltdx</t>
  </si>
  <si>
    <t>374180572246_10156703120542247</t>
  </si>
  <si>
    <t>2019-02-28 23:00:10</t>
  </si>
  <si>
    <t>Today's Editorial Cartoon by Graeme MacKay http://torstar.co/tUNy50moGGh</t>
  </si>
  <si>
    <t>374180572246_10156704818582247</t>
  </si>
  <si>
    <t>2019-03-01 19:30:08</t>
  </si>
  <si>
    <t>Juggling festival, Irish festival and hockey card auction among things to do in Waterloo Region this weekend. Attend a hockey card auction, an Irish festival or learn to juggle.</t>
  </si>
  <si>
    <t>164238703606271_2529988247031293</t>
  </si>
  <si>
    <t>2019-03-14 21:00:45</t>
  </si>
  <si>
    <t>Flash From the Past: Waterloo’s early attempts at a town rink</t>
  </si>
  <si>
    <t>164238703606271_2511729465523838</t>
  </si>
  <si>
    <t>2019-03-02 14:00:53</t>
  </si>
  <si>
    <t>Waterloo Region paramedic services looking for feedback from ambulance users.</t>
  </si>
  <si>
    <t>164238703606271_2520107791352672</t>
  </si>
  <si>
    <t>2019-03-07 22:05:03</t>
  </si>
  <si>
    <t>This Old Thing: Pistol formative in Canadian and American history</t>
  </si>
  <si>
    <t>164238703606271_2531765660186885</t>
  </si>
  <si>
    <t>2019-03-15 23:00:39</t>
  </si>
  <si>
    <t>No stranger to Juno nominations, Adam Bowman’s drumming style has him in demand from dance classes to European tours</t>
  </si>
  <si>
    <t>164238703606271_2527319050631546</t>
  </si>
  <si>
    <t>2019-03-12 21:00:48</t>
  </si>
  <si>
    <t>Don't throw out those breakfast leftovers! Yes, that's right, you can freeze waffles. Here are some freezing tips and a list of some of the surprising items you can stuff in the freezer. http://torstar.co/RpWG50mAxy8</t>
  </si>
  <si>
    <t>374180572246_10156712716912247</t>
  </si>
  <si>
    <t>2019-03-05 07:00:12</t>
  </si>
  <si>
    <t>Marie Kondo's spartan theory of home decor has a button-down charm, but I like to see the imprint of the inhabitants. In the clutter, there are clues to lives lived, writes Kathy Renwald.  http://torstar.co/ZM4i50mLV5a</t>
  </si>
  <si>
    <t>374180572246_10156718642632247</t>
  </si>
  <si>
    <t>2019-03-08 00:07:22</t>
  </si>
  <si>
    <t>Cambridge Farmers Market suspends Wednesday edition http://torstar.co/gpIE50mBNJF</t>
  </si>
  <si>
    <t>164238703606271_2516612815035503</t>
  </si>
  <si>
    <t>2019-03-05 15:01:35</t>
  </si>
  <si>
    <t>Waterloo lab affected by global layoffs at software firm SAP</t>
  </si>
  <si>
    <t>164238703606271_2525909610772490</t>
  </si>
  <si>
    <t>2019-03-11 20:30:07</t>
  </si>
  <si>
    <t>Cambridge’s Adam Guillemette snaps way to Holy Cross in the NCAA</t>
  </si>
  <si>
    <t>164238703606271_2507309402632511</t>
  </si>
  <si>
    <t>2019-02-27 18:00:45</t>
  </si>
  <si>
    <t>It's not delivery, it's not Delissio, either. Make it tonight.</t>
  </si>
  <si>
    <t>374180572246_10156717220467247</t>
  </si>
  <si>
    <t>2019-03-07 10:00:25</t>
  </si>
  <si>
    <t>164238703606271_2520953177934800</t>
  </si>
  <si>
    <t>2019-03-08 12:35:00</t>
  </si>
  <si>
    <t>Imported goods: Kitchener Rangers forward Rickard Hugg moves into third place for single season points by an import at the Aud.</t>
  </si>
  <si>
    <t>164238703606271_2531072320256219</t>
  </si>
  <si>
    <t>2019-03-15 13:02:22</t>
  </si>
  <si>
    <t>Why does the SNC-Lavalin scandal remind me of high school?</t>
  </si>
  <si>
    <t>164238703606271_2519603148069803</t>
  </si>
  <si>
    <t>2019-03-07 14:30:15</t>
  </si>
  <si>
    <t>Is Canada's economy on the verge of slipping into a recession?</t>
  </si>
  <si>
    <t>374180572246_10156715529752247</t>
  </si>
  <si>
    <t>2019-03-06 15:30:14</t>
  </si>
  <si>
    <t>South Korea and the United States are eliminating their massive springtime military drills and replacing them with smaller exercises in what they call an effort to support diplomacy aimed at resolving the North Korean nuclear crisis. http://torstar.co/6QZc50mwtZg</t>
  </si>
  <si>
    <t>374180572246_10156710261037247</t>
  </si>
  <si>
    <t>2019-03-04 06:00:16</t>
  </si>
  <si>
    <t>Local audiences have a rare chance to see a groundbreaking silent film this week, a remarkable combination of documentary and narrative about witch-hunting in 15th-century Europe</t>
  </si>
  <si>
    <t>164238703606271_2505538509476267</t>
  </si>
  <si>
    <t>2019-02-26 17:01:19</t>
  </si>
  <si>
    <t>Police investigate robbery at Cambridge Scotiabank</t>
  </si>
  <si>
    <t>164238703606271_2527405513956233</t>
  </si>
  <si>
    <t>2019-03-12 22:30:07</t>
  </si>
  <si>
    <t>Agricultural practices key to water quality in the Nith River Flooding is not the only challenge involving the Nith, says GRCA</t>
  </si>
  <si>
    <t>164238703606271_2504376236259161</t>
  </si>
  <si>
    <t>2019-02-26 00:00:32</t>
  </si>
  <si>
    <t>Kitchener man gets eight years in prison for fentanyl, meth, weapons offences http://torstar.co/Mdzu50n48G6</t>
  </si>
  <si>
    <t>164238703606271_2528239933872791</t>
  </si>
  <si>
    <t>2019-03-13 12:30:16</t>
  </si>
  <si>
    <t>The Spectator's view: Had Hamilton West-Ancaster-Dundas PC candidate Ben Levitt won, we could be dealing with a sitting member of the provincial legislature who, according to police, became the candidate thanks to fraud. http://torstar.co/t1lH50mcqtJ</t>
  </si>
  <si>
    <t>374180572246_10156699285417247</t>
  </si>
  <si>
    <t>2019-02-27 00:30:12</t>
  </si>
  <si>
    <t>It would be a start in stemming a deepening rental crisis that could see Ontario short of up to 100,000 units in another decade. http://torstar.co/gfOY50mdbHu</t>
  </si>
  <si>
    <t>374180572246_10156700052867247</t>
  </si>
  <si>
    <t>2019-02-27 12:00:13</t>
  </si>
  <si>
    <t>Local drug strategy warns of 'surge' of overdoses in Guelph. The Wellington Guelph Drug Strategy is warning of a recent “surge” in overdoses in Guelph.</t>
  </si>
  <si>
    <t>164238703606271_2527167660646685</t>
  </si>
  <si>
    <t>2019-03-12 19:35:03</t>
  </si>
  <si>
    <t>Waterloo man faces additional 70 charges in child pornography investigation http://torstar.co/UkNb50mNn19</t>
  </si>
  <si>
    <t>164238703606271_2521126341250817</t>
  </si>
  <si>
    <t>2019-03-08 15:00:59</t>
  </si>
  <si>
    <t>Midnight snack: Plain biscuits can be dressed up with any flavourful, relatively dry ingredient, such as cheese, herbs or dried fruit. http://torstar.co/uCAJ50m5zHk</t>
  </si>
  <si>
    <t>374180572246_10156695788192247</t>
  </si>
  <si>
    <t>2019-02-25 05:00:14</t>
  </si>
  <si>
    <t>You Can Help: Homer Watson House &amp; Gallery in Kitchener needs extra hands for camps</t>
  </si>
  <si>
    <t>164238703606271_2518686421494809</t>
  </si>
  <si>
    <t>2019-03-06 23:00:43</t>
  </si>
  <si>
    <t>Uneven distribution of cannabis shops leaves Waterloo Region without a store — Ontario’s lottery system to dole out the first wave of cannabis shop licences is producing some unusual results across the province.</t>
  </si>
  <si>
    <t>164238703606271_2519426321420819</t>
  </si>
  <si>
    <t>2019-03-07 12:00:51</t>
  </si>
  <si>
    <t>Union president gets house arrest for $116,000 fraud http://torstar.co/MFlE50mdmbA</t>
  </si>
  <si>
    <t>164238703606271_2506986789331439</t>
  </si>
  <si>
    <t>2019-02-27 13:30:13</t>
  </si>
  <si>
    <t>This week, foodie Diane Galambos @KitchenBlissCa takes us to Familia Fine Food in Burlington.  http://torstar.co/Czt650mN1Im</t>
  </si>
  <si>
    <t>374180572246_10156719945377247</t>
  </si>
  <si>
    <t>2019-03-08 16:30:15</t>
  </si>
  <si>
    <t>Employment contracts are very similar to prenuptial agreements, writes Ed Canning. Nobody likes to think about the end of the relationship. http://torstar.co/4CSr50mr2Gb</t>
  </si>
  <si>
    <t>374180572246_10156706536427247</t>
  </si>
  <si>
    <t>2019-03-02 16:00:23</t>
  </si>
  <si>
    <t>When it comes to health, the deck is stacked against poorer people — and it’s even more clear now than it was 10 years ago. And the bigger the gap is between rich and poor, the more damaging it is. Hamilton has some of the biggest gaps in the world. Here's Part 5 in our follow up investigation by Steve Buist, Code Red: 10 Years Later</t>
  </si>
  <si>
    <t>374180572246_10156701985472247</t>
  </si>
  <si>
    <t>2019-02-28 11:30:15</t>
  </si>
  <si>
    <t>Fabric sent for testing to explain cause of fatal explosion in Cambridge http://torstar.co/SLJ150n1nGR</t>
  </si>
  <si>
    <t>164238703606271_2526822160681235</t>
  </si>
  <si>
    <t>2019-03-12 14:00:57</t>
  </si>
  <si>
    <t>Discussions the PMO had with former attorney general Jody Wilson-Raybould about criminal charges against SNC-Lavalin are "troubling," lack a strong legal justification and may have led to her being "fired," a respected jurist said Monday. http://torstar.co/lTDR50m9qy4</t>
  </si>
  <si>
    <t>374180572246_10156697900227247</t>
  </si>
  <si>
    <t>2019-02-26 08:00:13</t>
  </si>
  <si>
    <t>McMaster Marauders rolled to an impressive 86-68 win over Concordia to advance to Saturday's semifinals, where they'll face Saskatchewan, coached by Dundas native, national team coach and former Mac star, Lisa Thomaidis.  http://torstar.co/mw3L50mLpmb</t>
  </si>
  <si>
    <t>374180572246_10156718468962247</t>
  </si>
  <si>
    <t>2019-03-07 22:30:13</t>
  </si>
  <si>
    <t>164238703606271_2515346031828848</t>
  </si>
  <si>
    <t>2019-03-04 18:00:46</t>
  </si>
  <si>
    <t>Canadian manufacturing sales ended a streak of three consecutive months of declines as they grew more than expected in January. http://torstar.co/MaaP50nfbfH</t>
  </si>
  <si>
    <t>374180572246_10156736189327247</t>
  </si>
  <si>
    <t>2019-03-16 05:00:12</t>
  </si>
  <si>
    <t>A centre-right party that held the prime minister's office in Estonia for over a decade, held a lead in the former Soviet republic's general election Sunday. http://torstar.co/SkcB50mwsfb</t>
  </si>
  <si>
    <t>374180572246_10156710082252247</t>
  </si>
  <si>
    <t>2019-03-04 04:00:13</t>
  </si>
  <si>
    <t>Guelph pet struts 3D-printed brace on catwalk Carly the cat has new 3D printed leg braces, designed by a Guelph company to help her move about the house.</t>
  </si>
  <si>
    <t>164238703606271_2518607508169367</t>
  </si>
  <si>
    <t>2019-03-06 21:30:08</t>
  </si>
  <si>
    <t>The stakes are high for NDP Leader Jagmeet Singh in a Metro Vancouver byelection race, but an expert says recent Liberal turmoil has been a "gift" to his campaign. http://torstar.co/zrYF50m5i8h</t>
  </si>
  <si>
    <t>374180572246_10156696011712247</t>
  </si>
  <si>
    <t>2019-02-25 09:00:20</t>
  </si>
  <si>
    <t>Hozier's soaring song — "Nina Cried Power" — is a fitting opening to the Grammy-nominated artist's second full-length album, "Wasteland, Baby!" It's a stunning 14-track collection that proves he has suffered no sophomore slump. http://torstar.co/vK2C50nffrA</t>
  </si>
  <si>
    <t>374180572246_10156736301617247</t>
  </si>
  <si>
    <t>2019-03-16 07:00:17</t>
  </si>
  <si>
    <t>A show of character at Kitchener Comic Con http://torstar.co/vuFO50mwSte</t>
  </si>
  <si>
    <t>164238703606271_2515096075187177</t>
  </si>
  <si>
    <t>2019-03-04 14:30:11</t>
  </si>
  <si>
    <t>Waterloo Region death notices for Monday http://torstar.co/scHK50m6m8h</t>
  </si>
  <si>
    <t>164238703606271_2503607703002681</t>
  </si>
  <si>
    <t>2019-02-25 13:57:08</t>
  </si>
  <si>
    <t>What's discussed far less often are the positive aspects of what social media can offer to people, especially those in isolated or isolating situations, writes Aidan Scott.  http://torstar.co/y0l050mILzP</t>
  </si>
  <si>
    <t>374180572246_10156717118507247</t>
  </si>
  <si>
    <t>2019-03-07 08:00:13</t>
  </si>
  <si>
    <t>Kitchener man arrested twice in Guelph in one weekend http://torstar.co/EZuJ50n1nM4</t>
  </si>
  <si>
    <t>164238703606271_2526697157360402</t>
  </si>
  <si>
    <t>2019-03-12 12:20:04</t>
  </si>
  <si>
    <t>Wondering how to best start March 2019? Check out a list of what's happening in the city.</t>
  </si>
  <si>
    <t>374180572246_10156702952387247</t>
  </si>
  <si>
    <t>2019-02-28 21:30:06</t>
  </si>
  <si>
    <t>What's happening in Hamilton this weekend: Maple syrup festivals, Bulldogs game, Mountain Kidz Klub and outdoor show. http://torstar.co/FKen50mqoJ9</t>
  </si>
  <si>
    <t>374180572246_10156706185307247</t>
  </si>
  <si>
    <t>2019-03-02 12:00:17</t>
  </si>
  <si>
    <t>Treasury Board president Philpott says it’s “untenable for me to continue to serve as a cabinet minister,” but will remain as the Liberal MP for Markham-Stouffville.</t>
  </si>
  <si>
    <t>374180572246_10156713025027247</t>
  </si>
  <si>
    <t>2019-03-05 11:30:15</t>
  </si>
  <si>
    <t>Lifetimes: Sister Evelyn Volk discovered her passion was art, serving those in need http://torstar.co/7U8z50mXmie</t>
  </si>
  <si>
    <t>164238703606271_2525580454138739</t>
  </si>
  <si>
    <t>2019-03-11 15:01:01</t>
  </si>
  <si>
    <t>Opinion | Geoffrey Stevens: Some advice for Justin Trudeau</t>
  </si>
  <si>
    <t>164238703606271_2515615418468576</t>
  </si>
  <si>
    <t>2019-03-04 22:30:05</t>
  </si>
  <si>
    <t>U.S. military Cyber Command attacked the Russian "troll factory," Internet Research Agency, in offensive before the 2018 midterm elections, several U.S. officials said. http://torstar.co/ETCd50mbhBt</t>
  </si>
  <si>
    <t>374180572246_10156698960972247</t>
  </si>
  <si>
    <t>2019-02-26 21:00:16</t>
  </si>
  <si>
    <t>Super energy efficient homes tested in Breslau subdivision. — Most visitors to the Riverland neighbourhood in Breslau will see a row of model homes.</t>
  </si>
  <si>
    <t>164238703606271_2518877211475730</t>
  </si>
  <si>
    <t>2019-03-07 02:00:21</t>
  </si>
  <si>
    <t>It was a tough weekend for the Hamilton Bulldogs. In a 48-hour span, the team faced three of the Ontario Hockey League's best and lost three times. http://torstar.co/aS6t50m5kHV</t>
  </si>
  <si>
    <t>374180572246_10156695725532247</t>
  </si>
  <si>
    <t>2019-02-25 04:00:13</t>
  </si>
  <si>
    <t>Plenty of fish fries and pancake breakfasts upcoming in Hamilton http://torstar.co/BRmY50m8gRi</t>
  </si>
  <si>
    <t>374180572246_10156698023227247</t>
  </si>
  <si>
    <t>2019-02-26 10:00:24</t>
  </si>
  <si>
    <t>Rangers playoff bound: "I think we're going to be hard working and a team others won't want to play. I like that."</t>
  </si>
  <si>
    <t>164238703606271_2522582734438511</t>
  </si>
  <si>
    <t>2019-03-09 14:17:13</t>
  </si>
  <si>
    <t>Don't let the chance of snow on Saturday and Sunday stop you from springing into action this weekend. Your weekend planner has everything from the Toronto bike show to Burlington's Chilly Half Marathon.</t>
  </si>
  <si>
    <t>374180572246_10156704591862247</t>
  </si>
  <si>
    <t>2019-03-01 17:30:09</t>
  </si>
  <si>
    <t>A timeline on the SNC-Lavalin scandal:</t>
  </si>
  <si>
    <t>374180572246_10156700910832247</t>
  </si>
  <si>
    <t>2019-02-27 21:30:08</t>
  </si>
  <si>
    <t>Province won’t commit to Waterloo Region taking over ambulance dispatch</t>
  </si>
  <si>
    <t>164238703606271_2508698615826923</t>
  </si>
  <si>
    <t>2019-02-28 15:01:17</t>
  </si>
  <si>
    <t>Midnight snack: Be sure to light a candle on top and make a wish — to have this  three-layer rainbow Funfetti cake again for your birthday next year.  http://torstar.co/qlQM50mcFK0</t>
  </si>
  <si>
    <t>374180572246_10156699649562247</t>
  </si>
  <si>
    <t>2019-02-27 05:00:15</t>
  </si>
  <si>
    <t>You only need to meet one serial romancer to know the next one …and expect nothing more, writes advice columnist Ellie Tesher.   http://torstar.co/XxTQ50mLJMf</t>
  </si>
  <si>
    <t>374180572246_10156719214427247</t>
  </si>
  <si>
    <t>2019-03-08 07:00:13</t>
  </si>
  <si>
    <t>Officials gearing up for Waterloo’s big St. Patrick’s Day bash, again</t>
  </si>
  <si>
    <t>164238703606271_2522731241090327</t>
  </si>
  <si>
    <t>2019-03-09 15:27:52</t>
  </si>
  <si>
    <t>Not only is Taha Ilyass the only Forge FC player from Hamilton, he's the only soccer player they signed out of the CPL's cross-country open trials which attracted 1,400 hopefuls. #HamOnt By @miltonatthespec  http://torstar.co/DD7N50mZDo1</t>
  </si>
  <si>
    <t>374180572246_10156727575732247</t>
  </si>
  <si>
    <t>2019-03-12 00:00:09</t>
  </si>
  <si>
    <t>Melissa Miller, 37, Alan Porter, 33, and Michael Jamieson, 32, were found dead in a field near Oneida Nation of the Thames and southwest of London, Ont., on Nov. 4. http://torstar.co/PJgc50mJvdC</t>
  </si>
  <si>
    <t>374180572246_10156717580887247</t>
  </si>
  <si>
    <t>2019-03-07 14:30:10</t>
  </si>
  <si>
    <t>You're nearly 2,000 times more likely to die on the drive to the airport than you are from the flight itself, writes Steve Buist.   http://torstar.co/saqS50n6fln</t>
  </si>
  <si>
    <t>374180572246_10156731795242247</t>
  </si>
  <si>
    <t>2019-03-14 06:15:04</t>
  </si>
  <si>
    <t>If you’ve been doing the same workout for years, it’s a good bet that the progress the routine first brought stalled long ago, writes Ernie Schramayr. http://torstar.co/rfpw50n20df</t>
  </si>
  <si>
    <t>374180572246_10156730128732247</t>
  </si>
  <si>
    <t>2019-03-13 09:00:23</t>
  </si>
  <si>
    <t>All eyes on North as Kitchener company focuses on convincing people to buy its smart glasses</t>
  </si>
  <si>
    <t>164238703606271_2529212790442172</t>
  </si>
  <si>
    <t>2019-03-14 09:30:11</t>
  </si>
  <si>
    <t>Today's Editorial Cartoon by Graeme MacKay</t>
  </si>
  <si>
    <t>374180572246_10156716280472247</t>
  </si>
  <si>
    <t>2019-03-06 22:30:17</t>
  </si>
  <si>
    <t>The Toronto Raptors — at 46-17, with the second-best record in the league going into a game Sunday in Detroit — know they're good, but have 19 games to be as good as they can be for the playoffs. http://torstar.co/6kkb50mtxEk</t>
  </si>
  <si>
    <t>374180572246_10156707832092247</t>
  </si>
  <si>
    <t>2019-03-03 05:00:14</t>
  </si>
  <si>
    <t>Man, 19, stabbed in fight in uptown Waterloohttps://www.therecord.com/news-story/9191476-man-19-stabbed-in-fight-in-uptown-waterloo/</t>
  </si>
  <si>
    <t>164238703606271_2503692029660915</t>
  </si>
  <si>
    <t>2019-02-25 14:56:44</t>
  </si>
  <si>
    <t>Charges of mischief over $5,000 and unlawful assembly while masked were stayed against Alexander Balch, who has signed a peace bond not to be in the Locke Street South area for a year.</t>
  </si>
  <si>
    <t>374180572246_10156716138597247</t>
  </si>
  <si>
    <t>2019-03-06 21:00:19</t>
  </si>
  <si>
    <t>Open house planned for Ion light rail transit route through Preston http://torstar.co/slns50mXm1x</t>
  </si>
  <si>
    <t>164238703606271_2525450844151700</t>
  </si>
  <si>
    <t>2019-03-11 13:01:00</t>
  </si>
  <si>
    <t>Eighth annual Postcard Memories Show and Sale set for Sunday at Bingemans</t>
  </si>
  <si>
    <t>164238703606271_2531512303545554</t>
  </si>
  <si>
    <t>2019-03-15 19:05:06</t>
  </si>
  <si>
    <t>Upstart Galt Ghosts earn spot in WCSSAA hockey final</t>
  </si>
  <si>
    <t>164238703606271_2508902972473154</t>
  </si>
  <si>
    <t>2019-02-28 18:00:52</t>
  </si>
  <si>
    <t>In an emailed response to The Spectator, Hamilton East-Stoney Creek MP Bob Bratina said he "ended the meeting" after the conversation "became personal."  http://torstar.co/D24q50mhsEF</t>
  </si>
  <si>
    <t>374180572246_10156701335057247</t>
  </si>
  <si>
    <t>2019-02-28 01:30:13</t>
  </si>
  <si>
    <t>MPP Randy Hillier has been permanently expelled from Ontario's Progressive Conservative caucus. http://torstar.co/qDmL50ndVzI</t>
  </si>
  <si>
    <t>374180572246_10156735217772247</t>
  </si>
  <si>
    <t>2019-03-15 20:30:19</t>
  </si>
  <si>
    <t>164238703606271_2510918605604924</t>
  </si>
  <si>
    <t>2019-03-02 01:00:27</t>
  </si>
  <si>
    <t>Today's Editorial Cartoon by the Spec's Graeme MacKay. Check out our online gallery.... https://bit.ly/2uHTHpP</t>
  </si>
  <si>
    <t>374180572246_10156719414857247</t>
  </si>
  <si>
    <t>2019-03-08 10:23:12</t>
  </si>
  <si>
    <t>The interactive site is designed to match would-be buyers willing to share the ownership cost of a Toronto-area home.</t>
  </si>
  <si>
    <t>374180572246_10156704201992247</t>
  </si>
  <si>
    <t>2019-03-01 13:00:14</t>
  </si>
  <si>
    <t>A berth in the playoffs seemed like a foregone conclusion for the Hamilton Bulldogs. Now — after a 5-game losing streak — it's anything but.  http://torstar.co/bRlA50mEGEj</t>
  </si>
  <si>
    <t>374180572246_10156714451942247</t>
  </si>
  <si>
    <t>2019-03-06 02:00:09</t>
  </si>
  <si>
    <t>Foreign Affairs Minister Chrystia Freeland applauded Friday a bipartisan American political effort backing Canada in its fight with China over its detention of Huawei's chief financial officer. http://torstar.co/RVEf50mPKse</t>
  </si>
  <si>
    <t>374180572246_10156721352392247</t>
  </si>
  <si>
    <t>2019-03-09 06:00:14</t>
  </si>
  <si>
    <t>U.K. PM Theresa May’s deal is resoundingly defeated, putting all Brexit options back in play. With the deal all but dead, British Parliament will likely vote to postpone Brexit this week.</t>
  </si>
  <si>
    <t>164238703606271_2527490050614446</t>
  </si>
  <si>
    <t>2019-03-13 00:00:24</t>
  </si>
  <si>
    <t>Waterloo man faces additional 70 charges in child pornography investigation</t>
  </si>
  <si>
    <t>164238703606271_2519946378035480</t>
  </si>
  <si>
    <t>2019-03-07 19:30:14</t>
  </si>
  <si>
    <t>On the Record - FOI LRT</t>
  </si>
  <si>
    <t>164238703606271_2531613353535449</t>
  </si>
  <si>
    <t>2019-03-15 20:40:03</t>
  </si>
  <si>
    <t>The first rule of Fajita Club is: don't stop eating, writes Lorraine Sommerfeld. http://torstar.co/n8PV50m5hix</t>
  </si>
  <si>
    <t>374180572246_10156695535062247</t>
  </si>
  <si>
    <t>2019-02-25 02:00:16</t>
  </si>
  <si>
    <t>America's newest capsule for astronauts rocketed Saturday toward the International Space Station on a high-stakes test flight by SpaceX. http://torstar.co/xzrx50mrujQ</t>
  </si>
  <si>
    <t>374180572246_10156706492052247</t>
  </si>
  <si>
    <t>2019-03-02 15:30:15</t>
  </si>
  <si>
    <t>The Spectator's View: So now we wait. And we think about the families who lost loved ones, for whom the waiting is much more than merely inconvenient.   http://torstar.co/AmKW50n5yFT</t>
  </si>
  <si>
    <t>374180572246_10156731843077247</t>
  </si>
  <si>
    <t>2019-03-14 07:15:04</t>
  </si>
  <si>
    <t>164238703606271_2521567014540083</t>
  </si>
  <si>
    <t>2019-03-08 21:30:05</t>
  </si>
  <si>
    <t>Federal byelection races provide an early glimpse of the political landscape months before Canadians decide their next government. http://torstar.co/2lOL50m8NZW</t>
  </si>
  <si>
    <t>374180572246_10156697308097247</t>
  </si>
  <si>
    <t>2019-02-25 23:30:13</t>
  </si>
  <si>
    <t>Editorial Cartoon for Feb. 25 http://torstar.co/BKJB50m7na1</t>
  </si>
  <si>
    <t>164238703606271_2504620872901364</t>
  </si>
  <si>
    <t>2019-02-26 03:00:12</t>
  </si>
  <si>
    <t>New Ontario Health agency would overhaul ‘disconnected’ medical system, minister says</t>
  </si>
  <si>
    <t>164238703606271_2505518669478251</t>
  </si>
  <si>
    <t>2019-02-26 16:45:05</t>
  </si>
  <si>
    <t>DaCapo continues refugee theme with Following the Moonroad Commissioned work featuring cello will be performed by chamber choir March 9, 10</t>
  </si>
  <si>
    <t>164238703606271_2517191204977664</t>
  </si>
  <si>
    <t>2019-03-05 23:05:04</t>
  </si>
  <si>
    <t>Kitchener veteran, 95, refused to let war horrors sour his optimism. Harry Watts promoted Remembrance, citizenship and education</t>
  </si>
  <si>
    <t>164238703606271_2528149647215153</t>
  </si>
  <si>
    <t>2019-03-13 11:00:56</t>
  </si>
  <si>
    <t>Members of indie band Arcade Fire joined contemporary dance artist Peggy Baker to compose and choreograph a piece of performance art created for lovers of both dance and music.  "who we are in the dark" comes to Hamilton March 6. http://torstar.co/q4Wb50myZoz</t>
  </si>
  <si>
    <t>374180572246_10156711670382247</t>
  </si>
  <si>
    <t>2019-03-04 20:30:24</t>
  </si>
  <si>
    <t>Police look for suspects in Cambridge gas and dash http://torstar.co/KVE250mOuoW</t>
  </si>
  <si>
    <t>164238703606271_2521389534557831</t>
  </si>
  <si>
    <t>2019-03-08 18:50:03</t>
  </si>
  <si>
    <t>This week on The Message, Jon Wells speaks to Dr. Elizabeth Richardson, who is the Medical Officer of Health for the City of Hamilton.  http://torstar.co/stG650mhszp</t>
  </si>
  <si>
    <t>374180572246_10156701389342247</t>
  </si>
  <si>
    <t>2019-02-28 02:00:08</t>
  </si>
  <si>
    <t>Michael Cohen explained that U.S. President Donald Trump, like a mob boss, speaks in code to let subordinates know what he wants, John Kneeland writes. http://torstar.co/8rHl50mwuuJ</t>
  </si>
  <si>
    <t>374180572246_10156710422012247</t>
  </si>
  <si>
    <t>2019-03-04 08:00:19</t>
  </si>
  <si>
    <t>Midnight snack: Toad-in-the-hole incorporates well-cooked meat, a crisp pancake and velvety gravy. http://torstar.co/ITwB50mENfs</t>
  </si>
  <si>
    <t>374180572246_10156714753532247</t>
  </si>
  <si>
    <t>2019-03-06 05:00:16</t>
  </si>
  <si>
    <t>Ford government announces hikes to high school class sizes, but no changes to kindergarten</t>
  </si>
  <si>
    <t>164238703606271_2532783290085122</t>
  </si>
  <si>
    <t>2019-03-16 16:00:27</t>
  </si>
  <si>
    <t>Midnight snack: Make a rich and flavourful gumbo but skip the constant stirring.  http://torstar.co/8zIy50mw4qI</t>
  </si>
  <si>
    <t>374180572246_10156710182027247</t>
  </si>
  <si>
    <t>2019-03-04 05:00:16</t>
  </si>
  <si>
    <t>WSIB ‘already made up their mind’ on rubber claims, Kitchener widow says It’s unclear if tribunal decisions will be included in review of occupational disease claims</t>
  </si>
  <si>
    <t>164238703606271_2526010407429077</t>
  </si>
  <si>
    <t>2019-03-11 22:30:05</t>
  </si>
  <si>
    <t>Burlington city council voted Monday, Feb. 25 to approve a capital budget of $96.4 million that includes more than $50 million for roadways, by far the largest category of the city's 2019 infrastructure spending. http://torstar.co/P3Uw50mbkEy</t>
  </si>
  <si>
    <t>374180572246_10156699065897247</t>
  </si>
  <si>
    <t>2019-02-26 22:00:15</t>
  </si>
  <si>
    <t>Plans to improve uptown Waterloo outdoor spaces may take time</t>
  </si>
  <si>
    <t>164238703606271_2516424585054326</t>
  </si>
  <si>
    <t>2019-03-05 12:30:13</t>
  </si>
  <si>
    <t>No other North American pro sport is as closely intertwined with the footwear industry as the NBA. The various permutations of the relationships between player and shoe company are on display in the Raptors locker room.  http://torstar.co/GRds50mT3YX</t>
  </si>
  <si>
    <t>374180572246_10156723710702247</t>
  </si>
  <si>
    <t>2019-03-10 07:00:15</t>
  </si>
  <si>
    <t>There are plenty of community events in the Hamilton area this week to keep busy. #HamOnt  http://torstar.co/CGPs50niOXq</t>
  </si>
  <si>
    <t>374180572246_10156738849682247</t>
  </si>
  <si>
    <t>2019-03-17 11:00:16</t>
  </si>
  <si>
    <t>Highly touted Blue Jays prospect Vladimir Guerrero Jr., will miss the next three weeks of Toronto's schedule with a Grade 1 left oblique strain. http://torstar.co/6Gfa50mUKTL</t>
  </si>
  <si>
    <t>374180572246_10156724875207247</t>
  </si>
  <si>
    <t>2019-03-10 19:00:13</t>
  </si>
  <si>
    <t>164238703606271_2531331020230349</t>
  </si>
  <si>
    <t>2019-03-15 16:30:16</t>
  </si>
  <si>
    <t>Don't be surprised if you see the food industry trying to capitalize even more on the single-driven food economy, writes Sylvain Charlebois.  http://torstar.co/vje150n9Pb3</t>
  </si>
  <si>
    <t>374180572246_10156732932927247</t>
  </si>
  <si>
    <t>2019-03-14 21:00:17</t>
  </si>
  <si>
    <t>I'm engaged, getting married before my older, unmarried sister, who just can't seem to accept it. http://torstar.co/EZ0r50nclpz</t>
  </si>
  <si>
    <t>374180572246_10156734118052247</t>
  </si>
  <si>
    <t>2019-03-15 09:34:55</t>
  </si>
  <si>
    <t>Kitchener-based transportation service provider Wroute partners with mobility app Moovit http://torstar.co/OjtR50moQlR</t>
  </si>
  <si>
    <t>164238703606271_2510663408963777</t>
  </si>
  <si>
    <t>2019-03-01 21:30:07</t>
  </si>
  <si>
    <t>In the final part of Code Red, The Spectator’s Steve Buist explores the possibilities for repairing Hamilton’s declining health outcomes.  http://torstar.co/aWN750mv0F0</t>
  </si>
  <si>
    <t>374180572246_10156708581717247</t>
  </si>
  <si>
    <t>2019-03-03 14:35:15</t>
  </si>
  <si>
    <t>New York regulators have sent a subpoena to the Trump Organization's longtime insurance broker, a request that comes days after U.S. President Donald Trump's former attorney told Congress the president had misled insurers about the value of his assets. http://torstar.co/iHcg50mEHeD</t>
  </si>
  <si>
    <t>374180572246_10156714891872247</t>
  </si>
  <si>
    <t>2019-03-06 07:00:12</t>
  </si>
  <si>
    <t>164238703606271_2512209968809121</t>
  </si>
  <si>
    <t>2019-03-02 21:00:21</t>
  </si>
  <si>
    <t>Conservative MPP Donna Skelly is not only bringing provincial Transportation Minister Jeff Yurek to the meeting — which will likely take place in Mayor Fred Eisenberger's office — she's taking part in it, writes Andrew Dreschel.  http://torstar.co/sn9R50nb5Pn</t>
  </si>
  <si>
    <t>374180572246_10156733382252247</t>
  </si>
  <si>
    <t>2019-03-15 00:30:10</t>
  </si>
  <si>
    <t>Jaime Angelopoulos gravity defying sculptures are on show in Oblique Choreography, an exhibition at McMaster Museum of Art. #HamOnt http://torstar.co/GErH50mRKds</t>
  </si>
  <si>
    <t>374180572246_10156722612012247</t>
  </si>
  <si>
    <t>2019-03-09 19:30:19</t>
  </si>
  <si>
    <t>This Old Thing: Grandson discovers Hamilton artwork</t>
  </si>
  <si>
    <t>164238703606271_2511887025508082</t>
  </si>
  <si>
    <t>2019-03-02 16:05:03</t>
  </si>
  <si>
    <t>Alas, you find the service costs more than you expected and your appliance is still broken afterward. Moreover, you strike out when trying to complain or get a refund.</t>
  </si>
  <si>
    <t>374180572246_10156702684182247</t>
  </si>
  <si>
    <t>2019-02-28 19:00:30</t>
  </si>
  <si>
    <t>164238703606271_2512092538820864</t>
  </si>
  <si>
    <t>2019-03-02 19:00:35</t>
  </si>
  <si>
    <t>This is not a traditional reality dating show, and these are not conventional reality show contestants. http://torstar.co/ECag50n48Ew</t>
  </si>
  <si>
    <t>374180572246_10156730374157247</t>
  </si>
  <si>
    <t>2019-03-13 13:00:24</t>
  </si>
  <si>
    <t>Tax sale of contaminated Electrohome site in Kitchener gives property owner $800,000 tax break</t>
  </si>
  <si>
    <t>164238703606271_2510067309023387</t>
  </si>
  <si>
    <t>2019-03-01 12:30:17</t>
  </si>
  <si>
    <t>"That's playoff basketball," said Kitchener-Waterloo Titans head coach Cavell Johnson.   http://torstar.co/SRDR50nmWwR</t>
  </si>
  <si>
    <t>164238703606271_2534482549915196</t>
  </si>
  <si>
    <t>2019-03-17 16:30:05</t>
  </si>
  <si>
    <t>Achieving a 🍕 with a crisp crust in the home oven can be a real challenge.   Just be sure to keep the toppings light or they may weigh down the thin crust and make it soggy.  http://torstar.co/gsyQ50n5Bqi</t>
  </si>
  <si>
    <t>374180572246_10156731880852247</t>
  </si>
  <si>
    <t>2019-03-14 08:00:20</t>
  </si>
  <si>
    <t>"This is why this building is here." For the first time following a devastating tornado that killed 23 people in eastern Alabama, the pastor of a church that sheltered nearly 100 people during the storm delivered his Sunday sermon. http://torstar.co/f5g350mWBe2</t>
  </si>
  <si>
    <t>374180572246_10156726094112247</t>
  </si>
  <si>
    <t>2019-03-11 07:00:12</t>
  </si>
  <si>
    <t>Spec photographer John Rennison takes us behind the scenes for Blue Man Group at FirstOntario Centre</t>
  </si>
  <si>
    <t>374180572246_10156700659102247</t>
  </si>
  <si>
    <t>2019-02-27 19:00:20</t>
  </si>
  <si>
    <t>The Liberal government will keep the country's top bureaucrat as the person ultimately responsible for alerting Canadians to foreign interference in the 2019 election, despite the opposition parties' lost confidence in Michael Wernick's neutrality. http://torstar.co/p4Dd50mRKRU</t>
  </si>
  <si>
    <t>374180572246_10156722798222247</t>
  </si>
  <si>
    <t>2019-03-09 21:00:13</t>
  </si>
  <si>
    <t>February snowy with wild temperature swings for Waterloo Region, but spring is on the way http://torstar.co/95Z450mwSkv</t>
  </si>
  <si>
    <t>164238703606271_2515064525190332</t>
  </si>
  <si>
    <t>2019-03-04 14:00:51</t>
  </si>
  <si>
    <t>A Hamilton rock band will win something, @Rockatthespec predicts. Here are his other picks for the Juno's. #HamOnt @TheJUNOAwards http://torstar.co/alXh50ne4GO</t>
  </si>
  <si>
    <t>374180572246_10156735392237247</t>
  </si>
  <si>
    <t>2019-03-15 22:00:19</t>
  </si>
  <si>
    <t>We've launched a seven-part series examining the state of the population's health, its inextricable link to poverty, and how and why we have failed — and in a few cases succeeded — as a community</t>
  </si>
  <si>
    <t>374180572246_10156698417472247</t>
  </si>
  <si>
    <t>2019-02-26 15:30:14</t>
  </si>
  <si>
    <t>Today's Editorial Cartoon by the Spec's Graeme MacKay  http://torstar.co/Ckqa50mKvcN</t>
  </si>
  <si>
    <t>374180572246_10156718421382247</t>
  </si>
  <si>
    <t>2019-03-07 22:00:20</t>
  </si>
  <si>
    <t>Statistics Canada reports manufacturing sales up 1.0 per cent in January</t>
  </si>
  <si>
    <t>164238703606271_2532917120071739</t>
  </si>
  <si>
    <t>2019-03-16 18:00:37</t>
  </si>
  <si>
    <t>A favourite’s indecision sends Colton Underwood over a fence in Portugal and Bachelor fans out of their collective minds, writes Debra Yeo.</t>
  </si>
  <si>
    <t>374180572246_10156713515892247</t>
  </si>
  <si>
    <t>2019-03-05 17:00:35</t>
  </si>
  <si>
    <t>Mexico's Congress will be asked to approve major labour-reform bill this spring as a step to ratifying new NAFTA deal. But unless the Trump administration lifts punishing steel and aluminum tariffs, Mexico is prepared to keep the status quo. http://torstar.co/mDaA50mvHKp</t>
  </si>
  <si>
    <t>374180572246_10156709319782247</t>
  </si>
  <si>
    <t>2019-03-03 21:00:09</t>
  </si>
  <si>
    <t>Science fair at Kitchener school teaches students that failing can lead to success.</t>
  </si>
  <si>
    <t>164238703606271_2522935217736596</t>
  </si>
  <si>
    <t>2019-03-09 18:00:40</t>
  </si>
  <si>
    <t>Jeremy Kemeny writes: How can we expect people to give proper care when they themselves are not cared for?</t>
  </si>
  <si>
    <t>374180572246_10156701098307247</t>
  </si>
  <si>
    <t>2019-02-27 23:30:17</t>
  </si>
  <si>
    <t>Here's a look at some key contradictions in the testimony each gave to the House of Commons justice committee</t>
  </si>
  <si>
    <t>374180572246_10156717290757247</t>
  </si>
  <si>
    <t>2019-03-07 11:04:15</t>
  </si>
  <si>
    <t>Four brothers pour selves into new cocktail spot in downtown Guelph Four local siblings are opening a new spot in town for people to enjoy some rather fine sipping.</t>
  </si>
  <si>
    <t>164238703606271_2531365710226880</t>
  </si>
  <si>
    <t>2019-03-15 17:01:24</t>
  </si>
  <si>
    <t>What to expect when Gerald Butts and others testify at the justice committee</t>
  </si>
  <si>
    <t>164238703606271_2517101698319948</t>
  </si>
  <si>
    <t>2019-03-05 21:40:03</t>
  </si>
  <si>
    <t>TheSpec catches up with songwriter Justin Rutledge, who's coming to Mills Hardware in Hamilton March 13. A kind of warmup for the release of his new album "Passages."  http://torstar.co/yLS050mR3Yo</t>
  </si>
  <si>
    <t>374180572246_10156722041797247</t>
  </si>
  <si>
    <t>2019-03-09 14:30:13</t>
  </si>
  <si>
    <t>Gerald Butts appears before the Commons' justice committee Wednesday to testify on the ongoing SNC-Lavalin affair. As Justin Trudeau's friend, confidante and former secretary, there are few secrets he doesn't know. http://torstar.co/p6O750mDCtn</t>
  </si>
  <si>
    <t>374180572246_10156714018937247</t>
  </si>
  <si>
    <t>2019-03-05 21:30:16</t>
  </si>
  <si>
    <t>Canadians could hear this week from Jody Wilson-Raybould about whether the former attorney general believes she faced inappropriate pressure from the Prime Minister's Office to halt a criminal prosecution of Quebec-based engineering giant SNC-Lavalin. http://torstar.co/ncH950m5y3c</t>
  </si>
  <si>
    <t>374180572246_10156695959037247</t>
  </si>
  <si>
    <t>2019-02-25 08:00:16</t>
  </si>
  <si>
    <t>Typos, spelling and grammatical errors are embarrassing. Factual errors can be devastating. But plagiarism is a disaster, writes @PaulBerton. http://torstar.co/fcYP50mPu8d</t>
  </si>
  <si>
    <t>374180572246_10156721887452247</t>
  </si>
  <si>
    <t>2019-03-09 13:00:17</t>
  </si>
  <si>
    <t>To be considered a good team, you have to beat good teams and Canada will get a chance to prove itself in return to global basketball competition. Canada was drawn into a first-round group with Lithuania, Australia and Senegal for this summer's World Cup. http://torstar.co/COvt50njEkC</t>
  </si>
  <si>
    <t>374180572246_10156738427822247</t>
  </si>
  <si>
    <t>2019-03-17 04:00:14</t>
  </si>
  <si>
    <t>Kwartzlab opens new space to show off skills, tools and talents http://torstar.co/J09S50mwUho</t>
  </si>
  <si>
    <t>164238703606271_2515172435179541</t>
  </si>
  <si>
    <t>2019-03-04 15:30:15</t>
  </si>
  <si>
    <t>Man who exploited, assaulted Kitchener sex trade worker jailed one year http://torstar.co/g4KA50n7WIS</t>
  </si>
  <si>
    <t>164238703606271_2529510130412438</t>
  </si>
  <si>
    <t>2019-03-14 14:00:59</t>
  </si>
  <si>
    <t>An historic moment brought to you in part by Hamilton’s own Harry Howell. And a few random thoughts for National Everything You Do Is Right Day, from Scott Radley.  http://torstar.co/TQBV50nfouS</t>
  </si>
  <si>
    <t>374180572246_10156736108852247</t>
  </si>
  <si>
    <t>2019-03-16 04:00:12</t>
  </si>
  <si>
    <t>The building at 31 John South served the city through the generations. It was home to grocers, shoemakers, druggists, the Great War Veterans Association, beauty salons, a winery, the Nancy Campbell Dance Studios, restaurants including the White Grill, Uncle Tommy's, Sundried Tomatoes.</t>
  </si>
  <si>
    <t>374180572246_10156711229827247</t>
  </si>
  <si>
    <t>2019-03-04 16:30:08</t>
  </si>
  <si>
    <t>March Break is moving fast and if you are heading to that last day or weekend adventure, you will want to know traffic is moving well and temperatures will remain on the plus side today with a high of about 8.  COMMUTERS: Your Friday morning weather, traffic and school closures It is 6 degrees at 7 a.m.  http://torstar.co/5vFG50ncs6J</t>
  </si>
  <si>
    <t>374180572246_10156734252577247</t>
  </si>
  <si>
    <t>2019-03-15 11:20:07</t>
  </si>
  <si>
    <t>Priya Shah, a musician with strong local ties, brings her talents to Waterloo on Friday as she performs with adventurous vocal collective Phth.</t>
  </si>
  <si>
    <t>164238703606271_2528452037184914</t>
  </si>
  <si>
    <t>2019-03-13 15:30:21</t>
  </si>
  <si>
    <t>MARCH BREAK PETTING ZOO  A visitor reaches out to scratch the nose of a llama in a petting zoo with rabbits, goats, lamas, a donkey and pony rides from Little Tricks Petting Zoo at Harper's Garden Centre on Wilson Street. The March Break event with bet back on Wednesday and Friday noon-3 p.m. See more from Spec photographer, John Rennison .... https://bit.ly/2HpGuKK</t>
  </si>
  <si>
    <t>374180572246_10156728194617247</t>
  </si>
  <si>
    <t>2019-03-12 09:28:24</t>
  </si>
  <si>
    <t>Six Nations Police Service and OPP say they will announce the new details in at 2 p.m. Thursday at The Gathering Place by the Grand on Pauline Johnson Road.  http://torstar.co/Rwci50mHMps</t>
  </si>
  <si>
    <t>374180572246_10156716327767247</t>
  </si>
  <si>
    <t>2019-03-06 23:00:15</t>
  </si>
  <si>
    <t>Trudeau opted not to bring in any new faces from the ranks of his parliamentary secretaries or backbenchers - where the SNC-Lavalin scandal is fueling nervousness about the government's ability to navigate growing calls for an RCMP investigation or a judicial inquiry.</t>
  </si>
  <si>
    <t>374180572246_10156704668172247</t>
  </si>
  <si>
    <t>2019-03-01 18:00:22</t>
  </si>
  <si>
    <t>To the victors go the spoils… and the celebration  http://torstar.co/mqdn50n7VfZ</t>
  </si>
  <si>
    <t>374180572246_10156732189962247</t>
  </si>
  <si>
    <t>2019-03-14 13:00:23</t>
  </si>
  <si>
    <t>The stars came to play at the 2019 Academy Awards—the fashion choices were bold, the accessories made a statement and the colour of the night was indisputably pink.  These were the 10 best-dressed celebs on the Oscars 2019 red carpet.....https://bit.ly/2XnrAdt</t>
  </si>
  <si>
    <t>374180572246_10156696146572247</t>
  </si>
  <si>
    <t>2019-02-25 11:19:26</t>
  </si>
  <si>
    <t>Midnight snack: Make dinner a family affair by getting your kids involved in the kitchen with these ham and cheese sliders. http://torstar.co/SwuB50n0j2F</t>
  </si>
  <si>
    <t>374180572246_10156727906477247</t>
  </si>
  <si>
    <t>2019-03-12 04:00:20</t>
  </si>
  <si>
    <t>With Britain scheduled to leave the European Union in less than three weeks, U.K. lawmakers are poised to choose the country's immediate direction from among three starkly different choices: deal, no deal or delay. http://torstar.co/aEuf50mW1sA</t>
  </si>
  <si>
    <t>374180572246_10156725504282247</t>
  </si>
  <si>
    <t>2019-03-11 00:00:09</t>
  </si>
  <si>
    <t>Perhaps lost in the conversation of the amount of joy sparked by decluttering is the very real regret many people feel after losing items forever...</t>
  </si>
  <si>
    <t>374180572246_10156713237282247</t>
  </si>
  <si>
    <t>2019-03-05 14:00:20</t>
  </si>
  <si>
    <t>Four people arrested in disturbance at Kitchener building http://torstar.co/Ycgk50mYhge</t>
  </si>
  <si>
    <t>164238703606271_2525570167473101</t>
  </si>
  <si>
    <t>2019-03-11 14:50:04</t>
  </si>
  <si>
    <t>The Syrian conflict continues to drive the largest refugee crisis in the world, and the @UN World Food Programme and partners are committed to supporting them in whichever countries they find themselves, writes Herve Verhoosel. http://torstar.co/hAa250nkcyj</t>
  </si>
  <si>
    <t>374180572246_10156738680387247</t>
  </si>
  <si>
    <t>2019-03-17 08:00:11</t>
  </si>
  <si>
    <t>"The last holiday I had was in 2012," says Dundas native Lisa Thomaidis. She was already head basketball coach at the University of Saskatchewan when she was asked to coach the national woman's team. Who can turn down that kind of opportunity? http://torstar.co/Xdkr50mRAgQ</t>
  </si>
  <si>
    <t>374180572246_10156722387817247</t>
  </si>
  <si>
    <t>2019-03-09 17:30:15</t>
  </si>
  <si>
    <t>ONTARIO COLD CASE: Trail to Robert Wagner's killer evaporated in 1999. The 31-year-old Cambridge resident died of multiple stab wounds</t>
  </si>
  <si>
    <t>164238703606271_2510480592315392</t>
  </si>
  <si>
    <t>2019-03-01 18:30:15</t>
  </si>
  <si>
    <t>Maple Leaf Foods Inc. called 2018 a challenging year with essentially flat sales, but one that sets it up for a successful future as it touted itself as a leader in plant-protein products.  http://torstar.co/9zio50mkLUK</t>
  </si>
  <si>
    <t>374180572246_10156703901302247</t>
  </si>
  <si>
    <t>2019-03-01 08:00:18</t>
  </si>
  <si>
    <t>Growing support for separating roles of justice minister and attorney general</t>
  </si>
  <si>
    <t>164238703606271_2512265722136879</t>
  </si>
  <si>
    <t>2019-03-02 22:00:19</t>
  </si>
  <si>
    <t>A Newfoundland playwright says his failed two-year battle for a visa to perform in the United States speaks to the barriers facing independent artists telling diverse stories. http://torstar.co/M84O50m5lf8</t>
  </si>
  <si>
    <t>374180572246_10156695846477247</t>
  </si>
  <si>
    <t>2019-02-25 06:00:08</t>
  </si>
  <si>
    <t>On display to touch and hold: a meowing parrot, a pair of hedgehogs, a gecko and a ball python.  http://torstar.co/XQvX50mIb4d</t>
  </si>
  <si>
    <t>374180572246_10156717170942247</t>
  </si>
  <si>
    <t>2019-03-07 09:00:18</t>
  </si>
  <si>
    <t>At Saugeen First Nation, family of Kitchener’s Greg Ritchie grieves for the man who was shot by police at an Ottawa mall</t>
  </si>
  <si>
    <t>164238703606271_2504427986253986</t>
  </si>
  <si>
    <t>2019-02-26 00:55:03</t>
  </si>
  <si>
    <t>The central bank's trend-setting interest rate is staying at 1.75 per cent for a third-straight policy announcement — a stretch that comes after governor Stephen Poloz introduced five rate hikes between mid-2017 and last fall</t>
  </si>
  <si>
    <t>374180572246_10156715574732247</t>
  </si>
  <si>
    <t>2019-03-06 15:58:13</t>
  </si>
  <si>
    <t>Baden farmer inducted into agricultural hall of fame http://torstar.co/56FM50m6VCR</t>
  </si>
  <si>
    <t>164238703606271_2504019316294853</t>
  </si>
  <si>
    <t>2019-02-25 19:01:04</t>
  </si>
  <si>
    <t>The Federal Court has struck down SNC-Lavalin's appeal for a judicial review of a federal prosecutor's decision not to negotiate a remediation agreement that would allow the company to avoid criminal conviction. http://torstar.co/I98y50mOvPS</t>
  </si>
  <si>
    <t>374180572246_10156720271357247</t>
  </si>
  <si>
    <t>2019-03-08 19:30:08</t>
  </si>
  <si>
    <t>Burlington council voted unanimously on Monday to tell the province that it wouldn’t support a proposal to amalgamate local municipalities into a “City of Halton.”  http://torstar.co/e23m50mbIBa</t>
  </si>
  <si>
    <t>374180572246_10156699196077247</t>
  </si>
  <si>
    <t>2019-02-26 23:30:13</t>
  </si>
  <si>
    <t>When a golf fan at the Canadian Open at Hamilton Golf and Country Club in June seeks directions to the next tee it'll be just like asking where to find Space Mountain. At least, Bryan Crawford hopes it will be, writes @miltonatthespec. #HamOnt http://torstar.co/pPbC50nj2on</t>
  </si>
  <si>
    <t>374180572246_10156738013452247</t>
  </si>
  <si>
    <t>2019-03-17 00:00:09</t>
  </si>
  <si>
    <t>Brother of Greg Ritchie, who was killed by police, waits for the results of SIU investigation http://torstar.co/XOxY50miNrh</t>
  </si>
  <si>
    <t>164238703606271_2508575025839282</t>
  </si>
  <si>
    <t>2019-02-28 13:30:13</t>
  </si>
  <si>
    <t>From Sudbury to California to Owen Sound to New Hampshire to Kansas to Orlando and finally to Massachusetts in just over three seasons. "It's not as bad as it looks," says 22-year-old Dunnville hockey player Matt Schmalz. http://torstar.co/NRv250m5hl4</t>
  </si>
  <si>
    <t>374180572246_10156695645647247</t>
  </si>
  <si>
    <t>2019-02-25 03:00:15</t>
  </si>
  <si>
    <t>You may get along with an ex-partner who cheated on you, but you can’t always trust him, Ellie says.  http://torstar.co/v5hD50mWzSI</t>
  </si>
  <si>
    <t>374180572246_10156726164082247</t>
  </si>
  <si>
    <t>2019-03-11 08:00:16</t>
  </si>
  <si>
    <t>WSIB confirms all rubber claims will be reviewed http://torstar.co/QES650n4aEV</t>
  </si>
  <si>
    <t>164238703606271_2528314040532047</t>
  </si>
  <si>
    <t>2019-03-13 13:30:15</t>
  </si>
  <si>
    <t>Robert Wagner predicted his demise.  The 31-year-old Cambridge resident died of multiple stab wounds, in his apartment, Unit 320, at 142 Woodside Ave., and was found on Jan. 22, 1991 http://torstar.co/T0N450mncZe</t>
  </si>
  <si>
    <t>374180572246_10156704288767247</t>
  </si>
  <si>
    <t>2019-03-01 14:00:27</t>
  </si>
  <si>
    <t>The House on Tuesday passed a resolution to overturn U.S. President Donald Trump's national emergency declaration on the southern border as majority Democrats painted an apocalyptic portrait of a lawless chief executive who is out to gut the Constitution.  http://torstar.co/Nkr550mcNs0</t>
  </si>
  <si>
    <t>374180572246_10156699695357247</t>
  </si>
  <si>
    <t>2019-02-27 06:00:08</t>
  </si>
  <si>
    <t>We must invent and inhabit our own gardens of Eden, writes Adrian Higgins. But where and how to begin if you are in your 20s in an apartment or 30s in your first home with a bit of land? http://torstar.co/WNad50mwuVl</t>
  </si>
  <si>
    <t>374180572246_10156710337822247</t>
  </si>
  <si>
    <t>2019-03-04 07:00:12</t>
  </si>
  <si>
    <t>Theatre Aquarius, is mixing it up next year with a playbill that offers a bit of everything, from the comic brand of prolific Canadian playwright Norm Foster, to the gutsy writing of Pulitzer Prize winner Lynn Nottage. http://torstar.co/yPkJ50mPthl</t>
  </si>
  <si>
    <t>374180572246_10156720916652247</t>
  </si>
  <si>
    <t>2019-03-09 01:00:09</t>
  </si>
  <si>
    <t>Question: I am 72 years old and single. I receive CPP plus OAS of approximately $900 per month and I have about $300,000 saved. I need my money to take care of me; it's not so important to go to my kids. How can I stretch my money as long as possible? http://torstar.co/CuOh50n8MhG</t>
  </si>
  <si>
    <t>374180572246_10156732443962247</t>
  </si>
  <si>
    <t>2019-03-14 16:00:21</t>
  </si>
  <si>
    <t>I receive CPP plus OAS of approximately $900 per month and I have about $300,000 saved.  http://torstar.co/W0jq50n4P2n</t>
  </si>
  <si>
    <t>374180572246_10156731816942247</t>
  </si>
  <si>
    <t>2019-03-14 06:45:06</t>
  </si>
  <si>
    <t>In spite of the crash, the Africa now in the world's spotlight — rarely mentioned in the media except when disaster occurs — is actually a far different place than most people outside of Africa realize, writes Tony Burman.  http://torstar.co/DH6550nnXrT</t>
  </si>
  <si>
    <t>374180572246_10156739696132247</t>
  </si>
  <si>
    <t>2019-03-17 19:00:10</t>
  </si>
  <si>
    <t>Jeremy Hotz has been doing stand-up for decades, but the acclaimed comic still gets anxious about making people laugh — or simply going outside in the real world</t>
  </si>
  <si>
    <t>164238703606271_2509144875782297</t>
  </si>
  <si>
    <t>2019-02-28 22:00:42</t>
  </si>
  <si>
    <t>Some of the province's best teenage athletes will make Hamilton and Burlington their temporary home early next week. #HamOnt http://torstar.co/54aX50mr8S9</t>
  </si>
  <si>
    <t>374180572246_10156706049632247</t>
  </si>
  <si>
    <t>2019-03-02 10:00:15</t>
  </si>
  <si>
    <t>Thousands of opposition supporters marched to central Caracas on Saturday, defying a government ban on rallies in the Venezuelan capital's core and testing a heavy police presence. http://torstar.co/RIMO50mT6k3</t>
  </si>
  <si>
    <t>374180572246_10156723829342247</t>
  </si>
  <si>
    <t>2019-03-10 09:00:09</t>
  </si>
  <si>
    <t>The award is only two years old and Nathan Rourke has won it both times, writes Steve Milton.  http://torstar.co/FvMA50nbn2w</t>
  </si>
  <si>
    <t>374180572246_10156733669292247</t>
  </si>
  <si>
    <t>2019-03-15 03:00:15</t>
  </si>
  <si>
    <t>For a second straight year, the Hamilton @BulldogsOHL will meet the Ottawa 67's in the opening round of the Ontario Hockey League playoffs — only this time around, they're the underdogs. #HamOnt By @teriatthespec http://torstar.co/suPa50noww5</t>
  </si>
  <si>
    <t>374180572246_10156739887772247</t>
  </si>
  <si>
    <t>2019-03-17 20:30:11</t>
  </si>
  <si>
    <t>As all eyes turn to the Commons justice committee, the biggest questions are simple: was Jody Wilson-Raybould pressed by Prime Minister Justin Trudeau or his officials to drop charges against SNC-Lavalin and cut a deal? Did she feel unduly pressured?</t>
  </si>
  <si>
    <t>374180572246_10156700871967247</t>
  </si>
  <si>
    <t>2019-02-27 21:02:01</t>
  </si>
  <si>
    <t>"We always lived in old houses; this one had the feeling of history, of the people who lived in it," said Judy Turner-Blain.   http://torstar.co/GAbO50n9vit</t>
  </si>
  <si>
    <t>374180572246_10156732688317247</t>
  </si>
  <si>
    <t>2019-03-14 18:31:41</t>
  </si>
  <si>
    <t>The SNC-Lavalin crisis is entering its fourth week and every single one of those weeks has featured an escalation that is one step closer to the point of no-return for the Liberal government and for the prime minister, Chantal Hébert writes.</t>
  </si>
  <si>
    <t>374180572246_10156713156777247</t>
  </si>
  <si>
    <t>2019-03-05 13:05:08</t>
  </si>
  <si>
    <t>On one hand, logic says 737 Max 8 planes have flown perhaps more than 100,000 flights since they were introduced in 2017. On the other hand, emotion says "Yeah, but, what if?" http://torstar.co/9chg50n7Vky</t>
  </si>
  <si>
    <t>374180572246_10156732066272247</t>
  </si>
  <si>
    <t>2019-03-14 11:13:05</t>
  </si>
  <si>
    <t>The chair of Britain's Conservative Party urged Parliament to back the unpopular withdrawl plan or risk ending up with "no Brexit at all." http://torstar.co/qC8x50mRMhv</t>
  </si>
  <si>
    <t>374180572246_10156722997532247</t>
  </si>
  <si>
    <t>2019-03-09 23:00:10</t>
  </si>
  <si>
    <t>According to Uber, Hamilton is the sixth most forgetful city in Canada, with cellphones being the most commonly misplaced thing.</t>
  </si>
  <si>
    <t>374180572246_10156715614587247</t>
  </si>
  <si>
    <t>2019-03-06 16:18:29</t>
  </si>
  <si>
    <t>The following story was published in The Spectator on Feb. 21, 2009.  http://torstar.co/TgRv50mUmHT</t>
  </si>
  <si>
    <t>374180572246_10156724551277247</t>
  </si>
  <si>
    <t>2019-03-10 16:30:13</t>
  </si>
  <si>
    <t>Liberal MP Celina Caesar-Chavannes says she will not be seeking re-election in October in her riding of Whitby, Ont. http://torstar.co/JKxI50mtaPF</t>
  </si>
  <si>
    <t>374180572246_10156707565772247</t>
  </si>
  <si>
    <t>2019-03-03 02:00:17</t>
  </si>
  <si>
    <t>Plenty of fried haddock and chips to go around in this week’s listing</t>
  </si>
  <si>
    <t>374180572246_10156718909807247</t>
  </si>
  <si>
    <t>2019-03-08 03:00:24</t>
  </si>
  <si>
    <t>Happy March Break! Watch for children playing. No school this week for area schools. Traffic should be a little lighter and you can expect a mix of sun and cloud today. Expect a 60 per cent chance of flurries this afternoon. It is 1 at 6:30 a.m.</t>
  </si>
  <si>
    <t>374180572246_10156726311772247</t>
  </si>
  <si>
    <t>2019-03-11 10:39:39</t>
  </si>
  <si>
    <t>It's date night. You're aiming for casual cuisine (maybe drinks and a pizza), but in a slightly upscale setting. Frat's Cucina to the rescue. Here's the latest from foodie blogger Diane Galambos @KitchenBlissCa #HamOnt  http://torstar.co/1ACs50nco5e</t>
  </si>
  <si>
    <t>374180572246_10156734656592247</t>
  </si>
  <si>
    <t>2019-03-15 15:30:15</t>
  </si>
  <si>
    <t>Five years ago, I became guilty of kidnapping. Or catnapping, as the case may be. http://torstar.co/YPY650mG66d</t>
  </si>
  <si>
    <t>374180572246_10156715451927247</t>
  </si>
  <si>
    <t>2019-03-06 15:00:23</t>
  </si>
  <si>
    <t>A number of former attorneys general — including the new federal justice minister David Lametti — are publicly musing about whether Canada should consider separating rolls of attorney general and justice minister following the SNC-Lavalin affair. http://torstar.co/zmTt50mswSB</t>
  </si>
  <si>
    <t>374180572246_10156707177497247</t>
  </si>
  <si>
    <t>2019-03-02 22:00:08</t>
  </si>
  <si>
    <t>United Way Halton &amp; Hamilton CEO Brad Park writes: United Way is not discouraged by The Spec’s ‘Code Red, 10 years later’ update, and is committed to investing to address these pressing issues. http://torstar.co/rEfi50mVsKe</t>
  </si>
  <si>
    <t>374180572246_10156726273857247</t>
  </si>
  <si>
    <t>2019-03-11 10:00:25</t>
  </si>
  <si>
    <t>GRCA issues flood warning for Ayr and New Hamburg</t>
  </si>
  <si>
    <t>164238703606271_2530997860263665</t>
  </si>
  <si>
    <t>2019-03-15 12:00:53</t>
  </si>
  <si>
    <t>Parliament will struggle to ratify the new North American trade deal if U.S. tariffs on steel and aluminum exports aren't lifted soon, Canada's transport minister warned Sunday during a high-profile gathering of American state lawmakers. http://torstar.co/7l9X50m5h9J</t>
  </si>
  <si>
    <t>374180572246_10156695446747247</t>
  </si>
  <si>
    <t>2019-02-25 01:00:07</t>
  </si>
  <si>
    <t>Spec reader Brian Dorsay says comparing Hamilton’s planned LRT to Scarborough isn’t apples to apples. “SRT has never had a major upgrade. The technology is ancient.” http://torstar.co/IaGH50mceRM</t>
  </si>
  <si>
    <t>374180572246_10156699987407247</t>
  </si>
  <si>
    <t>2019-02-27 11:00:22</t>
  </si>
  <si>
    <t>Cameron Kroetsch urges the next City of Hamilton manager to look past what we've come to accept as a city and move us much closer to what we have the capability of achieving. #HamOnt http://torstar.co/Mucz50mOx0f</t>
  </si>
  <si>
    <t>374180572246_10156720320492247</t>
  </si>
  <si>
    <t>2019-03-08 20:00:20</t>
  </si>
  <si>
    <t>Two women were sleeping, two were naked and one was allegedly recorded, according to the charges. One woman was allegedly sexually assaulted.</t>
  </si>
  <si>
    <t>374180572246_10156696356397247</t>
  </si>
  <si>
    <t>2019-02-25 14:00:25</t>
  </si>
  <si>
    <t>Ellie writes: The difficulties and downturn in countless relationships come from misunderstanding depression. http://torstar.co/AMtp50mtvfe</t>
  </si>
  <si>
    <t>374180572246_10156708425217247</t>
  </si>
  <si>
    <t>2019-03-03 13:00:27</t>
  </si>
  <si>
    <t>U.K. Prime Minister Theresa May's Brexit deal was rejected once again by Parliament, throwing the country deeper into political crisis and raising the prospect that the divorce will be delayed or even reversed. http://torstar.co/fMqG50n2JrG</t>
  </si>
  <si>
    <t>374180572246_10156729396667247</t>
  </si>
  <si>
    <t>2019-03-12 23:00:09</t>
  </si>
  <si>
    <t>Nexxice is currently ranked third in the world behind No. 1 Team Paradise of Russia, who won their first global championship medal when they finished third at the 2015 worlds at Hamilton's FirstOntario Centre.</t>
  </si>
  <si>
    <t>374180572246_10156698761762247</t>
  </si>
  <si>
    <t>2019-02-26 19:00:20</t>
  </si>
  <si>
    <t>With Britain's departure from the European Union likely to be put on hold, some Brexit supporters fear their dream is dying. But they aren't giving up without a fight — or at least, a long walk. http://torstar.co/E9bh50nhlDv</t>
  </si>
  <si>
    <t>374180572246_10156737252547247</t>
  </si>
  <si>
    <t>2019-03-16 18:00:14</t>
  </si>
  <si>
    <t>Live coverage: St. Patrick’s Day on Ezra Avenue It’s St. Patrick’s Day and people have already hit Ezra Avenue and surrounding streets in the university district to party.</t>
  </si>
  <si>
    <t>164238703606271_2534480719915379</t>
  </si>
  <si>
    <t>2019-03-17 16:28:24</t>
  </si>
  <si>
    <t>Huawei chief financial officer Meng Wanzhou comes from a powerhouse family in China, one that holds significant influence in both the political and business world. http://torstar.co/rbmF50mPF6K</t>
  </si>
  <si>
    <t>374180572246_10156722082187247</t>
  </si>
  <si>
    <t>2019-03-09 15:00:26</t>
  </si>
  <si>
    <t>After weeks of embarrassing leaks — including revelations in the Star about a new health "super agency" and the opposition NDP's unauthorized release of a draft government bill — Elliott will table legislation on Tuesday.</t>
  </si>
  <si>
    <t>374180572246_10156698264627247</t>
  </si>
  <si>
    <t>2019-02-26 13:40:00</t>
  </si>
  <si>
    <t>Former Roadtrek owner confident buyer will emerge for brand.  The former owner of Roadtrek Motorhomes believes the shuttered company will be reborn.</t>
  </si>
  <si>
    <t>164238703606271_2507599469270171</t>
  </si>
  <si>
    <t>2019-02-27 21:00:54</t>
  </si>
  <si>
    <t>Jen and Vince did it in the 'The Break Up.' In the 2019 tragedy that is the GTA rental market, split couples stay living together, but for very different reasons.</t>
  </si>
  <si>
    <t>374180572246_10156696760147247</t>
  </si>
  <si>
    <t>2019-02-25 18:00:31</t>
  </si>
  <si>
    <t>Scott Radley calculates Bryce Harper's Phillies deal compared to Hamilton's median household income and contemplates the NHL choosing Ottawa over us. http://torstar.co/NXvh50mt3zn</t>
  </si>
  <si>
    <t>374180572246_10156707645012247</t>
  </si>
  <si>
    <t>2019-03-03 03:00:17</t>
  </si>
  <si>
    <t>Gary Smith reviews Village Theatre Waterdown's "Caught in the Net" http://torstar.co/CHFS50msUPX</t>
  </si>
  <si>
    <t>374180572246_10156707461387247</t>
  </si>
  <si>
    <t>2019-03-03 01:00:08</t>
  </si>
  <si>
    <t>Today's Editorial Cartoon by Spectator Cartoonist Graeme MacKay.   Beware the Cartoonist....https://bit.ly/2Htvz2G  Check out our online gallery https://bit.ly/2uHTHpP</t>
  </si>
  <si>
    <t>374180572246_10156731968407247</t>
  </si>
  <si>
    <t>2019-03-14 09:34:52</t>
  </si>
  <si>
    <t>Ralph Corning writes: Mr. Bratina, I’d suggest you apologize to the steelworkers, announce you will not run in the next federal election and retire, end of story, it’s time.  http://torstar.co/Eo2Y50mEGH4</t>
  </si>
  <si>
    <t>374180572246_10156715111962247</t>
  </si>
  <si>
    <t>2019-03-06 11:00:22</t>
  </si>
  <si>
    <t>Lindsay Shepherd says she had to record meeting that spurred Peterson lawsuit http://torstar.co/L2GZ50moQ2O</t>
  </si>
  <si>
    <t>164238703606271_2510500288980089</t>
  </si>
  <si>
    <t>2019-03-01 18:50:03</t>
  </si>
  <si>
    <t>Joe Salter writes: After all these years, could Doug Ford and his Progressive Conservatives be the saviours we have long-awaited?   http://torstar.co/IhmC50mvqKl</t>
  </si>
  <si>
    <t>374180572246_10156709094292247</t>
  </si>
  <si>
    <t>2019-03-03 19:00:12</t>
  </si>
  <si>
    <t>Hoerbiger plant in Waterloo to end production this month</t>
  </si>
  <si>
    <t>164238703606271_2519847554712029</t>
  </si>
  <si>
    <t>2019-03-07 18:00:56</t>
  </si>
  <si>
    <t>COMMUTERS: Day two of March Break. Watch for children playing. No school this week for area schools. Traffic is already lighter again today and you can expect clearing skies with a high of plus 3. Early morning will be cold with a -10 wind chill.   It is -3, feels like -8 at 6 a.m. http://torstar.co/Nz7q50n1kI7</t>
  </si>
  <si>
    <t>374180572246_10156728318532247</t>
  </si>
  <si>
    <t>2019-03-12 11:25:05</t>
  </si>
  <si>
    <t>Ontario's Special Investigations Unit says a Kingston, Ont., police officer is facing five criminal charges after injuries to a cyclist last year. http://torstar.co/x0Yu50mAZLI</t>
  </si>
  <si>
    <t>374180572246_10156712916107247</t>
  </si>
  <si>
    <t>2019-03-05 10:00:19</t>
  </si>
  <si>
    <t>Tampa Bay Lightning's Steve Stamkos doesn't think it's fair Maple Leafs and Bruins face each other in the first round of the NHL playoffs. If Lightning advance, they'll face the winner, and two of the best teams will be gone before the conference finals. http://torstar.co/VJFv50n0qrN</t>
  </si>
  <si>
    <t>374180572246_10156727965277247</t>
  </si>
  <si>
    <t>2019-03-12 05:00:13</t>
  </si>
  <si>
    <t>Restaurant review: It’s date night. You’re aiming for casual cuisine but in a slightly upscale setting. Frat’s Cucina in downtown Hamilton to the rescue. http://torstar.co/w4y250nfgjc</t>
  </si>
  <si>
    <t>374180572246_10156736817177247</t>
  </si>
  <si>
    <t>2019-03-16 14:00:24</t>
  </si>
  <si>
    <t>About 3.4 million Canadians live with diabetes. By 2025, that number is expected to rise to as many as 5 million. Here are a few tips from U of T Doctor Phillip Segal to help you manage your diabetes and keep your heart healthy: http://torstar.co/FdRm50m9nYy</t>
  </si>
  <si>
    <t>374180572246_10156697801982247</t>
  </si>
  <si>
    <t>2019-02-26 06:00:09</t>
  </si>
  <si>
    <t>Thomas Walkom writes: The NDP can only get so far by calling Trudeau's Liberals untrustworthy. It will have to sketch out a compelling but plausible vision of its own.   http://torstar.co/Ivqi50mhhvN</t>
  </si>
  <si>
    <t>374180572246_10156701217532247</t>
  </si>
  <si>
    <t>2019-02-28 00:30:12</t>
  </si>
  <si>
    <t>Fairview Park redevelopment in Kitchener to begin this spring http://torstar.co/obdz50m9XNx</t>
  </si>
  <si>
    <t>164238703606271_2505305389499579</t>
  </si>
  <si>
    <t>2019-02-26 14:01:15</t>
  </si>
  <si>
    <t>Midnight snack: Ultimate ziti pasta with fennel and italian sausage flavour with few ingredients #Recipeoftheday  http://torstar.co/4YTG50mVjAR</t>
  </si>
  <si>
    <t>374180572246_10156725912662247</t>
  </si>
  <si>
    <t>2019-03-11 04:00:16</t>
  </si>
  <si>
    <t>Kitchener Comic Con on for the weekend http://torstar.co/N5IN50mkHQb</t>
  </si>
  <si>
    <t>164238703606271_2509091069121011</t>
  </si>
  <si>
    <t>2019-02-28 21:00:29</t>
  </si>
  <si>
    <t>The Spectator's view: While Canadians were looking the other way, China may have just fired the first shot in a trade war with us. http://torstar.co/tL2K50mW1Tk</t>
  </si>
  <si>
    <t>374180572246_10156725604067247</t>
  </si>
  <si>
    <t>2019-03-11 01:00:18</t>
  </si>
  <si>
    <t>Splitting up — but still splitting the rent http://torstar.co/HOlq50m6YC0</t>
  </si>
  <si>
    <t>164238703606271_2504128309617287</t>
  </si>
  <si>
    <t>2019-02-25 20:00:59</t>
  </si>
  <si>
    <t>WSIB will be reviewing appealed rubber claims http://torstar.co/DuKy50mFRML</t>
  </si>
  <si>
    <t>164238703606271_2518013171562134</t>
  </si>
  <si>
    <t>2019-03-06 13:01:00</t>
  </si>
  <si>
    <t>Blockbuster store in Australia closes, leaves Oregon location as last of once-great chain. What would the last member of a species say as it stares into the abyss of extinction, if it could?</t>
  </si>
  <si>
    <t>164238703606271_2520045514692233</t>
  </si>
  <si>
    <t>2019-03-07 21:00:53</t>
  </si>
  <si>
    <t>"We've gotta dust off the cobwebs," said Nick Jonas.</t>
  </si>
  <si>
    <t>374180572246_10156702996652247</t>
  </si>
  <si>
    <t>2019-02-28 22:00:13</t>
  </si>
  <si>
    <t>Is anyone affected this weekend by the decision to ground the Boeing 737 Max 8 aircraft in Canada? Have you had to rebook flights to get home? The Hamilton Spectator's reporter Natalie Paddon is hoping to speak with you for a story. Reach her at 905-526-2420 or npaddon@thespec.com</t>
  </si>
  <si>
    <t>374180572246_10156739288427247</t>
  </si>
  <si>
    <t>2019-03-17 15:37:32</t>
  </si>
  <si>
    <t>The annual spring one-hour shift in time happens Sunday morning. Remember to change the clocks an hour forward for daylight saving time. #HamOnt http://torstar.co/QWrq50mS4rp</t>
  </si>
  <si>
    <t>374180572246_10156723113852247</t>
  </si>
  <si>
    <t>2019-03-10 00:00:09</t>
  </si>
  <si>
    <t>Take your sunglasses, the sun will be shining.  It's cold again this morning but the March sun is bright. Expect sunshine and a high of minus 1 today.  It is -12, feels like -15 at 7 a.m.</t>
  </si>
  <si>
    <t>374180572246_10156704147282247</t>
  </si>
  <si>
    <t>2019-03-01 12:11:55</t>
  </si>
  <si>
    <t>In a 4-1 loss to the London Knights Saturday, 17-year-old Arthur Kaliyev became the first Hamilton Bulldogs player — OHL or AHL — to score 50 goals in a single season.  http://torstar.co/Zfid50mwfiz</t>
  </si>
  <si>
    <t>374180572246_10156709475407247</t>
  </si>
  <si>
    <t>2019-03-03 22:30:08</t>
  </si>
  <si>
    <t>164238703606271_2510132289016889</t>
  </si>
  <si>
    <t>2019-03-01 13:30:16</t>
  </si>
  <si>
    <t>Gut-wrenching ATB tales: Running down Hell's Hill is not as difficult as running up, says Steven Parfeniuk. This hill may not be as steep — but its length makes up for the slighter grade.</t>
  </si>
  <si>
    <t>374180572246_10156728168927247</t>
  </si>
  <si>
    <t>2019-03-12 09:00:20</t>
  </si>
  <si>
    <t>The Spectator got a sneak preview Friday of preparations for the 48th annual Juno Awards, which will be broadcast live Sunday night from London’s Budweiser Gardens (8 p.m., CBC).  http://torstar.co/aUgn50nf2EZ</t>
  </si>
  <si>
    <t>374180572246_10156735681747247</t>
  </si>
  <si>
    <t>2019-03-16 00:00:10</t>
  </si>
  <si>
    <t>Winter weather put a chill on February home sales in Kitchener and Waterloo — Local realtors believe bad weather is to blame for slow house sales in February.</t>
  </si>
  <si>
    <t>164238703606271_2516901298339988</t>
  </si>
  <si>
    <t>2019-03-05 19:01:09</t>
  </si>
  <si>
    <t>Lifelike birds in fairy-tale settings populate the paintings of Erin Whitten Crysdale, and fantastical sea creatures, the prints of Laine Groeneweg. These are stories waiting to unfold in Of Sky &amp; Sea at Earls Court Gallery. http://torstar.co/XIdH50nhaFm</t>
  </si>
  <si>
    <t>374180572246_10156737150992247</t>
  </si>
  <si>
    <t>2019-03-16 17:00:15</t>
  </si>
  <si>
    <t>Jazz musician Tim Moher celebrates Irish heritage with 12-piece ensemble</t>
  </si>
  <si>
    <t>164238703606271_2529799510383500</t>
  </si>
  <si>
    <t>2019-03-14 18:01:14</t>
  </si>
  <si>
    <t>. @Hamiltonpolice have closed the case on an alleged data breach from Coun. Terry Whitehead’s office @terrywhitehead at city hall. http://torstar.co/wFVS50n9cEk</t>
  </si>
  <si>
    <t>374180572246_10156732538517247</t>
  </si>
  <si>
    <t>2019-03-14 17:10:16</t>
  </si>
  <si>
    <t>Canada's largest bricks-and-mortar travel retailer routinely failed to pay employees overtime and created "unlawful barriers" to claiming accurate compensation, according to a proposed class-action lawsuit worth more than $100 million. http://torstar.co/x6CC50m87Nu</t>
  </si>
  <si>
    <t>374180572246_10156697523887247</t>
  </si>
  <si>
    <t>2019-02-26 02:00:13</t>
  </si>
  <si>
    <t>"Our new normal: a child with an expiration date."  http://torstar.co/va8N50mYgPv</t>
  </si>
  <si>
    <t>374180572246_10156726755502247</t>
  </si>
  <si>
    <t>2019-03-11 16:00:33</t>
  </si>
  <si>
    <t>"No one has seen anything like it." The political bombshell launched Wednesday by Jody Wilson-Raybould created new possibilities and pitfalls in the ramp-up to a federal election, say senior strategists.  http://torstar.co/e9cE50mtx7x</t>
  </si>
  <si>
    <t>374180572246_10156708730677247</t>
  </si>
  <si>
    <t>2019-03-03 16:00:23</t>
  </si>
  <si>
    <t>Late Waterloo basketball coach, mentor remembered fondly</t>
  </si>
  <si>
    <t>164238703606271_2505877636109021</t>
  </si>
  <si>
    <t>2019-02-26 22:00:41</t>
  </si>
  <si>
    <t>With temperatures now at or below minus 15 C or minus 20 C with wind chill, there is no longer a need for the alert. http://torstar.co/u0nz50mOafD</t>
  </si>
  <si>
    <t>374180572246_10156720057992247</t>
  </si>
  <si>
    <t>2019-03-08 17:30:09</t>
  </si>
  <si>
    <t>Police release images of people they want to speak to in connection with Waterloo stabbing Police have released images of people they want to identify in connection with a stabbing in uptown Waterloo on Sunday.</t>
  </si>
  <si>
    <t>164238703606271_2505848319445286</t>
  </si>
  <si>
    <t>2019-02-26 21:30:06</t>
  </si>
  <si>
    <t>ICYMI: Lauren was dead. Just 24 and seemingly in perfect health, the new mom had arisen in the late evening hours to feed her infant son; drifting off to sleep at the end of Mother's Day, she'd heard the 7-month-old's hungry cries from the nursery.</t>
  </si>
  <si>
    <t>374180572246_10156696964932247</t>
  </si>
  <si>
    <t>2019-02-25 20:00:26</t>
  </si>
  <si>
    <t>Bay Race stories, part 3: Doug Flis, 68, will be completing his 31st Around The Bay 30K this year. http://torstar.co/fgFp50mt1V3</t>
  </si>
  <si>
    <t>374180572246_10156708529132247</t>
  </si>
  <si>
    <t>2019-03-03 14:00:21</t>
  </si>
  <si>
    <t>New Hamburg veterinarian honoured for exemplary service http://torstar.co/xSUu50m7mCV</t>
  </si>
  <si>
    <t>164238703606271_2504187829611335</t>
  </si>
  <si>
    <t>2019-02-25 21:00:45</t>
  </si>
  <si>
    <t>Dining Out: Wear your eating pants to The Lancaster Smokehouse in Kitchener</t>
  </si>
  <si>
    <t>164238703606271_2521673761196075</t>
  </si>
  <si>
    <t>2019-03-08 23:05:03</t>
  </si>
  <si>
    <t>After being blocked by Blake Shelton and Kelly Clarkson, Adam Levine had his turn with the "Voice" freshman: "When you have an EGOT, we're coming for you, man."</t>
  </si>
  <si>
    <t>374180572246_10156700374047247</t>
  </si>
  <si>
    <t>2019-02-27 16:00:27</t>
  </si>
  <si>
    <t>The audits are designed to ensure employers are accurately reporting workplace injuries and paying their fair share in insurance premiums.</t>
  </si>
  <si>
    <t>374180572246_10156715331357247</t>
  </si>
  <si>
    <t>2019-03-06 13:30:07</t>
  </si>
  <si>
    <t>Toronto man banished from Waterloo Region</t>
  </si>
  <si>
    <t>164238703606271_2528925510470900</t>
  </si>
  <si>
    <t>2019-03-14 03:31:54</t>
  </si>
  <si>
    <t>Marianas Trench fuels artistry with eye on bottom line. Juno-winning band coming to Kitchener Saturday</t>
  </si>
  <si>
    <t>164238703606271_2520332937996824</t>
  </si>
  <si>
    <t>2019-03-08 02:00:21</t>
  </si>
  <si>
    <t>York Region deputy chief Thomas Carrique named next OPP commissioner, says he has ‘no relationship whatsoever’ with Ford</t>
  </si>
  <si>
    <t>164238703606271_2525852207444897</t>
  </si>
  <si>
    <t>2019-03-11 19:30:11</t>
  </si>
  <si>
    <t>A provincial tribunal is supposed to weigh in later this year on contentious plans for a 123,000-square-foot medical marijuana facility in rural Hamilton.</t>
  </si>
  <si>
    <t>374180572246_10156713427012247</t>
  </si>
  <si>
    <t>2019-03-05 16:00:27</t>
  </si>
  <si>
    <t>In honour of International Women’s Day, The Spectator is highlighting people and programs that are improving life in Hamilton for women and girls. Here are five initiatives that promote women’s health, education and well-being.</t>
  </si>
  <si>
    <t>374180572246_10156718366687247</t>
  </si>
  <si>
    <t>2019-03-07 21:30:19</t>
  </si>
  <si>
    <t>In a major blow to the Canadian oil industry, Enbridge Inc. now expects the replacement and expansion of its Line 3 crude oil pipeline to be in service about a year later than expected. http://torstar.co/l5my50mtyaW</t>
  </si>
  <si>
    <t>374180572246_10156708346632247</t>
  </si>
  <si>
    <t>2019-03-03 12:00:14</t>
  </si>
  <si>
    <t>If you want more out of a relationship, you have to take the risk of saying so, writes Dear Ellie.</t>
  </si>
  <si>
    <t>374180572246_10156713334932247</t>
  </si>
  <si>
    <t>2019-03-05 15:00:29</t>
  </si>
  <si>
    <t>Weekend food program requires more money to meet need</t>
  </si>
  <si>
    <t>164238703606271_2507724399257678</t>
  </si>
  <si>
    <t>2019-02-27 23:05:03</t>
  </si>
  <si>
    <t>Mexico's Congress will be asked to approve major labour-reform bill this spring as a step to ratifying new NAFTA deal. But unless the Trump administration lifts punishing steel and aluminum tariffs, Mexico is prepared to keep the status quo. http://torstar.co/3Tjv50mvH9r</t>
  </si>
  <si>
    <t>164238703606271_2513853115311473</t>
  </si>
  <si>
    <t>2019-03-03 20:00:28</t>
  </si>
  <si>
    <t>Andrew Scheer, pipeline advocate, talks about his climate-change plan http://torstar.co/qcKc50mNWGK</t>
  </si>
  <si>
    <t>164238703606271_2521235981239853</t>
  </si>
  <si>
    <t>2019-03-08 16:30:17</t>
  </si>
  <si>
    <t>Killer cigarettes and acid rain with a chance of brilliance, at Hamilton science fair  More than 350 students showcased their talents at the 37th annual Hamilton Catholic District School Board's Science Fair.   Spectator photographer Barry Gray was there. See more of these projects at thespec.com.... https://bit.ly/2J00sye</t>
  </si>
  <si>
    <t>374180572246_10156710648402247</t>
  </si>
  <si>
    <t>2019-03-04 10:49:12</t>
  </si>
  <si>
    <t>What does this whole SNC-Lavalin debacle say about Canada's commitment to anti-corruption and influence peddling? We need a full judicial review to get to the bottom of this embarrassment, writes Margaret Shkimba. http://torstar.co/8nIS50mzjT8</t>
  </si>
  <si>
    <t>374180572246_10156711771482247</t>
  </si>
  <si>
    <t>2019-03-04 21:30:18</t>
  </si>
  <si>
    <t>Cambridge’s Bai’tul Kareem Mosque opens its doors to public to celebrate renovationshttps://www.therecord.com/news-story/9215076-cambridge-s-bai-tul-kareem-mosque-opens-its-doors-to-public-to-celebrate-renovations/</t>
  </si>
  <si>
    <t>164238703606271_2525515314145253</t>
  </si>
  <si>
    <t>2019-03-11 14:01:08</t>
  </si>
  <si>
    <t>John Milloy: Doug Ford government’s ham-fisted handling of autism reform http://torstar.co/atBm50mYHGL</t>
  </si>
  <si>
    <t>164238703606271_2525825827447535</t>
  </si>
  <si>
    <t>2019-03-11 19:01:15</t>
  </si>
  <si>
    <t>Volleyball Warriors one win away from berth in national championship</t>
  </si>
  <si>
    <t>164238703606271_2518452468184871</t>
  </si>
  <si>
    <t>2019-03-06 19:01:02</t>
  </si>
  <si>
    <t>Two men use pickup to steal ATM from Kitchener businesshttps://www.therecord.com/news-story/9191622-two-men-use-pickup-to-steal-atm-from-kitchener-business/</t>
  </si>
  <si>
    <t>164238703606271_2503762199653898</t>
  </si>
  <si>
    <t>2019-02-25 15:56:40</t>
  </si>
  <si>
    <t>Ed the Sock is back, more enraged than ever. He wants to educate and enlighten audiences with his ‘War on Stupid’ comedy tour.</t>
  </si>
  <si>
    <t>164238703606271_2519460514750733</t>
  </si>
  <si>
    <t>2019-03-07 12:30:17</t>
  </si>
  <si>
    <t>Grass clippings may be barred from Guelph's green bins, yard waste bags</t>
  </si>
  <si>
    <t>164238703606271_2521473194549465</t>
  </si>
  <si>
    <t>2019-03-08 20:01:05</t>
  </si>
  <si>
    <t>Jody Wilson-Raybould would get my vote if she ever decides to run for prime minister, writes William Wood.  http://torstar.co/LhBd50mqb2Z</t>
  </si>
  <si>
    <t>374180572246_10156706109072247</t>
  </si>
  <si>
    <t>2019-03-02 11:00:15</t>
  </si>
  <si>
    <t>There’s lots to do close to home during the March school break.  http://torstar.co/SczJ50mDIPI</t>
  </si>
  <si>
    <t>374180572246_10156714116672247</t>
  </si>
  <si>
    <t>2019-03-05 22:30:14</t>
  </si>
  <si>
    <t>Are there any weaknesses in Ukko-Pekka Luukkonen's game? "He works hard in practice ... he works hard in the gym." His performance against the Hamilton Bulldogs at FirstOntario Centre Saturday was proof.  http://torstar.co/QpQd50mWcvo</t>
  </si>
  <si>
    <t>374180572246_10156725735662247</t>
  </si>
  <si>
    <t>2019-03-11 02:00:16</t>
  </si>
  <si>
    <t>GRCA issues flood warning for Ayr and New Hamburg http://torstar.co/6joK50n8nhD</t>
  </si>
  <si>
    <t>164238703606271_2529464017083716</t>
  </si>
  <si>
    <t>2019-03-14 13:25:03</t>
  </si>
  <si>
    <t>Request for information about penalties Bombardier would pay for late delivery of LRT cars denied</t>
  </si>
  <si>
    <t>164238703606271_2530871793609605</t>
  </si>
  <si>
    <t>2019-03-15 10:00:42</t>
  </si>
  <si>
    <t>The complaint came from Mirle (Shekar) Chandrashekar, who last year was alarmed to learn his emails to councillors and staff were being stopped, raising serious questions about citizens' rights and information control at city hall.</t>
  </si>
  <si>
    <t>374180572246_10156715871657247</t>
  </si>
  <si>
    <t>2019-03-06 18:30:30</t>
  </si>
  <si>
    <t>Helen Mirren, Angela Bassett, Kacey Musgraves and Julia Roberts all opted for variations of the hue, from soft rose to punchy fuchsia.</t>
  </si>
  <si>
    <t>374180572246_10156696157947247</t>
  </si>
  <si>
    <t>2019-02-25 11:30:16</t>
  </si>
  <si>
    <t>New in-game hosts catch fans by surprise at Kitchener Rangers games this past weekend. So far, the duo is getting mixed reviews. "Traditional established market like this doesn't need to go down this road."</t>
  </si>
  <si>
    <t>164238703606271_2505293939500724</t>
  </si>
  <si>
    <t>2019-02-26 13:53:25</t>
  </si>
  <si>
    <t>Kitchener to assess city facilities amid 'increase in security risks'</t>
  </si>
  <si>
    <t>164238703606271_2516796391683812</t>
  </si>
  <si>
    <t>2019-03-05 17:30:18</t>
  </si>
  <si>
    <t>Half of Waterloo region’s high school students are sometimes blue, while just one in four thrives, survey shows http://torstar.co/7k5j50m67Pf</t>
  </si>
  <si>
    <t>164238703606271_2503535299676588</t>
  </si>
  <si>
    <t>2019-02-25 13:04:10</t>
  </si>
  <si>
    <t>Colourful leggings, hats, and shoe covers were spotted at the 22nd annual St Pat's Run.  📸: John Rennison  http://torstar.co/hMlw50mUDKi</t>
  </si>
  <si>
    <t>374180572246_10156724680157247</t>
  </si>
  <si>
    <t>2019-03-10 17:30:11</t>
  </si>
  <si>
    <t>A new study from the University of British Columbia says honey from urban honey bees can help pinpoint the sources of environmental pollutants such as lead. http://torstar.co/Okuo50no4aM</t>
  </si>
  <si>
    <t>374180572246_10156739823332247</t>
  </si>
  <si>
    <t>2019-03-17 20:00:09</t>
  </si>
  <si>
    <t>"It is a truth universally acknowledged that a pair of grape hemispheres exposed to intense microwave radiation will spark, igniting a plasma," begins the opening line of a viral study that examines why grapes spark like lightning once microwaved.  http://torstar.co/bCbf50mUYmT</t>
  </si>
  <si>
    <t>374180572246_10156724966067247</t>
  </si>
  <si>
    <t>2019-03-10 19:30:16</t>
  </si>
  <si>
    <t>Rocco Perri, Hamilton's King of Prohibition Era Bootleggers, is about to rake up scandalous Hamilton history at Theatre Aquarius, writes Gary Smith.  http://torstar.co/EtyK50naHMw</t>
  </si>
  <si>
    <t>374180572246_10156733231792247</t>
  </si>
  <si>
    <t>2019-03-14 23:30:13</t>
  </si>
  <si>
    <t>As a result, workers at Flight Centre were "systemically prevented from claiming and/or receiving overtime compensation in accordance with the applicable employment standards legislation," the statement of claim says.</t>
  </si>
  <si>
    <t>374180572246_10156696315082247</t>
  </si>
  <si>
    <t>2019-02-25 13:30:07</t>
  </si>
  <si>
    <t>Winter is here! On Tuesday HBO released a trailer for the final season of the fantasy drama "Game of Thrones", and it looks monumental, terrifying and beautiful. http://torstar.co/8FV750mDz9C</t>
  </si>
  <si>
    <t>374180572246_10156714555382247</t>
  </si>
  <si>
    <t>2019-03-06 03:00:24</t>
  </si>
  <si>
    <t>Marches and protests were held Friday across the globe to mark International Women's Day under the slogan #BalanceforBetter, with calls for a more gender-balanced world. http://torstar.co/RoAf50mPt2S</t>
  </si>
  <si>
    <t>374180572246_10156720865022247</t>
  </si>
  <si>
    <t>2019-03-09 00:30:10</t>
  </si>
  <si>
    <t>"Am I upset? Of course. But the main thing for me is just keep him away from the school," said Kathy Lee, who has four grandchildren attending the school between Grades 1 and 8.</t>
  </si>
  <si>
    <t>374180572246_10156696455137247</t>
  </si>
  <si>
    <t>2019-02-25 15:00:26</t>
  </si>
  <si>
    <t>Former Erwin Hymer employees pack job fair</t>
  </si>
  <si>
    <t>164238703606271_2520848811278570</t>
  </si>
  <si>
    <t>2019-03-08 11:00:49</t>
  </si>
  <si>
    <t>Auction of vintage hockey cards in Elmira to benefit Mennonite Central Committee. The lineup is stellar: Gordie Howe, Darryl Sittler, Terry Sawchuk, Bobby Orr.</t>
  </si>
  <si>
    <t>164238703606271_2515712268458891</t>
  </si>
  <si>
    <t>2019-03-05 00:00:29</t>
  </si>
  <si>
    <t>Kitchener may offer relief for customers with huge water bills — Kitchener is considering giving a break to customers faced with unusually high water bills.</t>
  </si>
  <si>
    <t>164238703606271_2525986080764843</t>
  </si>
  <si>
    <t>2019-03-11 22:00:43</t>
  </si>
  <si>
    <t>Opinion | Chantal Hebert: Justin Trudeau’s leadership on the brink</t>
  </si>
  <si>
    <t>164238703606271_2517057168324401</t>
  </si>
  <si>
    <t>2019-03-05 21:00:43</t>
  </si>
  <si>
    <t>The man who will take the reins of the OPP following controversy over Doug Ford's previous choice of a close family friend says he has never met the premier and is only a professional acquaintance to the deputy minister who approached him about the job. http://torstar.co/Cw0250mYTnP</t>
  </si>
  <si>
    <t>374180572246_10156727107567247</t>
  </si>
  <si>
    <t>2019-03-11 19:30:08</t>
  </si>
  <si>
    <t>MPP Donna Skelly said even though her government wouldn’t provide its $3 million share  to help build the Ancaster Memorial Arts Centre, she did encourage organizers to apply for government grants to make up the difference.  http://torstar.co/MasQ50nlPRE</t>
  </si>
  <si>
    <t>374180572246_10156739272797247</t>
  </si>
  <si>
    <t>2019-03-17 15:30:18</t>
  </si>
  <si>
    <t>In a video posted online, he revealed he has been diagnosed with late-stage pancreatic cancer.</t>
  </si>
  <si>
    <t>374180572246_10156717739127247</t>
  </si>
  <si>
    <t>2019-03-07 16:00:22</t>
  </si>
  <si>
    <t>Regionwide emergency alert system ready to launch http://torstar.co/HRdR50m9XPk</t>
  </si>
  <si>
    <t>164238703606271_2505465862816865</t>
  </si>
  <si>
    <t>2019-02-26 16:00:56</t>
  </si>
  <si>
    <t>Flu outbreak declared at Luther Village http://torstar.co/rr3U50mwSVn</t>
  </si>
  <si>
    <t>164238703606271_2515133095183475</t>
  </si>
  <si>
    <t>2019-03-04 15:01:49</t>
  </si>
  <si>
    <t>‘I love characters and I live for a look,’ says 22-year-old Emily Liatsis, a model, stylist, social media manager and screenwriter.  http://torstar.co/nPxE50mhqeO</t>
  </si>
  <si>
    <t>374180572246_10156701276677247</t>
  </si>
  <si>
    <t>2019-02-28 01:00:12</t>
  </si>
  <si>
    <t>Overwhelmingly, folks in the Star Tribune's 28-Day Sugar-Free Challenge said they found that going for a month without added sugar made them feel better. http://torstar.co/pyir50mzAxh</t>
  </si>
  <si>
    <t>374180572246_10156712846987247</t>
  </si>
  <si>
    <t>2019-03-05 09:00:21</t>
  </si>
  <si>
    <t>Years after ‘Beverly Hills, 90210’, Hamilton’s Kathleen Robertson is back in Canada for ‘Northern Rescue’</t>
  </si>
  <si>
    <t>164238703606271_2525703487459769</t>
  </si>
  <si>
    <t>2019-03-11 17:00:51</t>
  </si>
  <si>
    <t>Highrises and townhouses recommended for Hespeler Road The skyline in east Hespeler is about to change as the city’s planning committee recommends approval of a plan of subdivision that could see four highrise apartment buildings built on the southwest...</t>
  </si>
  <si>
    <t>164238703606271_2531216806908437</t>
  </si>
  <si>
    <t>2019-03-15 15:00:59</t>
  </si>
  <si>
    <t>Today's Editorial Cartoon by the Spectator's Graeme MacKay. See our online gallery.... https://bit.ly/2uHTHpP</t>
  </si>
  <si>
    <t>374180572246_10156701930607247</t>
  </si>
  <si>
    <t>2019-02-28 10:36:06</t>
  </si>
  <si>
    <t>They gave us almost two hours (minus the commercials) of solid drama in what really does seem to be the most dramatic season ender ever. But how the heck do they possibly top it next season? http://torstar.co/WAQX50n1BXL</t>
  </si>
  <si>
    <t>374180572246_10156728689962247</t>
  </si>
  <si>
    <t>2019-03-12 16:00:24</t>
  </si>
  <si>
    <t>Frazzled by street parties, Waterloo seeks more powers for bylaw officers http://torstar.co/KQng50mBHBa</t>
  </si>
  <si>
    <t>164238703606271_2516501281713323</t>
  </si>
  <si>
    <t>2019-03-05 13:30:10</t>
  </si>
  <si>
    <t>Some weeks, it can feel like you barely have enough money to get by, let alone put some away for a rainy day.</t>
  </si>
  <si>
    <t>374180572246_10156701894662247</t>
  </si>
  <si>
    <t>2019-02-28 10:00:24</t>
  </si>
  <si>
    <t>The Quebec Court of Appeal has upheld a landmark judgment that ordered three tobacco companies to pay billions of dollars in damages to Quebec smokers. http://torstar.co/r4Ce50mqrPC</t>
  </si>
  <si>
    <t>374180572246_10156705580457247</t>
  </si>
  <si>
    <t>2019-03-02 03:00:17</t>
  </si>
  <si>
    <t>Crawford said he was honoured by the unexpected recognition and is quite touched by all the congratulatory comments he has received on social media.</t>
  </si>
  <si>
    <t>374180572246_10156702128567247</t>
  </si>
  <si>
    <t>2019-02-28 13:30:08</t>
  </si>
  <si>
    <t>"This is a win, and teachers need to understand that we accomplished it with this litigation" said Cindy Gangaram, a teacher at Ryerson Elementary School and a co-applicant in the court case.  http://torstar.co/hLDb50mm7C6</t>
  </si>
  <si>
    <t>374180572246_10156703368042247</t>
  </si>
  <si>
    <t>2019-03-01 01:30:11</t>
  </si>
  <si>
    <t>It's still winter. A cold weather alert issued earlier this week remains in effect Wednesday — and it's going to be a cold one today in #HamOnt  http://torstar.co/ee0k50mFRBN</t>
  </si>
  <si>
    <t>374180572246_10156715231712247</t>
  </si>
  <si>
    <t>2019-03-06 12:34:17</t>
  </si>
  <si>
    <t>WARNING: Picture contains adorable image of baby zebra. A smile may occur.</t>
  </si>
  <si>
    <t>374180572246_10156698699627247</t>
  </si>
  <si>
    <t>2019-02-26 18:30:08</t>
  </si>
  <si>
    <t>Flamboro Speedway is stepping up its game plan for the upcoming season with upgraded facilities, tweaks to one of its major racing series, and the return of a popular division on a regular basis, writes Tim Miller.   http://torstar.co/4uk850n6vZF</t>
  </si>
  <si>
    <t>374180572246_10156731643947247</t>
  </si>
  <si>
    <t>2019-03-14 04:00:14</t>
  </si>
  <si>
    <t>No, they didn't go to seminary but they should've had DDs after their names — dog-tors of divinity.</t>
  </si>
  <si>
    <t>374180572246_10156696193712247</t>
  </si>
  <si>
    <t>2019-02-25 12:00:16</t>
  </si>
  <si>
    <t>Kwartzlab opens doors to new maker space http://torstar.co/MD5l50mtFMI</t>
  </si>
  <si>
    <t>164238703606271_2512394098790708</t>
  </si>
  <si>
    <t>2019-03-03 00:00:10</t>
  </si>
  <si>
    <t>Waterloo Regional Police warn consumers about distraction thefts http://torstar.co/8FPw50n7WB2</t>
  </si>
  <si>
    <t>164238703606271_2529437240419727</t>
  </si>
  <si>
    <t>2019-03-14 13:00:42</t>
  </si>
  <si>
    <t>In an era before smartphones and photo apps, Albert Cummer took photos on glass. Hundreds of them. Those photographs — shot in the Hamilton area between 1890 and 1925 — were recently delivered to the library's downtown branch.   http://torstar.co/z4US50mZvDO</t>
  </si>
  <si>
    <t>374180572246_10156727486832247</t>
  </si>
  <si>
    <t>2019-03-11 23:00:10</t>
  </si>
  <si>
    <t>Kitchener to map out trails, cycling priorities for next 20 years — Kitchener wants to hear from the silent majority as it maps out its cycling and trails priorities for the next 20 years.</t>
  </si>
  <si>
    <t>164238703606271_2505147216182063</t>
  </si>
  <si>
    <t>2019-02-26 12:01:02</t>
  </si>
  <si>
    <t>What's happening in the Hamilton area: This weekend marks the beginning of March break and with it comes a host of activities for young and old alike. #HamOnt http://torstar.co/aRew50mPm3C</t>
  </si>
  <si>
    <t>374180572246_10156721787087247</t>
  </si>
  <si>
    <t>2019-03-09 12:00:21</t>
  </si>
  <si>
    <t>Joy Kogawa is giddy about the "miracle" of technology allowing people to learn about Canada's racist past that forced thousands of citizens like her out of their homes and into internment camps during the Second World War http://torstar.co/gCAZ50mt4DA</t>
  </si>
  <si>
    <t>374180572246_10156707730157247</t>
  </si>
  <si>
    <t>2019-03-03 04:00:13</t>
  </si>
  <si>
    <t>Next week is March Break. Don't panic. There's plenty to do with the kids around town  http://torstar.co/zEG950mGYR6</t>
  </si>
  <si>
    <t>374180572246_10156716091962247</t>
  </si>
  <si>
    <t>2019-03-06 20:30:20</t>
  </si>
  <si>
    <t>A judge has found a man guilty of second-degree murder in the slaying of a Calgary Stampeders football player. #CFL http://torstar.co/PXLb50mZBaP</t>
  </si>
  <si>
    <t>374180572246_10156727528942247</t>
  </si>
  <si>
    <t>2019-03-11 23:30:10</t>
  </si>
  <si>
    <t>No criminal charges for Kitchener students who put up racist social media posts</t>
  </si>
  <si>
    <t>164238703606271_2516835178346600</t>
  </si>
  <si>
    <t>2019-03-05 18:00:47</t>
  </si>
  <si>
    <t>Cellphone use currently up to teachers in Waterloo Region public schools http://torstar.co/nERn50n48Qv</t>
  </si>
  <si>
    <t>164238703606271_2528348717195246</t>
  </si>
  <si>
    <t>2019-03-13 14:00:59</t>
  </si>
  <si>
    <t>Neil deGrasse Tyson will return to television after a temporary suspension to investigate allegations of sexual misconduct against him. http://torstar.co/yVRw50nihmp</t>
  </si>
  <si>
    <t>374180572246_10156737755007247</t>
  </si>
  <si>
    <t>2019-03-16 22:00:13</t>
  </si>
  <si>
    <t>Police have charged three Six Nations residents with second-degree murder in the deaths of fellow band members found slain in southwestern Ontario last year.  http://torstar.co/L1X550mLEjr</t>
  </si>
  <si>
    <t>374180572246_10156718572852247</t>
  </si>
  <si>
    <t>2019-03-07 23:30:16</t>
  </si>
  <si>
    <t>The Spectator's view: Let's make very sure that Ontario's animals continue to receive legislative and police protection in the future. That is a moral and ethical imperative. http://torstar.co/Y5Ed50mPmBu</t>
  </si>
  <si>
    <t>374180572246_10156720810582247</t>
  </si>
  <si>
    <t>2019-03-09 00:00:09</t>
  </si>
  <si>
    <t>The so-called death cap mushroom can easily be mistaken for edible varieties and is responsible for 90 per cent of the world's mushroom-related fatalities.</t>
  </si>
  <si>
    <t>374180572246_10156700242927247</t>
  </si>
  <si>
    <t>2019-02-27 14:30:11</t>
  </si>
  <si>
    <t>‘I deserve to be here’: Waterloo Regional Police acting Deputy Chief Shirley Hilton talks about overcoming self-doubt</t>
  </si>
  <si>
    <t>164238703606271_2510790778951040</t>
  </si>
  <si>
    <t>2019-03-01 23:00:34</t>
  </si>
  <si>
    <t>Hamilton firefighters are continuing to check for hot spots after a fire broke out at a home on Cumming Court in Ancaster Wednesday afternoon.  http://torstar.co/jeKO50mHGVH</t>
  </si>
  <si>
    <t>374180572246_10156716185192247</t>
  </si>
  <si>
    <t>2019-03-06 21:30:19</t>
  </si>
  <si>
    <t>Do yourself a favour and wear those mittens this morning.  Hamilton's Medical Officer of Health has issued a cold weather alert. Winter's blast is still with us and we are expecting some light snow this morning and into the afternoon with a high of only minus 10.   It is -15, feels like -22 just before 7:30 a.m.</t>
  </si>
  <si>
    <t>374180572246_10156713097082247</t>
  </si>
  <si>
    <t>2019-03-05 12:20:19</t>
  </si>
  <si>
    <t>Canada's chief public health officer is urging her fellow doctors to answer questions from concerned parents about vaccinating their children to head off the spread of measles. http://torstar.co/YoCZ50n2Vrx</t>
  </si>
  <si>
    <t>374180572246_10156730252982247</t>
  </si>
  <si>
    <t>2019-03-13 11:00:29</t>
  </si>
  <si>
    <t>D’Amato: The high cost of not clearing snow and ice http://torstar.co/pMXW50mnlWM</t>
  </si>
  <si>
    <t>164238703606271_2510312982332153</t>
  </si>
  <si>
    <t>2019-03-01 16:01:26</t>
  </si>
  <si>
    <t>Vaccines are just as straightforward to the medical doctors and nurses whom you trust to treat your rashes, fix your fractures, and manage your diabetes, writes Anser Daud.   http://torstar.co/ojKg50mv3Ee</t>
  </si>
  <si>
    <t>374180572246_10156708858572247</t>
  </si>
  <si>
    <t>2019-03-03 17:00:11</t>
  </si>
  <si>
    <t>His grieving parents say they only have one chance of "fulfilling Peter's wishes and preserving his incredible legacy" — retrieving their only child's sperm and saving it.</t>
  </si>
  <si>
    <t>374180572246_10156713469107247</t>
  </si>
  <si>
    <t>2019-03-05 16:30:12</t>
  </si>
  <si>
    <t>March break is a wrap but you don't need to stop having fun in the Hamilton area. Here are more than 10 fun things to do this St. Patrick's Day weekend.  http://torstar.co/ep7450ndIkj</t>
  </si>
  <si>
    <t>374180572246_10156736551607247</t>
  </si>
  <si>
    <t>2019-03-16 11:00:23</t>
  </si>
  <si>
    <t>A shared love of skating connects Waterloo family http://torstar.co/7f0R50mXlFi</t>
  </si>
  <si>
    <t>164238703606271_2525379884158796</t>
  </si>
  <si>
    <t>2019-03-11 12:00:42</t>
  </si>
  <si>
    <t>Throughout 2018, the Waterdown native and her partner, Brandie Wilkerson, won a number of events and climbed to No. 1 in the world. She was — they were — simply incredible.</t>
  </si>
  <si>
    <t>374180572246_10156704130827247</t>
  </si>
  <si>
    <t>2019-03-01 12:00:16</t>
  </si>
  <si>
    <t>Cambridge Armenian community thanks retiring pastor for decades of ministry</t>
  </si>
  <si>
    <t>164238703606271_2507840209246097</t>
  </si>
  <si>
    <t>2019-02-28 01:00:28</t>
  </si>
  <si>
    <t>He said that I "embarrassed" him, because I was "too beautiful." http://torstar.co/7Gge50n1sTc</t>
  </si>
  <si>
    <t>374180572246_10156728546497247</t>
  </si>
  <si>
    <t>2019-03-12 14:30:09</t>
  </si>
  <si>
    <t>Ontario government to fight carbon tax with all the tools at its disposal, Doug Ford says in Cambridge</t>
  </si>
  <si>
    <t>164238703606271_2528483327181785</t>
  </si>
  <si>
    <t>2019-03-13 16:01:09</t>
  </si>
  <si>
    <t>"Steel City Gangster." Theatre Aquarius a new telling of the legendary criminal career of Rocco Perri.</t>
  </si>
  <si>
    <t>374180572246_10156716704162247</t>
  </si>
  <si>
    <t>2019-03-07 03:00:22</t>
  </si>
  <si>
    <t>Kitchener artist Meghan Sims makes the most of her unique vision</t>
  </si>
  <si>
    <t>164238703606271_2517255744971210</t>
  </si>
  <si>
    <t>2019-03-06 00:05:02</t>
  </si>
  <si>
    <t>Trump said he walked away from his summit with Kim Jong Un because Kim demanded the U.S. lift all of its sanctions, a claim that North Korea's delegation denied. So, who's telling the truth? In this case, it seems that the North Koreans are. http://torstar.co/Hvao50mpzG4</t>
  </si>
  <si>
    <t>374180572246_10156705146562247</t>
  </si>
  <si>
    <t>2019-03-01 22:30:16</t>
  </si>
  <si>
    <t>ICYMI: Baby Scarlett nearly died of whopping cough. Her mom has a message for anti-vaxxers #HamOnt  http://torstar.co/VIix50mNN44</t>
  </si>
  <si>
    <t>374180572246_10156719901652247</t>
  </si>
  <si>
    <t>2019-03-08 16:00:27</t>
  </si>
  <si>
    <t>Weathering the storm or waiting for demolition? For 10 mall owners in the Hamilton-Niagara area, reinvention and reinvestment are watchwords in a fiercely competitive market. #HamOnt http://torstar.co/faqE50n2cAF</t>
  </si>
  <si>
    <t>374180572246_10156729291037247</t>
  </si>
  <si>
    <t>2019-03-12 22:00:14</t>
  </si>
  <si>
    <t>Despite a solid track record of community service, Bruno Uggenti is arguably best known as the Hamilton lawyer who successfully sued the city for $900,000 over a tobogganing accident. http://torstar.co/azv950mYFVh</t>
  </si>
  <si>
    <t>374180572246_10156726897327247</t>
  </si>
  <si>
    <t>2019-03-11 17:30:13</t>
  </si>
  <si>
    <t>Michael Cohen testifies Trump is a is a "racist," "conman" and a "cheat" Trump’s former lawyer suggested in prepared testimony obtained by The Associated Press that Trump also implicitly told him to lie about a Moscow real estate project.</t>
  </si>
  <si>
    <t>164238703606271_2507211039309014</t>
  </si>
  <si>
    <t>2019-02-27 16:45:06</t>
  </si>
  <si>
    <t>Canadian figure skating star Tessa Virtue is getting a Barbie made in her likeness.  http://torstar.co/E7Ys50mLDlx</t>
  </si>
  <si>
    <t>374180572246_10156718997882247</t>
  </si>
  <si>
    <t>2019-03-08 04:00:19</t>
  </si>
  <si>
    <t>Memory and thinking skills naturally slow with age, but now scientists are peeking inside living brains to tell if depression might worsen that decline — and finding some worrisome clues. http://torstar.co/xLvA50mAZkI</t>
  </si>
  <si>
    <t>374180572246_10156712207317247</t>
  </si>
  <si>
    <t>2019-03-05 01:30:11</t>
  </si>
  <si>
    <t>164238703606271_2509214932441958</t>
  </si>
  <si>
    <t>2019-02-28 23:10:03</t>
  </si>
  <si>
    <t>"We're fine!"  Editorial Cartoon for Mar. 9. http://torstar.co/8v4G50mPDPW</t>
  </si>
  <si>
    <t>374180572246_10156721189762247</t>
  </si>
  <si>
    <t>2019-03-09 04:00:13</t>
  </si>
  <si>
    <t>It turns out $330 million may not be all the Philadelphia Phillies pay Bryce Harper. To entice him, the team agreed to bonus provisions in the 13-year contract. http://torstar.co/JHU550mq8Xh</t>
  </si>
  <si>
    <t>374180572246_10156705390717247</t>
  </si>
  <si>
    <t>2019-03-02 01:00:09</t>
  </si>
  <si>
    <t>Waterloo traffic stop turns up fentanyl and meth http://torstar.co/yCOo50mYhvg</t>
  </si>
  <si>
    <t>164238703606271_2525562807473837</t>
  </si>
  <si>
    <t>2019-03-11 14:43:11</t>
  </si>
  <si>
    <t>Kitchener, England honour the same fallen soldier 100 years later Diane Bonfonte’s small plan to honour her great uncle has gained international stature</t>
  </si>
  <si>
    <t>164238703606271_2531142383582546</t>
  </si>
  <si>
    <t>2019-03-15 14:01:18</t>
  </si>
  <si>
    <t>House Speaker Nancy Pelosi is setting a high bar for impeachment of President Donald Trump, saying he is "just not worth it" even as some on her left flank clamour to start proceedings. http://torstar.co/vnXR50n0qBj</t>
  </si>
  <si>
    <t>374180572246_10156728131562247</t>
  </si>
  <si>
    <t>2019-03-12 08:00:17</t>
  </si>
  <si>
    <t>Steelworker protesters roast Bob Bratina at vocal rally in front of his office in Hamilton  "Lyin' Bob" said one of the signs, and the phrase got taken up as a kind of rallying call and in some of the speeches at a protest, more than a hundred strong, in front of Hamilton East-Stoney Creek Liberal MP Bob Bratina's constituency office in east Hamilton..... https://bit.ly/2F7ZYRr</t>
  </si>
  <si>
    <t>374180572246_10156734127417247</t>
  </si>
  <si>
    <t>2019-03-15 09:43:45</t>
  </si>
  <si>
    <t>Local home sales are edging upward, which could indicate what's to come for the upcoming spring market, according to the real estate association for Hamilton-Burlington. http://torstar.co/rMSZ50msr5L</t>
  </si>
  <si>
    <t>374180572246_10156706938042247</t>
  </si>
  <si>
    <t>2019-03-02 19:30:15</t>
  </si>
  <si>
    <t>Opening Saturday, Hamilton's Warplane Museum will feature a new Second World War VR experience. The exhibit, engineered by BBC using sounds and commentary from a 1943 raid on Berlin, drops the viewer into the cockpit of an RAF Bomber Command Lancaster. http://torstar.co/KxGi50mOsaU</t>
  </si>
  <si>
    <t>374180572246_10156720208672247</t>
  </si>
  <si>
    <t>2019-03-08 19:00:18</t>
  </si>
  <si>
    <t>BREAKING: Feds order grounding of all Boeing 737 Max 8s in Canada over safety concerns</t>
  </si>
  <si>
    <t>164238703606271_2528486973848087</t>
  </si>
  <si>
    <t>2019-03-13 16:07:18</t>
  </si>
  <si>
    <t>The Spectator's View: The prime minister told Canadians he'd learned important lessons from this entire episode. Canadians need to learn much more.  http://torstar.co/48Jd50mLE6X</t>
  </si>
  <si>
    <t>374180572246_10156719499662247</t>
  </si>
  <si>
    <t>2019-03-08 11:30:24</t>
  </si>
  <si>
    <t>Opinion | Review of governance in Waterloo Region ‘is a complete and utter travesty,’ says former Cambridge mayor Doug Craig</t>
  </si>
  <si>
    <t>164238703606271_2520014058028712</t>
  </si>
  <si>
    <t>2019-03-07 20:30:12</t>
  </si>
  <si>
    <t>Last April Canada's most prestigious museum asked Bryce Kanbara for help. The Royal Ontario Museum was launching a new exhibit about the experience of Japanese Canadians in the 1940s. However, the ROM hadn't involved any Japanese Canadians. http://torstar.co/6VIi50mruSA</t>
  </si>
  <si>
    <t>374180572246_10156706763422247</t>
  </si>
  <si>
    <t>2019-03-02 18:00:16</t>
  </si>
  <si>
    <t>When Elaine got a call on her landline, scam artists caught her at a vulnerable moment. Here's how she was scammed out of $12,500 and how she got it back. http://torstar.co/3wMF50niPve</t>
  </si>
  <si>
    <t>374180572246_10156739096162247</t>
  </si>
  <si>
    <t>2019-03-17 14:00:26</t>
  </si>
  <si>
    <t>Midnight snack: Some enjoy the St. Patrick’s Day madness: pubfuls of shrieking partiers. For the rest, a nice pint of Guinness and steaming plates of shepherd's pie. #RecipeOfTheDay http://torstar.co/ZvMi50n1S5A</t>
  </si>
  <si>
    <t>374180572246_10156729880767247</t>
  </si>
  <si>
    <t>2019-03-13 04:00:22</t>
  </si>
  <si>
    <t>Kitchener Centre MPP Laura Mae Lindo: “I know what it’s like to not be heard, so I think I listen more to people whose experiences are different than me” http://torstar.co/aKnT50n1n9F</t>
  </si>
  <si>
    <t>164238703606271_2526708397359278</t>
  </si>
  <si>
    <t>2019-03-12 12:30:16</t>
  </si>
  <si>
    <t>The Federal Aviation Administration in the U.S. is now looking into a drone incident at Niagara Falls, which appears to have occurred last summer but only recently began making the rounds on social media.   http://torstar.co/qrrW50no39O</t>
  </si>
  <si>
    <t>374180572246_10156739757687247</t>
  </si>
  <si>
    <t>2019-03-17 19:30:15</t>
  </si>
  <si>
    <t>CODE RED: A kilometre apart but 15 years difference in life expectancy. In part 2, we see how a nearly $100,000 difference in household incomes between two neighbouring lower city areas means vast differences in health outcomes.</t>
  </si>
  <si>
    <t>374180572246_10156696274017247</t>
  </si>
  <si>
    <t>2019-02-25 13:00:20</t>
  </si>
  <si>
    <t>Since the scandal began, Joe Bastianich has insisted that he was unaware of Batali's sexual aggressions against women.</t>
  </si>
  <si>
    <t>374180572246_10156718056837247</t>
  </si>
  <si>
    <t>2019-03-07 18:30:10</t>
  </si>
  <si>
    <t>The Average Savage, Snotty Nose Rez Kids' second album, takes on damaging stereotypes they say affected generations of Indigenous people.  http://torstar.co/HoCW50n6K9W</t>
  </si>
  <si>
    <t>374180572246_10156731782997247</t>
  </si>
  <si>
    <t>2019-03-14 06:00:19</t>
  </si>
  <si>
    <t>Ottawa to unveil ‘no-cost, expedited’ pardons for Canadians convicted of pot possession</t>
  </si>
  <si>
    <t>164238703606271_2509028972460554</t>
  </si>
  <si>
    <t>2019-02-28 20:01:21</t>
  </si>
  <si>
    <t>A milestone game: Kitchener Rangers forward Jonathan Yantsis scores four times to reach 50 goals on the season. "It's actually an amazing feat. For a guy to go from five goals last year to 50, you don't do it without a lot of hard work." Find out what Yantsis did on his off-day before the game.</t>
  </si>
  <si>
    <t>164238703606271_2532596453437139</t>
  </si>
  <si>
    <t>2019-03-16 13:26:25</t>
  </si>
  <si>
    <t>What has been described as the "biggest change" in Ontario's health system since medicare was created half a century ago could dramatically impact how patients receive care and workers deliver it, health-care leaders say. http://torstar.co/xUJd50mcNRq</t>
  </si>
  <si>
    <t>374180572246_10156699923557247</t>
  </si>
  <si>
    <t>2019-02-27 10:00:18</t>
  </si>
  <si>
    <t>Urban myth? The Hamilton public school board's snow day policy was changed after a tragedy @HWDSB - a tragedy that no one seems to recall the specifics of http://torstar.co/PtI550mMzGE</t>
  </si>
  <si>
    <t>374180572246_10156719464472247</t>
  </si>
  <si>
    <t>2019-03-08 11:00:13</t>
  </si>
  <si>
    <t>The federal environment minister's comments come as Environment Hamilton is pressing Hamilton's city council to oppose Ontario's plan to repeal the Toxics Reduction Act in 2021.  http://torstar.co/fa1D50mm369</t>
  </si>
  <si>
    <t>374180572246_10156703317247247</t>
  </si>
  <si>
    <t>2019-03-01 01:00:08</t>
  </si>
  <si>
    <t>A top bureaucrat in Ontario's Ministry of Health has been named the president of St. Joseph's Healthcare Hamilton.  http://torstar.co/fjFo50mL6E9</t>
  </si>
  <si>
    <t>374180572246_10156718523797247</t>
  </si>
  <si>
    <t>2019-03-07 23:00:18</t>
  </si>
  <si>
    <t>Imagine how hard it would be to find good mangoes in Kathmandu. But when you have promised your boss you will make mango ice cream when she is visiting the capital of Nepal, you find them. Especially when your boss is Queen Elizabeth II of England. http://torstar.co/OuhU50n2bln</t>
  </si>
  <si>
    <t>374180572246_10156730078447247</t>
  </si>
  <si>
    <t>2019-03-13 08:00:24</t>
  </si>
  <si>
    <t>Premier Doug Ford's attendance in the legislature has taken a dive since controversy began swirling over the hiring of his friend Ron Taverner as head of the Ontario Provincial Police. http://torstar.co/dSPk50mPDQV</t>
  </si>
  <si>
    <t>374180572246_10156721014132247</t>
  </si>
  <si>
    <t>2019-03-09 02:00:06</t>
  </si>
  <si>
    <t>A man in his 50s surrendered to police early this morning after a hostage-taking in a Quebec bank. http://torstar.co/MqFt50mRmF2</t>
  </si>
  <si>
    <t>374180572246_10156722137842247</t>
  </si>
  <si>
    <t>2019-03-09 15:30:19</t>
  </si>
  <si>
    <t>Burlington firefighters were called to the blaze at 3327 Mainway around 10:20 a.m., with heavy smoke found upon arrival.</t>
  </si>
  <si>
    <t>374180572246_10156702329372247</t>
  </si>
  <si>
    <t>2019-02-28 15:36:17</t>
  </si>
  <si>
    <t>Storytellers, innovators, leaders and educators: some of the community's best and brightest were by the YWCA Hamilton at the 2019 Women of Distinction Awards. Here are this year's recipients:  http://torstar.co/bcXZ50mMfKB</t>
  </si>
  <si>
    <t>374180572246_10156718830437247</t>
  </si>
  <si>
    <t>2019-03-08 02:05:03</t>
  </si>
  <si>
    <t>Brad Blair, sacked by the Progressive Conservative government on Monday, "will seek full accountability and compensation for the actions leading to his termination."</t>
  </si>
  <si>
    <t>374180572246_10156717986892247</t>
  </si>
  <si>
    <t>2019-03-07 18:00:21</t>
  </si>
  <si>
    <t>Happy International Women's Day! Here are five initiatives that promote women’s health, education and well-being in #HamOnt.  http://torstar.co/WE0P50mMDv7</t>
  </si>
  <si>
    <t>374180572246_10156719571027247</t>
  </si>
  <si>
    <t>2019-03-08 12:30:08</t>
  </si>
  <si>
    <t>Patricia Muir writes: Despite ongoing protests by parents, physicians, therapists, school boards and politicians, this government is ready to push this new catastrophic autism funding plan into effect. http://torstar.co/i12x50n20kI</t>
  </si>
  <si>
    <t>374180572246_10156730180487247</t>
  </si>
  <si>
    <t>2019-03-13 10:00:25</t>
  </si>
  <si>
    <t>Britain’s royals to block trolls on their social media sites http://torstar.co/1SYl50myH9G</t>
  </si>
  <si>
    <t>164238703606271_2515558911807560</t>
  </si>
  <si>
    <t>2019-03-04 21:30:07</t>
  </si>
  <si>
    <t>ICYMI: A sports coalition dubbed "Hamilton 100" will resurrect the anniversary games pitch to a newly elected council with five new political faces in the hopes of getting a better reception.  http://torstar.co/PZPX50naqft</t>
  </si>
  <si>
    <t>374180572246_10156733053032247</t>
  </si>
  <si>
    <t>2019-03-14 22:00:16</t>
  </si>
  <si>
    <t>‘This is not a luxury’: Families share impact of autism changes at Kitchener town hall http://torstar.co/nsPY50mwRVx</t>
  </si>
  <si>
    <t>164238703606271_2514990345197750</t>
  </si>
  <si>
    <t>2019-03-04 13:00:41</t>
  </si>
  <si>
    <t>The McMaster Marauders are going for a remarkable seventh-consecutive title in men's volleyball after defeating the Windsor Lancers Saturday in semifinals. http://torstar.co/GYSK50mRMGs</t>
  </si>
  <si>
    <t>374180572246_10156722904717247</t>
  </si>
  <si>
    <t>2019-03-09 22:00:08</t>
  </si>
  <si>
    <t>One year and a worn-out wallet later, he dumped her. http://torstar.co/Exag50n1oN6</t>
  </si>
  <si>
    <t>374180572246_10156728510042247</t>
  </si>
  <si>
    <t>2019-03-12 14:00:24</t>
  </si>
  <si>
    <t>It's a rite of passage for successful reality competition shows: As the years go on, producers inject new "twists" to shake things up. NBC's "The Voice," which kicked off Season 16 on Monday, is no exception. http://torstar.co/s6GZ50mcNYq</t>
  </si>
  <si>
    <t>374180572246_10156699739827247</t>
  </si>
  <si>
    <t>2019-02-27 07:00:11</t>
  </si>
  <si>
    <t>374180572246_10156725506722247</t>
  </si>
  <si>
    <t>2019-03-11 00:01:07</t>
  </si>
  <si>
    <t>Yansnier Arias had been sent to Venezuela by the Cuban government, to help alleviate Venezuela's collapsing medical system. A patient, 65, urgently needed oxygen, he said, "but they didn't let me use it ... we had to leave it for the election." http://torstar.co/aAt050nj0OM</t>
  </si>
  <si>
    <t>374180572246_10156738510327247</t>
  </si>
  <si>
    <t>2019-03-17 05:00:14</t>
  </si>
  <si>
    <t>Japan Tobacco Inc.'s Canadian unit was granted creditor protection by the Ontario Superior Court after a legal defeat over the risks of smoking that threatens the existence of tobacco companies in the country. http://torstar.co/o66G50mT6He</t>
  </si>
  <si>
    <t>374180572246_10156724173092247</t>
  </si>
  <si>
    <t>2019-03-10 13:00:18</t>
  </si>
  <si>
    <t>A collaboration between the Hamilton Bulldogs and lululemon brought 19 yoga enthusiasts to First Ontario Centre to participate in a yoga class on the ice.   http://torstar.co/nqJ850mv25Y</t>
  </si>
  <si>
    <t>374180572246_10156708788017247</t>
  </si>
  <si>
    <t>2019-03-03 16:30:13</t>
  </si>
  <si>
    <t>Environment Canada has issued a special weather statement for all of southern Ontario, advising of high winds gusting to 70 or 80 km/h on Sunday.   http://torstar.co/1VJ250mUwXS</t>
  </si>
  <si>
    <t>164238703606271_2524334710929980</t>
  </si>
  <si>
    <t>2019-03-10 16:46:35</t>
  </si>
  <si>
    <t>Police say driver was asleep and the vehicle was in drive.</t>
  </si>
  <si>
    <t>374180572246_10156698336037247</t>
  </si>
  <si>
    <t>2019-02-26 14:30:10</t>
  </si>
  <si>
    <t>Letters to the Editor | Frank Stewart writes: Donna Skelly and her boss are trying to kill the arts centre project, and now they are trying to blame the Liberals? No wonder we rarely elect Conservatives.  http://torstar.co/iMc750n9ORY</t>
  </si>
  <si>
    <t>374180572246_10156734191157247</t>
  </si>
  <si>
    <t>2019-03-15 10:30:22</t>
  </si>
  <si>
    <t>Reporters painstakingly research an issue, investigate allegations, write a careful article, break news ... and as soon as it's published it's somehow free to anyone who comes across it, writes Paul Berton.  http://torstar.co/KdC150neIvK</t>
  </si>
  <si>
    <t>374180572246_10156736921197247</t>
  </si>
  <si>
    <t>2019-03-16 15:00:27</t>
  </si>
  <si>
    <t>The Hamilton Conservation Authority will be counting deer to get a handle on the threat they pose to tree-seeding efforts in the Dundas Valley and Iroquoia Heights.</t>
  </si>
  <si>
    <t>374180572246_10156713381847247</t>
  </si>
  <si>
    <t>2019-03-05 15:30:27</t>
  </si>
  <si>
    <t>Former Sears store at Guelph's Stone Road Mall to be torn down, rebuilt. The former Sears store at Stone Road Mall will be torn down as part of a redevelopment at the local mall.</t>
  </si>
  <si>
    <t>164238703606271_2516764798353638</t>
  </si>
  <si>
    <t>2019-03-05 17:01:30</t>
  </si>
  <si>
    <t>Jim Willett's plan is to spend the two weeks after the Around the Bay race running from Hamilton to Boston where he’ll wrap up his Forrest Gump-esque journey by doing the marathon there. Because Jim Willett isn’t normal, writes Scott Radley. http://torstar.co/eJXa50mAVue</t>
  </si>
  <si>
    <t>374180572246_10156712276097247</t>
  </si>
  <si>
    <t>2019-03-05 02:00:08</t>
  </si>
  <si>
    <t>Judith Taylor argues the media is missing the point about what matters in the SNC-Lavalin drama. Justin Trudeau is doing what most of us are doing: Public mistakes. Painful embarrassment. Reflection. http://torstar.co/xHjG50mRKIf</t>
  </si>
  <si>
    <t>374180572246_10156722682292247</t>
  </si>
  <si>
    <t>2019-03-09 20:00:09</t>
  </si>
  <si>
    <t>Stricken New Zealanders reach out to Muslims after mass shooting at two mosques</t>
  </si>
  <si>
    <t>164238703606271_2533123933384391</t>
  </si>
  <si>
    <t>2019-03-16 21:00:25</t>
  </si>
  <si>
    <t>Canada closed out 2018 with its weakest quarterly economic performance in two and a half years — and experts say signs of the growth slowdown is likely to spread into the early months of 2019 and possibly beyond. http://torstar.co/o0cM50mr2GY</t>
  </si>
  <si>
    <t>374180572246_10156705670147247</t>
  </si>
  <si>
    <t>2019-03-02 04:00:14</t>
  </si>
  <si>
    <t>Ron Wells writes: As one of the steelworkers who witnessed Bob Bratina's unnecessary loss of composure and fit of rage, I find it even more troubling that he now denies the inappropriate and unprofessional behaviour he subjected us to. http://torstar.co/Fdoi50mzCoH</t>
  </si>
  <si>
    <t>374180572246_10156712987522247</t>
  </si>
  <si>
    <t>2019-03-05 11:00:25</t>
  </si>
  <si>
    <t>The decision by the Divisional Court was released Thursday in response to legal challenges brought forth by the Canadian Civil Liberties Association (CCLA) and the Elementary Teachers' Federation of Ontario (ETFO)</t>
  </si>
  <si>
    <t>374180572246_10156702563487247</t>
  </si>
  <si>
    <t>2019-02-28 18:00:18</t>
  </si>
  <si>
    <t>Council urges MTO to change detour routes through Cambridge</t>
  </si>
  <si>
    <t>164238703606271_2521163287913789</t>
  </si>
  <si>
    <t>2019-03-08 15:30:16</t>
  </si>
  <si>
    <t>Former Trump campaign chairman Paul Manafort has been sentenced to nearly four years in prison for tax and bank fraud related to his work advising Ukrainian politicians, much less than what was called for under sentencing guidelines. http://torstar.co/grXd50mOXkj</t>
  </si>
  <si>
    <t>374180572246_10156720573152247</t>
  </si>
  <si>
    <t>2019-03-08 22:00:14</t>
  </si>
  <si>
    <t>CODE RED: 10 years later, Day 7  Has the traditional health-care system done all it can do? The Spectator’s Steve Buist explores the possibilities for repairing Hamilton’s declining health outcomes. #HamOnt http://torstar.co/BKXw50mr1CX</t>
  </si>
  <si>
    <t>374180572246_10156706443397247</t>
  </si>
  <si>
    <t>2019-03-02 15:00:34</t>
  </si>
  <si>
    <t>Scotiabank branch in Kitchener robbed Police are investigating a bank robbery in Kitchener.</t>
  </si>
  <si>
    <t>164238703606271_2507455179284600</t>
  </si>
  <si>
    <t>2019-02-27 18:54:23</t>
  </si>
  <si>
    <t>Jody Wilson-Raybould found an infuriatingly calm, Canadian way of detonating a deeply laid bomb that's been ticking since the arrival of European settlers, writes Rick Salutin.  http://torstar.co/5ToD50mszsG</t>
  </si>
  <si>
    <t>374180572246_10156707268882247</t>
  </si>
  <si>
    <t>2019-03-02 23:00:09</t>
  </si>
  <si>
    <t>164238703606271_2516325775064207</t>
  </si>
  <si>
    <t>2019-03-05 11:00:39</t>
  </si>
  <si>
    <t>On Saturday morning former Burlington resident John Beeden and his daughter Libby came ashore in Falmouth Harbour, Antigua, completing a nonstop 3,500 nautical mile cross-Atlantic rowing marathon. http://torstar.co/YKDV50mws3U</t>
  </si>
  <si>
    <t>374180572246_10156709861632247</t>
  </si>
  <si>
    <t>2019-03-04 02:00:17</t>
  </si>
  <si>
    <t>A K-pop singer apologized for filming and sharing intimate videos of women without their consent as South Korea reckoned with a widening inquiry centered on another celebrity's misconduct at Seoul nightclubs.  http://torstar.co/PaT150n9zYY</t>
  </si>
  <si>
    <t>374180572246_10156733895877247</t>
  </si>
  <si>
    <t>2019-03-15 06:00:20</t>
  </si>
  <si>
    <t>Whoever said that good fences make good neighbours didn't own a snowblower, writes Drew Edwards. http://torstar.co/jT7u50moXm4</t>
  </si>
  <si>
    <t>374180572246_10156704972862247</t>
  </si>
  <si>
    <t>2019-03-01 21:00:23</t>
  </si>
  <si>
    <t>Pointing out that "the real fear happens in the head," Dr. Ian Shulman, a psychologist who specializes in phobias, including fear of flying said coping strategies can be learned.  http://torstar.co/Duci50n6v8n</t>
  </si>
  <si>
    <t>374180572246_10156731727512247</t>
  </si>
  <si>
    <t>2019-03-14 05:00:22</t>
  </si>
  <si>
    <t>Diana Weir, executive director of the Hamilton Philharmonic Orchestra, has won a $10,000 Canada Council for the Arts mentorship award. http://torstar.co/9l6250nkbOp</t>
  </si>
  <si>
    <t>374180572246_10156738726857247</t>
  </si>
  <si>
    <t>2019-03-17 09:00:14</t>
  </si>
  <si>
    <t>‘This is really preposterous’: Former Waterloo city councillors welcome amalgamation Amalgamation should happen and it’s a good thing for the region, say two former Waterloo city councillors.</t>
  </si>
  <si>
    <t>164238703606271_2518416594855125</t>
  </si>
  <si>
    <t>2019-03-06 18:30:18</t>
  </si>
  <si>
    <t>Hamilton woman skating with Disney On Ice  Louise Hains recalls that one of the themes among the Disney On Ice shows she attended as a very young girl was The Lion King.  This week, it's her own Circle of Life. Read more....https://bit.ly/2O88zaV</t>
  </si>
  <si>
    <t>374180572246_10156730168982247</t>
  </si>
  <si>
    <t>2019-03-13 09:46:46</t>
  </si>
  <si>
    <t>"A true pioneer, innovator and legend. He will be forever missed." http://torstar.co/VIJ350myn9q</t>
  </si>
  <si>
    <t>374180572246_10156711279022247</t>
  </si>
  <si>
    <t>2019-03-04 17:00:22</t>
  </si>
  <si>
    <t>The NHL opened an investigation late Monday night following reports that a homophobic slur was used during the Leafs-Lightning game at Scotiabank Arena. http://torstar.co/P85S50n1lyY</t>
  </si>
  <si>
    <t>374180572246_10156728433102247</t>
  </si>
  <si>
    <t>2019-03-12 13:00:23</t>
  </si>
  <si>
    <t>“Women and their Microbes” conference coming to Mac March 7-9. Researchers and professionals will delve into the link between a woman's digestive health during pregnancy and the effects her gut bacteria can have on her baby.  http://torstar.co/6Be650moQBo</t>
  </si>
  <si>
    <t>374180572246_10156704878182247</t>
  </si>
  <si>
    <t>2019-03-01 20:00:19</t>
  </si>
  <si>
    <t>Michael Cohen's answers to Alexandria Ocasio-Cortez's questions have given Democrats a road map for where to take their investigation.  http://torstar.co/2QhP50mv3NF</t>
  </si>
  <si>
    <t>374180572246_10156708986097247</t>
  </si>
  <si>
    <t>2019-03-03 18:00:11</t>
  </si>
  <si>
    <t>I'm uncomfortable with our cultural insistence on the new, writes Latham Hunter. What's the history of the house? No idea. What's its place in its community of homes? Couldn't care less. http://torstar.co/jsme50mT0sM</t>
  </si>
  <si>
    <t>374180572246_10156723320012247</t>
  </si>
  <si>
    <t>2019-03-10 02:00:13</t>
  </si>
  <si>
    <t>Can you feel it yet? Environment Canada is calling for a high of plus 14 today. Yes, 14. With the warm breezes come afternoon showers and a risk of thunderstorm as we head into the evening. Take your umbrella. It is plus 1 at 7 a.m.</t>
  </si>
  <si>
    <t>374180572246_10156732071172247</t>
  </si>
  <si>
    <t>2019-03-14 11:18:12</t>
  </si>
  <si>
    <t>Ontario man charged after he killed his roomates cat, police say http://torstar.co/n51y50n1nKX</t>
  </si>
  <si>
    <t>164238703606271_2526691547360963</t>
  </si>
  <si>
    <t>2019-03-12 12:15:04</t>
  </si>
  <si>
    <t>"These patients were sold a bill of goods that has impacted their health," she says of patients given deferiprone, a drug used to treat hereditary blood disorders such as thalassemia. "It is a human experiment and I can't imagine how it went on and on and on."</t>
  </si>
  <si>
    <t>374180572246_10156700166992247</t>
  </si>
  <si>
    <t>2019-02-27 13:30:09</t>
  </si>
  <si>
    <t>The American parent of a Canadian missionary organization based in Stoney Creek has agreed to pay US$37 million to settle a class-action lawsuit that alleged the charity had engaged in racketeering and fraud. http://torstar.co/3aim50mAoFx</t>
  </si>
  <si>
    <t>374180572246_10156712102092247</t>
  </si>
  <si>
    <t>2019-03-05 00:30:12</t>
  </si>
  <si>
    <t>Scott Crawford is a high energy type guy. He wants to bring that energy to the gridiron at Tim Hortons Field in Hamilton as the next Pigskin Pete, the vocal and bowler-wearing Tiger-Cats booster  http://torstar.co/HMfb50n1AQZ</t>
  </si>
  <si>
    <t>374180572246_10156728645927247</t>
  </si>
  <si>
    <t>2019-03-12 15:30:09</t>
  </si>
  <si>
    <t>A coalition of billionaires led by Bill Gates has thrown its financial weight behind a startup hoping to build a "Google Maps for the earth's crust" to hunt for new sources of cobalt. http://torstar.co/6SU150mAIkU</t>
  </si>
  <si>
    <t>374180572246_10156712158837247</t>
  </si>
  <si>
    <t>2019-03-05 01:00:11</t>
  </si>
  <si>
    <t>Most of Hamilton’s waste collection contracts expire in 2020.</t>
  </si>
  <si>
    <t>374180572246_10156713579052247</t>
  </si>
  <si>
    <t>2019-03-05 17:30:17</t>
  </si>
  <si>
    <t>The sort of weather we’ve had in recent weeks has an isolating effect, or ice-olating, if you will, writes Laura Furster. http://torstar.co/FjWd50mSV1d</t>
  </si>
  <si>
    <t>374180572246_10156724066792247</t>
  </si>
  <si>
    <t>2019-03-10 12:00:17</t>
  </si>
  <si>
    <t>Everyone has potential, Karl Subban tells students</t>
  </si>
  <si>
    <t>164238703606271_2504221299607988</t>
  </si>
  <si>
    <t>2019-02-25 21:30:07</t>
  </si>
  <si>
    <t>Grand River Hospital details cost-cutting plan, including 40 nursing positions</t>
  </si>
  <si>
    <t>164238703606271_2509968929033225</t>
  </si>
  <si>
    <t>2019-03-01 11:00:45</t>
  </si>
  <si>
    <t>Carl Fiamelli writes: It is so very easy to constantly criticize PM Justin Trudeau but it becomes tiresome when not one viable alternative is presented to the voters. http://torstar.co/54dK50m53zP</t>
  </si>
  <si>
    <t>374180572246_10156696127687247</t>
  </si>
  <si>
    <t>2019-02-25 11:00:30</t>
  </si>
  <si>
    <t>In a release Monday, Niagara Parks Commission urged people to stop going to the ice wall, which has been drawing crowds since photos began circulating Sunday afternoon of the spectacle. http://torstar.co/mgos50mbw2I</t>
  </si>
  <si>
    <t>374180572246_10156699155852247</t>
  </si>
  <si>
    <t>2019-02-26 23:00:15</t>
  </si>
  <si>
    <t>When the Montreal Canadiens chose Carey Price fifth overall in the 2005 National Hockey League draft, many observers were surprised. Fast forward to 2019, and Price has a place waiting in the pantheon of Canadiens' greats. http://torstar.co/eIMG50mArw2</t>
  </si>
  <si>
    <t>374180572246_10156712482037247</t>
  </si>
  <si>
    <t>2019-03-05 04:00:19</t>
  </si>
  <si>
    <t>With 22,000 volunteer hours booked last year and 114,000 guests served, the De Mazenod Door may be the largest street outreach providing bodily sustenance to needy people in Hamilton, writes Joachim Brouwer.</t>
  </si>
  <si>
    <t>374180572246_10156703081577247</t>
  </si>
  <si>
    <t>2019-02-28 22:35:50</t>
  </si>
  <si>
    <t>A new Commons interim report says it's become a major obstacle in realizing the "trade corridor" potential of the area, because transport trucks are being caught in the quagmire. http://torstar.co/nLeA50mwJb1</t>
  </si>
  <si>
    <t>374180572246_10156710808167247</t>
  </si>
  <si>
    <t>2019-03-04 12:30:09</t>
  </si>
  <si>
    <t>Excited for a daily high of plus 7 today? You will want to take an umbrella. The warmer temperatures means a 40 per cent chance of afternoon showers. The showers may roll right into the evening when we dip to a low of -2 overnight. It is -2 at 8 a.m.  http://torstar.co/4JT650n48d4</t>
  </si>
  <si>
    <t>374180572246_10156730285312247</t>
  </si>
  <si>
    <t>2019-03-13 11:35:04</t>
  </si>
  <si>
    <t>But while rich in detail, Jody Wilson-Raybould's devastating testimony provided little new substantive information about the SNC-Lavalin affair, writes Thomas Walkom. http://torstar.co/J2Jz50mq6eP</t>
  </si>
  <si>
    <t>374180572246_10156705299537247</t>
  </si>
  <si>
    <t>2019-03-02 00:00:09</t>
  </si>
  <si>
    <t>Hamilton police made two arrests after a heavily damaged and stolen pick up truck was left abandoned in a ditch  http://torstar.co/wKpF50mXn1o</t>
  </si>
  <si>
    <t>374180572246_10156726493242247</t>
  </si>
  <si>
    <t>2019-03-11 13:00:20</t>
  </si>
  <si>
    <t>The talk about what to do with FirstOntario Centre has gone a bit quiet recently. Not because the problems have suddenly gone away. http://torstar.co/780Y50n1llk</t>
  </si>
  <si>
    <t>374180572246_10156728393292247</t>
  </si>
  <si>
    <t>2019-03-12 12:30:10</t>
  </si>
  <si>
    <t>The McMaster women's basketball pursuit of a national title starts today</t>
  </si>
  <si>
    <t>374180572246_10156717805057247</t>
  </si>
  <si>
    <t>2019-03-07 16:28:50</t>
  </si>
  <si>
    <t>The Trudeau government will take steps in Tuesday's federal budget to make home-buying more affordable with changes affecting supply, demand and regulation. http://torstar.co/aKsj50npcvF</t>
  </si>
  <si>
    <t>374180572246_10156740139522247</t>
  </si>
  <si>
    <t>2019-03-17 22:30:10</t>
  </si>
  <si>
    <t>There are many "tells" behavioural experts can spot when someone is lying. Shifty eyes. Chin stroking. Chest pounding. Forehead rubbing. Finger wagging. Long pauses. Jumbled syntax. Mood swings. Telling interjections. Frantic gesturing. Feigned victimization. Heartbroken posturing. Emphatic repetition.</t>
  </si>
  <si>
    <t>374180572246_10156718108897247</t>
  </si>
  <si>
    <t>2019-03-07 19:00:19</t>
  </si>
  <si>
    <t>374180572246_10156722911812247</t>
  </si>
  <si>
    <t>2019-03-09 22:03:53</t>
  </si>
  <si>
    <t>Harry Howell’s humility obscured the fact that he just happened to be the greatest hockey player ever to come from Hamilton, writes Scott Radley.  http://torstar.co/HFMB50mUmgZ</t>
  </si>
  <si>
    <t>374180572246_10156724500397247</t>
  </si>
  <si>
    <t>2019-03-10 16:04:34</t>
  </si>
  <si>
    <t>Residents love Waterloo more than the way it is run — People love living in Waterloo but are less enthused about how city hall is run, an opinion poll has found.</t>
  </si>
  <si>
    <t>164238703606271_2516973204999464</t>
  </si>
  <si>
    <t>2019-03-05 20:00:54</t>
  </si>
  <si>
    <t>Mobster Francesco Cali wore the label quietly: old school.  http://torstar.co/5TlS50ncVeX</t>
  </si>
  <si>
    <t>374180572246_10156734603002247</t>
  </si>
  <si>
    <t>2019-03-15 15:00:19</t>
  </si>
  <si>
    <t>UPDATE: Four people were taken to hospital after a fire broke out in a west Mountain home early Friday. One person was rescued from the second floor. Fire is out.</t>
  </si>
  <si>
    <t>374180572246_10156704216632247</t>
  </si>
  <si>
    <t>2019-03-01 13:14:36</t>
  </si>
  <si>
    <t>This is the second fire Hamilton crews responded to Wednesday afternoon.  http://torstar.co/G6aD50mHIAr</t>
  </si>
  <si>
    <t>374180572246_10156716233197247</t>
  </si>
  <si>
    <t>2019-03-06 22:00:15</t>
  </si>
  <si>
    <t>Jane Philpott, Liberal MP, resigns from Trudeau cabinet over SNC-Lavalin affair</t>
  </si>
  <si>
    <t>164238703606271_2515516678478450</t>
  </si>
  <si>
    <t>2019-03-04 20:40:16</t>
  </si>
  <si>
    <t>Convicted Waterloo Region fraudster Daniel P. Reeve wants to use his ‘skills and resources’ in new business</t>
  </si>
  <si>
    <t>164238703606271_2530933440270107</t>
  </si>
  <si>
    <t>2019-03-15 11:00:48</t>
  </si>
  <si>
    <t>Whatever Johnny Manziel does now is of no real concern to the Ticats, writes Steve Milton.  http://torstar.co/ocsf50mlIiI</t>
  </si>
  <si>
    <t>374180572246_10156703219117247</t>
  </si>
  <si>
    <t>2019-03-01 00:00:10</t>
  </si>
  <si>
    <t>Some Canadians who flew to warmer climes during March break may return home with hefty medical bills if they didn't read the fine print on their travel insurance policy http://torstar.co/e4oV50n45ws</t>
  </si>
  <si>
    <t>374180572246_10156730281677247</t>
  </si>
  <si>
    <t>2019-03-13 11:30:07</t>
  </si>
  <si>
    <t>The Spectator's View: Despite Trudeau's later attempts to slough off Wilson-Raybould's testimony as a mere Liberal-family disagreement, he needs to provide a more direct and comprehensive response to her testimony.   http://torstar.co/9qW950mlzkN</t>
  </si>
  <si>
    <t>374180572246_10156703513867247</t>
  </si>
  <si>
    <t>2019-03-01 03:00:21</t>
  </si>
  <si>
    <t>Breaking: Hamilton police say their investigation into alleged voter fraud at a local PC nomination meeting in 2017 revealed credential referral forms that appear to have been "falsified" but there is not enough evidence to lay charges http://torstar.co/qxhd50m7kIM</t>
  </si>
  <si>
    <t>374180572246_10156696760242247</t>
  </si>
  <si>
    <t>2019-02-25 18:00:37</t>
  </si>
  <si>
    <t>"We've invested millions of dollars into the facility. And Salerno has become an important flagship for us and a very important part of our growth."</t>
  </si>
  <si>
    <t>374180572246_10156700335792247</t>
  </si>
  <si>
    <t>2019-02-27 15:34:02</t>
  </si>
  <si>
    <t>A 36-year-old woman and her husband are both facing one count each of fraud over $5,000.  http://torstar.co/qBI150mkxb4</t>
  </si>
  <si>
    <t>374180572246_10156702747042247</t>
  </si>
  <si>
    <t>2019-02-28 19:30:06</t>
  </si>
  <si>
    <t>College campus authorities and researchers in U.S. are reporting a practice that turns full-stomach alcohol consumption strategy on its head: Rather than filling up before a night of partying, students refuse to eat all day before drinking. http://torstar.co/6mQ350ndRny</t>
  </si>
  <si>
    <t>374180572246_10156735166347247</t>
  </si>
  <si>
    <t>2019-03-15 20:00:18</t>
  </si>
  <si>
    <t>A bucket of an excavator struck a worker employed by LM Enterprises on Marshall Avenue, said ministry spokesperson Janet Deline in an email.</t>
  </si>
  <si>
    <t>374180572246_10156700758697247</t>
  </si>
  <si>
    <t>2019-02-27 20:00:27</t>
  </si>
  <si>
    <t>EXPLAINER: St. Patrick’s Day on Ezra Avenue</t>
  </si>
  <si>
    <t>164238703606271_2534530783243706</t>
  </si>
  <si>
    <t>2019-03-17 17:10:03</t>
  </si>
  <si>
    <t>164238703606271_2510602998969818</t>
  </si>
  <si>
    <t>2019-03-01 20:30:08</t>
  </si>
  <si>
    <t>His newest surprise this week was the departure of another cabinet minister, Jane Philpott, who resigned on Monday in solidarity with Jody Wilson-Raybould, whose explosive exit also caught Trudeau off guard a few weeks ago. http://torstar.co/Va7350mFWMo</t>
  </si>
  <si>
    <t>374180572246_10156715410747247</t>
  </si>
  <si>
    <t>2019-03-06 14:30:10</t>
  </si>
  <si>
    <t>Junos acts announced include Arkells, Bahamas, Nav, and Sarah McLachlan.  http://torstar.co/Lgal50mPCl9</t>
  </si>
  <si>
    <t>374180572246_10156721100277247</t>
  </si>
  <si>
    <t>2019-03-09 03:00:20</t>
  </si>
  <si>
    <t>A new Burlington bylaw that halts downtown development for a year has been well-received by residents, but developers are calling it "absolute politics taking precedence over good planning." http://torstar.co/8CIq50mYRJF</t>
  </si>
  <si>
    <t>374180572246_10156727155217247</t>
  </si>
  <si>
    <t>2019-03-11 20:00:19</t>
  </si>
  <si>
    <t>If approved, the west end store, along with Canna Cabana Hamilton at the Centre on Barton in the east end, would book end the city with two government-sanctioned cannabis retail outlets. http://torstar.co/Y4BA50n4uPr</t>
  </si>
  <si>
    <t>374180572246_10156730559557247</t>
  </si>
  <si>
    <t>2019-03-13 15:30:12</t>
  </si>
  <si>
    <t>This time it wasn't Metamucil</t>
  </si>
  <si>
    <t>164238703606271_2527443217285796</t>
  </si>
  <si>
    <t>2019-03-12 23:09:28</t>
  </si>
  <si>
    <t>"She was just hostile," Boddy said. Her mother would often berate her. "Why are you leaving me here? How can you do this to me?" http://torstar.co/9hrK50mwI90</t>
  </si>
  <si>
    <t>374180572246_10156710667982247</t>
  </si>
  <si>
    <t>2019-03-04 11:05:07</t>
  </si>
  <si>
    <t>An organization that oversees global anti-bribery efforts says it's concerned by allegations that PM Trudeau and senior officials tried to interfere in case against SNC-Lavalin, warning Canada about its obligations to safeguard independent prosecutions.  http://torstar.co/yZhs50n0q8R</t>
  </si>
  <si>
    <t>374180572246_10156727838082247</t>
  </si>
  <si>
    <t>2019-03-12 03:00:17</t>
  </si>
  <si>
    <t>Employees at Kiite give back to the community through payroll deductions Waterloo-based startup is creating a new model for individual and corporate philanthropy in the tech sector</t>
  </si>
  <si>
    <t>164238703606271_2530197673677017</t>
  </si>
  <si>
    <t>2019-03-15 00:00:28</t>
  </si>
  <si>
    <t>The crash of a Boeing 737 Max 8 aircraft that killed 157 people including an entire Hamilton family and a Hagersville teacher, has airlines around the globe grounding planes. Here what you need to know flying out of #HamOnt airport @flyyhm  http://torstar.co/ngJS50n4rzX</t>
  </si>
  <si>
    <t>374180572246_10156730514217247</t>
  </si>
  <si>
    <t>2019-03-13 15:00:20</t>
  </si>
  <si>
    <t>Guelph Hitachi plant cuts production staff in half. The Hitachi plant on Woodlawn Road is cutting its production staff in half, from 53 employees to less than 30.</t>
  </si>
  <si>
    <t>164238703606271_2516935011669950</t>
  </si>
  <si>
    <t>2019-03-05 19:28:10</t>
  </si>
  <si>
    <t>Esther the Wonder Pig lands film deal</t>
  </si>
  <si>
    <t>164238703606271_2509438522419599</t>
  </si>
  <si>
    <t>2019-03-01 03:00:14</t>
  </si>
  <si>
    <t>Conservative leader Andrew Scheer visits Waterloo Region</t>
  </si>
  <si>
    <t>164238703606271_2520189178011200</t>
  </si>
  <si>
    <t>2019-03-07 23:30:05</t>
  </si>
  <si>
    <t>Bingo is a game of chance but you don't expect to actually lose your shirt playing.</t>
  </si>
  <si>
    <t>374180572246_10156698551757247</t>
  </si>
  <si>
    <t>2019-02-26 17:00:22</t>
  </si>
  <si>
    <t>In the legislature Monday, MacLeod called such reports of a freeze "erroneous" and "false." That prompted New Democrat MPP Monique Taylor to say "the truth is that this government and this minister have lied to the families of this province."  Taylor was ejected from the house after refusing to withdraw the comment.</t>
  </si>
  <si>
    <t>374180572246_10156698098012247</t>
  </si>
  <si>
    <t>2019-02-26 11:30:16</t>
  </si>
  <si>
    <t>Two people are being treated for smoke inhalation after a fire broke out a home on Hamilton Mountain Saturday morning. http://torstar.co/aFH550ni19o</t>
  </si>
  <si>
    <t>374180572246_10156737520102247</t>
  </si>
  <si>
    <t>2019-03-16 20:00:12</t>
  </si>
  <si>
    <t>ThePower Super Market was at Upper Gage and Fennell. http://torstar.co/psbR50mxSuB</t>
  </si>
  <si>
    <t>374180572246_10156711180042247</t>
  </si>
  <si>
    <t>2019-03-04 16:00:18</t>
  </si>
  <si>
    <t>A spokesperson for the prime minister's office says Justin Trudeau had "emotional" conversations with Liberal MP Celina Caesar-Chavannes, but denies her claims the encounters were "hostile" or that Trudeau yelled at her. http://torstar.co/t5LR50mT83b</t>
  </si>
  <si>
    <t>374180572246_10156723403722247</t>
  </si>
  <si>
    <t>2019-03-10 03:00:11</t>
  </si>
  <si>
    <t>Five-storey parking garage nixed after midtown neighbours appeal. A revised zoning bylaw for the entire parcel specifies that all off-street parking will be at or below grade.</t>
  </si>
  <si>
    <t>164238703606271_2525615947468523</t>
  </si>
  <si>
    <t>2019-03-11 15:30:16</t>
  </si>
  <si>
    <t>Canada will be a partner in a NASA-led project to establish an outpost for lunar exploration as part of a revitalized national space program, Prime Minister Justin Trudeau announced Thursday.  http://torstar.co/KisC50mlPop</t>
  </si>
  <si>
    <t>374180572246_10156703724612247</t>
  </si>
  <si>
    <t>2019-03-01 05:00:15</t>
  </si>
  <si>
    <t>Steven Hill writes: Shame on those who only thought of their own inconvenience during a child’s time of need. http://torstar.co/qC2H50m8840</t>
  </si>
  <si>
    <t>374180572246_10156698072367247</t>
  </si>
  <si>
    <t>2019-02-26 11:00:26</t>
  </si>
  <si>
    <t>The Prime Minister's Office says Justin Trudeau told Prime Minister Jacinda Ardern that Canada shares New Zealand's feelings of grief and loss, recalling the 2017 Quebec City mosque shooting.  http://torstar.co/iw9w50nma06</t>
  </si>
  <si>
    <t>374180572246_10156739339967247</t>
  </si>
  <si>
    <t>2019-03-17 16:00:15</t>
  </si>
  <si>
    <t>"It's fundamental that we give patients the best experience possible during what can be a stressful time of their life," Simon Stevens, chief executive for NHS England, said in a statement.    http://torstar.co/8uf550mvPtU</t>
  </si>
  <si>
    <t>374180572246_10156709265057247</t>
  </si>
  <si>
    <t>2019-03-03 20:30:11</t>
  </si>
  <si>
    <t>The number of cannabis confiscations at the Canadian border increased more than 60 per cent year-over-year in the first six weeks after pot legalization, new statistics show. http://torstar.co/fgj550mwu17</t>
  </si>
  <si>
    <t>374180572246_10156710499097247</t>
  </si>
  <si>
    <t>2019-03-04 09:00:15</t>
  </si>
  <si>
    <t>Declaring it's "very clear" U.S. President Donald Trump obstructed justice, the chair of the House judiciary committee says the panel is requesting documents Monday from more than 60 Trump officials in expanding Russia investigation. http://torstar.co/srrt50mwmKr</t>
  </si>
  <si>
    <t>374180572246_10156709577247247</t>
  </si>
  <si>
    <t>2019-03-03 23:30:08</t>
  </si>
  <si>
    <t>The concert will be The National's third performance in Hamilton in the last three years.   http://torstar.co/Wfjm50mIexX</t>
  </si>
  <si>
    <t>374180572246_10156716921022247</t>
  </si>
  <si>
    <t>2019-03-07 05:00:16</t>
  </si>
  <si>
    <t>While only one man is believed to have been directly responsible for the brutal killing of 49 Muslim men and women in Christchurch, New Zealand, it's likely a mistake to call him a "lone actor." http://torstar.co/W73z50nerRK</t>
  </si>
  <si>
    <t>374180572246_10156735579987247</t>
  </si>
  <si>
    <t>2019-03-15 23:00:13</t>
  </si>
  <si>
    <t>Couple who met at Stampede Corral buy former Kitchener bar’s 50-foot neon sign</t>
  </si>
  <si>
    <t>164238703606271_2512340092129442</t>
  </si>
  <si>
    <t>2019-03-02 23:00:16</t>
  </si>
  <si>
    <t>164238703606271_2520216308008487</t>
  </si>
  <si>
    <t>2019-03-08 00:00:34</t>
  </si>
  <si>
    <t>Oh, it's cold outside. Hamilton Medical Officer of Health cold weather alert continues this morning. We are looking at mainly sunny skies with a high of only minus 9 and a wind chill of minus 24 in the morning and minus 17 this afternoon. Traffic is moving well with just volume to contend with. It is -14, feels like -22 at 7 a.m.</t>
  </si>
  <si>
    <t>374180572246_10156715193252247</t>
  </si>
  <si>
    <t>2019-03-06 12:06:46</t>
  </si>
  <si>
    <t>Rupert Murdoch is dismantling his life's work: a kingdom worth more than $100 billion.   On Tuesday, his largest company, 21st Century Fox, will be broken apart.  http://torstar.co/kq0B50nm4YD</t>
  </si>
  <si>
    <t>374180572246_10156739220402247</t>
  </si>
  <si>
    <t>2019-03-17 15:00:12</t>
  </si>
  <si>
    <t>As the chair of the Steel Caucus, Bob Bratina has to be fighting for steelworkers here in Hamilton and across our country. He has failed, writes Darren Green. http://torstar.co/vgtO50n1Uc9</t>
  </si>
  <si>
    <t>374180572246_10156728975297247</t>
  </si>
  <si>
    <t>2019-03-12 19:00:24</t>
  </si>
  <si>
    <t>Dining Out: Don’t judge Oscar’s by its exterior while driving along Victoria Street Kitchener restaurant resembles a fast-food joint but it's not one</t>
  </si>
  <si>
    <t>164238703606271_2531635796866538</t>
  </si>
  <si>
    <t>2019-03-15 21:00:52</t>
  </si>
  <si>
    <t>A senior government official says Prime Minister Justin Trudeau is expected to shuffle the federal cabinet on Monday. http://torstar.co/YXXi50nia0Z</t>
  </si>
  <si>
    <t>374180572246_10156737452147247</t>
  </si>
  <si>
    <t>2019-03-16 19:30:18</t>
  </si>
  <si>
    <t>AUTO GRAVEYARD  The owners of hundreds of cars or trucks towed by Hamilton police last year abandoned the vehicles rather than pay to get them out of the impound lot.  Those 437 relinquished rides represent about 10 per cent of the 4,010 vehicles towed at the behest of Hamilton police in 2018, according to the latest statistics. Read more..... https://bit.ly/2H5MpVZ</t>
  </si>
  <si>
    <t>374180572246_10156717242872247</t>
  </si>
  <si>
    <t>2019-03-07 10:17:05</t>
  </si>
  <si>
    <t>Here's what happened and when in the SNC-Lavalin scandal that has enveloped Prime Minister Justin Trudeau http://torstar.co/nEMf50mivUJ</t>
  </si>
  <si>
    <t>374180572246_10156701950142247</t>
  </si>
  <si>
    <t>2019-02-28 11:00:12</t>
  </si>
  <si>
    <t>At least eight collisions involving multiple vehicles were reported on the QEW near Lincoln in just more than an hour Tuesday morning, as lake-effect snow swept over west Niagara. http://torstar.co/EPrU50mDteG</t>
  </si>
  <si>
    <t>374180572246_10156713966092247</t>
  </si>
  <si>
    <t>2019-03-05 21:00:16</t>
  </si>
  <si>
    <t>Marion Emo, President &amp; CEO, HBSPCA writes: As of today, our cruelty and investigation officers remain on the front lines of animal welfare in Hamilton and Burlington.  http://torstar.co/zJP750mPlTf</t>
  </si>
  <si>
    <t>374180572246_10156721689157247</t>
  </si>
  <si>
    <t>2019-03-09 11:00:15</t>
  </si>
  <si>
    <t>The federal government introduced a long-awaited bill Friday afternoon detailing plans for pardons for criminal possession of a drug now deemed legal in Canada. http://torstar.co/vfO950moMVS</t>
  </si>
  <si>
    <t>374180572246_10156704764082247</t>
  </si>
  <si>
    <t>2019-03-01 19:00:14</t>
  </si>
  <si>
    <t>164238703606271_2529291330434318</t>
  </si>
  <si>
    <t>2019-03-14 11:00:51</t>
  </si>
  <si>
    <t>Saudi Arabia announced Friday it had revoked the citizenship of Hamza bin Laden, the son of the late al-Qaida leader who has become an increasingly prominent figure in the terror network. http://torstar.co/qR4n50mr8W6</t>
  </si>
  <si>
    <t>374180572246_10156705995332247</t>
  </si>
  <si>
    <t>2019-03-02 09:00:12</t>
  </si>
  <si>
    <t>The new program kicks in on April 1, and families say they are still lacking details of how it will work.</t>
  </si>
  <si>
    <t>374180572246_10156717531642247</t>
  </si>
  <si>
    <t>2019-03-07 14:00:20</t>
  </si>
  <si>
    <t>According to Const. Ed Sanchuk, a vehicle parked southbound, occupied by an 80-year-old Norfolk County woman, apparently accelerated in reverse. http://torstar.co/a8cE50mXX3K</t>
  </si>
  <si>
    <t>374180572246_10156726572792247</t>
  </si>
  <si>
    <t>2019-03-11 13:57:54</t>
  </si>
  <si>
    <t>Eisenberger tweeted a link Sunday to a long-term GO expansion business case by the provincial transit agency and added the "bad news" is the city is not on track to receive true commuter service until 2031. http://torstar.co/rPdZ50mYglS</t>
  </si>
  <si>
    <t>374180572246_10156726712782247</t>
  </si>
  <si>
    <t>2019-03-11 15:30:11</t>
  </si>
  <si>
    <t>The United States Golf Association has announced Milton’s RattleSnake Point Golf and Country Club as host site for a sectional qualifying event, June 3 for the PGA Tour's U.S. Open. http://torstar.co/BWme50m7wgf</t>
  </si>
  <si>
    <t>374180572246_10156697269247247</t>
  </si>
  <si>
    <t>2019-02-25 23:00:19</t>
  </si>
  <si>
    <t>I thought we were done with this #FakeMelania conspiracy theory. http://torstar.co/2WKL50n494N</t>
  </si>
  <si>
    <t>374180572246_10156730339347247</t>
  </si>
  <si>
    <t>2019-03-13 12:30:08</t>
  </si>
  <si>
    <t>Saturday's letters to the editor: Ontario Premier Doug Ford says the carbon tax is the biggest threat to jobs. Jackie Oke of Jerseyville says Ford is a bigger threat. http://torstar.co/dfbi50ndMQg</t>
  </si>
  <si>
    <t>374180572246_10156736487857247</t>
  </si>
  <si>
    <t>2019-03-16 10:00:21</t>
  </si>
  <si>
    <t>It's inevitable. At some point the freedom machine breaks down, needs repairs and the driver is stuck without their wheels. Enter a new car guy: Matt Kasprzycki — and he wants to help. http://torstar.co/35Qb50ncIs3</t>
  </si>
  <si>
    <t>374180572246_10156734820702247</t>
  </si>
  <si>
    <t>2019-03-15 17:00:34</t>
  </si>
  <si>
    <t>Kitchener Scout leader who preyed on young children has been denied parole again</t>
  </si>
  <si>
    <t>164238703606271_2519639341399517</t>
  </si>
  <si>
    <t>2019-03-07 15:01:02</t>
  </si>
  <si>
    <t>Kitchener’s ‘complete streets’ approach aims to build roads that are safer for bikes and pedestrians.</t>
  </si>
  <si>
    <t>164238703606271_2520079938022124</t>
  </si>
  <si>
    <t>2019-03-07 21:35:03</t>
  </si>
  <si>
    <t>Police spotted the Lexus Crossover travelling 127 kilometres an hour in a 80 km/h zone on Highway 6, near Concession 6, around 12:30 a.m. Wednesday http://torstar.co/84BI50mG4ya</t>
  </si>
  <si>
    <t>374180572246_10156715368877247</t>
  </si>
  <si>
    <t>2019-03-06 14:00:17</t>
  </si>
  <si>
    <t>Hamilton's two Liberal members of parliament are circling the wagons around beleaguered Prime Minister Justin Trudeau over the SNC-Lavalin controversy, writes Andrew Dreschel.  http://torstar.co/nF8s50mLWsK</t>
  </si>
  <si>
    <t>374180572246_10156718725327247</t>
  </si>
  <si>
    <t>2019-03-08 01:00:12</t>
  </si>
  <si>
    <t>Expect the usual volume of traffic on the major routes at this hour. Some earlier collisions have cleared but there is a new report of a collision out Binbrook way. You will want to avoid the intersection at Fletcher and Guyatt.   It may be March but the wind chill is still blowing at -19 this morning. Bundle up. Our expected high is just -7 today.  It is -15 at 8 a.m.</t>
  </si>
  <si>
    <t>374180572246_10156710746572247</t>
  </si>
  <si>
    <t>2019-03-04 11:54:04</t>
  </si>
  <si>
    <t>Aidan Johnson writes: In my career, I have had the privilege of knowing many true leaders in Hamilton, and across Canada. Among these, Richard stands out as one of the wisest. Sadly, he died last week at St. Joseph's Hospital. He was 90 years old. http://torstar.co/3Ygr50mV2d3</t>
  </si>
  <si>
    <t>374180572246_10156725170977247</t>
  </si>
  <si>
    <t>2019-03-10 21:00:10</t>
  </si>
  <si>
    <t>164238703606271_2520984281265023</t>
  </si>
  <si>
    <t>2019-03-08 13:01:00</t>
  </si>
  <si>
    <t>Kitchener-Waterloo Society of Artists provides community for those who often work alone</t>
  </si>
  <si>
    <t>164238703606271_2529618237068294</t>
  </si>
  <si>
    <t>2019-03-14 15:30:20</t>
  </si>
  <si>
    <t>Hamilton researchers say they’ve discovered how bacteria become resistant to antibiotics http://torstar.co/sqsM50myGq2</t>
  </si>
  <si>
    <t>164238703606271_2515478071815644</t>
  </si>
  <si>
    <t>2019-03-04 20:01:10</t>
  </si>
  <si>
    <t>While drugged, Anna Karissa Grandine, 29, drowned in a bathtub on the night of Oct. 17, 2011 — making her husband guilty of manslaughter, prosecutor Donna Kellway said.</t>
  </si>
  <si>
    <t>374180572246_10156698823377247</t>
  </si>
  <si>
    <t>2019-02-26 19:30:09</t>
  </si>
  <si>
    <t>Canopy Growth Corp. has signed a deal that will see Martha Stewart join the company in an advisory role to help develop a new line of products.  http://torstar.co/zRc050mkVQi</t>
  </si>
  <si>
    <t>374180572246_10156704065217247</t>
  </si>
  <si>
    <t>2019-03-01 11:00:28</t>
  </si>
  <si>
    <t>Now is the time to change the governance structure in Waterloo Region: Carl Zehr</t>
  </si>
  <si>
    <t>164238703606271_2511949688835149</t>
  </si>
  <si>
    <t>2019-03-02 17:00:45</t>
  </si>
  <si>
    <t>The risk of stroke increases with age. But it can be particularly dangerous for middle-age adults. http://torstar.co/NW4R50mEHfV</t>
  </si>
  <si>
    <t>374180572246_10156714837702247</t>
  </si>
  <si>
    <t>2019-03-06 06:00:08</t>
  </si>
  <si>
    <t>Integrated Comprehensive Care program at St. Joseph's Healthcare Hamilton exemplified by Ontario Health Minister Christine Elliott as government's "vision for a patient-centred health-care system." http://torstar.co/7yZo50msYxX</t>
  </si>
  <si>
    <t>374180572246_10156707370062247</t>
  </si>
  <si>
    <t>2019-03-03 00:00:07</t>
  </si>
  <si>
    <t>New business? 'This is a man that cannot be trusted,' says doctor who lost $683,00 to financial planner</t>
  </si>
  <si>
    <t>164238703606271_2529922797037838</t>
  </si>
  <si>
    <t>2019-03-14 19:57:33</t>
  </si>
  <si>
    <t>Letters to the Editor | Pat Dickinson writes: How about a daily Code Red section focused on the issues of poverty, education and homelessness, factors that are known to be directly related to determinants of health?   http://torstar.co/bAcn50mkIzu</t>
  </si>
  <si>
    <t>374180572246_10156702801207247</t>
  </si>
  <si>
    <t>2019-02-28 20:00:15</t>
  </si>
  <si>
    <t>Guelph business owner arrested, charged with sexual exploitation. A downtown business owner has been arrested with sexual offences.</t>
  </si>
  <si>
    <t>164238703606271_2531290050234446</t>
  </si>
  <si>
    <t>2019-03-15 16:00:51</t>
  </si>
  <si>
    <t>Westmount Secondary School teacher John Scarcelli might take some ribbing for being featured as a style boss in today's paper and online. But he's used to being affectionately teased for his fashion sense by his buddies, he says.</t>
  </si>
  <si>
    <t>374180572246_10156717939042247</t>
  </si>
  <si>
    <t>2019-03-07 17:30:09</t>
  </si>
  <si>
    <t>He said he couldn't pay for his sick daughter's medical bills.  http://torstar.co/6R5750n1yBC</t>
  </si>
  <si>
    <t>374180572246_10156728598067247</t>
  </si>
  <si>
    <t>2019-03-12 15:00:16</t>
  </si>
  <si>
    <t>Fabric sent for testing to explain cause of fatal explosion in Cambridge</t>
  </si>
  <si>
    <t>164238703606271_2523202531043198</t>
  </si>
  <si>
    <t>2019-03-09 22:00:19</t>
  </si>
  <si>
    <t>164238703606271_2532565166773601</t>
  </si>
  <si>
    <t>2019-03-16 13:01:03</t>
  </si>
  <si>
    <t>Province announces plans for Ontario Health super agency to roll numerous separate agencies into one body Health minister says goal is to cut administrative costs and put more money into front-line care</t>
  </si>
  <si>
    <t>164238703606271_2506044269425691</t>
  </si>
  <si>
    <t>2019-02-27 01:00:26</t>
  </si>
  <si>
    <t>Democrats launched a sweeping new probe of U.S. President Donald Trump on Monday, an aggressive investigation that threatens to shadow the president through the 2020 election season with inquiries into his White House, campaign and family businesses. http://torstar.co/GgU050mzynZ</t>
  </si>
  <si>
    <t>374180572246_10156712388202247</t>
  </si>
  <si>
    <t>2019-03-05 03:00:19</t>
  </si>
  <si>
    <t>Ford government makes $30B infrastructure announcement in Baden</t>
  </si>
  <si>
    <t>164238703606271_2527007803996004</t>
  </si>
  <si>
    <t>2019-03-12 16:50:04</t>
  </si>
  <si>
    <t>Taxes on medical marijuana pushing patients to illegal sources, group says — Since Canada legalized cannabis in October, medicinal marijuana users say their costs have jumped noticeably — pushing more of them to find cheaper sources on the black market.</t>
  </si>
  <si>
    <t>164238703606271_2528205280542923</t>
  </si>
  <si>
    <t>2019-03-13 12:00:57</t>
  </si>
  <si>
    <t>The Record's view: If Doug Ford played tennis the way he governs Ontario, he'd lose a lot of games from unforced errors. http://torstar.co/PWej50m4Rll</t>
  </si>
  <si>
    <t>164238703606271_2502784639751654</t>
  </si>
  <si>
    <t>2019-02-25 00:00:15</t>
  </si>
  <si>
    <t>One of the rare things Trump hasn't tweeted about lately is the reality that he is facing another allegation of sexual misconduct, this one from Johnson, a former campaign staffer who claims that during the 2016 presidential campaign then candidate Trump seized her hand and forcibly kissed her</t>
  </si>
  <si>
    <t>374180572246_10156700712397247</t>
  </si>
  <si>
    <t>2019-02-27 19:30:24</t>
  </si>
  <si>
    <t>Little Tracks Petting Zoo brought rabbits, goats, lamas, a donkey and pony rides to Harper's Garden Centre Monday  for March Break. The fun continues Wednesday and Friday.  http://torstar.co/ZQKV50mZbzP</t>
  </si>
  <si>
    <t>374180572246_10156727361842247</t>
  </si>
  <si>
    <t>2019-03-11 22:00:16</t>
  </si>
  <si>
    <t>Power has been restored in much of the city after high winds on Sunday knocked out power to a thousand Hamilton residents, toppled area trees and prompted police to slow traffic on the storm-buffeted Burlington Skyway before nightfall.  ALL SCHOOLS OPEN - buses in Halton cancelled.</t>
  </si>
  <si>
    <t>374180572246_10156696150097247</t>
  </si>
  <si>
    <t>2019-02-25 11:22:01</t>
  </si>
  <si>
    <t>Death is on Don Kirby's mind — not just death, but death, choice and timing, Jeff Mahoney writes.  "I told myself not to get emotional," the Burlington man says, when talking about his wife of 59 years who died of cancer. Don wants to choose when he dies. http://torstar.co/x7QI50mzG00</t>
  </si>
  <si>
    <t>374180572246_10156711936997247</t>
  </si>
  <si>
    <t>2019-03-04 23:00:12</t>
  </si>
  <si>
    <t>While we all pretended to look for our Brandons, we were really pining for Dylans.</t>
  </si>
  <si>
    <t>374180572246_10156716030182247</t>
  </si>
  <si>
    <t>2019-03-06 20:00:26</t>
  </si>
  <si>
    <t>Eighteen Canadians are among the victims of an Ethiopian Airlines plane crash that killed all 157 people thought to be on board Sunday, the airline's CEO and Kenya's transport minister said.  http://torstar.co/za8P50mTTAW</t>
  </si>
  <si>
    <t>374180572246_10156724254797247</t>
  </si>
  <si>
    <t>2019-03-10 14:00:11</t>
  </si>
  <si>
    <t>An SUV driven by a 13-year-old boy was in an early-morning crash in Oakville on Saturday, leaving a 14-year-old passenger in life-threatening condition.</t>
  </si>
  <si>
    <t>374180572246_10156711067482247</t>
  </si>
  <si>
    <t>2019-03-04 15:00:24</t>
  </si>
  <si>
    <t>"They've got a captain who embellishes all the time and he keeps getting rewarded with calls for it. That's unfortunate."</t>
  </si>
  <si>
    <t>164238703606271_2511174625579322</t>
  </si>
  <si>
    <t>2019-03-02 04:59:37</t>
  </si>
  <si>
    <t>She requested the cash at a teller's window, heart thumping.  http://torstar.co/4l3h50n7Wsm</t>
  </si>
  <si>
    <t>374180572246_10156732122852247</t>
  </si>
  <si>
    <t>2019-03-14 12:00:15</t>
  </si>
  <si>
    <t>‘What have I gotten myself into?’' http://torstar.co/8qq550mXkIe</t>
  </si>
  <si>
    <t>374180572246_10156726424507247</t>
  </si>
  <si>
    <t>2019-03-11 12:00:17</t>
  </si>
  <si>
    <t>If Prime Minister Justin Trudeau had any thought that a burgeoning political scandal could be quietly contained, that hope vanished Thursday, as Canadians dissected the explosive testimony from his former justice minister before a parliamentary committee. http://torstar.co/VuJ250moTfU</t>
  </si>
  <si>
    <t>374180572246_10156704921032247</t>
  </si>
  <si>
    <t>2019-03-01 20:30:23</t>
  </si>
  <si>
    <t>If the City of Hamilton goes ahead with a proposed public inquiry into the burying of a concerning friction report on the Red Hill Valley Parkway, Coun. Sam Merulla wants the province included.  http://torstar.co/skRp50mcDga</t>
  </si>
  <si>
    <t>374180572246_10156699408162247</t>
  </si>
  <si>
    <t>2019-02-27 02:00:07</t>
  </si>
  <si>
    <t>What's going on here? Fountain Street bridge</t>
  </si>
  <si>
    <t>164238703606271_2532789723417812</t>
  </si>
  <si>
    <t>2019-03-16 16:06:31</t>
  </si>
  <si>
    <t>The Supreme Court of Canada says a provision of the country's law forbidding the luring of children via the internet is unconstitutional and is ordering a new trial for a Toronto-area man. http://torstar.co/M9uM50neyGj</t>
  </si>
  <si>
    <t>374180572246_10156735812797247</t>
  </si>
  <si>
    <t>2019-03-16 01:00:12</t>
  </si>
  <si>
    <t>Police are searching for 4 men after several firearms were discovered following a collision. http://torstar.co/rYek50m8Z4E</t>
  </si>
  <si>
    <t>374180572246_10156697400097247</t>
  </si>
  <si>
    <t>2019-02-26 00:30:11</t>
  </si>
  <si>
    <t>The Hamilton Bulldogs will play host to the next CHL/NHL Top Prospects games http://torstar.co/AfvC50mMzsY</t>
  </si>
  <si>
    <t>374180572246_10156719420682247</t>
  </si>
  <si>
    <t>2019-03-08 10:30:37</t>
  </si>
  <si>
    <t>Gathered around a grand piano, the two locked eyes as they traded lines; Cooper then slid next to Gaga on the piano bench and they nestled their heads against one another</t>
  </si>
  <si>
    <t>374180572246_10156696709257247</t>
  </si>
  <si>
    <t>2019-02-25 17:30:15</t>
  </si>
  <si>
    <t>Today is the cold calm before the next storm.  It'll be chilly at about minus 6 today with a mix of sun and cloud. There is a very slight chance of flurries this morning with periods of snow beginning after midnight. A special weather statement is in effect for Wednesday with a potential of 10 to 15 cm of snow.  It is -9 at 7 a.m.</t>
  </si>
  <si>
    <t>374180572246_10156698137427247</t>
  </si>
  <si>
    <t>2019-02-26 12:07:44</t>
  </si>
  <si>
    <t>Toronto-raised director Domee Shi's best animated short Oscar win, and the nomination of Hamilton-born director Trevor Jimenez to the same category had Sheridan College's animation program celebrating — and added yet another notch to its stellar legacy. http://torstar.co/WUZn50mcATV</t>
  </si>
  <si>
    <t>374180572246_10156699589447247</t>
  </si>
  <si>
    <t>2019-02-27 04:00:14</t>
  </si>
  <si>
    <t>. @HamiltonPolice say they will operate with "heightened awareness" after mosque shootings in #NewZealand killed at least 49 people today #HamOnt  http://torstar.co/Dp0i50ndrKD</t>
  </si>
  <si>
    <t>374180572246_10156734940177247</t>
  </si>
  <si>
    <t>2019-03-15 18:00:21</t>
  </si>
  <si>
    <t>Kensington Palace has declined to comment on the rumours and claims of extraordinary tension between the couples have not been confirmed.  http://torstar.co/D00u50mYPwi</t>
  </si>
  <si>
    <t>374180572246_10156727011687247</t>
  </si>
  <si>
    <t>2019-03-11 18:30:18</t>
  </si>
  <si>
    <t>The Spectator's view: First the Ontario government announces it is considering banning single-use plastics. Now it plans to ban smartphones in classrooms. Is this the Ford government going all nanny state? http://torstar.co/nhr550n2W5v</t>
  </si>
  <si>
    <t>374180572246_10156729822937247</t>
  </si>
  <si>
    <t>2019-03-13 03:00:16</t>
  </si>
  <si>
    <t>Prime Minister Justin Trudeau says he's "pleased" that former justice minister Jody Wilson-Raybould will be able to tell her version of events around allegations she was pressured over the criminal prosecution of SNC-Lavalin. http://torstar.co/gHmT50mbdWM</t>
  </si>
  <si>
    <t>374180572246_10156698863342247</t>
  </si>
  <si>
    <t>2019-02-26 20:00:17</t>
  </si>
  <si>
    <t>The former secretary of state, senator and first lady ruled out another campaign.</t>
  </si>
  <si>
    <t>374180572246_10156713631097247</t>
  </si>
  <si>
    <t>2019-03-05 18:00:26</t>
  </si>
  <si>
    <t>According to a Statistics Canada report released Wednesday, more people are living alone than ever before, and one-person dwellings are becoming the most common household configurations http://torstar.co/kd0P50mJjuP</t>
  </si>
  <si>
    <t>374180572246_10156717492317247</t>
  </si>
  <si>
    <t>2019-03-07 13:30:10</t>
  </si>
  <si>
    <t>Many fans of "Full House" pointed out that Loughlin's character, widely known as "Aunt Becky," appeared to take a rather different approach to school admissions on the show. http://torstar.co/zdKI50n8BN5</t>
  </si>
  <si>
    <t>374180572246_10156732392822247</t>
  </si>
  <si>
    <t>2019-03-14 15:30:10</t>
  </si>
  <si>
    <t>Acting White House chief of staff Mick Mulvaney said "Donald Trump is no more to blame for what happened in New Zealand than Mark Zuckerberg," the CEO of Facebook, whose platform the gunman used to live-stream his killings.  http://torstar.co/vnhD50nowC0</t>
  </si>
  <si>
    <t>374180572246_10156740031882247</t>
  </si>
  <si>
    <t>2019-03-17 21:30:09</t>
  </si>
  <si>
    <t>Fallout from a sweeping college admissions scandal swiftly spread Wednesday, with actress Lori Loughlin surrendering ahead of a Los Angeles court hearing and a Silicon Valley hedge fund replacing its leader.  http://torstar.co/5ScJ50n5gb5</t>
  </si>
  <si>
    <t>374180572246_10156731930577247</t>
  </si>
  <si>
    <t>2019-03-14 09:00:23</t>
  </si>
  <si>
    <t>I've run 76 marathons, qualified for Boston 13 times (ran it six times) and completed the Ironman Triathlon in Kona, Hawaii. I've also ran 12, 100-mile runs for charity.</t>
  </si>
  <si>
    <t>374180572246_10156702620497247</t>
  </si>
  <si>
    <t>2019-02-28 18:30:10</t>
  </si>
  <si>
    <t>The CBC reality show "Dragon's Den," currently in its 13th season, will make its annual visit to Niagara Falls March 23 as part of its open auditions for entrepreneurs.  http://torstar.co/OcpF50mkVOi</t>
  </si>
  <si>
    <t>374180572246_10156703612402247</t>
  </si>
  <si>
    <t>2019-03-01 04:00:17</t>
  </si>
  <si>
    <t>Terry Sawchuk film ‘Goalie’ traces the triumphs and tragedy of hockey great</t>
  </si>
  <si>
    <t>164238703606271_2507898925906892</t>
  </si>
  <si>
    <t>2019-02-28 02:00:19</t>
  </si>
  <si>
    <t>Just about anyone you talk to about Chris Chandler, the longtime Burlington Vipers coach, has a similar story about how he persuaded them to try wheelchair basketball. By @TeriatTheSpec  http://torstar.co/hKBz50mqq69</t>
  </si>
  <si>
    <t>374180572246_10156706253937247</t>
  </si>
  <si>
    <t>2019-03-02 13:00:17</t>
  </si>
  <si>
    <t>A woman who drove into house garage with a man working inside tried to exact vigilante justice and deserves a strong jail sentence, according to a Crown prosecutor.  http://torstar.co/iBWR50mIH3A</t>
  </si>
  <si>
    <t>374180572246_10156716571662247</t>
  </si>
  <si>
    <t>2019-03-07 01:30:09</t>
  </si>
  <si>
    <t>Canadian Prime Minister Justin Trudeau is in a political pickle with the SNC-Lavalin affair. Here's a round up of other (bad) headlines he's made  http://torstar.co/iaJy50mJjyd</t>
  </si>
  <si>
    <t>374180572246_10156717399512247</t>
  </si>
  <si>
    <t>2019-03-07 12:30:08</t>
  </si>
  <si>
    <t>Unpublished footage obtained by The New York Times and previously released tapes suggest that a Molotov cocktail thrown by an anti-government protester was likely trigger for a blaze that U.S. authorities blamed on President Nicolás Maduro's forces.  http://torstar.co/DvO950mWw9N</t>
  </si>
  <si>
    <t>374180572246_10156725829012247</t>
  </si>
  <si>
    <t>2019-03-11 03:00:14</t>
  </si>
  <si>
    <t>The annual spring one-hour shift in time happens on Sunday morning, requiring people to change the time on their clocks an hour forward. http://torstar.co/9TZh50mPCCz</t>
  </si>
  <si>
    <t>374180572246_10156721986687247</t>
  </si>
  <si>
    <t>2019-03-09 14:00:20</t>
  </si>
  <si>
    <t>On Nov. 28, 2017, while Lee Winger worked on a race car in an Upper James Street garage, with the overhead door open and in plain view, he heard "a loud revving engine noise and turned just in time to see Hurren's truck drive into the garage" and jumped out of the way.  http://torstar.co/fqIS50mJifY</t>
  </si>
  <si>
    <t>374180572246_10156717358982247</t>
  </si>
  <si>
    <t>2019-03-07 11:57:49</t>
  </si>
  <si>
    <t>Teachers lose legal challenge of Ontario’s controversial sex-ed rollback</t>
  </si>
  <si>
    <t>164238703606271_2508959835800801</t>
  </si>
  <si>
    <t>2019-02-28 19:00:41</t>
  </si>
  <si>
    <t>As a young girl from Hamilton Ontario coming onto the biggest show in the world (Beverly Hills 90210), Luke Perry welcomed me from day one. My heart breaks, says Kathleen Robertson @kathleenrobert7 ‏#HamOnt  http://torstar.co/RqUx50n1huY</t>
  </si>
  <si>
    <t>374180572246_10156728283167247</t>
  </si>
  <si>
    <t>2019-03-12 11:00:14</t>
  </si>
  <si>
    <t>Police say death of man found near Kitchener trail is not suspicious</t>
  </si>
  <si>
    <t>164238703606271_2505718646124920</t>
  </si>
  <si>
    <t>This week, foodie Diane Galambos takes us to @GageParkDiner where breakfast is all day, every day — and that includes pancakes made from scratch. Added bonus — owner/cook Christine Cayuga offers vegan and gluten-free variations #HamOnt</t>
  </si>
  <si>
    <t>374180572246_10156704548582247</t>
  </si>
  <si>
    <t>2019-03-01 17:00:42</t>
  </si>
  <si>
    <t>Heather Mallick Writes: SNC-Lavalin matter sounded like puff pastry when it first appeared and now it is a crumb, a particle. The allegation: Trudeau and staff were concerned less about legal niceties than about huge job losses. This is not a scandal. http://torstar.co/gUiS50m7DEE</t>
  </si>
  <si>
    <t>374180572246_10156697126077247</t>
  </si>
  <si>
    <t>2019-02-25 21:30:18</t>
  </si>
  <si>
    <t>Hundreds in Waterloo join Global Climate Strike</t>
  </si>
  <si>
    <t>164238703606271_2532992860064165</t>
  </si>
  <si>
    <t>2019-03-16 19:00:35</t>
  </si>
  <si>
    <t>Francesco Cali, the reputed boss of the Gambino crime family,  was shot six times http://torstar.co/8FD150n93Xb</t>
  </si>
  <si>
    <t>374180572246_10156732487987247</t>
  </si>
  <si>
    <t>2019-03-14 16:35:07</t>
  </si>
  <si>
    <t>164238703606271_2518738391489612</t>
  </si>
  <si>
    <t>2019-03-07 00:00:26</t>
  </si>
  <si>
    <t>Hamilton Police were called on Monday just before 9:30 p.m. to the area of Melvin Avenue and Bernard Street for reports of a stabbing #HamOnt  http://torstar.co/4ojm50n1hpN</t>
  </si>
  <si>
    <t>374180572246_10156728247427247</t>
  </si>
  <si>
    <t>2019-03-12 10:30:15</t>
  </si>
  <si>
    <t>It's when you go to bed, not when you wake, that impacts your slumber the most, writes Thomas Froese. http://torstar.co/vgL550mS4Bz</t>
  </si>
  <si>
    <t>374180572246_10156723918627247</t>
  </si>
  <si>
    <t>2019-03-10 10:00:16</t>
  </si>
  <si>
    <t>There will be no reboot of Premier Doug Ford's "Six Million Dollar Man" at Hydro One  http://torstar.co/RQEo50mOaZu</t>
  </si>
  <si>
    <t>374180572246_10156720150407247</t>
  </si>
  <si>
    <t>2019-03-08 18:30:10</t>
  </si>
  <si>
    <t>CODE RED: PART 3 - There’s a misconception that poor and vulnerable Hamilton people don’t access the health-care system. That’s why they’re also unhealthy. The reality is they access the health-care system a lot. In fact, some are accessing it constantly.  http://torstar.co/YwRs50m819v</t>
  </si>
  <si>
    <t>374180572246_10156697446417247</t>
  </si>
  <si>
    <t>2019-02-26 01:00:18</t>
  </si>
  <si>
    <t>In a damning resignation letter posted to her website Monday afternoon, Liberal MP Jane Philpott said she could not remain in cabinet because she had lost confidence in the way the Trudeau government handled the SNC-Lavalin affair. http://torstar.co/VwDM50mzm6c</t>
  </si>
  <si>
    <t>374180572246_10156711819027247</t>
  </si>
  <si>
    <t>2019-03-04 22:00:14</t>
  </si>
  <si>
    <t>The SNC-Lavalin scandal is very Canadian. It is an uproar over something that didn't happen. Meanwhile, the real world goes on, writes Thomas Walkom. http://torstar.co/XXjz50mZ0bg</t>
  </si>
  <si>
    <t>374180572246_10156727241382247</t>
  </si>
  <si>
    <t>2019-03-11 21:00:15</t>
  </si>
  <si>
    <t>Cambridge plow hits traffic signal and planter http://torstar.co/3CSJ50m7mEI</t>
  </si>
  <si>
    <t>164238703606271_2503971989632919</t>
  </si>
  <si>
    <t>2019-02-25 18:39:19</t>
  </si>
  <si>
    <t>Most people are aware the frigid air in the Northern Hemisphere is coming directly from the Arctic region, yet they don't know why polar vortexes happen. Truth is, it's  a result of climate change, writes U of G visiting scientist Jason Tetro.  http://torstar.co/DWt350niQ8V</t>
  </si>
  <si>
    <t>374180572246_10156738917757247</t>
  </si>
  <si>
    <t>2019-03-17 12:00:18</t>
  </si>
  <si>
    <t>Humane society hopes private firm will garner more dog licences in Kitchener http://torstar.co/yw3R50mXlJr</t>
  </si>
  <si>
    <t>164238703606271_2525420890821362</t>
  </si>
  <si>
    <t>2019-03-11 12:30:16</t>
  </si>
  <si>
    <t>Request for information about penalties Bombardier would pay for late delivery of LRT cars is denied</t>
  </si>
  <si>
    <t>164238703606271_2529969203699864</t>
  </si>
  <si>
    <t>2019-03-14 20:40:04</t>
  </si>
  <si>
    <t>http://torstar.co/Ytq650mE9kr</t>
  </si>
  <si>
    <t>164238703606271_2517882618241856</t>
  </si>
  <si>
    <t>2019-03-06 11:00:42</t>
  </si>
  <si>
    <t>I am she. And she is me. And we should celebrate her everyday. Happy International Women's Day! #IWD2019  http://torstar.co/hWzA50mNotM</t>
  </si>
  <si>
    <t>374180572246_10156719656897247</t>
  </si>
  <si>
    <t>2019-03-08 13:30:07</t>
  </si>
  <si>
    <t>Catherine McKenna visited her Hamilton hometown Wednesday to talk about fighting climate change, in particular a contentious federal carbon-pricing plan the provincial Progressive Conservative government is fighting in court. http://torstar.co/GZu450n7Vci</t>
  </si>
  <si>
    <t>374180572246_10156732151872247</t>
  </si>
  <si>
    <t>2019-03-14 12:30:08</t>
  </si>
  <si>
    <t>Bianca Andreescu has captured the imagination of Canadian sports fans with her Cinderella-like journey to the BNP Paribas Open women's singles final Sunday. http://torstar.co/QLEV50njDCf</t>
  </si>
  <si>
    <t>374180572246_10156738779147247</t>
  </si>
  <si>
    <t>2019-03-17 10:00:17</t>
  </si>
  <si>
    <t>As well as satisfying Bob Young’s wish to commemorate Hamilton as the CPL’s nuclear reactor, the no-charge opening day also gives Forge FC a chance to break the record for the largest crowd for a sports event at Tim Hortons Field, writes Steve Milton.   http://torstar.co/8IW350mIQbo</t>
  </si>
  <si>
    <t>374180572246_10156717320222247</t>
  </si>
  <si>
    <t>2019-03-07 11:30:19</t>
  </si>
  <si>
    <t>Ontario failed to build a reliable vaccination tracking system and for now uses the honour system</t>
  </si>
  <si>
    <t>164238703606271_2533186876711430</t>
  </si>
  <si>
    <t>2019-03-16 22:00:19</t>
  </si>
  <si>
    <t>President Donald Trump played down any threat posed by white nationalism after the gunman accused of the New Zealand mosque massacre called the president "a symbol of renewed white identity." http://torstar.co/6t0S50niN3h</t>
  </si>
  <si>
    <t>374180572246_10156738226402247</t>
  </si>
  <si>
    <t>2019-03-17 02:00:16</t>
  </si>
  <si>
    <t>R&amp;B singer R. Kelly walked out of a Chicago jail on Saturday, shortly after someone paid $161,000 that he owed in back child support. http://torstar.co/lmAr50mS4tZ</t>
  </si>
  <si>
    <t>374180572246_10156723493792247</t>
  </si>
  <si>
    <t>2019-03-10 04:00:15</t>
  </si>
  <si>
    <t>City-owned parking lot at centre of dispute in Cambridge http://torstar.co/iFJE50mwSaJ</t>
  </si>
  <si>
    <t>164238703606271_2515027531860698</t>
  </si>
  <si>
    <t>2019-03-04 13:30:12</t>
  </si>
  <si>
    <t>Freezing rain warnings are in place in parts of southern and central Ontario as a messy weather system heads toward the province. http://torstar.co/1BTq50mRIjo</t>
  </si>
  <si>
    <t>164238703606271_2522844077745710</t>
  </si>
  <si>
    <t>2019-03-09 17:11:43</t>
  </si>
  <si>
    <t>In an effort to combat ongoing crime issues in the downtown core, city council is considering a number of options, including surveillance cameras, security guards and even Barry Manilow music. http://torstar.co/vbiq50n1IvU</t>
  </si>
  <si>
    <t>374180572246_10156728821172247</t>
  </si>
  <si>
    <t>2019-03-12 17:30:10</t>
  </si>
  <si>
    <t>Since amalgamation, transit taxes have been "area rated" — meaning different parts of the city pay different rates of tax based on former town borders and bus frequency. (Rural residents pay nothing.</t>
  </si>
  <si>
    <t>374180572246_10156702208692247</t>
  </si>
  <si>
    <t>2019-02-28 14:30:09</t>
  </si>
  <si>
    <t>A WestJet Boeing 737 Max 8 plane has a temporary home at the John C. Munro Hamilton International Airport.   http://torstar.co/r29650nbnEd</t>
  </si>
  <si>
    <t>374180572246_10156734086372247</t>
  </si>
  <si>
    <t>2019-03-15 09:00:18</t>
  </si>
  <si>
    <t>"I'm not here to quarrel with the former attorney general or to say a single negative word about her personally," Butts — Prime Minister Justin Trudeau's confidant and former senior aide — told the committee in his opening statement.</t>
  </si>
  <si>
    <t>374180572246_10156715692847247</t>
  </si>
  <si>
    <t>2019-03-06 17:00:27</t>
  </si>
  <si>
    <t>Employers sought for Erwin Hymer job fair http://torstar.co/CJPa50m7mAT</t>
  </si>
  <si>
    <t>164238703606271_2503968382966613</t>
  </si>
  <si>
    <t>2019-02-25 18:36:23</t>
  </si>
  <si>
    <t>Luke Perry, star of Riverdale and Beverly Hills 90210, dies at age 52</t>
  </si>
  <si>
    <t>164238703606271_2515401068490011</t>
  </si>
  <si>
    <t>2019-03-04 18:49:25</t>
  </si>
  <si>
    <t>Oktoberfest in need of a ‘reset’ going forward http://torstar.co/wucy50mFSBE</t>
  </si>
  <si>
    <t>164238703606271_2518168204879964</t>
  </si>
  <si>
    <t>2019-03-06 15:01:32</t>
  </si>
  <si>
    <t>Is there evidence to support the idea that exercise can have an effect on depression? And if so, how much exercise? A number of research studies have been done to answer those questions and others.  http://torstar.co/QsUb50nnOGE</t>
  </si>
  <si>
    <t>374180572246_10156739579472247</t>
  </si>
  <si>
    <t>2019-03-17 18:00:10</t>
  </si>
  <si>
    <t>Members of the Durham Regional Police Service — who were tracking suspected bandits after a spree of bank heists across southern Ontario — made an arrests March 11 following a robbery in Hamilton. http://torstar.co/cWAw50nfnqY</t>
  </si>
  <si>
    <t>374180572246_10156736435782247</t>
  </si>
  <si>
    <t>2019-03-16 09:00:12</t>
  </si>
  <si>
    <t>Xinjiang's Muslims have been abandoned by the 'umma,' the world community of Muslims. They are on their own, and they are suffering under a harsh crackdown in China, writes Gwynne Dyer. http://torstar.co/wbmW50n2Lew</t>
  </si>
  <si>
    <t>374180572246_10156729941577247</t>
  </si>
  <si>
    <t>2019-03-13 05:00:16</t>
  </si>
  <si>
    <t>A new poll suggests many Canadians are paying attention to the Liberal government's alleged political interference scandal and that it is souring opinions of Prime Minister Justin Trudeau.  http://torstar.co/H8Ls50mruCu</t>
  </si>
  <si>
    <t>164238703606271_2511984005498384</t>
  </si>
  <si>
    <t>2019-03-02 17:30:07</t>
  </si>
  <si>
    <t>"There's a scientific consensus that the lives of children are going to be very difficult," said Democratic Congresswoman Alexandria Ocasio-Cortez in an Instagram Live video. "And it does lead, I think, young people to have a legitimate question: is it OK to still have children?"  Probably not. But, God willing, I'm going to have them anyway, writes Emma Teitel.   http://torstar.co/4odf50n9QQf</t>
  </si>
  <si>
    <t>374180572246_10156733999682247</t>
  </si>
  <si>
    <t>2019-03-15 08:00:17</t>
  </si>
  <si>
    <t>Jody Wilson-Raybould broke her silence Thursday, telling the Commons' justice committee that the pressure was "inappropriate."</t>
  </si>
  <si>
    <t>374180572246_10156701011637247</t>
  </si>
  <si>
    <t>2019-02-27 22:30:14</t>
  </si>
  <si>
    <t>"We're in a crisis in this community." A city program involving Hamilton's three main men's shelters is aiming to "divert" people from homelessness amid a dire housing climate.   http://torstar.co/EJA550mEH9n</t>
  </si>
  <si>
    <t>374180572246_10156715184342247</t>
  </si>
  <si>
    <t>2019-03-06 12:00:28</t>
  </si>
  <si>
    <t>Over the course of his 50-minute practice, Mason coaches himself as he works on skating using both feet. He gets confused during drills and complains about his legs being tired. But mostly, he talks about naps and a highly anticipated post-practice trip to McDonald's, or "Badonald's" as he calls it.</t>
  </si>
  <si>
    <t>374180572246_10156696661382247</t>
  </si>
  <si>
    <t>2019-02-25 17:00:40</t>
  </si>
  <si>
    <t>Reklaws have big shoes to fill. Juno-nominated Cambridge country duo among performers at Sunday awards show.</t>
  </si>
  <si>
    <t>164238703606271_2531571946872923</t>
  </si>
  <si>
    <t>2019-03-15 20:00:30</t>
  </si>
  <si>
    <t>School is on. Streets have been plowed but are you ready for the cold?  We are expecting sunny skies today and are starting out the morning with the wind chill feeling like -25.  It is -18, feels like -25 at 7 a.m.</t>
  </si>
  <si>
    <t>374180572246_10156702019122247</t>
  </si>
  <si>
    <t>2019-02-28 11:59:41</t>
  </si>
  <si>
    <t>Cambridge cybersecurity firm eSentire raises US$47 million, plans move to Waterloo http://torstar.co/cnlX50myFaT</t>
  </si>
  <si>
    <t>164238703606271_2515587468471371</t>
  </si>
  <si>
    <t>2019-03-04 22:00:35</t>
  </si>
  <si>
    <t>"It's taken me a couple of days to figure out how to write this."  http://torstar.co/Mj3n50mNy9h</t>
  </si>
  <si>
    <t>374180572246_10156719755382247</t>
  </si>
  <si>
    <t>2019-03-08 14:30:08</t>
  </si>
  <si>
    <t>An extensive study of caribou herds across British Columbia and Alberta suggests a way to reverse a long and steady decline of the endangered species — kill more wolves and moose and pen pregnant cows. http://torstar.co/m5pz50mZbg7</t>
  </si>
  <si>
    <t>374180572246_10156727758412247</t>
  </si>
  <si>
    <t>2019-03-12 02:00:22</t>
  </si>
  <si>
    <t>A 57-year-old Hamilton man has been charged with sexual assault by Grey County OPP over an alleged incident involving a female victim under the age of 16. http://torstar.co/76tk50ndP4T</t>
  </si>
  <si>
    <t>374180572246_10156735065447247</t>
  </si>
  <si>
    <t>2019-03-15 19:00:21</t>
  </si>
  <si>
    <t>Due to the story, Mackenzie’s Tim Hortons in Milton has started encouraging staff at their locations to learn some sign language. http://torstar.co/mLA350mGRak</t>
  </si>
  <si>
    <t>374180572246_10156715915362247</t>
  </si>
  <si>
    <t>2019-03-06 19:00:18</t>
  </si>
  <si>
    <t>The Spectator's view: Justin Trudeau is paying the price for his tactics, whereas Ford thinks he is — and apparently is — Teflon. http://torstar.co/yVrO50mA7r5</t>
  </si>
  <si>
    <t>374180572246_10156712050002247</t>
  </si>
  <si>
    <t>2019-03-05 00:00:11</t>
  </si>
  <si>
    <t>The queen signed off the post with her iconic signature: Elizabeth R.</t>
  </si>
  <si>
    <t>374180572246_10156718240162247</t>
  </si>
  <si>
    <t>2019-03-07 20:30:23</t>
  </si>
  <si>
    <t>Waterloo Region high school students say schools should teach mindfulness and time management early http://torstar.co/ylIM50mdno9</t>
  </si>
  <si>
    <t>164238703606271_2507164809313637</t>
  </si>
  <si>
    <t>2019-02-27 16:00:58</t>
  </si>
  <si>
    <t>Niagara Public Health is investigating a confirmed case of measles in Niagara and is warning anyone who may have been exposed to watch for signs. http://torstar.co/hBS350mUKwl</t>
  </si>
  <si>
    <t>374180572246_10156724746847247</t>
  </si>
  <si>
    <t>2019-03-10 18:00:09</t>
  </si>
  <si>
    <t>Waterloo Region malls are adapting to changing retail landscape</t>
  </si>
  <si>
    <t>164238703606271_2521784037851714</t>
  </si>
  <si>
    <t>2019-03-09 01:00:21</t>
  </si>
  <si>
    <t>"It is the family's desire to level the house, clean up the site, fill in the pool and put the lot up for sale." http://torstar.co/SrDe50mMCYa</t>
  </si>
  <si>
    <t>374180572246_10156719535362247</t>
  </si>
  <si>
    <t>2019-03-08 12:00:15</t>
  </si>
  <si>
    <t>Community vigil planned in Waterloo Region Friday as horrified Muslims react to mass shooting Attacks on two mosques killed 49 people in Christchurch, N.Z.</t>
  </si>
  <si>
    <t>164238703606271_2531428486887269</t>
  </si>
  <si>
    <t>2019-03-15 17:49:49</t>
  </si>
  <si>
    <t>Many people have trouble sleeping, and many people love eating ice cream, and the possibility of cookies-and-cream-flavoured Ambien, even though that's not exactly how the product functions, is going to be irresistible to insomniacs everywhere.</t>
  </si>
  <si>
    <t>374180572246_10156702417297247</t>
  </si>
  <si>
    <t>2019-02-28 16:30:11</t>
  </si>
  <si>
    <t>"It's because the moms have to do everything, including organize the crime." http://torstar.co/U9pz50ncIY8</t>
  </si>
  <si>
    <t>374180572246_10156734553532247</t>
  </si>
  <si>
    <t>2019-03-15 14:30:11</t>
  </si>
  <si>
    <t>Actors Bill Hader and Ben Stiller joined the SNL cast Saturday night to re-enact the testimony of Donald Trump's former fixer Michael Cohen. "The first time I testified was also under oath," Stiller's Cohen said. "But this time I, like, really mean it." http://torstar.co/BoN850mvJ5c</t>
  </si>
  <si>
    <t>374180572246_10156709429007247</t>
  </si>
  <si>
    <t>2019-03-03 22:00:08</t>
  </si>
  <si>
    <t>"No one believes in this autism program," said New Democrat MPP Monique Taylor, adding "parents have mobilized across the province to fight back . . . this government has failed every step of the way."</t>
  </si>
  <si>
    <t>374180572246_10156718196412247</t>
  </si>
  <si>
    <t>2019-03-07 20:00:22</t>
  </si>
  <si>
    <t>A Nova Scotia man who served 17 years in prison for murder was acquitted of the charge Friday after a two-decade struggle to prove he was wrongfully convicted of fatally stabbing his ex-girlfriend. http://torstar.co/JULU50mr4SK</t>
  </si>
  <si>
    <t>374180572246_10156705826137247</t>
  </si>
  <si>
    <t>2019-03-02 06:00:14</t>
  </si>
  <si>
    <t>Two men were charged, one with obstruction, after Hamilton police say one man attempted to prevent officers from impounding a vehicle. http://torstar.co/3SMd50mZ79G</t>
  </si>
  <si>
    <t>374180572246_10156727431757247</t>
  </si>
  <si>
    <t>2019-03-11 22:30:15</t>
  </si>
  <si>
    <t>An OPP constable driving 170 km/h in an 80 km/h zone in pursuit of a car in 2015 reached "outrageous" speeds, says a Crown prosecutor.</t>
  </si>
  <si>
    <t>374180572246_10156697013097247</t>
  </si>
  <si>
    <t>2019-02-25 20:30:24</t>
  </si>
  <si>
    <t>At Saugeen First Nation, family of Kitchener’s Greg Ritchie grieves for the man who was shot by police at an Ottawa mall His family acknowledge Ritchie struggled with mental health, but said he was a gentle soul who sought to maintain his Ojibwa identity</t>
  </si>
  <si>
    <t>164238703606271_2505219732841478</t>
  </si>
  <si>
    <t>2019-02-26 13:01:04</t>
  </si>
  <si>
    <t>"The big white plate has had a heck of a run ... It's probably not going anywhere, but it has some new friends and some old friends." Vintage plates, even the flowery variety often dismissed as "granny china," are making a comeback. http://torstar.co/reuh50m5BJq</t>
  </si>
  <si>
    <t>374180572246_10156695905812247</t>
  </si>
  <si>
    <t>2019-02-25 07:00:10</t>
  </si>
  <si>
    <t>Prince George is just like any other 5-year-old: He loves dragons. http://torstar.co/wJgg50mr7Aw</t>
  </si>
  <si>
    <t>374180572246_10156705881212247</t>
  </si>
  <si>
    <t>2019-03-02 07:00:08</t>
  </si>
  <si>
    <t>An advocacy group that supports drug users in Hamilton is emphasizing safe practices after recent reports of HIV infections. Keeping Six members heard of five to six HIV infections in over the past six months.  http://torstar.co/gYCj50n2cew</t>
  </si>
  <si>
    <t>374180572246_10156729182302247</t>
  </si>
  <si>
    <t>2019-03-12 21:00:18</t>
  </si>
  <si>
    <t>Opinion | Now is the time to change the governance structure in Waterloo Region writes Former Kitchener mayor Carl Zehr</t>
  </si>
  <si>
    <t>164238703606271_2510447142318737</t>
  </si>
  <si>
    <t>2019-03-01 18:00:36</t>
  </si>
  <si>
    <t>Sandbags are stand-in passengers for Ion testing http://torstar.co/wlgD50mdnb2</t>
  </si>
  <si>
    <t>164238703606271_2507092439320874</t>
  </si>
  <si>
    <t>2019-02-27 15:01:35</t>
  </si>
  <si>
    <t>164238703606271_2511583722205079</t>
  </si>
  <si>
    <t>2019-03-02 12:00:32</t>
  </si>
  <si>
    <t>A man in his 60s was rescued from an excavation hole and rushed to hospital by paramedics after being injured working a construction site on Marshall Avenue near Upper Kenilworth. http://torstar.co/lNv350mblnQ</t>
  </si>
  <si>
    <t>374180572246_10156699003902247</t>
  </si>
  <si>
    <t>2019-02-26 21:30:16</t>
  </si>
  <si>
    <t>In 2017, when they were photographed together, Winslet had to let fans down, again, by saying they still weren't dating.</t>
  </si>
  <si>
    <t>374180572246_10156702504527247</t>
  </si>
  <si>
    <t>2019-02-28 17:30:11</t>
  </si>
  <si>
    <t>Is the SNC-Lavalin/Jody Wilson-Raybould uproar really the silver bullet that will slay Justin Trudeau's Liberal government? http://torstar.co/K9Tj50mZh1X</t>
  </si>
  <si>
    <t>374180572246_10156727671832247</t>
  </si>
  <si>
    <t>2019-03-12 01:00:12</t>
  </si>
  <si>
    <t>Rescue efforts were underway in Nigeria after a three-storey school building collapsed while classes were in session, with some scores of children thought to be inside at the time.  http://torstar.co/CCBv50n6AiP</t>
  </si>
  <si>
    <t>374180572246_10156731558582247</t>
  </si>
  <si>
    <t>2019-03-14 03:00:15</t>
  </si>
  <si>
    <t>The former deputy commissioner of the OPP says his firing was a "reprisal" for filing a court case aimed at stopping the appointment of Premier Doug Ford's friend Ron Taverner as head of the Ontario Provincial Police. http://torstar.co/vH1I50mDg5J</t>
  </si>
  <si>
    <t>374180572246_10156713737722247</t>
  </si>
  <si>
    <t>2019-03-05 19:00:18</t>
  </si>
  <si>
    <t>Forge FC isn't selling tickets to CPL opener at Tim Hortons Field. Once supporters exercise their option for extras, the Hamilton team will hold a contest for fans to win tickets — free of charge — to the April 27 opener. http://torstar.co/CT0k50mE8FX</t>
  </si>
  <si>
    <t>374180572246_10156714217487247</t>
  </si>
  <si>
    <t>2019-03-05 23:30:12</t>
  </si>
  <si>
    <t>At his first campaign rally for the Democratic Party's presidential nomination, U.S. Sen. Bernie Sanders predicted he would win the nomination and then defeat President Donald Trump, "the most dangerous president in modern American history." http://torstar.co/ptvZ50msyVI</t>
  </si>
  <si>
    <t>374180572246_10156707083572247</t>
  </si>
  <si>
    <t>2019-03-02 21:00:08</t>
  </si>
  <si>
    <t>Why is Canadian Prime Minister @JustinTrudeau risking his political career to rescue the construction firm?  http://torstar.co/f2mV50n4coN</t>
  </si>
  <si>
    <t>374180572246_10156730475707247</t>
  </si>
  <si>
    <t>2019-03-13 14:30:14</t>
  </si>
  <si>
    <t>The average price for homes sold last month was down 5.2 per cent from last year as the number of sales dropped to a 10-year low for the seasonally weak month of February, the Canadian Real Estate Association reported Friday. http://torstar.co/CYle50nf9mm</t>
  </si>
  <si>
    <t>374180572246_10156735926782247</t>
  </si>
  <si>
    <t>2019-03-16 02:00:17</t>
  </si>
  <si>
    <t>Stores are expected to close gradually beginning in March, although some will remain open through May for liquidation sales.</t>
  </si>
  <si>
    <t>374180572246_10156696804967247</t>
  </si>
  <si>
    <t>2019-02-25 18:30:27</t>
  </si>
  <si>
    <t>A Dollar Tree cashier avoided injury after dodging out of the way of a car that smashed through the store at Fitch Street Plaza Saturday. http://torstar.co/ws3R50mYd3x</t>
  </si>
  <si>
    <t>374180572246_10156726666662247</t>
  </si>
  <si>
    <t>2019-03-11 15:00:20</t>
  </si>
  <si>
    <t>164238703606271_2509264395770345</t>
  </si>
  <si>
    <t>2019-03-01 00:00:30</t>
  </si>
  <si>
    <t>For decades, behemoth companies, like Kraft Heinz, have made millions by selling us convenient products that became part of our way of life. But today's consumers want something different, writes Sylvain Charlebois. http://torstar.co/YPVR50mDoXe</t>
  </si>
  <si>
    <t>374180572246_10156713910952247</t>
  </si>
  <si>
    <t>2019-03-05 20:30:17</t>
  </si>
  <si>
    <t>A former staffer of Mountain Coun. Terry Whitehead has made a complaint to the Human Rights Tribunal of Ontario against the Ward 14 councillor and the City of Hamilton. #HamOnt http://torstar.co/kq6350mOXEm</t>
  </si>
  <si>
    <t>374180572246_10156720499547247</t>
  </si>
  <si>
    <t>2019-03-08 21:30:14</t>
  </si>
  <si>
    <t>"A few students have contacted college staff directly over the past month about this issue and we are aware of the online petition, as well. We take the student's concerns seriously," Mohawk College spokesperson Bill Steinburg said in an email.  http://torstar.co/Kc0G50n9IzC</t>
  </si>
  <si>
    <t>374180572246_10156732871797247</t>
  </si>
  <si>
    <t>2019-03-14 20:30:19</t>
  </si>
  <si>
    <t>Eighteen Canadians are among the victims of an Ethiopian Airlines plane crash that killed all 157 people thought to be on board Sunday, the airline's CEO and Kenya's transport minister said.  http://torstar.co/pEKJ50mTXCK</t>
  </si>
  <si>
    <t>164238703606271_2524112014285583</t>
  </si>
  <si>
    <t>2019-03-10 14:41:44</t>
  </si>
  <si>
    <t>With the publication of the new food guide, Canada has officially ended its state-endorsed fascination for animal proteins, which had lasted more than 70 years. Let's face it, the change was necessary, writes Sylvain Charlebois. http://torstar.co/wAot50m8P3C</t>
  </si>
  <si>
    <t>374180572246_10156697607212247</t>
  </si>
  <si>
    <t>2019-02-26 03:00:23</t>
  </si>
  <si>
    <t>Region bypassed in cannabis store lottery http://torstar.co/TmCr50n7WKK</t>
  </si>
  <si>
    <t>164238703606271_2529582520405199</t>
  </si>
  <si>
    <t>2019-03-14 15:01:05</t>
  </si>
  <si>
    <t>She says she'll never do it again.  From her hospital bed, the 25-year-old Dundas woman is warning everyone to avoid purple heroin.  "Just don't do it. It's deadly. The littlest bit will kill you."</t>
  </si>
  <si>
    <t>374180572246_10156710860497247</t>
  </si>
  <si>
    <t>2019-03-04 13:00:22</t>
  </si>
  <si>
    <t>Stay focused on the road, not your phone, say Police</t>
  </si>
  <si>
    <t>164238703606271_2530933353603449</t>
  </si>
  <si>
    <t>2019-03-15 11:00:47</t>
  </si>
  <si>
    <t>Region of Waterloo public health department threatens thousands of suspensions http://torstar.co/iaoR50maYSt</t>
  </si>
  <si>
    <t>164238703606271_2505584666138318</t>
  </si>
  <si>
    <t>2019-02-26 17:38:57</t>
  </si>
  <si>
    <t>Snow event declared in Kitchener, Waterloo, North Dumfries http://torstar.co/3aEA50mg7U3</t>
  </si>
  <si>
    <t>164238703606271_2507554835941301</t>
  </si>
  <si>
    <t>2019-02-27 20:20:11</t>
  </si>
  <si>
    <t>BREAKING: Meng Wangzhou, the CFO of Huawei, is suing Canada. The lawsuit claims she was searched and interrogated before authorities told her she was under arrest. http://torstar.co/Lh7250mvN61</t>
  </si>
  <si>
    <t>374180572246_10156709191542247</t>
  </si>
  <si>
    <t>2019-03-03 19:49:27</t>
  </si>
  <si>
    <t>Cold weather alert: The City of Hamilton's Medical Officer of Health would like to remind Hamiltonians that it is still winter.  http://torstar.co/vt7N50myRSQ</t>
  </si>
  <si>
    <t>374180572246_10156711493157247</t>
  </si>
  <si>
    <t>2019-03-04 19:00:16</t>
  </si>
  <si>
    <t>Tim Hortons has opened its first restaurant in China, in the People's Square in Shanghai. The Canadian restaurant chain expects there will be 1,500 locations opened across China over the next 10 years. http://torstar.co/B77t50mcefI</t>
  </si>
  <si>
    <t>374180572246_10156699493197247</t>
  </si>
  <si>
    <t>2019-02-27 03:00:19</t>
  </si>
  <si>
    <t>Deputy Chief Randy Moss said the call came after a dog escaped from its owner and slid partially down the embankment at Paramount Park in Stoney Creek.  http://torstar.co/VQ8Z50nanBV</t>
  </si>
  <si>
    <t>374180572246_10156732996112247</t>
  </si>
  <si>
    <t>2019-03-14 21:30:15</t>
  </si>
  <si>
    <t>Police followed the vehicle then blocked the driver in after stopping in an alleyway in the area of Emerald St. and Main St. E.</t>
  </si>
  <si>
    <t>374180572246_10156704163467247</t>
  </si>
  <si>
    <t>2019-03-01 12:26:46</t>
  </si>
  <si>
    <t>Caracas began going dry Monday as Venezuela's power crisis put utilities out of commission, risking supplies for 5.5 million people, many of whom found themselves reduced to carrying buckets of filthy river water. http://torstar.co/doPJ50n0dgh</t>
  </si>
  <si>
    <t>374180572246_10156728028072247</t>
  </si>
  <si>
    <t>2019-03-12 06:00:20</t>
  </si>
  <si>
    <t>Kitchener driver charged with stunt driving after going 175 km/h on Highway 8</t>
  </si>
  <si>
    <t>164238703606271_2503881042975347</t>
  </si>
  <si>
    <t>2019-02-25 17:15:08</t>
  </si>
  <si>
    <t>Provincial police say two boys have died after the snowmobiles they were riding on crashed through thin ice on Lake Muskoka. http://torstar.co/xtq250mDJzl</t>
  </si>
  <si>
    <t>374180572246_10156715056067247</t>
  </si>
  <si>
    <t>2019-03-06 10:00:22</t>
  </si>
  <si>
    <t>The Spectator's view: MP Bob Bratina has to know that most of the people who voted for him would not approve of the obscene outburst he is acused of. If he denies it, he should say as much. If he did it, he needs to apologize. http://torstar.co/JwBl50mpyg1</t>
  </si>
  <si>
    <t>374180572246_10156705201062247</t>
  </si>
  <si>
    <t>2019-03-01 23:00:15</t>
  </si>
  <si>
    <t>Twitter, YouTube, Facebook and other internet companies say they’re working to remove video footage filmed by a gunman in the New Zealand mosque shooting that was widely available on social media hours after the horrific attack. http://torstar.co/2MeO50nffZB</t>
  </si>
  <si>
    <t>374180572246_10156736005527247</t>
  </si>
  <si>
    <t>2019-03-16 03:00:13</t>
  </si>
  <si>
    <t>Toronto Public Health is investigating a confirmed case of measles and warning that some people may have been exposed to the highly contagious virus. http://torstar.co/HjNn50mDDny</t>
  </si>
  <si>
    <t>374180572246_10156714068927247</t>
  </si>
  <si>
    <t>2019-03-05 22:00:16</t>
  </si>
  <si>
    <t>This year's salt shortage in Ontario was exacerbated by a 12-week strike at the salt mine in Goderich and flooding at a Cargill mine in Cleveland that reduced production.  http://torstar.co/JYAE50mIbcW</t>
  </si>
  <si>
    <t>374180572246_10156716799397247</t>
  </si>
  <si>
    <t>2019-03-07 04:00:18</t>
  </si>
  <si>
    <t>New autism supports for Ontario schools to come due to therapy funding changes</t>
  </si>
  <si>
    <t>164238703606271_2526128177417300</t>
  </si>
  <si>
    <t>2019-03-12 01:00:18</t>
  </si>
  <si>
    <t>A Balanced Approach: Clinic could close in August due to provincial changes to Ontario Autism Program</t>
  </si>
  <si>
    <t>164238703606271_2505259982837453</t>
  </si>
  <si>
    <t>2019-02-26 13:30:12</t>
  </si>
  <si>
    <t>What we eat and the health of our digestive tract are directly connected to our autoimmune system. Studies suggest that autoimmune issues can be managed by healing a damaged gut. Think of the gut as the front line of defence in an army. http://torstar.co/ESjZ50mVxfL</t>
  </si>
  <si>
    <t>374180572246_10156726211732247</t>
  </si>
  <si>
    <t>2019-03-11 09:00:27</t>
  </si>
  <si>
    <t>"It's essentially a form of legalized bribery." Watchdog group argues allegations against SNC-Lavalin demonstrate why all corporate donations need stronger rules and regular audits.  http://torstar.co/qCNQ50mRRKf</t>
  </si>
  <si>
    <t>374180572246_10156723227247247</t>
  </si>
  <si>
    <t>2019-03-10 01:00:07</t>
  </si>
  <si>
    <t>"I was not aware of that erosion of trust . . . I should have been," Trudeau said.</t>
  </si>
  <si>
    <t>374180572246_10156717511602247</t>
  </si>
  <si>
    <t>2019-03-07 13:44:13</t>
  </si>
  <si>
    <t>Dining Out: Don’t judge Oscar’s by its exterior while driving along Victoria Street. Kitchener restaurant resembles a fast-food joint but it's not one</t>
  </si>
  <si>
    <t>164238703606271_2530094677020650</t>
  </si>
  <si>
    <t>2019-03-14 22:30:06</t>
  </si>
  <si>
    <t>Canadian airlines aren't doing enough to help customers worried about flying on a type of aircraft that has been grounded around the globe following a deadly crash, according to at least one passenger rights expert. http://torstar.co/B9d550n44B3</t>
  </si>
  <si>
    <t>374180572246_10156730219532247</t>
  </si>
  <si>
    <t>2019-03-13 10:31:52</t>
  </si>
  <si>
    <t>Anti-poverty group setting up temporary safe-injection site in Kitchener</t>
  </si>
  <si>
    <t>164238703606271_2507681352595316</t>
  </si>
  <si>
    <t>2019-02-27 22:22:59</t>
  </si>
  <si>
    <t>The name and age of the female pedestrian has not yet been released by police.  http://torstar.co/5vpi50mTPvz</t>
  </si>
  <si>
    <t>374180572246_10156724212972247</t>
  </si>
  <si>
    <t>2019-03-10 13:30:22</t>
  </si>
  <si>
    <t>Cambridge’s Mill Race Festival wraps up after 26 years After more than a quarter century of bringing live folk music to Cambridge, the Mill Race Festival is calling it quits.</t>
  </si>
  <si>
    <t>164238703606271_2521597171203734</t>
  </si>
  <si>
    <t>2019-03-08 22:00:36</t>
  </si>
  <si>
    <t>When Salerno Dairy was swallowed by Gay Lea Foods in 2014 with promises of stable employment, expanded business and more, it meant a new chapter for a Hamilton cheese company established in 1961. Now, the new trade agreement and updated Canadian food guide have soured the market. http://torstar.co/ugGs50mchIY</t>
  </si>
  <si>
    <t>374180572246_10156699240457247</t>
  </si>
  <si>
    <t>2019-02-27 00:00:11</t>
  </si>
  <si>
    <t>Sunwing Airlines is temporarily grounding its four Boeing 737 Max 8 aircraft in the wake of the Ethiopian plane crash that killed all 157 people on board. http://torstar.co/pGRH50n4bRh</t>
  </si>
  <si>
    <t>374180572246_10156730404672247</t>
  </si>
  <si>
    <t>2019-03-13 13:30:08</t>
  </si>
  <si>
    <t>Debt collectors crossed the line chasing bills they insist they never owed, Kitchener tenants say http://torstar.co/JiHQ50n7Wta</t>
  </si>
  <si>
    <t>164238703606271_2529393837090734</t>
  </si>
  <si>
    <t>2019-03-14 12:30:14</t>
  </si>
  <si>
    <t>MP Bob Bratina says he regrets the "inferences" that came out of a meeting with a steelworkers union delegation in Ottawa this week and is "perfectly willing" to resume the discussion with the Canadian Labour Congress. http://torstar.co/mHSr50mrsIP</t>
  </si>
  <si>
    <t>374180572246_10156706293702247</t>
  </si>
  <si>
    <t>2019-03-02 13:30:14</t>
  </si>
  <si>
    <t>The mayor of Burlington says the proposed location for a retail cannabis store on Fairview Street is suitable as far as the city is concerned. http://torstar.co/ZKYx50mDmgJ</t>
  </si>
  <si>
    <t>374180572246_10156713853842247</t>
  </si>
  <si>
    <t>2019-03-05 20:00:17</t>
  </si>
  <si>
    <t>BREAKING: A Facebook posting from a Cody French, believed to be Tanner's son, is a glowing tribute to Tanner, calling her "an extraordinary woman who had a positive impact on numerous individuals." http://torstar.co/EpEM50n1rfV</t>
  </si>
  <si>
    <t>374180572246_10156728430737247</t>
  </si>
  <si>
    <t>2019-03-12 12:59:29</t>
  </si>
  <si>
    <t>President Donald Trump's former personal lawyer told Congress on Wednesday that Trump knew ahead of time that WikiLeaks had emails damaging to Hillary Clinton's presidential campaign, and he testified that Trump is a "racist," a "conman" and a "cheat."</t>
  </si>
  <si>
    <t>374180572246_10156700414582247</t>
  </si>
  <si>
    <t>2019-02-27 16:30:08</t>
  </si>
  <si>
    <t>"This was opened up because of the disparity that exists in Hamilton in regards to who gets physiotherapy and who doesn't."</t>
  </si>
  <si>
    <t>374180572246_10156698376232247</t>
  </si>
  <si>
    <t>2019-02-26 15:00:27</t>
  </si>
  <si>
    <t>Public health threatens thousands with suspension</t>
  </si>
  <si>
    <t>164238703606271_2505750266121758</t>
  </si>
  <si>
    <t>2019-02-26 20:00:46</t>
  </si>
  <si>
    <t>You would think with skyrocketing housing prices and creeping upward interest rates that more people in Hamilton would be finding difficulty paying their mortgages.</t>
  </si>
  <si>
    <t>374180572246_10156702088812247</t>
  </si>
  <si>
    <t>2019-02-28 13:00:16</t>
  </si>
  <si>
    <t>Police are asking for help finding a Mississauga man missing since Feb. 26.  http://torstar.co/RBaX50mv0Oj</t>
  </si>
  <si>
    <t>374180572246_10156708682927247</t>
  </si>
  <si>
    <t>2019-03-03 15:30:14</t>
  </si>
  <si>
    <t>NATO adopts BlackBerry security technology to encrypt communications. — BlackBerry technology will be keeping sensitive NATO communications secure around the world.</t>
  </si>
  <si>
    <t>164238703606271_2527108490652602</t>
  </si>
  <si>
    <t>2019-03-12 18:30:13</t>
  </si>
  <si>
    <t>Retirees explore new passions, stretch fixed incomes with part-time jobs</t>
  </si>
  <si>
    <t>164238703606271_2533057380057713</t>
  </si>
  <si>
    <t>2019-03-16 20:00:25</t>
  </si>
  <si>
    <t>"We're trying to do what we believe is in the best interests of the entire league. The conditions we set, we thought were the right ones. Those conditions have been violated and we feel it's best, and Montreal feels it's best, to let Johnny move on."</t>
  </si>
  <si>
    <t>374180572246_10156702019702247</t>
  </si>
  <si>
    <t>2019-02-28 12:00:13</t>
  </si>
  <si>
    <t>"Beverly Hills, 90210" is more than a zip code away from Hamilton, Ontario. http://torstar.co/yMtL50mYFzG</t>
  </si>
  <si>
    <t>374180572246_10156726852412247</t>
  </si>
  <si>
    <t>2019-03-11 17:00:21</t>
  </si>
  <si>
    <t>ICYMI: Hamilton's public health department is asking city councillors to back an application for a permanent supervised injection site as the death toll continues to mount.  http://torstar.co/4Y0N50n9LG7</t>
  </si>
  <si>
    <t>374180572246_10156732908122247</t>
  </si>
  <si>
    <t>2019-03-14 20:45:08</t>
  </si>
  <si>
    <t>Global Affairs Canada confirmed that Prof. Pius Adesanmi was among 18 Canadians killed in Ethiopian Airlines crash.  http://torstar.co/kMVI50mVA0d</t>
  </si>
  <si>
    <t>374180572246_10156725236722247</t>
  </si>
  <si>
    <t>2019-03-10 21:30:09</t>
  </si>
  <si>
    <t>ICYMI: Mary Davidson advocated for the deaf but faced insurmountable communication barriers at Juravinski Hospital during the final months of her life. At one point she wrote "Pain," on a white board that her family says staff refused to use.  http://torstar.co/RnBN50mws6d</t>
  </si>
  <si>
    <t>374180572246_10156709976912247</t>
  </si>
  <si>
    <t>2019-03-04 03:00:17</t>
  </si>
  <si>
    <t>Greta Thunberg’s weekly protests — skipping school on Fridays to demand action on climate change — has provoked student walkouts around the world.  http://torstar.co/A1JG50mV5f5</t>
  </si>
  <si>
    <t>374180572246_10156725116662247</t>
  </si>
  <si>
    <t>2019-03-10 20:30:17</t>
  </si>
  <si>
    <t>In a university town like Waterloo, big street parties are not going to go away. The students on Ezra Avenue obviously don’t care what it is they are celebrating. As long as there is promise of kegs and big, rowdy crowds, people will join in.</t>
  </si>
  <si>
    <t>164238703606271_2526992787330839</t>
  </si>
  <si>
    <t>2019-03-12 16:35:04</t>
  </si>
  <si>
    <t>164238703606271_2527443943952390</t>
  </si>
  <si>
    <t>2019-03-12 23:10:09</t>
  </si>
  <si>
    <t>Doug Ford van whistleblower Brad Blair fired from OPP</t>
  </si>
  <si>
    <t>164238703606271_2515311615165623</t>
  </si>
  <si>
    <t>2019-03-04 17:30:13</t>
  </si>
  <si>
    <t>An estimated 40,000 Ontario children with autism will be eligible for up to $20,000 a year for kids under age 6 — with a lifetime maximum of $140,000.   The Ontario Disability Coalition estimates another 25,000 kids like Ayela continue to be ignored.  http://torstar.co/WGuu50nbogA</t>
  </si>
  <si>
    <t>374180572246_10156734149312247</t>
  </si>
  <si>
    <t>2019-03-15 10:00:20</t>
  </si>
  <si>
    <t>Before the two brothers could even cross the Canadian border, drones, helicopters, police dogs and a SWAT team surrounded their car. http://torstar.co/trjc50n1Lyf</t>
  </si>
  <si>
    <t>374180572246_10156728868232247</t>
  </si>
  <si>
    <t>2019-03-12 18:00:22</t>
  </si>
  <si>
    <t>McMaster women's basketball team toppled top ranked Ottawa Saturday to win the provincial championships. http://torstar.co/zgzS50mwfs0</t>
  </si>
  <si>
    <t>374180572246_10156709630392247</t>
  </si>
  <si>
    <t>2019-03-04 00:00:08</t>
  </si>
  <si>
    <t>Live coverage: St. Patrick’s Day on Ezra Avenue</t>
  </si>
  <si>
    <t>164238703606271_2534608409902610</t>
  </si>
  <si>
    <t>2019-03-17 18:12:21</t>
  </si>
  <si>
    <t>Hamilton will study taking over some sidewalk snow-clearing amid an avalanche of resident complaints about impassable walkways — and nearly 1,000 bylaw cleanup orders so far this year.  http://torstar.co/54va50mlzNa</t>
  </si>
  <si>
    <t>374180572246_10156703173547247</t>
  </si>
  <si>
    <t>2019-02-28 23:30:13</t>
  </si>
  <si>
    <t>Based on the most recent data from Statistics Canada, the gender wage gap accounting for the annual earnings of all workers is 29.3 per cent, meaning that women earn about 71 cents for every dollar that men earn.  http://torstar.co/81rA50mv3fY</t>
  </si>
  <si>
    <t>374180572246_10156708934212247</t>
  </si>
  <si>
    <t>2019-03-03 17:30:14</t>
  </si>
  <si>
    <t>Woman stabbed at home on Park Street in Kitchener http://torstar.co/Or0b50mxku3</t>
  </si>
  <si>
    <t>164238703606271_2515073228522795</t>
  </si>
  <si>
    <t>2019-03-04 14:10:04</t>
  </si>
  <si>
    <t>Kitchener veteran, 95, refused to let war horrors sour his optimism Harry Watts promoted Remembrance, citizenship and education</t>
  </si>
  <si>
    <t>164238703606271_2527374190626032</t>
  </si>
  <si>
    <t>2019-03-12 22:00:56</t>
  </si>
  <si>
    <t>Elderly Ottawa man dug out by police after spending winter snowed into home The police say the man’s neighbours called Thursday evening asking them to check on him because they hadn’t seen him for a while.</t>
  </si>
  <si>
    <t>164238703606271_2521537697876348</t>
  </si>
  <si>
    <t>2019-03-08 21:00:46</t>
  </si>
  <si>
    <t>Brampton family among 18 Canadian victims of Ethiopian Airlines plane crash</t>
  </si>
  <si>
    <t>164238703606271_2526081210755330</t>
  </si>
  <si>
    <t>2019-03-12 00:00:27</t>
  </si>
  <si>
    <t>"This was more stupid than it was criminal," Crown prosecutor Brian Munn told the judge. How two brothers landed in jail after Canada-US border crossing attempt</t>
  </si>
  <si>
    <t>164238703606271_2527191410644310</t>
  </si>
  <si>
    <t>2019-03-12 20:00:33</t>
  </si>
  <si>
    <t>Lesson No. 6: Deception is a primrose path to success. http://torstar.co/vQ3D50n7WLu</t>
  </si>
  <si>
    <t>374180572246_10156732227377247</t>
  </si>
  <si>
    <t>2019-03-14 13:30:10</t>
  </si>
  <si>
    <t>A trumpeter swan named Ace last seen at LaSalle Park on Sunday is still missing, says a coalition of waterfowl supporters.  http://torstar.co/e9JV50n9iDy</t>
  </si>
  <si>
    <t>374180572246_10156732775112247</t>
  </si>
  <si>
    <t>2019-03-14 19:30:11</t>
  </si>
  <si>
    <t>The Spectator's view: This past week U.S. President Donald Trump crossed a line that even his greatest supporters must condemn if they believe in democracy: He threatened his political opponents with violence. http://torstar.co/THai50noVSU</t>
  </si>
  <si>
    <t>374180572246_10156740184077247</t>
  </si>
  <si>
    <t>2019-03-17 23:00:08</t>
  </si>
  <si>
    <t>U.S. President Donald Trump told Breitbart News on Monday that "it would be very bad, very bad" if his backers in the military, police and a motorcycle group were provoked into getting "tough."  http://torstar.co/HG0H50n9kjT</t>
  </si>
  <si>
    <t>374180572246_10156732816192247</t>
  </si>
  <si>
    <t>2019-03-14 20:00:20</t>
  </si>
  <si>
    <t>Fuel spill pushes Mill Creek ‘to the edge,’ residents worry</t>
  </si>
  <si>
    <t>164238703606271_2532499680113483</t>
  </si>
  <si>
    <t>2019-03-16 12:00:47</t>
  </si>
  <si>
    <t>A stolen designer ring, valued at $9,500, is believed to be somewhere near the base of Niagara's Garden City Skyway. http://torstar.co/pcwU50mtEPY</t>
  </si>
  <si>
    <t>374180572246_10156708116302247</t>
  </si>
  <si>
    <t>2019-03-03 09:00:12</t>
  </si>
  <si>
    <t>A procedure that has been reserved mostly for patients so old and sick they might not survive open-heart surgery, may prove to be just as useful in younger, healthier patients. http://torstar.co/1wQZ50niSjs</t>
  </si>
  <si>
    <t>374180572246_10156738993642247</t>
  </si>
  <si>
    <t>2019-03-17 13:00:22</t>
  </si>
  <si>
    <t>Eighteen Canadians were among the 157 people from 35 countries who died Sunday morning when an Ethiopian Airlines plane crashed shortly after takeoff from Addis Ababa en route to Nairobi. Here’s the latest on what we know about of them. http://torstar.co/3l2050mYQix</t>
  </si>
  <si>
    <t>374180572246_10156726959137247</t>
  </si>
  <si>
    <t>2019-03-11 18:00:15</t>
  </si>
  <si>
    <t>Get out the snow shovels, we are expecting up to 15 cm across the region.  Hamilton public schools and buildings are closed today but Hamilton Catholic schools, administration buildings and school childcare centres are OPEN.</t>
  </si>
  <si>
    <t>374180572246_10156700072282247</t>
  </si>
  <si>
    <t>2019-02-27 12:12:21</t>
  </si>
  <si>
    <t>Environment Canada is warning that strong southwest winds are expected to develop in Hamilton.   http://torstar.co/TATa50mUz1i</t>
  </si>
  <si>
    <t>374180572246_10156724610427247</t>
  </si>
  <si>
    <t>2019-03-10 17:00:10</t>
  </si>
  <si>
    <t>Premier Doug Ford's controversial push to install his friend, Toronto police Supt. Ron Taverner, as Ontario Provincial Police commissioner has been scrapped.  http://torstar.co/Z27w50mIfxq</t>
  </si>
  <si>
    <t>374180572246_10156716476987247</t>
  </si>
  <si>
    <t>2019-03-07 00:30:12</t>
  </si>
  <si>
    <t>Manacled and barefoot, Brenton Harrison Tarrant walked into court Saturday and flashed an "OK" sign, widely seen as a symbol of white power, as he defiantly stood to face murder charges a day after brutal assaults on two mosques that left at least 49 dead. http://torstar.co/ADBE50nie0A</t>
  </si>
  <si>
    <t>374180572246_10156737649957247</t>
  </si>
  <si>
    <t>2019-03-16 21:00:12</t>
  </si>
  <si>
    <t>Federal Minister Navdeep Bains was in Stoney Creek this morning to announce a $100 million government fund to retain jobs in the steel and aluminum industries across Canada. http://torstar.co/t3T350mYQdH</t>
  </si>
  <si>
    <t>374180572246_10156727059247247</t>
  </si>
  <si>
    <t>2019-03-11 19:00:30</t>
  </si>
  <si>
    <t>U.S. President Donald Trump will not lift his tariffs on Canadian steel and aluminum without imposing other restrictions to replace them, like quotas, Trump's trade chief suggested to Congress on Tuesday. http://torstar.co/uXNL50n1Zsd</t>
  </si>
  <si>
    <t>374180572246_10156729025047247</t>
  </si>
  <si>
    <t>2019-03-12 19:30:11</t>
  </si>
  <si>
    <t>"Anyone who knew him knows that and knows he didn't give a (expletive) about social media, Garth shot back.   http://torstar.co/o7kk50mXp6n</t>
  </si>
  <si>
    <t>374180572246_10156726616517247</t>
  </si>
  <si>
    <t>2019-03-11 14:30:11</t>
  </si>
  <si>
    <t>"I want to advise you that Brad Blair is no longer a deputy commissioner with the Ontario Provincial Police effective immediately," Interim Commissioner Gary Couture said in a memorandum to members of the force.</t>
  </si>
  <si>
    <t>374180572246_10156711440892247</t>
  </si>
  <si>
    <t>2019-03-04 18:30:09</t>
  </si>
  <si>
    <t>It turns out, according to my social-media feeds, that Dylan McKay, as played by Perry on Beverly Hills, 90210, was everyone's first pretend boyfriend.  http://torstar.co/U4jM50n1H8w</t>
  </si>
  <si>
    <t>374180572246_10156728734807247</t>
  </si>
  <si>
    <t>2019-03-12 16:30:09</t>
  </si>
  <si>
    <t>Five grand for mystery sushi. Seven for plastic cups. And more fuel than the plane could possibly hold. http://torstar.co/6VDK50mNL0B</t>
  </si>
  <si>
    <t>374180572246_10156719805547247</t>
  </si>
  <si>
    <t>2019-03-08 15:00:27</t>
  </si>
  <si>
    <t>Kitchener’s Taylor Thorne has a starring role in Netflix, CBC series Northern Rescue</t>
  </si>
  <si>
    <t>164238703606271_2508837895812995</t>
  </si>
  <si>
    <t>2019-02-28 17:02:00</t>
  </si>
  <si>
    <t>Waterloo Region should be ‘very concerned’ about province’s health care plan</t>
  </si>
  <si>
    <t>164238703606271_2507196682643783</t>
  </si>
  <si>
    <t>2019-02-27 16:30:24</t>
  </si>
  <si>
    <t>Autism therapists warned of looming layoffs under Ford government overhaul. System overhaul creating uncertainty, families can no longer afford services, they say.</t>
  </si>
  <si>
    <t>164238703606271_2508868232476628</t>
  </si>
  <si>
    <t>2019-02-28 17:30:19</t>
  </si>
  <si>
    <t>Facebook said that it removed 1.5 million videos of footage from the shooting rampage at two mosques in Christchurch within 24 hours of the attack.  http://torstar.co/HCtP50nmow3</t>
  </si>
  <si>
    <t>374180572246_10156739638137247</t>
  </si>
  <si>
    <t>2019-03-17 18:30:14</t>
  </si>
  <si>
    <t>Masked men target cellphones in daytime Best Buy robbery.  http://torstar.co/6B0350mbusC</t>
  </si>
  <si>
    <t>374180572246_10156699118147247</t>
  </si>
  <si>
    <t>2019-02-26 22:30:17</t>
  </si>
  <si>
    <t>The City of Hamilton has been ordered to pay former undercover police officer, Paul Manning, $20,000 in court costs after narrowly avoiding being found in contempt by a Superior Court judge. http://torstar.co/4qA750mruFm</t>
  </si>
  <si>
    <t>374180572246_10156706820687247</t>
  </si>
  <si>
    <t>2019-03-02 18:30:14</t>
  </si>
  <si>
    <t>The Spectator's view: The New Zealand attacks that left 49 dead, appear to have been a conspiracy, well-planned and co-ordinated by right-wing extremists. The world has become far too accustomed to acts of terrorism by people who fit this description. http://torstar.co/dJUG50neY2N</t>
  </si>
  <si>
    <t>374180572246_10156736728112247</t>
  </si>
  <si>
    <t>2019-03-16 13:00:25</t>
  </si>
  <si>
    <t>It's down time at the Salvation Army men's shelter on York Blvd. in Hamilton. Soon all 82 beds will be occupied. Join Spectator reporter Teviah Moro and photojournalist John Rennison for a video tour inside the shelter</t>
  </si>
  <si>
    <t>374180572246_10156715269712247</t>
  </si>
  <si>
    <t>2019-03-06 13:00:17</t>
  </si>
  <si>
    <t>Kitchener resident proposes turning Gaukel Street into a pedestrian promenade</t>
  </si>
  <si>
    <t>164238703606271_2508474469182671</t>
  </si>
  <si>
    <t>2019-02-28 12:00:40</t>
  </si>
  <si>
    <t>Ontario is using the equivalent of an honour system to track student vaccinations after it spent hundreds of thousands of taxpayer dollars on a failed attempt to collect more reliable data. http://torstar.co/CB6850ngJTp</t>
  </si>
  <si>
    <t>374180572246_10156736985332247</t>
  </si>
  <si>
    <t>2019-03-16 15:30:18</t>
  </si>
  <si>
    <t>Many unanswered questions remain about the death of Riya Rajkumar. Was the police response appropriate? Where did her father obtain a gun? Did he show warning signs, including a history of domestic violence? What motive, if any, did he have?  http://torstar.co/HFlM50mU98D</t>
  </si>
  <si>
    <t>374180572246_10156724439602247</t>
  </si>
  <si>
    <t>2019-03-10 15:31:39</t>
  </si>
  <si>
    <t>A massive turnout is expected for the funeral of Michael (Diaz) Deabaitua-Schulde, 32, a full-patch Hells Angels biker who was murdered in broad daylight at a Mississauga strip mall Monday. http://torstar.co/wuXl50ndQiv</t>
  </si>
  <si>
    <t>374180572246_10156735118862247</t>
  </si>
  <si>
    <t>2019-03-15 19:30:22</t>
  </si>
  <si>
    <t>Waterloo Regional Police officer demoted after misconduct charge against female officer</t>
  </si>
  <si>
    <t>164238703606271_2523031971060254</t>
  </si>
  <si>
    <t>2019-03-09 19:00:34</t>
  </si>
  <si>
    <t>"I'm disturbed to hear that somebody was trying to take a swan" http://torstar.co/53tg50n7SDE</t>
  </si>
  <si>
    <t>374180572246_10156731988782247</t>
  </si>
  <si>
    <t>2019-03-14 09:58:30</t>
  </si>
  <si>
    <t>Five people employed by Ontario's environmental watchdog are losing their jobs as a result of the government's decision to merge the office with that of the province's auditor general. http://torstar.co/wm3G50nfnOx</t>
  </si>
  <si>
    <t>374180572246_10156736366102247</t>
  </si>
  <si>
    <t>2019-03-16 08:00:10</t>
  </si>
  <si>
    <t>The girl, Maeve Field, was on a sidewalk with her parents, Gloria and Ian Field, and her older brother and sister on Saturday afternoon when she was struck and pinned under an out-of-control car. http://torstar.co/x5Kj50ncHN0</t>
  </si>
  <si>
    <t>374180572246_10156734500927247</t>
  </si>
  <si>
    <t>2019-03-15 14:00:26</t>
  </si>
  <si>
    <t>Bus carrying Waterloo high school students collides with truck during European trip.</t>
  </si>
  <si>
    <t>164238703606271_2530020147028103</t>
  </si>
  <si>
    <t>2019-03-14 21:30:06</t>
  </si>
  <si>
    <t>It's pretty nice. But is it $4,500-a-month nice? http://torstar.co/zdpC50ncAAk</t>
  </si>
  <si>
    <t>374180572246_10156734713032247</t>
  </si>
  <si>
    <t>2019-03-15 16:00:38</t>
  </si>
  <si>
    <t>The Spectator's view: If Doug Ford played tennis the way he governs Ontario, he'd lose a lot of games from unforced errors. http://torstar.co/vuU250m4RID</t>
  </si>
  <si>
    <t>374180572246_10156695335387247</t>
  </si>
  <si>
    <t>2019-02-25 00:00:10</t>
  </si>
  <si>
    <t>A Toronto trauma surgeon arguing for stricter gun control is being targeted by a national firearm lobby that has flooded Ontario's physicians' regulator with dozens of complaints about her. http://torstar.co/1Hec50mRn8l</t>
  </si>
  <si>
    <t>374180572246_10156722261532247</t>
  </si>
  <si>
    <t>2019-03-09 16:30:14</t>
  </si>
  <si>
    <t>"Your assignment, should you choose to accept it," said my editor, "is to find the wild turkey."</t>
  </si>
  <si>
    <t>374180572246_10156710964277247</t>
  </si>
  <si>
    <t>2019-03-04 14:00:23</t>
  </si>
  <si>
    <t>Snow is falling and students have the day off school due to inclement weather. Wondering how to keep youngsters entertained? Here are five fun things to do outside on a snow day</t>
  </si>
  <si>
    <t>374180572246_10156700205867247</t>
  </si>
  <si>
    <t>2019-02-27 14:00:22</t>
  </si>
  <si>
    <t>Katherine Helmond, who received seven Emmy Award nominations for her varied roles in television comedies, including "Soap" and "Who's the Boss?", died Feb. 23 at her home in Los Angeles. She was 89. http://torstar.co/MGgA50msJSy</t>
  </si>
  <si>
    <t>374180572246_10156707216867247</t>
  </si>
  <si>
    <t>2019-03-02 22:30:10</t>
  </si>
  <si>
    <t>While pushing and shoving is often frowned upon in the schoolyard, some Quebec elementary schools are experimenting with the idea of letting their students play rough. http://torstar.co/StDh50m56oA</t>
  </si>
  <si>
    <t>374180572246_10156696059072247</t>
  </si>
  <si>
    <t>2019-02-25 10:00:23</t>
  </si>
  <si>
    <t>What Sarah Hyland's critics might not be aware of is the actress has a bulge in her lower abdomen, a result of her kidney transplant.  http://torstar.co/Aj9a50mkW2F</t>
  </si>
  <si>
    <t>374180572246_10156703957722247</t>
  </si>
  <si>
    <t>2019-03-01 09:00:22</t>
  </si>
  <si>
    <t>Michael Jackson was secretive about his personal life, in which he deliberately left many of his choices unexplained to the public, leaving millions of fans to guess, speculate, and spread rumours and myths. These five come up again and again. http://torstar.co/NG6p50mOdDH</t>
  </si>
  <si>
    <t>374180572246_10156720101772247</t>
  </si>
  <si>
    <t>2019-03-08 18:00:20</t>
  </si>
  <si>
    <t>Nearly $50,000 worth of drugs and cash — along with weapons — were seized by Hamilton Police during a raid last Thursday. http://torstar.co/JFHY50n2VXk</t>
  </si>
  <si>
    <t>374180572246_10156729630672247</t>
  </si>
  <si>
    <t>2019-03-13 01:00:08</t>
  </si>
  <si>
    <t>The Progressive Conservative provincial government has clawed back a $3-million grant for a major arts centre project in Ancaster that was supposed to start construction this year. http://torstar.co/YUxz50n1Wg1</t>
  </si>
  <si>
    <t>374180572246_10156728921082247</t>
  </si>
  <si>
    <t>2019-03-12 18:30:11</t>
  </si>
  <si>
    <t>"There is no reason for him to hold a phone to his mouth to talk when he has to the hands-free device to turn it on automatically," his lawyer said. http://torstar.co/52ID50ma739</t>
  </si>
  <si>
    <t>374180572246_10156698595512247</t>
  </si>
  <si>
    <t>2019-02-26 17:30:15</t>
  </si>
  <si>
    <t>Lack of pipeline capacity means far greater demand for moving oil by train, and that comes with increased risk, writes Gillian Steward.  http://torstar.co/DTiw50n22ir</t>
  </si>
  <si>
    <t>374180572246_10156729077397247</t>
  </si>
  <si>
    <t>2019-03-12 20:00:16</t>
  </si>
  <si>
    <t>Spirit of Waterloo: Tech worker revels in discovery of 55-year-old bottle of Seagram’s Crown Royal. Tyler Angyal will be toasting the spirit of Waterloo this weekend.</t>
  </si>
  <si>
    <t>164238703606271_2520161294680655</t>
  </si>
  <si>
    <t>2019-03-07 23:00:35</t>
  </si>
  <si>
    <t>"Rocky: The Musical" might be exploring an already-well-worn storyline, but seeing it on stage brings a whole different level of gravitas to this depiction of love, redemption and hope. http://torstar.co/ZYDO50mUHXS</t>
  </si>
  <si>
    <t>164238703606271_2524472374249547</t>
  </si>
  <si>
    <t>2019-03-10 19:00:33</t>
  </si>
  <si>
    <t>A Hells Angel killer looks back on an outlaw life that won’t let him go Biker Frank (Cisco) Lenti did time for killing a Hells Angel member. Even so, he says it’s not the threat of another attempt on his life that’s got him worried- it’s the icy sidewalks.</t>
  </si>
  <si>
    <t>164238703606271_2515821898447928</t>
  </si>
  <si>
    <t>2019-03-05 02:00:18</t>
  </si>
  <si>
    <t>Grand River Hospital charging patients for fibreglass casts. Fibreglass casts are not covered by OHIP, and plaster casts are not commonly used anymore</t>
  </si>
  <si>
    <t>164238703606271_2508620475834737</t>
  </si>
  <si>
    <t>2019-02-28 14:01:06</t>
  </si>
  <si>
    <t>The chair of Hamilton's public school board says this year's unusual pileup of snow days can be absorbed without extending the school year. http://torstar.co/9IKX50mDikf</t>
  </si>
  <si>
    <t>374180572246_10156713784477247</t>
  </si>
  <si>
    <t>2019-03-05 19:30:27</t>
  </si>
  <si>
    <t>Erwin Hymer owed millions to local businesses. Erwin Hymer Group North America owed millions of dollars to almost 150 local businesses and individuals before going into receivership earlier this month.</t>
  </si>
  <si>
    <t>164238703606271_2505987199431398</t>
  </si>
  <si>
    <t>2019-02-27 00:00:27</t>
  </si>
  <si>
    <t>Rolling lane closures on Highway 401 through Cambridge and Kitchener on Friday</t>
  </si>
  <si>
    <t>164238703606271_2520128704683914</t>
  </si>
  <si>
    <t>2019-03-07 22:30:05</t>
  </si>
  <si>
    <t>About 800 travellers scheduled mainly for trips across Canada did not board their WestJet planes Saturday after the airline cancelled 18 domestic flights in the wake of the 737 Max aircraft groundings.   http://torstar.co/VFP950nlPXH</t>
  </si>
  <si>
    <t>374180572246_10156739412467247</t>
  </si>
  <si>
    <t>2019-03-17 16:30:16</t>
  </si>
  <si>
    <t>It is not necessary to wait for the Mueller investigation or the Southern District of New York to indict Donald Trump. He should be impeached now, writes John Kneeland. http://torstar.co/99v850nifxj</t>
  </si>
  <si>
    <t>374180572246_10156737569792247</t>
  </si>
  <si>
    <t>2019-03-16 20:30:13</t>
  </si>
  <si>
    <t>The family of slain billionaire philanthropists Barry and Honey Sherman are asking the City of Toronto permission to demolish the home where the couple was killed. http://torstar.co/hogM50mPbIM</t>
  </si>
  <si>
    <t>374180572246_10156720684852247</t>
  </si>
  <si>
    <t>2019-03-08 23:00:11</t>
  </si>
  <si>
    <t>164238703606271_2532817030081748</t>
  </si>
  <si>
    <t>2019-03-16 16:30:05</t>
  </si>
  <si>
    <t>Opinion | Make students pay for their March 17 party on Ezra Avenue It’s time to make the crowds at the annual St. Patrick’s Day circus on Ezra Avenue pay for their fun. Literally.</t>
  </si>
  <si>
    <t>164238703606271_2530128767017241</t>
  </si>
  <si>
    <t>2019-03-14 23:00:29</t>
  </si>
  <si>
    <t>Syrian soccer player starts Kitchener soccer clinic for refugee girls</t>
  </si>
  <si>
    <t>164238703606271_2528277700535681</t>
  </si>
  <si>
    <t>2019-03-13 13:01:41</t>
  </si>
  <si>
    <t>Car ends up on roof in Kitchener crash. Police are investigating a single-vehicle crash that ended with a vehicle on its roof near the intersection of Homer Watson Boulevard and Manitou Drive in Kitchener</t>
  </si>
  <si>
    <t>164238703606271_2517127631650688</t>
  </si>
  <si>
    <t>2019-03-05 21:58:30</t>
  </si>
  <si>
    <t>Jen Kirsch started to question friendships with people who only reached out when big events were happening. She writes: I'd get many "What you up to tonight?" texts, and few "How are you?" texts. I was feeling more like a ticket and less like a prize. http://torstar.co/It7E50mppdp</t>
  </si>
  <si>
    <t>374180572246_10156705093237247</t>
  </si>
  <si>
    <t>2019-03-01 22:00:14</t>
  </si>
  <si>
    <t>All that's left of the colossal ice sheet that sprawled over much of North America and formed the Great Lakes is a kernel of ice in the Canadian Arctic — and it's dwindling fast.  http://torstar.co/h9vd50mvYjd</t>
  </si>
  <si>
    <t>374180572246_10156709375032247</t>
  </si>
  <si>
    <t>2019-03-03 21:30:11</t>
  </si>
  <si>
    <t>Stay focused on the road, not your phone, say Police Distracted driving blitz in Waterloo Region catching many people who are using their phone while behind the wheel</t>
  </si>
  <si>
    <t>164238703606271_2531070223589762</t>
  </si>
  <si>
    <t>2019-03-15 13:01:50</t>
  </si>
  <si>
    <t>Right from the twisted start, those who plotted to kill worshippers at two New Zealand mosques depended on the passive incompetence of Facebook, YouTube and other social-media platforms, writes Margaret Sullivan. http://torstar.co/uNKe50ndNSX</t>
  </si>
  <si>
    <t>374180572246_10156735000742247</t>
  </si>
  <si>
    <t>2019-03-15 18:30:07</t>
  </si>
  <si>
    <t>http://torstar.co/s2Ku50mXL7r The Mills Hardware Company, organized in 1906, by members of one of Hamilton's pioneer families</t>
  </si>
  <si>
    <t>374180572246_10156726575827247</t>
  </si>
  <si>
    <t>2019-03-11 14:00:20</t>
  </si>
  <si>
    <t>Six Nations has set its own cannabis laws Minimum age set at 19; vendors must provide band with 8 per cent of monthly sales for community projects.</t>
  </si>
  <si>
    <t>164238703606271_2531454126884705</t>
  </si>
  <si>
    <t>2019-03-15 18:10:04</t>
  </si>
  <si>
    <t>An unusual ballot measure approved by voters in Ohio's fourth-largest city to give legal rights to Lake Erie is being challenged by farmers in a federal lawsuit that was filed Wednesday. http://torstar.co/Yj3150mtuIV</t>
  </si>
  <si>
    <t>374180572246_10156708621382247</t>
  </si>
  <si>
    <t>2019-03-03 15:00:21</t>
  </si>
  <si>
    <t>A new poll suggests many Canadians are paying attention to the Liberal government's alleged political interference scandal and that it is souring opinions of Prime Minister Justin Trudeau.  http://torstar.co/mgMb50mruuR</t>
  </si>
  <si>
    <t>374180572246_10156706692117247</t>
  </si>
  <si>
    <t>2019-03-02 17:30:15</t>
  </si>
  <si>
    <t>Current GO fares are based on distance travelled, and children between 6 and 12 years old pay half the price of adult fare. For instance, a child riding from Oakville to Union would be charged $4.45, while an adult would pay $8.90.</t>
  </si>
  <si>
    <t>374180572246_10156702050412247</t>
  </si>
  <si>
    <t>2019-02-28 12:30:07</t>
  </si>
  <si>
    <t>164238703606271_2531124623584322</t>
  </si>
  <si>
    <t>2019-03-15 13:47:19</t>
  </si>
  <si>
    <t>Waterloo will launch year-round segregated cycling lanes this summer</t>
  </si>
  <si>
    <t>164238703606271_2519495908080527</t>
  </si>
  <si>
    <t>2019-03-07 13:00:54</t>
  </si>
  <si>
    <t>Kitchener activists say their temporary safe injection site is filling a need as official sites remain unopened</t>
  </si>
  <si>
    <t>164238703606271_2513391598690958</t>
  </si>
  <si>
    <t>2019-03-03 14:00:40</t>
  </si>
  <si>
    <t>Ontario government quietly ordered autism therapy providers to stop admitting kids from wait-list last September</t>
  </si>
  <si>
    <t>164238703606271_2503962359633882</t>
  </si>
  <si>
    <t>2019-02-25 18:30:16</t>
  </si>
  <si>
    <t>Justin Bieber asks for fans' prayers after revealing he's been 'struggling a lot' Justin Bieber is getting real about his recent struggles.</t>
  </si>
  <si>
    <t>164238703606271_2525677600795691</t>
  </si>
  <si>
    <t>2019-03-11 16:30:16</t>
  </si>
  <si>
    <t>Many of those double shifts weren't true. She was actually leaving our house and going straight to his house, not far away.</t>
  </si>
  <si>
    <t>374180572246_10156696408742247</t>
  </si>
  <si>
    <t>2019-02-25 14:30:09</t>
  </si>
  <si>
    <t>Hamilton firefighters battled a 'fully involved' house fire in Flamborough Saturday afternoon. Firefighters remain on scene dealing with hot spots.  http://torstar.co/sC1g50ni5w7</t>
  </si>
  <si>
    <t>374180572246_10156737393947247</t>
  </si>
  <si>
    <t>2019-03-16 19:00:10</t>
  </si>
  <si>
    <t>HamiltonPolice say the suspect was in the store a period of time, walking around for several minutes before plucking power tool equipment from the shelf then heading to the customer service counter. http://torstar.co/hayX50n7UQy</t>
  </si>
  <si>
    <t>374180572246_10156732092572247</t>
  </si>
  <si>
    <t>2019-03-14 11:30:21</t>
  </si>
  <si>
    <t>A wall of ice more than seven metres high was drawing crowds to the Fort Erie waterfront Monday, a day after a vicious windstorm whipped across Niagara. http://torstar.co/DmPJ50m91aZ</t>
  </si>
  <si>
    <t>374180572246_10156697692727247</t>
  </si>
  <si>
    <t>2019-02-26 04:00:17</t>
  </si>
  <si>
    <t>Writing on Gwyneth Paltrow's website Goop the self-proclaimed father of the celery juice trend claims the "miracle juice" is "one of the greatest healing tonics of all time." If that sounds too good to be true, it is. http://torstar.co/nHjx50mvXE0</t>
  </si>
  <si>
    <t>374180572246_10156710580687247</t>
  </si>
  <si>
    <t>2019-03-04 10:00:20</t>
  </si>
  <si>
    <t>"He climbed right into my heart." Norman, the baby basset hound, is one lucky Hamilton puppy. He was born with a leg and paw deformity that left him struggling, but fortunately he was rescued by Delora Skelton.  http://torstar.co/tV9i50mrtzL</t>
  </si>
  <si>
    <t>374180572246_10156706577577247</t>
  </si>
  <si>
    <t>2019-03-02 16:30:18</t>
  </si>
  <si>
    <t>Actresses Felicity Huffman and Lori Loughlin are among dozens of people charged Tuesday in a nationwide college admissions cheating scandal in the U.S., accused of paying up to $6 million to get their kids into elite schools. http://torstar.co/CQ3g50n2DZk</t>
  </si>
  <si>
    <t>374180572246_10156729721452247</t>
  </si>
  <si>
    <t>2019-03-13 02:00:22</t>
  </si>
  <si>
    <t>Grey County OPP say a 21-year-old man threw his roommate's cat against the wall after it urinated on his sandal. http://torstar.co/ganZ50mYWc4</t>
  </si>
  <si>
    <t>374180572246_10156727297622247</t>
  </si>
  <si>
    <t>2019-03-11 21:30:15</t>
  </si>
  <si>
    <t>The specially designed confection stand is getting some last-minute touch-ups for Friday's opening of the beautifully restored Playhouse Cinema on Sherman Avenue North with a special showing of the Academy Award winning classic "Cinema Paradiso."</t>
  </si>
  <si>
    <t>374180572246_10156702377222247</t>
  </si>
  <si>
    <t>2019-02-28 16:04:54</t>
  </si>
  <si>
    <t>Nicholas Shipman, 36, and Thomas Bomberry, 30, both of Ohsweken, appeared in Brantford court Wednesday for bail hearings on second-degree murder charges. http://torstar.co/tCRe50mK2Ms</t>
  </si>
  <si>
    <t>374180572246_10156717809682247</t>
  </si>
  <si>
    <t>2019-03-07 16:30:10</t>
  </si>
  <si>
    <t>Hamilton schools are open and transportation is running. Schools are open but transportation is cancelled in Halton and Niagara.  Keep both hands on the wheel if you're driving. We are still under a wind warning. It is -7 at 7 a.m.</t>
  </si>
  <si>
    <t>374180572246_10156696209702247</t>
  </si>
  <si>
    <t>2019-02-25 12:11:40</t>
  </si>
  <si>
    <t>Yes, our health-care system needs to change, writes Joe Salter. After all these years, could Doug Ford and his Progressive Conservatives be the saviours we have long-awaited?  http://torstar.co/6qob50msu2P</t>
  </si>
  <si>
    <t>374180572246_10156707036222247</t>
  </si>
  <si>
    <t>2019-03-02 20:30:10</t>
  </si>
  <si>
    <t>Police have arrested a 31-year-old Hamilton man after a suspect, armed with a gun, stole money and merchandise on Sunday afternoon from a convenience store on Barton Street East.  http://torstar.co/2YOq50mHMU7</t>
  </si>
  <si>
    <t>374180572246_10156716422792247</t>
  </si>
  <si>
    <t>2019-03-07 00:00:12</t>
  </si>
  <si>
    <t>The family had just left a hardware store in Hagersville, where they purchased supplies for an herb garden for "Maeve and Daddy's special project." http://torstar.co/lcVi50n4HY1</t>
  </si>
  <si>
    <t>374180572246_10156730596002247</t>
  </si>
  <si>
    <t>2019-03-13 16:00:20</t>
  </si>
  <si>
    <t>Tyler Angyal will be toasting the spirit of Waterloo this weekend. The 32-year-old Waterloo tech worker will open a 55-year-old bottle of Seagram's Crown Royal. He found the unopened bottle at his parents' home http://torstar.co/lwvE50mNvV3</t>
  </si>
  <si>
    <t>374180572246_10156719711627247</t>
  </si>
  <si>
    <t>2019-03-08 14:00:22</t>
  </si>
  <si>
    <t>'Not Aunt Becky!' Lori Loughlin built a lucrative brand in recent years as equally wholesome characters on the Hallmark Channel http://torstar.co/TTCg50nco8S</t>
  </si>
  <si>
    <t>374180572246_10156734392752247</t>
  </si>
  <si>
    <t>2019-03-15 13:00:25</t>
  </si>
  <si>
    <t>Dispute started innocently enough with a complaint about a barking dog. Later came allegations of invasion of privacy, threats and taunting</t>
  </si>
  <si>
    <t>164238703606271_2521665281196923</t>
  </si>
  <si>
    <t>2019-03-08 22:55:22</t>
  </si>
  <si>
    <t>The @McMasterU business graduate figures he'll have sunk about $1 million into the effort once the roughly 2,500-square-foot space is renovated and ready to open #cannabis #HamOnt  http://torstar.co/KsLK50n860Y</t>
  </si>
  <si>
    <t>374180572246_10156732300962247</t>
  </si>
  <si>
    <t>2019-03-14 14:30:12</t>
  </si>
  <si>
    <t>Internal documents — from the Ministry of Children, Community and Social Services and senior administrators of nine regional service providers — state that the 23,000-child wait-list for autism therapy was closed because of "financial pressures."</t>
  </si>
  <si>
    <t>374180572246_10156696504667247</t>
  </si>
  <si>
    <t>2019-02-25 15:30:13</t>
  </si>
  <si>
    <t>Wind, blowing snow cause havoc in Waterloo Region</t>
  </si>
  <si>
    <t>164238703606271_2504153989614719</t>
  </si>
  <si>
    <t>2019-02-25 20:27:08</t>
  </si>
  <si>
    <t>More than a hundred protesters jeered and called for MP Bob Bratina to apologize, even resign, after his alleged tirade against steelworkers, writes Jeff Mahoney.  http://torstar.co/IYAx50navsM</t>
  </si>
  <si>
    <t>374180572246_10156733120887247</t>
  </si>
  <si>
    <t>2019-03-14 22:30:12</t>
  </si>
  <si>
    <t>An Australian senator had a raw egg cracked over his head and faces censure from his fellow lawmakers after sparking outrage by blaming Muslim immigration for the New Zealand mosque shootings. http://torstar.co/LBSU50nh5AD</t>
  </si>
  <si>
    <t>374180572246_10156737098907247</t>
  </si>
  <si>
    <t>2019-03-16 16:30:16</t>
  </si>
  <si>
    <t>"Cannabis smell is a big problem for some people, and they don't know what to do. You can't just mask it with air freshener." http://torstar.co/VF6X50mMDxb</t>
  </si>
  <si>
    <t>374180572246_10156719603407247</t>
  </si>
  <si>
    <t>2019-03-08 13:00:19</t>
  </si>
  <si>
    <t>BREAKING: Four people have been rescued from a three-storey building fire just before 11 a.m. at 180 Ottawa Street North. http://torstar.co/oa6F50n1DcR</t>
  </si>
  <si>
    <t>374180572246_10156728654262247</t>
  </si>
  <si>
    <t>2019-03-12 15:35:13</t>
  </si>
  <si>
    <t>UPDATE: Ethiopian Airlines says it has contacted the families of the victims of a plane crash Sunday that killed 157 people, including 18 Canadians.  http://torstar.co/DaUt50mUL2q</t>
  </si>
  <si>
    <t>374180572246_10156724804962247</t>
  </si>
  <si>
    <t>2019-03-10 18:30:11</t>
  </si>
  <si>
    <t>The "Momo challenge," which has been the focus of media attention and online discussion, supposedly includes a creepy image of a woman with bulging eyes and black hair that blackmails participants into completing increasingly dangerous tasks.</t>
  </si>
  <si>
    <t>374180572246_10156710915717247</t>
  </si>
  <si>
    <t>2019-03-04 13:30:11</t>
  </si>
  <si>
    <t>Liam, McMaster University’s library dog, gets to put his feet up — all four of them.  http://torstar.co/M4KC50naC4T</t>
  </si>
  <si>
    <t>374180572246_10156733178862247</t>
  </si>
  <si>
    <t>2019-03-14 23:00:10</t>
  </si>
  <si>
    <t>Cambridge school for autistic students here to stay, says principal</t>
  </si>
  <si>
    <t>164238703606271_2517006248329493</t>
  </si>
  <si>
    <t>2019-03-05 20:30:07</t>
  </si>
  <si>
    <t>Currently, the Hamilton-Burlington SPCA looks after animal cruelty calls, but that service will likely end if the provincial body pulls out.</t>
  </si>
  <si>
    <t>374180572246_10156717693102247</t>
  </si>
  <si>
    <t>2019-03-07 15:30:07</t>
  </si>
  <si>
    <t>Air Canada Flight 608 departed for Halifax, Nova Scotia, from Toronto on Monday evening, but was forced to divert to Fredericton, New Brunswick, due to severe weather http://torstar.co/p4V850mNN22</t>
  </si>
  <si>
    <t>374180572246_10156719846957247</t>
  </si>
  <si>
    <t>2019-03-08 15:30:08</t>
  </si>
  <si>
    <t>164238703606271_2526036404093144</t>
  </si>
  <si>
    <t>2019-03-11 23:00:25</t>
  </si>
  <si>
    <t>Abdul Aziz, 48,  is being hailed as a hero for preventing more deaths during Friday prayers at the Linwood mosque in Christchurch, New Zealand after leading the gunman in a cat-and-mouse chase before scaring him into speeding away in his car. http://torstar.co/acEP50njLPA</t>
  </si>
  <si>
    <t>374180572246_10156738119177247</t>
  </si>
  <si>
    <t>2019-03-17 01:00:07</t>
  </si>
  <si>
    <t>He remarked that he loses "every time somebody's driving somebody," referring to the 1990 Oscars, when "Do the Right Thing" lost best screenplay to "Driving Miss Daisy." When asked about "Green Book" winning best picture, he took another sip and said, "Next question!"</t>
  </si>
  <si>
    <t>374180572246_10156696229347247</t>
  </si>
  <si>
    <t>2019-02-25 12:30:07</t>
  </si>
  <si>
    <t>"The investigation is not complete," said Peel police spokesperson Const. Harinder Sohi. "Investigations continue regardless of whether the offender is alive or dead."</t>
  </si>
  <si>
    <t>374180572246_10156704244957247</t>
  </si>
  <si>
    <t>2019-03-01 13:30:07</t>
  </si>
  <si>
    <t>A 28-year-old man is dead after an all-terrain vehicle crash in Dunnville Saturday afternoon.  http://torstar.co/MQrm50nn4sJ</t>
  </si>
  <si>
    <t>374180572246_10156739473177247</t>
  </si>
  <si>
    <t>2019-03-17 17:00:11</t>
  </si>
  <si>
    <t>Niagara's public health department is advising adults planning on travelling abroad to get a measles vaccination before they leave. http://torstar.co/XV3A50mZVTf</t>
  </si>
  <si>
    <t>374180572246_10156727622677247</t>
  </si>
  <si>
    <t>2019-03-12 00:30:10</t>
  </si>
  <si>
    <t>'Let's nap': An Ontario dad mic'd up his 4-year-old at hockey practice — and the results are 'so pure' Jeremy Rupke was watching his 4-year-old son Mason at hockey practice when a question popped into his head.</t>
  </si>
  <si>
    <t>164238703606271_2504313266265458</t>
  </si>
  <si>
    <t>2019-02-25 23:00:37</t>
  </si>
  <si>
    <t>Mayor Fred Eisenberger earned a taxable salary of $184,662 last year, according to recently released 2018 council salary and expenses figures #HamOnt  http://torstar.co/YCVk50ncnZj</t>
  </si>
  <si>
    <t>374180572246_10156734263352247</t>
  </si>
  <si>
    <t>2019-03-15 11:30:07</t>
  </si>
  <si>
    <t>The youngest victim was six, the oldest 89. One extended family lost seven members when 23 people were killed in the America's deadliest tornado in nearly six years Monday. http://torstar.co/wtIU50mE7b3</t>
  </si>
  <si>
    <t>374180572246_10156714265082247</t>
  </si>
  <si>
    <t>2019-03-06 00:00:10</t>
  </si>
  <si>
    <t>"You were my everything plus more. We have our daughter coming in a couple of months and I promise you I will never let her forget how much of an amazing dad you are and person."</t>
  </si>
  <si>
    <t>374180572246_10156719391282247</t>
  </si>
  <si>
    <t>2019-03-08 10:00:27</t>
  </si>
  <si>
    <t>Big prize lotto tickets sold at Mohawk Road and Beach Boulevard variety stores. #HamOnt http://torstar.co/J3ox50mYU0M</t>
  </si>
  <si>
    <t>374180572246_10156727198557247</t>
  </si>
  <si>
    <t>2019-03-11 20:30:22</t>
  </si>
  <si>
    <t>A 45-year-old man is in hospital in critical condition with what paramedics believe is hypothermia after he was found in a Dumpster outside a #HamOnt apartment building http://torstar.co/wr1d50mNWPn</t>
  </si>
  <si>
    <t>374180572246_10156720006657247</t>
  </si>
  <si>
    <t>2019-03-08 17:00:24</t>
  </si>
  <si>
    <t>A Burlington personal support worker who was previously arrested and charged has been re-arrested and is now facing additional charges after more alleged victims came forward to police with similar complaints. http://torstar.co/jZQx50mbf6G</t>
  </si>
  <si>
    <t>374180572246_10156698913922247</t>
  </si>
  <si>
    <t>2019-02-26 20:30:18</t>
  </si>
  <si>
    <t>Wilmot parent calls on residents to donate blood When her little boy was suffering from extreme paleness, severe fatigue, and a constant feeling of being cold, Karen Klassen didn’t think of anything it.</t>
  </si>
  <si>
    <t>164238703606271_2519910681372383</t>
  </si>
  <si>
    <t>2019-03-07 19:00:38</t>
  </si>
  <si>
    <t>Ottawa Police say they helped dig an elderly man out of his home Thursday after discovering he had been snowed in and unable to get out all winter. http://torstar.co/KYCE50mOXGI</t>
  </si>
  <si>
    <t>374180572246_10156720627052247</t>
  </si>
  <si>
    <t>2019-03-08 22:30:16</t>
  </si>
  <si>
    <t>Racism issues at Huron Heights run deeper than social media, says student Racial tension and slurs are a part of everyday life at Huron Heights, according to one student.</t>
  </si>
  <si>
    <t>164238703606271_2505686009461517</t>
  </si>
  <si>
    <t>2019-02-26 19:01:27</t>
  </si>
  <si>
    <t>Frank sounded upbeat as he discussed the latest attempt on his life, his on-again, off-again, on-again relationship with the Hells Angels, prison life, local mobsters he has known and the dangers of eating too many eggs.</t>
  </si>
  <si>
    <t>374180572246_10156715826897247</t>
  </si>
  <si>
    <t>2019-03-06 18:00:21</t>
  </si>
  <si>
    <t>Almost 35 years ago, a teacher was on his way to work at Memorial Public School in Hamilton when his car collided with a transport truck on Highway 2.  http://torstar.co/cJiJ50naLSl</t>
  </si>
  <si>
    <t>374180572246_10156733324892247</t>
  </si>
  <si>
    <t>2019-03-15 00:00:10</t>
  </si>
  <si>
    <t>A group of six councillors will team up to study the contentious question of how to tax residents for bus service — even as one angry suburban politician muses about starting a taxpayer "revolt."</t>
  </si>
  <si>
    <t>374180572246_10156702849357247</t>
  </si>
  <si>
    <t>2019-02-28 20:30:07</t>
  </si>
  <si>
    <t>"It's a solution for us to turn around and get people out of shelter," Brother Richard MacPhee, Good Shepherd Centre Hamilton's executive director, told The Spectator.  http://torstar.co/swWx50mh9BC</t>
  </si>
  <si>
    <t>374180572246_10156701143972247</t>
  </si>
  <si>
    <t>2019-02-28 00:00:09</t>
  </si>
  <si>
    <t>Ottawa to unveil ‘no-cost, expedited’ pardons for Canadians convicted of pot possession. Right now, half a million Canadians have criminal records for it</t>
  </si>
  <si>
    <t>374180572246_10156702461282247</t>
  </si>
  <si>
    <t>2019-02-28 17:00:26</t>
  </si>
  <si>
    <t>Basic income advocates aren't giving up the fight to have Ottawa pick up the cancelled pilot program as final payments draw nearer.  http://torstar.co/mThJ50mIaSq</t>
  </si>
  <si>
    <t>374180572246_10156716522787247</t>
  </si>
  <si>
    <t>2019-03-07 01:00:10</t>
  </si>
  <si>
    <t>374180572246_10156696586137247</t>
  </si>
  <si>
    <t>2019-02-25 16:16:48</t>
  </si>
  <si>
    <t>"I don't want to be next."   Residents of a northeast Hamilton townhouse complex are on edge after a gunman riddled a unit with bullets in broad daylight.   http://torstar.co/L1pw50mz0Hx</t>
  </si>
  <si>
    <t>374180572246_10156711547942247</t>
  </si>
  <si>
    <t>2019-03-04 19:30:09</t>
  </si>
  <si>
    <t>Steven West, now 44, was arrested and charged in early 2017 after Hamilton police were alerted to a pornographic picture that West uploaded to the mobile messaging app Kik in August 2016</t>
  </si>
  <si>
    <t>374180572246_10156698518722247</t>
  </si>
  <si>
    <t>2019-02-26 16:37:29</t>
  </si>
  <si>
    <t>"She was a stellar young woman. We are all devastated," said Community Care CEO Betty-Lou Souter of Samantha Leigh Lambert, 19, who had been missing since Sept. 7, 2018.</t>
  </si>
  <si>
    <t>374180572246_10156700455292247</t>
  </si>
  <si>
    <t>2019-02-27 17:00:29</t>
  </si>
  <si>
    <t>Conservative Leader Andrew Scheer issued a second statement after facing a storm of criticism for failing to mention the terrorist attack in Christchurch was perpetrated against Muslims during Friday prayer. http://torstar.co/K6Q550nhkD7</t>
  </si>
  <si>
    <t>374180572246_10156737206192247</t>
  </si>
  <si>
    <t>2019-03-16 17:30:13</t>
  </si>
  <si>
    <t>164238703606271_2518547111508740</t>
  </si>
  <si>
    <t>2019-03-06 20:30:07</t>
  </si>
  <si>
    <t>Driver recorded by police radar going 110km/h in a posted 60 km/h zone. #HamOnt http://torstar.co/2LwP50msrMP</t>
  </si>
  <si>
    <t>374180572246_10156706994672247</t>
  </si>
  <si>
    <t>2019-03-02 20:00:11</t>
  </si>
  <si>
    <t>A patient transfer attendant was sent to hospital following a crash early Saturday morning on the Red Hill Valley Parkway. #HamOnt http://torstar.co/WCat50mRFpj</t>
  </si>
  <si>
    <t>374180572246_10156722328127247</t>
  </si>
  <si>
    <t>2019-03-09 17:00:12</t>
  </si>
  <si>
    <t>Termorshuizen said he usually only plays when the jackpots get big.</t>
  </si>
  <si>
    <t>374180572246_10156717642912247</t>
  </si>
  <si>
    <t>2019-03-07 15:00:23</t>
  </si>
  <si>
    <t>Former Hamilton mortgage broker, Dennis Khanna, convicted of sexual assault has been given a suspended sentenced but will be on the National Sex Offender Registry for life. http://torstar.co/YQ1D50mpz1U</t>
  </si>
  <si>
    <t>374180572246_10156705032927247</t>
  </si>
  <si>
    <t>2019-03-01 21:30:15</t>
  </si>
  <si>
    <t>"This is not a good place to be out," Schmidt said. "If you don't need to be driving, don't be."</t>
  </si>
  <si>
    <t>374180572246_10156698129397247</t>
  </si>
  <si>
    <t>2019-02-26 12:00:12</t>
  </si>
  <si>
    <t>1,529 turtles of several different species were found inside four suitcases left by a Filipino passenger coming from Hong Kong. Officials said the passenger abandoned the suitcases in the arrival area of the airport.  http://torstar.co/IbsU50mAz4t</t>
  </si>
  <si>
    <t>374180572246_10156712782562247</t>
  </si>
  <si>
    <t>2019-03-05 08:00:17</t>
  </si>
  <si>
    <t>The Canada Revenue Agency has been ordered to pay the maximum compensation to a Hamilton employee who was sexually harassed by her boss after the federal labour board found the organization failed to take steps to prevent it from happening. http://torstar.co/wXzz50n2UPX</t>
  </si>
  <si>
    <t>374180572246_10156729507522247</t>
  </si>
  <si>
    <t>2019-03-13 00:00:12</t>
  </si>
  <si>
    <t>Luke Perry's death, following a massive stroke, is both a tragedy and a bit of a mystery. The actor was just 52 years old, and the vast majority of strokes occur in much older people. http://torstar.co/ej2L50mFKuv</t>
  </si>
  <si>
    <t>374180572246_10156715147552247</t>
  </si>
  <si>
    <t>2019-03-06 11:30:05</t>
  </si>
  <si>
    <t>Gage Park Diner offers breakfast all day, every day. Added bonus — owner/cook Christine Cayuga offers vegan and gluten-free variations. http://torstar.co/1XTJ50msDzW</t>
  </si>
  <si>
    <t>374180572246_10156707132982247</t>
  </si>
  <si>
    <t>2019-03-02 21:30:11</t>
  </si>
  <si>
    <t>The vehicle, which was co-registered to the driver and another person, was impounded for seven days.</t>
  </si>
  <si>
    <t>374180572246_10156711111837247</t>
  </si>
  <si>
    <t>2019-03-04 15:30:11</t>
  </si>
  <si>
    <t>Union president gets house arrest for $116,000 fraud. — For 17 years Kiki Bamberger led educational assistants into new contracts for their jobs in public school classrooms.</t>
  </si>
  <si>
    <t>164238703606271_2505799476116837</t>
  </si>
  <si>
    <t>2019-02-26 20:42:22</t>
  </si>
  <si>
    <t>The presidents of two Hamilton steelworkers locals are demanding an immediate apology from Hamilton East-Stoney Creek MP Bob Bratina after he shouted obscenities at a steelworkers union delegation in a meeting in his Ottawa office on Tuesday.</t>
  </si>
  <si>
    <t>374180572246_10156701058017247</t>
  </si>
  <si>
    <t>2019-02-27 23:00:10</t>
  </si>
  <si>
    <t>"As soon as this little sled took off with my daughter sitting on my lap, I could feel everything underneath me — it felt like a rock."  http://torstar.co/qGJA50n1Dl5</t>
  </si>
  <si>
    <t>374180572246_10156728782932247</t>
  </si>
  <si>
    <t>2019-03-12 17:00:24</t>
  </si>
  <si>
    <t>The mysterious and well travelled Terryberry tombstones have found a final resting place — at the Terryberry library. The tombstones join a growing archive of artifacts from the founding family at the Mountain library branch. http://torstar.co/zC0e50mOG2j</t>
  </si>
  <si>
    <t>374180572246_10156720372002247</t>
  </si>
  <si>
    <t>2019-03-08 20:30:06</t>
  </si>
  <si>
    <t>Ontario parents of children with autism should not look anywhere in Doug Ford's government for Mavericks, and they certainly won’t be finding any heroes, writes Lorraine Sommerfeld. http://torstar.co/uaka50novB6</t>
  </si>
  <si>
    <t>374180572246_10156739955467247</t>
  </si>
  <si>
    <t>2019-03-17 21:00:08</t>
  </si>
  <si>
    <t>About 20 Bibles survived a fire at Freedom Ministries Church in Daniels, West Virginia. The church was heavily damaged, yet the bibles and three crosses, two of them wooden, did not burn.   http://torstar.co/fOa250naanW</t>
  </si>
  <si>
    <t>374180572246_10156733568277247</t>
  </si>
  <si>
    <t>2019-03-15 02:00:22</t>
  </si>
  <si>
    <t>Canadian Bianca Andreescu has her first WTA title. The unseeded 18-year-old from Mississauga upset eighth-seeded German Angelique Kerber, in the women's singles final at the BNP Paribas Open tennis tournament Sunday. http://torstar.co/huYq50npKKD</t>
  </si>
  <si>
    <t>374180572246_10156740181532247</t>
  </si>
  <si>
    <t>2019-03-17 22:58:55</t>
  </si>
  <si>
    <t>A group of Mohawk College students is asking the school to install containers to safely dispose used needles in all of its washrooms.  http://torstar.co/zV1350n9iv7</t>
  </si>
  <si>
    <t>374180572246_10156732631377247</t>
  </si>
  <si>
    <t>2019-03-14 18:00:16</t>
  </si>
  <si>
    <t>"A gent two rows behind me was wearing shorts and a vest top and nothing was said to him."  http://torstar.co/VqZq50n8rzR</t>
  </si>
  <si>
    <t>374180572246_10156732339497247</t>
  </si>
  <si>
    <t>2019-03-14 15:00:24</t>
  </si>
  <si>
    <t>According to City of Hamilton crash statistics, there were nearly 400 reported collisions between Mud Street West and King Street East in the northbound lanes of the Red Hill Valley Parkway, from 2013 to 2018.   http://torstar.co/m9hT50mwu01</t>
  </si>
  <si>
    <t>374180572246_10156710755147247</t>
  </si>
  <si>
    <t>2019-03-04 12:00:35</t>
  </si>
  <si>
    <t>A 32-year old man missing nearly two weeks has been found on the east Mountain.  http://torstar.co/VjsW50mv4ax</t>
  </si>
  <si>
    <t>374180572246_10156709036522247</t>
  </si>
  <si>
    <t>2019-03-03 18:30:16</t>
  </si>
  <si>
    <t>B.A. Johnston's new TV series "HamJam" promises to do for Hamilton what "Letterkenny" did for Listowel. It's low-budget and hilarious in a gross sort of way, writes Graham Rockingham. With a little luck, HamJam could become a cult favourite.   http://torstar.co/1MBy50mDBdw</t>
  </si>
  <si>
    <t>374180572246_10156714354707247</t>
  </si>
  <si>
    <t>2019-03-06 01:00:15</t>
  </si>
  <si>
    <t>"Halton has to realize (homelessness) is here. It is at your front door."</t>
  </si>
  <si>
    <t>374180572246_10156700567522247</t>
  </si>
  <si>
    <t>2019-02-27 18:00:32</t>
  </si>
  <si>
    <t>Waterloo Region Schools having to use uncertified teachers as sick days rise</t>
  </si>
  <si>
    <t>164238703606271_2523090067721111</t>
  </si>
  <si>
    <t>2019-03-09 20:00:36</t>
  </si>
  <si>
    <t>Shawn Mendes won four #JUNOS Saturday night, including Artist of the Year and Single of the Year for "In My Blood," while Hamilton's Arkells took home the award for Rock Album of the Year for "Rally Cry."  http://torstar.co/R8AE50nlPoO</t>
  </si>
  <si>
    <t>374180572246_10156739040017247</t>
  </si>
  <si>
    <t>2019-03-17 13:30:08</t>
  </si>
  <si>
    <t>A dramatic increase in gun incidents in the city "is unacceptable," says Hamilton police spokesperson Jerome Stewart.  http://torstar.co/PECm50nb7vN</t>
  </si>
  <si>
    <t>374180572246_10156733442387247</t>
  </si>
  <si>
    <t>2019-03-15 01:00:09</t>
  </si>
  <si>
    <t>Hamilton's public school board is warning its administrators and parents about an unconfirmed internet challenge reportedly targeting children online.  http://torstar.co/5KM850mrsQT</t>
  </si>
  <si>
    <t>374180572246_10156706390947247</t>
  </si>
  <si>
    <t>2019-03-02 14:30:15</t>
  </si>
  <si>
    <t>A runner in the Chilly Half Marathon in Burlington who collapsed and had no vital signs at the finish line of the March 3 race, was revived and is recovering from the ordeal. http://torstar.co/igm350mVRuN</t>
  </si>
  <si>
    <t>374180572246_10156725298307247</t>
  </si>
  <si>
    <t>2019-03-10 22:00:10</t>
  </si>
  <si>
    <t>Two Hamilton women are facing charges after police targeted two more local cannabis dispensaries. http://torstar.co/qe3y50mcBip</t>
  </si>
  <si>
    <t>374180572246_10156699323887247</t>
  </si>
  <si>
    <t>2019-02-27 01:00:08</t>
  </si>
  <si>
    <t>A month ago, Hamilton had no independent movie houses. Now with the opening of the Playhouse and the restored Westdale, it has two.  http://torstar.co/eWDT50mkYL1</t>
  </si>
  <si>
    <t>374180572246_10156702904607247</t>
  </si>
  <si>
    <t>2019-02-28 21:00:26</t>
  </si>
  <si>
    <t>'We owe this all to Uber': Waterloo Taxi seeing gains after being forced to change Three years ago, it was as if the sky was falling for local taxi companies.</t>
  </si>
  <si>
    <t>164238703606271_2517368841626567</t>
  </si>
  <si>
    <t>2019-03-06 02:00:18</t>
  </si>
  <si>
    <t>The Hamilton community gathered on Saturday for a vigil to honour the five members of the Karanja family killed in the Ethiopian Airlines crash last weekend.  http://torstar.co/nX0m50nlPPK</t>
  </si>
  <si>
    <t>374180572246_10156739146797247</t>
  </si>
  <si>
    <t>2019-03-17 14:30:19</t>
  </si>
  <si>
    <t>Bobbi-Lyn Cleland of the Dundas Seahawks Swim Team is heading to the Special Olympics World Summer Games. Her goal: "to win the gold medals again." http://torstar.co/qJYG50mB05T</t>
  </si>
  <si>
    <t>374180572246_10156713064992247</t>
  </si>
  <si>
    <t>2019-03-05 12:00:29</t>
  </si>
  <si>
    <t>An unemployed New Jersey man won a $273 (U.S.) million Mega Millions lottery jackpot last week after a stranger found and returned the winning ticket that he had left behind on a store counter. http://torstar.co/aZYl50mRFqN</t>
  </si>
  <si>
    <t>374180572246_10156722546642247</t>
  </si>
  <si>
    <t>2019-03-09 19:00:11</t>
  </si>
  <si>
    <t>Each week, I collect my bottles and hide them behind a chair on the front porch and each week they disappear, writes Paul Benedetti. Then one week, he found a letter in his mailbox. http://torstar.co/L1al50mT0Ze</t>
  </si>
  <si>
    <t>374180572246_10156723654252247</t>
  </si>
  <si>
    <t>2019-03-10 06:00:14</t>
  </si>
  <si>
    <t>Hamilton's public and Catholic school boards are awaiting the details of an expected provincial ban on cellphone use in the classroom, but say it appears consistent with current policies because it makes exceptions. http://torstar.co/ozis50n22IS</t>
  </si>
  <si>
    <t>374180572246_10156729234782247</t>
  </si>
  <si>
    <t>2019-03-12 21:30:16</t>
  </si>
  <si>
    <t>There was a time intoxicated youths at Good Shepherd's Notre Dame House were sent to the emergency room in taxis. Shelter workers weren't equipped to offer detox services. So the shelter teamed up with St. Joe's to create the Youth Substance Use Program. http://torstar.co/Mc4q50mOBaI</t>
  </si>
  <si>
    <t>374180572246_10156720423667247</t>
  </si>
  <si>
    <t>2019-03-08 21:00:16</t>
  </si>
  <si>
    <t>Alijah Weir-Mohammed's long list of Hamilton charges involve four victims, including minors, who were allegedly trafficked throughout southern Ontario. Police have previously said they believe there are more victims. http://torstar.co/bbUW50newpl</t>
  </si>
  <si>
    <t>374180572246_10156735531512247</t>
  </si>
  <si>
    <t>2019-03-15 22:30:15</t>
  </si>
  <si>
    <t>The Hamilton Spectator has garnered 13 nominations for the Ontario Newspaper Awards in April. http://torstar.co/OFCr50mzTUN</t>
  </si>
  <si>
    <t>374180572246_10156711996407247</t>
  </si>
  <si>
    <t>2019-03-04 23:30:15</t>
  </si>
  <si>
    <t>Approximately 40 people rallied outside of the Barton Street jail Saturday afternoon calling for better conditions for inmates and prison guards.  http://torstar.co/Inly50noJd1</t>
  </si>
  <si>
    <t>374180572246_10156740092987247</t>
  </si>
  <si>
    <t>2019-03-17 22:00:10</t>
  </si>
  <si>
    <t>OPP Sgt. Kerry Schmidt says dozens of vehicles are involved in the collision. See a quick video of the scene</t>
  </si>
  <si>
    <t>374180572246_10156696626967247</t>
  </si>
  <si>
    <t>2019-02-25 16:37:08</t>
  </si>
  <si>
    <t>Hamilton police will beef up patrols on the Red Hill Valley Parkway for the three months before a major repaving of the roadway — which a long-hidden report recently revealed is more slippery than expected.  http://torstar.co/pLEq50mLduT</t>
  </si>
  <si>
    <t>374180572246_10156718282632247</t>
  </si>
  <si>
    <t>2019-03-07 21:00:50</t>
  </si>
  <si>
    <t>Dining Out: Wear your eating pants to The Lancaster Smokehouse in Kitchener Meats are smoked over aged hickory: overnight for large cuts, such as beef brisket and pork shoulder, and much less for ribs and chicken.</t>
  </si>
  <si>
    <t>164238703606271_2520280438002074</t>
  </si>
  <si>
    <t>2019-03-08 01:10:02</t>
  </si>
  <si>
    <t>Bingley, 18, was last seen at his home at about 11 p.m. May 25, 2018, after a night out with friends. Bingley's home is in the area of Parnell Road and Pearce Avenue, not far from the canal.</t>
  </si>
  <si>
    <t>374180572246_10156696920992247</t>
  </si>
  <si>
    <t>2019-02-25 19:30:35</t>
  </si>
  <si>
    <t>#ICYMI: Pop-up pot shops that only open on weekends are the latest challenge for Hamilton police trying to shut down illegal marijuana dispensaries across Hamilton. http://torstar.co/zgmF50mTTaS</t>
  </si>
  <si>
    <t>374180572246_10156724305002247</t>
  </si>
  <si>
    <t>2019-03-10 14:30:19</t>
  </si>
  <si>
    <t>Board game café/tavern expanding ‘kingdom’ to Kitchener-Waterloo. Guelph-based business to add iconic look, offerings to pre-existing establishments</t>
  </si>
  <si>
    <t>164238703606271_2519981534698631</t>
  </si>
  <si>
    <t>2019-03-07 20:01:02</t>
  </si>
  <si>
    <t>Hamilton researchers have developed a motion-powered, fireproof sensor they say can be used to track the movements of firefighters and others who work in high-risk situations. http://torstar.co/OLk950mqaA6</t>
  </si>
  <si>
    <t>374180572246_10156705482407247</t>
  </si>
  <si>
    <t>2019-03-02 02:00:09</t>
  </si>
  <si>
    <t>Hamilton has fallen from the top-five among Ontario cities considered the "rattiest" by pest control company, Orkin Canada</t>
  </si>
  <si>
    <t>374180572246_10156698650792247</t>
  </si>
  <si>
    <t>2019-02-26 18:00:26</t>
  </si>
  <si>
    <t>He had been wrapped in a blanket. Tears were frozen on his cheeks. http://torstar.co/fGoY50n4dBw</t>
  </si>
  <si>
    <t>374180572246_10156730443082247</t>
  </si>
  <si>
    <t>2019-03-13 14:00:20</t>
  </si>
  <si>
    <t>WSIB is now covering illness and injuries related to workplace stress. There is often a fine line, however, between abusive behaviour that causes a medical condition and the regular bumps and grinds of the workplace, writes Ed Canning. http://torstar.co/6BpG50nerKi</t>
  </si>
  <si>
    <t>374180572246_10156735329067247</t>
  </si>
  <si>
    <t>2019-03-15 21:30:16</t>
  </si>
  <si>
    <t>For many kids, waking up to news of a snow day sparks a feeling of joy that might send them back to bed or outside to play. But for students that rely on school nutrition programs 'the impacts are severe'. #HamOnt By @NatatTheSpec  http://torstar.co/R4QX50mEm6h</t>
  </si>
  <si>
    <t>374180572246_10156714313622247</t>
  </si>
  <si>
    <t>2019-03-06 00:30:11</t>
  </si>
  <si>
    <t>"Been struggling a lot. Just feeling super disconnected and weird." http://torstar.co/FwmG50mXkMg</t>
  </si>
  <si>
    <t>374180572246_10156726461572247</t>
  </si>
  <si>
    <t>2019-03-11 12:30:09</t>
  </si>
  <si>
    <t>The Spectator's view: As Justin Trudeau and his remaining team of stumbling strategists consider their next moves in the unfolding SNC-Lavalin crisis, they would be wise to reflect on what happened to Kathleen Wynne.  http://torstar.co/7dyr50mEp1U</t>
  </si>
  <si>
    <t>374180572246_10156714402177247</t>
  </si>
  <si>
    <t>2019-03-06 01:30:10</t>
  </si>
  <si>
    <t>Ontario’s Conservative government (it’s not the Government of the People, unless you’re in Doug Ford's circle of entitlement) has come hard and fast at the children, writes Lorraine Sommerfeld. http://torstar.co/2C9c50mVgkq</t>
  </si>
  <si>
    <t>374180572246_10156725408762247</t>
  </si>
  <si>
    <t>2019-03-10 23:00:10</t>
  </si>
  <si>
    <t>You remember Ed, the cigar-chomping hand puppet who regaled MuchMusic and City TV audiences with his foul-mouthed put-downs of pop culture and music videos during the Chrétien era</t>
  </si>
  <si>
    <t>374180572246_10156717871287247</t>
  </si>
  <si>
    <t>2019-03-07 17:00:22</t>
  </si>
  <si>
    <t>Back to school today. Sorry kids.   Declaring snow days at the public and Catholic boards in Hamilton is an “extremely difficult” call. Here's more on how and why that decision gets made</t>
  </si>
  <si>
    <t>374180572246_10156701997972247</t>
  </si>
  <si>
    <t>2019-02-28 11:42:24</t>
  </si>
  <si>
    <t>Jenner is "the youngest self-made billionaire, reaching a 10-figure fortune at a younger age than even Mark Zuckerberg (who was 23 when he hit that mark)."</t>
  </si>
  <si>
    <t>374180572246_10156715761717247</t>
  </si>
  <si>
    <t>2019-03-06 17:30:13</t>
  </si>
  <si>
    <t>Waterloo teen launches business renting grad dresses http://torstar.co/Psq050mYGDn</t>
  </si>
  <si>
    <t>164238703606271_2525770750786376</t>
  </si>
  <si>
    <t>2019-03-11 18:00:48</t>
  </si>
  <si>
    <t>After years of frustration, a 73-66 win over Saskatchewan sends the McMaster Marauders women’s basketball team to the national championship game http://torstar.co/bc8g50mSWgy</t>
  </si>
  <si>
    <t>374180572246_10156723220367247</t>
  </si>
  <si>
    <t>2019-03-10 00:58:31</t>
  </si>
  <si>
    <t>The latest evidence unequivocally denying any link between autism and the vaccine for measles, mumps and rubella came Monday. The study included more than 500,000 people over more than 10 years. http://torstar.co/ID5w50mRKRy</t>
  </si>
  <si>
    <t>374180572246_10156722740042247</t>
  </si>
  <si>
    <t>2019-03-09 20:30:11</t>
  </si>
  <si>
    <t>The pitch? He needed money for gas, @HamiltonPolice say #HamOnt  http://torstar.co/NM4P50n46gl</t>
  </si>
  <si>
    <t>374180572246_10156730305497247</t>
  </si>
  <si>
    <t>2019-03-13 12:00:19</t>
  </si>
  <si>
    <t>Niagara Regional Police are investigating after a man in his thirties was found dead inside the Port Colborne 7-Eleven on Friday morning.   http://torstar.co/wvvj50ninsR</t>
  </si>
  <si>
    <t>374180572246_10156737906177247</t>
  </si>
  <si>
    <t>2019-03-16 23:00:09</t>
  </si>
  <si>
    <t>Ontario is weighing a ban on single-use plastics as part of a broader strategy to send less waste to landfills. http://torstar.co/MnlH50mUKUp</t>
  </si>
  <si>
    <t>374180572246_10156725049427247</t>
  </si>
  <si>
    <t>2019-03-10 20:00:10</t>
  </si>
  <si>
    <t>Dundas lawyer David Robert Lee never did anything in half measures, and that turned out to be a good thing for McMaster University. http://torstar.co/Amil50mXkla</t>
  </si>
  <si>
    <t>374180572246_10156726378822247</t>
  </si>
  <si>
    <t>2019-03-11 11:30:06</t>
  </si>
  <si>
    <t>Organized crime groups like the Hells Angels and the Mafia saw plenty of opportunities after Canada announced it would allow the production of cannabis for medical purposes, according to RCMP intelligence documents. http://torstar.co/Pg0L50njzU1</t>
  </si>
  <si>
    <t>374180572246_10156738349087247</t>
  </si>
  <si>
    <t>2019-03-17 03:00:13</t>
  </si>
  <si>
    <t>"I grab the girl on her torso and I pull her back." http://torstar.co/TONr50mXoLD</t>
  </si>
  <si>
    <t>374180572246_10156726538437247</t>
  </si>
  <si>
    <t>2019-03-11 13:30:07</t>
  </si>
  <si>
    <t>Kitchener’s Billion-dollar building boom http://torstar.co/EHfe50mFSeX</t>
  </si>
  <si>
    <t>164238703606271_2518056618224456</t>
  </si>
  <si>
    <t>2019-03-06 13:30:10</t>
  </si>
  <si>
    <t>Bring your wallet when going to hospital for a cast. — This winter has been busy for broken bones, and people unlucky enough to need a cast will also have to pay for it.</t>
  </si>
  <si>
    <t>164238703606271_2507564379273680</t>
  </si>
  <si>
    <t>2019-02-27 20:30:08</t>
  </si>
  <si>
    <t>"It's hard to even start healing when you don't even know what happened."</t>
  </si>
  <si>
    <t>374180572246_10156732063687247</t>
  </si>
  <si>
    <t>2019-03-14 11:10:48</t>
  </si>
  <si>
    <t>"I help them to clean up the books … make it look nice."   The man pharmacists call when they have been flagged for overbilling the Ontario Drug Benefit Program, says he has helped disguise fraud at more than 100 pharmacies over the last five years. http://torstar.co/KitQ50m7mCY</t>
  </si>
  <si>
    <t>374180572246_10156697169902247</t>
  </si>
  <si>
    <t>2019-02-25 22:00:19</t>
  </si>
  <si>
    <t>Rosie DiManno writes: A Canadian is a Canadian is a Canadian, Justin Trudeau said before the last election. He was right. Now prove those weren't empty words.  http://torstar.co/Oslf50mhhmq</t>
  </si>
  <si>
    <t>374180572246_10156701463287247</t>
  </si>
  <si>
    <t>2019-02-28 03:00:10</t>
  </si>
  <si>
    <t>The Ontario Provincial Police are investigating a collision in Hagersville that left a 4-year-old girl in life threatening condition. http://torstar.co/adF150mSmQL</t>
  </si>
  <si>
    <t>374180572246_10156723067172247</t>
  </si>
  <si>
    <t>2019-03-09 23:30:10</t>
  </si>
  <si>
    <t>Hamilton's Muslim leaders prepared for the worst with plans for an active shooter scenario after a terrorist attack at two New Zealand mosques — but they also vowed not to "give in to fear."  http://torstar.co/qdQK50ngKZi</t>
  </si>
  <si>
    <t>374180572246_10156736858517247</t>
  </si>
  <si>
    <t>2019-03-16 14:30:17</t>
  </si>
  <si>
    <t>Arkells reached out to Hamiltonians on Twitter to help find an amplifier case that been stolen from a garage owned by Arkells guitarist Mike DeAngelis. #HamOnt  http://torstar.co/BcFG50mPKQ1</t>
  </si>
  <si>
    <t>374180572246_10156721615197247</t>
  </si>
  <si>
    <t>2019-03-09 10:00:12</t>
  </si>
  <si>
    <t>The board says Hamilton's snow day policy stems from the death of a teacher in the 1980s, and it comes up every time there's a big snowfall — more often this year because of the high number of snow days in Hamilton.   http://torstar.co/JkUV50mM39L</t>
  </si>
  <si>
    <t>374180572246_10156718775097247</t>
  </si>
  <si>
    <t>2019-03-08 01:30:09</t>
  </si>
  <si>
    <t>Tastes of home travel with Newfoundlanders who relocated to Waterloo Region</t>
  </si>
  <si>
    <t>164238703606271_2518316961531755</t>
  </si>
  <si>
    <t>2019-03-06 17:01:58</t>
  </si>
  <si>
    <t>An alleged serial fraudster from Hamilton is facing a new set of charges related to ticket scams and bogus property rentals.  http://torstar.co/qCG250mLWtL</t>
  </si>
  <si>
    <t>374180572246_10156718674237247</t>
  </si>
  <si>
    <t>2019-03-08 00:30:10</t>
  </si>
  <si>
    <t>"The government will be carefully reviewing the feedback received in the coming weeks and will continue to engage boards and labour partners on any plans and next steps."</t>
  </si>
  <si>
    <t>374180572246_10156704334422247</t>
  </si>
  <si>
    <t>2019-03-01 14:30:11</t>
  </si>
  <si>
    <t>‘One of New Zealand's darkest days:’ 49 killed in terrorist mass shooting at mosques in Christchurch</t>
  </si>
  <si>
    <t>164238703606271_2530970576933060</t>
  </si>
  <si>
    <t>2019-03-15 11:35:03</t>
  </si>
  <si>
    <t>I know I won't be listening to Michael Jackson's music anymore, if I can help it, not only because I want to stick it to his estate and his rabid fan base, but because knowing what I know now, I can't stomach it, writes Emma Teitel.   http://torstar.co/F7HY50mLECt</t>
  </si>
  <si>
    <t>374180572246_10156719161737247</t>
  </si>
  <si>
    <t>2019-03-08 06:00:10</t>
  </si>
  <si>
    <t>Are you a Hamilton parent concerned about the Momo Challenge? We would like to hear from you. Please call our news desk at 905-526-3420</t>
  </si>
  <si>
    <t>374180572246_10156704720277247</t>
  </si>
  <si>
    <t>2019-03-01 18:30:10</t>
  </si>
  <si>
    <t>The special Hamilton Police task force (Make Safe) found a large quantity of "blue meth" and fentanyl, a heroin and fentanyl mix known as 'popcorn", and methamphetamine after searching a west end residence</t>
  </si>
  <si>
    <t>374180572246_10156704413687247</t>
  </si>
  <si>
    <t>2019-03-01 15:30:08</t>
  </si>
  <si>
    <t>Hamilton is expected to keep digging itself out of a winter wonderland after as many as 25 centimetres of snow blanketed the city, prompting the closure of some schools and organizations Wednesday.</t>
  </si>
  <si>
    <t>374180572246_10156700805347247</t>
  </si>
  <si>
    <t>2019-02-27 20:32:51</t>
  </si>
  <si>
    <t>Hamilton school board officials say the Ford government's plan to boost class sizes will have a negative impact on their students' education.  http://torstar.co/gdUu50neNlO</t>
  </si>
  <si>
    <t>374180572246_10156736628517247</t>
  </si>
  <si>
    <t>2019-03-16 12:00:24</t>
  </si>
  <si>
    <t>Eleven people, including four teenagers, are facing charges after Hamilton police seized four firearms as well as drugs from three locations in central Hamilton Thursday. http://torstar.co/kiBq50mPcnY</t>
  </si>
  <si>
    <t>374180572246_10156720757652247</t>
  </si>
  <si>
    <t>2019-03-08 23:30:12</t>
  </si>
  <si>
    <t>"Roll over on your back and put your thumb in your mouth like a little baby:" The 'Scared Straight' program helps troubled kids. Experts say it's child abuse</t>
  </si>
  <si>
    <t>374180572246_10156702261832247</t>
  </si>
  <si>
    <t>2019-02-28 15:00:27</t>
  </si>
  <si>
    <t>A police investigation has closed Hamilton's Central GO station. Westbound buses will be disembarking on Hunter street. Eastbound passengers to Union Station may board a shuttle on Hunter Street to connect to the train at Aldershot station. http://torstar.co/3lhB50mRMen</t>
  </si>
  <si>
    <t>374180572246_10156722696267247</t>
  </si>
  <si>
    <t>2019-03-09 20:05:50</t>
  </si>
  <si>
    <t>The quick responses of two lifeguards Friday evening helped save the lives of two nine-year-old girls who nearly drowned in a Hamilton Kiwanis pool. #HamOnt http://torstar.co/T2u250mRFpL</t>
  </si>
  <si>
    <t>374180572246_10156722495002247</t>
  </si>
  <si>
    <t>2019-03-09 18:30:14</t>
  </si>
  <si>
    <t>A move from Brampton to Mississauga for Pankaj Sallh and his family resulted in a nearly 50 per cent increase car insurance, from $237 to $350 a month for two vehicles. One Ontario MPP is trying to change this "postal code discrimination."  http://torstar.co/PzIk50mVtl2</t>
  </si>
  <si>
    <t>374180572246_10156726332162247</t>
  </si>
  <si>
    <t>2019-03-11 11:00:29</t>
  </si>
  <si>
    <t>Over more than a year the Kitchener man contacted at least 171 girls through the Snapchat messaging app, often pretending to be a teen boy. Some were students he taught.  http://torstar.co/ZF4p50mDhSV</t>
  </si>
  <si>
    <t>374180572246_10156713675592247</t>
  </si>
  <si>
    <t>2019-03-05 18:30:11</t>
  </si>
  <si>
    <t>Willibald Farm Distillery and Kitchen a highlight of Ayr’s growing restaurant scene</t>
  </si>
  <si>
    <t>164238703606271_2510380792325372</t>
  </si>
  <si>
    <t>2019-03-01 17:01:05</t>
  </si>
  <si>
    <t>In an incredible game, Theresa Burns and her McMaster Marauders beat Laval 70-58 on Sunday to claim the school's first national basketball title.</t>
  </si>
  <si>
    <t>374180572246_10156725899782247</t>
  </si>
  <si>
    <t>2019-03-11 03:54:22</t>
  </si>
  <si>
    <t>Over 900 students representing 40 schools Grades 3-8 from Hamilton-Wentworth District School Board competed in the board's annual checkers competition Tuesday. http://torstar.co/RkB950mDL5l</t>
  </si>
  <si>
    <t>374180572246_10156714164732247</t>
  </si>
  <si>
    <t>2019-03-05 23:00:13</t>
  </si>
  <si>
    <t>New Zealand mosque shooter: He is a 28-year-old Australian white nationalist who hates immigrants. http://torstar.co/Cju750ncSPc</t>
  </si>
  <si>
    <t>374180572246_10156734574392247</t>
  </si>
  <si>
    <t>2019-03-15 14:41:25</t>
  </si>
  <si>
    <t>Crossing guards do  dangerous, challenging work protecting our children, but they're not worth paying living wage according to the City of Hamilton, writes Deirdre Pike.http://torstar.co/D0fM50nf21u</t>
  </si>
  <si>
    <t>374180572246_10156735625487247</t>
  </si>
  <si>
    <t>2019-03-15 23:30:10</t>
  </si>
  <si>
    <t>I have seen newlyweds walk down the aisle after exchanging vows who did not look as madly in love as Bradley Cooper and Lady Gaga at the Academy Awards.</t>
  </si>
  <si>
    <t>374180572246_10156698160757247</t>
  </si>
  <si>
    <t>2019-02-26 12:30:07</t>
  </si>
  <si>
    <t>"Jeopardy!" host Alex Trebek has been diagnosed with stage four pancreatic cancer.  http://torstar.co/93be50mI5fv</t>
  </si>
  <si>
    <t>374180572246_10156716376192247</t>
  </si>
  <si>
    <t>2019-03-06 23:30:13</t>
  </si>
  <si>
    <t>STORM WATCH: For Hamilton public school kids, it's a SNOW DAY! For the Catholic school board, schools are OPEN but buses are cancelled</t>
  </si>
  <si>
    <t>374180572246_10156700005007247</t>
  </si>
  <si>
    <t>2019-02-27 11:22:34</t>
  </si>
  <si>
    <t>The Ontario Society for the Prevention of Cruelty to Animals said Monday it will not sign a new contract with the province to investigate and enforce animal cruelty laws after the current one expires at the end of March. http://torstar.co/YUNk50mz23Q</t>
  </si>
  <si>
    <t>374180572246_10156711615612247</t>
  </si>
  <si>
    <t>2019-03-04 20:00:21</t>
  </si>
  <si>
    <t>Police are asking witnesses to come forward after a home in Upper Stoney Creek was hit by gunfire early Monday, the 14th shooting in Hamilton this year. http://torstar.co/ZjQf50mzwRm</t>
  </si>
  <si>
    <t>374180572246_10156711872047247</t>
  </si>
  <si>
    <t>2019-03-04 22:30:13</t>
  </si>
  <si>
    <t>Snow is expected to start in time for the morning commute, however getting home later in the day will be tricky, the weather agency warns.</t>
  </si>
  <si>
    <t>374180572246_10156698462467247</t>
  </si>
  <si>
    <t>2019-02-26 16:00:25</t>
  </si>
  <si>
    <t>"I was an idiot who made the same stupid decision, day-after-day, multiple times per day. I was a smoker and even though I knew it may eventually kill me, I chose to deny the truth to myself."</t>
  </si>
  <si>
    <t>374180572246_10156698296122247</t>
  </si>
  <si>
    <t>2019-02-26 14:00:22</t>
  </si>
  <si>
    <t>A massive turnout is expected for the funeral of Michael (Diaz) Deabaitua-Schulde, 32, a full-patch Hells Angels biker who was murdered in broad daylight at a Mississauga strip mall Monday. http://torstar.co/MaX850ndgM1</t>
  </si>
  <si>
    <t>374180572246_10156734762812247</t>
  </si>
  <si>
    <t>2019-03-15 16:30:09</t>
  </si>
  <si>
    <t>Bendy buses coming to Waterloo Region in 2021. — A new kind of bus will be plying the streets of Waterloo Region when Grand River Transit introduces articulated buses in two years.</t>
  </si>
  <si>
    <t>164238703606271_2530871826942935</t>
  </si>
  <si>
    <t>2019-03-15 10:00:43</t>
  </si>
  <si>
    <t>CityHousing Hamilton plans to build a 44-unit affordable seniors' residence on public school board land in the east end.  http://torstar.co/LMXO50mlN0a</t>
  </si>
  <si>
    <t>374180572246_10156703274252247</t>
  </si>
  <si>
    <t>2019-03-01 00:30:12</t>
  </si>
  <si>
    <t>The OPP have shut down a section of Highway 401 in Mississauga due to flooding from significant rain and the big melt across the GTA. http://torstar.co/tMpk50nhnfy</t>
  </si>
  <si>
    <t>374180572246_10156737033227247</t>
  </si>
  <si>
    <t>2019-03-16 16:00:13</t>
  </si>
  <si>
    <t>Authorities said they had four people in custody — three men and one women — but later clarified that only three were believed to have been involved in the violence.  http://torstar.co/4Ipk50ncn21</t>
  </si>
  <si>
    <t>374180572246_10156734180512247</t>
  </si>
  <si>
    <t>2019-03-15 10:23:14</t>
  </si>
  <si>
    <t>Two men and a woman have been arrested following a police investigation after a 17-year-old girl was sexually assaulted and forced into the sex trade in Toronto and Hamilton.  http://torstar.co/jp5U50mmrwc</t>
  </si>
  <si>
    <t>374180572246_10156703423242247</t>
  </si>
  <si>
    <t>2019-03-01 02:00:07</t>
  </si>
  <si>
    <t>The woman who made Barton her business knows what many think of the street. Rachel Braithwaite has even heard of parents who put the kids in the car, drive along Barton, and say, "See, if you don't smarten up, you'll end up down here."</t>
  </si>
  <si>
    <t>374180572246_10156698236312247</t>
  </si>
  <si>
    <t>2019-02-26 13:30:09</t>
  </si>
  <si>
    <t>Say goodbye to Hamilton's temporary rubber speed humps — quickly, before a snow plow accidentally removes your opportunity.</t>
  </si>
  <si>
    <t>374180572246_10156699964442247</t>
  </si>
  <si>
    <t>2019-02-27 10:36:19</t>
  </si>
  <si>
    <t>Members of the original cast of "Beverly Hills, 90210" are returning for a six-episode event series on Fox, the network announced Wednesday</t>
  </si>
  <si>
    <t>374180572246_10156702161502247</t>
  </si>
  <si>
    <t>2019-02-28 14:00:21</t>
  </si>
  <si>
    <t>A full patch member of the Hells Angels was the victim of a fatal shooting Monday in a Mississauga plaza that sent bystanders scrambling for cover in what was described as a "chaotic scene." http://torstar.co/9wWC50n1ixo</t>
  </si>
  <si>
    <t>374180572246_10156728325752247</t>
  </si>
  <si>
    <t>2019-03-12 11:30:20</t>
  </si>
  <si>
    <t>"The study strongly supports that MMR vaccination does not increase the risk for autism, does not trigger autism in susceptible children, and is not associated with clustering of autism cases after vaccination."</t>
  </si>
  <si>
    <t>374180572246_10156715973692247</t>
  </si>
  <si>
    <t>2019-03-06 19:30:09</t>
  </si>
  <si>
    <t>BREAKING: Monica Chisar, 29, has been missing since July 11, 2018 when she was last seen in the area of Barton Street East and Parkdale Avenue North. @HamiltonPolice now believe foul play is involved #HamOnt  http://torstar.co/yLZJ50ncKcj</t>
  </si>
  <si>
    <t>374180572246_10156734421457247</t>
  </si>
  <si>
    <t>2019-03-15 13:12:22</t>
  </si>
  <si>
    <t>Dave and Mary Burden have acquired quite a following for their whimsical takes on popular songs, rewritten and performed as karaoke in their van driving around Dunnville.  http://torstar.co/ioM250nhmLB</t>
  </si>
  <si>
    <t>374180572246_10156737322622247</t>
  </si>
  <si>
    <t>2019-03-16 18:30:20</t>
  </si>
  <si>
    <t>Just in time for the latest snowstorm, Hamilton councillors are being told a city takeover of sidewalk snow-clearing would cost about $5 million extra a year — without any salting.</t>
  </si>
  <si>
    <t>374180572246_10156700958972247</t>
  </si>
  <si>
    <t>2019-02-27 22:00:12</t>
  </si>
  <si>
    <t>Hamilton Police are looking for a motorist who backed his truck into a variety store at 1565 Barton St. E. near Strathearn Ave. and then sped away. http://torstar.co/BUgI50mwrZ4</t>
  </si>
  <si>
    <t>374180572246_10156709752457247</t>
  </si>
  <si>
    <t>2019-03-04 01:00:06</t>
  </si>
  <si>
    <t>Paramedics were called to the Kiwanis Boys &amp; Girls Clubs of Hamilton on Ellis Avenue around 7:15 p.m. for two pediatric patients without vital signs in a pool. http://torstar.co/Uygv50mQjeD</t>
  </si>
  <si>
    <t>374180572246_10156721126807247</t>
  </si>
  <si>
    <t>2019-03-09 03:15:02</t>
  </si>
  <si>
    <t>Brantford baby nearly dies of whooping cough. “It’s not just about your kids,” says mom to anti-vaxxers about baby’s terrifying and preventable nine-days in Hamilton ICU</t>
  </si>
  <si>
    <t>164238703606271_2519814324715352</t>
  </si>
  <si>
    <t>2019-03-07 17:30:15</t>
  </si>
  <si>
    <t>Hamilton police are asking for the public's help in finding a missing 32-year-old man. http://torstar.co/Uzq650mcDEr</t>
  </si>
  <si>
    <t>374180572246_10156699294187247</t>
  </si>
  <si>
    <t>2019-02-27 00:38:10</t>
  </si>
  <si>
    <t>Details are emerging on the 18 Canadian victims of an Ethiopian Airlines plane crash in Addis Ababa. Pictured here are just a sampling of the Canadian lives cut short by the tragic events, including a family from Hamilton and a Hagersville woman.  http://torstar.co/T8SQ50neljo</t>
  </si>
  <si>
    <t>374180572246_10156735279532247</t>
  </si>
  <si>
    <t>2019-03-15 21:00:18</t>
  </si>
  <si>
    <t>Customers shopping at a Fortinos in Burlington on Tuesday were injured when an SUV crashed through the glass windows of the supermarket.</t>
  </si>
  <si>
    <t>374180572246_10156700285987247</t>
  </si>
  <si>
    <t>2019-02-27 15:00:26</t>
  </si>
  <si>
    <t>Fairview Park redevelopment in Kitchener to begin this spring — Work on the first phase of a massive expansion and reimagining of Fairview Park mall is expected to begin this spring.</t>
  </si>
  <si>
    <t>164238703606271_2504252412938210</t>
  </si>
  <si>
    <t>2019-02-25 22:00:33</t>
  </si>
  <si>
    <t>The law stipulates eight per cent of a vendor's sales must be handed over to the band office at the end of each month to go toward community projects. http://torstar.co/6FUY50ncntx</t>
  </si>
  <si>
    <t>374180572246_10156734226782247</t>
  </si>
  <si>
    <t>2019-03-15 11:00:15</t>
  </si>
  <si>
    <t>"With the extra money, I was able to afford rent and food and pay bills. Basic income helped me stabilize my life and make plans for the future," said the Hamilton single mother of a 6-year-old daughter, who began receiving payments in March 2018.   "I haven't been to a food bank in a year."</t>
  </si>
  <si>
    <t>374180572246_10156710701657247</t>
  </si>
  <si>
    <t>2019-03-04 11:30:13</t>
  </si>
  <si>
    <t>A McMaster team of researchers say they have discovered how bacteria become resistant to antibiotics, a finding they say could help combat the growing problem. http://torstar.co/Iv5R50mpQTV</t>
  </si>
  <si>
    <t>374180572246_10156705243727247</t>
  </si>
  <si>
    <t>2019-03-01 23:30:13</t>
  </si>
  <si>
    <t>The Weather Network is reporting a system tracking just south of the Great Lakes is expected to bring widespread snow to the region Wednesday. http://torstar.co/uBXj50m6SN1</t>
  </si>
  <si>
    <t>374180572246_10156696871202247</t>
  </si>
  <si>
    <t>2019-02-25 19:00:26</t>
  </si>
  <si>
    <t>A crooked Hamilton cop who has been in prison since May still brought in enough salary and benefits to make the provincial Sunshine List. http://torstar.co/Sbop50ncnlb</t>
  </si>
  <si>
    <t>374180572246_10156734340527247</t>
  </si>
  <si>
    <t>2019-03-15 12:30:10</t>
  </si>
  <si>
    <t>Two men were reportedly fighting in a parking lot but officers say the suspect fled before they arrived.  http://torstar.co/A8W250ncnjG</t>
  </si>
  <si>
    <t>374180572246_10156734301962247</t>
  </si>
  <si>
    <t>2019-03-15 12:00:20</t>
  </si>
  <si>
    <t>164238703606271_2511915428838575</t>
  </si>
  <si>
    <t>2019-03-02 16:30:06</t>
  </si>
  <si>
    <t>UPDATE: One person has been taken to hospital with gunshot wounds after a shooting at 680 Stone Church Rd. W. this afternoon around 1:30 p.m.  http://torstar.co/JiEQ50n9Hmc</t>
  </si>
  <si>
    <t>374180572246_10156732729107247</t>
  </si>
  <si>
    <t>2019-03-14 19:00:16</t>
  </si>
  <si>
    <t>A free downtown occupational therapy and physiotherapy clinic is short patients despite the high cost of rehabilitation services.  http://torstar.co/ToMA50m7Xus</t>
  </si>
  <si>
    <t>374180572246_10156697346562247</t>
  </si>
  <si>
    <t>2019-02-26 00:00:18</t>
  </si>
  <si>
    <t>"Words cannot describe how much this meant to Anderson, and we are forever grateful to this wonderful man."</t>
  </si>
  <si>
    <t>374180572246_10156704466272247</t>
  </si>
  <si>
    <t>2019-03-01 16:05:11</t>
  </si>
  <si>
    <t>Brantford police are searching for a missing teen, last seen Monday morning. Shaeylae Ford-Banks, 14, was spotted on surveillance footage with an "unknown male" around 5:20 a.m. Police say say she may be in another city. http://torstar.co/mksP50mYTjU</t>
  </si>
  <si>
    <t>374180572246_10156727026312247</t>
  </si>
  <si>
    <t>2019-03-11 18:38:04</t>
  </si>
  <si>
    <t>A man has been taken to hospital following a shooting Saturday night in downtown Hamilton. It was the city's 15th shooting already this year. There were 25 shootings in all of 2018.  http://torstar.co/qHPb50mTXzh</t>
  </si>
  <si>
    <t>374180572246_10156724372777247</t>
  </si>
  <si>
    <t>2019-03-10 15:00:10</t>
  </si>
  <si>
    <t>To mark its 110th anniversary, Bugatti celebrated in singular style, unveiling the most expensive new car in the world, selling for $18.9 million US. http://torstar.co/bwaA50mDLKx</t>
  </si>
  <si>
    <t>374180572246_10156715001677247</t>
  </si>
  <si>
    <t>2019-03-06 09:00:20</t>
  </si>
  <si>
    <t>A small, bare-bones apartment in Toronto that garnered gasps over social media on Thursday may pass as an acceptable rental unit under Ontario government regulations. Tenant advocates are concerned that it signals a worsening state of affordable housing. http://torstar.co/5skW50mREAl</t>
  </si>
  <si>
    <t>374180572246_10156722444042247</t>
  </si>
  <si>
    <t>2019-03-09 18:00:15</t>
  </si>
  <si>
    <t>A family of five from Hamilton was among the victims in the devastating Ethiopian Airlines crash that killed everyone on board. http://torstar.co/uOdU50n2cb1</t>
  </si>
  <si>
    <t>374180572246_10156729132017247</t>
  </si>
  <si>
    <t>2019-03-12 20:30:20</t>
  </si>
  <si>
    <t>An SUV driven by a 13-year-old was in an early-morning crash on the QEW/403 in Oakville, leaving a 14-year-old passenger in life-threatening condition. http://torstar.co/vUNF50mstIJ</t>
  </si>
  <si>
    <t>374180572246_10156706872497247</t>
  </si>
  <si>
    <t>2019-03-02 19:00:10</t>
  </si>
  <si>
    <t>It was Thursday, April 27, a day like any other, and 10-year-old Marianne was on her way home from Kilbride Public School. http://torstar.co/fW8Z50ncwl2</t>
  </si>
  <si>
    <t>374180572246_10156734451302247</t>
  </si>
  <si>
    <t>2019-03-15 13:30:12</t>
  </si>
  <si>
    <t>When @HamiltonPolice told her to exit the car, the woman refused and kept her car running. As a result, officers broke her driver's side window and removed her keys from the ignition #HamOnt  http://torstar.co/MF7A50n83eb</t>
  </si>
  <si>
    <t>374180572246_10156732266842247</t>
  </si>
  <si>
    <t>2019-03-14 14:00:24</t>
  </si>
  <si>
    <t>BREAKING: High school classes will grow to an average of 28 students, up from the current 22, though class caps in the early elementary years will remain http://torstar.co/Un1c50ncJHv</t>
  </si>
  <si>
    <t>374180572246_10156734391202247</t>
  </si>
  <si>
    <t>2019-03-15 12:59:41</t>
  </si>
  <si>
    <t>If you're interested, you have to have a budget of at least $100,000 ready to go, be willing to move out for the duration of the renovation and be available for seven days of shooting over the reno period. http://torstar.co/lQuG50mJjAm</t>
  </si>
  <si>
    <t>374180572246_10156717438202247</t>
  </si>
  <si>
    <t>2019-03-07 13:00:18</t>
  </si>
  <si>
    <t>An east Hamilton townhouse unit where a family of about nine people live was riddled with gunshots Saturday morning.  http://torstar.co/Usbq50mvtHS</t>
  </si>
  <si>
    <t>374180572246_10156709156302247</t>
  </si>
  <si>
    <t>2019-03-03 19:30:14</t>
  </si>
  <si>
    <t>#Breaking: Harry Howell, the greatest hockey player Hamilton has ever produced, has died. He was 86.  http://torstar.co/8NwS50mTTKt</t>
  </si>
  <si>
    <t>374180572246_10156724263852247</t>
  </si>
  <si>
    <t>2019-03-10 14:05:06</t>
  </si>
  <si>
    <t>Ontario is set to announce this week that cellphones will be banned in classrooms, starting in September  http://torstar.co/GDiG50n1mSG</t>
  </si>
  <si>
    <t>374180572246_10156728476842247</t>
  </si>
  <si>
    <t>2019-03-12 13:30:10</t>
  </si>
  <si>
    <t>A 19-year-old man is in Hamilton police custody after he allegedly threatened he had a gun while in the main lobby of St. Joseph's Healthcare's Charlton Campus. #HamOnt http://torstar.co/Y5qL50n2wPN</t>
  </si>
  <si>
    <t>374180572246_10156729344892247</t>
  </si>
  <si>
    <t>2019-03-12 22:30:12</t>
  </si>
  <si>
    <t>Hamilton police are investigating a shooting in the area of 680 Stone Church Rd. W. and are asking the public to avoid the area.  http://torstar.co/na8K50n9lzJ</t>
  </si>
  <si>
    <t>374180572246_10156732658832247</t>
  </si>
  <si>
    <t>2019-03-14 18:15:11</t>
  </si>
  <si>
    <t>Many Hamiltonians have had that flash of recognition — that moment when you realize what you're seeing onscreen was filmed in your own backyard. http://torstar.co/842R50n7SbU</t>
  </si>
  <si>
    <t>374180572246_10156731976332247</t>
  </si>
  <si>
    <t>2019-03-14 09:45:33</t>
  </si>
  <si>
    <t>Durham police have arrested a man accused of human trafficking that involved girls as young as 14. Alijah Weir-Mohammed is wanted in Hamilton on charges similar to those laid in Durham.  http://torstar.co/LoZ950n9ihd</t>
  </si>
  <si>
    <t>374180572246_10156732575122247</t>
  </si>
  <si>
    <t>2019-03-14 17:28:11</t>
  </si>
  <si>
    <t>A deaf patient dying at Juravinski went weeks with no interpreter. She wrote "pain” on a white board.  "I think it caused a fraying of care delivery and created a downward cycle," family says.</t>
  </si>
  <si>
    <t>374180572246_10156704506647247</t>
  </si>
  <si>
    <t>2019-03-01 16:30:09</t>
  </si>
  <si>
    <t>ArcelorMittal Dofasco says an "upset" at one of its blast furnaces caused a giant black cloud over Hamilton's industrial bayfront this morning.  http://torstar.co/5vhy50m85Oz</t>
  </si>
  <si>
    <t>374180572246_10156697076087247</t>
  </si>
  <si>
    <t>2019-02-25 21:00:14</t>
  </si>
  <si>
    <t>"The littlest bit will kill you." She says she'll never do it again. From her hospital bed, Amy, 25, is warning everyone to avoid purple heroin.  Her boyfriend died of an overdose Feb. 12. She is still recovering. http://torstar.co/RJPt50mqLPN</t>
  </si>
  <si>
    <t>374180572246_10156706339337247</t>
  </si>
  <si>
    <t>2019-03-02 14:00:22</t>
  </si>
  <si>
    <t>A Brantford baby nearly died of whooping cough and her family wants other parents to realize the danger that lurks when too few people are vaccinated.  http://torstar.co/a4Tq50mILka</t>
  </si>
  <si>
    <t>374180572246_10156716615057247</t>
  </si>
  <si>
    <t>2019-03-07 02:00:07</t>
  </si>
  <si>
    <t>Puff, puff, pass along Barton Street where the first legal pot shop is poised to open in an east Hamilton shopping plaza #HamOnt http://torstar.co/Lxux50mYxlA</t>
  </si>
  <si>
    <t>374180572246_10156726805017247</t>
  </si>
  <si>
    <t>2019-03-11 16:30:09</t>
  </si>
  <si>
    <t>That baby looks confused. Thanks to a week-old viral phenomenon called the "cheese challenge," in which people toss shiny slices of processed cheese at unsuspecting infants and share their reactions on social media.</t>
  </si>
  <si>
    <t>374180572246_10156715638457247</t>
  </si>
  <si>
    <t>2019-03-06 16:30:08</t>
  </si>
  <si>
    <t>It’s been 25 years since John Candy died of a heart attack at 43. His children say their father is still fresh in the minds of many fans. http://torstar.co/mi5o50mvJpd</t>
  </si>
  <si>
    <t>374180572246_10156709213927247</t>
  </si>
  <si>
    <t>2019-03-03 20:00:09</t>
  </si>
  <si>
    <t>Hamilton police are asking for the public's help in finding a stolen vehicle with a dog inside. https://www.thespec.com/news-story/9226182-hamilton-police-looking-for-truck-stolen-with-dog-inside/</t>
  </si>
  <si>
    <t>374180572246_10156740236472247</t>
  </si>
  <si>
    <t>2019-03-17 23:30:08</t>
  </si>
  <si>
    <t>Father Heitor Antunes was suspended from his duties at St. Mary's Church in the wake of allegations he had a sexual relationship with a minor in his home country of Portugal and then later fathered a child with her when she was a young adult. #HamOnt http://torstar.co/EvXg50ngIyL</t>
  </si>
  <si>
    <t>374180572246_10156736777117247</t>
  </si>
  <si>
    <t>2019-03-16 13:30:13</t>
  </si>
  <si>
    <t>"This little girl was six weeks old. You not only murdered her but raped her and grossly sexually assaulted her. She was totally defenceless," the judge said before sentencing McBride in December 1986 to life in prison</t>
  </si>
  <si>
    <t>374180572246_10156700503397247</t>
  </si>
  <si>
    <t>2019-02-27 17:30:14</t>
  </si>
  <si>
    <t>Truncate date</t>
  </si>
  <si>
    <t>(All)</t>
  </si>
  <si>
    <t>Row Labels</t>
  </si>
  <si>
    <t>Sum of Impressions</t>
  </si>
  <si>
    <t>Sum of Reach</t>
  </si>
  <si>
    <t>Average of CTR Reach</t>
  </si>
  <si>
    <t>Average of CTR Impressions</t>
  </si>
  <si>
    <t>Average of % own fans</t>
  </si>
  <si>
    <t>Grand Total</t>
  </si>
  <si>
    <t>2019-04-02 22:00:18</t>
  </si>
  <si>
    <t>374180572246_10156774665912247</t>
  </si>
  <si>
    <t>Time-and-a-half pay in Ontario is usually mandatory when employees work more than 44 hours a week. Under Bill 66, employers will be able to average workers' hours over the course of a month rather than two weeks, resulting in less overtime pay. http://torstar.co/ClLt50oTDVX</t>
  </si>
  <si>
    <t>2019-04-04 21:03:45</t>
  </si>
  <si>
    <t>374180572246_10156779397912247</t>
  </si>
  <si>
    <t>The Ontario government’s trillium logo was ridiculed as looking like “three men in a hot tub” after the Liberal government had it redesigned in 2006. The logo is expected to be revised again when the Ford government tables its first budget next week.   http://torstar.co/wUzR50p6kU1</t>
  </si>
  <si>
    <t>2019-04-04 14:30:09</t>
  </si>
  <si>
    <t>374180572246_10156778567537247</t>
  </si>
  <si>
    <t>"Who's this beautiful angel?" An infant did not have any hospital visitors for five months. So this nurse adopted her http://torstar.co/lxhu50p4KTL</t>
  </si>
  <si>
    <t>2019-04-02 09:43:30</t>
  </si>
  <si>
    <t>374180572246_10156773334572247</t>
  </si>
  <si>
    <t>"I wish I was joking," he said. "I saw the game playing on their dash and thought to myself 'no way.' Unbelievable ticket." http://torstar.co/GxSj50oQcEm</t>
  </si>
  <si>
    <t>2019-04-04 23:47:11</t>
  </si>
  <si>
    <t>374180572246_10156779685152247</t>
  </si>
  <si>
    <t>The Ford government is planning to cut 10,125 teaching jobs over the next four years in a move that will save $851 million.  http://torstar.co/inMy50p6qIk</t>
  </si>
  <si>
    <t>2019-04-01 20:30:17</t>
  </si>
  <si>
    <t>374180572246_10156772232672247</t>
  </si>
  <si>
    <t>"This initiative will see us refresh a licence plate design that's been relatively unchanged since the 1960's and — depending on the slogan chosen — help to rebrand Ontario as a business-friendly province." http://torstar.co/T4ij50oLD28</t>
  </si>
  <si>
    <t>2019-04-04 00:30:11</t>
  </si>
  <si>
    <t>374180572246_10156777256312247</t>
  </si>
  <si>
    <t>Students from Hamilton, Halton, Haldimand and Brantford are expected to join more than 700 schools as they walk out of class Thursday afternoon to protest the Ontario government's recently announced changes to the education system.   http://torstar.co/DCfo50p1TN5</t>
  </si>
  <si>
    <t>2019-04-01 21:00:41</t>
  </si>
  <si>
    <t>164238703606271_2559072217456229</t>
  </si>
  <si>
    <t>Were you at the Vaughan Mills shopping mall on March 20? You may have been exposed to measles http://torstar.co/gSC450oLDmi</t>
  </si>
  <si>
    <t>2019-04-04 22:30:05</t>
  </si>
  <si>
    <t>164238703606271_2564136490283135</t>
  </si>
  <si>
    <t>Does Ontario’s trillium logo look like ‘three men in a hot tub?’ Ford’s government is redesigning it</t>
  </si>
  <si>
    <t>2019-04-03 00:30:09</t>
  </si>
  <si>
    <t>374180572246_10156774949132247</t>
  </si>
  <si>
    <t>The last dance looms for Hamilton Strip, the city's only strip club. The city planning committee signed off on zoning changes Tuesday needed for a redevelopment on the site of the storied former hotel and a nearby polluted property. http://torstar.co/1KQx50oVvCG</t>
  </si>
  <si>
    <t>2019-04-04 10:56:00</t>
  </si>
  <si>
    <t>374180572246_10156778208067247</t>
  </si>
  <si>
    <t>UPDATE: One person suffers life-threatening injuries after dump truck, transport and passenger vehicle collide  http://torstar.co/mbit50p4gue</t>
  </si>
  <si>
    <t>2019-04-01 18:00:24</t>
  </si>
  <si>
    <t>374180572246_10156771951297247</t>
  </si>
  <si>
    <t>The public may have been exposed at the Vaughan Mills shopping mall in Vaughan, Ont., between 4 p.m. and 10 p.m. on March 20. http://torstar.co/BduR50oL2BN</t>
  </si>
  <si>
    <t>2019-04-04 20:30:14</t>
  </si>
  <si>
    <t>374180572246_10156779319947247</t>
  </si>
  <si>
    <t>As part of a movement — called #StudentsSayNo — students from Hamilton, Halton, Haldimand and Brantford joined more than 700 schools from across Ontario as they walked out of class Thursday afternoon.  📽️/📸: Gary Yokoyama  http://torstar.co/E4y550p6jjn</t>
  </si>
  <si>
    <t>2019-04-04 11:00:14</t>
  </si>
  <si>
    <t>374180572246_10156778215817247</t>
  </si>
  <si>
    <t>His compensation will be $1,000 a day, to a maximum of $200,000 over his one-year contract, plus expenses. http://torstar.co/622550p49ge</t>
  </si>
  <si>
    <t>2019-04-01 23:30:12</t>
  </si>
  <si>
    <t>374180572246_10156772578872247</t>
  </si>
  <si>
    <t>Hamilton police April Fool's video intends to catfish viewers into adopting from Hamilton/Burlington SPCA. http://torstar.co/9qa150oMrUS</t>
  </si>
  <si>
    <t>2019-04-04 19:30:19</t>
  </si>
  <si>
    <t>374180572246_10156779211817247</t>
  </si>
  <si>
    <t>The volunteer-driven store is relocating to the former Canadian Tire store on Fennell Avenue East at Upper Gage. http://torstar.co/WMET50p5P7Q</t>
  </si>
  <si>
    <t>2019-04-05 17:30:25</t>
  </si>
  <si>
    <t>374180572246_10156781311082247</t>
  </si>
  <si>
    <t>"If the province is short of money for students, seniors, hospitals, schools and mental health, how can this premier find so much money to pay his Conservative friends?"  http://torstar.co/Lyrz50p6UPw</t>
  </si>
  <si>
    <t>2019-04-04 01:00:07</t>
  </si>
  <si>
    <t>374180572246_10156777321092247</t>
  </si>
  <si>
    <t>This small east Hamilton bungalow is home to two adults, two children and about a million cockroaches.  http://torstar.co/YaEI50p2oaK</t>
  </si>
  <si>
    <t>2019-04-05 23:00:12</t>
  </si>
  <si>
    <t>374180572246_10156781902587247</t>
  </si>
  <si>
    <t>SNC-Lavalin cited revelations from recent parliamentary-committee testimony by former attorney general Jody Wilson-Raybould and others in its latest effort to reopen the door to a plea agreement on the criminal charges it faces. http://torstar.co/261S50p979o</t>
  </si>
  <si>
    <t>2019-04-05 00:06:52</t>
  </si>
  <si>
    <t>374180572246_10156779734227247</t>
  </si>
  <si>
    <t>Josh Durand and Christian Tilli found a bag of toys mixed with used needles. They called the city but the needles remained. So they went on a trek through Hamilton, picking up discarded drug paraphernalia.   They were astounded at how much they found.  http://torstar.co/fGj750p6rw8</t>
  </si>
  <si>
    <t>2019-04-03 18:00:19</t>
  </si>
  <si>
    <t>374180572246_10156776451057247</t>
  </si>
  <si>
    <t>Four employees, all in their 20s from Hamilton, were charged with possessing cannabis for the purpose of selling, under the Cannabis Act, and proceeds of crime under $5,000, under the Criminal Code.  http://torstar.co/467v50p0LH9</t>
  </si>
  <si>
    <t>2019-04-06 02:00:20</t>
  </si>
  <si>
    <t>374180572246_10156782252012247</t>
  </si>
  <si>
    <t>Every game "a dream come true": Bob Cole will make the final play-by-play call of his illustrious 50-year career behind the mic for Hockey Night in Canada at Saturday's season finale between the Montreal Canadiens and Toronto Maple Leafs. http://torstar.co/vfIK50p7x3D</t>
  </si>
  <si>
    <t>2019-04-06 13:30:14</t>
  </si>
  <si>
    <t>374180572246_10156783167642247</t>
  </si>
  <si>
    <t>More than 2,000 Syrian refugees settled in Hamilton area after fleeing the war-torn country. One of them is Saher Emmun. He's happy to have a job at Burlington-based StressCrete allowing him to buy a home for his family.   Here are more off their stories: http://torstar.co/v1YM50pcjYs</t>
  </si>
  <si>
    <t>2019-04-01 23:05:02</t>
  </si>
  <si>
    <t>164238703606271_2559205260776258</t>
  </si>
  <si>
    <t>Ford confirms ‘Yours to Discover’ will be replaced on Ontario licence plates. Ontario’s long-standing “Yours to Discover” licence plate slogan is about to expire.</t>
  </si>
  <si>
    <t>2019-04-01 22:00:17</t>
  </si>
  <si>
    <t>374180572246_10156772423617247</t>
  </si>
  <si>
    <t>Premier's #HamOnt pot shot: 'Close illegal pot shops' @FordNation By @Mattatthespec http://torstar.co/vIXQ50oLLLA</t>
  </si>
  <si>
    <t>2019-04-03 09:00:22</t>
  </si>
  <si>
    <t>374180572246_10156775581167247</t>
  </si>
  <si>
    <t>"People across this province want change. They voted for change and they're getting change," Premier Doug Ford told the legislature Tuesday, admitting that partisan political considerations are one reason for a new slogan on Ontario licence plates. http://torstar.co/bFyQ50oTSjt</t>
  </si>
  <si>
    <t>2019-04-06 18:00:16</t>
  </si>
  <si>
    <t>374180572246_10156783660427247</t>
  </si>
  <si>
    <t>The Spectator's view: Some are suggesting the Ford government is playing a little bait and switch with recent announcements. Like scrapping Ontario's Trillium logo, intended to obscure much bigger changes, like controversial education reforms. http://torstar.co/5sgl50pcJCk</t>
  </si>
  <si>
    <t>2019-04-04 00:05:03</t>
  </si>
  <si>
    <t>2019-04-01 22:05:02</t>
  </si>
  <si>
    <t>2019-04-03 23:30:10</t>
  </si>
  <si>
    <t>374180572246_10156777138357247</t>
  </si>
  <si>
    <t>ArcelorMittal Dofasco won't divulge details to provincial investigators about what went wrong with its blast furnace that led to a giant emission on February 25 earlier this year.  http://torstar.co/oi3i50p23QS</t>
  </si>
  <si>
    <t>2019-04-01 22:30:10</t>
  </si>
  <si>
    <t>374180572246_10156772468032247</t>
  </si>
  <si>
    <t>Sunshine List: The Hamilton public school board's bill for its education director, two associate directors and 10 superintendents jumped by $385,000, to $2.47 million in 2018, an increase of 18.4 per cent from 2017. http://torstar.co/d9Of50oMcKm</t>
  </si>
  <si>
    <t>2019-04-04 23:00:12</t>
  </si>
  <si>
    <t>374180572246_10156779584047247</t>
  </si>
  <si>
    <t>Hamilton's public school board could cut as many as 136 staff positions next year — a situation its chair calls its "greatest challenge" at this time.  http://torstar.co/6MUx50p6mDL</t>
  </si>
  <si>
    <t>2019-04-04 12:30:06</t>
  </si>
  <si>
    <t>374180572246_10156778348052247</t>
  </si>
  <si>
    <t>Halton police are looking for two suspects after a woman's bank card was stolen during an alleged cash distraction scam in Burlington. http://torstar.co/Hzf350p4xzF</t>
  </si>
  <si>
    <t>2019-04-04 18:30:28</t>
  </si>
  <si>
    <t>374180572246_10156779101127247</t>
  </si>
  <si>
    <t>The Ontario Provincial Police anti-rackets squad is investigating allegations of "illegal and unregistered lobbying" of Premier Doug Ford's office. http://torstar.co/4uzv50p5NlC</t>
  </si>
  <si>
    <t>2019-04-01 20:00:16</t>
  </si>
  <si>
    <t>374180572246_10156772171072247</t>
  </si>
  <si>
    <t>A suspicious looking car on a residential Hamilton Mountain street. Gunfire rings out.    The scene that played out Monday is part of a Discovery Channel film shoot. #HamOnt http://torstar.co/7pNR50oLyLX</t>
  </si>
  <si>
    <t>2019-04-05 01:07:59</t>
  </si>
  <si>
    <t>374180572246_10156779861512247</t>
  </si>
  <si>
    <t>Correction: A previous version of this story said that 10,125 teaching jobs would be cut by the Ontario government over the next four years. The correct number of teaching jobs being cut is 3,475. The amount saved over four years remains $851 million.  http://torstar.co/NXox50p6tQe</t>
  </si>
  <si>
    <t>2019-04-03 15:35:07</t>
  </si>
  <si>
    <t>374180572246_10156776181317247</t>
  </si>
  <si>
    <t>Linda Smith, whose two children were among those involved, said the kids waited for close to two hours until a neighbour called the school http://torstar.co/7ebJ50p0q1B</t>
  </si>
  <si>
    <t>2019-04-06 13:00:26</t>
  </si>
  <si>
    <t>374180572246_10156783120757247</t>
  </si>
  <si>
    <t>For more than a month, Francisco Urbina Contreras shared an infested Barrie house with 30 migrant workers. The promised $800 take-home, he says, was whittled down to $113 for two weeks of work. "I have dreamed to be many things in my life, but not a slave” http://torstar.co/RNCr50p9RjU</t>
  </si>
  <si>
    <t>2019-04-06 17:30:14</t>
  </si>
  <si>
    <t>374180572246_10156783617992247</t>
  </si>
  <si>
    <t>There is one winning ticket for the $55 million jackpot in Friday night's Lotto Max jackpot, and it was sold somewhere in Ontario. http://torstar.co/imuq50pcxgP</t>
  </si>
  <si>
    <t>2019-04-07 13:35:02</t>
  </si>
  <si>
    <t>374180572246_10156785410527247</t>
  </si>
  <si>
    <t>This is the first time, as far as anyone knows, that a Hamilton request to communicate directly with the International Space Station has ever come to fruition.   http://torstar.co/mqwc50plMA7</t>
  </si>
  <si>
    <t>2019-04-02 14:30:11</t>
  </si>
  <si>
    <t>374180572246_10156773786662247</t>
  </si>
  <si>
    <t>Canada is warming faster than the world average from human-caused climate change, and global efforts to cut carbon emissions can now only mitigate how much damage is expected to be done. http://torstar.co/U8UY50oRbrL</t>
  </si>
  <si>
    <t>2019-04-05 20:00:52</t>
  </si>
  <si>
    <t>164238703606271_2565541450142639</t>
  </si>
  <si>
    <t>20 fatal drug overdoses in Waterloo Region in the first three months of 2019 http://torstar.co/wvfq50p6HeV</t>
  </si>
  <si>
    <t>2019-04-05 17:00:37</t>
  </si>
  <si>
    <t>374180572246_10156781258917247</t>
  </si>
  <si>
    <t>"It is with deep sadness that the University of Waterloo and the St. Jerome's University community learned of the unexpected death of one of our students."  http://torstar.co/wvBR50p6HYl</t>
  </si>
  <si>
    <t>2019-04-03 21:35:02</t>
  </si>
  <si>
    <t>164238703606271_2562480967115354</t>
  </si>
  <si>
    <t>Weeks left for historic Walper Hotel barbershop in Kitchener. Barbers being evicted as owners have new plans for the space</t>
  </si>
  <si>
    <t>2019-04-04 23:41:39</t>
  </si>
  <si>
    <t>164238703606271_2564209810275803</t>
  </si>
  <si>
    <t>Ontario government to cut over 10,000 teaching positions, provincial memos say The education ministry memos say the move, which will see positions phased out over the next four years, will save $851 million.</t>
  </si>
  <si>
    <t>2019-04-05 19:30:17</t>
  </si>
  <si>
    <t>374180572246_10156781503652247</t>
  </si>
  <si>
    <t>This year, Sam's Cheese and Meats at the Hamilton Farmer's Market turns 60. Pierina Legedza, who started working at the family business when she was 5, remembers having to stand on a box to reach the counter.  http://torstar.co/s7wE50p7UaM</t>
  </si>
  <si>
    <t>2019-04-04 14:35:08</t>
  </si>
  <si>
    <t>164238703606271_2563577873672330</t>
  </si>
  <si>
    <t>An infant did not have any hospital visitors for five months. So this nurse adopted her http://torstar.co/TkwW50p51ff</t>
  </si>
  <si>
    <t>2019-04-02 20:00:16</t>
  </si>
  <si>
    <t>374180572246_10156774423382247</t>
  </si>
  <si>
    <t>Workers would have been better off with a minimum wage increase to $15 than Premier Doug Ford's low-income tax credit, which will cost $1.9 billion over four years and add to the deficit, says Ontario's independent financial watchdog. http://torstar.co/CNbN50oTi5K</t>
  </si>
  <si>
    <t>2019-04-01 01:00:08</t>
  </si>
  <si>
    <t>374180572246_10156770644602247</t>
  </si>
  <si>
    <t>"Help isn't out there." Daughter so desperate to help her mom suffering from dementia, she abandoned her in hallway of Burlington hospital emergency room. Brigitte Leveille-Bolduc's says her refusal to take her mom home finally got her into a nursing home. http://torstar.co/MBVE50oJynZ</t>
  </si>
  <si>
    <t>2019-04-06 14:30:19</t>
  </si>
  <si>
    <t>374180572246_10156783283102247</t>
  </si>
  <si>
    <t>Hamilton police are warning the public after receiving reports about a man posing as a K-9 officer in Mount Hope. http://torstar.co/RF3f50pckjs</t>
  </si>
  <si>
    <t>2019-04-05 23:30:10</t>
  </si>
  <si>
    <t>374180572246_10156781951487247</t>
  </si>
  <si>
    <t>More than half the illegal cannabis dispensaries targeted by a provincial task force have been in Hamilton.   "Hamilton had a high concentration for illegal cannabis stores — and still does," said OPP Insp. Jim Walker.  http://torstar.co/I19c50p9mQJ</t>
  </si>
  <si>
    <t>2019-04-03 21:05:03</t>
  </si>
  <si>
    <t>2019-04-07 23:00:06</t>
  </si>
  <si>
    <t>374180572246_10156786486007247</t>
  </si>
  <si>
    <t>Sometimes a guy in dark clothes on your lawn with a big dog really is just what he says he is — a police K9 dog handler. #HamOnt http://torstar.co/sc3m50prRV2</t>
  </si>
  <si>
    <t>2019-04-06 19:30:14</t>
  </si>
  <si>
    <t>374180572246_10156783813092247</t>
  </si>
  <si>
    <t>If a family's pet dog has ticks on it, the dog could then carry the bugs into the home. Binbrook vet, Dr. Delaney Della Fortuna, says topical or oral products that kill ticks are "extremely effective." http://torstar.co/cItg50pe25e</t>
  </si>
  <si>
    <t>2019-04-01 11:30:07</t>
  </si>
  <si>
    <t>374180572246_10156771307897247</t>
  </si>
  <si>
    <t>Charity donations of tickets that were supposed to go to kids from low-income families — have instead been used by a well-off Rosedale couple, their family, work colleagues and visitors from France. http://torstar.co/9Gl050oJWYF</t>
  </si>
  <si>
    <t>2019-04-02 21:00:38</t>
  </si>
  <si>
    <t>164238703606271_2560763593953758</t>
  </si>
  <si>
    <t>St. Jacobs firm curbs carbon by having staff work from home. All Quarry employees will work remotely each Wednesday</t>
  </si>
  <si>
    <t>2019-04-02 19:30:19</t>
  </si>
  <si>
    <t>374180572246_10156774369042247</t>
  </si>
  <si>
    <t>As Premier Doug Ford works out the logistics of the first Ontario licence plate change in 37 years, here are 37 slogan suggestions from Toronto Star columnist Vinay Menon. http://torstar.co/4Zz250oTnN9</t>
  </si>
  <si>
    <t>2019-04-07 11:00:18</t>
  </si>
  <si>
    <t>374180572246_10156785189047247</t>
  </si>
  <si>
    <t>In 1994 Lydia Nimbeshaho Kabera witnessed what no kid should have to see, militiamen killed her parents at their home in Rwanda. She managed to pull through the pain and struggles that followed to create the life and family she now has in Hamilton.  http://torstar.co/EYVH50pfZdX</t>
  </si>
  <si>
    <t>2019-04-02 18:00:18</t>
  </si>
  <si>
    <t>374180572246_10156774201862247</t>
  </si>
  <si>
    <t>Increasing class sizes in Ontario will most significantly impact Applied level courses in Grades 9 and 10. This group is the most vulnerable sector of our education system, and to increase class sizes here will cause much harm, writes Ken Durkacz. http://torstar.co/7EVM50oSZK9</t>
  </si>
  <si>
    <t>2019-04-06 14:00:26</t>
  </si>
  <si>
    <t>374180572246_10156783224707247</t>
  </si>
  <si>
    <t>Hamilton's unemployment rate of 3.5 per cent last month is the lowest the area has experienced in at least 18 years.  http://torstar.co/CrX650p9Z3j</t>
  </si>
  <si>
    <t>2019-04-06 01:00:09</t>
  </si>
  <si>
    <t>374180572246_10156782121987247</t>
  </si>
  <si>
    <t>"There is no cure for chronic Lyme disease." A tick bite in 2013 changed Port Dover resident Bernie Mummery's life.    http://torstar.co/dGBN50p9IhE</t>
  </si>
  <si>
    <t>2019-04-02 07:00:14</t>
  </si>
  <si>
    <t>374180572246_10156773151602247</t>
  </si>
  <si>
    <t>Premier Doug Ford is defending his Progressive Conservative government's decision to spend millions of taxpayers' money on an advertising campaign attacking the federal carbon-pricing plan.  http://torstar.co/Lnbm50oNqSD</t>
  </si>
  <si>
    <t>2019-04-06 16:00:17</t>
  </si>
  <si>
    <t>374180572246_10156783463692247</t>
  </si>
  <si>
    <t>Premier Doug Ford and his government are putting Ontarians' lives at risk, Prime Minister Justin Trudeau says, by forcing the closure of supervised drug consumption sites for "ideological reasons." http://torstar.co/2GxN50pcm4Q</t>
  </si>
  <si>
    <t>2019-04-05 21:00:20</t>
  </si>
  <si>
    <t>374180572246_10156781669117247</t>
  </si>
  <si>
    <t>Provincial police are investigating after a woman walking her dog found six dead puppies on a property in Simcoe. http://torstar.co/KQi750p8fyo</t>
  </si>
  <si>
    <t>2019-04-05 19:12:43</t>
  </si>
  <si>
    <t>164238703606271_2565490936814357</t>
  </si>
  <si>
    <t>No teachers will be laid off in cost-cutting, Ontario’s education minister says</t>
  </si>
  <si>
    <t>2019-04-04 12:00:51</t>
  </si>
  <si>
    <t>164238703606271_2563353400361444</t>
  </si>
  <si>
    <t>Catholic schools will trim high school teachers in Waterloo Region as classes get bigger</t>
  </si>
  <si>
    <t>2019-04-06 22:30:09</t>
  </si>
  <si>
    <t>374180572246_10156784150542247</t>
  </si>
  <si>
    <t>Educators, students, parents and their allies spread out across the lawn at Queen’s Park in Toronto in a massive protest Saturday against the Ford government’s proposed education cuts. http://torstar.co/edXb50pg3TV</t>
  </si>
  <si>
    <t>2019-04-05 21:30:17</t>
  </si>
  <si>
    <t>374180572246_10156781722872247</t>
  </si>
  <si>
    <t>"We have proposed an attrition-based approach." Education Minister Lisa Thompson insists no teachers will lose their jobs as a result of the Progressive Conservative government's cuts. http://torstar.co/q00W50p8fOz</t>
  </si>
  <si>
    <t>2019-04-02 00:00:08</t>
  </si>
  <si>
    <t>374180572246_10156772633037247</t>
  </si>
  <si>
    <t>The NDP is promising to bring in a universal and comprehensive national pharmacare program targeted to begin in 2020 if the party wins the next federal election. http://torstar.co/8PtD50oMPvZ</t>
  </si>
  <si>
    <t>2019-04-04 16:01:14</t>
  </si>
  <si>
    <t>164238703606271_2563697310327053</t>
  </si>
  <si>
    <t>Freezing rain expected in Waterloo Region Friday morning Just when everyone was ready to make special weather alerts a thing of the past, Mother Nature plans to show us who's boss early Friday morning.</t>
  </si>
  <si>
    <t>2019-04-01 19:22:13</t>
  </si>
  <si>
    <t>374180572246_10156772106487247</t>
  </si>
  <si>
    <t>Police are asking for the public's help in finding a Hamilton man wanted on a Canada-wide warrant for several violent offences. #HamOnt http://torstar.co/w1mz50oLKWc</t>
  </si>
  <si>
    <t>2019-04-06 17:00:45</t>
  </si>
  <si>
    <t>164238703606271_2566917720005012</t>
  </si>
  <si>
    <t>Kitchener site picked for supervised drug consumption</t>
  </si>
  <si>
    <t>2019-04-05 20:00:18</t>
  </si>
  <si>
    <t>374180572246_10156781559057247</t>
  </si>
  <si>
    <t>Police in London, Ontario, are urging drug users in the city to be vigilant after a string of suspected overdose deaths. http://torstar.co/Ry3P50p7uwt</t>
  </si>
  <si>
    <t>2019-04-03 23:00:13</t>
  </si>
  <si>
    <t>374180572246_10156777085137247</t>
  </si>
  <si>
    <t>Even now, Jehovah's Witnesses run the risk that they will be attacked while conducting their missionary work, a central obligation of their faith, writes Rhoda E. Howard-Hassmann.  http://torstar.co/K6jS50p1yop</t>
  </si>
  <si>
    <t>2019-04-01 14:00:46</t>
  </si>
  <si>
    <t>374180572246_10156771528102247</t>
  </si>
  <si>
    <t>Three people have been transported to hospital following a crash on Eastport Drive near the lift bridge. http://torstar.co/reT550oKGSP</t>
  </si>
  <si>
    <t>2019-04-02 20:42:54</t>
  </si>
  <si>
    <t>164238703606271_2560746583955459</t>
  </si>
  <si>
    <t>Judge struggles with proper sentence for man with more than 60 prior convictions</t>
  </si>
  <si>
    <t>2019-04-02 16:30:17</t>
  </si>
  <si>
    <t>164238703606271_2560445197318931</t>
  </si>
  <si>
    <t>Guelph's public school board lays off more than 50 teachers Guelph's Upper Grand District School Board has confirmed it is laying off 54 elementary school teachers amid uncertainty about government funding for education.</t>
  </si>
  <si>
    <t>2019-04-03 12:33:05</t>
  </si>
  <si>
    <t>374180572246_10156775840977247</t>
  </si>
  <si>
    <t>Large police presence in Brantford for person in distress  http://torstar.co/YH9B50oZUaJ</t>
  </si>
  <si>
    <t>2019-04-02 20:30:14</t>
  </si>
  <si>
    <t>374180572246_10156774488337247</t>
  </si>
  <si>
    <t>The Spectator's view: Doug Ford's "biggest frustration" about Hamilton's police force and the cities illegal pot shops wasn't accurate. He might want to apologize to the police who have actually done an effective job on closing illegal dispensaries. http://torstar.co/nv0Q50oTOwR</t>
  </si>
  <si>
    <t>2019-04-04 14:00:31</t>
  </si>
  <si>
    <t>374180572246_10156778501502247</t>
  </si>
  <si>
    <t>Ontario employers' duty to pay workers overtime just got a little lighter, following passage of a law that quietly reduces some protections around excess hours of work in the province. http://torstar.co/kqdq50p4FoS</t>
  </si>
  <si>
    <t>2019-04-02 19:05:05</t>
  </si>
  <si>
    <t>2019-04-04 16:30:18</t>
  </si>
  <si>
    <t>164238703606271_2563735060323278</t>
  </si>
  <si>
    <t>Opinion | The problem with plastic: We need to learn how to not be a disposable society. It was fun while it lasted, but this is it, plastic. We have to talk.</t>
  </si>
  <si>
    <t>2019-04-01 13:00:24</t>
  </si>
  <si>
    <t>374180572246_10156771432792247</t>
  </si>
  <si>
    <t>How did Khloé find out? Did Kylie ever speak to her best friend again? Are we going to hear from Thompson? The family knows to save those details for the show. http://torstar.co/H7tT50oKbBu</t>
  </si>
  <si>
    <t>2019-04-06 16:30:15</t>
  </si>
  <si>
    <t>374180572246_10156783509072247</t>
  </si>
  <si>
    <t>Police say a 31-year-old woman is dead after a late-night collision on Highway 401 in Toronto. In a video, OPP Sgt. Kerry Schmidt said following an initial minor crash, the driver got out of the car and attempted to cross the highway on foot. http://torstar.co/JGhC50pcsCw</t>
  </si>
  <si>
    <t>2019-04-03 13:30:08</t>
  </si>
  <si>
    <t>374180572246_10156775944902247</t>
  </si>
  <si>
    <t>Krystie-Anne Haufler was expecting a peaceful hour in downward dog surrounded by adorable puppies — instead she says she was banned from a series of popular puppy yoga classes for having a "bad vibe." http://torstar.co/EY9m50oZYuS</t>
  </si>
  <si>
    <t>2019-04-01 11:00:12</t>
  </si>
  <si>
    <t>374180572246_10156771268407247</t>
  </si>
  <si>
    <t>Police stopped an Audi at 3:30 a.m. on Binbrook Road near Binhaven Boulevard after clocking the vehicle at 95 km/hr in a 60 km/hr zone. http://torstar.co/C0j350oJRu4</t>
  </si>
  <si>
    <t>2019-04-05 00:30:11</t>
  </si>
  <si>
    <t>374180572246_10156779790737247</t>
  </si>
  <si>
    <t>April showers may bring May flowers but April freezing rain may bring rush hour pain. 🌧️  http://torstar.co/rqj050p6rxg</t>
  </si>
  <si>
    <t>2019-04-06 20:00:12</t>
  </si>
  <si>
    <t>374180572246_10156783863167247</t>
  </si>
  <si>
    <t>Five unions, representing education workers across Ontario, have organized a rally at Queen's Park to protest the government's changes to the province's education system. http://torstar.co/aLdA50pe3Al</t>
  </si>
  <si>
    <t>2019-04-04 11:30:10</t>
  </si>
  <si>
    <t>374180572246_10156778259572247</t>
  </si>
  <si>
    <t>The movement — called #StudentsSayNo — is expected to see students leave their classrooms at 1:15 p.m. in opposition to the planned increase to average class sizes in high school http://torstar.co/DUTM50p49Jx</t>
  </si>
  <si>
    <t>2019-04-05 12:30:11</t>
  </si>
  <si>
    <t>164238703606271_2564976870199097</t>
  </si>
  <si>
    <t>University of Waterloo says student died by suicide on campus http://torstar.co/6WjB50p6Goe</t>
  </si>
  <si>
    <t>2019-04-05 00:30:05</t>
  </si>
  <si>
    <t>164238703606271_2564259056937545</t>
  </si>
  <si>
    <t>Waterloo Region students rally to protect the education they need — Chantelle Comeau quit high school before she proudly returned a year later.</t>
  </si>
  <si>
    <t>2019-04-05 13:00:21</t>
  </si>
  <si>
    <t>374180572246_10156780838802247</t>
  </si>
  <si>
    <t>The "horrendous" two-car crash happened June 16, 2007 after the four school-aged girls — Alexandra and Victoria Safranyos, her daughters, and Madeline and Laura Smith, her nieces — left a drive-in movie theatre. Story by @NicoleatTheSpec   http://torstar.co/Eh2B50p6KGk</t>
  </si>
  <si>
    <t>2019-04-07 19:00:10</t>
  </si>
  <si>
    <t>374180572246_10156786048852247</t>
  </si>
  <si>
    <t>A mysterious fungus called Candida auris — which preys on people with weakened immune systems — is quietly spreading across the globe. Over the past five years it has hit hospitals in Venezuela, Spain, U.K. and reached New York, New Jersey and Illinois. http://torstar.co/IMBf50ppAll</t>
  </si>
  <si>
    <t>2019-04-07 15:00:44</t>
  </si>
  <si>
    <t>164238703606271_2568336106529840</t>
  </si>
  <si>
    <t>Housing co-op hopes to shake up Waterloo Region real estate market</t>
  </si>
  <si>
    <t>2019-04-02 17:30:14</t>
  </si>
  <si>
    <t>164238703606271_2560515730645211</t>
  </si>
  <si>
    <t>Justin Bieber slammed for 'insensitive' fake pregnancy post on April Fools' Day Bieber later added a third Instagram post of a puppy photoshopped into the ultrasound.</t>
  </si>
  <si>
    <t>2019-04-03 22:58:23</t>
  </si>
  <si>
    <t>374180572246_10156777081697247</t>
  </si>
  <si>
    <t>A Hamilton mother of two is looking for answers after five children didn't get picked up by their school bus and stood shivering in the cold for close to two hours on their own, waiting for it to arrive.</t>
  </si>
  <si>
    <t>2019-04-04 19:00:24</t>
  </si>
  <si>
    <t>374180572246_10156779163792247</t>
  </si>
  <si>
    <t>Taking a closer look at different types of housing in Hamilton, the median price of a two-storey home increased 6.5 per cent year-over-year to $592,832, while the median price of a bungalow jumped by 6.1 per cent to $511,049. http://torstar.co/KOyJ50p5OVH</t>
  </si>
  <si>
    <t>2019-04-04 23:30:12</t>
  </si>
  <si>
    <t>374180572246_10156779647317247</t>
  </si>
  <si>
    <t>Technology like insulin pumps has made living with Type 1 Diabetes more manageable. But much of the expense still falls on the person living with the disease, which isn’t fair or equitable, writes Jessica Raposo.   http://torstar.co/TTQT50p6n0N</t>
  </si>
  <si>
    <t>2019-04-02 17:30:08</t>
  </si>
  <si>
    <t>374180572246_10156774147902247</t>
  </si>
  <si>
    <t>Halton Regional Police are on the lookout for two men believed to be responsible for some pricy thefts at LCBO stores in Burlington. http://torstar.co/b3JS50oSRd7</t>
  </si>
  <si>
    <t>2019-04-04 01:00:18</t>
  </si>
  <si>
    <t>164238703606271_2562700407093410</t>
  </si>
  <si>
    <t>Waterloo Region students take aim at Ontario education cuts. Local high school students to protest bigger classes, fewer teachers</t>
  </si>
  <si>
    <t>2019-04-03 13:00:22</t>
  </si>
  <si>
    <t>374180572246_10156775880587247</t>
  </si>
  <si>
    <t>Canadian steelmakers are pressing the federal government for less ambitious carbon dioxide emission limits because the industry is having a tough time with continuing American tariffs and other market pressures. http://torstar.co/EIca50oZS2k</t>
  </si>
  <si>
    <t>2019-04-05 22:30:12</t>
  </si>
  <si>
    <t>374180572246_10156781856977247</t>
  </si>
  <si>
    <t>Carbon pricing, a reality for all Canadians, may discourage food importers from buying certain goods overseas, giving local food products an opening into the market, writes Sylvain Charlebois. http://torstar.co/7seV50p90r9</t>
  </si>
  <si>
    <t>2019-04-03 21:00:14</t>
  </si>
  <si>
    <t>374180572246_10156776842087247</t>
  </si>
  <si>
    <t>Hamilton police are investigating a missing trust fund set up a decade ago to help the young children of a homicide victim, writes Susan Clairmont.   http://torstar.co/vTav50p1ius</t>
  </si>
  <si>
    <t>2019-04-04 17:00:48</t>
  </si>
  <si>
    <t>164238703606271_2563770906986360</t>
  </si>
  <si>
    <t>OPP looking into allegations of ‘illegal’ lobbying of Premier Doug Ford’s office. The Ontario Provincial Police anti-rackets squad is investigating allegations of “illegal and unregistered lobbying” of Premier Doug Ford’s office.</t>
  </si>
  <si>
    <t>2019-04-01 19:00:14</t>
  </si>
  <si>
    <t>374180572246_10156772061302247</t>
  </si>
  <si>
    <t>Melissa McClelland, Janine Stoll and Lisa Winn formed the Ladybird Animal Sanctuary in 2011, named after their band Ladybird Sideshow. They've spent less time harmonizing together in recent years, but their love of animals lives on.  http://torstar.co/8EVJ50oLx0s</t>
  </si>
  <si>
    <t>2019-04-02 16:40:57</t>
  </si>
  <si>
    <t>374180572246_10156774066517247</t>
  </si>
  <si>
    <t>Blue Jays trade Kevin Pillar to San Francisco Giants http://torstar.co/TNSJ50oSQV4</t>
  </si>
  <si>
    <t>2019-04-02 20:32:50</t>
  </si>
  <si>
    <t>164238703606271_2560736303956487</t>
  </si>
  <si>
    <t>Anne Frank travelling exhibit comes to Kitchener high school Students trained as guides for exhibit that will be attended by students from across Waterloo Region</t>
  </si>
  <si>
    <t>2019-04-06 09:00:14</t>
  </si>
  <si>
    <t>374180572246_10156782809217247</t>
  </si>
  <si>
    <t>Provincial police say a man is in life-threatening condition after a large rock fell on him at a gypsum mine in Hagersville. http://torstar.co/7ZBr50pa6fg</t>
  </si>
  <si>
    <t>2019-04-04 22:00:20</t>
  </si>
  <si>
    <t>374180572246_10156779488787247</t>
  </si>
  <si>
    <t>UPDATE: Northbound lanes of Highway 6 near Highway 403 remain closed after a serious multi-vehicle crash that sent one man to hospital with life-threatening injuries.  http://torstar.co/6YzW50p6lE1</t>
  </si>
  <si>
    <t>2019-04-03 15:00:24</t>
  </si>
  <si>
    <t>374180572246_10156776114157247</t>
  </si>
  <si>
    <t>A 21-year-old Stoney Creek man is facing drug trafficking charges after a Hamilton police stop that began as a suspected impaired driver. http://torstar.co/ne2U50p0gyZ</t>
  </si>
  <si>
    <t>2019-04-01 21:30:13</t>
  </si>
  <si>
    <t>374180572246_10156772366237247</t>
  </si>
  <si>
    <t>Brantford police reported it responded to six opioid overdoses leading to three deaths within a span of 48 hours last weekend. http://torstar.co/KCr250oLLpE</t>
  </si>
  <si>
    <t>2019-04-05 02:00:10</t>
  </si>
  <si>
    <t>164238703606271_2564343500262434</t>
  </si>
  <si>
    <t>What to do in Waterloo Region this weekend The Elmira Maple Syrup Festival and Slow Art Day among the events</t>
  </si>
  <si>
    <t>2019-04-05 13:01:07</t>
  </si>
  <si>
    <t>164238703606271_2565021563527961</t>
  </si>
  <si>
    <t>Anti-abortion ads removed from Grand River Transit buses http://torstar.co/tUw250p6Gpy</t>
  </si>
  <si>
    <t>2019-04-01 10:00:26</t>
  </si>
  <si>
    <t>374180572246_10156771212622247</t>
  </si>
  <si>
    <t>Fluke Transport CEO Ron Foxcroft writes: It is now time to take transport trucks away from downtown, away from Cannon Street, and away from the Queen-King Street right turn. #HamOnt  http://torstar.co/qbRt50oJvs7</t>
  </si>
  <si>
    <t>2019-04-03 22:30:12</t>
  </si>
  <si>
    <t>374180572246_10156777016272247</t>
  </si>
  <si>
    <t>A Hamilton mother of two is looking for answers after five children didn't get picked up by their school bus and stood shivering in the cold for close to two hours on their own, waiting for it to arrive.  http://torstar.co/MZqJ50p1tP4</t>
  </si>
  <si>
    <t>2019-04-02 21:00:16</t>
  </si>
  <si>
    <t>374180572246_10156774547547247</t>
  </si>
  <si>
    <t>They say there are only two seasons in Canada — winter and construction. Few have a better hands-on understanding of the season we now find ourselves in than Hamilton’s Mario Alves.  #HamOnt By @Markatthespec  http://torstar.co/AUXp50oThDj</t>
  </si>
  <si>
    <t>2019-04-07 12:00:21</t>
  </si>
  <si>
    <t>374180572246_10156785265777247</t>
  </si>
  <si>
    <t>They put down tens of thousands of dollars on a pre-construction condo and they wait — sometimes years. But what happens if the builder delivers a refund rather than a home because it decides to kill the project?  http://torstar.co/dCmn50peyqH</t>
  </si>
  <si>
    <t>2019-04-07 14:30:14</t>
  </si>
  <si>
    <t>374180572246_10156785507602247</t>
  </si>
  <si>
    <t>Andrew Scheer plans to present new documents related to the SNC-Lavalin controversy this afternoon.  http://torstar.co/7q2050pmmdH</t>
  </si>
  <si>
    <t>2019-04-01 18:30:07</t>
  </si>
  <si>
    <t>374180572246_10156772004967247</t>
  </si>
  <si>
    <t>Peel Region police  say between March 27 and March 30, 11 illegal snare traps were found in a green space near 4415 Mississauga Rd., just northwest of Highway 403. http://torstar.co/f8Fd50oLjrP</t>
  </si>
  <si>
    <t>2019-04-06 23:00:08</t>
  </si>
  <si>
    <t>374180572246_10156784211467247</t>
  </si>
  <si>
    <t>"People keep asking me, 'Is that it for Trudeau?' 'Is he finished?" Political analysts from across Canada attempt to measure the political damage. http://torstar.co/BPjl50peugI</t>
  </si>
  <si>
    <t>2019-04-05 16:30:10</t>
  </si>
  <si>
    <t>374180572246_10156781203757247</t>
  </si>
  <si>
    <t>A freezing rain warning issued for Hamilton has ended — just in time, because spring apparently arrives on Saturday. http://torstar.co/Tgxb50p71Gd</t>
  </si>
  <si>
    <t>2019-04-03 10:35:04</t>
  </si>
  <si>
    <t>374180572246_10156775683762247</t>
  </si>
  <si>
    <t>Residents and business owners along the LRT line want to know what the future holds, now that the $1-billion transit line has a green light.  http://torstar.co/XdWp50oZ8Ld</t>
  </si>
  <si>
    <t>2019-04-05 21:10:03</t>
  </si>
  <si>
    <t>164238703606271_2565611416802309</t>
  </si>
  <si>
    <t>Kitchener site picked for supervised consumption site, Cambridge location dropped. — A site in Kitchener has been picked as the best option for a supervised consumption site, while work will continue in Cambridge to identify a suitable location.</t>
  </si>
  <si>
    <t>2019-04-07 20:00:20</t>
  </si>
  <si>
    <t>164238703606271_2568784526484998</t>
  </si>
  <si>
    <t>Kitchener bluesfest unveils lineup: ‘Canadiana’ is the key</t>
  </si>
  <si>
    <t>2019-04-05 12:00:18</t>
  </si>
  <si>
    <t>374180572246_10156780739477247</t>
  </si>
  <si>
    <t>In reality, though, Wilson-Raybould's own ego and her act of deception is as much — or more — to blame for the state she finds herself today. http://torstar.co/IRvZ50p6DYQ</t>
  </si>
  <si>
    <t>2019-04-02 12:00:48</t>
  </si>
  <si>
    <t>164238703606271_2560117247351726</t>
  </si>
  <si>
    <t>Wilfrid Laurier University prof lays it on the line for autism funding</t>
  </si>
  <si>
    <t>2019-04-02 23:00:12</t>
  </si>
  <si>
    <t>374180572246_10156774773477247</t>
  </si>
  <si>
    <t>Metrolinx has finalized a land deal for a west-end LRT maintenance and storage facility just days after the province lifted a "freeze" on property purchases for Hamilton's $1-billion project. http://torstar.co/m0vR50oUvHR</t>
  </si>
  <si>
    <t>2019-04-03 17:00:37</t>
  </si>
  <si>
    <t>374180572246_10156776338037247</t>
  </si>
  <si>
    <t>Hamilton International Airport's cargo and passenger service continues to soar, leading officials and businesses to start talking about expansion. http://torstar.co/opHP50p0lBP</t>
  </si>
  <si>
    <t>2019-04-05 22:00:15</t>
  </si>
  <si>
    <t>374180572246_10156781780637247</t>
  </si>
  <si>
    <t>Hamilton city council recently approved a 2019 budget of $2.2 billion that means the "average" homeowner can expect to pay an extra $88 in city taxes. But where you live can make a big difference in your actual tax hike.  http://torstar.co/Dctt50p8gt8</t>
  </si>
  <si>
    <t>2019-04-03 20:00:14</t>
  </si>
  <si>
    <t>374180572246_10156776697442247</t>
  </si>
  <si>
    <t>The Elfrida project is a land speculator's dream. Put the effort, construction and dollars into downtown Hamilton and the 80,000 new Hamiltonians will come, writes Lionel Llewellyn.  http://torstar.co/xpPy50p14Ge</t>
  </si>
  <si>
    <t>2019-04-05 12:30:09</t>
  </si>
  <si>
    <t>374180572246_10156780788842247</t>
  </si>
  <si>
    <t>Say Yes to the Dress: Atlanta star Lori Allen @loriallensyttd will undergo surgery Friday to repair two broken wrists after taking a nasty fall while filming Season 11 of the reality show. http://torstar.co/W1BQ50p6ESB</t>
  </si>
  <si>
    <t>2019-04-07 17:00:42</t>
  </si>
  <si>
    <t>164238703606271_2568513076512143</t>
  </si>
  <si>
    <t>Lifetimes: Kerry Druar was the unofficial social conveyor for the Schwaben Club</t>
  </si>
  <si>
    <t>2019-04-06 11:00:20</t>
  </si>
  <si>
    <t>374180572246_10156782960277247</t>
  </si>
  <si>
    <t>Hordes of photographers outside the Boston courthouse pointed to public fascination with the college admissions fraud case involving Felicity Huffman and Lori Loughlin. The 33 parents charged  have become symbols of what many believe is a rigged system. http://torstar.co/m6fe50p8ce9</t>
  </si>
  <si>
    <t>2019-04-06 15:00:51</t>
  </si>
  <si>
    <t>164238703606271_2566747523355365</t>
  </si>
  <si>
    <t>2019-04-03 22:05:06</t>
  </si>
  <si>
    <t>164238703606271_2562510090445775</t>
  </si>
  <si>
    <t>Hotel tax approved in Cambridge. Four-per-cent municipal tax on hotel rooms to boost tourism marketing also to be considered by Kitchener, Waterloo and the townships</t>
  </si>
  <si>
    <t>2019-04-07 15:11:59</t>
  </si>
  <si>
    <t>374180572246_10156785591332247</t>
  </si>
  <si>
    <t>The Trump administration wants up to two years to find children who were separated from their families at the border before a judge halted the practice last year.  http://torstar.co/3QK950pmMby</t>
  </si>
  <si>
    <t>2019-04-03 14:00:20</t>
  </si>
  <si>
    <t>374180572246_10156775996162247</t>
  </si>
  <si>
    <t>A Hamilton-based biotech company, spun out of a McMaster University development centre, is poised to receive $105 million in private international funding to help it advance a new approach to cancer therapy. http://torstar.co/RzaM50p09WX</t>
  </si>
  <si>
    <t>2019-04-02 11:30:08</t>
  </si>
  <si>
    <t>374180572246_10156773476002247</t>
  </si>
  <si>
    <t>Former premier Kathleen Wynne said she regrets that her government did not bring in the now-scrapped #basicincome pilot project earlier during their time in power. Story by @NatatTheSpec  http://torstar.co/iJoJ50oQhB4</t>
  </si>
  <si>
    <t>2019-04-03 21:30:14</t>
  </si>
  <si>
    <t>374180572246_10156776903227247</t>
  </si>
  <si>
    <t>Cheap pot grown with less power: 48North hopes to be first in Canada to legally grow cannabis outdoors on farm near Brantford.  http://torstar.co/PgYr50p1pUu</t>
  </si>
  <si>
    <t>2019-04-07 16:00:53</t>
  </si>
  <si>
    <t>164238703606271_2568442229852561</t>
  </si>
  <si>
    <t>Opening farm to Grand Valley prisoners a slow, frustrating experience, Cambridge woman says</t>
  </si>
  <si>
    <t>2019-04-07 22:00:08</t>
  </si>
  <si>
    <t>374180572246_10156786388642247</t>
  </si>
  <si>
    <t>Canadian wrestler Bret "The Hitman" Hart was tackled by a spectator Saturday while he was giving a speech during the WWE Hall of Fame ceremony at Barclays Center in Brooklyn. The attacker was promptly subdued. http://torstar.co/GAjd50ppTpU</t>
  </si>
  <si>
    <t>2019-04-04 13:00:21</t>
  </si>
  <si>
    <t>374180572246_10156778401962247</t>
  </si>
  <si>
    <t>"It's time for a change, it's time to hit the road."  http://torstar.co/DZDp50p4r1i</t>
  </si>
  <si>
    <t>2019-04-04 13:30:09</t>
  </si>
  <si>
    <t>374180572246_10156778450222247</t>
  </si>
  <si>
    <t>“He was using Milton property, Milton’s vehicle, Milton’s budgets to fund his dates,” said the woman who attended the conferences with Pratt.  http://torstar.co/ZcM950p4Ej0</t>
  </si>
  <si>
    <t>2019-04-02 00:30:10</t>
  </si>
  <si>
    <t>374180572246_10156772684502247</t>
  </si>
  <si>
    <t>Hamilton police are searching for suspects after an armed street robbery. http://torstar.co/iECl50oMtDm</t>
  </si>
  <si>
    <t>2019-04-01 17:30:22</t>
  </si>
  <si>
    <t>374180572246_10156771901657247</t>
  </si>
  <si>
    <t>Between 1979-1988 Hamilton-Wentworth police changed the colour of its cruisers from blue and white to bright yellow @HamiltonPolice #HamOnt  http://torstar.co/rJuV50oKZeo</t>
  </si>
  <si>
    <t>2019-04-07 17:00:11</t>
  </si>
  <si>
    <t>374180572246_10156785837587247</t>
  </si>
  <si>
    <t>Quebecers living near the Canada-United States border, where thousands of migrants have crossed irregularly into the country since 2017, will receive more than $400,000 to compensate them for increased traffic and noise.  http://torstar.co/vDWs50pnPcz</t>
  </si>
  <si>
    <t>2019-04-04 11:00:55</t>
  </si>
  <si>
    <t>164238703606271_2563286390368145</t>
  </si>
  <si>
    <t>2019-04-01 03:00:15</t>
  </si>
  <si>
    <t>374180572246_10156770819597247</t>
  </si>
  <si>
    <t>A replacement aircraft for a grounded Sunwing Airlines Boeing 737 Max was forced to make an emergency landing in New Orleans on the weekend, sparking anger among passengers who complained they were stranded for hours. http://torstar.co/fr4Z50oJALs</t>
  </si>
  <si>
    <t>2019-04-03 20:30:14</t>
  </si>
  <si>
    <t>374180572246_10156776770037247</t>
  </si>
  <si>
    <t>UPDATE: A situation involving a man barricaded inside a Brantford residence for nearly a day has been resolved.  http://torstar.co/Xnxr50p1dfr</t>
  </si>
  <si>
    <t>2019-04-02 11:01:09</t>
  </si>
  <si>
    <t>164238703606271_2560047077358743</t>
  </si>
  <si>
    <t>Ford government plans public meeting in Kitchener as it reviews regional governance</t>
  </si>
  <si>
    <t>2019-04-04 20:48:27</t>
  </si>
  <si>
    <t>164238703606271_2564034180293366</t>
  </si>
  <si>
    <t>Waterloo embraces ‘poop power’ Project has diverted 10 tonnes of dog waste from landfill</t>
  </si>
  <si>
    <t>2019-04-03 12:30:08</t>
  </si>
  <si>
    <t>374180572246_10156775836552247</t>
  </si>
  <si>
    <t>Dr. Rick Tytus has introduced virtual health care into his Main Street East medical clinic, which allows him to see and treat some of his sicker patients through a computer-based video hookup. http://torstar.co/gjit50oZioZ</t>
  </si>
  <si>
    <t>2019-04-05 14:30:13</t>
  </si>
  <si>
    <t>164238703606271_2565139930182791</t>
  </si>
  <si>
    <t>He claimed to be missing boy Timmothy Pitzen. DNA says he isn’t http://torstar.co/Fn1p50p6U7x</t>
  </si>
  <si>
    <t>2019-04-04 20:00:20</t>
  </si>
  <si>
    <t>374180572246_10156779266842247</t>
  </si>
  <si>
    <t>A 30-year-old Stoney Creek man is facing driving and drug trafficking charges after police stopped him on a motorcycle. http://torstar.co/mNNZ50p5Pp6</t>
  </si>
  <si>
    <t>2019-04-02 14:05:33</t>
  </si>
  <si>
    <t>374180572246_10156773747842247</t>
  </si>
  <si>
    <t>One person is dead following a single-vehicle crash on the Queen Elizabeth Way in Niagara Falls, Tuesday morning.  http://torstar.co/AJ3o50oRHNG</t>
  </si>
  <si>
    <t>2019-04-02 01:00:09</t>
  </si>
  <si>
    <t>374180572246_10156772735482247</t>
  </si>
  <si>
    <t>The Spectator's view: Almost nobody likes new taxes. But almost everyone agrees on the need to do something to mitigate climate change. http://torstar.co/x8pf50oMQ7g</t>
  </si>
  <si>
    <t>2019-04-01 06:00:12</t>
  </si>
  <si>
    <t>374180572246_10156771004122247</t>
  </si>
  <si>
    <t>When the PM sarcastically dismissed an Indigenous rights activist who had paid her way into his fundraising venue to call his attention to the enduring plight of the people of Grassy Narrows, his performance was beyond words, writes Chantal Hébert. http://torstar.co/cvrJ50oJEhw</t>
  </si>
  <si>
    <t>2019-04-01 19:30:20</t>
  </si>
  <si>
    <t>374180572246_10156772117182247</t>
  </si>
  <si>
    <t>Ontario is not the only province where children and adults with autism are struggling for support, says a national alliance that is calling for a federal strategy to address the neurological disorder that affects one in 66 children across the country. http://torstar.co/B7eB50oLjuJ</t>
  </si>
  <si>
    <t>2019-04-04 09:30:15</t>
  </si>
  <si>
    <t>374180572246_10156778068532247</t>
  </si>
  <si>
    <t>A McMaster University startup company has secured US$105 million in financing, one of the largest single private investments in Canadian biotech history   http://torstar.co/3scr50p3Vbm</t>
  </si>
  <si>
    <t>2019-04-05 19:00:32</t>
  </si>
  <si>
    <t>374180572246_10156781453797247</t>
  </si>
  <si>
    <t>He looked bruised, said he had been held against his will by kidnappers for years, and just wanted to go home. He said he was 14. http://torstar.co/Rk1350p6Usk</t>
  </si>
  <si>
    <t>2019-04-05 10:30:15</t>
  </si>
  <si>
    <t>374180572246_10156780607437247</t>
  </si>
  <si>
    <t>Their journey became a sensation on social media this week. http://torstar.co/s8UW50p6CDw</t>
  </si>
  <si>
    <t>2019-04-05 15:30:26</t>
  </si>
  <si>
    <t>164238703606271_2565221076841343</t>
  </si>
  <si>
    <t>Dining Out: The Rich Uncle in Kitchener a relative worth visiting</t>
  </si>
  <si>
    <t>2019-04-06 21:00:21</t>
  </si>
  <si>
    <t>164238703606271_2567183036645147</t>
  </si>
  <si>
    <t>Preston brewmaster Scott Pautler a Wave Maker in craft beer industry</t>
  </si>
  <si>
    <t>2019-04-02 11:01:06</t>
  </si>
  <si>
    <t>164238703606271_2560046810692103</t>
  </si>
  <si>
    <t>Wilfrid Laurier University prof lays it on the line for autism funding. Ontario’s controversial policies are under the spotlight as we mark World Autism Awareness Day on Tuesday.</t>
  </si>
  <si>
    <t>2019-04-06 23:13:11</t>
  </si>
  <si>
    <t>164238703606271_2567308346632616</t>
  </si>
  <si>
    <t>Braeden Kressler off to Flint as 16 Waterloo Region hockey players selected in OHL draft. "I'm one step closer to my end goal which is making it to the NHL."</t>
  </si>
  <si>
    <t>2019-04-04 02:00:20</t>
  </si>
  <si>
    <t>374180572246_10156777447017247</t>
  </si>
  <si>
    <t>Jody Wilson-Raybould appears to have written a whole new manual on how to lose your job in politics.  http://torstar.co/2xVt50p16FP</t>
  </si>
  <si>
    <t>2019-04-04 12:00:16</t>
  </si>
  <si>
    <t>374180572246_10156778303307247</t>
  </si>
  <si>
    <t>"He's not acting as a true feminist," said Deanna Allain, a first-year student at McMaster University who attended. "He is not lifting up women in politics." http://torstar.co/VOir50p4qu3</t>
  </si>
  <si>
    <t>2019-04-07 16:35:03</t>
  </si>
  <si>
    <t>374180572246_10156785786597247</t>
  </si>
  <si>
    <t>Efforts are underway to head off a high-profile $15-million lawsuit against the city and the Hamilton Waterfront Trust by the former harbourfront restaurant Sarcoa.  Whether anything comes of it remains to be seen, writes Andrew Dreschel.   http://torstar.co/KCK050pnvNH</t>
  </si>
  <si>
    <t>2019-04-05 11:30:09</t>
  </si>
  <si>
    <t>164238703606271_2564897626873688</t>
  </si>
  <si>
    <t>Waterloo Region students rally to protect the education they need http://torstar.co/Q6Ro50p6Gkn</t>
  </si>
  <si>
    <t>2019-04-04 16:00:29</t>
  </si>
  <si>
    <t>374180572246_10156778781192247</t>
  </si>
  <si>
    <t>Hamilton will embark on a massive rebuild of its storm-chomped shoreline and waterfront trails with help from a nearly $13-million federal grant. http://torstar.co/SyG050p5g8R</t>
  </si>
  <si>
    <t>2019-04-02 10:00:10</t>
  </si>
  <si>
    <t>374180572246_10156773347532247</t>
  </si>
  <si>
    <t>March real estate sales in the Hamilton/Burlington area jumped 40 per cent compared to February sales but, year over year, last month's performance lagged one per cent behind March sales in 2018. http://torstar.co/Ztvz50oQdld</t>
  </si>
  <si>
    <t>2019-04-05 11:00:16</t>
  </si>
  <si>
    <t>374180572246_10156780651577247</t>
  </si>
  <si>
    <t>Two former Liberal stars from Hamilton are swinging hard against Jody Wilson-Raybould and Jane Philpott over the SNC-Lavalin affair, writes Andrew Dreschel  http://torstar.co/LnT350p6DR5</t>
  </si>
  <si>
    <t>2019-04-01 14:30:10</t>
  </si>
  <si>
    <t>374180572246_10156771574442247</t>
  </si>
  <si>
    <t>Canada is obsessed with public apologies, and there's no better example of this than recent media coverage of Justin Trudeau's March 7 statement on SNC-Lavalin. http://torstar.co/G5HU50oKCL1</t>
  </si>
  <si>
    <t>2019-04-07 09:00:18</t>
  </si>
  <si>
    <t>374180572246_10156785066522247</t>
  </si>
  <si>
    <t>This woman has been taking advantage of your openness, supportive help, and your obvious interest in her for a long time, without her being open/honest in return, writes Ellie. http://torstar.co/2JoN50pfWuY</t>
  </si>
  <si>
    <t>164238703606271_2560629320633852</t>
  </si>
  <si>
    <t>Man wanted in alleged abduction of Chinese student turns himself in http://torstar.co/b0sh50oSrTi</t>
  </si>
  <si>
    <t>2019-04-06 00:30:12</t>
  </si>
  <si>
    <t>374180572246_10156782057702247</t>
  </si>
  <si>
    <t>The Hamilton blues singer Rita Chiarelli is headed to prison, Topeka Correctional Facility for Women — maximum security. Luckily for Chiarelli, she'll be able to leave at the end of each day.   http://torstar.co/7O0i50p9MB0</t>
  </si>
  <si>
    <t>2019-04-01 21:00:19</t>
  </si>
  <si>
    <t>374180572246_10156772305557247</t>
  </si>
  <si>
    <t>Last September 40,000 Ontario students hit the streets to protest devastating changes to education. Young people from every corner of Ontario stood together. Clearly, the Ford government didn't learn its lesson, writes Rayne Fisher-Quann. http://torstar.co/8z2Q50oLBZK</t>
  </si>
  <si>
    <t>2019-04-06 18:30:12</t>
  </si>
  <si>
    <t>374180572246_10156783709732247</t>
  </si>
  <si>
    <t>The Canadian International Trade Tribunal says only two of seven types of steel products should be protected but Stelco and ArcelorMittal Dofasco doesn’t make them. http://torstar.co/gu4Y50pdWLr</t>
  </si>
  <si>
    <t>2019-04-03 19:30:06</t>
  </si>
  <si>
    <t>374180572246_10156776628472247</t>
  </si>
  <si>
    <t>"Project Tattler" began in December 2017 and has led to the arrest of three Ontario men, the seizure of 55 kilograms of nearly pure cocaine and about $800,000 in cash, said provincial police.  http://torstar.co/GdY750p18zz</t>
  </si>
  <si>
    <t>2019-04-02 15:55:06</t>
  </si>
  <si>
    <t>164238703606271_2560400990656685</t>
  </si>
  <si>
    <t>We’re a success so let us be, Waterloo mayor tells province Dave Jaworsky uses state-of-the-city speech to speak out against amalgamation</t>
  </si>
  <si>
    <t>2019-04-07 07:00:09</t>
  </si>
  <si>
    <t>374180572246_10156784939777247</t>
  </si>
  <si>
    <t>Seven women who accused Bill Cosby of sexual assault, and then sued him for defamation when his representatives accused them of lying, have settled their claims in their long-running case, according to documents filed Friday. http://torstar.co/WvGH50pgDyo</t>
  </si>
  <si>
    <t>164238703606271_2562451203784997</t>
  </si>
  <si>
    <t>Kitchener man’s decades-old rubber rash approved for compensation. Former BF Goodrich employee has old claim overturned as part of rubber industry review by WSIB</t>
  </si>
  <si>
    <t>2019-04-01 15:00:22</t>
  </si>
  <si>
    <t>374180572246_10156771639147247</t>
  </si>
  <si>
    <t>The suspect allegedly struggled against police when he was arrested. http://torstar.co/XN0550oKPdm</t>
  </si>
  <si>
    <t>2019-04-05 00:57:59</t>
  </si>
  <si>
    <t>164238703606271_2564284910268293</t>
  </si>
  <si>
    <t>Correction: A previous post said that 10,125 teaching jobs would be cut by the Ontario government over the next four years. The correct number of teaching jobs being cut is 3,475. The amount saved over four years remains $851 million.</t>
  </si>
  <si>
    <t>2019-04-04 21:30:07</t>
  </si>
  <si>
    <t>164238703606271_2564078810288903</t>
  </si>
  <si>
    <t>Police investigating string of bank robberies in Waterloo Region</t>
  </si>
  <si>
    <t>2019-04-03 10:00:27</t>
  </si>
  <si>
    <t>374180572246_10156775647312247</t>
  </si>
  <si>
    <t>Marie Champagne writes: It is beyond my comprehension why it is legal for puppy mills and home breeders to exist.  http://torstar.co/Rsrn50oTWAk</t>
  </si>
  <si>
    <t>2019-04-07 15:36:25</t>
  </si>
  <si>
    <t>374180572246_10156785638157247</t>
  </si>
  <si>
    <t>"I like to think of the little boy who donated his organ, his parents donating his organs — that's her hero," says Hailey Hague who only has to look at her healthy, energetic six-year-old to know the importance of organ donation.  http://torstar.co/GUGM50pn0Bg</t>
  </si>
  <si>
    <t>2019-04-03 00:00:09</t>
  </si>
  <si>
    <t>374180572246_10156774890937247</t>
  </si>
  <si>
    <t>A Hamilton court has ordered a restaurateur evicted from a downtown heritage building to pay the city more than $100,000 for breaching a lease agreement. http://torstar.co/Hk4T50oUYri</t>
  </si>
  <si>
    <t>2019-04-01 13:30:10</t>
  </si>
  <si>
    <t>374180572246_10156771488447247</t>
  </si>
  <si>
    <t>It's bad enough when someone does this at a gas station and it makes for fun YouTube videos, but when you do it in a propane truck, it's quite serious. http://torstar.co/wR9v50oKjZW</t>
  </si>
  <si>
    <t>2019-04-01 19:51:44</t>
  </si>
  <si>
    <t>164238703606271_2558996584130459</t>
  </si>
  <si>
    <t>Two people were taken to hospital following a head-on collision in near Elmira on Monday.</t>
  </si>
  <si>
    <t>2019-04-01 17:00:36</t>
  </si>
  <si>
    <t>374180572246_10156771849372247</t>
  </si>
  <si>
    <t>The program was unique in Canada, balancing classical and jazz as well as offering Canada's first Business of Music course. http://torstar.co/mpCL50oKr6b</t>
  </si>
  <si>
    <t>2019-04-04 15:30:18</t>
  </si>
  <si>
    <t>164238703606271_2563655463664571</t>
  </si>
  <si>
    <t>Two-storey home goes up in flames in Linwood The main floor of a two storey home in Linwood was gutted in a fire on Thursday.</t>
  </si>
  <si>
    <t>2019-04-05 04:00:18</t>
  </si>
  <si>
    <t>374180572246_10156780142152247</t>
  </si>
  <si>
    <t>In Hamilton, it's possible to eat at a different burger joint every week. Spring is a good time to explore this further so this week we begin our burger pilgrimage focused on Delirious, which offers affordable burgers made in a special way.  http://torstar.co/nfNF50p6o7R</t>
  </si>
  <si>
    <t>2019-04-07 10:00:17</t>
  </si>
  <si>
    <t>374180572246_10156785133297247</t>
  </si>
  <si>
    <t>Former President Barack Obama said Saturday that he is concerned about "rigidity" among some liberal Democrats who take aim at others in the party for "straying from purity on the issues." http://torstar.co/Ng2a50pf0dg</t>
  </si>
  <si>
    <t>2019-04-05 11:30:06</t>
  </si>
  <si>
    <t>374180572246_10156780692212247</t>
  </si>
  <si>
    <t>Hamilton students walked out of class Thursday afternoon in protest of @Fordnation education reforms #HamOnt  http://torstar.co/8rsh50p6EJr</t>
  </si>
  <si>
    <t>2019-04-06 10:00:19</t>
  </si>
  <si>
    <t>374180572246_10156782872237247</t>
  </si>
  <si>
    <t>The transit benefits of LRT are obvious, but the economic benefits also need to reach all Hamiltonians, not just a few dozen wealthy developers, writes Dan Jelly. #HamOnt http://torstar.co/BEfS50p911P</t>
  </si>
  <si>
    <t>2019-04-01 08:00:18</t>
  </si>
  <si>
    <t>374180572246_10156771105917247</t>
  </si>
  <si>
    <t>One of the most Mars-like environments on Earth, Devon Island in the Canadian High Arctic, is now on the map and can be explored on Google Street View. http://torstar.co/Oajx50oJEnT</t>
  </si>
  <si>
    <t>2019-04-06 22:00:09</t>
  </si>
  <si>
    <t>374180572246_10156784095507247</t>
  </si>
  <si>
    <t>Bill Maher came to Joe Biden's defence during Friday's episode of Real Time with Bill Maher after several women came forward to say the former vice president crossed a line with his unwanted touching. http://torstar.co/Zusj50pek47</t>
  </si>
  <si>
    <t>2019-04-03 16:30:09</t>
  </si>
  <si>
    <t>374180572246_10156776280942247</t>
  </si>
  <si>
    <t>The Burlington bylaw that deals with snow removal prohibits the throwing, placing, bringing or depositing of snow, ice or slush on public highways but does not mention private property. http://torstar.co/zPJG50p0BIT</t>
  </si>
  <si>
    <t>2019-04-02 16:00:38</t>
  </si>
  <si>
    <t>374180572246_10156773984332247</t>
  </si>
  <si>
    <t>The Kardashian family is not the most obvious example of a family to look up to, but I absolutely do  http://torstar.co/ZOdH50oR6qy</t>
  </si>
  <si>
    <t>2019-04-01 23:00:12</t>
  </si>
  <si>
    <t>374180572246_10156772515487247</t>
  </si>
  <si>
    <t>The chief impact of global warming on humans is going to be on the food supply, which will fall as the temperature rises. Supply will plummet in tropical and subtropical countries. People will be desperate, and they will start to move, writes Gwynne Dyer. http://torstar.co/Fp3N50oMfYJ</t>
  </si>
  <si>
    <t>2019-04-07 13:00:22</t>
  </si>
  <si>
    <t>374180572246_10156785354097247</t>
  </si>
  <si>
    <t>Rama Singh takes on an alt-right recruitment ad: I believe you are basically a decent human being and have a conscience; you can put it to good use ... Choose to build, not to destroy. http://torstar.co/Fhzm50pf817</t>
  </si>
  <si>
    <t>2019-04-07 21:00:08</t>
  </si>
  <si>
    <t>374180572246_10156786276562247</t>
  </si>
  <si>
    <t>European investigators are digging deeper into possible links between far-right ideologues and the suspected New Zealand mosque attacker, who sent at least two donations to an anti-Muslim group with branches around Europe.  http://torstar.co/BMGd50ppu56</t>
  </si>
  <si>
    <t>2019-04-04 10:00:13</t>
  </si>
  <si>
    <t>374180572246_10156778113912247</t>
  </si>
  <si>
    <t>I never worked for Siemens or whoever else owned the building after Westinghouse. So I always saw the building from the outside, in the neighbourhood, looking up. http://torstar.co/nYF450p3XuA</t>
  </si>
  <si>
    <t>2019-04-06 15:30:17</t>
  </si>
  <si>
    <t>374180572246_10156783403362247</t>
  </si>
  <si>
    <t>Ontario's provincial police watchdog is telling its employees its creating a plan to identify potential efficiencies during a time of "severe financial restraint," according to internal note sent to employees in advance of next week's provincial budget. http://torstar.co/Kp1P50pclj7</t>
  </si>
  <si>
    <t>2019-04-02 19:00:14</t>
  </si>
  <si>
    <t>374180572246_10156774316547247</t>
  </si>
  <si>
    <t>The National Women's Hockey League's board has approved an investment plan to expand into Toronto and Montreal next season. The decision comes two days after the Canadian National Women's Hockey League announced it would cease operations. http://torstar.co/3WAJ50oTnzx</t>
  </si>
  <si>
    <t>2019-04-04 16:35:07</t>
  </si>
  <si>
    <t>374180572246_10156778867252247</t>
  </si>
  <si>
    <t>"I've never heard a windmill before, but I'm pretty sure it doesn't sound like a cat in a dryer." @TrevorNoah  http://torstar.co/4m4l50p5KqI</t>
  </si>
  <si>
    <t>2019-04-02 10:30:17</t>
  </si>
  <si>
    <t>374180572246_10156773380842247</t>
  </si>
  <si>
    <t>Well that didn't take long. Just days after announcing country supergroup Florida Georgia Line @FLAGALine would be playing in #HamOnt for @RBCCanadianOpen, organizers now say tickets for that day are sold out. @radleyatthespec reports #HamOnt  http://torstar.co/EDVW50oQiAy</t>
  </si>
  <si>
    <t>2019-04-03 15:30:17</t>
  </si>
  <si>
    <t>164238703606271_2562022300494554</t>
  </si>
  <si>
    <t>Judge banishes Kitchener man from Prince Edward Island for two years A Kitchener man has been banished from Prince Edward Island for two years after committing a string of crimes on the island.</t>
  </si>
  <si>
    <t>2019-04-01 15:01:02</t>
  </si>
  <si>
    <t>164238703606271_2558553774174740</t>
  </si>
  <si>
    <t>April Fool: R2-D2 walks into a bar, doesn’t get the joke http://torstar.co/w9V050oKgQX</t>
  </si>
  <si>
    <t>2019-04-06 08:00:13</t>
  </si>
  <si>
    <t>374180572246_10156782749987247</t>
  </si>
  <si>
    <t>Conservative Leader Andrew Scheer is fond of bromides about free speech on campus and scary threats about radical Islamic terrorism. His only pitch seems to be, I'm not Justin Trudeau, writes John Kneeland.  http://torstar.co/unzb50paxzP</t>
  </si>
  <si>
    <t>2019-04-06 17:00:17</t>
  </si>
  <si>
    <t>374180572246_10156783565602247</t>
  </si>
  <si>
    <t>The Ontario government is "deeply concerned" about federal plans to merge the Oshawa and Hamilton ports, Ontario's minister of transportation said in a letter to his federal counterpart. http://torstar.co/OkTX50pcs2M</t>
  </si>
  <si>
    <t>2019-04-01 12:00:50</t>
  </si>
  <si>
    <t>164238703606271_2558321217531329</t>
  </si>
  <si>
    <t>2019-04-03 17:30:09</t>
  </si>
  <si>
    <t>374180572246_10156776385782247</t>
  </si>
  <si>
    <t>Environment Canada has issued a special weather statement for Hamilton warning of a cold front ushering in strong winds Wednesday. http://torstar.co/jN3850p0Ez9</t>
  </si>
  <si>
    <t>2019-04-02 12:30:08</t>
  </si>
  <si>
    <t>374180572246_10156773595667247</t>
  </si>
  <si>
    <t>A Hamilton justice of the peace is facing two judicial misconduct complaints that allege favouritism toward police and certain litigants, and a "pattern of disregard for the administration of justice." Story by @NatatTheSpec  http://torstar.co/Ca3p50oQrnW</t>
  </si>
  <si>
    <t>2019-04-04 21:32:27</t>
  </si>
  <si>
    <t>374180572246_10156779446082247</t>
  </si>
  <si>
    <t>The Supreme Court of Canada has dismissed a City of Hamilton appeal of a decision that found the city partially liable for a crash where four children were seriously hurt in 2007.  http://torstar.co/c5uP50p6lK2</t>
  </si>
  <si>
    <t>2019-04-02 14:00:25</t>
  </si>
  <si>
    <t>374180572246_10156773740177247</t>
  </si>
  <si>
    <t>Kelsey Fiddler says every time she looks at her smiling baby's face she feels stronger. It's a gift, she says, from the Humboldt Broncos defenceman she named her daughter after. http://torstar.co/SSeE50oR3LK</t>
  </si>
  <si>
    <t>2019-04-01 10:30:13</t>
  </si>
  <si>
    <t>374180572246_10156771239707247</t>
  </si>
  <si>
    <t>A post-secondary certificate in cannabis might sound like a stoner's dream. But this is no bird course, or easy chance for a high mark. There will be science, and lots of it @McMasterU #HamOnt  http://torstar.co/Tfj850oJPrs</t>
  </si>
  <si>
    <t>2019-04-06 22:00:16</t>
  </si>
  <si>
    <t>164238703606271_2567245343305583</t>
  </si>
  <si>
    <t>Students displaced after fire at University of Waterloo residence</t>
  </si>
  <si>
    <t>2019-04-05 11:17:33</t>
  </si>
  <si>
    <t>164238703606271_2564882383541879</t>
  </si>
  <si>
    <t>2019-04-07 00:00:14</t>
  </si>
  <si>
    <t>374180572246_10156784313307247</t>
  </si>
  <si>
    <t>Hamilton's public school board could cut as many as 136 staff positions next year — a situation its chair calls its "greatest challenge" at this time. http://torstar.co/llCt50peXcQ</t>
  </si>
  <si>
    <t>2019-04-03 01:00:07</t>
  </si>
  <si>
    <t>374180572246_10156775016507247</t>
  </si>
  <si>
    <t>MP Tony Clement, who was booted from the Conservative caucus after admitting to having had inappropriate online relationships with more than one woman, says he will not seek re-election, citing a desire to continue a "better lived life." http://torstar.co/UtXU50oVJGU</t>
  </si>
  <si>
    <t>2019-04-01 00:00:07</t>
  </si>
  <si>
    <t>374180572246_10156770543332247</t>
  </si>
  <si>
    <t>The Spectator's view: The Quebec government's plan to ban key provincial employees from wearing religious symbols is a national outrage times two. http://torstar.co/QEcv50oJyaG</t>
  </si>
  <si>
    <t>2019-04-05 19:30:06</t>
  </si>
  <si>
    <t>164238703606271_2565509730145811</t>
  </si>
  <si>
    <t>Guelph man, 26, charged with attempted murder On Friday morning at around 3:30, police received an emergency call for service near Valleyview Drive.</t>
  </si>
  <si>
    <t>2019-04-07 01:00:18</t>
  </si>
  <si>
    <t>374180572246_10156784420052247</t>
  </si>
  <si>
    <t>Canada's Kevin Koe is moving on to the semifinals at the world curling championship. http://torstar.co/TiqJ50pey6I</t>
  </si>
  <si>
    <t>2019-04-03 12:00:16</t>
  </si>
  <si>
    <t>374180572246_10156775797537247</t>
  </si>
  <si>
    <t>A resident, believed to be 60-70 years old, has died as a result of a fire late Tuesday afternoon at 259 Robinson St. near Trafalgar Road in downtown Oakville. http://torstar.co/SBsR50oZE2e</t>
  </si>
  <si>
    <t>2019-04-03 17:01:01</t>
  </si>
  <si>
    <t>164238703606271_2562177630479021</t>
  </si>
  <si>
    <t>Provincial police bust international drug ring, seize 55 kilos of cocaine, Waterloo Region resident among charged</t>
  </si>
  <si>
    <t>2019-04-01 16:30:14</t>
  </si>
  <si>
    <t>374180572246_10156771791202247</t>
  </si>
  <si>
    <t>I took a closer look at the Oral-B toothbrush and discovered it was infused with charcoal.  http://torstar.co/8wh850oKPCq</t>
  </si>
  <si>
    <t>2019-04-03 20:10:04</t>
  </si>
  <si>
    <t>164238703606271_2562398803790237</t>
  </si>
  <si>
    <t>Home sales in Kitchener and Waterloo continued to slide in March</t>
  </si>
  <si>
    <t>2019-04-01 20:00:39</t>
  </si>
  <si>
    <t>164238703606271_2559008217462629</t>
  </si>
  <si>
    <t>What to do when you can no longer pay your debts http://torstar.co/IZfU50oLD7B</t>
  </si>
  <si>
    <t>2019-04-05 10:53:30</t>
  </si>
  <si>
    <t>374180572246_10156780639582247</t>
  </si>
  <si>
    <t>Friday has arrived! Now, April showers may bring May flowers but April freezing rain may bring rush hour pain http://torstar.co/1thD50p6Fds</t>
  </si>
  <si>
    <t>2019-04-02 02:00:20</t>
  </si>
  <si>
    <t>374180572246_10156772819657247</t>
  </si>
  <si>
    <t>Dozens of people in U.S. President Donald Trump's administration were granted security clearances despite "disqualifying issues" in their backgrounds, such as concerns about foreign influence, drug use and criminal conduct. http://torstar.co/ITTr50oM4Cv</t>
  </si>
  <si>
    <t>2019-04-05 14:00:31</t>
  </si>
  <si>
    <t>374180572246_10156780952112247</t>
  </si>
  <si>
    <t>That sucks, mate. It reminds me of a time I was in a cocktail lounge and the server suddenly informed me Robert De Niro was en route with his entourage. They had radioed ahead to request the joint be cleared of riff-raff http://torstar.co/ilPe50p6GmV</t>
  </si>
  <si>
    <t>2019-04-01 15:30:11</t>
  </si>
  <si>
    <t>374180572246_10156771696942247</t>
  </si>
  <si>
    <t>Our little airport is not quite the secret it once was, writes Paul Wilson. It handled 725,000 passengers in 2018, 21 per cent more than the year before #HamOnt  http://torstar.co/JyYK50oKSbf</t>
  </si>
  <si>
    <t>2019-04-03 19:01:04</t>
  </si>
  <si>
    <t>164238703606271_2562320883798029</t>
  </si>
  <si>
    <t>Roman Wawryk eyes Canadian wrestling championship http://torstar.co/ktR450oZKdq</t>
  </si>
  <si>
    <t>2019-04-02 22:00:35</t>
  </si>
  <si>
    <t>164238703606271_2560828463947271</t>
  </si>
  <si>
    <t>Cookbook success requires key ingredients, Waterloo Region food writers say. Writing a cookbook is a labour-intensive project that takes commitment and grit to get off the ground.</t>
  </si>
  <si>
    <t>2019-04-02 08:00:18</t>
  </si>
  <si>
    <t>374180572246_10156773208932247</t>
  </si>
  <si>
    <t>Ellie writes: Mature people can work out reasonable solutions to small problems. But not you two.  http://torstar.co/gFUl50oNcQS</t>
  </si>
  <si>
    <t>2019-04-05 16:00:42</t>
  </si>
  <si>
    <t>374180572246_10156781152487247</t>
  </si>
  <si>
    <t>It's beginning to look a lot like spring time and there's a lot to do in Hamilton and area this weekend  http://torstar.co/WTPv50p6QFg</t>
  </si>
  <si>
    <t>2019-04-04 13:01:27</t>
  </si>
  <si>
    <t>164238703606271_2563433970353387</t>
  </si>
  <si>
    <t>Waterloo Region students take aim at Ontario education cuts Local high school students to protest bigger classes, fewer teachers</t>
  </si>
  <si>
    <t>2019-04-01 09:00:21</t>
  </si>
  <si>
    <t>374180572246_10156771163837247</t>
  </si>
  <si>
    <t>After 40 years of marriage, Lori Borgman and her husband may not be communication experts, but they know how to have fun. http://torstar.co/2BZK50oJwmx</t>
  </si>
  <si>
    <t>2019-04-05 17:30:16</t>
  </si>
  <si>
    <t>164238703606271_2565363540160430</t>
  </si>
  <si>
    <t>Waterloo embraces ‘poop power’ http://torstar.co/YdBz50p6GsU</t>
  </si>
  <si>
    <t>2019-04-04 17:30:14</t>
  </si>
  <si>
    <t>164238703606271_2563805243649593</t>
  </si>
  <si>
    <t>Coroner’s inquest called into 2017 death of Cambridge man http://torstar.co/6O7s50p4RMV</t>
  </si>
  <si>
    <t>2019-04-01 12:30:10</t>
  </si>
  <si>
    <t>164238703606271_2558358354194282</t>
  </si>
  <si>
    <t>Luisa D’Amato: Waterloo Region moved too slowly on seeking safe drug site http://torstar.co/6CyG50oKg6p</t>
  </si>
  <si>
    <t>2019-04-02 15:00:23</t>
  </si>
  <si>
    <t>374180572246_10156773846262247</t>
  </si>
  <si>
    <t>Abdullahi Adan of Toronto is shown in a York Regional Police handout photo. Police investigating the alleged abduction of a Chinese student from a parking garage north of Toronto say they've identified Adan as one of the four suspects wanted in the case.  http://torstar.co/YfFP50oREgi</t>
  </si>
  <si>
    <t>2019-04-06 20:30:10</t>
  </si>
  <si>
    <t>374180572246_10156783931572247</t>
  </si>
  <si>
    <t>Don't expect Jody Wilson-Raybould and Jane Philpott to disappear. Both have promised more. They will almost certainly deliver, writes Thomas Walkom. http://torstar.co/dsEv50pe6Me</t>
  </si>
  <si>
    <t>2019-04-05 18:00:20</t>
  </si>
  <si>
    <t>374180572246_10156781356227247</t>
  </si>
  <si>
    <t>Embattled Canadian engineering firm SNC-Lavalin Group Inc. agreed to sell a 10 per cent Hwy. 407 stake for as much as $3.25 billion, stepping up efforts to bolster its balance sheet after profit warnings and a political controversy battered its shares. http://torstar.co/cPN950p7j9u</t>
  </si>
  <si>
    <t>2019-04-04 20:00:45</t>
  </si>
  <si>
    <t>164238703606271_2563983020298482</t>
  </si>
  <si>
    <t>D’Amato: A violent, dangerous man gets one day in jail. Why?</t>
  </si>
  <si>
    <t>2019-04-01 12:00:18</t>
  </si>
  <si>
    <t>374180572246_10156771352672247</t>
  </si>
  <si>
    <t>A resident of East 23rd Street called police Sunday morning after seeing a man attempting to break into vehicles on the street. He was pulling handles and got into at least one car. http://torstar.co/KpyK50oK3KK</t>
  </si>
  <si>
    <t>2019-04-03 12:52:21</t>
  </si>
  <si>
    <t>164238703606271_2561753330521451</t>
  </si>
  <si>
    <t>Waterloo Region minor midget hockey players readying for Saturday's OHL draft. "He's a leader through and through. He's extremely prepared in everything he does."</t>
  </si>
  <si>
    <t>2019-04-04 11:03:33</t>
  </si>
  <si>
    <t>374180572246_10156778221497247</t>
  </si>
  <si>
    <t>Highway 6 northbound is closed for a major collision between the 403 and Highway 5. The collision is causing major delays on Highways 6, 5 and the 403 early this morning. The northbound lanes of Highway 6 are completely blocked. The left lane southbound Highway 6 is blocked.  Take your sunglasses again today. That strong spring sun will be shining through, pushing a high of 7. UV index 5 or moderate. http://torstar.co/2iIV50p4iXG</t>
  </si>
  <si>
    <t>2019-04-03 11:00:13</t>
  </si>
  <si>
    <t>374180572246_10156775715552247</t>
  </si>
  <si>
    <t>The winners of the 59th annual Bay Area Science and Engineering Fair (BASEF) were announced at an awards ceremony at Mohawk College Tuesday night. http://torstar.co/bvbZ50oZevN</t>
  </si>
  <si>
    <t>2019-04-04 07:00:17</t>
  </si>
  <si>
    <t>374180572246_10156777873482247</t>
  </si>
  <si>
    <t>"I love Tom Hardy in 'Taboo,' I love Cillian Murphy in 'Peaky Blinders,' and of course Tony Soprano.... Humans are imperfect and so why wouldn't a female character be ... a version of an antihero?" said Hamilton-born actress Stana Katic.  http://torstar.co/lrRF50p1Uvs</t>
  </si>
  <si>
    <t>2019-04-02 16:30:09</t>
  </si>
  <si>
    <t>374180572246_10156774049867247</t>
  </si>
  <si>
    <t>The Ford government is launching an online survey and a series of telephone town halls in May as part of promised public consultations on its controversial overhaul of provincial autism services. http://torstar.co/fiPi50oSFHF</t>
  </si>
  <si>
    <t>2019-04-03 18:30:30</t>
  </si>
  <si>
    <t>374180572246_10156776508947247</t>
  </si>
  <si>
    <t>La Passerelle, an agency that misused sports and concert tickets earmarked for children of low-income families, has lost its access to free passes to Raptors and Blue Jay games, concerts and other high-profile events.  http://torstar.co/jjQy50p0N05</t>
  </si>
  <si>
    <t>2019-04-07 20:00:09</t>
  </si>
  <si>
    <t>374180572246_10156786170347247</t>
  </si>
  <si>
    <t>'Z-A-R-Z-U-E-L-A'  Competitors at local Spelling Bee of Canada rounds at TheSpec auditorium were pitched words that would have choked the brains of the smartest adults, writes Jeff Mahoney. #HamOnt 🐝   http://torstar.co/Yc9i50pq4he</t>
  </si>
  <si>
    <t>2019-04-03 01:20:03</t>
  </si>
  <si>
    <t>164238703606271_2561032017260249</t>
  </si>
  <si>
    <t>Waterloo Region death notices for Tuesday http://torstar.co/i0DF50oRnfE</t>
  </si>
  <si>
    <t>2019-04-04 18:00:25</t>
  </si>
  <si>
    <t>374180572246_10156779037097247</t>
  </si>
  <si>
    <t>Burlington's Tebey has been nominated for four Country Music Awards of Ontario while Hamilton's Redhill Valleys received two, including group of the year. http://torstar.co/AZFd50p5yHI</t>
  </si>
  <si>
    <t>2019-04-04 00:00:10</t>
  </si>
  <si>
    <t>374180572246_10156777194627247</t>
  </si>
  <si>
    <t>The Spectator's View: The lack of a public spectacle doesn't mean this sort of thing doesn't happen behind the scenes on a host issues.   Does it matter?   Or is this just the price of a system of government like ours?   http://torstar.co/Dy5L50p254F</t>
  </si>
  <si>
    <t>2019-04-04 19:51:18</t>
  </si>
  <si>
    <t>164238703606271_2563971683632949</t>
  </si>
  <si>
    <t>Police watchdog had ruled shooting was justified</t>
  </si>
  <si>
    <t>2019-04-06 21:00:10</t>
  </si>
  <si>
    <t>374180572246_10156783997832247</t>
  </si>
  <si>
    <t>Experts on flooding risks say worrying figures released this week on the rising seas in Atlantic Canada should prompt governments to move more swiftly to protect coastal areas and vital transport links. http://torstar.co/afai50pe78m</t>
  </si>
  <si>
    <t>2019-04-05 20:30:20</t>
  </si>
  <si>
    <t>374180572246_10156781609277247</t>
  </si>
  <si>
    <t>The ghost of a long-vanished landmark in downtown Hamilton stirred this week when the name Canada Life was chosen as the nameplate for the clutch of insurance firms operating as London Life, Great-West, and Canada Life. http://torstar.co/PX7950p7wa3</t>
  </si>
  <si>
    <t>2019-04-04 14:01:45</t>
  </si>
  <si>
    <t>164238703606271_2563529040343880</t>
  </si>
  <si>
    <t>Waterloo’s Brent McFarlane was a Canadian coaching legend http://torstar.co/cBkM50p4rc9</t>
  </si>
  <si>
    <t>2019-04-04 15:00:34</t>
  </si>
  <si>
    <t>374180572246_10156778644692247</t>
  </si>
  <si>
    <t>We are witnessing an explosion of burger eateries, and few restaurants will risk a menu that does not include a burger, writes foodie blogger Diane Galambos @KitchenBlissCa in this week's restaurant review. Now lets get smashed  #HamOnt  http://torstar.co/zZ1l50p4s3Z</t>
  </si>
  <si>
    <t>2019-04-05 03:00:23</t>
  </si>
  <si>
    <t>374180572246_10156780053977247</t>
  </si>
  <si>
    <t>The popular two-day free festival is entering its fourth year, but its first outside of Waterdown where Artsfest was launched, writes Graham Rockingham.   http://torstar.co/7nLY50p6jWG</t>
  </si>
  <si>
    <t>2019-04-03 14:01:34</t>
  </si>
  <si>
    <t>164238703606271_2561845517178899</t>
  </si>
  <si>
    <t>Naloxone remains stable for at least 28 days after enduring extreme conditions: study http://torstar.co/eTjk50oZFn5</t>
  </si>
  <si>
    <t>2019-04-01 10:07:37</t>
  </si>
  <si>
    <t>374180572246_10156771217852247</t>
  </si>
  <si>
    <t>Sunday was not only the 125th birthday of the iconic Around the Bay Road Race, it marked 40 years since women were permitted to officially enter it. Steve Milton has the story..... https://bit.ly/2FPU2y4</t>
  </si>
  <si>
    <t>2019-04-02 03:00:16</t>
  </si>
  <si>
    <t>374180572246_10156772913587247</t>
  </si>
  <si>
    <t>Revive &amp; Restore project is working to reintroduce extinct passenger pigeons by removing genes from modern band-tailed pigeons and replacing them with passenger-pigeon genes. Should they do the same with a woolly mammoth? http://torstar.co/D4Gt50oMUgq</t>
  </si>
  <si>
    <t>2019-04-02 17:00:38</t>
  </si>
  <si>
    <t>374180572246_10156774099577247</t>
  </si>
  <si>
    <t>The people in Grassy Narrows have been sick for a long time. http://torstar.co/BjxP50oR0Se</t>
  </si>
  <si>
    <t>2019-04-04 22:30:10</t>
  </si>
  <si>
    <t>374180572246_10156779538737247</t>
  </si>
  <si>
    <t>Doris Jensen, orchid grower and judge and longtime biology professor at McMaster University, died in March.   Read Kathy Renwald's column about the woman who travelled around the world collecting and judging orchids.   http://torstar.co/QXoO50p6mMh</t>
  </si>
  <si>
    <t>2019-04-04 23:00:35</t>
  </si>
  <si>
    <t>164238703606271_2564173530279431</t>
  </si>
  <si>
    <t>Editorial: SNC-Lavalin debacle a symptom of a bigger problem</t>
  </si>
  <si>
    <t>2019-04-02 09:33:53</t>
  </si>
  <si>
    <t>374180572246_10156773327212247</t>
  </si>
  <si>
    <t>Hamilton International Airport — the secret is spreading, but more destinations please  Our little airport is not quite the secret it once was, writes Paul Wilson. It handled 725,000 passengers in 2018, 21 per cent more than the year before. Read his latest column here...https://bit.ly/2Urztjm</t>
  </si>
  <si>
    <t>2019-04-06 15:15:55</t>
  </si>
  <si>
    <t>164238703606271_2566770623353055</t>
  </si>
  <si>
    <t>Waterloo Region death notices for Saturday April 6</t>
  </si>
  <si>
    <t>2019-04-07 02:00:15</t>
  </si>
  <si>
    <t>374180572246_10156784525807247</t>
  </si>
  <si>
    <t>Annie Pankowski scored the winning goal for the United States in a 3-2 victory over Canada at the women's world hockey championship Saturday. Canada continues preliminary round play Monday. http://torstar.co/lxnk50pf170</t>
  </si>
  <si>
    <t>2019-04-03 07:00:16</t>
  </si>
  <si>
    <t>374180572246_10156775478277247</t>
  </si>
  <si>
    <t>Early demand for Walt Disney's "Avengers: Endgame" tickets is crashing websites, underscoring predictions that it will deliver the biggest opening weekend of all time later this month. http://torstar.co/SB9250oVPXT</t>
  </si>
  <si>
    <t>2019-04-03 11:01:10</t>
  </si>
  <si>
    <t>164238703606271_2561614530535331</t>
  </si>
  <si>
    <t>Anne Frank travelling exhibit comes to Kitchener high school</t>
  </si>
  <si>
    <t>2019-04-06 05:00:17</t>
  </si>
  <si>
    <t>374180572246_10156782528707247</t>
  </si>
  <si>
    <t>A non-profit called Oceanix is building a prototype floating island as an experimental solution for crowded coastal cities threatened by climate change, the company told the United Nations habitat program Wednesday. http://torstar.co/J6KK50patxe</t>
  </si>
  <si>
    <t>2019-04-04 19:00:49</t>
  </si>
  <si>
    <t>164238703606271_2563910463639071</t>
  </si>
  <si>
    <t>Waterloo Potters Workshop holding 51st annual pottery sale</t>
  </si>
  <si>
    <t>2019-04-05 12:00:46</t>
  </si>
  <si>
    <t>164238703606271_2564940783536039</t>
  </si>
  <si>
    <t>Accused murderer appears briefly in Kitchener court http://torstar.co/acBW50p6Gn4</t>
  </si>
  <si>
    <t>164238703606271_2559143207449130</t>
  </si>
  <si>
    <t>Advocates urge Ottawa to create a national autism strategy http://torstar.co/wa1I50oLDKc</t>
  </si>
  <si>
    <t>2019-04-06 15:00:28</t>
  </si>
  <si>
    <t>374180572246_10156783342317247</t>
  </si>
  <si>
    <t>An article published last June by The Hamilton Spectator unexpectedly became popular this week on http://torstar.co/B9LV50p92kt. Why? The answer is Facebook, as it usually is, writes Paul Berton. http://torstar.co/6nyb50p92kw</t>
  </si>
  <si>
    <t>2019-04-02 22:30:11</t>
  </si>
  <si>
    <t>374180572246_10156774714922247</t>
  </si>
  <si>
    <t>Let the bidding commence! The Dundas Valley School of Art @DVSA2010 annual auction is this weekend. #HamOnt Watch a video preview of the event by @Yokoatthespec: http://torstar.co/hN9E50oUpYg</t>
  </si>
  <si>
    <t>2019-04-02 17:01:02</t>
  </si>
  <si>
    <t>164238703606271_2560479850648799</t>
  </si>
  <si>
    <t>Kitchener council objects to quiet killing of planning support centre http://torstar.co/dmdF50oR17K</t>
  </si>
  <si>
    <t>2019-04-07 18:00:12</t>
  </si>
  <si>
    <t>374180572246_10156785926432247</t>
  </si>
  <si>
    <t>Gov. Gen. Julie Payette who is leading a Canadian delegation on a four-day visit to the east African country, visited the Kigali Genocide Memorial that is the final resting place of roughly 250,000 victims of the genocide.  http://torstar.co/PYge50poN8U</t>
  </si>
  <si>
    <t>2019-04-02 18:30:29</t>
  </si>
  <si>
    <t>374180572246_10156774259562247</t>
  </si>
  <si>
    <t>A 50-year-old Toronto man is facing robbery charges following a joint investigation by Hamilton and Halton police. http://torstar.co/Sm9l50oT07m</t>
  </si>
  <si>
    <t>2019-04-02 06:00:10</t>
  </si>
  <si>
    <t>374180572246_10156773100887247</t>
  </si>
  <si>
    <t>Grammy-nominated rapper Nipsey Hussle had Monday afternoon meeting scheduled with Los Angeles police officials to tackle an issue that has come to define his life: gang violence. A day before the meeting he was gunned down outside a clothing store he owned http://torstar.co/B38650oNpw9</t>
  </si>
  <si>
    <t>2019-04-02 13:01:32</t>
  </si>
  <si>
    <t>164238703606271_2560190280677756</t>
  </si>
  <si>
    <t>New rubber claims put pressure on system http://torstar.co/jvNw50oR0c3</t>
  </si>
  <si>
    <t>2019-04-01 11:25:52</t>
  </si>
  <si>
    <t>374180572246_10156771303877247</t>
  </si>
  <si>
    <t>Lots of sunshine today but keep that parka near the front door, no joke. It's cold outside.  You can expect some sun and cloud mix today with wind gusts near 40 km/h near noon. The high today will only reach 4. It is -8 at 7:30 am http://torstar.co/bMQv50oK8hQ</t>
  </si>
  <si>
    <t>2019-04-04 05:00:28</t>
  </si>
  <si>
    <t>374180572246_10156777717317247</t>
  </si>
  <si>
    <t>Proponents say fresh foods preserve nutrients better than canned or dried ones, mimic ancestral diets and improve pets' health.  http://torstar.co/p3Es50p0Nb6</t>
  </si>
  <si>
    <t>2019-04-07 03:00:13</t>
  </si>
  <si>
    <t>374180572246_10156784621037247</t>
  </si>
  <si>
    <t>Foreign ministers from G7 nations, shaken by the absence of U.S. Secretary of State Mike Pompeo, revealed stark divergences in views on the Middle East as they wrapped up a meeting with the goal of finding common ground on contentious global challenges. http://torstar.co/jbsg50pgwqA</t>
  </si>
  <si>
    <t>2019-04-02 21:30:05</t>
  </si>
  <si>
    <t>164238703606271_2560795380617246</t>
  </si>
  <si>
    <t>Lawyers for Waterloo Regional Police, union say court is not right venue for gender discrimination complaints</t>
  </si>
  <si>
    <t>2019-04-05 13:50:04</t>
  </si>
  <si>
    <t>164238703606271_2565085983521519</t>
  </si>
  <si>
    <t>Waterloo Region death notices for Friday http://torstar.co/ZlWK50p6U4M</t>
  </si>
  <si>
    <t>2019-04-06 22:19:22</t>
  </si>
  <si>
    <t>164238703606271_2567262339970550</t>
  </si>
  <si>
    <t>Rangers land impact centre in OHL draft. "He's a leader and the guys followed. Kitchener is getting a great hockey player. When he's playing he leaves it all on the ice."</t>
  </si>
  <si>
    <t>164238703606271_2562643017099149</t>
  </si>
  <si>
    <t>Renowed author Miriam Toews writes to inspire hope for change for Mennonite girls and women.</t>
  </si>
  <si>
    <t>2019-04-03 16:55:01</t>
  </si>
  <si>
    <t>164238703606271_2562170680479716</t>
  </si>
  <si>
    <t>Man faces murder charge in Kitchener woman’s death. A 31-year-old Kitchener man faces a charge of second-degree murder in connection with the death of Yvonne Umutoniwasi.</t>
  </si>
  <si>
    <t>2019-04-02 09:00:20</t>
  </si>
  <si>
    <t>374180572246_10156773276707247</t>
  </si>
  <si>
    <t>Canada and the United States are closer to renegotiating a border agreement that has governed the treatment of asylum claimants along the shared border for almost two decades. http://torstar.co/gT0w50oMVaY</t>
  </si>
  <si>
    <t>2019-04-03 19:00:20</t>
  </si>
  <si>
    <t>374180572246_10156776564032247</t>
  </si>
  <si>
    <t>“I think I just like the hunt of finding something that I like on me,” says Denise Sprentz.  http://torstar.co/cpvj50p10AI</t>
  </si>
  <si>
    <t>2019-04-04 02:40:02</t>
  </si>
  <si>
    <t>164238703606271_2562797463750371</t>
  </si>
  <si>
    <t>Waterloo Region death notices for Wednesday http://torstar.co/SJPU50p0nwj</t>
  </si>
  <si>
    <t>2019-04-01 20:30:05</t>
  </si>
  <si>
    <t>164238703606271_2559039364126181</t>
  </si>
  <si>
    <t>Province hosting public meeting in Kitchener on regional government review — The province is holding meetings to give people a chance to share their views on regional government as part of its review of municipal governance.</t>
  </si>
  <si>
    <t>2019-04-03 18:01:13</t>
  </si>
  <si>
    <t>164238703606271_2562244240472360</t>
  </si>
  <si>
    <t>2019-04-01 02:00:16</t>
  </si>
  <si>
    <t>374180572246_10156770727912247</t>
  </si>
  <si>
    <t>Trent Thornton pitched five scoreless innings in his MLB debut Sunday, but the Blue Jays fell, 4-3 in 11 innings, to the Detroit Tiger, splitting the opening series 2-2.  http://torstar.co/f9oa50oJAMD</t>
  </si>
  <si>
    <t>2019-04-03 16:02:02</t>
  </si>
  <si>
    <t>164238703606271_2562107240486060</t>
  </si>
  <si>
    <t>Waterloo Region police lawyer: Don’t open the floodgates to discrimination claims.</t>
  </si>
  <si>
    <t>2019-04-01 19:15:53</t>
  </si>
  <si>
    <t>164238703606271_2558948804135237</t>
  </si>
  <si>
    <t>Limited time Spring savings!  Subscribe to digital access of therecord.com for only $3.99/month--a savings of 50% off the regular rate.  Subscribe today: https://bit.ly/2ubnOql</t>
  </si>
  <si>
    <t>2019-04-02 10:00:42</t>
  </si>
  <si>
    <t>164238703606271_2559981060698678</t>
  </si>
  <si>
    <t>Judge denies request to delay sale of Erwin Hymer Group</t>
  </si>
  <si>
    <t>2019-04-02 14:01:09</t>
  </si>
  <si>
    <t>164238703606271_2560261947337256</t>
  </si>
  <si>
    <t>Cambridge company looking to corner Canadian market on paper straws http://torstar.co/gFD650oQZq8</t>
  </si>
  <si>
    <t>2019-04-05 15:00:29</t>
  </si>
  <si>
    <t>374180572246_10156781051457247</t>
  </si>
  <si>
    <t>"'Top Gun' is all about action and I want (the restaurant) to be all about action."  http://torstar.co/6rxF50p6N1Z</t>
  </si>
  <si>
    <t>2019-04-01 05:00:18</t>
  </si>
  <si>
    <t>374180572246_10156770955957247</t>
  </si>
  <si>
    <t>A comedian with no political experience was leading in Ukraine's presidential election on Sunday. The poll said Volodymyr Zelenskiy garnered the most votes, while incumbent President Petro Poroshenko was in a distant second place.  http://torstar.co/Lntr50oJBDP</t>
  </si>
  <si>
    <t>2019-04-06 03:00:17</t>
  </si>
  <si>
    <t>374180572246_10156782352117247</t>
  </si>
  <si>
    <t>NHL stars John Tavares and Aaron Ekblad know exactly what Shane Wright of Burlington is feeling. The 15-year-old will be selected first overall by the Kingston Frontenacs in Saturday's Ontario Hockey League draft. http://torstar.co/2Vo550pa5Gi</t>
  </si>
  <si>
    <t>2019-04-05 02:00:18</t>
  </si>
  <si>
    <t>374180572246_10156779953367247</t>
  </si>
  <si>
    <t>Letters to the Editor | Reader Janet Remias of Ancaster praises Jeff Mahoney's recent column about William Olenek, and says we need more of this sort of good news story.   http://torstar.co/7vH150p6n8G</t>
  </si>
  <si>
    <t>2019-04-03 02:00:23</t>
  </si>
  <si>
    <t>374180572246_10156775120447247</t>
  </si>
  <si>
    <t>"Bill shock" continues to be a top irritant for customers of Canada's telecommunications and television services, according to the industry's ombudsman. http://torstar.co/UOQC50oTNdO</t>
  </si>
  <si>
    <t>2019-04-02 23:30:14</t>
  </si>
  <si>
    <t>374180572246_10156774830667247</t>
  </si>
  <si>
    <t>Sheryl Nadler writes: When I broke my wrist two years ago, I became as sulky as a man who has the sniffles. Yes. It was that bad.   How do you put on a bra with a broken wrist? http://torstar.co/klrk50oUxBT</t>
  </si>
  <si>
    <t>2019-04-03 11:12:00</t>
  </si>
  <si>
    <t>374180572246_10156775731577247</t>
  </si>
  <si>
    <t>COMMUTERS: Your Wednesday morning weather, traffic and school closures -Wednesday, April 3, 2019 Back to the sunshine and we are reaching for a high of 7 today. Wind gusts could reach 40 to 70 km/h this morning. http://torstar.co/k7oI50oZrzr</t>
  </si>
  <si>
    <t>2019-04-01 04:00:18</t>
  </si>
  <si>
    <t>374180572246_10156770883307247</t>
  </si>
  <si>
    <t>Midnight snack: Want to make your rice truly great? Try this Cuban Arroz con Pollo recipe ... rice boiled with with rendered chicken fat, stock, beer, tomato sauce and saffron. http://torstar.co/zLp050oJwwt</t>
  </si>
  <si>
    <t>2019-04-02 18:01:11</t>
  </si>
  <si>
    <t>164238703606271_2560555737307877</t>
  </si>
  <si>
    <t>Kitchener council urges brakes be put on autism changes http://torstar.co/OCpY50oR27Z</t>
  </si>
  <si>
    <t>2019-04-04 09:15:28</t>
  </si>
  <si>
    <t>374180572246_10156778046987247</t>
  </si>
  <si>
    <t>2019-04-04 10:30:22</t>
  </si>
  <si>
    <t>374180572246_10156778164382247</t>
  </si>
  <si>
    <t>Surely most councils today are past the "old boys club" mentality and can plan communities without "Big Brother" doing it for them, writes Joan Little.   http://torstar.co/mt7250p19aF</t>
  </si>
  <si>
    <t>2019-04-02 12:00:15</t>
  </si>
  <si>
    <t>374180572246_10156773537527247</t>
  </si>
  <si>
    <t>You never want to wake up and find @twhiddleston in your kitchen, writes @vinaymenon ‏  http://torstar.co/kin850oQOGi</t>
  </si>
  <si>
    <t>2019-04-05 22:00:36</t>
  </si>
  <si>
    <t>164238703606271_2565660143464103</t>
  </si>
  <si>
    <t>Province still committed to two-way, all-day GO service to Waterloo Region, economic development minister says On Thursday, PCs voted against NDP motion calling for GO funding, timeline details</t>
  </si>
  <si>
    <t>2019-04-06 14:01:04</t>
  </si>
  <si>
    <t>164238703606271_2566667763363341</t>
  </si>
  <si>
    <t>Boxing rookies fight their fears in Champions for Charity fundraiser in Kitchener</t>
  </si>
  <si>
    <t>2019-04-06 00:00:20</t>
  </si>
  <si>
    <t>374180572246_10156782010667247</t>
  </si>
  <si>
    <t>Check out nonprofit, charity or fundraising events in Hamilton and area April 5 to 12 http://torstar.co/jS3j50p7iN2</t>
  </si>
  <si>
    <t>2019-04-02 23:00:29</t>
  </si>
  <si>
    <t>164238703606271_2560889743941143</t>
  </si>
  <si>
    <t>Stephen Fearing riding into Kitchener on a nostalgia rush Singer-songwriter playing Friday night at Registry Theatre</t>
  </si>
  <si>
    <t>2019-04-04 13:40:03</t>
  </si>
  <si>
    <t>164238703606271_2563486287014822</t>
  </si>
  <si>
    <t>Waterloo Region death notices for Thursday http://torstar.co/a1mp50p4QpG</t>
  </si>
  <si>
    <t>2019-04-01 15:30:18</t>
  </si>
  <si>
    <t>164238703606271_2558594504170667</t>
  </si>
  <si>
    <t>In the Garden: Is it a car, is it a plane?</t>
  </si>
  <si>
    <t>2019-04-01 16:00:30</t>
  </si>
  <si>
    <t>374180572246_10156771742042247</t>
  </si>
  <si>
    <t>Forget "I do." For his next wedding, Nicolas Cage should pause for dramatic effect, make a crazy face and then shout, "I DON'T!" http://torstar.co/iK8K50oKYiH</t>
  </si>
  <si>
    <t>2019-04-05 11:58:07</t>
  </si>
  <si>
    <t>164238703606271_2564938100202974</t>
  </si>
  <si>
    <t>If goalies are the most important players, why are so few taken in the first round of the OHL draft?</t>
  </si>
  <si>
    <t>2019-04-03 10:59:23</t>
  </si>
  <si>
    <t>374180572246_10156775713772247</t>
  </si>
  <si>
    <t>Hamilton's Mario Alves, a.k.a., the ‘world’s best bricklayer’ greets the construction season  https://www.thespec.com/news-story/9262979-hamilton-s-mario-alves-a-k-a-the-world-s-best-bricklayer-greets-the-construction-season/</t>
  </si>
  <si>
    <t>2019-04-06 19:00:11</t>
  </si>
  <si>
    <t>374180572246_10156783767797247</t>
  </si>
  <si>
    <t>The 50th anniversary year of the 1969 moon landing is a good time to remember astronauts who have perished in space travel, writes Thomas Froese. http://torstar.co/KyWs50pe0e7</t>
  </si>
  <si>
    <t>2019-04-02 15:01:19</t>
  </si>
  <si>
    <t>164238703606271_2560335873996530</t>
  </si>
  <si>
    <t>St. Mary’s hospital fundraising for third cardiac catheterization lab http://torstar.co/l4ak50oR05x</t>
  </si>
  <si>
    <t>2019-04-05 08:00:19</t>
  </si>
  <si>
    <t>374180572246_10156780430427247</t>
  </si>
  <si>
    <t>We gardeners can make our plants less susceptible to the ill effects of early warm spells.  http://torstar.co/rnf050p6t0B</t>
  </si>
  <si>
    <t>2019-04-05 05:00:17</t>
  </si>
  <si>
    <t>374180572246_10156780229132247</t>
  </si>
  <si>
    <t>Judging from the first two anxiety-fuelled episodes made available to critics, "Killing Eve" is in no mood to stumble or become the victim of its own success.   http://torstar.co/22eZ50p6tE5</t>
  </si>
  <si>
    <t>2019-04-05 09:24:55</t>
  </si>
  <si>
    <t>374180572246_10156780522937247</t>
  </si>
  <si>
    <t>Restaurant review: Feeling delirious? Grab a smash burger in Hamilton  We are witnessing an explosion of burger eateries, and few restaurants will risk a menu that does not include a burger. The latest from foodie blogger Diane Galambos..... https://bit.ly/2UEySex</t>
  </si>
  <si>
    <t>2019-04-05 18:00:49</t>
  </si>
  <si>
    <t>164238703606271_2565399966823454</t>
  </si>
  <si>
    <t>Waterloo gardener has a big heart</t>
  </si>
  <si>
    <t>2019-04-02 11:00:14</t>
  </si>
  <si>
    <t>374180572246_10156773434392247</t>
  </si>
  <si>
    <t>COMMUTERS: Your Tuesday morning weather, traffic and school closures Tuesday, April 2, 2019 http://torstar.co/T5XH50oQAVV</t>
  </si>
  <si>
    <t>2019-04-01 12:30:06</t>
  </si>
  <si>
    <t>374180572246_10156771392677247</t>
  </si>
  <si>
    <t>A Hamilton man's drunken drive into a crowded Port Dover beach last summer "shook the community to its core," says the judge who sentenced him to 90 days in jail. http://torstar.co/v5PS50oKcOk</t>
  </si>
  <si>
    <t>2019-04-05 14:40:04</t>
  </si>
  <si>
    <t>164238703606271_2565153366848114</t>
  </si>
  <si>
    <t>Police make an arrest in Cambridge shooting http://torstar.co/ou8J50p6WFc</t>
  </si>
  <si>
    <t>2019-04-07 16:03:15</t>
  </si>
  <si>
    <t>374180572246_10156785693617247</t>
  </si>
  <si>
    <t>Saher Emmun is one of the 40,000 refugees who came to Canada from war-torn Syria.   Despite the new language, tight rental market, different culture, lingering trauma, many like Emmun, who ran a restaurant development business in Syria, have found work.  http://torstar.co/3UFb50pnimx</t>
  </si>
  <si>
    <t>2019-04-02 13:30:11</t>
  </si>
  <si>
    <t>374180572246_10156773690402247</t>
  </si>
  <si>
    <t>Today's Editorial Cartoon by Graeme MacKay @mackaycartoons The Hamilton Spectator.  http://torstar.co/HM1350oQZq6</t>
  </si>
  <si>
    <t>2019-04-02 13:00:25</t>
  </si>
  <si>
    <t>374180572246_10156773642702247</t>
  </si>
  <si>
    <t>Incorrect charges and nondisclosure of contract terms remain the most common complaints against Canada's telecom companies, according to a semi-annual report by the industry's complaint commissioner. http://torstar.co/PDBj50oQRWM</t>
  </si>
  <si>
    <t>2019-04-05 13:30:09</t>
  </si>
  <si>
    <t>374180572246_10156780897582247</t>
  </si>
  <si>
    <t>All the league’s kits were designed by Italian brand Macron Hero @CPLsoccer  http://torstar.co/WqOX50p6FOX</t>
  </si>
  <si>
    <t>2019-04-03 06:00:10</t>
  </si>
  <si>
    <t>374180572246_10156775414327247</t>
  </si>
  <si>
    <t>The Hamilton Tiger-Cats, who already have a could-start-this-bunch-tomorrow offence under contract, added their finisher Monday with the announcement that Lirim Hajrullahu has re-signed with the team for two years, writes @miltonatthespec. http://torstar.co/iGpK50oVFiD</t>
  </si>
  <si>
    <t>2019-04-03 05:00:17</t>
  </si>
  <si>
    <t>374180572246_10156775350947247</t>
  </si>
  <si>
    <t>Environment Commissioner Julie Gelfand says Canada is not doing enough to combat climate change. Gelfand delivered her final audits Tuesday before her five-year term expires, looking at fossil-fuel subsidies, invasive aquatic species and mining pollution. http://torstar.co/l74S50oV9L7</t>
  </si>
  <si>
    <t>2019-04-02 11:00:31</t>
  </si>
  <si>
    <t>374180572246_10156773434687247</t>
  </si>
  <si>
    <t>The number of spectators that turned out to watch the Canadian Women's Hockey League championship game suggests there's a big appetite out there for the sport, writes @Radleyatthespec. But the league is folding. So how could this happen? @TheCWHL http://torstar.co/1xqf50oN0o7</t>
  </si>
  <si>
    <t>2019-04-04 04:00:17</t>
  </si>
  <si>
    <t>374180572246_10156777640192247</t>
  </si>
  <si>
    <t>Thinking of a midnight snack? This recipe is destined to be in your repertoire well after celery's 15 minutes of fame have passed.  http://torstar.co/KHGv50p22EF</t>
  </si>
  <si>
    <t>2019-04-04 22:00:41</t>
  </si>
  <si>
    <t>164238703606271_2564108790285905</t>
  </si>
  <si>
    <t>St. David’s Schnarr an easy choice as District 8 hockey MVP</t>
  </si>
  <si>
    <t>2019-04-04 18:00:51</t>
  </si>
  <si>
    <t>164238703606271_2563838926979558</t>
  </si>
  <si>
    <t>Man faces murder charge in Kitchener woman’s death</t>
  </si>
  <si>
    <t>2019-04-03 22:00:16</t>
  </si>
  <si>
    <t>374180572246_10156776956387247</t>
  </si>
  <si>
    <t>If there is a single theme that can describe this year's gritLIT, it would be inclusivity, writes Graham Rockingham.   http://torstar.co/d8qy50p18Tz</t>
  </si>
  <si>
    <t>2019-04-03 08:00:19</t>
  </si>
  <si>
    <t>374180572246_10156775529667247</t>
  </si>
  <si>
    <t>Spring cleaning season is here and there are lots of storage options out there to help tidy the kids room. http://torstar.co/1bsV50oVBeg</t>
  </si>
  <si>
    <t>2019-04-05 16:01:59</t>
  </si>
  <si>
    <t>164238703606271_2565259330170851</t>
  </si>
  <si>
    <t>Kitchener-Waterloo Titans top London Lightning in series opener The Titans dominated the fourth quarter to take the National Basketball League of Canada playoff game, 119-95.</t>
  </si>
  <si>
    <t>2019-04-07 13:00:52</t>
  </si>
  <si>
    <t>164238703606271_2568168413213276</t>
  </si>
  <si>
    <t>Canada’s job-creation run ends in March after six straight months</t>
  </si>
  <si>
    <t>2019-04-02 20:00:48</t>
  </si>
  <si>
    <t>164238703606271_2560699667293484</t>
  </si>
  <si>
    <t>Globetrotters visit 11-year-old at Waterloo school. One year after meeting Maya Kolbasnick at SickKids hospital in Toronto, two members of the Harlem Globetrotters visited her at her school in Waterloo.</t>
  </si>
  <si>
    <t>2019-04-05 15:01:11</t>
  </si>
  <si>
    <t>164238703606271_2565182446845206</t>
  </si>
  <si>
    <t>Waterloo firm gives landmine removal new life http://torstar.co/HsPl50p6GuV</t>
  </si>
  <si>
    <t>2019-04-06 07:00:09</t>
  </si>
  <si>
    <t>374180572246_10156782672977247</t>
  </si>
  <si>
    <t>"Killing Eve" returns for another eight-episode season Sunday night.  Judging from the first two anxiety-fuelled episodes made available to critics, this show is in no mood to stumble or become the victim of its own success. http://torstar.co/BFad50payT1</t>
  </si>
  <si>
    <t>2019-04-06 06:00:08</t>
  </si>
  <si>
    <t>374180572246_10156782592527247</t>
  </si>
  <si>
    <t>The CFL is holding its first European draft next week. The Hamilton Tiger-Cats own the first choice in the CFL's second international draft. http://torstar.co/7XSz50pasoB</t>
  </si>
  <si>
    <t>2019-04-02 13:01:44</t>
  </si>
  <si>
    <t>164238703606271_2560190764011041</t>
  </si>
  <si>
    <t>Police gender discrimination lawsuit goes before Ontario Court of Appeal</t>
  </si>
  <si>
    <t>2019-04-05 16:21:56</t>
  </si>
  <si>
    <t>164238703606271_2565285563501561</t>
  </si>
  <si>
    <t>Police make an arrest in Cambridge shooting. A 19-year-old man has been arrested following an early morning shooting in Cambridge on Wednesday.</t>
  </si>
  <si>
    <t>2019-04-03 16:00:48</t>
  </si>
  <si>
    <t>374180572246_10156776223832247</t>
  </si>
  <si>
    <t>So what do you want? The biscuit matrix covers fluffy and tender to flaky and sturdy enough for a sandwich. Here’s everything you need to consider. http://torstar.co/qSfC50p0pUa</t>
  </si>
  <si>
    <t>2019-04-05 06:00:16</t>
  </si>
  <si>
    <t>374180572246_10156780293872247</t>
  </si>
  <si>
    <t>Rachel Mercer will team up with her sister Akemi Mercer-Niewoehner for a concert of violin and cello duos by six female Canadian composers, three of those works premieres.  http://torstar.co/BFx150p6nP4</t>
  </si>
  <si>
    <t>2019-04-06 21:30:10</t>
  </si>
  <si>
    <t>374180572246_10156784047242247</t>
  </si>
  <si>
    <t>We are witnessing an explosion of burger eateries, and few restaurants will risk a menu that does not include a burger. Diane Galambos started her spring pilgrimage at Hamilon's Delirious Burger. http://torstar.co/2kJ050pelvs</t>
  </si>
  <si>
    <t>2019-04-01 18:01:02</t>
  </si>
  <si>
    <t>164238703606271_2558792557484195</t>
  </si>
  <si>
    <t>Out There: We all have our issues — some are just more toady than others</t>
  </si>
  <si>
    <t>2019-04-05 09:00:21</t>
  </si>
  <si>
    <t>374180572246_10156780497257247</t>
  </si>
  <si>
    <t>Jody Wilson-Raybould had the power to make a real difference for the causes and people she holds most dearly. Now, four years after she entered with so much hope and promise, all that is gone, writes Bob Hepburn.  http://torstar.co/2dLc50p6n3l</t>
  </si>
  <si>
    <t>2019-04-06 18:00:36</t>
  </si>
  <si>
    <t>164238703606271_2566991443330973</t>
  </si>
  <si>
    <t>Waterloo Region students rally to protect the education they need</t>
  </si>
  <si>
    <t>2019-04-05 18:55:03</t>
  </si>
  <si>
    <t>164238703606271_2565470143483103</t>
  </si>
  <si>
    <t>Lawsuit alleging sexism in Waterloo police ranks can’t proceed, court rules http://torstar.co/7aAe50p7V8s</t>
  </si>
  <si>
    <t>2019-04-04 17:30:11</t>
  </si>
  <si>
    <t>374180572246_10156778977667247</t>
  </si>
  <si>
    <t>For a CFL spring in which there's one less thing going on — mini-camps are oh so passé — there sure is a lot going on. http://torstar.co/bTMx50p5ijb</t>
  </si>
  <si>
    <t>2019-04-07 14:00:22</t>
  </si>
  <si>
    <t>374180572246_10156785453422247</t>
  </si>
  <si>
    <t>Sports curses are like villains in action movies: after you put them down, you better make sure they're dead or they will come back to haunt you.   As the Raptors &amp; Maple Leafs head to the playoffs, long-time fans know local sports is all about heartbreak. http://torstar.co/xHaG50pg6UP</t>
  </si>
  <si>
    <t>2019-04-03 16:30:28</t>
  </si>
  <si>
    <t>164238703606271_2562141393815978</t>
  </si>
  <si>
    <t>New venture: 5 questions for Top-Notch Concierge http://torstar.co/AlYW50oZFGr</t>
  </si>
  <si>
    <t>2019-04-02 15:35:07</t>
  </si>
  <si>
    <t>374180572246_10156773924792247</t>
  </si>
  <si>
    <t>Steve Milton: Teaching safe contact and football skills to high school junior players Safe contact clinic for more than 350 public high school junior league players will be held on successive Wednesdays. http://torstar.co/6wbr50oSn64</t>
  </si>
  <si>
    <t>2019-04-03 22:45:07</t>
  </si>
  <si>
    <t>164238703606271_2562546907108760</t>
  </si>
  <si>
    <t>Live from Pi:Windows on the Universe Chad Hanna, a gravitational-wave physicist from Pennsylvania State University, talks about how recent astronomical observations have changed our view of the cosmos and explores what new wonders may be.</t>
  </si>
  <si>
    <t>2019-04-03 12:30:11</t>
  </si>
  <si>
    <t>164238703606271_2561726447190806</t>
  </si>
  <si>
    <t>French speakers seek visibility in Waterloo Region http://torstar.co/IPJ750oZFfr</t>
  </si>
  <si>
    <t>2019-04-04 17:00:30</t>
  </si>
  <si>
    <t>374180572246_10156778912157247</t>
  </si>
  <si>
    <t>Kitchener's Dan McAvoy, 69, found out this week his claim for a severe, debilitating and work-related rash that dates back to the early 1980s was reopened and approved by the WSIB http://torstar.co/LpPu50p4Shm</t>
  </si>
  <si>
    <t>2019-04-05 07:00:18</t>
  </si>
  <si>
    <t>374180572246_10156780367462247</t>
  </si>
  <si>
    <t>#ICYMI: Organizers of the Paris to Ancaster Bike Race have designated four practice routes for riders to prepare for the April 28 event without trespassing on private property.   http://torstar.co/zFLj50p6n5R</t>
  </si>
  <si>
    <t>2019-04-03 11:30:07</t>
  </si>
  <si>
    <t>374180572246_10156775754682247</t>
  </si>
  <si>
    <t>Hamilton city hall is backing off the controversial practice of “vetting” emails and changing its procedures, writes Andrew Dreschel.  http://torstar.co/YV1S50oZty9</t>
  </si>
  <si>
    <t>2019-04-05 15:30:11</t>
  </si>
  <si>
    <t>374180572246_10156781096067247</t>
  </si>
  <si>
    <t>Can artists change the world? Neil Woodley, a #HamOnt artist, hopes so #Climatechange  http://torstar.co/vODr50p6UEI</t>
  </si>
  <si>
    <t>2019-04-04 08:00:21</t>
  </si>
  <si>
    <t>374180572246_10156777951717247</t>
  </si>
  <si>
    <t>Everyone agrees that the fragile ecosystem of the BC coast needs to be protected. However, Bill C-48 doesn't offer real-time protection for the area in question, writes Elaine McCoy.  http://torstar.co/LJIq50p1dOS</t>
  </si>
  <si>
    <t>2019-04-03 14:30:12</t>
  </si>
  <si>
    <t>374180572246_10156776050197247</t>
  </si>
  <si>
    <t>Amateur scene: Hamilton and area local sports results, events, clinics and more To submit a score, game report or announcement, please email sports@thespec.com http://torstar.co/pTxS50oZTBG</t>
  </si>
  <si>
    <t>2019-04-03 13:01:24</t>
  </si>
  <si>
    <t>164238703606271_2561764883853629</t>
  </si>
  <si>
    <t>Kicked out of Kitchener shelter, meth addict assaulted female employee on street</t>
  </si>
  <si>
    <t>2019-04-02 00:10:03</t>
  </si>
  <si>
    <t>164238703606271_2559274747435976</t>
  </si>
  <si>
    <t>2019-04-04 15:30:09</t>
  </si>
  <si>
    <t>374180572246_10156778720587247</t>
  </si>
  <si>
    <t>The cannabis gold rush will be remembered as the moment Costco-sized pot operations began their advance on the countryside http://torstar.co/cmkT50p57vD</t>
  </si>
  <si>
    <t>2019-04-01 18:01:04</t>
  </si>
  <si>
    <t>164238703606271_2558792610817523</t>
  </si>
  <si>
    <t>Wildlife photographer and conservationist Veronica Baas is ‘a bit nomadic’</t>
  </si>
  <si>
    <t>2019-04-04 03:00:20</t>
  </si>
  <si>
    <t>374180572246_10156777562367247</t>
  </si>
  <si>
    <t>Today in sports history: Famed jockey Eddie Arcaro, who rode Citation and Whirlaway to the Triple Crown and won the Kentucky Derby five times, retired after 31 years and 24,092 races, 57 years ago today.   http://torstar.co/HPoL50p0S8R</t>
  </si>
  <si>
    <t>2019-04-02 04:00:19</t>
  </si>
  <si>
    <t>374180572246_10156772989402247</t>
  </si>
  <si>
    <t>Midnight snack: This recipe is a true spring-vegetable pasta — with a few thoughtfully chosen vegetables and a light, but full-bodied sauce.  http://torstar.co/RHnA50oN2q1</t>
  </si>
  <si>
    <t>2019-04-05 13:40:04</t>
  </si>
  <si>
    <t>164238703606271_2565072960189488</t>
  </si>
  <si>
    <t>Waterloo Region’s unemployment rate unchanged at 4.7% in March http://torstar.co/S62Q50p6SbP</t>
  </si>
  <si>
    <t>2019-04-01 11:46:02</t>
  </si>
  <si>
    <t>164238703606271_2558304977532953</t>
  </si>
  <si>
    <t>2019-04-07 05:00:13</t>
  </si>
  <si>
    <t>374180572246_10156784799402247</t>
  </si>
  <si>
    <t>The Lightning matched an NHL record with their 62nd win, using a three-goal second period to beat the Boston Bruins 6-3 on Saturday. http://torstar.co/ifnn50pgAgS</t>
  </si>
  <si>
    <t>2019-04-05 18:30:28</t>
  </si>
  <si>
    <t>374180572246_10156781406627247</t>
  </si>
  <si>
    <t>Today's Editorial Cartoon by the Spectator's Graeme MacKay @mackaycartoons  http://torstar.co/1vYg50p71tX</t>
  </si>
  <si>
    <t>2019-04-05 23:00:28</t>
  </si>
  <si>
    <t>164238703606271_2565719850124799</t>
  </si>
  <si>
    <t>This Old Thing: Arctic history book has warm value</t>
  </si>
  <si>
    <t>2019-04-05 12:08:19</t>
  </si>
  <si>
    <t>164238703606271_2564949023535215</t>
  </si>
  <si>
    <t>Waterloo Siskins chasing Sutherland Cup dream. "We have a lot of players that it's their last kick at the can so our team has been really motivated and we have been going pretty hard."</t>
  </si>
  <si>
    <t>2019-04-04 20:30:07</t>
  </si>
  <si>
    <t>164238703606271_2564012206962230</t>
  </si>
  <si>
    <t>Four Waterloo Region tech firms bound for prominent Chinese pitch competition. Third-annual contest has been called ‘International Olympics of Entrepreneurship’</t>
  </si>
  <si>
    <t>2019-04-03 11:01:06</t>
  </si>
  <si>
    <t>164238703606271_2561614450535339</t>
  </si>
  <si>
    <t>Opinion | Geoffrey Stevens: Trudeau could learn from Casey Stengel. Trudeau has been unable to live up to expectations he created four years ago</t>
  </si>
  <si>
    <t>2019-04-03 03:00:18</t>
  </si>
  <si>
    <t>374180572246_10156775207862247</t>
  </si>
  <si>
    <t>With Britain racing toward a chaotic exit from the European Union within days, PM Theresa May veered away from the cliff-edge Tuesday, saying Britain would seek a further delay to Brexit as its politicians sought a compromise solution to the crisis. http://torstar.co/G6LP50oU3bb</t>
  </si>
  <si>
    <t>2019-04-04 06:00:17</t>
  </si>
  <si>
    <t>374180572246_10156777787297247</t>
  </si>
  <si>
    <t>Canada's biggest drag racing nostalgia show is scheduled to return April 14 with a wide variety of nostalgic and contemporary race cars, writes Tim Miller.   http://torstar.co/2zzb50p1vjj</t>
  </si>
  <si>
    <t>2019-04-05 14:30:11</t>
  </si>
  <si>
    <t>374180572246_10156781001192247</t>
  </si>
  <si>
    <t>#HamOnt will embark on a massive rebuild of its storm-chomped shoreline and waterfront trails with help from a nearly $13-million federal grant. Story by @Mattatthespec  http://torstar.co/wlQt50p6GGF</t>
  </si>
  <si>
    <t>2019-04-04 15:01:03</t>
  </si>
  <si>
    <t>164238703606271_2563613423668775</t>
  </si>
  <si>
    <t>Home sales in Kitchener and Waterloo continued to slide in March http://torstar.co/x0uw50p4qVk</t>
  </si>
  <si>
    <t>2019-04-05 01:00:11</t>
  </si>
  <si>
    <t>374180572246_10156779848987247</t>
  </si>
  <si>
    <t>For Simi Shittu, the decision to leave university early to enter the NBA draft, this moment has been in the works for years.   http://torstar.co/IybL50p6opm</t>
  </si>
  <si>
    <t>2019-04-05 14:01:44</t>
  </si>
  <si>
    <t>164238703606271_2565100890186695</t>
  </si>
  <si>
    <t>Cambridge man who was shot by police charged with threatening SIU employee http://torstar.co/jmSP50p6Grp</t>
  </si>
  <si>
    <t>2019-04-01 14:01:36</t>
  </si>
  <si>
    <t>164238703606271_2558478140848970</t>
  </si>
  <si>
    <t>Kitchener architectural group holds tour of local Carnegie libraries http://torstar.co/grox50oKglJ</t>
  </si>
  <si>
    <t>2019-04-06 04:00:15</t>
  </si>
  <si>
    <t>374180572246_10156782448062247</t>
  </si>
  <si>
    <t>Midnight snack: Don't overlook the benefits of a good meat loaf and this turkey loaf offers a lighter take on the classic. http://torstar.co/FbVj50pa1cp</t>
  </si>
  <si>
    <t>2019-04-04 23:30:05</t>
  </si>
  <si>
    <t>164238703606271_2564199696943481</t>
  </si>
  <si>
    <t>Goalies deserve more respect in OHL draft. Only seven netminders have been selected in the first round in the past 20 years.</t>
  </si>
  <si>
    <t>2019-04-06 12:00:23</t>
  </si>
  <si>
    <t>374180572246_10156783035257247</t>
  </si>
  <si>
    <t>Crafts, vintage, a Raffi concert for the kids and more! What's happening in Hamilton this weekend. #HamOnt http://torstar.co/MVHp50p9d87</t>
  </si>
  <si>
    <t>2019-04-07 12:00:39</t>
  </si>
  <si>
    <t>164238703606271_2568096113220506</t>
  </si>
  <si>
    <t>Police make an arrest in Cambridge shooting</t>
  </si>
  <si>
    <t>2019-04-03 04:00:15</t>
  </si>
  <si>
    <t>374180572246_10156775281937247</t>
  </si>
  <si>
    <t>Midnight snack: Is "ragoût" just a five-dollar word for stew? The French word sounds more elegant and painstaking.  A good vegetable ragoût takes a bit of nursing. http://torstar.co/TAWv50oVBHJ</t>
  </si>
  <si>
    <t>2019-04-04 19:30:08</t>
  </si>
  <si>
    <t>164238703606271_2563949103635207</t>
  </si>
  <si>
    <t>Multiplex talks resume swimmingly in Cambridge</t>
  </si>
  <si>
    <t>164238703606271_2560117234018394</t>
  </si>
  <si>
    <t>2019-04-02 15:40:12</t>
  </si>
  <si>
    <t>164238703606271_2560382357325215</t>
  </si>
  <si>
    <t>We’re a success so let us be, Waterloo mayor tells province http://torstar.co/shjp50oSrct</t>
  </si>
  <si>
    <t>2019-04-05 09:30:15</t>
  </si>
  <si>
    <t>374180572246_10156780528827247</t>
  </si>
  <si>
    <t>This week on The Message, Hamilton artist Sylvia Nickerson talks her comic "Creation," and latest work, "All We Have Left Is This," that is now on display at the Assembly Gallery downtown. http://torstar.co/oJnS50p6BVC</t>
  </si>
  <si>
    <t>2019-04-02 12:00:37</t>
  </si>
  <si>
    <t>164238703606271_2560117044018413</t>
  </si>
  <si>
    <t>2019-04-04 09:00:29</t>
  </si>
  <si>
    <t>374180572246_10156778029737247</t>
  </si>
  <si>
    <t>Cornstarch, Parmesan, butter and egg yolks enrich the turkey’s thin juices and add more body.   http://torstar.co/2UmN50p1Vd5</t>
  </si>
  <si>
    <t>2019-04-05 10:00:11</t>
  </si>
  <si>
    <t>374180572246_10156780568842247</t>
  </si>
  <si>
    <t>He could soon be moving into a world where minimum wage is measured in seven digits and stardom could mean unimaginable wealth and fame. School still comes first.  "You can't skip classes at Vanderbilt." Story by @radleyatthespec #BurlON  http://torstar.co/MHQN50p6Cw4</t>
  </si>
  <si>
    <t>2019-04-06 13:34:02</t>
  </si>
  <si>
    <t>164238703606271_2566631320033652</t>
  </si>
  <si>
    <t>Lawsuit against Waterloo Regional Police can’t proceed, Appeal Court rules</t>
  </si>
  <si>
    <t>2019-04-07 19:00:31</t>
  </si>
  <si>
    <t>164238703606271_2568690413161076</t>
  </si>
  <si>
    <t>2019-04-06 14:30:05</t>
  </si>
  <si>
    <t>164238703606271_2566707416692709</t>
  </si>
  <si>
    <t>2019-04-03 11:29:36</t>
  </si>
  <si>
    <t>164238703606271_2561648103865307</t>
  </si>
  <si>
    <t>2019-04-07 11:00:31</t>
  </si>
  <si>
    <t>164238703606271_2568033376560113</t>
  </si>
  <si>
    <t>2019-04-04 13:50:04</t>
  </si>
  <si>
    <t>164238703606271_2563500867013364</t>
  </si>
  <si>
    <t>Blue sky thinking http://torstar.co/UqtE50p4S5k</t>
  </si>
  <si>
    <t>2019-04-07 10:00:29</t>
  </si>
  <si>
    <t>164238703606271_2567975889899195</t>
  </si>
  <si>
    <t>Province still committed to two-way, all-day GO service to Waterloo Region, economic development minister says</t>
  </si>
  <si>
    <t>2019-04-02 05:00:18</t>
  </si>
  <si>
    <t>374180572246_10156773045402247</t>
  </si>
  <si>
    <t>Just days after announcing that country supergroup Florida Georgia Line would be playing a concert on one of Hamilton Golf and Country Club's fairways during the Friday of the RBC Canadian Open, organizers now say tickets for that day are sold out. http://torstar.co/BaZZ50oN5M8</t>
  </si>
  <si>
    <t>2019-04-01 19:00:55</t>
  </si>
  <si>
    <t>164238703606271_2558930480803736</t>
  </si>
  <si>
    <t>Lifetimes: Dr. Jack Sehl a gentleman respected by doctors and patients alike http://torstar.co/VLEW50oLCVA</t>
  </si>
  <si>
    <t>2019-04-03 10:00:45</t>
  </si>
  <si>
    <t>164238703606271_2561548370541947</t>
  </si>
  <si>
    <t>Lawyers for Waterloo Regional Police, union say court is not right venue for gender-discrimination complaints</t>
  </si>
  <si>
    <t>164238703606271_2561548357208615</t>
  </si>
  <si>
    <t>2019-04-07 21:00:15</t>
  </si>
  <si>
    <t>164238703606271_2568849513145166</t>
  </si>
  <si>
    <t>Kitchener’s Braeden Kressler leads pack of locals at OHL draft</t>
  </si>
  <si>
    <t>2019-04-07 18:00:34</t>
  </si>
  <si>
    <t>164238703606271_2568582543171863</t>
  </si>
  <si>
    <t>2019-04-04 11:50:55</t>
  </si>
  <si>
    <t>164238703606271_2563341823695935</t>
  </si>
  <si>
    <t>2019-04-01 13:01:15</t>
  </si>
  <si>
    <t>164238703606271_2558397754190342</t>
  </si>
  <si>
    <t>2019-04-05 11:55:04</t>
  </si>
  <si>
    <t>164238703606271_2564934693536648</t>
  </si>
  <si>
    <t>Waterloo Region death notices for Thursday http://torstar.co/C8bZ50p6HcQ</t>
  </si>
  <si>
    <t>2019-04-06 20:00:24</t>
  </si>
  <si>
    <t>164238703606271_2567123113317806</t>
  </si>
  <si>
    <t>Waterloo Region’s unemployment rate unchanged at 4.7% in March</t>
  </si>
  <si>
    <t>2019-04-01 14:00:29</t>
  </si>
  <si>
    <t>374180572246_10156771527797247</t>
  </si>
  <si>
    <t>Two Hamilton sisters have been awarded $510,000 in damages from their imprisoned father for the years of childhood sexual abuse they suffered at his hands in the 1970s. http://torstar.co/Gamc50oKdMA</t>
  </si>
  <si>
    <t>2019-04-03 12:01:13</t>
  </si>
  <si>
    <t>164238703606271_2561687090528075</t>
  </si>
  <si>
    <t>We’re a success so let us be, Waterloo mayor tells province</t>
  </si>
  <si>
    <t>2019-04-05 19:01:15</t>
  </si>
  <si>
    <t>164238703606271_2565476720149112</t>
  </si>
  <si>
    <t>Goalies deserve more respect in OHL draft http://torstar.co/sJyi50p6HgZ</t>
  </si>
  <si>
    <t>2019-04-06 19:00:32</t>
  </si>
  <si>
    <t>164238703606271_2567058516657599</t>
  </si>
  <si>
    <t>2019-04-01 11:00:54</t>
  </si>
  <si>
    <t>164238703606271_2558253757538075</t>
  </si>
  <si>
    <t>2019-04-06 16:00:42</t>
  </si>
  <si>
    <t>164238703606271_2566841133346004</t>
  </si>
  <si>
    <t>Guelph man, 26, charged with attempted murder</t>
  </si>
  <si>
    <t>2019-04-03 15:01:26</t>
  </si>
  <si>
    <t>164238703606271_2561927587170692</t>
  </si>
  <si>
    <t>Globetrotters visit 11-year-old at Waterloo school http://torstar.co/JedF50oZFu3</t>
  </si>
  <si>
    <t>2019-04-07 14:00:58</t>
  </si>
  <si>
    <t>164238703606271_2568246079872176</t>
  </si>
  <si>
    <t>2019-04-07 22:00:19</t>
  </si>
  <si>
    <t>164238703606271_2568911886472262</t>
  </si>
  <si>
    <t>Kitchener Rangers land a ‘leader’ in Francesco Pinelli in OHL draft</t>
  </si>
  <si>
    <t>2019-04-01 10:00:45</t>
  </si>
  <si>
    <t>164238703606271_2558195937543857</t>
  </si>
  <si>
    <t>2019-04-04 12:30:08</t>
  </si>
  <si>
    <t>164238703606271_2563393403690777</t>
  </si>
  <si>
    <t>Kitchener man’s decades-old rubber rash approved for compensation http://torstar.co/KvNp50p4qFl</t>
  </si>
  <si>
    <t>Week of April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</si>
</sst>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yyyy\-mm\-dd\ hh:mm:ss"/>
    <numFmt numFmtId="165" formatCode="_-* #,##0_-;\-* #,##0_-;_-* &quot;-&quot;??_-;_-@_-"/>
    <numFmt numFmtId="166" formatCode="0.0%"/>
  </numFmts>
  <fonts count="11" x14ac:knownFonts="1">
    <font>
      <sz val="11"/>
      <color theme="1"/>
      <name val="Calibri"/>
      <family val="2"/>
      <scheme val="minor"/>
    </font>
    <font>
      <b/>
      <sz val="11"/>
      <color theme="1"/>
      <name val="Calibri"/>
      <family val="2"/>
      <scheme val="minor"/>
    </font>
    <font>
      <u/>
      <sz val="11"/>
      <color rgb="FF0000FF"/>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sz val="11"/>
      <color theme="0"/>
      <name val="Calibri"/>
      <family val="2"/>
      <scheme val="minor"/>
    </font>
    <font>
      <b/>
      <sz val="9"/>
      <color indexed="81"/>
      <name val="Tahoma"/>
      <family val="2"/>
    </font>
    <font>
      <sz val="9"/>
      <color indexed="81"/>
      <name val="Tahoma"/>
      <family val="2"/>
    </font>
    <font>
      <sz val="11"/>
      <name val="Calibri"/>
      <family val="2"/>
      <scheme val="minor"/>
    </font>
    <font>
      <u/>
      <sz val="11"/>
      <color rgb="FFFF0000"/>
      <name val="Calibri"/>
      <family val="2"/>
      <scheme val="minor"/>
    </font>
  </fonts>
  <fills count="9">
    <fill>
      <patternFill patternType="none"/>
    </fill>
    <fill>
      <patternFill patternType="gray125"/>
    </fill>
    <fill>
      <patternFill patternType="solid">
        <fgColor theme="4" tint="-0.49998474074526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rgb="FFFFFF00"/>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6" tint="0.39997558519241921"/>
        <bgColor indexed="64"/>
      </patternFill>
    </fill>
  </fills>
  <borders count="4">
    <border>
      <left/>
      <right/>
      <top/>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3">
    <xf numFmtId="0" fontId="0" fillId="0" borderId="0"/>
    <xf numFmtId="43" fontId="3" fillId="0" borderId="0" applyFont="0" applyFill="0" applyBorder="0" applyAlignment="0" applyProtection="0"/>
    <xf numFmtId="9" fontId="3" fillId="0" borderId="0" applyFont="0" applyFill="0" applyBorder="0" applyAlignment="0" applyProtection="0"/>
  </cellStyleXfs>
  <cellXfs count="80">
    <xf numFmtId="0" fontId="0" fillId="0" borderId="0" xfId="0"/>
    <xf numFmtId="0" fontId="1" fillId="0" borderId="1" xfId="0" applyFont="1" applyBorder="1" applyAlignment="1">
      <alignment horizontal="left" vertical="center" wrapText="1"/>
    </xf>
    <xf numFmtId="164" fontId="0" fillId="0" borderId="2" xfId="0" applyNumberFormat="1" applyBorder="1" applyAlignment="1">
      <alignment horizontal="center" vertical="center"/>
    </xf>
    <xf numFmtId="0" fontId="0" fillId="0" borderId="2" xfId="0" applyBorder="1" applyAlignment="1">
      <alignment horizontal="left" vertical="center"/>
    </xf>
    <xf numFmtId="0" fontId="2" fillId="0" borderId="2" xfId="0" applyFont="1" applyBorder="1" applyAlignment="1">
      <alignment horizontal="left" vertical="center"/>
    </xf>
    <xf numFmtId="0" fontId="0" fillId="0" borderId="2" xfId="0" applyBorder="1" applyAlignment="1">
      <alignment horizontal="right" vertical="center"/>
    </xf>
    <xf numFmtId="0" fontId="1" fillId="0" borderId="0" xfId="0" applyFont="1"/>
    <xf numFmtId="0" fontId="1" fillId="0" borderId="0" xfId="0" applyFont="1" applyAlignment="1">
      <alignment horizontal="center" wrapText="1"/>
    </xf>
    <xf numFmtId="0" fontId="1" fillId="0" borderId="0" xfId="0" applyFont="1" applyAlignment="1">
      <alignment horizontal="center" vertical="center" wrapText="1"/>
    </xf>
    <xf numFmtId="0" fontId="4" fillId="2" borderId="0" xfId="0" applyFont="1" applyFill="1"/>
    <xf numFmtId="0" fontId="6" fillId="2" borderId="0" xfId="0" applyFont="1" applyFill="1"/>
    <xf numFmtId="0" fontId="0" fillId="3" borderId="0" xfId="0" applyFill="1"/>
    <xf numFmtId="0" fontId="0" fillId="3" borderId="0" xfId="0" applyFill="1" applyAlignment="1">
      <alignment horizontal="left"/>
    </xf>
    <xf numFmtId="165" fontId="0" fillId="3" borderId="0" xfId="1" applyNumberFormat="1" applyFont="1" applyFill="1"/>
    <xf numFmtId="165" fontId="0" fillId="3" borderId="0" xfId="0" applyNumberFormat="1" applyFill="1"/>
    <xf numFmtId="166" fontId="0" fillId="3" borderId="0" xfId="2" applyNumberFormat="1" applyFont="1" applyFill="1"/>
    <xf numFmtId="165" fontId="0" fillId="0" borderId="0" xfId="1" applyNumberFormat="1" applyFont="1"/>
    <xf numFmtId="165" fontId="0" fillId="0" borderId="0" xfId="0" applyNumberFormat="1" applyFill="1"/>
    <xf numFmtId="166" fontId="0" fillId="0" borderId="0" xfId="2" applyNumberFormat="1" applyFont="1"/>
    <xf numFmtId="10" fontId="0" fillId="0" borderId="0" xfId="2" applyNumberFormat="1" applyFont="1"/>
    <xf numFmtId="10" fontId="0" fillId="0" borderId="0" xfId="2" applyNumberFormat="1" applyFont="1" applyFill="1"/>
    <xf numFmtId="9" fontId="0" fillId="0" borderId="0" xfId="2" applyNumberFormat="1" applyFont="1"/>
    <xf numFmtId="165" fontId="0" fillId="3" borderId="0" xfId="2" applyNumberFormat="1" applyFont="1" applyFill="1"/>
    <xf numFmtId="0" fontId="0" fillId="0" borderId="0" xfId="0" applyFill="1"/>
    <xf numFmtId="0" fontId="6" fillId="0" borderId="0" xfId="0" applyFont="1" applyFill="1"/>
    <xf numFmtId="9" fontId="0" fillId="0" borderId="0" xfId="2" applyFont="1"/>
    <xf numFmtId="9" fontId="0" fillId="3" borderId="0" xfId="2" applyFont="1" applyFill="1"/>
    <xf numFmtId="9" fontId="0" fillId="0" borderId="0" xfId="2" applyFont="1" applyFill="1"/>
    <xf numFmtId="165" fontId="0" fillId="0" borderId="0" xfId="1" applyNumberFormat="1" applyFont="1" applyFill="1"/>
    <xf numFmtId="43" fontId="0" fillId="0" borderId="0" xfId="1" applyFont="1"/>
    <xf numFmtId="166" fontId="0" fillId="0" borderId="2" xfId="2" applyNumberFormat="1" applyFont="1" applyBorder="1" applyAlignment="1">
      <alignment horizontal="right" vertical="center"/>
    </xf>
    <xf numFmtId="0" fontId="1" fillId="4" borderId="2" xfId="0" applyFont="1" applyFill="1" applyBorder="1"/>
    <xf numFmtId="0" fontId="1" fillId="5" borderId="2" xfId="0" applyFont="1" applyFill="1" applyBorder="1"/>
    <xf numFmtId="0" fontId="1" fillId="5" borderId="1" xfId="0" applyFont="1" applyFill="1" applyBorder="1" applyAlignment="1">
      <alignment horizontal="left" vertical="center" wrapText="1"/>
    </xf>
    <xf numFmtId="0" fontId="1" fillId="5" borderId="2" xfId="0" applyFont="1" applyFill="1" applyBorder="1" applyAlignment="1">
      <alignment horizontal="left" vertical="center" wrapText="1"/>
    </xf>
    <xf numFmtId="166" fontId="5" fillId="0" borderId="2" xfId="2" applyNumberFormat="1" applyFont="1" applyBorder="1" applyAlignment="1">
      <alignment horizontal="right" vertical="center"/>
    </xf>
    <xf numFmtId="166" fontId="9" fillId="0" borderId="2" xfId="2" applyNumberFormat="1" applyFont="1" applyBorder="1" applyAlignment="1">
      <alignment horizontal="right" vertical="center"/>
    </xf>
    <xf numFmtId="9" fontId="9" fillId="0" borderId="2" xfId="2" applyFont="1" applyBorder="1"/>
    <xf numFmtId="164" fontId="0" fillId="6" borderId="2" xfId="0" applyNumberFormat="1" applyFill="1" applyBorder="1" applyAlignment="1">
      <alignment horizontal="center" vertical="center"/>
    </xf>
    <xf numFmtId="0" fontId="0" fillId="6" borderId="2" xfId="0" applyFill="1" applyBorder="1" applyAlignment="1">
      <alignment horizontal="left" vertical="center"/>
    </xf>
    <xf numFmtId="0" fontId="2" fillId="6" borderId="2" xfId="0" applyFont="1" applyFill="1" applyBorder="1" applyAlignment="1">
      <alignment horizontal="left" vertical="center"/>
    </xf>
    <xf numFmtId="0" fontId="0" fillId="6" borderId="2" xfId="0" applyFill="1" applyBorder="1" applyAlignment="1">
      <alignment horizontal="right" vertical="center"/>
    </xf>
    <xf numFmtId="9" fontId="9" fillId="6" borderId="2" xfId="2" applyFont="1" applyFill="1" applyBorder="1"/>
    <xf numFmtId="166" fontId="9" fillId="6" borderId="2" xfId="2" applyNumberFormat="1" applyFont="1" applyFill="1" applyBorder="1" applyAlignment="1">
      <alignment horizontal="right" vertical="center"/>
    </xf>
    <xf numFmtId="164" fontId="5" fillId="0" borderId="2" xfId="0" applyNumberFormat="1" applyFont="1" applyBorder="1" applyAlignment="1">
      <alignment horizontal="center" vertical="center"/>
    </xf>
    <xf numFmtId="0" fontId="5" fillId="0" borderId="2" xfId="0" applyFont="1" applyBorder="1" applyAlignment="1">
      <alignment horizontal="left" vertical="center"/>
    </xf>
    <xf numFmtId="0" fontId="10" fillId="0" borderId="2" xfId="0" applyFont="1" applyBorder="1" applyAlignment="1">
      <alignment horizontal="left" vertical="center"/>
    </xf>
    <xf numFmtId="0" fontId="5" fillId="0" borderId="2" xfId="0" applyFont="1" applyBorder="1" applyAlignment="1">
      <alignment horizontal="right" vertical="center"/>
    </xf>
    <xf numFmtId="9" fontId="5" fillId="0" borderId="2" xfId="2" applyFont="1" applyBorder="1"/>
    <xf numFmtId="164" fontId="5" fillId="7" borderId="2" xfId="0" applyNumberFormat="1" applyFont="1" applyFill="1" applyBorder="1" applyAlignment="1">
      <alignment horizontal="center" vertical="center"/>
    </xf>
    <xf numFmtId="0" fontId="5" fillId="7" borderId="2" xfId="0" applyFont="1" applyFill="1" applyBorder="1" applyAlignment="1">
      <alignment horizontal="left" vertical="center"/>
    </xf>
    <xf numFmtId="0" fontId="10" fillId="7" borderId="2" xfId="0" applyFont="1" applyFill="1" applyBorder="1" applyAlignment="1">
      <alignment horizontal="left" vertical="center"/>
    </xf>
    <xf numFmtId="0" fontId="5" fillId="7" borderId="2" xfId="0" applyFont="1" applyFill="1" applyBorder="1" applyAlignment="1">
      <alignment horizontal="right" vertical="center"/>
    </xf>
    <xf numFmtId="9" fontId="5" fillId="7" borderId="2" xfId="2" applyFont="1" applyFill="1" applyBorder="1"/>
    <xf numFmtId="166" fontId="5" fillId="7" borderId="2" xfId="2" applyNumberFormat="1" applyFont="1" applyFill="1" applyBorder="1" applyAlignment="1">
      <alignment horizontal="right" vertical="center"/>
    </xf>
    <xf numFmtId="164" fontId="0" fillId="7" borderId="2" xfId="0" applyNumberFormat="1" applyFill="1" applyBorder="1" applyAlignment="1">
      <alignment horizontal="center" vertical="center"/>
    </xf>
    <xf numFmtId="0" fontId="0" fillId="7" borderId="2" xfId="0" applyFill="1" applyBorder="1" applyAlignment="1">
      <alignment horizontal="left" vertical="center"/>
    </xf>
    <xf numFmtId="0" fontId="2" fillId="7" borderId="2" xfId="0" applyFont="1" applyFill="1" applyBorder="1" applyAlignment="1">
      <alignment horizontal="left" vertical="center"/>
    </xf>
    <xf numFmtId="0" fontId="0" fillId="7" borderId="2" xfId="0" applyFill="1" applyBorder="1" applyAlignment="1">
      <alignment horizontal="right" vertical="center"/>
    </xf>
    <xf numFmtId="9" fontId="9" fillId="7" borderId="2" xfId="2" applyFont="1" applyFill="1" applyBorder="1"/>
    <xf numFmtId="166" fontId="9" fillId="7" borderId="2" xfId="2" applyNumberFormat="1" applyFont="1" applyFill="1" applyBorder="1" applyAlignment="1">
      <alignment horizontal="right" vertical="center"/>
    </xf>
    <xf numFmtId="164" fontId="0" fillId="8" borderId="2" xfId="0" applyNumberFormat="1" applyFill="1" applyBorder="1" applyAlignment="1">
      <alignment horizontal="center" vertical="center"/>
    </xf>
    <xf numFmtId="0" fontId="0" fillId="8" borderId="2" xfId="0" applyFill="1" applyBorder="1" applyAlignment="1">
      <alignment horizontal="left" vertical="center"/>
    </xf>
    <xf numFmtId="0" fontId="2" fillId="8" borderId="2" xfId="0" applyFont="1" applyFill="1" applyBorder="1" applyAlignment="1">
      <alignment horizontal="left" vertical="center"/>
    </xf>
    <xf numFmtId="0" fontId="0" fillId="8" borderId="2" xfId="0" applyFill="1" applyBorder="1" applyAlignment="1">
      <alignment horizontal="right" vertical="center"/>
    </xf>
    <xf numFmtId="9" fontId="9" fillId="8" borderId="2" xfId="2" applyFont="1" applyFill="1" applyBorder="1"/>
    <xf numFmtId="166" fontId="9" fillId="8" borderId="2" xfId="2" applyNumberFormat="1" applyFont="1" applyFill="1" applyBorder="1" applyAlignment="1">
      <alignment horizontal="right" vertical="center"/>
    </xf>
    <xf numFmtId="1" fontId="0" fillId="0" borderId="0" xfId="0" applyNumberFormat="1"/>
    <xf numFmtId="10" fontId="0" fillId="0" borderId="2" xfId="2" applyNumberFormat="1" applyFont="1" applyBorder="1" applyAlignment="1">
      <alignment horizontal="right" vertical="center"/>
    </xf>
    <xf numFmtId="0" fontId="9" fillId="0" borderId="2" xfId="0" applyFont="1" applyFill="1" applyBorder="1" applyAlignment="1">
      <alignment horizontal="right" vertical="center"/>
    </xf>
    <xf numFmtId="0" fontId="1" fillId="4" borderId="1" xfId="0" applyFont="1" applyFill="1" applyBorder="1"/>
    <xf numFmtId="0" fontId="1" fillId="5" borderId="1" xfId="0" applyFont="1" applyFill="1" applyBorder="1"/>
    <xf numFmtId="9" fontId="0" fillId="0" borderId="2" xfId="2" applyFont="1" applyBorder="1"/>
    <xf numFmtId="0" fontId="0" fillId="0" borderId="0" xfId="0" applyAlignment="1">
      <alignment horizontal="left"/>
    </xf>
    <xf numFmtId="0" fontId="0" fillId="0" borderId="0" xfId="0" applyNumberFormat="1"/>
    <xf numFmtId="10" fontId="0" fillId="0" borderId="0" xfId="0" applyNumberFormat="1"/>
    <xf numFmtId="9" fontId="0" fillId="0" borderId="0" xfId="0" applyNumberFormat="1"/>
    <xf numFmtId="0" fontId="1" fillId="5" borderId="3" xfId="0" applyFont="1" applyFill="1" applyBorder="1" applyAlignment="1">
      <alignment horizontal="left" vertical="center" wrapText="1"/>
    </xf>
    <xf numFmtId="164" fontId="9" fillId="0" borderId="2" xfId="0" applyNumberFormat="1" applyFont="1" applyBorder="1"/>
    <xf numFmtId="0" fontId="0" fillId="0" borderId="0" xfId="0" pivotButton="1"/>
  </cellXfs>
  <cellStyles count="3">
    <cellStyle name="Comma" xfId="1" builtinId="3"/>
    <cellStyle name="Normal" xfId="0" builtinId="0"/>
    <cellStyle name="Percent" xfId="2" builtinId="5"/>
  </cellStyles>
  <dxfs count="3">
    <dxf>
      <numFmt numFmtId="13" formatCode="0%"/>
    </dxf>
    <dxf>
      <numFmt numFmtId="14" formatCode="0.00%"/>
    </dxf>
    <dxf>
      <numFmt numFmtId="14" formatCode="0.0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The%20Spec%20FB%20monthly%20post%20performance%20March%202019%20v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 FB Post Performance"/>
      <sheetName val="FEB FB Post Performance"/>
    </sheetNames>
    <sheetDataSet>
      <sheetData sheetId="0">
        <row r="3">
          <cell r="D3">
            <v>13888.266277128547</v>
          </cell>
          <cell r="H3">
            <v>9429.964941569282</v>
          </cell>
        </row>
        <row r="5">
          <cell r="M5">
            <v>1.736317568613276E-2</v>
          </cell>
          <cell r="N5">
            <v>2.5572142509518815E-2</v>
          </cell>
          <cell r="Q5">
            <v>0.71657338738916909</v>
          </cell>
        </row>
      </sheetData>
      <sheetData sheetId="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Weekly%20posting%20performance%20-%20The%20Star.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nk, Oscar" refreshedDate="43563.678943402774" createdVersion="6" refreshedVersion="6" minRefreshableVersion="3" recordCount="1344" xr:uid="{C4576455-43E2-4991-95AF-4EBF9292B174}">
  <cacheSource type="worksheet">
    <worksheetSource ref="A2:AG611" sheet="EXP Apr1-Apr7" r:id="rId2"/>
  </cacheSource>
  <cacheFields count="33">
    <cacheField name="Date (GMT)" numFmtId="164">
      <sharedItems/>
    </cacheField>
    <cacheField name="Facebook Page" numFmtId="0">
      <sharedItems count="7">
        <s v="The Toronto Star"/>
        <s v="The Hamilton Spectator"/>
        <s v="The Star Halifax"/>
        <s v="Waterloo Region Record"/>
        <s v="The Star Calgary"/>
        <s v="The Star Vancouver"/>
        <s v="The Star Edmonton"/>
      </sharedItems>
    </cacheField>
    <cacheField name="Post ID" numFmtId="0">
      <sharedItems count="1344">
        <s v="184906186150_10158773684641151"/>
        <s v="184906186150_10158774160566151"/>
        <s v="184906186150_10158764446771151"/>
        <s v="184906186150_10158780209301151"/>
        <s v="374180572246_10156774665912247"/>
        <s v="184906186150_10158765424421151"/>
        <s v="184906186150_10158771068476151"/>
        <s v="184906186150_10158767995801151"/>
        <s v="184906186150_10158767848291151"/>
        <s v="184906186150_10158764780126151"/>
        <s v="184906186150_10158769372266151"/>
        <s v="184906186150_10158773495761151"/>
        <s v="298622459337_10158210094119338"/>
        <s v="184906186150_10158766980091151"/>
        <s v="184906186150_10158772876661151"/>
        <s v="184906186150_10158776592991151"/>
        <s v="184906186150_10158771212336151"/>
        <s v="184906186150_10158763700966151"/>
        <s v="184906186150_10158778078776151"/>
        <s v="184906186150_10158769372246151"/>
        <s v="184906186150_10158771176821151"/>
        <s v="184906186150_10158772291646151"/>
        <s v="374180572246_10156779397912247"/>
        <s v="184906186150_10158768448176151"/>
        <s v="184906186150_10158766842576151"/>
        <s v="184906186150_10158777135826151"/>
        <s v="374180572246_10156778567537247"/>
        <s v="184906186150_10158764108991151"/>
        <s v="298622459337_10158197522249338"/>
        <s v="184906186150_10158779100046151"/>
        <s v="184906186150_10158767527976151"/>
        <s v="184906186150_10158767784006151"/>
        <s v="184906186150_10158773193491151"/>
        <s v="184906186150_10158776445246151"/>
        <s v="184906186150_10158781782706151"/>
        <s v="374180572246_10156773334572247"/>
        <s v="184906186150_10158763638296151"/>
        <s v="184906186150_10158770184781151"/>
        <s v="184906186150_10158771421741151"/>
        <s v="184906186150_10158767039391151"/>
        <s v="374180572246_10156779685152247"/>
        <s v="374180572246_10156772232672247"/>
        <s v="184906186150_10158775676306151"/>
        <s v="184906186150_10158772942166151"/>
        <s v="184906186150_10158762808181151"/>
        <s v="374180572246_10156777256312247"/>
        <s v="184906186150_10158773174971151"/>
        <s v="184906186150_10158769186686151"/>
        <s v="164238703606271_2559072217456229"/>
        <s v="184906186150_10158764310021151"/>
        <s v="184906186150_10158776519226151"/>
        <s v="184906186150_10158772424346151"/>
        <s v="164238703606271_2564136490283135"/>
        <s v="184906186150_10158770564646151"/>
        <s v="374180572246_10156774949132247"/>
        <s v="184906186150_10158766802446151"/>
        <s v="184906186150_10158763524286151"/>
        <s v="184906186150_10158769767381151"/>
        <s v="374180572246_10156778208067247"/>
        <s v="374180572246_10156771951297247"/>
        <s v="184906186150_10158778499701151"/>
        <s v="184906186150_10158776941911151"/>
        <s v="184906186150_10158774185231151"/>
        <s v="184906186150_10158780373491151"/>
        <s v="374180572246_10156779319947247"/>
        <s v="184906186150_10158778279916151"/>
        <s v="184906186150_10158768269956151"/>
        <s v="184906186150_10158764729501151"/>
        <s v="184906186150_10158772235736151"/>
        <s v="184906186150_10158774491611151"/>
        <s v="184906186150_10158767825221151"/>
        <s v="184906186150_10158770843736151"/>
        <s v="184906186150_10158775806456151"/>
        <s v="184906186150_10158778691481151"/>
        <s v="184906186150_10158768115426151"/>
        <s v="374180572246_10156778215817247"/>
        <s v="374180572246_10156772578872247"/>
        <s v="298294884594_10157313478574595"/>
        <s v="374180572246_10156779211817247"/>
        <s v="298622459337_10158203968714338"/>
        <s v="184906186150_10158780992316151"/>
        <s v="184906186150_10158779558586151"/>
        <s v="374180572246_10156781311082247"/>
        <s v="374180572246_10156777321092247"/>
        <s v="374180572246_10156781902587247"/>
        <s v="184906186150_10158762684901151"/>
        <s v="184906186150_10158781432216151"/>
        <s v="374180572246_10156779734227247"/>
        <s v="184906186150_10158779948006151"/>
        <s v="184906186150_10158782284031151"/>
        <s v="184906186150_10158780917686151"/>
        <s v="184906186150_10158777363346151"/>
        <s v="184906186150_10158772499011151"/>
        <s v="374180572246_10156776451057247"/>
        <s v="298622459337_10158194668484338"/>
        <s v="184906186150_10158766248736151"/>
        <s v="184906186150_10158776747186151"/>
        <s v="374180572246_10156782252012247"/>
        <s v="184906186150_10158769246626151"/>
        <s v="184906186150_10158762823336151"/>
        <s v="184906186150_10158771802481151"/>
        <s v="374180572246_10156783167642247"/>
        <s v="164238703606271_2559205260776258"/>
        <s v="184906186150_10158763073426151"/>
        <s v="184906186150_10158778622746151"/>
        <s v="184906186150_10158778834726151"/>
        <s v="184906186150_10158782120031151"/>
        <s v="374180572246_10156772423617247"/>
        <s v="184906186150_10158769445311151"/>
        <s v="184906186150_10158780497746151"/>
        <s v="184906186150_10158766462166151"/>
        <s v="374180572246_10156775581167247"/>
        <s v="184906186150_10158773435006151"/>
        <s v="374180572246_10156783660427247"/>
        <s v="184906186150_10158770108381151"/>
        <s v="184906186150_10158765227776151"/>
        <s v="184906186150_10158774715471151"/>
        <s v="184906186150_10158767170926151"/>
        <s v="184906186150_10158771143956151"/>
        <s v="184906186150_10158763234471151"/>
        <s v="184906186150_10158765028861151"/>
        <s v="184906186150_10158774549901151"/>
        <s v="374180572246_10156777138357247"/>
        <s v="184906186150_10158779174621151"/>
        <s v="184906186150_10158772639411151"/>
        <s v="374180572246_10156772468032247"/>
        <s v="374180572246_10156779584047247"/>
        <s v="184906186150_10158764587931151"/>
        <s v="374180572246_10156778348052247"/>
        <s v="374180572246_10156779101127247"/>
        <s v="374180572246_10156772171072247"/>
        <s v="374180572246_10156779861512247"/>
        <s v="184906186150_10158768400621151"/>
        <s v="184906186150_10158764812901151"/>
        <s v="184906186150_10158777824111151"/>
        <s v="374180572246_10156776181317247"/>
        <s v="374180572246_10156783120757247"/>
        <s v="374180572246_10156783617992247"/>
        <s v="374180572246_10156785410527247"/>
        <s v="184906186150_10158783105151151"/>
        <s v="374180572246_10156773786662247"/>
        <s v="184906186150_10158763582266151"/>
        <s v="164238703606271_2565541450142639"/>
        <s v="374180572246_10156781258917247"/>
        <s v="184906186150_10158767699881151"/>
        <s v="184906186150_10158768325176151"/>
        <s v="164238703606271_2562480967115354"/>
        <s v="184906186150_10158782847696151"/>
        <s v="164238703606271_2564209810275803"/>
        <s v="184906186150_10158765488546151"/>
        <s v="184906186150_10158767470886151"/>
        <s v="184906186150_10158764613256151"/>
        <s v="184906186150_10158776107721151"/>
        <s v="374180572246_10156781503652247"/>
        <s v="184906186150_10158772568286151"/>
        <s v="164238703606271_2563577873672330"/>
        <s v="184906186150_10158771561966151"/>
        <s v="184906186150_10158773834706151"/>
        <s v="374180572246_10156774423382247"/>
        <s v="184906186150_10158763474236151"/>
        <s v="374180572246_10156770644602247"/>
        <s v="184906186150_10158779868861151"/>
        <s v="298622459337_10158211612904338"/>
        <s v="184906186150_10158782447061151"/>
        <s v="374180572246_10156783283102247"/>
        <s v="184906186150_10158773326221151"/>
        <s v="184906186150_10158779244686151"/>
        <s v="184906186150_10158770513026151"/>
        <s v="298622459337_10158194082364338"/>
        <s v="374180572246_10156781951487247"/>
        <s v="184906186150_10158762428626151"/>
        <s v="184906186150_10158776258391151"/>
        <s v="184906186150_10158774304206151"/>
        <s v="184906186150_10158765562851151"/>
        <s v="184906186150_10158764249781151"/>
        <s v="184906186150_10158770686786151"/>
        <s v="298622459337_10158195753959338"/>
        <s v="184906186150_10158780154361151"/>
        <s v="374180572246_10156786486007247"/>
        <s v="374180572246_10156783813092247"/>
        <s v="184906186150_10158762509006151"/>
        <s v="374180572246_10156771307897247"/>
        <s v="164238703606271_2560763593953758"/>
        <s v="184906186150_10158770356421151"/>
        <s v="184906186150_10158763837661151"/>
        <s v="374180572246_10156774369042247"/>
        <s v="374180572246_10156785189047247"/>
        <s v="184906186150_10158767598626151"/>
        <s v="184906186150_10158775396496151"/>
        <s v="184906186150_10158781535071151"/>
        <s v="298622459337_10158207163564338"/>
        <s v="374180572246_10156774201862247"/>
        <s v="184906186150_10158774109766151"/>
        <s v="184906186150_10158773101306151"/>
        <s v="374180572246_10156783224707247"/>
        <s v="298622459337_10158197426814338"/>
        <s v="374180572246_10156782121987247"/>
        <s v="184906186150_10158773525791151"/>
        <s v="184906186150_10158763691091151"/>
        <s v="184906186150_10158765585396151"/>
        <s v="184906186150_10158768644971151"/>
        <s v="184906186150_10158775872681151"/>
        <s v="184906186150_10158763906986151"/>
        <s v="184906186150_10158782976166151"/>
        <s v="184906186150_10158776621031151"/>
        <s v="184906186150_10158782786711151"/>
        <s v="184906186150_10158780352906151"/>
        <s v="184906186150_10158765371636151"/>
        <s v="184906186150_10158781649476151"/>
        <s v="184906186150_10158782537561151"/>
        <s v="184906186150_10158774968966151"/>
        <s v="184906186150_10158778917281151"/>
        <s v="184906186150_10158777424336151"/>
        <s v="374180572246_10156773151602247"/>
        <s v="184906186150_10158769886756151"/>
        <s v="184906186150_10158773927616151"/>
        <s v="184906186150_10158777196746151"/>
        <s v="184906186150_10158764656966151"/>
        <s v="184906186150_10158778183486151"/>
        <s v="184906186150_10158762730176151"/>
        <s v="374180572246_10156783463692247"/>
        <s v="374180572246_10156781669117247"/>
        <s v="184906186150_10158779174551151"/>
        <s v="184906186150_10158772180736151"/>
        <s v="184906186150_10158770922486151"/>
        <s v="184906186150_10158774053816151"/>
        <s v="184906186150_10158773770351151"/>
        <s v="184906186150_10158763275636151"/>
        <s v="184906186150_10158766401011151"/>
        <s v="164238703606271_2565490936814357"/>
        <s v="184906186150_10158774421411151"/>
        <s v="164238703606271_2563353400361444"/>
        <s v="374180572246_10156784150542247"/>
        <s v="374180572246_10156781722872247"/>
        <s v="184906186150_10158770753181151"/>
        <s v="374180572246_10156772633037247"/>
        <s v="164238703606271_2563697310327053"/>
        <s v="184906186150_10158769309581151"/>
        <s v="374180572246_10156772106487247"/>
        <s v="184906186150_10158766523126151"/>
        <s v="164238703606271_2566917720005012"/>
        <s v="184906186150_10158768532721151"/>
        <s v="374180572246_10156781559057247"/>
        <s v="184906186150_10158777557821151"/>
        <s v="184906186150_10158778764716151"/>
        <s v="374180572246_10156777085137247"/>
        <s v="374180572246_10156771528102247"/>
        <s v="184906186150_10158765631196151"/>
        <s v="184906186150_10158770040721151"/>
        <s v="184906186150_10158778383056151"/>
        <s v="184906186150_10158771269076151"/>
        <s v="164238703606271_2560746583955459"/>
        <s v="184906186150_10158781168876151"/>
        <s v="184906186150_10158782733906151"/>
        <s v="164238703606271_2560445197318931"/>
        <s v="374180572246_10156775840977247"/>
        <s v="374180572246_10156774488337247"/>
        <s v="184906186150_10158766979221151"/>
        <s v="184906186150_10158779724116151"/>
        <s v="184906186150_10158777084516151"/>
        <s v="184906186150_10158779100136151"/>
        <s v="298622459337_10158203216774338"/>
        <s v="374180572246_10156778501502247"/>
        <s v="184906186150_10158767402221151"/>
        <s v="184906186150_10158767381601151"/>
        <s v="184906186150_10158769092421151"/>
        <s v="164238703606271_2563735060323278"/>
        <s v="374180572246_10156771432792247"/>
        <s v="374180572246_10156783509072247"/>
        <s v="374180572246_10156775944902247"/>
        <s v="184906186150_10158773033011151"/>
        <s v="184906186150_10158782119766151"/>
        <s v="374180572246_10156771268407247"/>
        <s v="184906186150_10158778499821151"/>
        <s v="184906186150_10158780709141151"/>
        <s v="184906186150_10158768184201151"/>
        <s v="184906186150_10158767923431151"/>
        <s v="374180572246_10156779790737247"/>
        <s v="374180572246_10156783863167247"/>
        <s v="298622459337_10158198461364338"/>
        <s v="374180572246_10156778259572247"/>
        <s v="164238703606271_2564976870199097"/>
        <s v="184906186150_10158779638791151"/>
        <s v="164238703606271_2564259056937545"/>
        <s v="184906186150_10158765850946151"/>
        <s v="184906186150_10158772085126151"/>
        <s v="374180572246_10156780838802247"/>
        <s v="374180572246_10156786048852247"/>
        <s v="164238703606271_2568336106529840"/>
        <s v="164238703606271_2560515730645211"/>
        <s v="184906186150_10158762893371151"/>
        <s v="184906186150_10158780588376151"/>
        <s v="184906186150_10158775070286151"/>
        <s v="184906186150_10158766577736151"/>
        <s v="184906186150_10158773996976151"/>
        <s v="374180572246_10156777081697247"/>
        <s v="184906186150_10158775542231151"/>
        <s v="184906186150_10158763677506151"/>
        <s v="184906186150_10158768022211151"/>
        <s v="298622459337_10158205792659338"/>
        <s v="184906186150_10158775740751151"/>
        <s v="184906186150_10158783050466151"/>
        <s v="374180572246_10156779163792247"/>
        <s v="184906186150_10158766950141151"/>
        <s v="374180572246_10156779647317247"/>
        <s v="298622459337_10158203567839338"/>
        <s v="184906186150_10158769001321151"/>
        <s v="374180572246_10156774147902247"/>
        <s v="184906186150_10158762926521151"/>
        <s v="184906186150_10158773589276151"/>
        <s v="184906186150_10158770991471151"/>
        <s v="164238703606271_2562700407093410"/>
        <s v="184906186150_10158763780266151"/>
        <s v="184906186150_10158766564501151"/>
        <s v="298622459337_10158201865474338"/>
        <s v="184906186150_10158771064011151"/>
        <s v="184906186150_10158771450711151"/>
        <s v="184906186150_10158772359626151"/>
        <s v="374180572246_10156775880587247"/>
        <s v="184906186150_10158780613016151"/>
        <s v="184906186150_10158770603496151"/>
        <s v="184906186150_10158763169106151"/>
        <s v="374180572246_10156781856977247"/>
        <s v="374180572246_10156776842087247"/>
        <s v="164238703606271_2563770906986360"/>
        <s v="184906186150_10158771698296151"/>
        <s v="374180572246_10156772061302247"/>
        <s v="184906186150_10158765100666151"/>
        <s v="184906186150_10158776382671151"/>
        <s v="298622459337_10158198552104338"/>
        <s v="184906186150_10158781962491151"/>
        <s v="184906186150_10158765162106151"/>
        <s v="184906186150_10158763004071151"/>
        <s v="184906186150_10158770383936151"/>
        <s v="298622459337_10158195148154338"/>
        <s v="184906186150_10158775942281151"/>
        <s v="184906186150_10158779800966151"/>
        <s v="184906186150_10158774247496151"/>
        <s v="374180572246_10156774066517247"/>
        <s v="164238703606271_2560736303956487"/>
        <s v="184906186150_10158774541751151"/>
        <s v="184906186150_10158777308401151"/>
        <s v="374180572246_10156782809217247"/>
        <s v="184906186150_10158777539111151"/>
        <s v="374180572246_10156779488787247"/>
        <s v="374180572246_10156776114157247"/>
        <s v="184906186150_10158777649251151"/>
        <s v="184906186150_10158768457096151"/>
        <s v="184906186150_10158762578446151"/>
        <s v="374180572246_10156772366237247"/>
        <s v="164238703606271_2564343500262434"/>
        <s v="164238703606271_2565021563527961"/>
        <s v="184906186150_10158768055001151"/>
        <s v="184906186150_10158770439616151"/>
        <s v="374180572246_10156771212622247"/>
        <s v="184906186150_10158771330656151"/>
        <s v="374180572246_10156777016272247"/>
        <s v="184906186150_10158775542211151"/>
        <s v="184906186150_10158765643546151"/>
        <s v="374180572246_10156774547547247"/>
        <s v="298622459337_10158200443199338"/>
        <s v="374180572246_10156785265777247"/>
        <s v="374180572246_10156785507602247"/>
        <s v="184906186150_10158768725691151"/>
        <s v="184906186150_10158766344511151"/>
        <s v="184906186150_10158766303521151"/>
        <s v="184906186150_10158768257441151"/>
        <s v="374180572246_10156772004967247"/>
        <s v="184906186150_10158770040656151"/>
        <s v="184906186150_10158781247196151"/>
        <s v="374180572246_10156784211467247"/>
        <s v="184906186150_10158780666791151"/>
        <s v="184906186150_10158771396416151"/>
        <s v="374180572246_10156781203757247"/>
        <s v="184906186150_10158773058866151"/>
        <s v="374180572246_10156775683762247"/>
        <s v="184906186150_10158767094711151"/>
        <s v="164238703606271_2565611416802309"/>
        <s v="184906186150_10158765599596151"/>
        <s v="184906186150_10158776871421151"/>
        <s v="164238703606271_2568784526484998"/>
        <s v="184906186150_10158769470946151"/>
        <s v="374180572246_10156780739477247"/>
        <s v="184906186150_10158769676041151"/>
        <s v="164238703606271_2560117247351726"/>
        <s v="374180572246_10156774773477247"/>
        <s v="184906186150_10158779473976151"/>
        <s v="184906186150_10158768497421151"/>
        <s v="374180572246_10156776338037247"/>
        <s v="374180572246_10156781780637247"/>
        <s v="374180572246_10156776697442247"/>
        <s v="184906186150_10158774606281151"/>
        <s v="298622459337_10158198735144338"/>
        <s v="374180572246_10156780788842247"/>
        <s v="164238703606271_2568513076512143"/>
        <s v="374180572246_10156782960277247"/>
        <s v="184906186150_10158775155946151"/>
        <s v="184906186150_10158782913526151"/>
        <s v="184906186150_10158775475716151"/>
        <s v="184906186150_10158765773531151"/>
        <s v="184906186150_10158781346301151"/>
        <s v="184906186150_10158779016831151"/>
        <s v="164238703606271_2566747523355365"/>
        <s v="164238703606271_2562510090445775"/>
        <s v="184906186150_10158777009021151"/>
        <s v="184906186150_10158767250396151"/>
        <s v="374180572246_10156785591332247"/>
        <s v="184906186150_10158780270091151"/>
        <s v="374180572246_10156775996162247"/>
        <s v="374180572246_10156773476002247"/>
        <s v="374180572246_10156776903227247"/>
        <s v="164238703606271_2568442229852561"/>
        <s v="374180572246_10156786388642247"/>
        <s v="374180572246_10156778401962247"/>
        <s v="374180572246_10156778450222247"/>
        <s v="184906186150_10158769146891151"/>
        <s v="184906186150_10158764408666151"/>
        <s v="184906186150_10158765320126151"/>
        <s v="184906186150_10158771906946151"/>
        <s v="184906186150_10158763446946151"/>
        <s v="184906186150_10158763325856151"/>
        <s v="374180572246_10156772684502247"/>
        <s v="374180572246_10156771901657247"/>
        <s v="184906186150_10158767444691151"/>
        <s v="374180572246_10156785837587247"/>
        <s v="184906186150_10158782626506151"/>
        <s v="164238703606271_2563286390368145"/>
        <s v="374180572246_10156770819597247"/>
        <s v="184906186150_10158763991311151"/>
        <s v="184906186150_10158775275456151"/>
        <s v="298622459337_10158208913414338"/>
        <s v="184906186150_10158771608851151"/>
        <s v="184906186150_10158771103971151"/>
        <s v="374180572246_10156776770037247"/>
        <s v="164238703606271_2560047077358743"/>
        <s v="164238703606271_2564034180293366"/>
        <s v="374180572246_10156775836552247"/>
        <s v="184906186150_10158771498666151"/>
        <s v="184906186150_10158768907121151"/>
        <s v="164238703606271_2565139930182791"/>
        <s v="374180572246_10156779266842247"/>
        <s v="298622459337_10158210203759338"/>
        <s v="184906186150_10158781527186151"/>
        <s v="298622459337_10158210071119338"/>
        <s v="298622459337_10158195320324338"/>
        <s v="374180572246_10156773747842247"/>
        <s v="298622459337_10158198528374338"/>
        <s v="184906186150_10158773028851151"/>
        <s v="374180572246_10156772735482247"/>
        <s v="374180572246_10156771004122247"/>
        <s v="374180572246_10156772117182247"/>
        <s v="374180572246_10156778068532247"/>
        <s v="374180572246_10156781453797247"/>
        <s v="374180572246_10156780607437247"/>
        <s v="164238703606271_2565221076841343"/>
        <s v="164238703606271_2567183036645147"/>
        <s v="298622459337_10158198702239338"/>
        <s v="164238703606271_2560046810692103"/>
        <s v="164238703606271_2567308346632616"/>
        <s v="184906186150_10158764962311151"/>
        <s v="298622459337_10158196919959338"/>
        <s v="374180572246_10156777447017247"/>
        <s v="184906186150_10158769966246151"/>
        <s v="374180572246_10156778303307247"/>
        <s v="374180572246_10156785786597247"/>
        <s v="184906186150_10158771193176151"/>
        <s v="164238703606271_2564897626873688"/>
        <s v="184906186150_10158780428886151"/>
        <s v="184906186150_10158781083901151"/>
        <s v="374180572246_10156778781192247"/>
        <s v="298622459337_10158194877584338"/>
        <s v="374180572246_10156773347532247"/>
        <s v="184906186150_10158776779556151"/>
        <s v="374180572246_10156780651577247"/>
        <s v="374180572246_10156771574442247"/>
        <s v="298622459337_10158204638609338"/>
        <s v="374180572246_10156785066522247"/>
        <s v="164238703606271_2560629320633852"/>
        <s v="298622459337_10158209640689338"/>
        <s v="374180572246_10156782057702247"/>
        <s v="374180572246_10156772305557247"/>
        <s v="374180572246_10156783709732247"/>
        <s v="374180572246_10156776628472247"/>
        <s v="164238703606271_2560400990656685"/>
        <s v="184906186150_10158774806106151"/>
        <s v="374180572246_10156784939777247"/>
        <s v="298622459337_10158201098684338"/>
        <s v="164238703606271_2562451203784997"/>
        <s v="374180572246_10156771639147247"/>
        <s v="298622459337_10158196811729338"/>
        <s v="164238703606271_2564284910268293"/>
        <s v="164238703606271_2564078810288903"/>
        <s v="374180572246_10156775647312247"/>
        <s v="374180572246_10156785638157247"/>
        <s v="374180572246_10156774890937247"/>
        <s v="374180572246_10156771488447247"/>
        <s v="164238703606271_2558996584130459"/>
        <s v="184906186150_10158768571646151"/>
        <s v="184906186150_10158774363081151"/>
        <s v="374180572246_10156771849372247"/>
        <s v="164238703606271_2563655463664571"/>
        <s v="374180572246_10156780142152247"/>
        <s v="298622459337_10158198257689338"/>
        <s v="374180572246_10156785133297247"/>
        <s v="298622459337_10158198233534338"/>
        <s v="184906186150_10158762853641151"/>
        <s v="184906186150_10158766087461151"/>
        <s v="374180572246_10156780692212247"/>
        <s v="374180572246_10156782872237247"/>
        <s v="184906186150_10158769300036151"/>
        <s v="374180572246_10156771105917247"/>
        <s v="374180572246_10156784095507247"/>
        <s v="184906186150_10158763372096151"/>
        <s v="374180572246_10156776280942247"/>
        <s v="374180572246_10156773984332247"/>
        <s v="374180572246_10156772515487247"/>
        <s v="298622459337_10158192956879338"/>
        <s v="374180572246_10156785354097247"/>
        <s v="374180572246_10156786276562247"/>
        <s v="374180572246_10156778113912247"/>
        <s v="374180572246_10156783403362247"/>
        <s v="374180572246_10156774316547247"/>
        <s v="374180572246_10156778867252247"/>
        <s v="374180572246_10156773380842247"/>
        <s v="184906186150_10158764889231151"/>
        <s v="298622459337_10158210476664338"/>
        <s v="298622459337_10158195528264338"/>
        <s v="164238703606271_2562022300494554"/>
        <s v="298622459337_10158203700294338"/>
        <s v="164238703606271_2558553774174740"/>
        <s v="184906186150_10158766444226151"/>
        <s v="298622459337_10158200285474338"/>
        <s v="374180572246_10156782749987247"/>
        <s v="374180572246_10156783565602247"/>
        <s v="184906186150_10158768811071151"/>
        <s v="164238703606271_2558321217531329"/>
        <s v="374180572246_10156776385782247"/>
        <s v="374180572246_10156773595667247"/>
        <s v="374180572246_10156779446082247"/>
        <s v="298622459337_10158201819544338"/>
        <s v="374180572246_10156773740177247"/>
        <s v="184906186150_10158775341986151"/>
        <s v="184906186150_10158769604271151"/>
        <s v="374180572246_10156771239707247"/>
        <s v="164238703606271_2567245343305583"/>
        <s v="164238703606271_2564882383541879"/>
        <s v="374180572246_10156784313307247"/>
        <s v="184906186150_10158767094781151"/>
        <s v="298622459337_10158206093429338"/>
        <s v="184906186150_10158765020796151"/>
        <s v="374180572246_10156775016507247"/>
        <s v="184906186150_10158766009596151"/>
        <s v="374180572246_10156770543332247"/>
        <s v="184906186150_10158765942251151"/>
        <s v="298622459337_10158197991819338"/>
        <s v="164238703606271_2565509730145811"/>
        <s v="374180572246_10156784420052247"/>
        <s v="374180572246_10156775797537247"/>
        <s v="164238703606271_2562177630479021"/>
        <s v="374180572246_10156771791202247"/>
        <s v="164238703606271_2562398803790237"/>
        <s v="164238703606271_2559008217462629"/>
        <s v="374180572246_10156780639582247"/>
        <s v="374180572246_10156772819657247"/>
        <s v="184906186150_10158777978561151"/>
        <s v="374180572246_10156780952112247"/>
        <s v="298622459337_10158212888189338"/>
        <s v="298622459337_10158199728759338"/>
        <s v="298622459337_10158209053199338"/>
        <s v="374180572246_10156771696942247"/>
        <s v="164238703606271_2562320883798029"/>
        <s v="164238703606271_2560828463947271"/>
        <s v="184906186150_10158766168061151"/>
        <s v="374180572246_10156773208932247"/>
        <s v="184906186150_10158766729591151"/>
        <s v="374180572246_10156781152487247"/>
        <s v="164238703606271_2563433970353387"/>
        <s v="374180572246_10156771163837247"/>
        <s v="298622459337_10158207396329338"/>
        <s v="164238703606271_2565363540160430"/>
        <s v="164238703606271_2563805243649593"/>
        <s v="164238703606271_2558358354194282"/>
        <s v="440400710511_10161736159590512"/>
        <s v="374180572246_10156773846262247"/>
        <s v="374180572246_10156783931572247"/>
        <s v="374180572246_10156781356227247"/>
        <s v="164238703606271_2563983020298482"/>
        <s v="374180572246_10156771352672247"/>
        <s v="164238703606271_2561753330521451"/>
        <s v="374180572246_10156778221497247"/>
        <s v="374180572246_10156775715552247"/>
        <s v="374180572246_10156777873482247"/>
        <s v="298622459337_10158195462959338"/>
        <s v="374180572246_10156774049867247"/>
        <s v="302442570209_10156897406625210"/>
        <s v="374180572246_10156776508947247"/>
        <s v="302442570209_10156904577480210"/>
        <s v="298294884594_10157311405919595"/>
        <s v="298622459337_10158204228629338"/>
        <s v="298622459337_10158196712259338"/>
        <s v="298622459337_10158198839659338"/>
        <s v="374180572246_10156786170347247"/>
        <s v="164238703606271_2561032017260249"/>
        <s v="374180572246_10156779037097247"/>
        <s v="374180572246_10156777194627247"/>
        <s v="302442570209_10156899092725210"/>
        <s v="164238703606271_2563971683632949"/>
        <s v="374180572246_10156783997832247"/>
        <s v="298622459337_10158204764764338"/>
        <s v="374180572246_10156781609277247"/>
        <s v="164238703606271_2563529040343880"/>
        <s v="374180572246_10156778644692247"/>
        <s v="374180572246_10156780053977247"/>
        <s v="164238703606271_2561845517178899"/>
        <s v="374180572246_10156771217852247"/>
        <s v="374180572246_10156772913587247"/>
        <s v="298622459337_10158199623634338"/>
        <s v="184906186150_10158777899376151"/>
        <s v="374180572246_10156774099577247"/>
        <s v="298622459337_10158198409544338"/>
        <s v="374180572246_10156779538737247"/>
        <s v="164238703606271_2564173530279431"/>
        <s v="298622459337_10158200864249338"/>
        <s v="374180572246_10156773327212247"/>
        <s v="164238703606271_2566770623353055"/>
        <s v="298622459337_10158212560134338"/>
        <s v="374180572246_10156784525807247"/>
        <s v="374180572246_10156775478277247"/>
        <s v="302442570209_10156901992680210"/>
        <s v="298622459337_10158193826924338"/>
        <s v="298622459337_10158201414599338"/>
        <s v="164238703606271_2561614530535331"/>
        <s v="374180572246_10156782528707247"/>
        <s v="164238703606271_2563910463639071"/>
        <s v="164238703606271_2564940783536039"/>
        <s v="298622459337_10158195831509338"/>
        <s v="298622459337_10158204425369338"/>
        <s v="164238703606271_2559143207449130"/>
        <s v="374180572246_10156783342317247"/>
        <s v="374180572246_10156774714922247"/>
        <s v="164238703606271_2560479850648799"/>
        <s v="374180572246_10156785926432247"/>
        <s v="374180572246_10156774259562247"/>
        <s v="298622459337_10158195674249338"/>
        <s v="298294884594_10157309383939595"/>
        <s v="298622459337_10158201090239338"/>
        <s v="374180572246_10156773100887247"/>
        <s v="298622459337_10158201168559338"/>
        <s v="298622459337_10158211976434338"/>
        <s v="298622459337_10158207689074338"/>
        <s v="302442570209_10156909888870210"/>
        <s v="164238703606271_2560190280677756"/>
        <s v="374180572246_10156771303877247"/>
        <s v="374180572246_10156777717317247"/>
        <s v="374180572246_10156784621037247"/>
        <s v="302442570209_10156898252440210"/>
        <s v="164238703606271_2560795380617246"/>
        <s v="298622459337_10158197622694338"/>
        <s v="164238703606271_2565085983521519"/>
        <s v="298622459337_10158200511069338"/>
        <s v="164238703606271_2567262339970550"/>
        <s v="298622459337_10158202548934338"/>
        <s v="298622459337_10158206148529338"/>
        <s v="164238703606271_2562643017099149"/>
        <s v="164238703606271_2562170680479716"/>
        <s v="374180572246_10156773276707247"/>
        <s v="374180572246_10156776564032247"/>
        <s v="298622459337_10158213022334338"/>
        <s v="298622459337_10158201671719338"/>
        <s v="298294884594_10157312271149595"/>
        <s v="184906186150_10158771990591151"/>
        <s v="184906186150_10158765153106151"/>
        <s v="164238703606271_2562797463750371"/>
        <s v="302442570209_10156906938800210"/>
        <s v="298622459337_10158193225509338"/>
        <s v="298622459337_10158202739629338"/>
        <s v="164238703606271_2559039364126181"/>
        <s v="298622459337_10158194823894338"/>
        <s v="298622459337_10158203056624338"/>
        <s v="298622459337_10158213145194338"/>
        <s v="298622459337_10158211837114338"/>
        <s v="164238703606271_2562244240472360"/>
        <s v="374180572246_10156770727912247"/>
        <s v="298622459337_10158206028829338"/>
        <s v="298622459337_10158194225249338"/>
        <s v="298622459337_10158206752384338"/>
        <s v="164238703606271_2562107240486060"/>
        <s v="298622459337_10158212233964338"/>
        <s v="298622459337_10158201502599338"/>
        <s v="298622459337_10158198552134338"/>
        <s v="298622459337_10158204638524338"/>
        <s v="164238703606271_2558948804135237"/>
        <s v="164238703606271_2559981060698678"/>
        <s v="298622459337_10158210704264338"/>
        <s v="164238703606271_2560261947337256"/>
        <s v="374180572246_10156781051457247"/>
        <s v="374180572246_10156770955957247"/>
        <s v="374180572246_10156782352117247"/>
        <s v="184906186150_10158765696406151"/>
        <s v="374180572246_10156779953367247"/>
        <s v="374180572246_10156775120447247"/>
        <s v="374180572246_10156774830667247"/>
        <s v="374180572246_10156775731577247"/>
        <s v="374180572246_10156770883307247"/>
        <s v="164238703606271_2560555737307877"/>
        <s v="184906186150_10158772703346151"/>
        <s v="298622459337_10158203771774338"/>
        <s v="298622459337_10158198413264338"/>
        <s v="374180572246_10156778046987247"/>
        <s v="298622459337_10158196037289338"/>
        <s v="374180572246_10156778164382247"/>
        <s v="374180572246_10156773537527247"/>
        <s v="164238703606271_2565660143464103"/>
        <s v="164238703606271_2566667763363341"/>
        <s v="374180572246_10156782010667247"/>
        <s v="298622459337_10158199983869338"/>
        <s v="184906186150_10158774883386151"/>
        <s v="164238703606271_2560889743941143"/>
        <s v="164238703606271_2563486287014822"/>
        <s v="298622459337_10158211701344338"/>
        <s v="164238703606271_2558594504170667"/>
        <s v="374180572246_10156771742042247"/>
        <s v="164238703606271_2564938100202974"/>
        <s v="298622459337_10158197298909338"/>
        <s v="374180572246_10156775713772247"/>
        <s v="298622459337_10158203135654338"/>
        <s v="374180572246_10156783767797247"/>
        <s v="184906186150_10158780006071151"/>
        <s v="298622459337_10158197740584338"/>
        <s v="298622459337_10158204343559338"/>
        <s v="298622459337_10158194421744338"/>
        <s v="164238703606271_2560335873996530"/>
        <s v="374180572246_10156780430427247"/>
        <s v="374180572246_10156780229132247"/>
        <s v="298622459337_10158209905609338"/>
        <s v="440400710511_10161736494170512"/>
        <s v="374180572246_10156780522937247"/>
        <s v="298622459337_10158197161024338"/>
        <s v="164238703606271_2565399966823454"/>
        <s v="374180572246_10156773434392247"/>
        <s v="374180572246_10156771392677247"/>
        <s v="298622459337_10158194549074338"/>
        <s v="164238703606271_2565153366848114"/>
        <s v="374180572246_10156785693617247"/>
        <s v="374180572246_10156773690402247"/>
        <s v="374180572246_10156773642702247"/>
        <s v="374180572246_10156780897582247"/>
        <s v="374180572246_10156775414327247"/>
        <s v="374180572246_10156775350947247"/>
        <s v="374180572246_10156773434687247"/>
        <s v="374180572246_10156777640192247"/>
        <s v="164238703606271_2564108790285905"/>
        <s v="164238703606271_2563838926979558"/>
        <s v="374180572246_10156776956387247"/>
        <s v="374180572246_10156775529667247"/>
        <s v="298622459337_10158197425924338"/>
        <s v="164238703606271_2565259330170851"/>
        <s v="298622459337_10158199896244338"/>
        <s v="164238703606271_2568168413213276"/>
        <s v="302442570209_10156896546605210"/>
        <s v="298622459337_10158204559149338"/>
        <s v="164238703606271_2560699667293484"/>
        <s v="298622459337_10158205729079338"/>
        <s v="298622459337_10158200119039338"/>
        <s v="298622459337_10158208777929338"/>
        <s v="298622459337_10158203840619338"/>
        <s v="164238703606271_2565182446845206"/>
        <s v="298622459337_10158194046994338"/>
        <s v="374180572246_10156782672977247"/>
        <s v="374180572246_10156782592527247"/>
        <s v="298622459337_10158197716609338"/>
        <s v="164238703606271_2560190764011041"/>
        <s v="298622459337_10158197947289338"/>
        <s v="164238703606271_2565285563501561"/>
        <s v="298622459337_10158197030584338"/>
        <s v="374180572246_10156776223832247"/>
        <s v="374180572246_10156780293872247"/>
        <s v="374180572246_10156784047242247"/>
        <s v="164238703606271_2558792557484195"/>
        <s v="374180572246_10156780497257247"/>
        <s v="164238703606271_2566991443330973"/>
        <s v="164238703606271_2565470143483103"/>
        <s v="374180572246_10156778977667247"/>
        <s v="374180572246_10156785453422247"/>
        <s v="164238703606271_2562141393815978"/>
        <s v="374180572246_10156773924792247"/>
        <s v="164238703606271_2562546907108760"/>
        <s v="164238703606271_2561726447190806"/>
        <s v="374180572246_10156778912157247"/>
        <s v="374180572246_10156780367462247"/>
        <s v="374180572246_10156775754682247"/>
        <s v="374180572246_10156781096067247"/>
        <s v="302442570209_10156898990050210"/>
        <s v="298622459337_10158202645504338"/>
        <s v="374180572246_10156777951717247"/>
        <s v="298622459337_10158200715739338"/>
        <s v="374180572246_10156776050197247"/>
        <s v="164238703606271_2561764883853629"/>
        <s v="164238703606271_2559274747435976"/>
        <s v="374180572246_10156778720587247"/>
        <s v="298622459337_10158212737164338"/>
        <s v="164238703606271_2558792610817523"/>
        <s v="374180572246_10156777562367247"/>
        <s v="374180572246_10156772989402247"/>
        <s v="298622459337_10158193918499338"/>
        <s v="164238703606271_2565072960189488"/>
        <s v="164238703606271_2558304977532953"/>
        <s v="298622459337_10158206628609338"/>
        <s v="298622459337_10158201454229338"/>
        <s v="302442570209_10156909770240210"/>
        <s v="374180572246_10156784799402247"/>
        <s v="374180572246_10156781406627247"/>
        <s v="164238703606271_2565719850124799"/>
        <s v="298622459337_10158199500864338"/>
        <s v="164238703606271_2564949023535215"/>
        <s v="298622459337_10158204923994338"/>
        <s v="298622459337_10158197017539338"/>
        <s v="298622459337_10158198462374338"/>
        <s v="440400710511_10161733655380512"/>
        <s v="164238703606271_2564012206962230"/>
        <s v="298622459337_10158201819574338"/>
        <s v="298622459337_10158205578359338"/>
        <s v="164238703606271_2561614450535339"/>
        <s v="374180572246_10156775207862247"/>
        <s v="374180572246_10156777787297247"/>
        <s v="298622459337_10158200600239338"/>
        <s v="298622459337_10158212134284338"/>
        <s v="298622459337_10158212382494338"/>
        <s v="298622459337_10158195972854338"/>
        <s v="298294884594_10157309580079595"/>
        <s v="302442570209_10156900014135210"/>
        <s v="374180572246_10156781001192247"/>
        <s v="164238703606271_2563613423668775"/>
        <s v="374180572246_10156779848987247"/>
        <s v="164238703606271_2565100890186695"/>
        <s v="164238703606271_2558478140848970"/>
        <s v="374180572246_10156782448062247"/>
        <s v="298622459337_10158209905659338"/>
        <s v="164238703606271_2564199696943481"/>
        <s v="374180572246_10156783035257247"/>
        <s v="298622459337_10158206294349338"/>
        <s v="298622459337_10158195257584338"/>
        <s v="164238703606271_2568096113220506"/>
        <s v="374180572246_10156775281937247"/>
        <s v="298622459337_10158195028434338"/>
        <s v="164238703606271_2563949103635207"/>
        <s v="164238703606271_2560117234018394"/>
        <s v="164238703606271_2560382357325215"/>
        <s v="374180572246_10156780528827247"/>
        <s v="298622459337_10158196005329338"/>
        <s v="298294884594_10157321813364595"/>
        <s v="164238703606271_2560117044018413"/>
        <s v="298294884594_10157317950834595"/>
        <s v="374180572246_10156778029737247"/>
        <s v="298622459337_10158207029504338"/>
        <s v="298294884594_10157314292004595"/>
        <s v="374180572246_10156780568842247"/>
        <s v="164238703606271_2566631320033652"/>
        <s v="164238703606271_2568690413161076"/>
        <s v="440400710511_10161733655325512"/>
        <s v="298622459337_10158197844109338"/>
        <s v="164238703606271_2566707416692709"/>
        <s v="164238703606271_2561648103865307"/>
        <s v="298622459337_10158201025154338"/>
        <s v="164238703606271_2568033376560113"/>
        <s v="164238703606271_2563500867013364"/>
        <s v="302442570209_10156902116080210"/>
        <s v="298622459337_10158194802059338"/>
        <s v="164238703606271_2567975889899195"/>
        <s v="374180572246_10156773045402247"/>
        <s v="298622459337_10158195392824338"/>
        <s v="302442570209_10156895467225210"/>
        <s v="298294884594_10157311890349595"/>
        <s v="164238703606271_2558930480803736"/>
        <s v="302442570209_10156909709670210"/>
        <s v="298622459337_10158195112334338"/>
        <s v="298622459337_10158200579044338"/>
        <s v="298622459337_10158206605924338"/>
        <s v="298622459337_10158202852049338"/>
        <s v="298294884594_10157309474974595"/>
        <s v="164238703606271_2561548370541947"/>
        <s v="164238703606271_2561548357208615"/>
        <s v="164238703606271_2568849513145166"/>
        <s v="164238703606271_2568582543171863"/>
        <s v="164238703606271_2563341823695935"/>
        <s v="164238703606271_2558397754190342"/>
        <s v="164238703606271_2564934693536648"/>
        <s v="440400710511_10161752393565512"/>
        <s v="440400710511_10161740514405512"/>
        <s v="302442570209_10156901312740210"/>
        <s v="164238703606271_2567123113317806"/>
        <s v="374180572246_10156771527797247"/>
        <s v="302442570209_10156905879360210"/>
        <s v="298622459337_10158204115384338"/>
        <s v="302442570209_10156908216415210"/>
        <s v="302442570209_10156903741400210"/>
        <s v="298622459337_10158207518999338"/>
        <s v="298294884594_10157319132154595"/>
        <s v="164238703606271_2561687090528075"/>
        <s v="302442570209_10156903273465210"/>
        <s v="298294884594_10157322925714595"/>
        <s v="298294884594_10157313174914595"/>
        <s v="164238703606271_2565476720149112"/>
        <s v="302442570209_10156904923155210"/>
        <s v="302442570209_10156903945085210"/>
        <s v="298622459337_10158207285459338"/>
        <s v="164238703606271_2567058516657599"/>
        <s v="302442570209_10156903376180210"/>
        <s v="302442570209_10156902260565210"/>
        <s v="302442570209_10156912710845210"/>
        <s v="302442570209_10156903200645210"/>
        <s v="164238703606271_2558253757538075"/>
        <s v="298294884594_10157325013149595"/>
        <s v="164238703606271_2566841133346004"/>
        <s v="298294884594_10157314809724595"/>
        <s v="164238703606271_2561927587170692"/>
        <s v="298294884594_10157319656154595"/>
        <s v="302442570209_10156897672735210"/>
        <s v="302442570209_10156906296520210"/>
        <s v="302442570209_10156900697855210"/>
        <s v="164238703606271_2568246079872176"/>
        <s v="302442570209_10156903084205210"/>
        <s v="440400710511_10161760177875512"/>
        <s v="440400710511_10161759348720512"/>
        <s v="298294884594_10157314415154595"/>
        <s v="302442570209_10156899551885210"/>
        <s v="298294884594_10157310567514595"/>
        <s v="302442570209_10156905188555210"/>
        <s v="440400710511_10161738882595512"/>
        <s v="302442570209_10156899890165210"/>
        <s v="440400710511_10161753138035512"/>
        <s v="302442570209_10156900365800210"/>
        <s v="298622459337_10158194953399338"/>
        <s v="302442570209_10156908376280210"/>
        <s v="164238703606271_2568911886472262"/>
        <s v="440400710511_10161733264755512"/>
        <s v="302442570209_10156903679675210"/>
        <s v="164238703606271_2558195937543857"/>
        <s v="298294884594_10157315023009595"/>
        <s v="298294884594_10157318179539595"/>
        <s v="302442570209_10156912297140210"/>
        <s v="302442570209_10156910647205210"/>
        <s v="164238703606271_2563393403690777"/>
        <s v="440400710511_10161751331900512"/>
        <s v="298294884594_10157312014999595"/>
        <s v="302442570209_10156899490965210"/>
        <s v="302442570209_10156908030920210"/>
        <s v="302442570209_10156904577580210"/>
        <s v="298294884594_10157313761774595"/>
        <s v="440400710511_10161745408815512"/>
        <s v="302442570209_10156899371955210"/>
        <s v="302442570209_10156902671160210"/>
        <s v="302442570209_10156896791340210"/>
        <s v="302442570209_10156896483000210"/>
        <s v="440400710511_10161746336270512"/>
        <s v="298294884594_10157320972364595"/>
        <s v="302442570209_10156900128080210"/>
        <s v="302442570209_10156904923555210"/>
        <s v="298294884594_10157326021279595"/>
        <s v="298294884594_10157322180604595"/>
        <s v="302442570209_10156905988335210"/>
        <s v="302442570209_10156911245375210"/>
        <s v="302442570209_10156907975560210"/>
        <s v="298294884594_10157316054374595"/>
        <s v="302442570209_10156900254895210"/>
        <s v="302442570209_10156908808365210"/>
        <s v="302442570209_10156899373090210"/>
        <s v="298622459337_10158206900959338"/>
        <s v="302442570209_10156903440695210"/>
        <s v="440400710511_10161740736630512"/>
        <s v="298294884594_10157319008974595"/>
        <s v="298294884594_10157309427999595"/>
        <s v="298294884594_10157324851079595"/>
        <s v="440400710511_10161740142430512"/>
        <s v="298294884594_10157319132014595"/>
        <s v="302442570209_10156899626515210"/>
        <s v="298294884594_10157309640034595"/>
        <s v="298294884594_10157311640169595"/>
        <s v="298294884594_10157328605319595"/>
        <s v="298294884594_10157327753564595"/>
        <s v="440400710511_10161746983630512"/>
        <s v="302442570209_10156897538650210"/>
        <s v="298294884594_10157320378434595"/>
        <s v="440400710511_10161747413855512"/>
        <s v="440400710511_10161743140225512"/>
        <s v="302442570209_10156908647030210"/>
        <s v="302442570209_10156903608110210"/>
        <s v="298294884594_10157320783934595"/>
        <s v="298294884594_10157317495059595"/>
        <s v="298294884594_10157317869719595"/>
        <s v="298294884594_10157311518349595"/>
        <s v="440400710511_10161739270285512"/>
        <s v="302442570209_10156898208805210"/>
        <s v="298294884594_10157315119784595"/>
        <s v="298622459337_10158206605954338"/>
        <s v="298294884594_10157313828199595"/>
        <s v="298294884594_10157314525234595"/>
        <s v="302442570209_10156906148185210"/>
        <s v="298294884594_10157313604539595"/>
        <s v="302442570209_10156906094610210"/>
        <s v="298294884594_10157320543089595"/>
        <s v="440400710511_10161743574125512"/>
        <s v="440400710511_10161741426905512"/>
        <s v="440400710511_10161741048425512"/>
        <s v="302442570209_10156903655800210"/>
        <s v="298294884594_10157328177099595"/>
        <s v="298294884594_10157319938119595"/>
        <s v="298294884594_10157320867829595"/>
        <s v="298294884594_10157312378289595"/>
        <s v="440400710511_10161754963705512"/>
        <s v="298294884594_10157314630754595"/>
        <s v="302442570209_10156912175605210"/>
        <s v="302442570209_10156906202645210"/>
        <s v="302442570209_10156901390990210"/>
        <s v="302442570209_10156897960370210"/>
        <s v="298294884594_10157313156904595"/>
        <s v="298294884594_10157315190769595"/>
        <s v="298294884594_10157312154209595"/>
        <s v="298294884594_10157311171544595"/>
        <s v="302442570209_10156908540415210"/>
        <s v="302442570209_10156908482805210"/>
        <s v="298294884594_10157319789664595"/>
        <s v="298294884594_10157310506469595"/>
        <s v="440400710511_10161739045550512"/>
        <s v="302442570209_10156898012655210"/>
        <s v="298294884594_10157317577139595"/>
        <s v="302442570209_10156913198205210"/>
        <s v="302442570209_10156895585765210"/>
        <s v="302442570209_10156898131520210"/>
        <s v="298294884594_10157316182284595"/>
        <s v="302442570209_10156906832600210"/>
        <s v="298294884594_10157324774334595"/>
        <s v="440400710511_10161745158640512"/>
        <s v="298294884594_10157313334139595"/>
        <s v="440400710511_10161744866520512"/>
        <s v="302442570209_10156901449745210"/>
        <s v="298294884594_10157316307824595"/>
        <s v="302442570209_10156907275165210"/>
        <s v="440400710511_10161748375400512"/>
        <s v="298294884594_10157320067694595"/>
        <s v="440400710511_10161733336485512"/>
        <s v="440400710511_10161744446665512"/>
        <s v="302442570209_10156899199725210"/>
        <s v="302442570209_10156903318780210"/>
        <s v="440400710511_10161756194880512"/>
        <s v="440400710511_10161738559420512"/>
        <s v="440400710511_10161735698040512"/>
        <s v="302442570209_10156909640230210"/>
        <s v="302442570209_10156898328635210"/>
        <s v="302442570209_10156896321710210"/>
        <s v="298294884594_10157323545919595"/>
        <s v="302442570209_10156895373070210"/>
        <s v="298294884594_10157317634869595"/>
        <s v="302442570209_10156903854700210"/>
        <s v="298294884594_10157313046279595"/>
        <s v="298294884594_10157316698334595"/>
        <s v="298294884594_10157310447784595"/>
        <s v="302442570209_10156902943480210"/>
        <s v="302442570209_10156902607040210"/>
        <s v="298294884594_10157326622419595"/>
        <s v="302442570209_10156902549910210"/>
        <s v="298294884594_10157318061819595"/>
        <s v="302442570209_10156903655755210"/>
        <s v="302442570209_10156897907040210"/>
        <s v="302442570209_10156907659720210"/>
        <s v="440400710511_10161737059390512"/>
        <s v="298294884594_10157314161789595"/>
        <s v="302442570209_10156905765660210"/>
        <s v="298294884594_10157320701714595"/>
        <s v="298294884594_10157317278054595"/>
        <s v="298294884594_10157311318674595"/>
        <s v="298294884594_10157310341254595"/>
        <s v="440400710511_10161736521575512"/>
        <s v="302442570209_10156901197610210"/>
        <s v="298294884594_10157321998509595"/>
        <s v="440400710511_10161740174990512"/>
        <s v="302442570209_10156910530900210"/>
        <s v="298294884594_10157314777859595"/>
        <s v="440400710511_10161734953850512"/>
        <s v="440400710511_10161737372640512"/>
        <s v="298294884594_10157321695064595"/>
        <s v="298294884594_10157327753504595"/>
        <s v="440400710511_10161757246275512"/>
        <s v="440400710511_10161739384685512"/>
        <s v="440400710511_10161733577665512"/>
        <s v="298294884594_10157317375589595"/>
        <s v="440400710511_10161737228425512"/>
        <s v="440400710511_10161734875250512"/>
        <s v="298294884594_10157310695529595"/>
        <s v="298294884594_10157316563789595"/>
        <s v="440400710511_10161745011270512"/>
        <s v="440400710511_10161742603005512"/>
        <s v="302442570209_10156903107135210"/>
        <s v="302442570209_10156896431930210"/>
        <s v="302442570209_10156907114635210"/>
        <s v="302442570209_10156905426135210"/>
        <s v="298294884594_10157326677169595"/>
        <s v="440400710511_10161741329705512"/>
        <s v="302442570209_10156909770265210"/>
        <s v="298294884594_10157328700079595"/>
        <s v="298294884594_10157314395684595"/>
        <s v="440400710511_10161749300855512"/>
        <s v="440400710511_10161740345455512"/>
        <s v="440400710511_10161738722965512"/>
        <s v="302442570209_10156902394670210"/>
        <s v="298294884594_10157317836189595"/>
        <s v="298294884594_10157317431614595"/>
        <s v="440400710511_10161748735490512"/>
        <s v="302442570209_10156897186590210"/>
        <s v="298294884594_10157316978879595"/>
        <s v="440400710511_10161741197870512"/>
        <s v="302442570209_10156910252100210"/>
        <s v="298294884594_10157317121004595"/>
        <s v="298294884594_10157313603684595"/>
        <s v="298294884594_10157319523954595"/>
        <s v="440400710511_10161748040765512"/>
        <s v="440400710511_10161737633450512"/>
        <s v="298294884594_10157317776759595"/>
        <s v="298294884594_10157312229999595"/>
        <s v="298294884594_10157313704939595"/>
        <s v="302442570209_10156913104705210"/>
        <s v="440400710511_10161743340800512"/>
        <s v="302442570209_10156907525900210"/>
        <s v="302442570209_10156900034710210"/>
        <s v="302442570209_10156911094795210"/>
        <s v="302442570209_10156907412630210"/>
        <s v="302442570209_10156908736240210"/>
        <s v="298294884594_10157328153519595"/>
        <s v="298294884594_10157320051254595"/>
        <s v="440400710511_10161739043025512"/>
        <s v="440400710511_10161759379140512"/>
        <s v="298294884594_10157325782169595"/>
        <s v="298294884594_10157323800344595"/>
        <s v="298294884594_10157320264599595"/>
        <s v="298294884594_10157317139724595"/>
        <s v="302442570209_10156900532380210"/>
        <s v="298294884594_10157316637794595"/>
        <s v="298294884594_10157321074069595"/>
        <s v="440400710511_10161742738430512"/>
        <s v="440400710511_10161734808110512"/>
        <s v="302442570209_10156903017835210"/>
        <s v="298294884594_10157311111974595"/>
        <s v="298294884594_10157317836144595"/>
        <s v="302442570209_10156905077600210"/>
        <s v="302442570209_10156898983560210"/>
        <s v="440400710511_10161739773830512"/>
        <s v="302442570209_10156903440730210"/>
        <s v="298294884594_10157322884984595"/>
        <s v="440400710511_10161743040945512"/>
        <s v="302442570209_10156897114460210"/>
        <s v="298294884594_10157313971744595"/>
        <s v="302442570209_10156897260820210"/>
        <s v="302442570209_10156897042500210"/>
        <s v="298294884594_10157319386994595"/>
        <s v="298294884594_10157314552239595"/>
        <s v="440400710511_10161737299935512"/>
        <s v="302442570209_10156898898105210"/>
        <s v="440400710511_10161744257455512"/>
        <s v="302442570209_10156905309730210"/>
        <s v="440400710511_10161747609855512"/>
        <s v="302442570209_10156906364815210"/>
        <s v="440400710511_10161746540595512"/>
        <s v="302442570209_10156896673045210"/>
        <s v="298294884594_10157314312784595"/>
        <s v="298294884594_10157327611709595"/>
        <s v="298294884594_10157322861609595"/>
        <s v="298294884594_10157317577099595"/>
        <s v="302442570209_10156905548120210"/>
        <s v="302442570209_10156903498725210"/>
        <s v="302442570209_10156910777435210"/>
        <s v="440400710511_10161739710800512"/>
        <s v="302442570209_10156900380495210"/>
        <s v="298294884594_10157323415644595"/>
        <s v="302442570209_10156905568355210"/>
        <s v="440400710511_10161743688800512"/>
        <s v="302442570209_10156895421885210"/>
        <s v="298294884594_10157310855899595"/>
        <s v="298294884594_10157311759294595"/>
        <s v="440400710511_10161742366560512"/>
        <s v="440400710511_10161735309080512"/>
        <s v="298294884594_10157311241869595"/>
        <s v="440400710511_10161736304275512"/>
        <s v="302442570209_10156912684600210"/>
        <s v="302442570209_10156904680420210"/>
        <s v="298294884594_10157311374659595"/>
        <s v="440400710511_10161739562145512"/>
        <s v="298294884594_10157312192709595"/>
        <s v="440400710511_10161750578550512"/>
        <s v="298294884594_10157310987589595"/>
        <s v="302442570209_10156900275470210"/>
        <s v="302442570209_10156902783655210"/>
        <s v="440400710511_10161739242430512"/>
        <s v="302442570209_10156895643080210"/>
        <s v="298294884594_10157321695034595"/>
        <s v="298294884594_10157317183949595"/>
        <s v="440400710511_10161739994725512"/>
        <s v="302442570209_10156897363835210"/>
        <s v="298294884594_10157317051824595"/>
        <s v="440400710511_10161738548815512"/>
        <s v="302442570209_10156912571755210"/>
        <s v="298294884594_10157323690174595"/>
        <s v="302442570209_10156896927720210"/>
        <s v="298294884594_10157322056069595"/>
        <s v="440400710511_10161746336205512"/>
        <s v="302442570209_10156912449385210"/>
        <s v="440400710511_10161756399125512"/>
        <s v="440400710511_10161735801520512"/>
        <s v="302442570209_10156900105715210"/>
        <s v="440400710511_10161747213000512"/>
        <s v="440400710511_10161742207240512"/>
        <s v="440400710511_10161736857085512"/>
        <s v="440400710511_10161737308280512"/>
        <s v="302442570209_10156907166090210"/>
        <s v="440400710511_10161748976065512"/>
        <s v="440400710511_10161733508690512"/>
        <s v="440400710511_10161746983910512"/>
        <s v="440400710511_10161744827695512"/>
        <s v="298294884594_10157324705304595"/>
        <s v="440400710511_10161736678650512"/>
        <s v="298294884594_10157317538824595"/>
        <s v="298294884594_10157314097319595"/>
        <s v="440400710511_10161753062205512"/>
        <s v="302442570209_10156899836655210"/>
        <s v="298294884594_10157323253994595"/>
        <s v="440400710511_10161740203415512"/>
        <s v="298294884594_10157319132024595"/>
        <s v="440400710511_10161744339260512"/>
        <s v="440400710511_10161744827625512"/>
        <s v="298294884594_10157314648304595"/>
        <s v="298294884594_10157314918749595"/>
        <s v="302442570209_10156908441215210"/>
        <s v="440400710511_10161735919760512"/>
        <s v="440400710511_10161743917810512"/>
        <s v="302442570209_10156903144880210"/>
        <s v="440400710511_10161749056070512"/>
        <s v="440400710511_10161736763185512"/>
        <s v="298294884594_10157311497189595"/>
        <s v="440400710511_10161736112440512"/>
        <s v="302442570209_10156907949570210"/>
        <s v="302442570209_10156897792485210"/>
        <s v="298294884594_10157322986249595"/>
        <s v="302442570209_10156899741710210"/>
        <s v="302442570209_10156898204745210"/>
        <s v="302442570209_10156898169580210"/>
        <s v="302442570209_10156910893970210"/>
        <s v="440400710511_10161744062310512"/>
        <s v="440400710511_10161744023985512"/>
        <s v="440400710511_10161740884775512"/>
        <s v="440400710511_10161736024170512"/>
        <s v="302442570209_10156908321845210"/>
        <s v="298294884594_10157316827859595"/>
        <s v="440400710511_10161749242915512"/>
        <s v="440400710511_10161745285660512"/>
        <s v="440400710511_10161740382295512"/>
        <s v="440400710511_10161736397920512"/>
        <s v="440400710511_10161735127595512"/>
        <s v="302442570209_10156903409900210"/>
        <s v="440400710511_10161735495870512"/>
        <s v="298294884594_10157323303609595"/>
        <s v="440400710511_10161748891310512"/>
        <s v="298294884594_10157326137564595"/>
        <s v="298294884594_10157322339974595"/>
        <s v="298294884594_10157319386794595"/>
        <s v="440400710511_10161744398600512"/>
        <s v="440400710511_10161737264945512"/>
        <s v="298294884594_10157322631014595"/>
        <s v="302442570209_10156908086475210"/>
        <s v="302442570209_10156905663420210"/>
        <s v="298294884594_10157326433289595"/>
        <s v="440400710511_10161742550015512"/>
        <s v="298294884594_10157325553534595"/>
        <s v="440400710511_10161746540525512"/>
        <s v="302442570209_10156906832570210"/>
        <s v="440400710511_10161756579440512"/>
        <s v="302442570209_10156898412985210"/>
        <s v="440400710511_10161740713305512"/>
        <s v="298294884594_10157312459449595"/>
        <s v="440400710511_10161752915595512"/>
        <s v="440400710511_10161747609540512"/>
        <s v="440400710511_10161743808150512"/>
        <s v="302442570209_10156897507610210"/>
        <s v="298294884594_10157323100974595"/>
        <s v="298294884594_10157316182239595"/>
        <s v="440400710511_10161753352145512"/>
        <s v="298294884594_10157327891569595"/>
        <s v="298294884594_10157322485049595"/>
        <s v="440400710511_10161756770905512"/>
        <s v="440400710511_10161737742485512"/>
        <s v="440400710511_10161749300885512"/>
        <s v="440400710511_10161755349410512"/>
        <s v="440400710511_10161740543100512"/>
        <s v="440400710511_10161754879000512"/>
        <s v="440400710511_10161733805780512"/>
        <s v="298294884594_10157328033274595"/>
        <s v="298294884594_10157326243149595"/>
        <s v="440400710511_10161737501040512"/>
        <s v="298294884594_10157323363144595"/>
        <s v="440400710511_10161753225075512"/>
        <s v="440400710511_10161756957830512"/>
        <s v="440400710511_10161753454515512"/>
        <s v="440400710511_10161749084130512"/>
        <s v="298294884594_10157324850999595"/>
        <s v="440400710511_10161751977505512"/>
        <s v="440400710511_10161751518905512"/>
        <s v="298294884594_10157321694304595"/>
        <s v="298294884594_10157323205034595"/>
        <s v="298294884594_10157322743069595"/>
        <s v="440400710511_10161758674360512"/>
        <s v="302442570209_10156907789650210"/>
        <s v="440400710511_10161759151530512"/>
        <s v="440400710511_10161755160980512"/>
        <s v="440400710511_10161752770955512"/>
        <s v="440400710511_10161752247270512"/>
        <s v="440400710511_10161754796675512"/>
        <s v="298294884594_10157320151954595"/>
        <s v="440400710511_10161752209715512"/>
        <s v="440400710511_10161748547715512"/>
        <s v="440400710511_10161748223430512"/>
        <s v="298294884594_10157322339999595"/>
        <s v="440400710511_10161759592375512"/>
        <s v="440400710511_10161748247355512"/>
        <s v="440400710511_10161756912480512"/>
        <s v="302442570209_10156907517050210"/>
        <s v="440400710511_10161758914740512"/>
        <s v="440400710511_10161752581040512"/>
        <s v="440400710511_10161751749935512"/>
        <s v="440400710511_10161733177125512"/>
        <s v="298294884594_10157316427304595"/>
        <s v="298294884594_10157321694264595"/>
        <s v="440400710511_10161751749850512"/>
        <s v="440400710511_10161751243490512"/>
        <s v="298294884594_10157322056034595"/>
        <s v="298294884594_10157321694249595"/>
        <s v="298294884594_10157321694284595"/>
        <s v="298294884594_10157322474039595"/>
        <s v="298294884594_10157322485014595"/>
        <s v="302442570209_10156907166060210"/>
        <s v="298294884594_10157322484974595"/>
        <s v="298294884594_10157321694329595"/>
        <s v="298294884594_10157322484999595"/>
        <s v="298294884594_10157321694224595"/>
        <s v="298294884594_10157322484954595"/>
        <s v="302442570209_10156907525705210"/>
        <s v="298622459337_10158197487769338"/>
      </sharedItems>
    </cacheField>
    <cacheField name="Post Type" numFmtId="0">
      <sharedItems/>
    </cacheField>
    <cacheField name="Post Message" numFmtId="0">
      <sharedItems longText="1"/>
    </cacheField>
    <cacheField name="Tags" numFmtId="0">
      <sharedItems/>
    </cacheField>
    <cacheField name="Campaign" numFmtId="0">
      <sharedItems/>
    </cacheField>
    <cacheField name="Clicks" numFmtId="0">
      <sharedItems containsSemiMixedTypes="0" containsString="0" containsNumber="1" containsInteger="1" minValue="0" maxValue="56600"/>
    </cacheField>
    <cacheField name="Comments" numFmtId="0">
      <sharedItems containsSemiMixedTypes="0" containsString="0" containsNumber="1" containsInteger="1" minValue="0" maxValue="2319"/>
    </cacheField>
    <cacheField name="Engaged Fans" numFmtId="0">
      <sharedItems containsSemiMixedTypes="0" containsString="0" containsNumber="1" containsInteger="1" minValue="0" maxValue="18170"/>
    </cacheField>
    <cacheField name="Engaged Users" numFmtId="0">
      <sharedItems containsSemiMixedTypes="0" containsString="0" containsNumber="1" containsInteger="1" minValue="1" maxValue="54959"/>
    </cacheField>
    <cacheField name="Engagement Rate" numFmtId="0">
      <sharedItems containsSemiMixedTypes="0" containsString="0" containsNumber="1" minValue="0" maxValue="0.30241400000000002"/>
    </cacheField>
    <cacheField name="Impressions" numFmtId="0">
      <sharedItems containsSemiMixedTypes="0" containsString="0" containsNumber="1" containsInteger="1" minValue="1" maxValue="1082268"/>
    </cacheField>
    <cacheField name="Link Clicks" numFmtId="0">
      <sharedItems containsSemiMixedTypes="0" containsString="0" containsNumber="1" containsInteger="1" minValue="0" maxValue="14219" count="374">
        <n v="7878"/>
        <n v="3902"/>
        <n v="14219"/>
        <n v="2088"/>
        <n v="2017"/>
        <n v="2707"/>
        <n v="1168"/>
        <n v="2229"/>
        <n v="2425"/>
        <n v="1328"/>
        <n v="4935"/>
        <n v="544"/>
        <n v="2561"/>
        <n v="748"/>
        <n v="666"/>
        <n v="1733"/>
        <n v="695"/>
        <n v="3133"/>
        <n v="239"/>
        <n v="1603"/>
        <n v="853"/>
        <n v="504"/>
        <n v="582"/>
        <n v="401"/>
        <n v="501"/>
        <n v="388"/>
        <n v="3015"/>
        <n v="382"/>
        <n v="416"/>
        <n v="1273"/>
        <n v="2302"/>
        <n v="1029"/>
        <n v="464"/>
        <n v="1363"/>
        <n v="1549"/>
        <n v="727"/>
        <n v="688"/>
        <n v="556"/>
        <n v="533"/>
        <n v="509"/>
        <n v="1430"/>
        <n v="1138"/>
        <n v="812"/>
        <n v="1128"/>
        <n v="522"/>
        <n v="523"/>
        <n v="1183"/>
        <n v="462"/>
        <n v="159"/>
        <n v="1740"/>
        <n v="229"/>
        <n v="900"/>
        <n v="2609"/>
        <n v="1628"/>
        <n v="925"/>
        <n v="507"/>
        <n v="1845"/>
        <n v="1405"/>
        <n v="305"/>
        <n v="73"/>
        <n v="824"/>
        <n v="992"/>
        <n v="517"/>
        <n v="371"/>
        <n v="344"/>
        <n v="451"/>
        <n v="180"/>
        <n v="694"/>
        <n v="1737"/>
        <n v="822"/>
        <n v="723"/>
        <n v="431"/>
        <n v="590"/>
        <n v="275"/>
        <n v="240"/>
        <n v="531"/>
        <n v="251"/>
        <n v="158"/>
        <n v="617"/>
        <n v="197"/>
        <n v="3295"/>
        <n v="200"/>
        <n v="149"/>
        <n v="213"/>
        <n v="488"/>
        <n v="214"/>
        <n v="310"/>
        <n v="282"/>
        <n v="232"/>
        <n v="469"/>
        <n v="932"/>
        <n v="519"/>
        <n v="649"/>
        <n v="119"/>
        <n v="89"/>
        <n v="255"/>
        <n v="212"/>
        <n v="794"/>
        <n v="318"/>
        <n v="2100"/>
        <n v="112"/>
        <n v="758"/>
        <n v="1534"/>
        <n v="218"/>
        <n v="1006"/>
        <n v="351"/>
        <n v="953"/>
        <n v="407"/>
        <n v="343"/>
        <n v="294"/>
        <n v="286"/>
        <n v="521"/>
        <n v="336"/>
        <n v="369"/>
        <n v="182"/>
        <n v="406"/>
        <n v="256"/>
        <n v="245"/>
        <n v="397"/>
        <n v="433"/>
        <n v="142"/>
        <n v="246"/>
        <n v="499"/>
        <n v="166"/>
        <n v="413"/>
        <n v="101"/>
        <n v="603"/>
        <n v="307"/>
        <n v="123"/>
        <n v="979"/>
        <n v="368"/>
        <n v="490"/>
        <n v="84"/>
        <n v="122"/>
        <n v="199"/>
        <n v="375"/>
        <n v="708"/>
        <n v="223"/>
        <n v="777"/>
        <n v="473"/>
        <n v="234"/>
        <n v="372"/>
        <n v="196"/>
        <n v="418"/>
        <n v="129"/>
        <n v="153"/>
        <n v="152"/>
        <n v="1924"/>
        <n v="138"/>
        <n v="208"/>
        <n v="186"/>
        <n v="132"/>
        <n v="402"/>
        <n v="317"/>
        <n v="116"/>
        <n v="63"/>
        <n v="364"/>
        <n v="134"/>
        <n v="580"/>
        <n v="231"/>
        <n v="99"/>
        <n v="258"/>
        <n v="384"/>
        <n v="457"/>
        <n v="290"/>
        <n v="284"/>
        <n v="791"/>
        <n v="191"/>
        <n v="535"/>
        <n v="1012"/>
        <n v="188"/>
        <n v="111"/>
        <n v="4"/>
        <n v="319"/>
        <n v="350"/>
        <n v="606"/>
        <n v="47"/>
        <n v="548"/>
        <n v="34"/>
        <n v="190"/>
        <n v="104"/>
        <n v="412"/>
        <n v="193"/>
        <n v="117"/>
        <n v="143"/>
        <n v="105"/>
        <n v="534"/>
        <n v="273"/>
        <n v="43"/>
        <n v="93"/>
        <n v="283"/>
        <n v="337"/>
        <n v="146"/>
        <n v="170"/>
        <n v="276"/>
        <n v="137"/>
        <n v="97"/>
        <n v="90"/>
        <n v="600"/>
        <n v="140"/>
        <n v="269"/>
        <n v="399"/>
        <n v="162"/>
        <n v="250"/>
        <n v="141"/>
        <n v="68"/>
        <n v="69"/>
        <n v="354"/>
        <n v="79"/>
        <n v="189"/>
        <n v="144"/>
        <n v="85"/>
        <n v="211"/>
        <n v="215"/>
        <n v="264"/>
        <n v="601"/>
        <n v="28"/>
        <n v="58"/>
        <n v="164"/>
        <n v="327"/>
        <n v="295"/>
        <n v="169"/>
        <n v="233"/>
        <n v="1021"/>
        <n v="126"/>
        <n v="155"/>
        <n v="500"/>
        <n v="179"/>
        <n v="72"/>
        <n v="175"/>
        <n v="174"/>
        <n v="98"/>
        <n v="438"/>
        <n v="288"/>
        <n v="415"/>
        <n v="106"/>
        <n v="53"/>
        <n v="260"/>
        <n v="77"/>
        <n v="467"/>
        <n v="91"/>
        <n v="781"/>
        <n v="267"/>
        <n v="222"/>
        <n v="87"/>
        <n v="549"/>
        <n v="669"/>
        <n v="374"/>
        <n v="198"/>
        <n v="66"/>
        <n v="221"/>
        <n v="46"/>
        <n v="167"/>
        <n v="385"/>
        <n v="62"/>
        <n v="60"/>
        <n v="78"/>
        <n v="57"/>
        <n v="103"/>
        <n v="359"/>
        <n v="95"/>
        <n v="259"/>
        <n v="347"/>
        <n v="81"/>
        <n v="150"/>
        <n v="80"/>
        <n v="44"/>
        <n v="26"/>
        <n v="24"/>
        <n v="157"/>
        <n v="92"/>
        <n v="82"/>
        <n v="30"/>
        <n v="115"/>
        <n v="25"/>
        <n v="248"/>
        <n v="120"/>
        <n v="88"/>
        <n v="31"/>
        <n v="475"/>
        <n v="52"/>
        <n v="128"/>
        <n v="161"/>
        <n v="192"/>
        <n v="320"/>
        <n v="205"/>
        <n v="562"/>
        <n v="156"/>
        <n v="49"/>
        <n v="59"/>
        <n v="42"/>
        <n v="22"/>
        <n v="110"/>
        <n v="124"/>
        <n v="29"/>
        <n v="335"/>
        <n v="145"/>
        <n v="206"/>
        <n v="61"/>
        <n v="265"/>
        <n v="86"/>
        <n v="168"/>
        <n v="109"/>
        <n v="48"/>
        <n v="35"/>
        <n v="94"/>
        <n v="125"/>
        <n v="17"/>
        <n v="349"/>
        <n v="147"/>
        <n v="51"/>
        <n v="23"/>
        <n v="377"/>
        <n v="39"/>
        <n v="5"/>
        <n v="127"/>
        <n v="107"/>
        <n v="454"/>
        <n v="207"/>
        <n v="131"/>
        <n v="532"/>
        <n v="96"/>
        <n v="15"/>
        <n v="41"/>
        <n v="243"/>
        <n v="67"/>
        <n v="252"/>
        <n v="20"/>
        <n v="33"/>
        <n v="21"/>
        <n v="40"/>
        <n v="70"/>
        <n v="261"/>
        <n v="278"/>
        <n v="55"/>
        <n v="64"/>
        <n v="12"/>
        <n v="194"/>
        <n v="38"/>
        <n v="268"/>
        <n v="225"/>
        <n v="14"/>
        <n v="10"/>
        <n v="11"/>
        <n v="56"/>
        <n v="19"/>
        <n v="76"/>
        <n v="228"/>
        <n v="32"/>
        <n v="54"/>
        <n v="45"/>
        <n v="0"/>
        <n v="102"/>
        <n v="13"/>
        <n v="311"/>
        <n v="187"/>
        <n v="6"/>
        <n v="27"/>
        <n v="202"/>
        <n v="37"/>
        <n v="50"/>
        <n v="322"/>
        <n v="7"/>
        <n v="16"/>
        <n v="18"/>
        <n v="9"/>
        <n v="1"/>
        <n v="274"/>
        <n v="3"/>
        <n v="65"/>
        <n v="2"/>
        <n v="71"/>
        <n v="130"/>
        <n v="8"/>
      </sharedItems>
    </cacheField>
    <cacheField name="Organic Impressions" numFmtId="0">
      <sharedItems containsSemiMixedTypes="0" containsString="0" containsNumber="1" containsInteger="1" minValue="1" maxValue="609942"/>
    </cacheField>
    <cacheField name="Organic Reach" numFmtId="0">
      <sharedItems containsSemiMixedTypes="0" containsString="0" containsNumber="1" containsInteger="1" minValue="1" maxValue="383257"/>
    </cacheField>
    <cacheField name="Paid Impressions" numFmtId="0">
      <sharedItems containsSemiMixedTypes="0" containsString="0" containsNumber="1" containsInteger="1" minValue="0" maxValue="0"/>
    </cacheField>
    <cacheField name="Paid Reach" numFmtId="0">
      <sharedItems containsSemiMixedTypes="0" containsString="0" containsNumber="1" containsInteger="1" minValue="0" maxValue="0"/>
    </cacheField>
    <cacheField name="Reach" numFmtId="0">
      <sharedItems containsSemiMixedTypes="0" containsString="0" containsNumber="1" containsInteger="1" minValue="1" maxValue="675365"/>
    </cacheField>
    <cacheField name="Reactions" numFmtId="0">
      <sharedItems containsSemiMixedTypes="0" containsString="0" containsNumber="1" containsInteger="1" minValue="0" maxValue="3236"/>
    </cacheField>
    <cacheField name="Shares" numFmtId="0">
      <sharedItems containsSemiMixedTypes="0" containsString="0" containsNumber="1" containsInteger="1" minValue="0" maxValue="3050"/>
    </cacheField>
    <cacheField name="Viral Impressions" numFmtId="0">
      <sharedItems containsSemiMixedTypes="0" containsString="0" containsNumber="1" containsInteger="1" minValue="0" maxValue="472326"/>
    </cacheField>
    <cacheField name="Viral Reach" numFmtId="0">
      <sharedItems containsSemiMixedTypes="0" containsString="0" containsNumber="1" containsInteger="1" minValue="0" maxValue="292108"/>
    </cacheField>
    <cacheField name="Organic Impressions (%)" numFmtId="9">
      <sharedItems containsSemiMixedTypes="0" containsString="0" containsNumber="1" minValue="0.53338061723680141" maxValue="1"/>
    </cacheField>
    <cacheField name="Paid Impressions (%)" numFmtId="9">
      <sharedItems containsSemiMixedTypes="0" containsString="0" containsNumber="1" containsInteger="1" minValue="0" maxValue="0"/>
    </cacheField>
    <cacheField name="Viral Impressions (%)" numFmtId="9">
      <sharedItems containsSemiMixedTypes="0" containsString="0" containsNumber="1" minValue="0" maxValue="0.46661938276319859"/>
    </cacheField>
    <cacheField name="Organic Reach (%)" numFmtId="9">
      <sharedItems containsSemiMixedTypes="0" containsString="0" containsNumber="1" minValue="0.5372898745166127" maxValue="1"/>
    </cacheField>
    <cacheField name="Paid Reach (%)" numFmtId="9">
      <sharedItems containsSemiMixedTypes="0" containsString="0" containsNumber="1" containsInteger="1" minValue="0" maxValue="0"/>
    </cacheField>
    <cacheField name="Viral Reach (%)" numFmtId="9">
      <sharedItems containsSemiMixedTypes="0" containsString="0" containsNumber="1" minValue="0" maxValue="0.46271012548338725"/>
    </cacheField>
    <cacheField name="CTR Impressions" numFmtId="166">
      <sharedItems containsSemiMixedTypes="0" containsString="0" containsNumber="1" minValue="0" maxValue="9.2157985117344021E-2"/>
    </cacheField>
    <cacheField name="CTR Reach" numFmtId="166">
      <sharedItems containsSemiMixedTypes="0" containsString="0" containsNumber="1" minValue="0" maxValue="0.13203766780204368"/>
    </cacheField>
    <cacheField name="% own fans" numFmtId="9">
      <sharedItems containsSemiMixedTypes="0" containsString="0" containsNumber="1" minValue="0" maxValue="1"/>
    </cacheField>
    <cacheField name="Truncate date" numFmtId="164">
      <sharedItems count="7">
        <s v="4/4/2019"/>
        <s v="1/4/2019"/>
        <s v="6/4/2019"/>
        <s v="2/4/2019"/>
        <s v="3/4/2019"/>
        <s v="5/4/2019"/>
        <s v="7/4/201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4">
  <r>
    <s v="2019-04-04 20:05:03"/>
    <x v="0"/>
    <x v="0"/>
    <s v="Link"/>
    <s v="Guess what? Doug Ford is pulling the Ontario's trillium logo because it looks like &quot;three men in a hot tub.&quot; A few days before, he scrapped the &quot;Yours to Discover&quot; slogan on license plates."/>
    <s v=""/>
    <s v=""/>
    <n v="56600"/>
    <n v="2319"/>
    <n v="18170"/>
    <n v="54959"/>
    <n v="0.1434"/>
    <n v="1082268"/>
    <x v="0"/>
    <n v="609942"/>
    <n v="383257"/>
    <n v="0"/>
    <n v="0"/>
    <n v="675365"/>
    <n v="3236"/>
    <n v="3050"/>
    <n v="472326"/>
    <n v="292108"/>
    <n v="0.56357759815498565"/>
    <n v="0"/>
    <n v="0.43642240184501435"/>
    <n v="0.56748128789617469"/>
    <n v="0"/>
    <n v="0.43251871210382536"/>
    <n v="7.2791582121988271E-3"/>
    <n v="1.1664803476638558E-2"/>
    <n v="0.33061009115886386"/>
    <x v="0"/>
  </r>
  <r>
    <s v="2019-04-04 23:22:47"/>
    <x v="0"/>
    <x v="1"/>
    <s v="Link"/>
    <s v="#Breaking: Ford government plans to cut 10,125 teaching jobs over the next four years, according to education ministry memos obtained by the Star. #StarExclusive"/>
    <s v=""/>
    <s v=""/>
    <n v="25816"/>
    <n v="840"/>
    <n v="10078"/>
    <n v="23757"/>
    <n v="0.12618599999999999"/>
    <n v="537070"/>
    <x v="1"/>
    <n v="312100"/>
    <n v="188269"/>
    <n v="0"/>
    <n v="0"/>
    <n v="324050"/>
    <n v="1777"/>
    <n v="2256"/>
    <n v="224970"/>
    <n v="135781"/>
    <n v="0.58111605563520585"/>
    <n v="0"/>
    <n v="0.41888394436479415"/>
    <n v="0.58098750192871473"/>
    <n v="0"/>
    <n v="0.41901249807128532"/>
    <n v="7.2653471614500904E-3"/>
    <n v="1.2041351643264928E-2"/>
    <n v="0.4242118112556299"/>
    <x v="0"/>
  </r>
  <r>
    <s v="2019-04-01 18:21:14"/>
    <x v="0"/>
    <x v="2"/>
    <s v="Link"/>
    <s v="It's official. Ontario will no longer be 'Yours to Discover' on license plates, Ford confirms."/>
    <s v=""/>
    <s v=""/>
    <n v="25498"/>
    <n v="984"/>
    <n v="16119"/>
    <n v="27873"/>
    <n v="0.19630300000000001"/>
    <n v="351486"/>
    <x v="2"/>
    <n v="226347"/>
    <n v="141990"/>
    <n v="0"/>
    <n v="0"/>
    <n v="220799"/>
    <n v="1273"/>
    <n v="661"/>
    <n v="125139"/>
    <n v="78809"/>
    <n v="0.64397159488571376"/>
    <n v="0"/>
    <n v="0.35602840511428618"/>
    <n v="0.64307356464476739"/>
    <n v="0"/>
    <n v="0.35692643535523261"/>
    <n v="4.045395833688966E-2"/>
    <n v="6.4397936584857721E-2"/>
    <n v="0.57830158217629968"/>
    <x v="1"/>
  </r>
  <r>
    <s v="2019-04-06 23:35:03"/>
    <x v="0"/>
    <x v="3"/>
    <s v="Link"/>
    <s v="“We are here to say no more. We are here to express our rage and our determination to be heard.&quot; Saturday’s protest saw educators, students, parents and their allies spread across the lawn at Queen’s Park. One official estimated a crowd of 10,000 people."/>
    <s v=""/>
    <s v=""/>
    <n v="8728"/>
    <n v="627"/>
    <n v="6252"/>
    <n v="12480"/>
    <n v="0.10058499999999999"/>
    <n v="286091"/>
    <x v="3"/>
    <n v="183258"/>
    <n v="124074"/>
    <n v="0"/>
    <n v="0"/>
    <n v="192177"/>
    <n v="3032"/>
    <n v="1220"/>
    <n v="102833"/>
    <n v="68103"/>
    <n v="0.64055842371832739"/>
    <n v="0"/>
    <n v="0.35944157628167261"/>
    <n v="0.64562356577530089"/>
    <n v="0"/>
    <n v="0.35437643422469911"/>
    <n v="7.2983770898070897E-3"/>
    <n v="1.0864983843019716E-2"/>
    <n v="0.50096153846153846"/>
    <x v="2"/>
  </r>
  <r>
    <s v="2019-04-02 22:00:18"/>
    <x v="1"/>
    <x v="4"/>
    <s v="Link"/>
    <s v="Time-and-a-half pay in Ontario is usually mandatory when employees work more than 44 hours a week. Under Bill 66, employers will be able to average workers' hours over the course of a month rather than two weeks, resulting in less overtime pay. http://torstar.co/ClLt50oTDVX"/>
    <s v=""/>
    <s v=""/>
    <n v="13080"/>
    <n v="432"/>
    <n v="4664"/>
    <n v="16915"/>
    <n v="0.173453"/>
    <n v="316985"/>
    <x v="4"/>
    <n v="174561"/>
    <n v="97519"/>
    <n v="0"/>
    <n v="0"/>
    <n v="177579"/>
    <n v="735"/>
    <n v="2832"/>
    <n v="142424"/>
    <n v="80060"/>
    <n v="0.55069167310756029"/>
    <n v="0"/>
    <n v="0.44930832689243971"/>
    <n v="0.54915840273906258"/>
    <n v="0"/>
    <n v="0.45084159726093737"/>
    <n v="6.3630771172137482E-3"/>
    <n v="1.1358325027171006E-2"/>
    <n v="0.27573159917233225"/>
    <x v="3"/>
  </r>
  <r>
    <s v="2019-04-02 01:05:04"/>
    <x v="0"/>
    <x v="5"/>
    <s v="Link"/>
    <s v="At a group dinner of 20, the chef and owner put napkins on our laps, while referring to us women, between 20 and 40 years old, as &quot;girls.&quot; He didn't say it once or twice, but more and more. So I told him to stop doing that, Rebecca Thomas writes."/>
    <s v=""/>
    <s v=""/>
    <n v="14051"/>
    <n v="819"/>
    <n v="6196"/>
    <n v="11473"/>
    <n v="0.12587400000000001"/>
    <n v="177890"/>
    <x v="5"/>
    <n v="130270"/>
    <n v="91147"/>
    <n v="0"/>
    <n v="0"/>
    <n v="123002"/>
    <n v="754"/>
    <n v="225"/>
    <n v="47620"/>
    <n v="31855"/>
    <n v="0.73230648153353195"/>
    <n v="0"/>
    <n v="0.26769351846646805"/>
    <n v="0.74102047121185022"/>
    <n v="0"/>
    <n v="0.25897952878814978"/>
    <n v="1.521726909888133E-2"/>
    <n v="2.2007772231345833E-2"/>
    <n v="0.54005055347337227"/>
    <x v="3"/>
  </r>
  <r>
    <s v="2019-04-03 23:37:06"/>
    <x v="0"/>
    <x v="6"/>
    <s v="Link"/>
    <s v="By comparison, retired TD Bank chair Ed Clark earned just $1 a year when he advised former Liberal premier Kathleen Wynne on bringing beer and wine sales to 450 of Ontario’s 1,500 supermarkets."/>
    <s v=""/>
    <s v=""/>
    <n v="6739"/>
    <n v="354"/>
    <n v="4090"/>
    <n v="7405"/>
    <n v="8.2663E-2"/>
    <n v="194601"/>
    <x v="6"/>
    <n v="124613"/>
    <n v="89581"/>
    <n v="0"/>
    <n v="0"/>
    <n v="140122"/>
    <n v="804"/>
    <n v="842"/>
    <n v="69988"/>
    <n v="50541"/>
    <n v="0.64035128288138288"/>
    <n v="0"/>
    <n v="0.35964871711861707"/>
    <n v="0.63930717517591817"/>
    <n v="0"/>
    <n v="0.36069282482408188"/>
    <n v="6.0020246555773094E-3"/>
    <n v="8.3355932687229697E-3"/>
    <n v="0.55232950708980422"/>
    <x v="4"/>
  </r>
  <r>
    <s v="2019-04-02 23:05:05"/>
    <x v="0"/>
    <x v="7"/>
    <s v="Link"/>
    <s v="Bill 66 is about “getting government out of the way of our job creators to help bring jobs and investment back to Ontario,&quot; the minister said. Others think it gives &quot;the green light to employers to demand that workers work more but get paid less.&quot;"/>
    <s v=""/>
    <s v=""/>
    <n v="7013"/>
    <n v="311"/>
    <n v="4724"/>
    <n v="7479"/>
    <n v="8.7743000000000002E-2"/>
    <n v="198634"/>
    <x v="7"/>
    <n v="126808"/>
    <n v="85238"/>
    <n v="0"/>
    <n v="0"/>
    <n v="132854"/>
    <n v="776"/>
    <n v="638"/>
    <n v="71826"/>
    <n v="47616"/>
    <n v="0.63840027387053577"/>
    <n v="0"/>
    <n v="0.36159972612946423"/>
    <n v="0.64159152151986387"/>
    <n v="0"/>
    <n v="0.35840847848013607"/>
    <n v="1.1221643827340737E-2"/>
    <n v="1.6777816249416651E-2"/>
    <n v="0.63163524535365689"/>
    <x v="3"/>
  </r>
  <r>
    <s v="2019-04-02 22:05:03"/>
    <x v="0"/>
    <x v="8"/>
    <s v="Link"/>
    <s v="&quot;Yours to Discover.&quot; That might’ve sounded enchanting back in 1982, but now it makes this great province sound like one big escape room. It means nothing.   Vinay Menon has 37 suggestions including &quot;Carbon Shmarbon&quot; and &quot;No Sex Ed For You.&quot;"/>
    <s v=""/>
    <s v=""/>
    <n v="4358"/>
    <n v="299"/>
    <n v="3607"/>
    <n v="5771"/>
    <n v="6.9176000000000001E-2"/>
    <n v="154291"/>
    <x v="8"/>
    <n v="116909"/>
    <n v="83425"/>
    <n v="0"/>
    <n v="0"/>
    <n v="109499"/>
    <n v="665"/>
    <n v="291"/>
    <n v="37382"/>
    <n v="26074"/>
    <n v="0.75771755967619625"/>
    <n v="0"/>
    <n v="0.24228244032380372"/>
    <n v="0.76187910391875724"/>
    <n v="0"/>
    <n v="0.23812089608124276"/>
    <n v="1.5717054137960089E-2"/>
    <n v="2.2146320970967772E-2"/>
    <n v="0.62502166002425918"/>
    <x v="3"/>
  </r>
  <r>
    <s v="2019-04-01 20:20:36"/>
    <x v="0"/>
    <x v="9"/>
    <s v="Link"/>
    <s v="#Breaking: Canada is warming faster than the world average from human-caused climate change, Environment Canada says"/>
    <s v=""/>
    <s v=""/>
    <n v="7220"/>
    <n v="655"/>
    <n v="4340"/>
    <n v="7177"/>
    <n v="8.6737999999999996E-2"/>
    <n v="187858"/>
    <x v="9"/>
    <n v="124099"/>
    <n v="82743"/>
    <n v="0"/>
    <n v="0"/>
    <n v="125301"/>
    <n v="723"/>
    <n v="624"/>
    <n v="63759"/>
    <n v="42558"/>
    <n v="0.66060002768048209"/>
    <n v="0"/>
    <n v="0.33939997231951791"/>
    <n v="0.66035386788613015"/>
    <n v="0"/>
    <n v="0.33964613211386979"/>
    <n v="7.0691692661478348E-3"/>
    <n v="1.0598478862898142E-2"/>
    <n v="0.60470948864428031"/>
    <x v="1"/>
  </r>
  <r>
    <s v="2019-04-03 12:35:03"/>
    <x v="0"/>
    <x v="10"/>
    <s v="Link"/>
    <s v="Krystie-Anne Haufler was expecting a peaceful hour in downward dog surrounded by adorable puppies.  Instead she says she was banned from a series of the popular puppy yoga classes put on by the Hive for having a “bad vibe.” And she's not the only one."/>
    <s v=""/>
    <s v=""/>
    <n v="7076"/>
    <n v="199"/>
    <n v="5878"/>
    <n v="8516"/>
    <n v="0.119037"/>
    <n v="127317"/>
    <x v="10"/>
    <n v="100112"/>
    <n v="71541"/>
    <n v="0"/>
    <n v="0"/>
    <n v="91975"/>
    <n v="210"/>
    <n v="69"/>
    <n v="27205"/>
    <n v="20434"/>
    <n v="0.78632075842189186"/>
    <n v="0"/>
    <n v="0.21367924157810819"/>
    <n v="0.77783093231856482"/>
    <n v="0"/>
    <n v="0.22216906768143518"/>
    <n v="3.8761516529607201E-2"/>
    <n v="5.3655884751291114E-2"/>
    <n v="0.69023015500234852"/>
    <x v="4"/>
  </r>
  <r>
    <s v="2019-04-04 19:05:04"/>
    <x v="0"/>
    <x v="11"/>
    <s v="Link"/>
    <s v="As first disclosed by the Star, Ken Hughes will be paid that rate — to a maximum of $200,000 over his one-year contract, plus expenses — to usher in beer and wine sales at corner stores. That's $1,000 a day to advise on how to expand booze sales."/>
    <s v=""/>
    <s v=""/>
    <n v="4585"/>
    <n v="392"/>
    <n v="2875"/>
    <n v="5109"/>
    <n v="7.6375999999999999E-2"/>
    <n v="142073"/>
    <x v="11"/>
    <n v="93187"/>
    <n v="66893"/>
    <n v="0"/>
    <n v="0"/>
    <n v="102003"/>
    <n v="857"/>
    <n v="609"/>
    <n v="48886"/>
    <n v="35110"/>
    <n v="0.6559092860712451"/>
    <n v="0"/>
    <n v="0.34409071392875495"/>
    <n v="0.65579443741850729"/>
    <n v="0"/>
    <n v="0.34420556258149271"/>
    <n v="3.8290174769308734E-3"/>
    <n v="5.3331764752017098E-3"/>
    <n v="0.5627324329614406"/>
    <x v="0"/>
  </r>
  <r>
    <s v="2019-04-06 22:14:10"/>
    <x v="2"/>
    <x v="12"/>
    <s v="Link"/>
    <s v="Don’t swap your snow tires out just yet — Environment Canada is calling for a spring snowfall for the Maritimes next week."/>
    <s v=""/>
    <s v=""/>
    <n v="4015"/>
    <n v="105"/>
    <n v="2835"/>
    <n v="6611"/>
    <n v="0.103062"/>
    <n v="170484"/>
    <x v="12"/>
    <n v="104245"/>
    <n v="64146"/>
    <n v="0"/>
    <n v="0"/>
    <n v="105578"/>
    <n v="207"/>
    <n v="536"/>
    <n v="66239"/>
    <n v="41432"/>
    <n v="0.61146500551371386"/>
    <n v="0"/>
    <n v="0.38853499448628609"/>
    <n v="0.60756975885127584"/>
    <n v="0"/>
    <n v="0.39243024114872416"/>
    <n v="1.5021937542525985E-2"/>
    <n v="2.425694747011688E-2"/>
    <n v="0.42883073665103616"/>
    <x v="2"/>
  </r>
  <r>
    <s v="2019-04-02 16:05:38"/>
    <x v="0"/>
    <x v="13"/>
    <s v="Link"/>
    <s v="#Breaking: The Blue Jays have traded centre-fielder Kevin Pillar, the longest-tenured player on the team, to the San Francisco Giants, the club announced Tuesday."/>
    <s v=""/>
    <s v=""/>
    <n v="4031"/>
    <n v="256"/>
    <n v="2730"/>
    <n v="4607"/>
    <n v="7.2650000000000006E-2"/>
    <n v="119557"/>
    <x v="13"/>
    <n v="88040"/>
    <n v="63414"/>
    <n v="0"/>
    <n v="0"/>
    <n v="83876"/>
    <n v="538"/>
    <n v="178"/>
    <n v="31517"/>
    <n v="20462"/>
    <n v="0.73638515519793901"/>
    <n v="0"/>
    <n v="0.26361484480206093"/>
    <n v="0.75604463732176075"/>
    <n v="0"/>
    <n v="0.24395536267823931"/>
    <n v="6.2564299873700407E-3"/>
    <n v="8.9179264628737667E-3"/>
    <n v="0.5925765140004341"/>
    <x v="3"/>
  </r>
  <r>
    <s v="2019-04-04 15:05:04"/>
    <x v="0"/>
    <x v="14"/>
    <s v="Link"/>
    <s v="Senior government sources say teachers would be required to pass the test in order to continue to teach. The test would apply to teachers at both the primary and secondary level even if the educator did not primarily teach mathematics."/>
    <s v=""/>
    <s v=""/>
    <n v="7692"/>
    <n v="453"/>
    <n v="3439"/>
    <n v="6238"/>
    <n v="0.10301200000000001"/>
    <n v="123969"/>
    <x v="14"/>
    <n v="86856"/>
    <n v="60556"/>
    <n v="0"/>
    <n v="0"/>
    <n v="85694"/>
    <n v="632"/>
    <n v="246"/>
    <n v="37113"/>
    <n v="25138"/>
    <n v="0.70062676959562475"/>
    <n v="0"/>
    <n v="0.2993732304043753"/>
    <n v="0.70665390809158168"/>
    <n v="0"/>
    <n v="0.29334609190841832"/>
    <n v="5.3723108196403937E-3"/>
    <n v="7.7718393353093567E-3"/>
    <n v="0.55129849310676504"/>
    <x v="0"/>
  </r>
  <r>
    <s v="2019-04-05 19:05:04"/>
    <x v="0"/>
    <x v="15"/>
    <s v="Link"/>
    <s v="In her first public comment since the Star revealed Thursday night that 3,475 teaching jobs would be eliminated over four years in order to save $851 million, Thompson defended the changes. Now she says no teachers will lose their jobs."/>
    <s v=""/>
    <s v=""/>
    <n v="7214"/>
    <n v="493"/>
    <n v="4105"/>
    <n v="6849"/>
    <n v="0.12127499999999999"/>
    <n v="107238"/>
    <x v="15"/>
    <n v="80602"/>
    <n v="56475"/>
    <n v="0"/>
    <n v="0"/>
    <n v="74179"/>
    <n v="509"/>
    <n v="235"/>
    <n v="26636"/>
    <n v="17704"/>
    <n v="0.751617896641116"/>
    <n v="0"/>
    <n v="0.24838210335888397"/>
    <n v="0.76133407028943501"/>
    <n v="0"/>
    <n v="0.23866592971056499"/>
    <n v="1.6160316305787129E-2"/>
    <n v="2.3362407150271641E-2"/>
    <n v="0.59935757044824067"/>
    <x v="5"/>
  </r>
  <r>
    <s v="2019-04-04 00:35:05"/>
    <x v="0"/>
    <x v="16"/>
    <s v="Link"/>
    <s v="The protests are being stitched together by the same student advocacy group behind several recent protests, including the Sept. 2018, sex-ed curriculum demonstration that had some 40,000 students from 70 schools walking out of classes across Ontario."/>
    <s v=""/>
    <s v=""/>
    <n v="3787"/>
    <n v="353"/>
    <n v="2587"/>
    <n v="4340"/>
    <n v="7.7795000000000003E-2"/>
    <n v="113168"/>
    <x v="16"/>
    <n v="79525"/>
    <n v="55788"/>
    <n v="0"/>
    <n v="0"/>
    <n v="78179"/>
    <n v="1001"/>
    <n v="363"/>
    <n v="33643"/>
    <n v="22391"/>
    <n v="0.70271631556623781"/>
    <n v="0"/>
    <n v="0.29728368443376219"/>
    <n v="0.71359316440476339"/>
    <n v="0"/>
    <n v="0.28640683559523655"/>
    <n v="6.1413120316697297E-3"/>
    <n v="8.8898553319945259E-3"/>
    <n v="0.59608294930875572"/>
    <x v="0"/>
  </r>
  <r>
    <s v="2019-04-01 13:05:07"/>
    <x v="0"/>
    <x v="17"/>
    <s v="Link"/>
    <s v="The couple run a government-funded agency that receives thousands of dollars worth of tickets from a charity on the condition they will be used to give low-income kids a night out.   Instead the tickets have been used by them, their family and staff."/>
    <s v=""/>
    <s v=""/>
    <n v="5148"/>
    <n v="120"/>
    <n v="4597"/>
    <n v="6024"/>
    <n v="0.110776"/>
    <n v="96640"/>
    <x v="17"/>
    <n v="76176"/>
    <n v="54380"/>
    <n v="0"/>
    <n v="0"/>
    <n v="68026"/>
    <n v="437"/>
    <n v="100"/>
    <n v="20464"/>
    <n v="13646"/>
    <n v="0.78824503311258276"/>
    <n v="0"/>
    <n v="0.21175496688741721"/>
    <n v="0.79940022932408195"/>
    <n v="0"/>
    <n v="0.20059977067591803"/>
    <n v="3.2419288079470199E-2"/>
    <n v="4.6055919795372359E-2"/>
    <n v="0.76311420982735723"/>
    <x v="1"/>
  </r>
  <r>
    <s v="2019-04-06 08:05:03"/>
    <x v="0"/>
    <x v="18"/>
    <s v="Link"/>
    <s v="The province of B.C. will become the first in Canada to provide free menstrual products to students in schools, with schools required to comply by the end of 2019."/>
    <s v=""/>
    <s v=""/>
    <n v="2746"/>
    <n v="208"/>
    <n v="2231"/>
    <n v="3412"/>
    <n v="6.2797000000000006E-2"/>
    <n v="92956"/>
    <x v="18"/>
    <n v="74149"/>
    <n v="54334"/>
    <n v="0"/>
    <n v="0"/>
    <n v="67785"/>
    <n v="1341"/>
    <n v="198"/>
    <n v="18807"/>
    <n v="13451"/>
    <n v="0.79767847153491978"/>
    <n v="0"/>
    <n v="0.20232152846508025"/>
    <n v="0.80156376779523497"/>
    <n v="0"/>
    <n v="0.19843623220476506"/>
    <n v="2.5711089117431904E-3"/>
    <n v="3.5258538024636717E-3"/>
    <n v="0.65386869871043374"/>
    <x v="2"/>
  </r>
  <r>
    <s v="2019-04-03 12:35:03"/>
    <x v="0"/>
    <x v="19"/>
    <s v="Link"/>
    <s v="Open For Business: How crass and narcissistic can you get? As if investment will pour in because of what’s stamped on a licence plate, writes Rosie DiManno."/>
    <s v=""/>
    <s v=""/>
    <n v="6333"/>
    <n v="572"/>
    <n v="3941"/>
    <n v="5913"/>
    <n v="0.115853"/>
    <n v="101367"/>
    <x v="19"/>
    <n v="73040"/>
    <n v="51039"/>
    <n v="0"/>
    <n v="0"/>
    <n v="70968"/>
    <n v="885"/>
    <n v="285"/>
    <n v="28327"/>
    <n v="19929"/>
    <n v="0.72055008040091939"/>
    <n v="0"/>
    <n v="0.27944991959908055"/>
    <n v="0.71918329387893132"/>
    <n v="0"/>
    <n v="0.28081670612106863"/>
    <n v="1.5813825012084802E-2"/>
    <n v="2.258764513583587E-2"/>
    <n v="0.66649754777608661"/>
    <x v="4"/>
  </r>
  <r>
    <s v="2019-04-04 00:20:03"/>
    <x v="0"/>
    <x v="20"/>
    <s v="Link"/>
    <s v="U.S. President Donald Trump boasted again on Tuesday of successfully threatening Prime Minister Justin Trudeau into NAFTA concessions, claiming that Canada wasn’t “nice” to the U.S. on trade until he intervened and “made them nice.”"/>
    <s v=""/>
    <s v=""/>
    <n v="5265"/>
    <n v="416"/>
    <n v="3418"/>
    <n v="4684"/>
    <n v="9.7991999999999996E-2"/>
    <n v="84077"/>
    <x v="20"/>
    <n v="66282"/>
    <n v="47800"/>
    <n v="0"/>
    <n v="0"/>
    <n v="60390"/>
    <n v="778"/>
    <n v="235"/>
    <n v="17795"/>
    <n v="12590"/>
    <n v="0.78834877552719529"/>
    <n v="0"/>
    <n v="0.21165122447280468"/>
    <n v="0.79152177512833255"/>
    <n v="0"/>
    <n v="0.20847822487166751"/>
    <n v="1.0145461898022051E-2"/>
    <n v="1.4124855108461665E-2"/>
    <n v="0.72971818958155421"/>
    <x v="0"/>
  </r>
  <r>
    <s v="2019-04-04 11:05:04"/>
    <x v="0"/>
    <x v="21"/>
    <s v="Link"/>
    <s v="Students organizing walkouts at 700 Ontario high schools over concerns about larger class sizes pushed back Wednesday at a suggestion by Education Minister Lisa Thompson that their effort is not “constructive.”"/>
    <s v=""/>
    <s v=""/>
    <n v="3195"/>
    <n v="234"/>
    <n v="2196"/>
    <n v="3549"/>
    <n v="7.5738E-2"/>
    <n v="90510"/>
    <x v="21"/>
    <n v="65257"/>
    <n v="46859"/>
    <n v="0"/>
    <n v="0"/>
    <n v="64650"/>
    <n v="821"/>
    <n v="304"/>
    <n v="25253"/>
    <n v="17791"/>
    <n v="0.72099215556292118"/>
    <n v="0"/>
    <n v="0.27900784443707877"/>
    <n v="0.72481051817478737"/>
    <n v="0"/>
    <n v="0.27518948182521269"/>
    <n v="5.5684454756380506E-3"/>
    <n v="7.7958236658932714E-3"/>
    <n v="0.61876584953508029"/>
    <x v="0"/>
  </r>
  <r>
    <s v="2019-04-04 21:03:45"/>
    <x v="1"/>
    <x v="22"/>
    <s v="Link"/>
    <s v="The Ontario government’s trillium logo was ridiculed as looking like “three men in a hot tub” after the Liberal government had it redesigned in 2006. The logo is expected to be revised again when the Ford government tables its first budget next week.   http://torstar.co/wUzR50p6kU1"/>
    <s v=""/>
    <s v=""/>
    <n v="5622"/>
    <n v="294"/>
    <n v="2531"/>
    <n v="6358"/>
    <n v="0.13608200000000001"/>
    <n v="123811"/>
    <x v="22"/>
    <n v="76381"/>
    <n v="46722"/>
    <n v="0"/>
    <n v="0"/>
    <n v="74473"/>
    <n v="416"/>
    <n v="428"/>
    <n v="47430"/>
    <n v="27751"/>
    <n v="0.61691610600027458"/>
    <n v="0"/>
    <n v="0.38308389399972537"/>
    <n v="0.62736830797738774"/>
    <n v="0"/>
    <n v="0.3726316920226122"/>
    <n v="4.7007131838043472E-3"/>
    <n v="7.8149127871846181E-3"/>
    <n v="0.39808115759672852"/>
    <x v="0"/>
  </r>
  <r>
    <s v="2019-04-03 02:35:02"/>
    <x v="0"/>
    <x v="23"/>
    <s v="Link"/>
    <s v="Ottawa is transfixed on the SNC-Lavalin scandal while experts warn climate change is poised to cause massive destruction to our country, writes Thomas Walkom."/>
    <s v=""/>
    <s v=""/>
    <n v="2627"/>
    <n v="267"/>
    <n v="1632"/>
    <n v="3279"/>
    <n v="7.3856000000000005E-2"/>
    <n v="96967"/>
    <x v="23"/>
    <n v="62312"/>
    <n v="44397"/>
    <n v="0"/>
    <n v="0"/>
    <n v="68615"/>
    <n v="559"/>
    <n v="496"/>
    <n v="34655"/>
    <n v="24218"/>
    <n v="0.64261037260098797"/>
    <n v="0"/>
    <n v="0.35738962739901203"/>
    <n v="0.64704510675508276"/>
    <n v="0"/>
    <n v="0.3529548932449173"/>
    <n v="4.1354275165778045E-3"/>
    <n v="5.8442031625737809E-3"/>
    <n v="0.49771271729185729"/>
    <x v="4"/>
  </r>
  <r>
    <s v="2019-04-02 14:55:03"/>
    <x v="0"/>
    <x v="24"/>
    <s v="Link"/>
    <s v="Workers would have been better off with a minimum wage increase to $15 than Premier Doug Ford’s low-income tax credit, which will cost $1.9 billion over four years and add to the deficit, says Ontario’s independent financial watchdog."/>
    <s v=""/>
    <s v=""/>
    <n v="3619"/>
    <n v="349"/>
    <n v="2243"/>
    <n v="3418"/>
    <n v="7.7255000000000004E-2"/>
    <n v="93418"/>
    <x v="24"/>
    <n v="62703"/>
    <n v="44243"/>
    <n v="0"/>
    <n v="0"/>
    <n v="65348"/>
    <n v="472"/>
    <n v="400"/>
    <n v="30715"/>
    <n v="21105"/>
    <n v="0.67120897471579355"/>
    <n v="0"/>
    <n v="0.32879102528420645"/>
    <n v="0.67703678765991304"/>
    <n v="0"/>
    <n v="0.3229632123400869"/>
    <n v="5.3629921428418508E-3"/>
    <n v="7.6666462630837979E-3"/>
    <n v="0.65623171445289641"/>
    <x v="3"/>
  </r>
  <r>
    <s v="2019-04-05 22:32:16"/>
    <x v="0"/>
    <x v="25"/>
    <s v="Link"/>
    <s v="#Breaking: Ontario's government is set to cut the police watchdog’s budget by 30 per cent, the Star has learned. Funding will be slashed by more than $3 million."/>
    <s v=""/>
    <s v=""/>
    <n v="2721"/>
    <n v="240"/>
    <n v="1995"/>
    <n v="2580"/>
    <n v="5.8860000000000003E-2"/>
    <n v="84596"/>
    <x v="25"/>
    <n v="60533"/>
    <n v="43833"/>
    <n v="0"/>
    <n v="0"/>
    <n v="60741"/>
    <n v="434"/>
    <n v="324"/>
    <n v="24063"/>
    <n v="16908"/>
    <n v="0.71555392689961705"/>
    <n v="0"/>
    <n v="0.284446073100383"/>
    <n v="0.72163777349730829"/>
    <n v="0"/>
    <n v="0.27836222650269177"/>
    <n v="4.5865052721168849E-3"/>
    <n v="6.3877776131443338E-3"/>
    <n v="0.77325581395348841"/>
    <x v="5"/>
  </r>
  <r>
    <s v="2019-04-04 14:30:09"/>
    <x v="1"/>
    <x v="26"/>
    <s v="Link"/>
    <s v="&quot;Who's this beautiful angel?&quot; An infant did not have any hospital visitors for five months. So this nurse adopted her http://torstar.co/lxhu50p4KTL"/>
    <s v=""/>
    <s v=""/>
    <n v="3473"/>
    <n v="61"/>
    <n v="4391"/>
    <n v="6542"/>
    <n v="0.159188"/>
    <n v="88619"/>
    <x v="26"/>
    <n v="59339"/>
    <n v="41096"/>
    <n v="0"/>
    <n v="0"/>
    <n v="60733"/>
    <n v="1010"/>
    <n v="334"/>
    <n v="29280"/>
    <n v="19637"/>
    <n v="0.66959681332445642"/>
    <n v="0"/>
    <n v="0.33040318667554364"/>
    <n v="0.67666672155170993"/>
    <n v="0"/>
    <n v="0.32333327844829007"/>
    <n v="3.4022049447635386E-2"/>
    <n v="4.9643521643916819E-2"/>
    <n v="0.6712014674411495"/>
    <x v="0"/>
  </r>
  <r>
    <s v="2019-04-01 16:05:05"/>
    <x v="0"/>
    <x v="27"/>
    <s v="Link"/>
    <s v="Premier Doug Ford is defending his Progressive Conservative government’s decision to spend millions of taxpayers' money on an ad campaign attacking the federal carbon-pricing plan."/>
    <s v=""/>
    <s v=""/>
    <n v="4350"/>
    <n v="452"/>
    <n v="2273"/>
    <n v="3607"/>
    <n v="8.9319999999999997E-2"/>
    <n v="82952"/>
    <x v="27"/>
    <n v="58460"/>
    <n v="40383"/>
    <n v="0"/>
    <n v="0"/>
    <n v="57479"/>
    <n v="648"/>
    <n v="304"/>
    <n v="24492"/>
    <n v="17096"/>
    <n v="0.70474491272060946"/>
    <n v="0"/>
    <n v="0.29525508727939048"/>
    <n v="0.70256963412724649"/>
    <n v="0"/>
    <n v="0.29743036587275351"/>
    <n v="4.6050728131931716E-3"/>
    <n v="6.6459054611249322E-3"/>
    <n v="0.63016357083448848"/>
    <x v="1"/>
  </r>
  <r>
    <s v="2019-04-02 16:48:36"/>
    <x v="2"/>
    <x v="28"/>
    <s v="Link"/>
    <s v="NEW: A first in North America, Nova Scotia is working to make everyone an automatic organ donor and tissue donor unless they opt out."/>
    <s v=""/>
    <s v=""/>
    <n v="7525"/>
    <n v="302"/>
    <n v="2584"/>
    <n v="6559"/>
    <n v="0.16245200000000001"/>
    <n v="109759"/>
    <x v="28"/>
    <n v="66511"/>
    <n v="40375"/>
    <n v="0"/>
    <n v="0"/>
    <n v="67728"/>
    <n v="627"/>
    <n v="319"/>
    <n v="43248"/>
    <n v="27353"/>
    <n v="0.60597308648949066"/>
    <n v="0"/>
    <n v="0.39402691351050939"/>
    <n v="0.59613453815261042"/>
    <n v="0"/>
    <n v="0.40386546184738958"/>
    <n v="3.7901219945516997E-3"/>
    <n v="6.1422159225135841E-3"/>
    <n v="0.39396249428266505"/>
    <x v="3"/>
  </r>
  <r>
    <s v="2019-04-06 16:05:04"/>
    <x v="0"/>
    <x v="29"/>
    <s v="Link"/>
    <s v="This week, Doug Ford did what no parent or politician should ever do to students who look to adults for leadership, writes Ontario politics columnist Martin Regg Cohn: He diminished and disrespected them."/>
    <s v=""/>
    <s v=""/>
    <n v="3098"/>
    <n v="379"/>
    <n v="2363"/>
    <n v="3527"/>
    <n v="8.8295999999999999E-2"/>
    <n v="79514"/>
    <x v="29"/>
    <n v="57998"/>
    <n v="39945"/>
    <n v="0"/>
    <n v="0"/>
    <n v="54572"/>
    <n v="505"/>
    <n v="320"/>
    <n v="21516"/>
    <n v="14627"/>
    <n v="0.72940614231456091"/>
    <n v="0"/>
    <n v="0.27059385768543903"/>
    <n v="0.73196877519607129"/>
    <n v="0"/>
    <n v="0.26803122480392877"/>
    <n v="1.600975928767261E-2"/>
    <n v="2.332698086931027E-2"/>
    <n v="0.66997448256308478"/>
    <x v="2"/>
  </r>
  <r>
    <s v="2019-04-02 20:05:03"/>
    <x v="0"/>
    <x v="30"/>
    <s v="Link"/>
    <s v="So why the change from &quot;Yours to Discover?&quot; Ford says because &quot;people across the province want change. They voted for change and they're getting change,&quot; the premier said."/>
    <s v=""/>
    <s v=""/>
    <n v="6547"/>
    <n v="627"/>
    <n v="4082"/>
    <n v="6215"/>
    <n v="0.161521"/>
    <n v="74754"/>
    <x v="30"/>
    <n v="57361"/>
    <n v="38478"/>
    <n v="0"/>
    <n v="0"/>
    <n v="49621"/>
    <n v="535"/>
    <n v="120"/>
    <n v="17393"/>
    <n v="11143"/>
    <n v="0.76733017631163547"/>
    <n v="0"/>
    <n v="0.2326698236883645"/>
    <n v="0.77543781866548434"/>
    <n v="0"/>
    <n v="0.22456218133451564"/>
    <n v="3.079433876448083E-2"/>
    <n v="4.6391648697124199E-2"/>
    <n v="0.65679806918744976"/>
    <x v="3"/>
  </r>
  <r>
    <s v="2019-04-02 21:35:03"/>
    <x v="0"/>
    <x v="31"/>
    <s v="Link"/>
    <s v="The 100,000-square-foot parcel that has long sat vacant at Bathurst and Front Sts. is now home to dozens of food and retail businesses as well as cultural and entertainment programs."/>
    <s v=""/>
    <s v=""/>
    <n v="1618"/>
    <n v="34"/>
    <n v="1414"/>
    <n v="2656"/>
    <n v="6.9601999999999997E-2"/>
    <n v="76720"/>
    <x v="31"/>
    <n v="53982"/>
    <n v="38160"/>
    <n v="0"/>
    <n v="0"/>
    <n v="52851"/>
    <n v="171"/>
    <n v="78"/>
    <n v="22738"/>
    <n v="14691"/>
    <n v="0.70362356621480704"/>
    <n v="0"/>
    <n v="0.29637643378519291"/>
    <n v="0.72202985752398252"/>
    <n v="0"/>
    <n v="0.27797014247601748"/>
    <n v="1.3412408759124087E-2"/>
    <n v="1.9469830277572799E-2"/>
    <n v="0.53237951807228912"/>
    <x v="3"/>
  </r>
  <r>
    <s v="2019-04-04 17:15:04"/>
    <x v="0"/>
    <x v="32"/>
    <s v="Link"/>
    <s v="#LIVE now: Students in Ontario are walking out to protest the Ford government's proposed changes to public education. We'll be updating across the province. Follow along now: #StudentsSayNo"/>
    <s v=""/>
    <s v=""/>
    <n v="2755"/>
    <n v="418"/>
    <n v="2093"/>
    <n v="3150"/>
    <n v="8.3339999999999997E-2"/>
    <n v="73042"/>
    <x v="32"/>
    <n v="53746"/>
    <n v="37797"/>
    <n v="0"/>
    <n v="0"/>
    <n v="51208"/>
    <n v="821"/>
    <n v="210"/>
    <n v="19296"/>
    <n v="13411"/>
    <n v="0.73582322499383912"/>
    <n v="0"/>
    <n v="0.26417677500616082"/>
    <n v="0.73810732698015935"/>
    <n v="0"/>
    <n v="0.26189267301984065"/>
    <n v="6.3525095150735195E-3"/>
    <n v="9.0610842055928766E-3"/>
    <n v="0.66444444444444439"/>
    <x v="0"/>
  </r>
  <r>
    <s v="2019-04-05 18:20:04"/>
    <x v="0"/>
    <x v="33"/>
    <s v="Link"/>
    <s v="They shared an infested house in Barrie with 30 other Mexican men and women who were drawn to Canada with the promise of jobs. They were part of the 60  exploited in police say is &quot;modern-day slavery.&quot; Reporter Nicholas Keung spoke to them about the journey:"/>
    <s v=""/>
    <s v=""/>
    <n v="3016"/>
    <n v="172"/>
    <n v="2723"/>
    <n v="3299"/>
    <n v="8.9108999999999994E-2"/>
    <n v="59937"/>
    <x v="33"/>
    <n v="50424"/>
    <n v="37022"/>
    <n v="0"/>
    <n v="0"/>
    <n v="43681"/>
    <n v="304"/>
    <n v="106"/>
    <n v="9513"/>
    <n v="6659"/>
    <n v="0.84128334751489064"/>
    <n v="0"/>
    <n v="0.15871665248510936"/>
    <n v="0.84755385636775715"/>
    <n v="0"/>
    <n v="0.15244614363224285"/>
    <n v="2.2740544238116688E-2"/>
    <n v="3.1203498088413727E-2"/>
    <n v="0.8254016368596544"/>
    <x v="5"/>
  </r>
  <r>
    <s v="2019-04-07 15:05:03"/>
    <x v="0"/>
    <x v="34"/>
    <s v="Link"/>
    <s v="Drake Hotel founder Jeff Stober has partnered with Mount Sinai and pledged to donate $2.5 million over the next 10 years for a program that will support patients by extending visual and performance-based arts to improve quality of life at the hospital."/>
    <s v=""/>
    <s v=""/>
    <n v="603"/>
    <n v="15"/>
    <n v="855"/>
    <n v="1161"/>
    <n v="3.1791E-2"/>
    <n v="57148"/>
    <x v="18"/>
    <n v="49649"/>
    <n v="36520"/>
    <n v="0"/>
    <n v="0"/>
    <n v="41806"/>
    <n v="415"/>
    <n v="85"/>
    <n v="7499"/>
    <n v="5286"/>
    <n v="0.86877930986211238"/>
    <n v="0"/>
    <n v="0.13122069013788759"/>
    <n v="0.87355881930823331"/>
    <n v="0"/>
    <n v="0.12644118069176674"/>
    <n v="4.1821236088752014E-3"/>
    <n v="5.7168827441037174E-3"/>
    <n v="0.73643410852713176"/>
    <x v="6"/>
  </r>
  <r>
    <s v="2019-04-02 09:43:30"/>
    <x v="1"/>
    <x v="35"/>
    <s v="Link"/>
    <s v="&quot;I wish I was joking,&quot; he said. &quot;I saw the game playing on their dash and thought to myself 'no way.' Unbelievable ticket.&quot; http://torstar.co/GxSj50oQcEm"/>
    <s v=""/>
    <s v=""/>
    <n v="3069"/>
    <n v="67"/>
    <n v="2696"/>
    <n v="4105"/>
    <n v="0.11253000000000001"/>
    <n v="78331"/>
    <x v="34"/>
    <n v="51119"/>
    <n v="36479"/>
    <n v="0"/>
    <n v="0"/>
    <n v="55107"/>
    <n v="218"/>
    <n v="277"/>
    <n v="27212"/>
    <n v="18628"/>
    <n v="0.65260241794436435"/>
    <n v="0"/>
    <n v="0.3473975820556357"/>
    <n v="0.66196671929156004"/>
    <n v="0"/>
    <n v="0.33803328070843996"/>
    <n v="1.9775057129361302E-2"/>
    <n v="2.8108951675830655E-2"/>
    <n v="0.65676004872107185"/>
    <x v="3"/>
  </r>
  <r>
    <s v="2019-04-01 12:35:06"/>
    <x v="0"/>
    <x v="36"/>
    <s v="Link"/>
    <s v="Staff at St. Stephen's are now desperately trying to figure out how to get the funding they need — about $350,000 to $400,000 — to stay open for the year, and they’re afraid of what will happen if they can’t."/>
    <s v=""/>
    <s v=""/>
    <n v="2255"/>
    <n v="154"/>
    <n v="1791"/>
    <n v="2288"/>
    <n v="6.3230999999999996E-2"/>
    <n v="63248"/>
    <x v="35"/>
    <n v="51043"/>
    <n v="36185"/>
    <n v="0"/>
    <n v="0"/>
    <n v="44992"/>
    <n v="243"/>
    <n v="110"/>
    <n v="12205"/>
    <n v="8807"/>
    <n v="0.8070294712876297"/>
    <n v="0"/>
    <n v="0.19297052871237036"/>
    <n v="0.8042540896159317"/>
    <n v="0"/>
    <n v="0.19574591038406827"/>
    <n v="1.1494434606627878E-2"/>
    <n v="1.6158428165007111E-2"/>
    <n v="0.78277972027972031"/>
    <x v="1"/>
  </r>
  <r>
    <s v="2019-04-03 18:05:06"/>
    <x v="0"/>
    <x v="37"/>
    <s v="Link"/>
    <s v="It costs diners $149 to rent one of 30 human-sized terrariums under the Gardiner for an evening. On Friday, diners might have an unexpected view: a protest meal right beside them with food served for free by anti-poverty activists."/>
    <s v=""/>
    <s v=""/>
    <n v="2615"/>
    <n v="114"/>
    <n v="2001"/>
    <n v="2487"/>
    <n v="7.1441000000000004E-2"/>
    <n v="55798"/>
    <x v="36"/>
    <n v="46750"/>
    <n v="34812"/>
    <n v="0"/>
    <n v="0"/>
    <n v="41184"/>
    <n v="349"/>
    <n v="115"/>
    <n v="9048"/>
    <n v="6372"/>
    <n v="0.83784365031004693"/>
    <n v="0"/>
    <n v="0.16215634968995304"/>
    <n v="0.84527972027972031"/>
    <n v="0"/>
    <n v="0.15472027972027971"/>
    <n v="1.233019104627406E-2"/>
    <n v="1.6705516705516704E-2"/>
    <n v="0.80458383594692395"/>
    <x v="4"/>
  </r>
  <r>
    <s v="2019-04-04 02:20:03"/>
    <x v="0"/>
    <x v="38"/>
    <s v="Link"/>
    <s v="#Opinion: You should cheer hard for the Maple Leafs in the playoffs this year, even if you don’t like hockey. Here’s why:"/>
    <s v=""/>
    <s v=""/>
    <n v="612"/>
    <n v="15"/>
    <n v="886"/>
    <n v="1223"/>
    <n v="3.5150000000000001E-2"/>
    <n v="58822"/>
    <x v="37"/>
    <n v="46593"/>
    <n v="34794"/>
    <n v="0"/>
    <n v="0"/>
    <n v="43729"/>
    <n v="265"/>
    <n v="86"/>
    <n v="12229"/>
    <n v="8935"/>
    <n v="0.79210159464146068"/>
    <n v="0"/>
    <n v="0.20789840535853932"/>
    <n v="0.79567335178028309"/>
    <n v="0"/>
    <n v="0.20432664821971688"/>
    <n v="9.4522457583897188E-3"/>
    <n v="1.2714674472318142E-2"/>
    <n v="0.72444807849550286"/>
    <x v="0"/>
  </r>
  <r>
    <s v="2019-04-02 16:35:04"/>
    <x v="0"/>
    <x v="39"/>
    <s v="Link"/>
    <s v="&quot;I dont care how much of a die hard Maple Leafs fan you are; YOU CAN NOT WATCH THE GAME ON YOUR PHONE WHILE YOU ARE DRIVING!!!!!!&quot; Halton police officer wrote on Twitter. The man was fined and the #Leafs lost 4-2."/>
    <s v=""/>
    <s v=""/>
    <n v="1851"/>
    <n v="103"/>
    <n v="1626"/>
    <n v="2199"/>
    <n v="6.3255000000000006E-2"/>
    <n v="64577"/>
    <x v="38"/>
    <n v="48747"/>
    <n v="34764"/>
    <n v="0"/>
    <n v="0"/>
    <n v="45592"/>
    <n v="310"/>
    <n v="136"/>
    <n v="15830"/>
    <n v="10828"/>
    <n v="0.75486628366136554"/>
    <n v="0"/>
    <n v="0.24513371633863451"/>
    <n v="0.76250219336725744"/>
    <n v="0"/>
    <n v="0.23749780663274259"/>
    <n v="8.2537126221410104E-3"/>
    <n v="1.1690647482014389E-2"/>
    <n v="0.73942701227830832"/>
    <x v="3"/>
  </r>
  <r>
    <s v="2019-04-04 23:47:11"/>
    <x v="1"/>
    <x v="40"/>
    <s v="Link"/>
    <s v="The Ford government is planning to cut 10,125 teaching jobs over the next four years in a move that will save $851 million.  http://torstar.co/inMy50p6qIk"/>
    <s v=""/>
    <s v=""/>
    <n v="4122"/>
    <n v="221"/>
    <n v="1961"/>
    <n v="4173"/>
    <n v="0.12625900000000001"/>
    <n v="78344"/>
    <x v="39"/>
    <n v="50662"/>
    <n v="33051"/>
    <n v="0"/>
    <n v="0"/>
    <n v="50863"/>
    <n v="352"/>
    <n v="346"/>
    <n v="27682"/>
    <n v="17812"/>
    <n v="0.64666088022056567"/>
    <n v="0"/>
    <n v="0.35333911977943427"/>
    <n v="0.64980437646226141"/>
    <n v="0"/>
    <n v="0.35019562353773864"/>
    <n v="6.4969876442356788E-3"/>
    <n v="1.0007274443111889E-2"/>
    <n v="0.46992571291636714"/>
    <x v="0"/>
  </r>
  <r>
    <s v="2019-04-01 20:30:17"/>
    <x v="1"/>
    <x v="41"/>
    <s v="Link"/>
    <s v="&quot;This initiative will see us refresh a licence plate design that's been relatively unchanged since the 1960's and — depending on the slogan chosen — help to rebrand Ontario as a business-friendly province.&quot; http://torstar.co/T4ij50oLD28"/>
    <s v=""/>
    <s v=""/>
    <n v="4860"/>
    <n v="343"/>
    <n v="2570"/>
    <n v="4744"/>
    <n v="0.146928"/>
    <n v="70846"/>
    <x v="40"/>
    <n v="49163"/>
    <n v="32288"/>
    <n v="0"/>
    <n v="0"/>
    <n v="46272"/>
    <n v="317"/>
    <n v="95"/>
    <n v="21683"/>
    <n v="13984"/>
    <n v="0.69394178923298422"/>
    <n v="0"/>
    <n v="0.30605821076701578"/>
    <n v="0.6977869986168741"/>
    <n v="0"/>
    <n v="0.30221300138312585"/>
    <n v="2.018462580809079E-2"/>
    <n v="3.0904218533886585E-2"/>
    <n v="0.54173693086003372"/>
    <x v="1"/>
  </r>
  <r>
    <s v="2019-04-05 13:05:06"/>
    <x v="0"/>
    <x v="42"/>
    <s v="Link"/>
    <s v="I watched roughly two hundred teens pour out of Richmond Hill High School and gather to protest the Ford government's proposed changes to education.  This is what I learned: Emma Teitel."/>
    <s v=""/>
    <s v=""/>
    <n v="2955"/>
    <n v="367"/>
    <n v="2204"/>
    <n v="2888"/>
    <n v="9.0157000000000001E-2"/>
    <n v="53421"/>
    <x v="41"/>
    <n v="44011"/>
    <n v="32033"/>
    <n v="0"/>
    <n v="0"/>
    <n v="38403"/>
    <n v="331"/>
    <n v="90"/>
    <n v="9410"/>
    <n v="6370"/>
    <n v="0.82385204320398342"/>
    <n v="0"/>
    <n v="0.17614795679601655"/>
    <n v="0.83412754211910523"/>
    <n v="0"/>
    <n v="0.16587245788089472"/>
    <n v="2.1302484041856199E-2"/>
    <n v="2.9633101580605684E-2"/>
    <n v="0.76315789473684215"/>
    <x v="5"/>
  </r>
  <r>
    <s v="2019-04-04 15:30:31"/>
    <x v="0"/>
    <x v="43"/>
    <s v="Link"/>
    <s v="#Breaking: OPP looking into allegations of ‘illegal’ lobbying of Premier Doug Ford’s office."/>
    <s v=""/>
    <s v=""/>
    <n v="1837"/>
    <n v="262"/>
    <n v="1850"/>
    <n v="2285"/>
    <n v="7.195E-2"/>
    <n v="58621"/>
    <x v="42"/>
    <n v="43092"/>
    <n v="31758"/>
    <n v="0"/>
    <n v="0"/>
    <n v="43017"/>
    <n v="460"/>
    <n v="244"/>
    <n v="15529"/>
    <n v="11259"/>
    <n v="0.73509493185036079"/>
    <n v="0"/>
    <n v="0.26490506814963921"/>
    <n v="0.73826626682474372"/>
    <n v="0"/>
    <n v="0.26173373317525628"/>
    <n v="1.3851691373398612E-2"/>
    <n v="1.8876258223493037E-2"/>
    <n v="0.80962800875273522"/>
    <x v="0"/>
  </r>
  <r>
    <s v="2019-04-01 03:35:02"/>
    <x v="0"/>
    <x v="44"/>
    <s v="Link"/>
    <s v="#ICYMI: Toronto police and RCMP officers deploying controversial “Stingray” surveillance technology over a two-month period swept up identifying cellphone data on more than 20,000 bystanders at malls, public parks and even a children’s toy store."/>
    <s v=""/>
    <s v=""/>
    <n v="1435"/>
    <n v="48"/>
    <n v="1833"/>
    <n v="2161"/>
    <n v="6.9337999999999997E-2"/>
    <n v="49928"/>
    <x v="43"/>
    <n v="42690"/>
    <n v="31166"/>
    <n v="0"/>
    <n v="0"/>
    <n v="35941"/>
    <n v="97"/>
    <n v="82"/>
    <n v="7238"/>
    <n v="4775"/>
    <n v="0.8550312449927896"/>
    <n v="0"/>
    <n v="0.14496875500721038"/>
    <n v="0.86714337386271945"/>
    <n v="0"/>
    <n v="0.13285662613728055"/>
    <n v="2.2592533247876943E-2"/>
    <n v="3.1384769483319884E-2"/>
    <n v="0.84821841739935211"/>
    <x v="1"/>
  </r>
  <r>
    <s v="2019-04-04 00:30:11"/>
    <x v="1"/>
    <x v="45"/>
    <s v="Link"/>
    <s v="Students from Hamilton, Halton, Haldimand and Brantford are expected to join more than 700 schools as they walk out of class Thursday afternoon to protest the Ontario government's recently announced changes to the education system.   http://torstar.co/DCfo50p1TN5"/>
    <s v=""/>
    <s v=""/>
    <n v="3459"/>
    <n v="210"/>
    <n v="1845"/>
    <n v="4451"/>
    <n v="0.143757"/>
    <n v="73705"/>
    <x v="44"/>
    <n v="47318"/>
    <n v="30962"/>
    <n v="0"/>
    <n v="0"/>
    <n v="47788"/>
    <n v="390"/>
    <n v="449"/>
    <n v="26387"/>
    <n v="16826"/>
    <n v="0.64199172376365243"/>
    <n v="0"/>
    <n v="0.35800827623634762"/>
    <n v="0.64790323930693894"/>
    <n v="0"/>
    <n v="0.35209676069306101"/>
    <n v="7.0822874974560751E-3"/>
    <n v="1.0923244329120282E-2"/>
    <n v="0.41451359245113456"/>
    <x v="0"/>
  </r>
  <r>
    <s v="2019-04-04 17:07:38"/>
    <x v="0"/>
    <x v="46"/>
    <s v="Link"/>
    <s v="Alright. you've heard enough from the politicians. We decided to talk to the high school student leaders, organizers, and protesters who are leading the charge in the #StudentsSayNo protest. What is their message to the Ford government?"/>
    <s v=""/>
    <s v=""/>
    <n v="1602"/>
    <n v="119"/>
    <n v="1394"/>
    <n v="2464"/>
    <n v="8.2960000000000006E-2"/>
    <n v="64659"/>
    <x v="45"/>
    <n v="44090"/>
    <n v="29701"/>
    <n v="0"/>
    <n v="0"/>
    <n v="43500"/>
    <n v="457"/>
    <n v="294"/>
    <n v="20569"/>
    <n v="13799"/>
    <n v="0.68188496574336133"/>
    <n v="0"/>
    <n v="0.31811503425663867"/>
    <n v="0.68278160919540232"/>
    <n v="0"/>
    <n v="0.31721839080459768"/>
    <n v="8.0885878222675886E-3"/>
    <n v="1.2022988505747127E-2"/>
    <n v="0.56574675324675328"/>
    <x v="0"/>
  </r>
  <r>
    <s v="2019-04-03 11:05:05"/>
    <x v="0"/>
    <x v="47"/>
    <s v="Link"/>
    <s v="Maybe there have been other politicians who turned a cabinet demotion into a crisis but no one in Canada, until Wilson-Raybould, appears to have done this so publicly and with such bridge-burning tenacity, Susan Delacourt writes."/>
    <s v=""/>
    <s v=""/>
    <n v="4176"/>
    <n v="430"/>
    <n v="2823"/>
    <n v="3696"/>
    <n v="0.12465"/>
    <n v="51079"/>
    <x v="46"/>
    <n v="40916"/>
    <n v="29651"/>
    <n v="0"/>
    <n v="0"/>
    <n v="36740"/>
    <n v="365"/>
    <n v="77"/>
    <n v="10163"/>
    <n v="7089"/>
    <n v="0.8010336929070655"/>
    <n v="0"/>
    <n v="0.19896630709293447"/>
    <n v="0.80704953728905826"/>
    <n v="0"/>
    <n v="0.19295046271094174"/>
    <n v="2.3160202823077979E-2"/>
    <n v="3.2199237887860645E-2"/>
    <n v="0.76379870129870131"/>
    <x v="4"/>
  </r>
  <r>
    <s v="2019-04-01 21:00:41"/>
    <x v="3"/>
    <x v="48"/>
    <s v="Link"/>
    <s v="Were you at the Vaughan Mills shopping mall on March 20? You may have been exposed to measles http://torstar.co/gSC450oLDmi"/>
    <s v=""/>
    <s v=""/>
    <n v="3407"/>
    <n v="75"/>
    <n v="1280"/>
    <n v="4196"/>
    <n v="0.141982"/>
    <n v="84151"/>
    <x v="47"/>
    <n v="48252"/>
    <n v="29553"/>
    <n v="0"/>
    <n v="0"/>
    <n v="52029"/>
    <n v="82"/>
    <n v="1113"/>
    <n v="35899"/>
    <n v="22476"/>
    <n v="0.57339782058442557"/>
    <n v="0"/>
    <n v="0.42660217941557438"/>
    <n v="0.56801014818658824"/>
    <n v="0"/>
    <n v="0.43198985181341176"/>
    <n v="5.4901308362348637E-3"/>
    <n v="8.8796632647177541E-3"/>
    <n v="0.30505243088655865"/>
    <x v="1"/>
  </r>
  <r>
    <s v="2019-04-01 17:27:30"/>
    <x v="0"/>
    <x v="49"/>
    <s v="Link"/>
    <s v="“I expect you will see deaths.&quot; Toronto's medical officer was unequivocal Monday morning about the lethal consequences of the Ontario government forcing closures of supervised drug consumption sites."/>
    <s v=""/>
    <s v=""/>
    <n v="2029"/>
    <n v="228"/>
    <n v="1171"/>
    <n v="1756"/>
    <n v="5.9497000000000001E-2"/>
    <n v="61673"/>
    <x v="48"/>
    <n v="43940"/>
    <n v="29514"/>
    <n v="0"/>
    <n v="0"/>
    <n v="41092"/>
    <n v="279"/>
    <n v="189"/>
    <n v="17733"/>
    <n v="11578"/>
    <n v="0.71246736821623724"/>
    <n v="0"/>
    <n v="0.28753263178376276"/>
    <n v="0.71824199357539176"/>
    <n v="0"/>
    <n v="0.28175800642460819"/>
    <n v="2.5781135991438716E-3"/>
    <n v="3.8693663000097345E-3"/>
    <n v="0.66685649202733488"/>
    <x v="1"/>
  </r>
  <r>
    <s v="2019-04-05 18:45:03"/>
    <x v="0"/>
    <x v="50"/>
    <s v="Link"/>
    <s v="A 36-year-old woman has been charged with attempted murder after her newborn baby was stabbed this week in North York. He baby remains in critical condition."/>
    <s v=""/>
    <s v=""/>
    <n v="2666"/>
    <n v="88"/>
    <n v="2896"/>
    <n v="3334"/>
    <n v="0.114716"/>
    <n v="43153"/>
    <x v="49"/>
    <n v="39047"/>
    <n v="29063"/>
    <n v="0"/>
    <n v="0"/>
    <n v="31886"/>
    <n v="204"/>
    <n v="43"/>
    <n v="4106"/>
    <n v="2823"/>
    <n v="0.90485018422821129"/>
    <n v="0"/>
    <n v="9.5149815771788757E-2"/>
    <n v="0.91146584708022327"/>
    <n v="0"/>
    <n v="8.8534152919776704E-2"/>
    <n v="4.0321646235487681E-2"/>
    <n v="5.4569403499968638E-2"/>
    <n v="0.86862627474505094"/>
    <x v="5"/>
  </r>
  <r>
    <s v="2019-04-04 12:05:04"/>
    <x v="0"/>
    <x v="51"/>
    <s v="Link"/>
    <s v="The former Alberta cabinet minister advising Ford’s government on a revamp of Ontario’s alcohol retailing will be paid $1,000 a day. By comparison, Wynne's advisor earned just $1 a year when Ontario brought wine and beer to supermarkets. #StarExclusive"/>
    <s v=""/>
    <s v=""/>
    <n v="2047"/>
    <n v="210"/>
    <n v="1360"/>
    <n v="2181"/>
    <n v="7.8546000000000005E-2"/>
    <n v="61725"/>
    <x v="50"/>
    <n v="40709"/>
    <n v="27767"/>
    <n v="0"/>
    <n v="0"/>
    <n v="42528"/>
    <n v="370"/>
    <n v="334"/>
    <n v="21016"/>
    <n v="14761"/>
    <n v="0.65952207371405425"/>
    <n v="0"/>
    <n v="0.34047792628594575"/>
    <n v="0.65291102332580886"/>
    <n v="0"/>
    <n v="0.34708897667419114"/>
    <n v="3.7100040502227624E-3"/>
    <n v="5.3846877351392021E-3"/>
    <n v="0.62356717102246673"/>
    <x v="0"/>
  </r>
  <r>
    <s v="2019-04-04 22:30:05"/>
    <x v="3"/>
    <x v="52"/>
    <s v="Link"/>
    <s v="Does Ontario’s trillium logo look like ‘three men in a hot tub?’ Ford’s government is redesigning it"/>
    <s v=""/>
    <s v=""/>
    <n v="4125"/>
    <n v="282"/>
    <n v="2025"/>
    <n v="4724"/>
    <n v="0.17052899999999999"/>
    <n v="71850"/>
    <x v="51"/>
    <n v="44178"/>
    <n v="27702"/>
    <n v="0"/>
    <n v="0"/>
    <n v="45700"/>
    <n v="298"/>
    <n v="210"/>
    <n v="27672"/>
    <n v="17998"/>
    <n v="0.61486430062630482"/>
    <n v="0"/>
    <n v="0.38513569937369518"/>
    <n v="0.60617067833698035"/>
    <n v="0"/>
    <n v="0.3938293216630197"/>
    <n v="1.2526096033402923E-2"/>
    <n v="1.9693654266958426E-2"/>
    <n v="0.42866215071972902"/>
    <x v="0"/>
  </r>
  <r>
    <s v="2019-04-03 20:23:41"/>
    <x v="0"/>
    <x v="53"/>
    <s v="Link"/>
    <s v="Peel police announced Wednesday that they have found the remains of a 40-year-old Mississauga woman, almost 16 months after she was last heard from."/>
    <s v=""/>
    <s v=""/>
    <n v="1613"/>
    <n v="13"/>
    <n v="3145"/>
    <n v="3397"/>
    <n v="0.122804"/>
    <n v="42949"/>
    <x v="52"/>
    <n v="39153"/>
    <n v="27662"/>
    <n v="0"/>
    <n v="0"/>
    <n v="30289"/>
    <n v="135"/>
    <n v="30"/>
    <n v="3796"/>
    <n v="2627"/>
    <n v="0.91161610281962324"/>
    <n v="0"/>
    <n v="8.838389718037673E-2"/>
    <n v="0.91326884347452875"/>
    <n v="0"/>
    <n v="8.6731156525471295E-2"/>
    <n v="6.0746466739621412E-2"/>
    <n v="8.6136881376077126E-2"/>
    <n v="0.92581689726229022"/>
    <x v="4"/>
  </r>
  <r>
    <s v="2019-04-03 00:30:09"/>
    <x v="1"/>
    <x v="54"/>
    <s v="Link"/>
    <s v="The last dance looms for Hamilton Strip, the city's only strip club. The city planning committee signed off on zoning changes Tuesday needed for a redevelopment on the site of the storied former hotel and a nearby polluted property. http://torstar.co/1KQx50oVvCG"/>
    <s v=""/>
    <s v=""/>
    <n v="3697"/>
    <n v="96"/>
    <n v="2507"/>
    <n v="3867"/>
    <n v="0.143016"/>
    <n v="62458"/>
    <x v="53"/>
    <n v="42238"/>
    <n v="27039"/>
    <n v="0"/>
    <n v="0"/>
    <n v="39257"/>
    <n v="121"/>
    <n v="216"/>
    <n v="20220"/>
    <n v="12218"/>
    <n v="0.67626244836530147"/>
    <n v="0"/>
    <n v="0.32373755163469853"/>
    <n v="0.68876888198283104"/>
    <n v="0"/>
    <n v="0.31123111801716891"/>
    <n v="2.6065516026769989E-2"/>
    <n v="4.1470311027332708E-2"/>
    <n v="0.64830618050168087"/>
    <x v="4"/>
  </r>
  <r>
    <s v="2019-04-02 14:35:03"/>
    <x v="0"/>
    <x v="55"/>
    <s v="Link"/>
    <s v="Would you live out of your landlord’s office for $1,695 a month? This one-bedroom apartment in downtown Toronto is up for grabs — but there's a catch —you got to let the landlord hold meetings anytime between 11:30 a.m. and 5 p.m."/>
    <s v=""/>
    <s v=""/>
    <n v="2197"/>
    <n v="62"/>
    <n v="2132"/>
    <n v="2408"/>
    <n v="9.0109999999999996E-2"/>
    <n v="43131"/>
    <x v="54"/>
    <n v="38265"/>
    <n v="26723"/>
    <n v="0"/>
    <n v="0"/>
    <n v="30073"/>
    <n v="104"/>
    <n v="27"/>
    <n v="4866"/>
    <n v="3350"/>
    <n v="0.88718091395979692"/>
    <n v="0"/>
    <n v="0.1128190860402031"/>
    <n v="0.88860439596980678"/>
    <n v="0"/>
    <n v="0.11139560403019319"/>
    <n v="2.1446291530453732E-2"/>
    <n v="3.075848767997872E-2"/>
    <n v="0.88538205980066442"/>
    <x v="3"/>
  </r>
  <r>
    <s v="2019-04-01 11:35:03"/>
    <x v="0"/>
    <x v="56"/>
    <s v="Link"/>
    <s v="Today is the first day to buy cannabis at a store in Ontario.   Meet the people who braved the cold last night to wait in line to be the among the first customers to buy pot at Hunny Pot Cannabis Co., Toronto's first brick-and-mortar outlet."/>
    <s v=""/>
    <s v=""/>
    <n v="2341"/>
    <n v="123"/>
    <n v="1768"/>
    <n v="2193"/>
    <n v="8.3586999999999995E-2"/>
    <n v="44046"/>
    <x v="55"/>
    <n v="36716"/>
    <n v="26236"/>
    <n v="0"/>
    <n v="0"/>
    <n v="31531"/>
    <n v="123"/>
    <n v="55"/>
    <n v="7330"/>
    <n v="5295"/>
    <n v="0.83358307224265538"/>
    <n v="0"/>
    <n v="0.1664169277573446"/>
    <n v="0.83207002632330085"/>
    <n v="0"/>
    <n v="0.16792997367669912"/>
    <n v="1.1510693366026427E-2"/>
    <n v="1.6079413910120199E-2"/>
    <n v="0.80620155038759689"/>
    <x v="1"/>
  </r>
  <r>
    <s v="2019-04-03 15:15:38"/>
    <x v="0"/>
    <x v="57"/>
    <s v="Link"/>
    <s v="Milton fire chief was under investigation for allegedly having sex inside his chief’s vehicle, sometimes while parked at a local fire station. #StarInvestigation"/>
    <s v=""/>
    <s v=""/>
    <n v="3281"/>
    <n v="138"/>
    <n v="2819"/>
    <n v="3499"/>
    <n v="0.133575"/>
    <n v="43309"/>
    <x v="56"/>
    <n v="37085"/>
    <n v="26195"/>
    <n v="0"/>
    <n v="0"/>
    <n v="30664"/>
    <n v="163"/>
    <n v="39"/>
    <n v="6224"/>
    <n v="4469"/>
    <n v="0.85628853125216464"/>
    <n v="0"/>
    <n v="0.14371146874783533"/>
    <n v="0.85425906600573964"/>
    <n v="0"/>
    <n v="0.14574093399426036"/>
    <n v="4.260084508993512E-2"/>
    <n v="6.0168275502217587E-2"/>
    <n v="0.80565875964561307"/>
    <x v="4"/>
  </r>
  <r>
    <s v="2019-04-04 10:56:00"/>
    <x v="1"/>
    <x v="58"/>
    <s v="Link"/>
    <s v="UPDATE: One person suffers life-threatening injuries after dump truck, transport and passenger vehicle collide  http://torstar.co/mbit50p4gue"/>
    <s v=""/>
    <s v=""/>
    <n v="1688"/>
    <n v="46"/>
    <n v="1917"/>
    <n v="2528"/>
    <n v="9.7103999999999996E-2"/>
    <n v="59243"/>
    <x v="57"/>
    <n v="39280"/>
    <n v="26034"/>
    <n v="0"/>
    <n v="0"/>
    <n v="39425"/>
    <n v="110"/>
    <n v="213"/>
    <n v="19963"/>
    <n v="13391"/>
    <n v="0.66303191938288064"/>
    <n v="0"/>
    <n v="0.3369680806171193"/>
    <n v="0.66034242232086238"/>
    <n v="0"/>
    <n v="0.33965757767913762"/>
    <n v="2.3715882045136135E-2"/>
    <n v="3.5637285986049462E-2"/>
    <n v="0.75830696202531644"/>
    <x v="0"/>
  </r>
  <r>
    <s v="2019-04-01 18:00:24"/>
    <x v="1"/>
    <x v="59"/>
    <s v="Link"/>
    <s v="The public may have been exposed at the Vaughan Mills shopping mall in Vaughan, Ont., between 4 p.m. and 10 p.m. on March 20. http://torstar.co/BduR50oL2BN"/>
    <s v=""/>
    <s v=""/>
    <n v="1337"/>
    <n v="53"/>
    <n v="995"/>
    <n v="2009"/>
    <n v="8.2417000000000004E-2"/>
    <n v="55959"/>
    <x v="58"/>
    <n v="36599"/>
    <n v="24376"/>
    <n v="0"/>
    <n v="0"/>
    <n v="37032"/>
    <n v="61"/>
    <n v="560"/>
    <n v="19360"/>
    <n v="12656"/>
    <n v="0.6540324165907182"/>
    <n v="0"/>
    <n v="0.3459675834092818"/>
    <n v="0.65824152084683518"/>
    <n v="0"/>
    <n v="0.34175847915316482"/>
    <n v="5.4504190568094501E-3"/>
    <n v="8.2361201123352778E-3"/>
    <n v="0.49527127924340469"/>
    <x v="1"/>
  </r>
  <r>
    <s v="2019-04-06 12:05:03"/>
    <x v="0"/>
    <x v="60"/>
    <s v="Link"/>
    <s v="The opposition party proposed amendments to the Health Services and Insurance Act Friday, which would see the province hire dental hygienists to provide dental exams, cleaning and fluoride treatments to students from grades primary to 12."/>
    <s v=""/>
    <s v=""/>
    <n v="740"/>
    <n v="62"/>
    <n v="706"/>
    <n v="895"/>
    <n v="3.7608000000000003E-2"/>
    <n v="34092"/>
    <x v="59"/>
    <n v="31009"/>
    <n v="23798"/>
    <n v="0"/>
    <n v="0"/>
    <n v="26108"/>
    <n v="296"/>
    <n v="60"/>
    <n v="3083"/>
    <n v="2310"/>
    <n v="0.90956822715006458"/>
    <n v="0"/>
    <n v="9.0431772849935463E-2"/>
    <n v="0.91152137275930745"/>
    <n v="0"/>
    <n v="8.8478627240692512E-2"/>
    <n v="2.1412648128593219E-3"/>
    <n v="2.796077830550023E-3"/>
    <n v="0.78882681564245805"/>
    <x v="2"/>
  </r>
  <r>
    <s v="2019-04-05 21:05:03"/>
    <x v="0"/>
    <x v="61"/>
    <s v="Link"/>
    <s v="Charlize Theron says she's been single for 10 years, and that it's not a long shot for an average guy to get with her. They just need to &quot;grow a pair.&quot; So Vinay Menon says he'll step up as the average guy, and if makes the world better, he will love you."/>
    <s v=""/>
    <s v=""/>
    <n v="1350"/>
    <n v="26"/>
    <n v="1522"/>
    <n v="1682"/>
    <n v="7.1758000000000002E-2"/>
    <n v="33531"/>
    <x v="60"/>
    <n v="32989"/>
    <n v="23440"/>
    <n v="0"/>
    <n v="0"/>
    <n v="23830"/>
    <n v="67"/>
    <n v="5"/>
    <n v="542"/>
    <n v="390"/>
    <n v="0.98383585338940083"/>
    <n v="0"/>
    <n v="1.6164146610599148E-2"/>
    <n v="0.9836340746957617"/>
    <n v="0"/>
    <n v="1.6365925304238357E-2"/>
    <n v="2.457427455190719E-2"/>
    <n v="3.4578262694083088E-2"/>
    <n v="0.90487514863258023"/>
    <x v="5"/>
  </r>
  <r>
    <s v="2019-04-04 23:35:03"/>
    <x v="0"/>
    <x v="62"/>
    <s v="Link"/>
    <s v="Toronto police confirm their professional standards unit is examining the now-deleted Twitter account, which appears to have belonged to a parking enforcement officer."/>
    <s v=""/>
    <s v=""/>
    <n v="2266"/>
    <n v="268"/>
    <n v="1910"/>
    <n v="2319"/>
    <n v="9.9030999999999994E-2"/>
    <n v="38073"/>
    <x v="61"/>
    <n v="33003"/>
    <n v="23417"/>
    <n v="0"/>
    <n v="0"/>
    <n v="26819"/>
    <n v="189"/>
    <n v="72"/>
    <n v="5070"/>
    <n v="3402"/>
    <n v="0.8668347647939485"/>
    <n v="0"/>
    <n v="0.13316523520605153"/>
    <n v="0.87314963272306945"/>
    <n v="0"/>
    <n v="0.12685036727693053"/>
    <n v="2.6055209728679116E-2"/>
    <n v="3.6988702039598795E-2"/>
    <n v="0.82363087537731783"/>
    <x v="0"/>
  </r>
  <r>
    <s v="2019-04-07 01:05:04"/>
    <x v="0"/>
    <x v="63"/>
    <s v="Link"/>
    <s v="#ICYMI: Would you live out of your landlord’s office for $1,695 a month?  A one-bedroom apartment in the heart downtown Toronto is up for grabs — so long as you leave its office furniture as is and let the landlord hold meetings."/>
    <s v=""/>
    <s v=""/>
    <n v="1024"/>
    <n v="28"/>
    <n v="1124"/>
    <n v="1243"/>
    <n v="5.3204000000000001E-2"/>
    <n v="34550"/>
    <x v="62"/>
    <n v="32299"/>
    <n v="23363"/>
    <n v="0"/>
    <n v="0"/>
    <n v="24870"/>
    <n v="55"/>
    <n v="16"/>
    <n v="2251"/>
    <n v="1507"/>
    <n v="0.93484804630969609"/>
    <n v="0"/>
    <n v="6.515195369030391E-2"/>
    <n v="0.93940490550864497"/>
    <n v="0"/>
    <n v="6.0595094491355049E-2"/>
    <n v="1.4963820549927641E-2"/>
    <n v="2.07880981101729E-2"/>
    <n v="0.90426387771520511"/>
    <x v="6"/>
  </r>
  <r>
    <s v="2019-04-04 20:30:14"/>
    <x v="1"/>
    <x v="64"/>
    <s v="Link"/>
    <s v="As part of a movement — called #StudentsSayNo — students from Hamilton, Halton, Haldimand and Brantford joined more than 700 schools from across Ontario as they walked out of class Thursday afternoon.  📽️/📸: Gary Yokoyama  http://torstar.co/E4y550p6jjn"/>
    <s v=""/>
    <s v=""/>
    <n v="2310"/>
    <n v="183"/>
    <n v="1524"/>
    <n v="2704"/>
    <n v="0.11869"/>
    <n v="46839"/>
    <x v="63"/>
    <n v="33313"/>
    <n v="22782"/>
    <n v="0"/>
    <n v="0"/>
    <n v="31801"/>
    <n v="392"/>
    <n v="188"/>
    <n v="13526"/>
    <n v="9019"/>
    <n v="0.71122355302205431"/>
    <n v="0"/>
    <n v="0.28877644697794574"/>
    <n v="0.71639256627150094"/>
    <n v="0"/>
    <n v="0.28360743372849911"/>
    <n v="7.9207498025149984E-3"/>
    <n v="1.1666299801893022E-2"/>
    <n v="0.56360946745562135"/>
    <x v="0"/>
  </r>
  <r>
    <s v="2019-04-06 10:05:03"/>
    <x v="0"/>
    <x v="65"/>
    <s v="Link"/>
    <s v="As right-wing populism continues to threaten democratic values, Canadians will have to resist every effort that undermines our collective identity as a country where everyone is welcome and free to contribute to the very best of their ability. #Opinion"/>
    <s v=""/>
    <s v=""/>
    <n v="2268"/>
    <n v="413"/>
    <n v="1400"/>
    <n v="1770"/>
    <n v="7.9272999999999996E-2"/>
    <n v="37295"/>
    <x v="64"/>
    <n v="31355"/>
    <n v="22328"/>
    <n v="0"/>
    <n v="0"/>
    <n v="26547"/>
    <n v="332"/>
    <n v="87"/>
    <n v="5940"/>
    <n v="4219"/>
    <n v="0.84072932028422043"/>
    <n v="0"/>
    <n v="0.1592706797157796"/>
    <n v="0.84107432101555735"/>
    <n v="0"/>
    <n v="0.15892567898444268"/>
    <n v="9.2237565357286503E-3"/>
    <n v="1.295814969676423E-2"/>
    <n v="0.79096045197740117"/>
    <x v="2"/>
  </r>
  <r>
    <s v="2019-04-03 01:10:11"/>
    <x v="0"/>
    <x v="66"/>
    <s v="Link"/>
    <s v="“We talk about peace, order and good government; that’s been thrown out the door to win,” Michael Haack told Star Vancouver. “Seven weeks ago, Trudeau could have owned up and apologized.”"/>
    <s v=""/>
    <s v=""/>
    <n v="2457"/>
    <n v="295"/>
    <n v="1434"/>
    <n v="1951"/>
    <n v="8.7634000000000004E-2"/>
    <n v="39392"/>
    <x v="65"/>
    <n v="31285"/>
    <n v="22263"/>
    <n v="0"/>
    <n v="0"/>
    <n v="28206"/>
    <n v="347"/>
    <n v="113"/>
    <n v="8107"/>
    <n v="5943"/>
    <n v="0.79419679122664499"/>
    <n v="0"/>
    <n v="0.20580320877335501"/>
    <n v="0.78930014890448841"/>
    <n v="0"/>
    <n v="0.21069985109551159"/>
    <n v="1.144902518277823E-2"/>
    <n v="1.5989505778912286E-2"/>
    <n v="0.73500768836494101"/>
    <x v="4"/>
  </r>
  <r>
    <s v="2019-04-01 20:05:04"/>
    <x v="0"/>
    <x v="67"/>
    <s v="Link"/>
    <s v="More layoffs. First, GM, with a plan to close its Oshawa factory at the cost of 2,600 jobs. This time it’s Fiat Chrysler Automobiles announcing 1,500 layoffs in Windsor. Trump's fighting for Michigan, but who is fighting for Windsor? Thomas Walkom:"/>
    <s v=""/>
    <s v=""/>
    <n v="1542"/>
    <n v="221"/>
    <n v="995"/>
    <n v="1307"/>
    <n v="5.9075999999999997E-2"/>
    <n v="35168"/>
    <x v="66"/>
    <n v="30238"/>
    <n v="22124"/>
    <n v="0"/>
    <n v="0"/>
    <n v="25778"/>
    <n v="107"/>
    <n v="48"/>
    <n v="4930"/>
    <n v="3654"/>
    <n v="0.85981574158325746"/>
    <n v="0"/>
    <n v="0.14018425841674248"/>
    <n v="0.85825122197222437"/>
    <n v="0"/>
    <n v="0.14174877802777563"/>
    <n v="5.1182893539581439E-3"/>
    <n v="6.9826984250135771E-3"/>
    <n v="0.76128538638102528"/>
    <x v="1"/>
  </r>
  <r>
    <s v="2019-04-04 10:35:03"/>
    <x v="0"/>
    <x v="68"/>
    <s v="Link"/>
    <s v="When police searched Phan’s computer in 2015, the 288 Bitcoins in Phan’s wallet were worth about $88,000, jumping to a high of more than $7 million in late 2017. Their value has risen more than $500,000 since the forfeiture hearing in February."/>
    <s v=""/>
    <s v=""/>
    <n v="1309"/>
    <n v="11"/>
    <n v="1510"/>
    <n v="1641"/>
    <n v="7.4343999999999993E-2"/>
    <n v="32334"/>
    <x v="67"/>
    <n v="31607"/>
    <n v="22073"/>
    <n v="0"/>
    <n v="0"/>
    <n v="22579"/>
    <n v="56"/>
    <n v="9"/>
    <n v="727"/>
    <n v="506"/>
    <n v="0.9775159275066494"/>
    <n v="0"/>
    <n v="2.2484072493350653E-2"/>
    <n v="0.97758979582798178"/>
    <n v="0"/>
    <n v="2.2410204172018246E-2"/>
    <n v="2.1463474979897323E-2"/>
    <n v="3.0736525089685107E-2"/>
    <n v="0.92017062766605728"/>
    <x v="0"/>
  </r>
  <r>
    <s v="2019-04-05 02:05:02"/>
    <x v="0"/>
    <x v="69"/>
    <s v="Link"/>
    <s v="My husband and I were high-school sweethearts, together for 35 glorious years, married for 27. But now, his sex drive has intensified tremendously, he won’t leave me alone. It's nice, but he can't even 'finish' after 30-plus minutes. Ask Ellie:"/>
    <s v=""/>
    <s v=""/>
    <n v="2218"/>
    <n v="31"/>
    <n v="2696"/>
    <n v="2900"/>
    <n v="0.13193199999999999"/>
    <n v="30739"/>
    <x v="68"/>
    <n v="30321"/>
    <n v="21981"/>
    <n v="0"/>
    <n v="0"/>
    <n v="22297"/>
    <n v="18"/>
    <n v="2"/>
    <n v="418"/>
    <n v="316"/>
    <n v="0.98640163961091776"/>
    <n v="0"/>
    <n v="1.3598360389082274E-2"/>
    <n v="0.98582768982374314"/>
    <n v="0"/>
    <n v="1.4172310176256895E-2"/>
    <n v="5.6508019128794038E-2"/>
    <n v="7.7902856886576666E-2"/>
    <n v="0.92965517241379314"/>
    <x v="5"/>
  </r>
  <r>
    <s v="2019-04-02 21:54:28"/>
    <x v="0"/>
    <x v="70"/>
    <s v="Link"/>
    <s v="#Breaking: Jane Philpott and Jody Wilson-Raybould ejected from Liberal party, Trudeau announces"/>
    <s v=""/>
    <s v=""/>
    <n v="4185"/>
    <n v="481"/>
    <n v="2525"/>
    <n v="3340"/>
    <n v="0.152867"/>
    <n v="40686"/>
    <x v="69"/>
    <n v="32683"/>
    <n v="21849"/>
    <n v="0"/>
    <n v="0"/>
    <n v="27144"/>
    <n v="456"/>
    <n v="62"/>
    <n v="8003"/>
    <n v="5295"/>
    <n v="0.8032984318930344"/>
    <n v="0"/>
    <n v="0.19670156810696554"/>
    <n v="0.80492926613616267"/>
    <n v="0"/>
    <n v="0.1950707338638373"/>
    <n v="2.0203509806813156E-2"/>
    <n v="3.0282935455349248E-2"/>
    <n v="0.75598802395209586"/>
    <x v="3"/>
  </r>
  <r>
    <s v="2019-04-03 22:05:05"/>
    <x v="0"/>
    <x v="71"/>
    <s v="Link"/>
    <s v="JWR seemed to have it all in 2015. A successful lawyer, treaty commissioner and regional chief of B.C. Assembly of First Nations. Now, her political career is in tatters, reputation under attack, and her goal to help Indigenous people is at risk. #Opinion"/>
    <s v=""/>
    <s v=""/>
    <n v="3450"/>
    <n v="384"/>
    <n v="1779"/>
    <n v="2338"/>
    <n v="0.107782"/>
    <n v="37356"/>
    <x v="70"/>
    <n v="30792"/>
    <n v="21692"/>
    <n v="0"/>
    <n v="0"/>
    <n v="26508"/>
    <n v="166"/>
    <n v="50"/>
    <n v="6564"/>
    <n v="4816"/>
    <n v="0.82428525538066177"/>
    <n v="0"/>
    <n v="0.17571474461933825"/>
    <n v="0.81831899803832808"/>
    <n v="0"/>
    <n v="0.18168100196167195"/>
    <n v="1.9354320591069708E-2"/>
    <n v="2.7274784970574922E-2"/>
    <n v="0.76090675791274598"/>
    <x v="4"/>
  </r>
  <r>
    <s v="2019-04-05 14:05:04"/>
    <x v="0"/>
    <x v="72"/>
    <s v="Link"/>
    <s v="Politics is a dirty rough-and-tumbled business not intended for the faint of heart. Or, apparently, those in possession of a moral compass, writes Rosie DiManno."/>
    <s v=""/>
    <s v=""/>
    <n v="2712"/>
    <n v="381"/>
    <n v="1458"/>
    <n v="1880"/>
    <n v="8.6835999999999997E-2"/>
    <n v="35839"/>
    <x v="71"/>
    <n v="30446"/>
    <n v="21650"/>
    <n v="0"/>
    <n v="0"/>
    <n v="25570"/>
    <n v="296"/>
    <n v="91"/>
    <n v="5393"/>
    <n v="3920"/>
    <n v="0.84952147102318698"/>
    <n v="0"/>
    <n v="0.15047852897681296"/>
    <n v="0.8466953461087211"/>
    <n v="0"/>
    <n v="0.15330465389127884"/>
    <n v="1.202600518987695E-2"/>
    <n v="1.685569026202581E-2"/>
    <n v="0.77553191489361706"/>
    <x v="5"/>
  </r>
  <r>
    <s v="2019-04-06 13:35:03"/>
    <x v="0"/>
    <x v="73"/>
    <s v="Link"/>
    <s v="In the words of veteran political pollster Angus Reid, “That lustre, that sheen is simply gone now. It has left Trudeau badly wounded. ... We are not going to see him popping up in random wedding photos this summer, embraced by the smiling couple. All that is over.”"/>
    <s v=""/>
    <s v=""/>
    <n v="2704"/>
    <n v="576"/>
    <n v="1516"/>
    <n v="1961"/>
    <n v="9.0783000000000003E-2"/>
    <n v="34010"/>
    <x v="44"/>
    <n v="29883"/>
    <n v="21601"/>
    <n v="0"/>
    <n v="0"/>
    <n v="24518"/>
    <n v="199"/>
    <n v="42"/>
    <n v="4127"/>
    <n v="2917"/>
    <n v="0.87865333725374895"/>
    <n v="0"/>
    <n v="0.1213466627462511"/>
    <n v="0.88102618484378825"/>
    <n v="0"/>
    <n v="0.11897381515621176"/>
    <n v="1.5348426933254925E-2"/>
    <n v="2.129048046333306E-2"/>
    <n v="0.77307496175420709"/>
    <x v="2"/>
  </r>
  <r>
    <s v="2019-04-03 00:05:02"/>
    <x v="0"/>
    <x v="74"/>
    <s v="Link"/>
    <s v="Have you tried the #BeyondMeatBurger? In 2016, its net revenues were $16.2 million, now its at $88 million (U.S.) Here's why it's doing so well, Jennifer Wells writes."/>
    <s v=""/>
    <s v=""/>
    <n v="1017"/>
    <n v="58"/>
    <n v="1024"/>
    <n v="1200"/>
    <n v="5.6092999999999997E-2"/>
    <n v="31139"/>
    <x v="72"/>
    <n v="28934"/>
    <n v="21393"/>
    <n v="0"/>
    <n v="0"/>
    <n v="22973"/>
    <n v="112"/>
    <n v="25"/>
    <n v="2205"/>
    <n v="1580"/>
    <n v="0.92918847747198052"/>
    <n v="0"/>
    <n v="7.0811522528019519E-2"/>
    <n v="0.93122361032516432"/>
    <n v="0"/>
    <n v="6.8776389674835681E-2"/>
    <n v="1.894730081248595E-2"/>
    <n v="2.5682322726679144E-2"/>
    <n v="0.85333333333333339"/>
    <x v="4"/>
  </r>
  <r>
    <s v="2019-04-04 11:00:14"/>
    <x v="1"/>
    <x v="75"/>
    <s v="Link"/>
    <s v="His compensation will be $1,000 a day, to a maximum of $200,000 over his one-year contract, plus expenses. http://torstar.co/622550p49ge"/>
    <s v=""/>
    <s v=""/>
    <n v="1741"/>
    <n v="136"/>
    <n v="1127"/>
    <n v="1803"/>
    <n v="8.4347000000000005E-2"/>
    <n v="44598"/>
    <x v="73"/>
    <n v="30721"/>
    <n v="21376"/>
    <n v="0"/>
    <n v="0"/>
    <n v="30906"/>
    <n v="241"/>
    <n v="173"/>
    <n v="13877"/>
    <n v="9530"/>
    <n v="0.68884254899322839"/>
    <n v="0"/>
    <n v="0.31115745100677161"/>
    <n v="0.69164563515175048"/>
    <n v="0"/>
    <n v="0.30835436484824952"/>
    <n v="6.1661957935333425E-3"/>
    <n v="8.8979486183912507E-3"/>
    <n v="0.62506932889628397"/>
    <x v="0"/>
  </r>
  <r>
    <s v="2019-04-01 23:30:12"/>
    <x v="1"/>
    <x v="76"/>
    <s v="Link"/>
    <s v="Hamilton police April Fool's video intends to catfish viewers into adopting from Hamilton/Burlington SPCA. http://torstar.co/9qa150oMrUS"/>
    <s v=""/>
    <s v=""/>
    <n v="868"/>
    <n v="23"/>
    <n v="1216"/>
    <n v="1468"/>
    <n v="6.9416000000000005E-2"/>
    <n v="38289"/>
    <x v="70"/>
    <n v="29591"/>
    <n v="21148"/>
    <n v="0"/>
    <n v="0"/>
    <n v="27308"/>
    <n v="207"/>
    <n v="74"/>
    <n v="8698"/>
    <n v="6160"/>
    <n v="0.77283292851732877"/>
    <n v="0"/>
    <n v="0.22716707148267126"/>
    <n v="0.77442507690054196"/>
    <n v="0"/>
    <n v="0.22557492309945804"/>
    <n v="1.8882707827313328E-2"/>
    <n v="2.6475758019627947E-2"/>
    <n v="0.82833787465940056"/>
    <x v="1"/>
  </r>
  <r>
    <s v="2019-04-02 15:05:12"/>
    <x v="4"/>
    <x v="77"/>
    <s v="Link"/>
    <s v="“Green Shirt Day” in Lethbridge will honour Logan Boulet's life and his contribution to organ donation, which has been called the Logan Boulet Effect. Adams Park Ice Centre will become Logan Boulet Arena."/>
    <s v=""/>
    <s v=""/>
    <n v="554"/>
    <n v="12"/>
    <n v="23"/>
    <n v="1533"/>
    <n v="7.2947999999999999E-2"/>
    <n v="40787"/>
    <x v="74"/>
    <n v="29910"/>
    <n v="21015"/>
    <n v="0"/>
    <n v="0"/>
    <n v="28851"/>
    <n v="858"/>
    <n v="150"/>
    <n v="10877"/>
    <n v="7836"/>
    <n v="0.73332189177924334"/>
    <n v="0"/>
    <n v="0.2666781082207566"/>
    <n v="0.72839762919829465"/>
    <n v="0"/>
    <n v="0.2716023708017053"/>
    <n v="5.8842278176870081E-3"/>
    <n v="8.3186024747842358E-3"/>
    <n v="1.5003261578604044E-2"/>
    <x v="3"/>
  </r>
  <r>
    <s v="2019-04-04 19:30:19"/>
    <x v="1"/>
    <x v="78"/>
    <s v="Link"/>
    <s v="The volunteer-driven store is relocating to the former Canadian Tire store on Fennell Avenue East at Upper Gage. http://torstar.co/WMET50p5P7Q"/>
    <s v=""/>
    <s v=""/>
    <n v="1429"/>
    <n v="42"/>
    <n v="1247"/>
    <n v="1828"/>
    <n v="8.7753999999999999E-2"/>
    <n v="40025"/>
    <x v="75"/>
    <n v="30162"/>
    <n v="20831"/>
    <n v="0"/>
    <n v="0"/>
    <n v="27295"/>
    <n v="222"/>
    <n v="171"/>
    <n v="9863"/>
    <n v="6464"/>
    <n v="0.75357901311680198"/>
    <n v="0"/>
    <n v="0.246420986883198"/>
    <n v="0.76318006960981866"/>
    <n v="0"/>
    <n v="0.23681993039018134"/>
    <n v="1.3266708307307933E-2"/>
    <n v="1.9454112474812237E-2"/>
    <n v="0.68216630196936545"/>
    <x v="0"/>
  </r>
  <r>
    <s v="2019-04-04 20:05:07"/>
    <x v="2"/>
    <x v="79"/>
    <s v="Link"/>
    <s v="A Halifax-area pharmacy will be offering free feminine hygiene products to customers in need — and is suggesting other drugstores could do the same."/>
    <s v=""/>
    <s v=""/>
    <n v="1326"/>
    <n v="73"/>
    <n v="974"/>
    <n v="1604"/>
    <n v="7.7081999999999998E-2"/>
    <n v="43808"/>
    <x v="76"/>
    <n v="29868"/>
    <n v="20809"/>
    <n v="0"/>
    <n v="0"/>
    <n v="30509"/>
    <n v="337"/>
    <n v="122"/>
    <n v="13940"/>
    <n v="9700"/>
    <n v="0.6817932797662527"/>
    <n v="0"/>
    <n v="0.31820672023374724"/>
    <n v="0.68206103117112982"/>
    <n v="0"/>
    <n v="0.31793896882887018"/>
    <n v="5.7295471146822496E-3"/>
    <n v="8.2270805336130317E-3"/>
    <n v="0.60723192019950123"/>
    <x v="0"/>
  </r>
  <r>
    <s v="2019-04-07 07:05:02"/>
    <x v="0"/>
    <x v="80"/>
    <s v="Link"/>
    <s v="Declaring “our country is full,” President Donald Trump on Friday insisted the U.S. immigration system was overburdened and illegal crossings must be stopped as he inspected a refurbished section of fencing at the Mexican border."/>
    <s v=""/>
    <s v=""/>
    <n v="2303"/>
    <n v="292"/>
    <n v="1301"/>
    <n v="1621"/>
    <n v="7.8931000000000001E-2"/>
    <n v="29885"/>
    <x v="77"/>
    <n v="27505"/>
    <n v="20537"/>
    <n v="0"/>
    <n v="0"/>
    <n v="22316"/>
    <n v="266"/>
    <n v="14"/>
    <n v="2380"/>
    <n v="1779"/>
    <n v="0.92036138531035638"/>
    <n v="0"/>
    <n v="7.963861468964363E-2"/>
    <n v="0.92028141243950534"/>
    <n v="0"/>
    <n v="7.9718587560494714E-2"/>
    <n v="5.2869332441023925E-3"/>
    <n v="7.0801218856425879E-3"/>
    <n v="0.80259099321406535"/>
    <x v="6"/>
  </r>
  <r>
    <s v="2019-04-06 19:05:03"/>
    <x v="0"/>
    <x v="81"/>
    <s v="Link"/>
    <s v="Time to start preparing your Sunday roast!"/>
    <s v=""/>
    <s v=""/>
    <n v="853"/>
    <n v="107"/>
    <n v="889"/>
    <n v="1069"/>
    <n v="5.2101000000000001E-2"/>
    <n v="30117"/>
    <x v="78"/>
    <n v="27900"/>
    <n v="20518"/>
    <n v="0"/>
    <n v="0"/>
    <n v="22042"/>
    <n v="71"/>
    <n v="44"/>
    <n v="2217"/>
    <n v="1524"/>
    <n v="0.92638709034764422"/>
    <n v="0"/>
    <n v="7.3612909652355812E-2"/>
    <n v="0.93085926866890478"/>
    <n v="0"/>
    <n v="6.9140731331095176E-2"/>
    <n v="2.048676827041206E-2"/>
    <n v="2.7992015243625806E-2"/>
    <n v="0.83161833489242287"/>
    <x v="2"/>
  </r>
  <r>
    <s v="2019-04-05 17:30:25"/>
    <x v="1"/>
    <x v="82"/>
    <s v="Link"/>
    <s v="&quot;If the province is short of money for students, seniors, hospitals, schools and mental health, how can this premier find so much money to pay his Conservative friends?&quot;  http://torstar.co/Lyrz50p6UPw"/>
    <s v=""/>
    <s v=""/>
    <n v="1327"/>
    <n v="100"/>
    <n v="961"/>
    <n v="1402"/>
    <n v="6.8349999999999994E-2"/>
    <n v="41699"/>
    <x v="79"/>
    <n v="29898"/>
    <n v="20512"/>
    <n v="0"/>
    <n v="0"/>
    <n v="28556"/>
    <n v="272"/>
    <n v="167"/>
    <n v="11801"/>
    <n v="8044"/>
    <n v="0.71699561140554935"/>
    <n v="0"/>
    <n v="0.28300438859445071"/>
    <n v="0.71830788625857966"/>
    <n v="0"/>
    <n v="0.28169211374142039"/>
    <n v="4.724333916880501E-3"/>
    <n v="6.8987253116683011E-3"/>
    <n v="0.68544935805991436"/>
    <x v="5"/>
  </r>
  <r>
    <s v="2019-04-04 01:00:07"/>
    <x v="1"/>
    <x v="83"/>
    <s v="Link"/>
    <s v="This small east Hamilton bungalow is home to two adults, two children and about a million cockroaches.  http://torstar.co/YaEI50p2oaK"/>
    <s v=""/>
    <s v=""/>
    <n v="4717"/>
    <n v="202"/>
    <n v="4235"/>
    <n v="5187"/>
    <n v="0.25375500000000001"/>
    <n v="37535"/>
    <x v="80"/>
    <n v="30650"/>
    <n v="20441"/>
    <n v="0"/>
    <n v="0"/>
    <n v="24955"/>
    <n v="102"/>
    <n v="90"/>
    <n v="6885"/>
    <n v="4514"/>
    <n v="0.81657120021313445"/>
    <n v="0"/>
    <n v="0.1834287997868656"/>
    <n v="0.81911440593067519"/>
    <n v="0"/>
    <n v="0.18088559406932478"/>
    <n v="8.7784734248035165E-2"/>
    <n v="0.13203766780204368"/>
    <n v="0.81646423751686914"/>
    <x v="0"/>
  </r>
  <r>
    <s v="2019-04-05 23:00:12"/>
    <x v="1"/>
    <x v="84"/>
    <s v="Link"/>
    <s v="SNC-Lavalin cited revelations from recent parliamentary-committee testimony by former attorney general Jody Wilson-Raybould and others in its latest effort to reopen the door to a plea agreement on the criminal charges it faces. http://torstar.co/261S50p979o"/>
    <s v=""/>
    <s v=""/>
    <n v="1877"/>
    <n v="31"/>
    <n v="129"/>
    <n v="1907"/>
    <n v="9.3370999999999996E-2"/>
    <n v="54987"/>
    <x v="81"/>
    <n v="29329"/>
    <n v="20424"/>
    <n v="0"/>
    <n v="0"/>
    <n v="38013"/>
    <n v="26"/>
    <n v="350"/>
    <n v="25658"/>
    <n v="17589"/>
    <n v="0.53338061723680141"/>
    <n v="0"/>
    <n v="0.46661938276319859"/>
    <n v="0.5372898745166127"/>
    <n v="0"/>
    <n v="0.46271012548338725"/>
    <n v="3.6372233436994198E-3"/>
    <n v="5.2613579564885701E-3"/>
    <n v="6.7645516518091239E-2"/>
    <x v="5"/>
  </r>
  <r>
    <s v="2019-04-01 02:05:02"/>
    <x v="0"/>
    <x v="85"/>
    <s v="Link"/>
    <s v="The eight-part series was made over four years in 50 countries with over 600 crew members."/>
    <s v=""/>
    <s v=""/>
    <n v="321"/>
    <n v="10"/>
    <n v="445"/>
    <n v="553"/>
    <n v="2.7278E-2"/>
    <n v="31931"/>
    <x v="82"/>
    <n v="27876"/>
    <n v="20273"/>
    <n v="0"/>
    <n v="0"/>
    <n v="23132"/>
    <n v="162"/>
    <n v="35"/>
    <n v="4055"/>
    <n v="2859"/>
    <n v="0.87300742225423567"/>
    <n v="0"/>
    <n v="0.12699257774576431"/>
    <n v="0.8764049801141276"/>
    <n v="0"/>
    <n v="0.12359501988587239"/>
    <n v="4.6663117346778995E-3"/>
    <n v="6.4412934463081448E-3"/>
    <n v="0.80470162748643759"/>
    <x v="1"/>
  </r>
  <r>
    <s v="2019-04-07 12:05:02"/>
    <x v="0"/>
    <x v="86"/>
    <s v="Link"/>
    <s v="25 years ago this month, the world watched as armed mobs ransacked the entire Rwandan territory, village after village, house after house, hunting fellow citizens. Three Rwandans now living in Ontario spoke to the Star about those haunting memories."/>
    <s v=""/>
    <s v=""/>
    <n v="438"/>
    <n v="18"/>
    <n v="565"/>
    <n v="623"/>
    <n v="3.0866000000000001E-2"/>
    <n v="28429"/>
    <x v="83"/>
    <n v="26518"/>
    <n v="20184"/>
    <n v="0"/>
    <n v="0"/>
    <n v="21550"/>
    <n v="116"/>
    <n v="34"/>
    <n v="1911"/>
    <n v="1366"/>
    <n v="0.93277990784058529"/>
    <n v="0"/>
    <n v="6.7220092159414685E-2"/>
    <n v="0.93661252900232017"/>
    <n v="0"/>
    <n v="6.3387470997679815E-2"/>
    <n v="7.4923493615674137E-3"/>
    <n v="9.8839907192575412E-3"/>
    <n v="0.9069020866773676"/>
    <x v="6"/>
  </r>
  <r>
    <s v="2019-04-05 00:06:52"/>
    <x v="1"/>
    <x v="87"/>
    <s v="Link"/>
    <s v="Josh Durand and Christian Tilli found a bag of toys mixed with used needles. They called the city but the needles remained. So they went on a trek through Hamilton, picking up discarded drug paraphernalia.   They were astounded at how much they found.  http://torstar.co/fGj750p6rw8"/>
    <s v=""/>
    <s v=""/>
    <n v="1595"/>
    <n v="62"/>
    <n v="1243"/>
    <n v="1842"/>
    <n v="9.1513999999999998E-2"/>
    <n v="39856"/>
    <x v="84"/>
    <n v="29823"/>
    <n v="20128"/>
    <n v="0"/>
    <n v="0"/>
    <n v="26693"/>
    <n v="233"/>
    <n v="154"/>
    <n v="10033"/>
    <n v="6565"/>
    <n v="0.74826876756322758"/>
    <n v="0"/>
    <n v="0.25173123243677237"/>
    <n v="0.75405537032180725"/>
    <n v="0"/>
    <n v="0.24594462967819278"/>
    <n v="1.2244078683259736E-2"/>
    <n v="1.8281946577754466E-2"/>
    <n v="0.67480998914223667"/>
    <x v="5"/>
  </r>
  <r>
    <s v="2019-04-06 21:35:02"/>
    <x v="0"/>
    <x v="88"/>
    <s v="Link"/>
    <s v="One climate expert said the flooding projections are “a wake-up call and a call to arms.”"/>
    <s v=""/>
    <s v=""/>
    <n v="807"/>
    <n v="110"/>
    <n v="645"/>
    <n v="775"/>
    <n v="3.9046999999999998E-2"/>
    <n v="31040"/>
    <x v="85"/>
    <n v="27172"/>
    <n v="19848"/>
    <n v="0"/>
    <n v="0"/>
    <n v="22597"/>
    <n v="124"/>
    <n v="50"/>
    <n v="3868"/>
    <n v="2749"/>
    <n v="0.87538659793814433"/>
    <n v="0"/>
    <n v="0.12461340206185567"/>
    <n v="0.87834668318803377"/>
    <n v="0"/>
    <n v="0.12165331681196619"/>
    <n v="6.8943298969072163E-3"/>
    <n v="9.4702836659733593E-3"/>
    <n v="0.83225806451612905"/>
    <x v="2"/>
  </r>
  <r>
    <s v="2019-04-07 18:05:03"/>
    <x v="0"/>
    <x v="89"/>
    <s v="Link"/>
    <s v="UPDATE: Conservative Leader Andrew Scheer says he is challenging  Justin Trudeau to follow through on a threat to sue him over his assertion that the prime minister politically interfered with the criminal prosecution of SNC-Lavalin."/>
    <s v=""/>
    <s v=""/>
    <n v="2689"/>
    <n v="517"/>
    <n v="1520"/>
    <n v="1877"/>
    <n v="9.6942E-2"/>
    <n v="29646"/>
    <x v="86"/>
    <n v="26939"/>
    <n v="19362"/>
    <n v="0"/>
    <n v="0"/>
    <n v="21331"/>
    <n v="274"/>
    <n v="18"/>
    <n v="2707"/>
    <n v="1969"/>
    <n v="0.90868919921743241"/>
    <n v="0"/>
    <n v="9.1310800782567633E-2"/>
    <n v="0.90769302892503867"/>
    <n v="0"/>
    <n v="9.230697107496133E-2"/>
    <n v="1.0456722660729946E-2"/>
    <n v="1.453283952932352E-2"/>
    <n v="0.80980287693127329"/>
    <x v="6"/>
  </r>
  <r>
    <s v="2019-04-07 06:05:02"/>
    <x v="0"/>
    <x v="90"/>
    <s v="Link"/>
    <s v="A New Jersey judge who asked a woman if she had closed her legs to try to prevent an alleged sexual assault should be suspended without pay for three months, a state committee has recommended."/>
    <s v=""/>
    <s v=""/>
    <n v="1039"/>
    <n v="63"/>
    <n v="1013"/>
    <n v="1140"/>
    <n v="5.9042999999999998E-2"/>
    <n v="27390"/>
    <x v="87"/>
    <n v="25535"/>
    <n v="19308"/>
    <n v="0"/>
    <n v="0"/>
    <n v="20622"/>
    <n v="207"/>
    <n v="35"/>
    <n v="1855"/>
    <n v="1314"/>
    <n v="0.93227455275648041"/>
    <n v="0"/>
    <n v="6.7725447243519532E-2"/>
    <n v="0.93628164096595867"/>
    <n v="0"/>
    <n v="6.3718359034041314E-2"/>
    <n v="1.0295728368017525E-2"/>
    <n v="1.3674716322374164E-2"/>
    <n v="0.88859649122807016"/>
    <x v="6"/>
  </r>
  <r>
    <s v="2019-04-06 00:35:02"/>
    <x v="0"/>
    <x v="91"/>
    <s v="Link"/>
    <s v="The prime minister said lives will be put at risk due to the provincial decision to restrict access by closing some of the sites."/>
    <s v=""/>
    <s v=""/>
    <n v="1672"/>
    <n v="297"/>
    <n v="1234"/>
    <n v="1474"/>
    <n v="7.6734999999999998E-2"/>
    <n v="31380"/>
    <x v="88"/>
    <n v="27932"/>
    <n v="19209"/>
    <n v="0"/>
    <n v="0"/>
    <n v="21614"/>
    <n v="345"/>
    <n v="54"/>
    <n v="3448"/>
    <n v="2405"/>
    <n v="0.89012109623964308"/>
    <n v="0"/>
    <n v="0.10987890376035692"/>
    <n v="0.88872952715832332"/>
    <n v="0"/>
    <n v="0.1112704728416767"/>
    <n v="7.3932441045251752E-3"/>
    <n v="1.0733783658739705E-2"/>
    <n v="0.83717774762550878"/>
    <x v="2"/>
  </r>
  <r>
    <s v="2019-04-04 12:35:05"/>
    <x v="0"/>
    <x v="92"/>
    <s v="Link"/>
    <s v="Just because the premier can, doesn’t mean he or she should. Yes, Ford can make Progressive Conservative MPPs leap to their feet for standing ovations merely by snapping his fingers, but that doesn’t give him licence to poke the rest of the people in the eye, writes Martin Regg Cohn."/>
    <s v=""/>
    <s v=""/>
    <n v="1402"/>
    <n v="176"/>
    <n v="1194"/>
    <n v="1472"/>
    <n v="7.6851000000000003E-2"/>
    <n v="30183"/>
    <x v="89"/>
    <n v="25742"/>
    <n v="19154"/>
    <n v="0"/>
    <n v="0"/>
    <n v="22473"/>
    <n v="207"/>
    <n v="73"/>
    <n v="4441"/>
    <n v="3319"/>
    <n v="0.85286419507669875"/>
    <n v="0"/>
    <n v="0.14713580492330119"/>
    <n v="0.85231166288435012"/>
    <n v="0"/>
    <n v="0.14768833711564988"/>
    <n v="1.5538548189378127E-2"/>
    <n v="2.0869487829840251E-2"/>
    <n v="0.81114130434782605"/>
    <x v="0"/>
  </r>
  <r>
    <s v="2019-04-03 18:00:19"/>
    <x v="1"/>
    <x v="93"/>
    <s v="Link"/>
    <s v="Four employees, all in their 20s from Hamilton, were charged with possessing cannabis for the purpose of selling, under the Cannabis Act, and proceeds of crime under $5,000, under the Criminal Code.  http://torstar.co/467v50p0LH9"/>
    <s v=""/>
    <s v=""/>
    <n v="1865"/>
    <n v="38"/>
    <n v="1495"/>
    <n v="2222"/>
    <n v="0.116984"/>
    <n v="40859"/>
    <x v="90"/>
    <n v="28060"/>
    <n v="18994"/>
    <n v="0"/>
    <n v="0"/>
    <n v="27622"/>
    <n v="68"/>
    <n v="87"/>
    <n v="12799"/>
    <n v="8628"/>
    <n v="0.68675200078318122"/>
    <n v="0"/>
    <n v="0.31324799921681884"/>
    <n v="0.68764028672797051"/>
    <n v="0"/>
    <n v="0.31235971327202955"/>
    <n v="2.2810151986098533E-2"/>
    <n v="3.374122076605604E-2"/>
    <n v="0.67281728172817279"/>
    <x v="4"/>
  </r>
  <r>
    <s v="2019-04-01 17:02:50"/>
    <x v="2"/>
    <x v="94"/>
    <s v="Link"/>
    <s v="This construction project in Halifax is creating headaches for hundreds of drivers and some residents say they'd rather kayak or canoe across the Arm rather than sit in traffic."/>
    <s v=""/>
    <s v=""/>
    <n v="1281"/>
    <n v="47"/>
    <n v="852"/>
    <n v="1406"/>
    <n v="7.4380000000000002E-2"/>
    <n v="37010"/>
    <x v="91"/>
    <n v="30212"/>
    <n v="18903"/>
    <n v="0"/>
    <n v="0"/>
    <n v="23320"/>
    <n v="34"/>
    <n v="31"/>
    <n v="6798"/>
    <n v="4417"/>
    <n v="0.81631991353688194"/>
    <n v="0"/>
    <n v="0.18368008646311806"/>
    <n v="0.81059176672384214"/>
    <n v="0"/>
    <n v="0.1894082332761578"/>
    <n v="1.4023236962982978E-2"/>
    <n v="2.2255574614065181E-2"/>
    <n v="0.60597439544807963"/>
    <x v="1"/>
  </r>
  <r>
    <s v="2019-04-02 10:05:03"/>
    <x v="0"/>
    <x v="95"/>
    <s v="Link"/>
    <s v="The delivery of homes and monthly payments of $10,000 to each sibling were approved late last year by King Salman as part of what one former official described as an acknowledgement that “a big injustice has been done.”"/>
    <s v=""/>
    <s v=""/>
    <n v="998"/>
    <n v="51"/>
    <n v="1267"/>
    <n v="1351"/>
    <n v="7.1637000000000006E-2"/>
    <n v="26857"/>
    <x v="92"/>
    <n v="26169"/>
    <n v="18859"/>
    <n v="0"/>
    <n v="0"/>
    <n v="19386"/>
    <n v="73"/>
    <n v="5"/>
    <n v="688"/>
    <n v="527"/>
    <n v="0.97438284246192797"/>
    <n v="0"/>
    <n v="2.5617157538072012E-2"/>
    <n v="0.97281543381821933"/>
    <n v="0"/>
    <n v="2.7184566181780667E-2"/>
    <n v="2.4165022154373161E-2"/>
    <n v="3.3477767461054367E-2"/>
    <n v="0.93782383419689119"/>
    <x v="3"/>
  </r>
  <r>
    <s v="2019-04-05 19:52:14"/>
    <x v="0"/>
    <x v="96"/>
    <s v="Link"/>
    <s v="PM Justin Trudeau pledges $1.3 billion for Toronto Community Housing, which is projected to face a repair bill of $3.2 billion in 10 years."/>
    <s v=""/>
    <s v=""/>
    <n v="1626"/>
    <n v="342"/>
    <n v="966"/>
    <n v="1311"/>
    <n v="7.0028000000000007E-2"/>
    <n v="33743"/>
    <x v="93"/>
    <n v="27180"/>
    <n v="18721"/>
    <n v="0"/>
    <n v="0"/>
    <n v="23558"/>
    <n v="278"/>
    <n v="38"/>
    <n v="6563"/>
    <n v="4837"/>
    <n v="0.80550040008298018"/>
    <n v="0"/>
    <n v="0.19449959991701982"/>
    <n v="0.79467696748450634"/>
    <n v="0"/>
    <n v="0.20532303251549366"/>
    <n v="3.5266573807900899E-3"/>
    <n v="5.0513625944477456E-3"/>
    <n v="0.73684210526315785"/>
    <x v="5"/>
  </r>
  <r>
    <s v="2019-04-06 02:00:20"/>
    <x v="1"/>
    <x v="97"/>
    <s v="Link"/>
    <s v="Every game &quot;a dream come true&quot;: Bob Cole will make the final play-by-play call of his illustrious 50-year career behind the mic for Hockey Night in Canada at Saturday's season finale between the Montreal Canadiens and Toronto Maple Leafs. http://torstar.co/vfIK50p7x3D"/>
    <s v=""/>
    <s v=""/>
    <n v="337"/>
    <n v="19"/>
    <n v="398"/>
    <n v="613"/>
    <n v="3.3427999999999999E-2"/>
    <n v="35381"/>
    <x v="94"/>
    <n v="25414"/>
    <n v="18338"/>
    <n v="0"/>
    <n v="0"/>
    <n v="25471"/>
    <n v="173"/>
    <n v="64"/>
    <n v="9967"/>
    <n v="7133"/>
    <n v="0.71829513015460278"/>
    <n v="0"/>
    <n v="0.28170486984539722"/>
    <n v="0.7199560284244827"/>
    <n v="0"/>
    <n v="0.28004397157551725"/>
    <n v="2.5154744071676891E-3"/>
    <n v="3.4941698402104356E-3"/>
    <n v="0.64926590538336049"/>
    <x v="2"/>
  </r>
  <r>
    <s v="2019-04-03 11:35:03"/>
    <x v="0"/>
    <x v="98"/>
    <s v="Link"/>
    <s v="Steven Del Duca will announce his bid for provincial Liberal leadership by promising to field 30 candidates under the age of 30 across Ontario’s 124 ridings in the 2022 election. He says at least half of Liberal candidates should be women. #StarExclusive"/>
    <s v=""/>
    <s v=""/>
    <n v="1355"/>
    <n v="190"/>
    <n v="1068"/>
    <n v="1311"/>
    <n v="7.1587999999999999E-2"/>
    <n v="27996"/>
    <x v="95"/>
    <n v="25374"/>
    <n v="18313"/>
    <n v="0"/>
    <n v="0"/>
    <n v="20266"/>
    <n v="236"/>
    <n v="15"/>
    <n v="2622"/>
    <n v="1953"/>
    <n v="0.90634376339477063"/>
    <n v="0"/>
    <n v="9.3656236605229315E-2"/>
    <n v="0.903631698411132"/>
    <n v="0"/>
    <n v="9.6368301588868055E-2"/>
    <n v="9.1084440634376339E-3"/>
    <n v="1.2582650745090299E-2"/>
    <n v="0.81464530892448517"/>
    <x v="4"/>
  </r>
  <r>
    <s v="2019-04-01 03:47:03"/>
    <x v="0"/>
    <x v="99"/>
    <s v="Link"/>
    <s v="Anne With An E's Amybeth McNulty, 17, nabbed the lead actress award and used her acceptance speech to encourage “every young person out there who doubts their voice, their mind, their power.”"/>
    <s v=""/>
    <s v=""/>
    <n v="171"/>
    <n v="3"/>
    <n v="436"/>
    <n v="460"/>
    <n v="2.52E-2"/>
    <n v="24689"/>
    <x v="96"/>
    <n v="24462"/>
    <n v="18254"/>
    <n v="0"/>
    <n v="0"/>
    <n v="18418"/>
    <n v="119"/>
    <n v="5"/>
    <n v="227"/>
    <n v="164"/>
    <n v="0.99080562193689492"/>
    <n v="0"/>
    <n v="9.194378063105026E-3"/>
    <n v="0.99109566728200671"/>
    <n v="0"/>
    <n v="8.9043327179932682E-3"/>
    <n v="8.5868200413139455E-3"/>
    <n v="1.1510478879357151E-2"/>
    <n v="0.94782608695652171"/>
    <x v="1"/>
  </r>
  <r>
    <s v="2019-04-04 06:05:05"/>
    <x v="0"/>
    <x v="100"/>
    <s v="Link"/>
    <s v="In a new account of the bold operation that freed 12 soccer players and their coach from a watery cave complex in Thailand last July, ketamine is credited with playing a key role in the rescue."/>
    <s v=""/>
    <s v=""/>
    <n v="897"/>
    <n v="9"/>
    <n v="1284"/>
    <n v="1410"/>
    <n v="7.7660000000000007E-2"/>
    <n v="25313"/>
    <x v="97"/>
    <n v="24601"/>
    <n v="18156"/>
    <n v="0"/>
    <n v="0"/>
    <n v="18689"/>
    <n v="39"/>
    <n v="6"/>
    <n v="712"/>
    <n v="533"/>
    <n v="0.9718721605499151"/>
    <n v="0"/>
    <n v="2.8127839450084936E-2"/>
    <n v="0.97148055005618283"/>
    <n v="0"/>
    <n v="2.8519449943817218E-2"/>
    <n v="3.1367281633943034E-2"/>
    <n v="4.2484884156455668E-2"/>
    <n v="0.91063829787234041"/>
    <x v="0"/>
  </r>
  <r>
    <s v="2019-04-06 13:30:14"/>
    <x v="1"/>
    <x v="101"/>
    <s v="Link"/>
    <s v="More than 2,000 Syrian refugees settled in Hamilton area after fleeing the war-torn country. One of them is Saher Emmun. He's happy to have a job at Burlington-based StressCrete allowing him to buy a home for his family.   Here are more off their stories: http://torstar.co/v1YM50pcjYs"/>
    <s v=""/>
    <s v=""/>
    <n v="3690"/>
    <n v="324"/>
    <n v="1695"/>
    <n v="2441"/>
    <n v="0.134996"/>
    <n v="36970"/>
    <x v="98"/>
    <n v="28220"/>
    <n v="18082"/>
    <n v="0"/>
    <n v="0"/>
    <n v="23679"/>
    <n v="345"/>
    <n v="41"/>
    <n v="8750"/>
    <n v="5597"/>
    <n v="0.76332161211793348"/>
    <n v="0"/>
    <n v="0.23667838788206655"/>
    <n v="0.76363022087081378"/>
    <n v="0"/>
    <n v="0.23636977912918619"/>
    <n v="8.6015688395996749E-3"/>
    <n v="1.3429621183326999E-2"/>
    <n v="0.69438754608766895"/>
    <x v="2"/>
  </r>
  <r>
    <s v="2019-04-01 23:05:02"/>
    <x v="3"/>
    <x v="102"/>
    <s v="Link"/>
    <s v="Ford confirms ‘Yours to Discover’ will be replaced on Ontario licence plates. Ontario’s long-standing “Yours to Discover” licence plate slogan is about to expire."/>
    <s v=""/>
    <s v=""/>
    <n v="3867"/>
    <n v="201"/>
    <n v="2815"/>
    <n v="4443"/>
    <n v="0.24612200000000001"/>
    <n v="44616"/>
    <x v="99"/>
    <n v="29958"/>
    <n v="18052"/>
    <n v="0"/>
    <n v="0"/>
    <n v="27137"/>
    <n v="195"/>
    <n v="101"/>
    <n v="14658"/>
    <n v="9085"/>
    <n v="0.67146315223238295"/>
    <n v="0"/>
    <n v="0.32853684776761699"/>
    <n v="0.66521723108670816"/>
    <n v="0"/>
    <n v="0.33478276891329184"/>
    <n v="4.7068316299085533E-2"/>
    <n v="7.7385119946935921E-2"/>
    <n v="0.633580913796984"/>
    <x v="1"/>
  </r>
  <r>
    <s v="2019-04-01 07:05:02"/>
    <x v="0"/>
    <x v="103"/>
    <s v="Link"/>
    <s v="Honorary Col. David Lloyd Hart served for more than 80 years in the army in various roles, including as a young communications operator in England and France during the Second World War."/>
    <s v=""/>
    <s v=""/>
    <n v="274"/>
    <n v="24"/>
    <n v="443"/>
    <n v="579"/>
    <n v="3.2558999999999998E-2"/>
    <n v="28041"/>
    <x v="100"/>
    <n v="23820"/>
    <n v="17783"/>
    <n v="0"/>
    <n v="0"/>
    <n v="20841"/>
    <n v="237"/>
    <n v="66"/>
    <n v="4221"/>
    <n v="3058"/>
    <n v="0.8494704183160372"/>
    <n v="0"/>
    <n v="0.15052958168396277"/>
    <n v="0.85326999664123604"/>
    <n v="0"/>
    <n v="0.14673000335876399"/>
    <n v="3.9941514211333405E-3"/>
    <n v="5.374022359771604E-3"/>
    <n v="0.76511226252158893"/>
    <x v="1"/>
  </r>
  <r>
    <s v="2019-04-06 13:05:03"/>
    <x v="0"/>
    <x v="104"/>
    <s v="Link"/>
    <s v="ICYMI: Is this kind of ham-fisted nonsense really what you voted for? Rosie DiManno asks. It’s not the cost, of course. It’s the vanity. Plates."/>
    <s v=""/>
    <s v=""/>
    <n v="1861"/>
    <n v="266"/>
    <n v="1714"/>
    <n v="1993"/>
    <n v="0.112605"/>
    <n v="30325"/>
    <x v="101"/>
    <n v="24933"/>
    <n v="17699"/>
    <n v="0"/>
    <n v="0"/>
    <n v="21653"/>
    <n v="278"/>
    <n v="86"/>
    <n v="5392"/>
    <n v="3954"/>
    <n v="0.82219291014014839"/>
    <n v="0"/>
    <n v="0.17780708985985161"/>
    <n v="0.81739250912113792"/>
    <n v="0"/>
    <n v="0.18260749087886205"/>
    <n v="2.4995877988458367E-2"/>
    <n v="3.5006696531658429E-2"/>
    <n v="0.86001003512293028"/>
    <x v="2"/>
  </r>
  <r>
    <s v="2019-04-06 14:35:02"/>
    <x v="0"/>
    <x v="105"/>
    <s v="Link"/>
    <s v="One person from each vehicle had gotten out to speak with tow truck drivers that had been called to the scene when the woman attempted to cross from the express lane to the collector lane."/>
    <s v=""/>
    <s v=""/>
    <n v="608"/>
    <n v="2"/>
    <n v="1772"/>
    <n v="1870"/>
    <n v="0.10574500000000001"/>
    <n v="26133"/>
    <x v="102"/>
    <n v="25467"/>
    <n v="17684"/>
    <n v="0"/>
    <n v="0"/>
    <n v="18110"/>
    <n v="50"/>
    <n v="10"/>
    <n v="666"/>
    <n v="426"/>
    <n v="0.97451498105843182"/>
    <n v="0"/>
    <n v="2.5485018941568131E-2"/>
    <n v="0.97647708448371062"/>
    <n v="0"/>
    <n v="2.3522915516289343E-2"/>
    <n v="5.8699728312861132E-2"/>
    <n v="8.4704583103257874E-2"/>
    <n v="0.94759358288770057"/>
    <x v="2"/>
  </r>
  <r>
    <s v="2019-04-07 17:05:05"/>
    <x v="0"/>
    <x v="106"/>
    <s v="Link"/>
    <s v="As Toronto makes transit progress, Doug Ford threatens to screw it all up, writes Edward Keenan."/>
    <s v=""/>
    <s v=""/>
    <n v="812"/>
    <n v="186"/>
    <n v="630"/>
    <n v="720"/>
    <n v="4.0876999999999997E-2"/>
    <n v="25767"/>
    <x v="103"/>
    <n v="24222"/>
    <n v="17614"/>
    <n v="0"/>
    <n v="0"/>
    <n v="18683"/>
    <n v="114"/>
    <n v="23"/>
    <n v="1545"/>
    <n v="1069"/>
    <n v="0.94003958551635813"/>
    <n v="0"/>
    <n v="5.9960414483641866E-2"/>
    <n v="0.94278220842477123"/>
    <n v="0"/>
    <n v="5.721779157522882E-2"/>
    <n v="8.4604338883067492E-3"/>
    <n v="1.1668361612160788E-2"/>
    <n v="0.875"/>
    <x v="6"/>
  </r>
  <r>
    <s v="2019-04-01 22:00:17"/>
    <x v="1"/>
    <x v="107"/>
    <s v="Link"/>
    <s v="Premier's #HamOnt pot shot: 'Close illegal pot shops' @FordNation By @Mattatthespec http://torstar.co/vIXQ50oLLLA"/>
    <s v=""/>
    <s v=""/>
    <n v="2784"/>
    <n v="167"/>
    <n v="2093"/>
    <n v="2811"/>
    <n v="0.15992500000000001"/>
    <n v="36351"/>
    <x v="104"/>
    <n v="27037"/>
    <n v="17577"/>
    <n v="0"/>
    <n v="0"/>
    <n v="23532"/>
    <n v="94"/>
    <n v="65"/>
    <n v="9314"/>
    <n v="5955"/>
    <n v="0.74377596214684605"/>
    <n v="0"/>
    <n v="0.25622403785315395"/>
    <n v="0.74694033656297809"/>
    <n v="0"/>
    <n v="0.25305966343702191"/>
    <n v="2.7674616929382962E-2"/>
    <n v="4.2750297467278597E-2"/>
    <n v="0.74457488438278197"/>
    <x v="1"/>
  </r>
  <r>
    <s v="2019-04-03 13:05:04"/>
    <x v="0"/>
    <x v="108"/>
    <s v="Link"/>
    <s v="A Cree woman accused of cultural appropriation for including throat singing on her new album won’t withdraw it from the Indigenous Music Awards. “What I do is not Inuit throat singing,” she says."/>
    <s v=""/>
    <s v=""/>
    <n v="1709"/>
    <n v="75"/>
    <n v="1093"/>
    <n v="1360"/>
    <n v="7.8044000000000002E-2"/>
    <n v="26830"/>
    <x v="105"/>
    <n v="24120"/>
    <n v="17426"/>
    <n v="0"/>
    <n v="0"/>
    <n v="19201"/>
    <n v="69"/>
    <n v="13"/>
    <n v="2710"/>
    <n v="1775"/>
    <n v="0.89899366380916879"/>
    <n v="0"/>
    <n v="0.10100633619083116"/>
    <n v="0.90755689807822504"/>
    <n v="0"/>
    <n v="9.2443101921774906E-2"/>
    <n v="1.3082370480805069E-2"/>
    <n v="1.8280297901150981E-2"/>
    <n v="0.80367647058823533"/>
    <x v="4"/>
  </r>
  <r>
    <s v="2019-04-07 02:05:02"/>
    <x v="0"/>
    <x v="109"/>
    <s v="Link"/>
    <s v="I told her I’d seen her on the app and said it was unfortunate for our friendship that she wasn't clear and direct with me, a reader tells Ellie Tesher"/>
    <s v=""/>
    <s v=""/>
    <n v="1111"/>
    <n v="21"/>
    <n v="1487"/>
    <n v="1608"/>
    <n v="9.2366000000000004E-2"/>
    <n v="24512"/>
    <x v="106"/>
    <n v="24246"/>
    <n v="17409"/>
    <n v="0"/>
    <n v="0"/>
    <n v="17618"/>
    <n v="22"/>
    <n v="1"/>
    <n v="266"/>
    <n v="209"/>
    <n v="0.98914817232375984"/>
    <n v="0"/>
    <n v="1.0851827676240209E-2"/>
    <n v="0.98813713247814738"/>
    <n v="0"/>
    <n v="1.1862867521852651E-2"/>
    <n v="3.8878916449086164E-2"/>
    <n v="5.4092405494380748E-2"/>
    <n v="0.92475124378109452"/>
    <x v="6"/>
  </r>
  <r>
    <s v="2019-04-02 12:05:04"/>
    <x v="0"/>
    <x v="110"/>
    <s v="Link"/>
    <s v="Wish you were in an open relationship? You're not alone: “The fact that there were more people who actually preferred an open relationship than were actually in one leads to some questions.&quot;"/>
    <s v=""/>
    <s v=""/>
    <n v="1791"/>
    <n v="74"/>
    <n v="1154"/>
    <n v="1335"/>
    <n v="7.8102000000000005E-2"/>
    <n v="24776"/>
    <x v="107"/>
    <n v="23546"/>
    <n v="17093"/>
    <n v="0"/>
    <n v="0"/>
    <n v="17915"/>
    <n v="50"/>
    <n v="13"/>
    <n v="1230"/>
    <n v="822"/>
    <n v="0.95035518243461414"/>
    <n v="0"/>
    <n v="4.9644817565385857E-2"/>
    <n v="0.95411666201507117"/>
    <n v="0"/>
    <n v="4.5883337984928829E-2"/>
    <n v="1.64271876009041E-2"/>
    <n v="2.2718392408596147E-2"/>
    <n v="0.86441947565543076"/>
    <x v="3"/>
  </r>
  <r>
    <s v="2019-04-03 09:00:22"/>
    <x v="1"/>
    <x v="111"/>
    <s v="Link"/>
    <s v="&quot;People across this province want change. They voted for change and they're getting change,&quot; Premier Doug Ford told the legislature Tuesday, admitting that partisan political considerations are one reason for a new slogan on Ontario licence plates. http://torstar.co/bFyQ50oTSjt"/>
    <s v=""/>
    <s v=""/>
    <n v="2041"/>
    <n v="153"/>
    <n v="1242"/>
    <n v="1956"/>
    <n v="0.116797"/>
    <n v="29594"/>
    <x v="38"/>
    <n v="23563"/>
    <n v="16747"/>
    <n v="0"/>
    <n v="0"/>
    <n v="20581"/>
    <n v="144"/>
    <n v="36"/>
    <n v="6031"/>
    <n v="3834"/>
    <n v="0.79620869095086844"/>
    <n v="0"/>
    <n v="0.20379130904913159"/>
    <n v="0.81371167581750159"/>
    <n v="0"/>
    <n v="0.18628832418249841"/>
    <n v="1.8010407515036832E-2"/>
    <n v="2.5897672610660318E-2"/>
    <n v="0.63496932515337423"/>
    <x v="4"/>
  </r>
  <r>
    <s v="2019-04-04 18:45:04"/>
    <x v="0"/>
    <x v="112"/>
    <s v="Link"/>
    <s v="The Ford government is asking unionized public servants to tone down wage expectations or risk legislation to keep the $72-billion provincial payroll “sustainable” in the battle against a $13.5-billion deficit, cabinet minister in charge of the books says https://www.thestar.com/politics/provincial/2019/04/04/ford-government-wants-modest-wage-settlements-with-unionized-public-servants.html?utm_source=Facebook&amp;utm_medium=SocialMedia&amp;utm_campaign=230pm&amp;utm_campaign_id=OntarioNews&amp;utm_content=FordWantsModestWageSetlementsPublicServants"/>
    <s v=""/>
    <s v=""/>
    <n v="2126"/>
    <n v="275"/>
    <n v="1171"/>
    <n v="1483"/>
    <n v="8.8659000000000002E-2"/>
    <n v="27471"/>
    <x v="108"/>
    <n v="23406"/>
    <n v="16727"/>
    <n v="0"/>
    <n v="0"/>
    <n v="19694"/>
    <n v="174"/>
    <n v="53"/>
    <n v="4065"/>
    <n v="2967"/>
    <n v="0.85202577263295842"/>
    <n v="0"/>
    <n v="0.14797422736704161"/>
    <n v="0.8493449781659389"/>
    <n v="0"/>
    <n v="0.15065502183406113"/>
    <n v="1.2485894215718394E-2"/>
    <n v="1.7416472021935615E-2"/>
    <n v="0.78961564396493589"/>
    <x v="0"/>
  </r>
  <r>
    <s v="2019-04-06 18:00:16"/>
    <x v="1"/>
    <x v="113"/>
    <s v="Link"/>
    <s v="The Spectator's view: Some are suggesting the Ford government is playing a little bait and switch with recent announcements. Like scrapping Ontario's Trillium logo, intended to obscure much bigger changes, like controversial education reforms. http://torstar.co/5sgl50pcJCk"/>
    <s v=""/>
    <s v=""/>
    <n v="977"/>
    <n v="62"/>
    <n v="837"/>
    <n v="1184"/>
    <n v="7.0953000000000002E-2"/>
    <n v="33694"/>
    <x v="109"/>
    <n v="25054"/>
    <n v="16687"/>
    <n v="0"/>
    <n v="0"/>
    <n v="22541"/>
    <n v="157"/>
    <n v="116"/>
    <n v="8640"/>
    <n v="5854"/>
    <n v="0.74357452365406307"/>
    <n v="0"/>
    <n v="0.25642547634593699"/>
    <n v="0.74029546160330062"/>
    <n v="0"/>
    <n v="0.25970453839669932"/>
    <n v="8.7255891256603543E-3"/>
    <n v="1.3042899605163924E-2"/>
    <n v="0.70692567567567566"/>
    <x v="2"/>
  </r>
  <r>
    <s v="2019-04-03 17:35:03"/>
    <x v="0"/>
    <x v="114"/>
    <s v="Link"/>
    <s v="The Liberal government could invoke a “public interest” exception that would allow SNC-Lavalin to avoid a 10-year federal contract ban even if it is criminally convicted, according to a justice department memo."/>
    <s v=""/>
    <s v=""/>
    <n v="1214"/>
    <n v="212"/>
    <n v="825"/>
    <n v="1076"/>
    <n v="6.5741999999999995E-2"/>
    <n v="28147"/>
    <x v="110"/>
    <n v="23291"/>
    <n v="16367"/>
    <n v="0"/>
    <n v="0"/>
    <n v="19894"/>
    <n v="145"/>
    <n v="72"/>
    <n v="4856"/>
    <n v="3527"/>
    <n v="0.82747717341102067"/>
    <n v="0"/>
    <n v="0.1725228265889793"/>
    <n v="0.82271036493415095"/>
    <n v="0"/>
    <n v="0.17728963506584899"/>
    <n v="1.0160940775215831E-2"/>
    <n v="1.4376193827284608E-2"/>
    <n v="0.76672862453531598"/>
    <x v="4"/>
  </r>
  <r>
    <s v="2019-04-01 23:35:02"/>
    <x v="0"/>
    <x v="115"/>
    <s v="Link"/>
    <s v="They are the raccoons of Toronto high-rise living. They are rats with wings. They are evil, writes Jake Tobin Garrett 🐦"/>
    <s v=""/>
    <s v=""/>
    <n v="541"/>
    <n v="36"/>
    <n v="788"/>
    <n v="854"/>
    <n v="5.2602000000000003E-2"/>
    <n v="22196"/>
    <x v="111"/>
    <n v="21643"/>
    <n v="16235"/>
    <n v="0"/>
    <n v="0"/>
    <n v="16657"/>
    <n v="51"/>
    <n v="6"/>
    <n v="553"/>
    <n v="422"/>
    <n v="0.97508560100919084"/>
    <n v="0"/>
    <n v="2.4914398990809154E-2"/>
    <n v="0.97466530587740885"/>
    <n v="0"/>
    <n v="2.5334694122591102E-2"/>
    <n v="2.3472697783384393E-2"/>
    <n v="3.127814132196674E-2"/>
    <n v="0.92271662763466045"/>
    <x v="1"/>
  </r>
  <r>
    <s v="2019-04-05 04:05:02"/>
    <x v="0"/>
    <x v="116"/>
    <s v="Link"/>
    <s v="Asking a simple question — “What’s my name?” — would help keep riders safe, advocates said:"/>
    <s v=""/>
    <s v=""/>
    <n v="440"/>
    <n v="27"/>
    <n v="593"/>
    <n v="686"/>
    <n v="4.2264999999999997E-2"/>
    <n v="24837"/>
    <x v="112"/>
    <n v="22116"/>
    <n v="16231"/>
    <n v="0"/>
    <n v="0"/>
    <n v="18154"/>
    <n v="35"/>
    <n v="50"/>
    <n v="2721"/>
    <n v="1923"/>
    <n v="0.89044570600314044"/>
    <n v="0"/>
    <n v="0.10955429399685952"/>
    <n v="0.89407293158532553"/>
    <n v="0"/>
    <n v="0.10592706841467445"/>
    <n v="1.3528203889358619E-2"/>
    <n v="1.8508317726120965E-2"/>
    <n v="0.86443148688046645"/>
    <x v="5"/>
  </r>
  <r>
    <s v="2019-04-02 17:31:32"/>
    <x v="0"/>
    <x v="117"/>
    <s v="Link"/>
    <s v="#Breaking: Texts released between Gerald Butts, Jody Wilson-Raybould show mounting anger, frustration over shuffle."/>
    <s v=""/>
    <s v=""/>
    <n v="2287"/>
    <n v="254"/>
    <n v="1897"/>
    <n v="2090"/>
    <n v="0.128996"/>
    <n v="24416"/>
    <x v="29"/>
    <n v="22771"/>
    <n v="16202"/>
    <n v="0"/>
    <n v="0"/>
    <n v="17364"/>
    <n v="60"/>
    <n v="19"/>
    <n v="1645"/>
    <n v="1162"/>
    <n v="0.93262614678899081"/>
    <n v="0"/>
    <n v="6.737385321100918E-2"/>
    <n v="0.93307993549873303"/>
    <n v="0"/>
    <n v="6.6920064501266988E-2"/>
    <n v="5.213794233289646E-2"/>
    <n v="7.3312600783229667E-2"/>
    <n v="0.90765550239234449"/>
    <x v="3"/>
  </r>
  <r>
    <s v="2019-04-04 00:05:03"/>
    <x v="0"/>
    <x v="118"/>
    <s v="Link"/>
    <s v="Bloor-Yonge station could get a new platform and other changes to reduce the sometimes dangerous overcrowding. The station is easily the busiest of the 75 subway stations in the TTC’s network."/>
    <s v=""/>
    <s v=""/>
    <n v="656"/>
    <n v="44"/>
    <n v="693"/>
    <n v="810"/>
    <n v="5.0034000000000002E-2"/>
    <n v="24173"/>
    <x v="113"/>
    <n v="21551"/>
    <n v="16189"/>
    <n v="0"/>
    <n v="0"/>
    <n v="18132"/>
    <n v="96"/>
    <n v="20"/>
    <n v="2622"/>
    <n v="1943"/>
    <n v="0.89153187440532822"/>
    <n v="0"/>
    <n v="0.10846812559467174"/>
    <n v="0.89284138539598501"/>
    <n v="0"/>
    <n v="0.107158614604015"/>
    <n v="1.5264965043643735E-2"/>
    <n v="2.0350761085373925E-2"/>
    <n v="0.85555555555555551"/>
    <x v="0"/>
  </r>
  <r>
    <s v="2019-04-01 09:05:02"/>
    <x v="0"/>
    <x v="119"/>
    <s v="Link"/>
    <s v="An Ontario court is set to hear the government’s constitutional challenge of the carbon tax later this month. A Saskatchewan court has already heard similar arguments and is expected to deliver its verdict shortly."/>
    <s v=""/>
    <s v=""/>
    <n v="1458"/>
    <n v="284"/>
    <n v="775"/>
    <n v="1155"/>
    <n v="7.1411000000000002E-2"/>
    <n v="25764"/>
    <x v="114"/>
    <n v="22523"/>
    <n v="16174"/>
    <n v="0"/>
    <n v="0"/>
    <n v="18399"/>
    <n v="128"/>
    <n v="24"/>
    <n v="3241"/>
    <n v="2225"/>
    <n v="0.8742043160999845"/>
    <n v="0"/>
    <n v="0.12579568390001553"/>
    <n v="0.87906951464753524"/>
    <n v="0"/>
    <n v="0.12093048535246481"/>
    <n v="7.0641204781866172E-3"/>
    <n v="9.8918419479319536E-3"/>
    <n v="0.67099567099567103"/>
    <x v="1"/>
  </r>
  <r>
    <s v="2019-04-01 22:05:02"/>
    <x v="0"/>
    <x v="120"/>
    <s v="Link"/>
    <s v="I understand the desire of young people to buy their own home, but using the Home Buyers' Plan, which allows you to borrow money, interest free from your RRSPs could result in a loss of tens, and perhaps thousands of dollars in retirement. Gordon Pape:"/>
    <s v=""/>
    <s v=""/>
    <n v="1189"/>
    <n v="56"/>
    <n v="1018"/>
    <n v="1196"/>
    <n v="7.4470999999999996E-2"/>
    <n v="24076"/>
    <x v="115"/>
    <n v="22331"/>
    <n v="16060"/>
    <n v="0"/>
    <n v="0"/>
    <n v="17208"/>
    <n v="42"/>
    <n v="22"/>
    <n v="1745"/>
    <n v="1148"/>
    <n v="0.92752118292075092"/>
    <n v="0"/>
    <n v="7.2478817079249039E-2"/>
    <n v="0.93328684332868428"/>
    <n v="0"/>
    <n v="6.6713156671315665E-2"/>
    <n v="1.686326632330952E-2"/>
    <n v="2.3593677359367737E-2"/>
    <n v="0.8511705685618729"/>
    <x v="1"/>
  </r>
  <r>
    <s v="2019-04-05 02:35:02"/>
    <x v="0"/>
    <x v="121"/>
    <s v="Link"/>
    <s v="They have ridiculed the Liberal carbon tax as a destructive tax grab, but the attention will now shift to what Justin Trudeau’s opponents have to offer in the fight against climate change, Heather Scoffield writes."/>
    <s v=""/>
    <s v=""/>
    <n v="1558"/>
    <n v="345"/>
    <n v="883"/>
    <n v="1081"/>
    <n v="6.7567000000000002E-2"/>
    <n v="24415"/>
    <x v="66"/>
    <n v="21643"/>
    <n v="15999"/>
    <n v="0"/>
    <n v="0"/>
    <n v="17981"/>
    <n v="162"/>
    <n v="42"/>
    <n v="2772"/>
    <n v="1982"/>
    <n v="0.88646323981159125"/>
    <n v="0"/>
    <n v="0.11353676018840876"/>
    <n v="0.88977253767866082"/>
    <n v="0"/>
    <n v="0.11022746232133919"/>
    <n v="7.3725168953512185E-3"/>
    <n v="1.0010566709304265E-2"/>
    <n v="0.816836262719704"/>
    <x v="5"/>
  </r>
  <r>
    <s v="2019-04-03 23:30:10"/>
    <x v="1"/>
    <x v="122"/>
    <s v="Link"/>
    <s v="ArcelorMittal Dofasco won't divulge details to provincial investigators about what went wrong with its blast furnace that led to a giant emission on February 25 earlier this year.  http://torstar.co/oi3i50p23QS"/>
    <s v=""/>
    <s v=""/>
    <n v="1944"/>
    <n v="128"/>
    <n v="915"/>
    <n v="1575"/>
    <n v="9.9381999999999998E-2"/>
    <n v="33866"/>
    <x v="116"/>
    <n v="24338"/>
    <n v="15848"/>
    <n v="0"/>
    <n v="0"/>
    <n v="21923"/>
    <n v="84"/>
    <n v="73"/>
    <n v="9528"/>
    <n v="6075"/>
    <n v="0.71865587905273731"/>
    <n v="0"/>
    <n v="0.28134412094726274"/>
    <n v="0.7228937645395247"/>
    <n v="0"/>
    <n v="0.2771062354604753"/>
    <n v="7.559203921337034E-3"/>
    <n v="1.167723395520686E-2"/>
    <n v="0.580952380952381"/>
    <x v="4"/>
  </r>
  <r>
    <s v="2019-04-06 16:35:04"/>
    <x v="0"/>
    <x v="123"/>
    <s v="Link"/>
    <s v="The head of B.C.’s teachers union says that students, parents and teachers will have to unite to fight a political battle if they want to stop the Ontario government from increasing class sizes and reducing teaching jobs."/>
    <s v=""/>
    <s v=""/>
    <n v="883"/>
    <n v="114"/>
    <n v="635"/>
    <n v="895"/>
    <n v="5.6864999999999999E-2"/>
    <n v="29276"/>
    <x v="117"/>
    <n v="22912"/>
    <n v="15739"/>
    <n v="0"/>
    <n v="0"/>
    <n v="20346"/>
    <n v="128"/>
    <n v="89"/>
    <n v="6364"/>
    <n v="4607"/>
    <n v="0.78262057658150019"/>
    <n v="0"/>
    <n v="0.21737942341849981"/>
    <n v="0.77356728595301283"/>
    <n v="0"/>
    <n v="0.22643271404698712"/>
    <n v="8.368629594206858E-3"/>
    <n v="1.204167895409417E-2"/>
    <n v="0.70949720670391059"/>
    <x v="2"/>
  </r>
  <r>
    <s v="2019-04-04 13:35:03"/>
    <x v="0"/>
    <x v="124"/>
    <s v="Link"/>
    <s v="&quot;I hear him slam on the accelerator and I can see him gunning me down.&quot; Toronto's Mike Wilkomirsky recalls the day when a car rammed into the back of his bike at high speed. He says it was intentional."/>
    <s v=""/>
    <s v=""/>
    <n v="1904"/>
    <n v="210"/>
    <n v="1124"/>
    <n v="1462"/>
    <n v="9.3127000000000001E-2"/>
    <n v="24137"/>
    <x v="118"/>
    <n v="21863"/>
    <n v="15699"/>
    <n v="0"/>
    <n v="0"/>
    <n v="17285"/>
    <n v="115"/>
    <n v="15"/>
    <n v="2274"/>
    <n v="1586"/>
    <n v="0.90578779467208026"/>
    <n v="0"/>
    <n v="9.4212205327919796E-2"/>
    <n v="0.90824414231993056"/>
    <n v="0"/>
    <n v="9.1755857680069428E-2"/>
    <n v="1.6447777271409041E-2"/>
    <n v="2.2967891235175009E-2"/>
    <n v="0.76880984952120379"/>
    <x v="0"/>
  </r>
  <r>
    <s v="2019-04-01 22:30:10"/>
    <x v="1"/>
    <x v="125"/>
    <s v="Link"/>
    <s v="Sunshine List: The Hamilton public school board's bill for its education director, two associate directors and 10 superintendents jumped by $385,000, to $2.47 million in 2018, an increase of 18.4 per cent from 2017. http://torstar.co/d9Of50oMcKm"/>
    <s v=""/>
    <s v=""/>
    <n v="1441"/>
    <n v="50"/>
    <n v="1048"/>
    <n v="1505"/>
    <n v="9.6952999999999998E-2"/>
    <n v="32976"/>
    <x v="119"/>
    <n v="23876"/>
    <n v="15523"/>
    <n v="0"/>
    <n v="0"/>
    <n v="21216"/>
    <n v="63"/>
    <n v="74"/>
    <n v="9100"/>
    <n v="5693"/>
    <n v="0.72404172731683647"/>
    <n v="0"/>
    <n v="0.27595827268316353"/>
    <n v="0.73166478129713419"/>
    <n v="0"/>
    <n v="0.26833521870286575"/>
    <n v="1.3130761766132945E-2"/>
    <n v="2.0409125188536954E-2"/>
    <n v="0.69634551495016617"/>
    <x v="1"/>
  </r>
  <r>
    <s v="2019-04-04 23:00:12"/>
    <x v="1"/>
    <x v="126"/>
    <s v="Link"/>
    <s v="Hamilton's public school board could cut as many as 136 staff positions next year — a situation its chair calls its &quot;greatest challenge&quot; at this time.  http://torstar.co/6MUx50p6mDL"/>
    <s v=""/>
    <s v=""/>
    <n v="1331"/>
    <n v="32"/>
    <n v="925"/>
    <n v="1351"/>
    <n v="8.7534000000000001E-2"/>
    <n v="30112"/>
    <x v="120"/>
    <n v="23075"/>
    <n v="15434"/>
    <n v="0"/>
    <n v="0"/>
    <n v="20031"/>
    <n v="114"/>
    <n v="87"/>
    <n v="7037"/>
    <n v="4597"/>
    <n v="0.76630579171094582"/>
    <n v="0"/>
    <n v="0.23369420828905418"/>
    <n v="0.77050571613998298"/>
    <n v="0"/>
    <n v="0.22949428386001697"/>
    <n v="4.715727948990436E-3"/>
    <n v="7.0890120313514054E-3"/>
    <n v="0.68467801628423386"/>
    <x v="0"/>
  </r>
  <r>
    <s v="2019-04-01 19:05:04"/>
    <x v="0"/>
    <x v="127"/>
    <s v="Link"/>
    <s v="Liberal MPs are pushing for an emergency caucus meeting to decide the fates of Jody Wilson-Raybould and Jane Philpott in the party with some warning there’s “no path back” for the former cabinet ministers."/>
    <s v=""/>
    <s v=""/>
    <n v="1993"/>
    <n v="426"/>
    <n v="1051"/>
    <n v="1355"/>
    <n v="8.9403999999999997E-2"/>
    <n v="24625"/>
    <x v="121"/>
    <n v="21607"/>
    <n v="15156"/>
    <n v="0"/>
    <n v="0"/>
    <n v="17249"/>
    <n v="134"/>
    <n v="24"/>
    <n v="3018"/>
    <n v="2093"/>
    <n v="0.87744162436548223"/>
    <n v="0"/>
    <n v="0.12255837563451777"/>
    <n v="0.87865963244246048"/>
    <n v="0"/>
    <n v="0.12134036755753956"/>
    <n v="9.9898477157360412E-3"/>
    <n v="1.4261696330222041E-2"/>
    <n v="0.77564575645756462"/>
    <x v="1"/>
  </r>
  <r>
    <s v="2019-04-04 12:30:06"/>
    <x v="1"/>
    <x v="128"/>
    <s v="Link"/>
    <s v="Halton police are looking for two suspects after a woman's bank card was stolen during an alleged cash distraction scam in Burlington. http://torstar.co/Hzf350p4xzF"/>
    <s v=""/>
    <s v=""/>
    <n v="614"/>
    <n v="11"/>
    <n v="840"/>
    <n v="1021"/>
    <n v="6.7521999999999999E-2"/>
    <n v="29420"/>
    <x v="122"/>
    <n v="21789"/>
    <n v="15121"/>
    <n v="0"/>
    <n v="0"/>
    <n v="20246"/>
    <n v="53"/>
    <n v="144"/>
    <n v="7631"/>
    <n v="5125"/>
    <n v="0.7406186267845003"/>
    <n v="0"/>
    <n v="0.25938137321549964"/>
    <n v="0.74686357799071423"/>
    <n v="0"/>
    <n v="0.25313642200928577"/>
    <n v="1.6961250849762067E-2"/>
    <n v="2.4646843821001678E-2"/>
    <n v="0.82272282076395686"/>
    <x v="0"/>
  </r>
  <r>
    <s v="2019-04-04 18:30:28"/>
    <x v="1"/>
    <x v="129"/>
    <s v="Link"/>
    <s v="The Ontario Provincial Police anti-rackets squad is investigating allegations of &quot;illegal and unregistered lobbying&quot; of Premier Doug Ford's office. http://torstar.co/4uzv50p5NlC"/>
    <s v=""/>
    <s v=""/>
    <n v="959"/>
    <n v="68"/>
    <n v="678"/>
    <n v="992"/>
    <n v="6.6774E-2"/>
    <n v="28702"/>
    <x v="123"/>
    <n v="21052"/>
    <n v="14856"/>
    <n v="0"/>
    <n v="0"/>
    <n v="20113"/>
    <n v="139"/>
    <n v="95"/>
    <n v="7650"/>
    <n v="5257"/>
    <n v="0.73346805100689849"/>
    <n v="0"/>
    <n v="0.26653194899310151"/>
    <n v="0.73862675881270823"/>
    <n v="0"/>
    <n v="0.26137324118729183"/>
    <n v="5.7835690892620722E-3"/>
    <n v="8.2533684681549251E-3"/>
    <n v="0.68346774193548387"/>
    <x v="0"/>
  </r>
  <r>
    <s v="2019-04-01 20:00:16"/>
    <x v="1"/>
    <x v="130"/>
    <s v="Link"/>
    <s v="A suspicious looking car on a residential Hamilton Mountain street. Gunfire rings out.    The scene that played out Monday is part of a Discovery Channel film shoot. #HamOnt http://torstar.co/7pNR50oLyLX"/>
    <s v=""/>
    <s v=""/>
    <n v="976"/>
    <n v="22"/>
    <n v="803"/>
    <n v="1262"/>
    <n v="8.5028999999999993E-2"/>
    <n v="28211"/>
    <x v="124"/>
    <n v="21007"/>
    <n v="14842"/>
    <n v="0"/>
    <n v="0"/>
    <n v="19701"/>
    <n v="34"/>
    <n v="78"/>
    <n v="7204"/>
    <n v="4859"/>
    <n v="0.74463861614263938"/>
    <n v="0"/>
    <n v="0.25536138385736062"/>
    <n v="0.75336277346327596"/>
    <n v="0"/>
    <n v="0.24663722653672401"/>
    <n v="1.4639679557619368E-2"/>
    <n v="2.096340287295061E-2"/>
    <n v="0.63629160063391443"/>
    <x v="1"/>
  </r>
  <r>
    <s v="2019-04-05 01:07:59"/>
    <x v="1"/>
    <x v="131"/>
    <s v="Link"/>
    <s v="Correction: A previous version of this story said that 10,125 teaching jobs would be cut by the Ontario government over the next four years. The correct number of teaching jobs being cut is 3,475. The amount saved over four years remains $851 million.  http://torstar.co/NXox50p6tQe"/>
    <s v=""/>
    <s v=""/>
    <n v="1418"/>
    <n v="114"/>
    <n v="736"/>
    <n v="1177"/>
    <n v="7.9812999999999995E-2"/>
    <n v="28651"/>
    <x v="125"/>
    <n v="21227"/>
    <n v="14747"/>
    <n v="0"/>
    <n v="0"/>
    <n v="19716"/>
    <n v="78"/>
    <n v="63"/>
    <n v="7424"/>
    <n v="4969"/>
    <n v="0.74088164461973405"/>
    <n v="0"/>
    <n v="0.25911835538026595"/>
    <n v="0.74797119091093534"/>
    <n v="0"/>
    <n v="0.25202880908906472"/>
    <n v="3.5251823671076051E-3"/>
    <n v="5.1227429498884158E-3"/>
    <n v="0.62531860662701788"/>
    <x v="5"/>
  </r>
  <r>
    <s v="2019-04-03 02:05:02"/>
    <x v="0"/>
    <x v="132"/>
    <s v="Link"/>
    <s v="From the start of our 18-month relationship, my girlfriend would break up with me for reasons that didn’t seem common or reasonable. This happened five times. Recently she broke up with me because of an argument about where to pick her up. Ask Ellie:"/>
    <s v=""/>
    <s v=""/>
    <n v="966"/>
    <n v="51"/>
    <n v="1147"/>
    <n v="1258"/>
    <n v="8.5387000000000005E-2"/>
    <n v="20432"/>
    <x v="126"/>
    <n v="19954"/>
    <n v="14733"/>
    <n v="0"/>
    <n v="0"/>
    <n v="15102"/>
    <n v="29"/>
    <n v="0"/>
    <n v="478"/>
    <n v="369"/>
    <n v="0.97660532498042285"/>
    <n v="0"/>
    <n v="2.3394675019577135E-2"/>
    <n v="0.97556615017878423"/>
    <n v="0"/>
    <n v="2.4433849821215731E-2"/>
    <n v="2.9512529365700861E-2"/>
    <n v="3.9928486293206195E-2"/>
    <n v="0.91176470588235292"/>
    <x v="4"/>
  </r>
  <r>
    <s v="2019-04-01 20:35:03"/>
    <x v="0"/>
    <x v="133"/>
    <s v="Link"/>
    <s v="Don't be surprised if Fox News viewers start changing &quot;Built 3 walls!&quot; On Sunday, Trump's favourite channel did what it often does, which is make news for the way it delivers news. This one read: &quot;Trump cuts U.S. aid to 3 Mexican countries.&quot; Vinay Menon:"/>
    <s v=""/>
    <s v=""/>
    <n v="1204"/>
    <n v="92"/>
    <n v="959"/>
    <n v="1141"/>
    <n v="7.8359999999999999E-2"/>
    <n v="22939"/>
    <x v="127"/>
    <n v="20870"/>
    <n v="14561"/>
    <n v="0"/>
    <n v="0"/>
    <n v="16011"/>
    <n v="131"/>
    <n v="28"/>
    <n v="2069"/>
    <n v="1450"/>
    <n v="0.90980426348140719"/>
    <n v="0"/>
    <n v="9.0195736518592792E-2"/>
    <n v="0.90943726188245577"/>
    <n v="0"/>
    <n v="9.0562738117544186E-2"/>
    <n v="1.3383320981734165E-2"/>
    <n v="1.9174317656611081E-2"/>
    <n v="0.8404907975460123"/>
    <x v="1"/>
  </r>
  <r>
    <s v="2019-04-06 05:05:02"/>
    <x v="0"/>
    <x v="134"/>
    <s v="Link"/>
    <s v="Much of the excitement stems from the fact that Cho, a Korean American actor known for his roles in the Harold &amp; Kumar movies, Star Trek and Searching, is of Asian descent."/>
    <s v=""/>
    <s v=""/>
    <n v="199"/>
    <n v="7"/>
    <n v="251"/>
    <n v="284"/>
    <n v="1.9664000000000001E-2"/>
    <n v="19332"/>
    <x v="128"/>
    <n v="19186"/>
    <n v="14443"/>
    <n v="0"/>
    <n v="0"/>
    <n v="14558"/>
    <n v="32"/>
    <n v="2"/>
    <n v="146"/>
    <n v="115"/>
    <n v="0.99244775501758742"/>
    <n v="0"/>
    <n v="7.5522449824125806E-3"/>
    <n v="0.99210056326418461"/>
    <n v="0"/>
    <n v="7.8994367358153593E-3"/>
    <n v="6.3625077591558041E-3"/>
    <n v="8.4489627696112107E-3"/>
    <n v="0.88380281690140849"/>
    <x v="2"/>
  </r>
  <r>
    <s v="2019-04-03 15:35:07"/>
    <x v="1"/>
    <x v="135"/>
    <s v="Link"/>
    <s v="Linda Smith, whose two children were among those involved, said the kids waited for close to two hours until a neighbour called the school http://torstar.co/7ebJ50p0q1B"/>
    <s v=""/>
    <s v=""/>
    <n v="3137"/>
    <n v="118"/>
    <n v="1794"/>
    <n v="2749"/>
    <n v="0.191221"/>
    <n v="30974"/>
    <x v="129"/>
    <n v="22270"/>
    <n v="14376"/>
    <n v="0"/>
    <n v="0"/>
    <n v="20074"/>
    <n v="60"/>
    <n v="55"/>
    <n v="8704"/>
    <n v="5698"/>
    <n v="0.71899012074643254"/>
    <n v="0"/>
    <n v="0.28100987925356752"/>
    <n v="0.71615024409684169"/>
    <n v="0"/>
    <n v="0.28384975590315831"/>
    <n v="3.1607154387550851E-2"/>
    <n v="4.8769552655175852E-2"/>
    <n v="0.65260094579847217"/>
    <x v="4"/>
  </r>
  <r>
    <s v="2019-04-06 13:00:26"/>
    <x v="1"/>
    <x v="136"/>
    <s v="Link"/>
    <s v="For more than a month, Francisco Urbina Contreras shared an infested Barrie house with 30 migrant workers. The promised $800 take-home, he says, was whittled down to $113 for two weeks of work. &quot;I have dreamed to be many things in my life, but not a slave” http://torstar.co/RNCr50p9RjU"/>
    <s v=""/>
    <s v=""/>
    <n v="1091"/>
    <n v="20"/>
    <n v="956"/>
    <n v="1140"/>
    <n v="7.9630999999999993E-2"/>
    <n v="24572"/>
    <x v="130"/>
    <n v="20624"/>
    <n v="14316"/>
    <n v="0"/>
    <n v="0"/>
    <n v="17100"/>
    <n v="137"/>
    <n v="52"/>
    <n v="3948"/>
    <n v="2784"/>
    <n v="0.83932931792283905"/>
    <n v="0"/>
    <n v="0.16067068207716101"/>
    <n v="0.83719298245614038"/>
    <n v="0"/>
    <n v="0.16280701754385965"/>
    <n v="1.4976395897769819E-2"/>
    <n v="2.1520467836257311E-2"/>
    <n v="0.83859649122807023"/>
    <x v="2"/>
  </r>
  <r>
    <s v="2019-04-06 17:30:14"/>
    <x v="1"/>
    <x v="137"/>
    <s v="Link"/>
    <s v="There is one winning ticket for the $55 million jackpot in Friday night's Lotto Max jackpot, and it was sold somewhere in Ontario. http://torstar.co/imuq50pcxgP"/>
    <s v=""/>
    <s v=""/>
    <n v="1949"/>
    <n v="50"/>
    <n v="1470"/>
    <n v="1801"/>
    <n v="0.127586"/>
    <n v="26889"/>
    <x v="131"/>
    <n v="20928"/>
    <n v="14116"/>
    <n v="0"/>
    <n v="0"/>
    <n v="18119"/>
    <n v="84"/>
    <n v="46"/>
    <n v="5961"/>
    <n v="4003"/>
    <n v="0.77831083342630814"/>
    <n v="0"/>
    <n v="0.22168916657369184"/>
    <n v="0.77907169269827248"/>
    <n v="0"/>
    <n v="0.22092830730172747"/>
    <n v="1.8223065193945481E-2"/>
    <n v="2.7043435068160496E-2"/>
    <n v="0.81621321488062193"/>
    <x v="2"/>
  </r>
  <r>
    <s v="2019-04-07 13:35:02"/>
    <x v="1"/>
    <x v="138"/>
    <s v="Link"/>
    <s v="This is the first time, as far as anyone knows, that a Hamilton request to communicate directly with the International Space Station has ever come to fruition.   http://torstar.co/mqwc50plMA7"/>
    <s v=""/>
    <s v=""/>
    <n v="296"/>
    <n v="9"/>
    <n v="459"/>
    <n v="592"/>
    <n v="4.2021999999999997E-2"/>
    <n v="23722"/>
    <x v="96"/>
    <n v="19810"/>
    <n v="14088"/>
    <n v="0"/>
    <n v="0"/>
    <n v="16707"/>
    <n v="141"/>
    <n v="42"/>
    <n v="3912"/>
    <n v="2619"/>
    <n v="0.83508979006829098"/>
    <n v="0"/>
    <n v="0.16491020993170896"/>
    <n v="0.84323936074699224"/>
    <n v="0"/>
    <n v="0.15676063925300773"/>
    <n v="8.9368518674648005E-3"/>
    <n v="1.2689291913569163E-2"/>
    <n v="0.77533783783783783"/>
    <x v="6"/>
  </r>
  <r>
    <s v="2019-04-07 23:35:02"/>
    <x v="0"/>
    <x v="139"/>
    <s v="Link"/>
    <s v="Remedies to stop the spread of malicious online content include a global watchdog, individual countries — and you, writes David Olive."/>
    <s v=""/>
    <s v=""/>
    <n v="563"/>
    <n v="108"/>
    <n v="415"/>
    <n v="473"/>
    <n v="3.3699E-2"/>
    <n v="19637"/>
    <x v="132"/>
    <n v="19315"/>
    <n v="14036"/>
    <n v="0"/>
    <n v="0"/>
    <n v="14279"/>
    <n v="101"/>
    <n v="7"/>
    <n v="322"/>
    <n v="243"/>
    <n v="0.98360238325609817"/>
    <n v="0"/>
    <n v="1.6397616743901819E-2"/>
    <n v="0.98298200154072413"/>
    <n v="0"/>
    <n v="1.701799845927586E-2"/>
    <n v="4.2776391505830831E-3"/>
    <n v="5.8827648995027661E-3"/>
    <n v="0.87737843551797046"/>
    <x v="6"/>
  </r>
  <r>
    <s v="2019-04-02 14:30:11"/>
    <x v="1"/>
    <x v="140"/>
    <s v="Link"/>
    <s v="Canada is warming faster than the world average from human-caused climate change, and global efforts to cut carbon emissions can now only mitigate how much damage is expected to be done. http://torstar.co/U8UY50oRbrL"/>
    <s v=""/>
    <s v=""/>
    <n v="1467"/>
    <n v="182"/>
    <n v="690"/>
    <n v="1177"/>
    <n v="8.3974999999999994E-2"/>
    <n v="28057"/>
    <x v="133"/>
    <n v="20473"/>
    <n v="14016"/>
    <n v="0"/>
    <n v="0"/>
    <n v="19373"/>
    <n v="85"/>
    <n v="70"/>
    <n v="7584"/>
    <n v="5357"/>
    <n v="0.72969312471041092"/>
    <n v="0"/>
    <n v="0.27030687528958908"/>
    <n v="0.72348113353636501"/>
    <n v="0"/>
    <n v="0.27651886646363494"/>
    <n v="4.3482909790783049E-3"/>
    <n v="6.2974242502451868E-3"/>
    <n v="0.5862361937128292"/>
    <x v="3"/>
  </r>
  <r>
    <s v="2019-04-01 12:05:06"/>
    <x v="0"/>
    <x v="141"/>
    <s v="Link"/>
    <s v="Since their construction in the 1880s, the buildings at the southeast corner of Niagara and Tecumseth Sts. have been a place where things are made. As of today, when the current tenants will be evicted for redevelopment, those days are over."/>
    <s v=""/>
    <s v=""/>
    <n v="352"/>
    <n v="10"/>
    <n v="377"/>
    <n v="422"/>
    <n v="3.0113000000000001E-2"/>
    <n v="20065"/>
    <x v="134"/>
    <n v="19277"/>
    <n v="14014"/>
    <n v="0"/>
    <n v="0"/>
    <n v="14585"/>
    <n v="21"/>
    <n v="5"/>
    <n v="788"/>
    <n v="571"/>
    <n v="0.96072763518564663"/>
    <n v="0"/>
    <n v="3.9272364814353353E-2"/>
    <n v="0.96085018854988002"/>
    <n v="0"/>
    <n v="3.914981145011999E-2"/>
    <n v="9.9177672564166458E-3"/>
    <n v="1.3644154953719574E-2"/>
    <n v="0.89336492890995256"/>
    <x v="1"/>
  </r>
  <r>
    <s v="2019-04-05 20:00:52"/>
    <x v="3"/>
    <x v="142"/>
    <s v="Link"/>
    <s v="20 fatal drug overdoses in Waterloo Region in the first three months of 2019 http://torstar.co/wvfq50p6HeV"/>
    <s v=""/>
    <s v=""/>
    <n v="1103"/>
    <n v="47"/>
    <n v="832"/>
    <n v="1249"/>
    <n v="8.9727000000000001E-2"/>
    <n v="29804"/>
    <x v="135"/>
    <n v="20878"/>
    <n v="13920"/>
    <n v="0"/>
    <n v="0"/>
    <n v="19840"/>
    <n v="98"/>
    <n v="97"/>
    <n v="8926"/>
    <n v="5920"/>
    <n v="0.70050999865789831"/>
    <n v="0"/>
    <n v="0.29949000134210174"/>
    <n v="0.70161290322580649"/>
    <n v="0"/>
    <n v="0.29838709677419356"/>
    <n v="1.2582203731042813E-2"/>
    <n v="1.8901209677419355E-2"/>
    <n v="0.66613290632506006"/>
    <x v="5"/>
  </r>
  <r>
    <s v="2019-04-05 17:00:37"/>
    <x v="1"/>
    <x v="143"/>
    <s v="Link"/>
    <s v="&quot;It is with deep sadness that the University of Waterloo and the St. Jerome's University community learned of the unexpected death of one of our students.&quot;  http://torstar.co/wvBR50p6HYl"/>
    <s v=""/>
    <s v=""/>
    <n v="1110"/>
    <n v="17"/>
    <n v="1286"/>
    <n v="1480"/>
    <n v="0.106345"/>
    <n v="23253"/>
    <x v="136"/>
    <n v="19995"/>
    <n v="13917"/>
    <n v="0"/>
    <n v="0"/>
    <n v="16142"/>
    <n v="105"/>
    <n v="37"/>
    <n v="3258"/>
    <n v="2225"/>
    <n v="0.8598890465746355"/>
    <n v="0"/>
    <n v="0.14011095342536448"/>
    <n v="0.86216082269855032"/>
    <n v="0"/>
    <n v="0.13783917730144962"/>
    <n v="3.0447684169784543E-2"/>
    <n v="4.3860735968281502E-2"/>
    <n v="0.86891891891891893"/>
    <x v="5"/>
  </r>
  <r>
    <s v="2019-04-02 21:05:03"/>
    <x v="0"/>
    <x v="144"/>
    <s v="Link"/>
    <s v="Think the line for legal pot shops are only insane in Toronto? Think again. In Brampton, lines got so long that black market dealers were telling people to leave and buy from them instead."/>
    <s v=""/>
    <s v=""/>
    <n v="705"/>
    <n v="55"/>
    <n v="710"/>
    <n v="828"/>
    <n v="5.9520999999999998E-2"/>
    <n v="21659"/>
    <x v="137"/>
    <n v="19362"/>
    <n v="13911"/>
    <n v="0"/>
    <n v="0"/>
    <n v="15579"/>
    <n v="90"/>
    <n v="24"/>
    <n v="2297"/>
    <n v="1668"/>
    <n v="0.89394708896994324"/>
    <n v="0"/>
    <n v="0.10605291103005679"/>
    <n v="0.89293279414596571"/>
    <n v="0"/>
    <n v="0.10706720585403427"/>
    <n v="1.0295950874924973E-2"/>
    <n v="1.4314140830605303E-2"/>
    <n v="0.85748792270531404"/>
    <x v="3"/>
  </r>
  <r>
    <s v="2019-04-03 01:35:02"/>
    <x v="0"/>
    <x v="145"/>
    <s v="Link"/>
    <s v="A veteran television reporter who left CTV after a woman accused him of lewd behaviour at the Ontario legislature was fired for repeated sexual misconduct involving young women, new court documents allege."/>
    <s v=""/>
    <s v=""/>
    <n v="1000"/>
    <n v="28"/>
    <n v="1162"/>
    <n v="1275"/>
    <n v="9.1892000000000001E-2"/>
    <n v="20190"/>
    <x v="138"/>
    <n v="19987"/>
    <n v="13875"/>
    <n v="0"/>
    <n v="0"/>
    <n v="14010"/>
    <n v="43"/>
    <n v="8"/>
    <n v="203"/>
    <n v="135"/>
    <n v="0.9899455175829619"/>
    <n v="0"/>
    <n v="1.0054482417038138E-2"/>
    <n v="0.99036402569593152"/>
    <n v="0"/>
    <n v="9.6359743040685224E-3"/>
    <n v="3.8484398216939081E-2"/>
    <n v="5.5460385438972165E-2"/>
    <n v="0.91137254901960785"/>
    <x v="4"/>
  </r>
  <r>
    <s v="2019-04-03 21:35:02"/>
    <x v="3"/>
    <x v="146"/>
    <s v="Link"/>
    <s v="Weeks left for historic Walper Hotel barbershop in Kitchener. Barbers being evicted as owners have new plans for the space"/>
    <s v=""/>
    <s v=""/>
    <n v="1136"/>
    <n v="38"/>
    <n v="844"/>
    <n v="1339"/>
    <n v="9.6735000000000002E-2"/>
    <n v="30550"/>
    <x v="139"/>
    <n v="20731"/>
    <n v="13842"/>
    <n v="0"/>
    <n v="0"/>
    <n v="20539"/>
    <n v="147"/>
    <n v="80"/>
    <n v="9819"/>
    <n v="6697"/>
    <n v="0.67859247135842882"/>
    <n v="0"/>
    <n v="0.32140752864157118"/>
    <n v="0.67393738740931886"/>
    <n v="0"/>
    <n v="0.32606261259068114"/>
    <n v="1.5482815057283142E-2"/>
    <n v="2.3029358780855932E-2"/>
    <n v="0.63032113517550414"/>
    <x v="4"/>
  </r>
  <r>
    <s v="2019-04-07 21:35:02"/>
    <x v="0"/>
    <x v="147"/>
    <s v="Link"/>
    <s v="Sad news for fans of the &quot;Street Legal&quot; reboot. CBC has decided to cancel it after six episodes."/>
    <s v=""/>
    <s v=""/>
    <n v="592"/>
    <n v="22"/>
    <n v="576"/>
    <n v="638"/>
    <n v="4.6137999999999998E-2"/>
    <n v="18924"/>
    <x v="140"/>
    <n v="18768"/>
    <n v="13828"/>
    <n v="0"/>
    <n v="0"/>
    <n v="13941"/>
    <n v="50"/>
    <n v="3"/>
    <n v="156"/>
    <n v="113"/>
    <n v="0.99175649968294233"/>
    <n v="0"/>
    <n v="8.2435003170577038E-3"/>
    <n v="0.99189441216555485"/>
    <n v="0"/>
    <n v="8.1055878344451614E-3"/>
    <n v="1.2365250475586557E-2"/>
    <n v="1.6785022595222725E-2"/>
    <n v="0.90282131661442011"/>
    <x v="6"/>
  </r>
  <r>
    <s v="2019-04-04 23:41:39"/>
    <x v="3"/>
    <x v="148"/>
    <s v="Link"/>
    <s v="Ontario government to cut over 10,000 teaching positions, provincial memos say The education ministry memos say the move, which will see positions phased out over the next four years, will save $851 million."/>
    <s v=""/>
    <s v=""/>
    <n v="1983"/>
    <n v="115"/>
    <n v="972"/>
    <n v="2052"/>
    <n v="0.15079400000000001"/>
    <n v="35770"/>
    <x v="141"/>
    <n v="21880"/>
    <n v="13608"/>
    <n v="0"/>
    <n v="0"/>
    <n v="22161"/>
    <n v="134"/>
    <n v="188"/>
    <n v="13890"/>
    <n v="8553"/>
    <n v="0.61168577019849035"/>
    <n v="0"/>
    <n v="0.38831422980150965"/>
    <n v="0.61405171246784895"/>
    <n v="0"/>
    <n v="0.3859482875321511"/>
    <n v="1.0399776348895723E-2"/>
    <n v="1.6786246108027616E-2"/>
    <n v="0.47368421052631576"/>
    <x v="0"/>
  </r>
  <r>
    <s v="2019-04-02 01:35:02"/>
    <x v="0"/>
    <x v="149"/>
    <s v="Link"/>
    <s v="It’s a sad day when Quebec’s government proposes a draconian ban on religious gear and garb, and sadder still when Ontario doesn’t rise to the defence of persecuted minorities, Martin Regg Cohn writes."/>
    <s v=""/>
    <s v=""/>
    <n v="1303"/>
    <n v="169"/>
    <n v="831"/>
    <n v="988"/>
    <n v="7.2876999999999997E-2"/>
    <n v="21088"/>
    <x v="142"/>
    <n v="19135"/>
    <n v="13557"/>
    <n v="0"/>
    <n v="0"/>
    <n v="14912"/>
    <n v="158"/>
    <n v="25"/>
    <n v="1953"/>
    <n v="1355"/>
    <n v="0.90738808801213966"/>
    <n v="0"/>
    <n v="9.2611911987860396E-2"/>
    <n v="0.90913358369098718"/>
    <n v="0"/>
    <n v="9.0866416309012876E-2"/>
    <n v="9.2943854324734447E-3"/>
    <n v="1.3143776824034335E-2"/>
    <n v="0.84109311740890691"/>
    <x v="3"/>
  </r>
  <r>
    <s v="2019-04-02 19:46:30"/>
    <x v="0"/>
    <x v="150"/>
    <s v="Link"/>
    <s v="Jody Wilson-Raybould wrote a last-minute appeal that she sent to Liberal MPs on Tuesday, just as some met to discuss her fate."/>
    <s v=""/>
    <s v=""/>
    <n v="2284"/>
    <n v="260"/>
    <n v="1193"/>
    <n v="1763"/>
    <n v="0.13019700000000001"/>
    <n v="25602"/>
    <x v="143"/>
    <n v="19879"/>
    <n v="13541"/>
    <n v="0"/>
    <n v="0"/>
    <n v="17856"/>
    <n v="103"/>
    <n v="22"/>
    <n v="5723"/>
    <n v="4315"/>
    <n v="0.77646277634559802"/>
    <n v="0"/>
    <n v="0.22353722365440201"/>
    <n v="0.75834453405017921"/>
    <n v="0"/>
    <n v="0.24165546594982079"/>
    <n v="1.6326849464885555E-2"/>
    <n v="2.3409498207885304E-2"/>
    <n v="0.67668746454906414"/>
    <x v="3"/>
  </r>
  <r>
    <s v="2019-04-01 19:15:04"/>
    <x v="0"/>
    <x v="151"/>
    <s v="Link"/>
    <s v="π time: San Francisco is on course to be the first in the country to eliminate new HIV infections —or at least come close. #StarScience"/>
    <s v=""/>
    <s v=""/>
    <n v="211"/>
    <n v="2"/>
    <n v="316"/>
    <n v="334"/>
    <n v="2.4666E-2"/>
    <n v="19028"/>
    <x v="144"/>
    <n v="18543"/>
    <n v="13541"/>
    <n v="0"/>
    <n v="0"/>
    <n v="13900"/>
    <n v="54"/>
    <n v="9"/>
    <n v="485"/>
    <n v="359"/>
    <n v="0.97451124658398147"/>
    <n v="0"/>
    <n v="2.54887534160185E-2"/>
    <n v="0.97417266187050355"/>
    <n v="0"/>
    <n v="2.5827338129496401E-2"/>
    <n v="6.7794828673533739E-3"/>
    <n v="9.2805755395683458E-3"/>
    <n v="0.94610778443113774"/>
    <x v="1"/>
  </r>
  <r>
    <s v="2019-04-05 16:05:07"/>
    <x v="0"/>
    <x v="152"/>
    <s v="Link"/>
    <s v="While she was working for a bank through a temporary worker agency, Elaine Edwards learned a fellow temp was making $21 to her $17 — even though she had 20 years experience, and he was fresh out of school. When she raised the issue, she was terminated."/>
    <s v=""/>
    <s v=""/>
    <n v="929"/>
    <n v="78"/>
    <n v="695"/>
    <n v="837"/>
    <n v="6.1921999999999998E-2"/>
    <n v="20158"/>
    <x v="121"/>
    <n v="18451"/>
    <n v="13517"/>
    <n v="0"/>
    <n v="0"/>
    <n v="14764"/>
    <n v="108"/>
    <n v="28"/>
    <n v="1707"/>
    <n v="1247"/>
    <n v="0.91531898005754542"/>
    <n v="0"/>
    <n v="8.4681019942454611E-2"/>
    <n v="0.91553779463560014"/>
    <n v="0"/>
    <n v="8.4462205364399898E-2"/>
    <n v="1.2203591626153388E-2"/>
    <n v="1.66621511785424E-2"/>
    <n v="0.83034647550776586"/>
    <x v="5"/>
  </r>
  <r>
    <s v="2019-04-05 19:30:17"/>
    <x v="1"/>
    <x v="153"/>
    <s v="Link"/>
    <s v="This year, Sam's Cheese and Meats at the Hamilton Farmer's Market turns 60. Pierina Legedza, who started working at the family business when she was 5, remembers having to stand on a box to reach the counter.  http://torstar.co/s7wE50p7UaM"/>
    <s v=""/>
    <s v=""/>
    <n v="310"/>
    <n v="19"/>
    <n v="420"/>
    <n v="529"/>
    <n v="3.9142000000000003E-2"/>
    <n v="21639"/>
    <x v="145"/>
    <n v="18823"/>
    <n v="13515"/>
    <n v="0"/>
    <n v="0"/>
    <n v="15340"/>
    <n v="161"/>
    <n v="25"/>
    <n v="2816"/>
    <n v="1825"/>
    <n v="0.86986459633069924"/>
    <n v="0"/>
    <n v="0.13013540366930079"/>
    <n v="0.88102998696219037"/>
    <n v="0"/>
    <n v="0.11897001303780964"/>
    <n v="7.0705670317482323E-3"/>
    <n v="9.9739243807040415E-3"/>
    <n v="0.79395085066162574"/>
    <x v="5"/>
  </r>
  <r>
    <s v="2019-04-04 13:05:04"/>
    <x v="0"/>
    <x v="154"/>
    <s v="Link"/>
    <s v="In Toronto, only 76 per cent of 7-year-old students are immunized for measles. Experts say that's nowhere near the number needed for herd immunity. They warn the city appears primed for a major outbreak.   As parents, teachers, are you concerned? Share you thoughts with us at social@torstar.ca"/>
    <s v=""/>
    <s v=""/>
    <n v="937"/>
    <n v="75"/>
    <n v="651"/>
    <n v="937"/>
    <n v="6.9877999999999996E-2"/>
    <n v="24696"/>
    <x v="146"/>
    <n v="18963"/>
    <n v="13409"/>
    <n v="0"/>
    <n v="0"/>
    <n v="17484"/>
    <n v="104"/>
    <n v="100"/>
    <n v="5733"/>
    <n v="4075"/>
    <n v="0.7678571428571429"/>
    <n v="0"/>
    <n v="0.23214285714285715"/>
    <n v="0.76692976435598259"/>
    <n v="0"/>
    <n v="0.23307023564401738"/>
    <n v="6.1548428895367669E-3"/>
    <n v="8.6936627773964766E-3"/>
    <n v="0.69477054429028817"/>
    <x v="0"/>
  </r>
  <r>
    <s v="2019-04-04 14:35:08"/>
    <x v="3"/>
    <x v="155"/>
    <s v="Link"/>
    <s v="An infant did not have any hospital visitors for five months. So this nurse adopted her http://torstar.co/TkwW50p51ff"/>
    <s v=""/>
    <s v=""/>
    <n v="1315"/>
    <n v="17"/>
    <n v="2418"/>
    <n v="2959"/>
    <n v="0.221002"/>
    <n v="26479"/>
    <x v="147"/>
    <n v="20021"/>
    <n v="13389"/>
    <n v="0"/>
    <n v="0"/>
    <n v="17788"/>
    <n v="400"/>
    <n v="69"/>
    <n v="6458"/>
    <n v="4399"/>
    <n v="0.75610861437365462"/>
    <n v="0"/>
    <n v="0.24389138562634541"/>
    <n v="0.75269844839217448"/>
    <n v="0"/>
    <n v="0.24730155160782549"/>
    <n v="7.2661354280750781E-2"/>
    <n v="0.10816280638632786"/>
    <n v="0.81716796214937482"/>
    <x v="0"/>
  </r>
  <r>
    <s v="2019-04-04 03:41:46"/>
    <x v="0"/>
    <x v="156"/>
    <s v="Link"/>
    <s v="Ottawa Public Health is urging people to take precautions following a confirmed case of measles in the city."/>
    <s v=""/>
    <s v=""/>
    <n v="346"/>
    <n v="28"/>
    <n v="336"/>
    <n v="409"/>
    <n v="3.0797999999999999E-2"/>
    <n v="21533"/>
    <x v="148"/>
    <n v="17725"/>
    <n v="13280"/>
    <n v="0"/>
    <n v="0"/>
    <n v="16222"/>
    <n v="17"/>
    <n v="30"/>
    <n v="3808"/>
    <n v="2942"/>
    <n v="0.82315515720057586"/>
    <n v="0"/>
    <n v="0.17684484279942414"/>
    <n v="0.81864135125138704"/>
    <n v="0"/>
    <n v="0.18135864874861299"/>
    <n v="6.4087679375841727E-3"/>
    <n v="8.5069658488472442E-3"/>
    <n v="0.82151589242053791"/>
    <x v="0"/>
  </r>
  <r>
    <s v="2019-04-04 21:00:48"/>
    <x v="0"/>
    <x v="157"/>
    <s v="Link"/>
    <s v="Guess what? The AGO has officially opened its doors to the Yayoi Kusama #InfinityMirror room that cost us $1.3 million. Reporter Raju Mudhar  got a sneak peak:"/>
    <s v=""/>
    <s v=""/>
    <n v="341"/>
    <n v="14"/>
    <n v="420"/>
    <n v="465"/>
    <n v="3.5118000000000003E-2"/>
    <n v="18899"/>
    <x v="149"/>
    <n v="17771"/>
    <n v="13241"/>
    <n v="0"/>
    <n v="0"/>
    <n v="14055"/>
    <n v="99"/>
    <n v="18"/>
    <n v="1128"/>
    <n v="814"/>
    <n v="0.94031430234403934"/>
    <n v="0"/>
    <n v="5.9685697655960636E-2"/>
    <n v="0.94208466737815721"/>
    <n v="0"/>
    <n v="5.7915332621842758E-2"/>
    <n v="1.1005873326631039E-2"/>
    <n v="1.4799003913198151E-2"/>
    <n v="0.90322580645161288"/>
    <x v="0"/>
  </r>
  <r>
    <s v="2019-04-02 20:00:16"/>
    <x v="1"/>
    <x v="158"/>
    <s v="Link"/>
    <s v="Workers would have been better off with a minimum wage increase to $15 than Premier Doug Ford's low-income tax credit, which will cost $1.9 billion over four years and add to the deficit, says Ontario's independent financial watchdog. http://torstar.co/CNbN50oTi5K"/>
    <s v=""/>
    <s v=""/>
    <n v="1170"/>
    <n v="85"/>
    <n v="767"/>
    <n v="1073"/>
    <n v="8.1165000000000001E-2"/>
    <n v="24914"/>
    <x v="150"/>
    <n v="18996"/>
    <n v="13220"/>
    <n v="0"/>
    <n v="0"/>
    <n v="17080"/>
    <n v="92"/>
    <n v="57"/>
    <n v="5918"/>
    <n v="3860"/>
    <n v="0.76246287228064547"/>
    <n v="0"/>
    <n v="0.23753712771935459"/>
    <n v="0.77400468384074939"/>
    <n v="0"/>
    <n v="0.22599531615925059"/>
    <n v="7.4656819458938746E-3"/>
    <n v="1.0889929742388759E-2"/>
    <n v="0.71481826654240443"/>
    <x v="3"/>
  </r>
  <r>
    <s v="2019-04-01 11:15:04"/>
    <x v="0"/>
    <x v="159"/>
    <s v="Link"/>
    <s v="As Toronto welcomes the beginning of April, Environment Canada is predicting sunshine and mild temperatures later this week — and that’s no April Fools' joke. #StarWeather"/>
    <s v=""/>
    <s v=""/>
    <n v="215"/>
    <n v="15"/>
    <n v="280"/>
    <n v="348"/>
    <n v="2.6648000000000002E-2"/>
    <n v="20795"/>
    <x v="151"/>
    <n v="18189"/>
    <n v="13059"/>
    <n v="0"/>
    <n v="0"/>
    <n v="14789"/>
    <n v="33"/>
    <n v="15"/>
    <n v="2606"/>
    <n v="1730"/>
    <n v="0.87468141380139453"/>
    <n v="0"/>
    <n v="0.12531858619860545"/>
    <n v="0.8830211643789303"/>
    <n v="0"/>
    <n v="0.11697883562106971"/>
    <n v="6.3476797307044962E-3"/>
    <n v="8.925552775711677E-3"/>
    <n v="0.8045977011494253"/>
    <x v="1"/>
  </r>
  <r>
    <s v="2019-04-01 01:00:08"/>
    <x v="1"/>
    <x v="160"/>
    <s v="Link"/>
    <s v="&quot;Help isn't out there.&quot; Daughter so desperate to help her mom suffering from dementia, she abandoned her in hallway of Burlington hospital emergency room. Brigitte Leveille-Bolduc's says her refusal to take her mom home finally got her into a nursing home. http://torstar.co/MBVE50oJynZ"/>
    <s v=""/>
    <s v=""/>
    <n v="1422"/>
    <n v="47"/>
    <n v="1229"/>
    <n v="1489"/>
    <n v="0.114231"/>
    <n v="24126"/>
    <x v="152"/>
    <n v="19253"/>
    <n v="13035"/>
    <n v="0"/>
    <n v="0"/>
    <n v="16129"/>
    <n v="137"/>
    <n v="45"/>
    <n v="4873"/>
    <n v="3094"/>
    <n v="0.79801873497471609"/>
    <n v="0"/>
    <n v="0.20198126502528393"/>
    <n v="0.80817161634323265"/>
    <n v="0"/>
    <n v="0.19182838365676733"/>
    <n v="1.6662521760756031E-2"/>
    <n v="2.4924049848099695E-2"/>
    <n v="0.82538616521155139"/>
    <x v="1"/>
  </r>
  <r>
    <s v="2019-04-06 21:05:04"/>
    <x v="0"/>
    <x v="161"/>
    <s v="Link"/>
    <s v="On display for 30 years, the town without pesky people, taxes or traffic jams, is 1,000 buildings out of date and needs to be replaced."/>
    <s v=""/>
    <s v=""/>
    <n v="324"/>
    <n v="9"/>
    <n v="486"/>
    <n v="530"/>
    <n v="4.0712999999999999E-2"/>
    <n v="18779"/>
    <x v="153"/>
    <n v="18571"/>
    <n v="13018"/>
    <n v="0"/>
    <n v="0"/>
    <n v="13173"/>
    <n v="20"/>
    <n v="3"/>
    <n v="208"/>
    <n v="155"/>
    <n v="0.98892379785931095"/>
    <n v="0"/>
    <n v="1.1076202140689068E-2"/>
    <n v="0.988233507932893"/>
    <n v="0"/>
    <n v="1.1766492067106961E-2"/>
    <n v="1.6880558070184782E-2"/>
    <n v="2.4064374098534881E-2"/>
    <n v="0.91698113207547172"/>
    <x v="2"/>
  </r>
  <r>
    <s v="2019-04-07 12:05:06"/>
    <x v="2"/>
    <x v="162"/>
    <s v="Link"/>
    <s v="#ICYMI: In a move to increase the number of organs and tissues available for donation, the Nova Scotia government is working to make everyone an automatic organ and tissue donor unless they opt out."/>
    <s v=""/>
    <s v=""/>
    <n v="1277"/>
    <n v="162"/>
    <n v="800"/>
    <n v="1122"/>
    <n v="8.6648000000000003E-2"/>
    <n v="23133"/>
    <x v="154"/>
    <n v="18570"/>
    <n v="12949"/>
    <n v="0"/>
    <n v="0"/>
    <n v="16103"/>
    <n v="187"/>
    <n v="32"/>
    <n v="4563"/>
    <n v="3154"/>
    <n v="0.80274931915445469"/>
    <n v="0"/>
    <n v="0.19725068084554531"/>
    <n v="0.80413587530273867"/>
    <n v="0"/>
    <n v="0.19586412469726139"/>
    <n v="5.0144814766783386E-3"/>
    <n v="7.2036266534186173E-3"/>
    <n v="0.71301247771836007"/>
    <x v="6"/>
  </r>
  <r>
    <s v="2019-04-07 19:05:03"/>
    <x v="0"/>
    <x v="163"/>
    <s v="Link"/>
    <s v="Payette, who is leading a Canadian delegation on a four-day visit to the east African country, visited the Kigali Genocide Memorial that is the final resting place of roughly 250,000 victims of the genocide."/>
    <s v=""/>
    <s v=""/>
    <n v="530"/>
    <n v="63"/>
    <n v="360"/>
    <n v="396"/>
    <n v="3.0942000000000001E-2"/>
    <n v="18021"/>
    <x v="155"/>
    <n v="17739"/>
    <n v="12798"/>
    <n v="0"/>
    <n v="0"/>
    <n v="13008"/>
    <n v="90"/>
    <n v="7"/>
    <n v="282"/>
    <n v="210"/>
    <n v="0.98435158981188609"/>
    <n v="0"/>
    <n v="1.5648410188113866E-2"/>
    <n v="0.98385608856088558"/>
    <n v="0"/>
    <n v="1.6143911439114391E-2"/>
    <n v="3.495921425004162E-3"/>
    <n v="4.8431734317343177E-3"/>
    <n v="0.90909090909090906"/>
    <x v="6"/>
  </r>
  <r>
    <s v="2019-04-06 14:30:19"/>
    <x v="1"/>
    <x v="164"/>
    <s v="Link"/>
    <s v="Hamilton police are warning the public after receiving reports about a man posing as a K-9 officer in Mount Hope. http://torstar.co/RF3f50pckjs"/>
    <s v=""/>
    <s v=""/>
    <n v="639"/>
    <n v="16"/>
    <n v="513"/>
    <n v="710"/>
    <n v="5.5551000000000003E-2"/>
    <n v="25659"/>
    <x v="123"/>
    <n v="18765"/>
    <n v="12781"/>
    <n v="0"/>
    <n v="0"/>
    <n v="17259"/>
    <n v="53"/>
    <n v="110"/>
    <n v="6894"/>
    <n v="4478"/>
    <n v="0.73132234303753074"/>
    <n v="0"/>
    <n v="0.26867765696246931"/>
    <n v="0.74054116692740024"/>
    <n v="0"/>
    <n v="0.25945883307259981"/>
    <n v="6.4694649051015235E-3"/>
    <n v="9.6181702300249146E-3"/>
    <n v="0.72253521126760567"/>
    <x v="2"/>
  </r>
  <r>
    <s v="2019-04-04 18:05:04"/>
    <x v="0"/>
    <x v="165"/>
    <s v="Link"/>
    <s v="#StarGetsAction: Health Canada is moving to ban textured breast implants from insertion into Canadian women amid mounting international health concerns triggered by a Toronto Star/CBC/Radio-Canada investigation last fall."/>
    <s v=""/>
    <s v=""/>
    <n v="376"/>
    <n v="10"/>
    <n v="402"/>
    <n v="443"/>
    <n v="3.4664E-2"/>
    <n v="19545"/>
    <x v="133"/>
    <n v="18211"/>
    <n v="12780"/>
    <n v="0"/>
    <n v="0"/>
    <n v="13778"/>
    <n v="49"/>
    <n v="13"/>
    <n v="1334"/>
    <n v="998"/>
    <n v="0.93174724993604507"/>
    <n v="0"/>
    <n v="6.8252750063954981E-2"/>
    <n v="0.92756568442444476"/>
    <n v="0"/>
    <n v="7.2434315575555228E-2"/>
    <n v="6.2420056280378614E-3"/>
    <n v="8.8546958920017425E-3"/>
    <n v="0.90744920993227995"/>
    <x v="0"/>
  </r>
  <r>
    <s v="2019-04-06 17:05:04"/>
    <x v="0"/>
    <x v="166"/>
    <s v="Link"/>
    <s v="ICYMI: U.S. President Trump boasted Tuesday that Canada wasn’t “nice” to the U.S. on trade until he intervened. He seemed to believe his rambling speech was private. In fact, it was being filmed by the media."/>
    <s v=""/>
    <s v=""/>
    <n v="1123"/>
    <n v="135"/>
    <n v="948"/>
    <n v="1100"/>
    <n v="8.6152999999999993E-2"/>
    <n v="20598"/>
    <x v="156"/>
    <n v="17999"/>
    <n v="12768"/>
    <n v="0"/>
    <n v="0"/>
    <n v="14630"/>
    <n v="154"/>
    <n v="31"/>
    <n v="2599"/>
    <n v="1862"/>
    <n v="0.87382270123312944"/>
    <n v="0"/>
    <n v="0.12617729876687056"/>
    <n v="0.87272727272727268"/>
    <n v="0"/>
    <n v="0.12727272727272726"/>
    <n v="1.7671618603747937E-2"/>
    <n v="2.4880382775119617E-2"/>
    <n v="0.86181818181818182"/>
    <x v="2"/>
  </r>
  <r>
    <s v="2019-04-03 20:05:04"/>
    <x v="0"/>
    <x v="167"/>
    <s v="Link"/>
    <s v="She is a woman of &quot;integrity and quality.&quot; Supporters of Jody Wilson-Raybould in her Vancouver Granville riding say they’re disappointed she was ejected from the Liberal caucus but they would back her in the federal election if she ran as an Independent."/>
    <s v=""/>
    <s v=""/>
    <n v="1427"/>
    <n v="190"/>
    <n v="855"/>
    <n v="1038"/>
    <n v="8.1519999999999995E-2"/>
    <n v="19147"/>
    <x v="157"/>
    <n v="17335"/>
    <n v="12733"/>
    <n v="0"/>
    <n v="0"/>
    <n v="14059"/>
    <n v="267"/>
    <n v="37"/>
    <n v="1812"/>
    <n v="1326"/>
    <n v="0.9053637645584165"/>
    <n v="0"/>
    <n v="9.4636235441583533E-2"/>
    <n v="0.90568319226118499"/>
    <n v="0"/>
    <n v="9.4316807738814998E-2"/>
    <n v="6.9984854024129108E-3"/>
    <n v="9.5312611138772315E-3"/>
    <n v="0.82369942196531787"/>
    <x v="4"/>
  </r>
  <r>
    <s v="2019-04-01 12:22:09"/>
    <x v="2"/>
    <x v="168"/>
    <s v="Link"/>
    <s v="When all is said and done, some areas of the province could see more than 50 millimetres of rain, with half of that coming in a “short period of time,” according to Environment Canada. Yikes!"/>
    <s v=""/>
    <s v=""/>
    <n v="610"/>
    <n v="10"/>
    <n v="773"/>
    <n v="1038"/>
    <n v="8.1867999999999996E-2"/>
    <n v="23726"/>
    <x v="158"/>
    <n v="18826"/>
    <n v="12679"/>
    <n v="0"/>
    <n v="0"/>
    <n v="15993"/>
    <n v="33"/>
    <n v="54"/>
    <n v="4900"/>
    <n v="3314"/>
    <n v="0.7934755120964343"/>
    <n v="0"/>
    <n v="0.2065244879035657"/>
    <n v="0.79278434315012813"/>
    <n v="0"/>
    <n v="0.20721565684987181"/>
    <n v="2.4445755711034307E-2"/>
    <n v="3.6265866316513476E-2"/>
    <n v="0.74470134874759153"/>
    <x v="1"/>
  </r>
  <r>
    <s v="2019-04-05 23:30:10"/>
    <x v="1"/>
    <x v="169"/>
    <s v="Link"/>
    <s v="More than half the illegal cannabis dispensaries targeted by a provincial task force have been in Hamilton.   &quot;Hamilton had a high concentration for illegal cannabis stores — and still does,&quot; said OPP Insp. Jim Walker.  http://torstar.co/I19c50p9mQJ"/>
    <s v=""/>
    <s v=""/>
    <n v="1322"/>
    <n v="89"/>
    <n v="967"/>
    <n v="1240"/>
    <n v="9.8640000000000005E-2"/>
    <n v="23351"/>
    <x v="159"/>
    <n v="18789"/>
    <n v="12571"/>
    <n v="0"/>
    <n v="0"/>
    <n v="15707"/>
    <n v="89"/>
    <n v="50"/>
    <n v="4562"/>
    <n v="3136"/>
    <n v="0.80463363453385295"/>
    <n v="0"/>
    <n v="0.19536636546614705"/>
    <n v="0.80034379575985226"/>
    <n v="0"/>
    <n v="0.19965620424014771"/>
    <n v="9.8925099567470347E-3"/>
    <n v="1.4706818615903738E-2"/>
    <n v="0.77983870967741931"/>
    <x v="5"/>
  </r>
  <r>
    <s v="2019-04-01 00:05:03"/>
    <x v="0"/>
    <x v="170"/>
    <s v="Link"/>
    <s v="In 2018, the festival made a $1.9-million surplus and earned its highest ticket revenue in 10 years, in part due to the popularity of The Rocky Horror Show."/>
    <s v=""/>
    <s v=""/>
    <n v="144"/>
    <n v="0"/>
    <n v="209"/>
    <n v="269"/>
    <n v="2.1486999999999999E-2"/>
    <n v="18869"/>
    <x v="160"/>
    <n v="17437"/>
    <n v="12519"/>
    <n v="0"/>
    <n v="0"/>
    <n v="13485"/>
    <n v="42"/>
    <n v="11"/>
    <n v="1432"/>
    <n v="966"/>
    <n v="0.9241083258254279"/>
    <n v="0"/>
    <n v="7.5891674174572044E-2"/>
    <n v="0.92836484983314793"/>
    <n v="0"/>
    <n v="7.1635150166852055E-2"/>
    <n v="5.2467009380465311E-3"/>
    <n v="7.3414905450500554E-3"/>
    <n v="0.77695167286245348"/>
    <x v="1"/>
  </r>
  <r>
    <s v="2019-04-05 17:05:04"/>
    <x v="0"/>
    <x v="171"/>
    <s v="Link"/>
    <s v="#Bill21 would ban public servants in a list of jobs from wearing religious symbols at work. This includes schoolteachers, principals, cops, judges and more. To some, this was seen as an intolerant effort to regulate hijabs and burkas worn by Muslim women."/>
    <s v=""/>
    <s v=""/>
    <n v="1035"/>
    <n v="153"/>
    <n v="589"/>
    <n v="681"/>
    <n v="5.4668000000000001E-2"/>
    <n v="18613"/>
    <x v="148"/>
    <n v="17572"/>
    <n v="12457"/>
    <n v="0"/>
    <n v="0"/>
    <n v="13168"/>
    <n v="81"/>
    <n v="18"/>
    <n v="1041"/>
    <n v="711"/>
    <n v="0.94407134798259285"/>
    <n v="0"/>
    <n v="5.5928652017407189E-2"/>
    <n v="0.94600546780072903"/>
    <n v="0"/>
    <n v="5.3994532199270959E-2"/>
    <n v="7.41417288991565E-3"/>
    <n v="1.0479951397326853E-2"/>
    <n v="0.86490455212922168"/>
    <x v="5"/>
  </r>
  <r>
    <s v="2019-04-05 00:35:06"/>
    <x v="0"/>
    <x v="172"/>
    <s v="Link"/>
    <s v="Joel Brown used to work and party non-stop, even after surviving cancer. But three years ago, enduring a hangover on a streetcar, he made the decision to go cold turkey. He says now most of the people in his kitchen are sober."/>
    <s v=""/>
    <s v=""/>
    <n v="264"/>
    <n v="2"/>
    <n v="424"/>
    <n v="459"/>
    <n v="3.6923999999999998E-2"/>
    <n v="16963"/>
    <x v="161"/>
    <n v="16765"/>
    <n v="12431"/>
    <n v="0"/>
    <n v="0"/>
    <n v="12575"/>
    <n v="42"/>
    <n v="1"/>
    <n v="198"/>
    <n v="144"/>
    <n v="0.98832753640275894"/>
    <n v="0"/>
    <n v="1.1672463597241054E-2"/>
    <n v="0.98854870775347914"/>
    <n v="0"/>
    <n v="1.1451292246520875E-2"/>
    <n v="1.5209573778223191E-2"/>
    <n v="2.05168986083499E-2"/>
    <n v="0.92374727668845313"/>
    <x v="5"/>
  </r>
  <r>
    <s v="2019-04-02 02:05:03"/>
    <x v="0"/>
    <x v="173"/>
    <s v="Link"/>
    <s v="Met this woman on a dating app, and we've been talking for two months. The problems? 1) On physical interaction, it's just a side hug. She's shy, leaves no opportunities for a small kiss. 2) She's still on the dating app. What do I do? Ask Ellie:"/>
    <s v=""/>
    <s v=""/>
    <n v="627"/>
    <n v="32"/>
    <n v="643"/>
    <n v="697"/>
    <n v="5.6141999999999997E-2"/>
    <n v="16714"/>
    <x v="127"/>
    <n v="16549"/>
    <n v="12415"/>
    <n v="0"/>
    <n v="0"/>
    <n v="12543"/>
    <n v="10"/>
    <n v="2"/>
    <n v="165"/>
    <n v="128"/>
    <n v="0.99012803637669022"/>
    <n v="0"/>
    <n v="9.8719636233098006E-3"/>
    <n v="0.98979510483935262"/>
    <n v="0"/>
    <n v="1.0204895160647372E-2"/>
    <n v="1.8367835347612781E-2"/>
    <n v="2.4475803236865185E-2"/>
    <n v="0.92252510760401718"/>
    <x v="3"/>
  </r>
  <r>
    <s v="2019-04-01 17:05:04"/>
    <x v="0"/>
    <x v="174"/>
    <s v="Link"/>
    <s v="From June 2018 to March 2019, a man communicated with multiple people online, including children, and offered money and gifts to the kids “in order to entice them toward a sexual encounter,” according to a police news release Monday."/>
    <s v=""/>
    <s v=""/>
    <n v="550"/>
    <n v="16"/>
    <n v="692"/>
    <n v="776"/>
    <n v="6.2772999999999995E-2"/>
    <n v="18372"/>
    <x v="162"/>
    <n v="17201"/>
    <n v="12362"/>
    <n v="0"/>
    <n v="0"/>
    <n v="13168"/>
    <n v="49"/>
    <n v="40"/>
    <n v="1171"/>
    <n v="806"/>
    <n v="0.93626170259089925"/>
    <n v="0"/>
    <n v="6.3738297409100808E-2"/>
    <n v="0.93879100850546782"/>
    <n v="0"/>
    <n v="6.1208991494532197E-2"/>
    <n v="2.0901371652514697E-2"/>
    <n v="2.9161603888213851E-2"/>
    <n v="0.89175257731958768"/>
    <x v="1"/>
  </r>
  <r>
    <s v="2019-04-03 21:05:03"/>
    <x v="0"/>
    <x v="175"/>
    <s v="Link"/>
    <s v="Peel police have arrested a 43-year-old man after five GO Transit passengers alleged that they were sexually assaulted while riding the train between Union Station and Milton in incidents dating back to June."/>
    <s v=""/>
    <s v=""/>
    <n v="563"/>
    <n v="16"/>
    <n v="744"/>
    <n v="803"/>
    <n v="6.5199999999999994E-2"/>
    <n v="17004"/>
    <x v="163"/>
    <n v="16421"/>
    <n v="12316"/>
    <n v="0"/>
    <n v="0"/>
    <n v="12711"/>
    <n v="44"/>
    <n v="11"/>
    <n v="583"/>
    <n v="395"/>
    <n v="0.96571394965890378"/>
    <n v="0"/>
    <n v="3.4286050341096212E-2"/>
    <n v="0.96892455353630713"/>
    <n v="0"/>
    <n v="3.1075446463692865E-2"/>
    <n v="2.687602916960715E-2"/>
    <n v="3.5953111478247188E-2"/>
    <n v="0.92652552926525533"/>
    <x v="4"/>
  </r>
  <r>
    <s v="2019-04-02 00:35:03"/>
    <x v="2"/>
    <x v="176"/>
    <s v="Link"/>
    <s v="As of April 1, the province raised the minimum wage for experienced workers by 55 cents to $11.55 per hour. The rate for inexperienced workers is going up to $11.05 per hour."/>
    <s v=""/>
    <s v=""/>
    <n v="1509"/>
    <n v="57"/>
    <n v="1013"/>
    <n v="1372"/>
    <n v="0.111554"/>
    <n v="24883"/>
    <x v="164"/>
    <n v="18159"/>
    <n v="12299"/>
    <n v="0"/>
    <n v="0"/>
    <n v="17043"/>
    <n v="53"/>
    <n v="53"/>
    <n v="6724"/>
    <n v="4744"/>
    <n v="0.72977534863159588"/>
    <n v="0"/>
    <n v="0.27022465136840412"/>
    <n v="0.72164525024936921"/>
    <n v="0"/>
    <n v="0.27835474975063074"/>
    <n v="1.1654543262468352E-2"/>
    <n v="1.7015783606172622E-2"/>
    <n v="0.73833819241982512"/>
    <x v="3"/>
  </r>
  <r>
    <s v="2019-04-06 23:05:02"/>
    <x v="0"/>
    <x v="177"/>
    <s v="Link"/>
    <s v="ICYMI: This Toronto woman was banned from puppy yoga for having a bad vibe. The company that organizes the event did not clarify what a “bad vibe” looks like."/>
    <s v=""/>
    <s v=""/>
    <n v="715"/>
    <n v="34"/>
    <n v="690"/>
    <n v="756"/>
    <n v="6.1649000000000002E-2"/>
    <n v="17399"/>
    <x v="165"/>
    <n v="16747"/>
    <n v="12263"/>
    <n v="0"/>
    <n v="0"/>
    <n v="12771"/>
    <n v="29"/>
    <n v="2"/>
    <n v="652"/>
    <n v="508"/>
    <n v="0.96252658198747054"/>
    <n v="0"/>
    <n v="3.7473418012529458E-2"/>
    <n v="0.96022237882702999"/>
    <n v="0"/>
    <n v="3.9777621172970012E-2"/>
    <n v="1.6322777171101789E-2"/>
    <n v="2.2237882702998982E-2"/>
    <n v="0.91269841269841268"/>
    <x v="2"/>
  </r>
  <r>
    <s v="2019-04-07 23:00:06"/>
    <x v="1"/>
    <x v="178"/>
    <s v="Link"/>
    <s v="Sometimes a guy in dark clothes on your lawn with a big dog really is just what he says he is — a police K9 dog handler. #HamOnt http://torstar.co/sc3m50prRV2"/>
    <s v=""/>
    <s v=""/>
    <n v="1430"/>
    <n v="18"/>
    <n v="1582"/>
    <n v="1808"/>
    <n v="0.14854999999999999"/>
    <n v="22190"/>
    <x v="166"/>
    <n v="18571"/>
    <n v="12171"/>
    <n v="0"/>
    <n v="0"/>
    <n v="14414"/>
    <n v="76"/>
    <n v="43"/>
    <n v="3619"/>
    <n v="2243"/>
    <n v="0.8369085173501577"/>
    <n v="0"/>
    <n v="0.16309148264984227"/>
    <n v="0.84438740113778266"/>
    <n v="0"/>
    <n v="0.15561259886221729"/>
    <n v="3.5646687697160881E-2"/>
    <n v="5.4877202719578189E-2"/>
    <n v="0.875"/>
    <x v="6"/>
  </r>
  <r>
    <s v="2019-04-06 19:30:14"/>
    <x v="1"/>
    <x v="179"/>
    <s v="Link"/>
    <s v="If a family's pet dog has ticks on it, the dog could then carry the bugs into the home. Binbrook vet, Dr. Delaney Della Fortuna, says topical or oral products that kill ticks are &quot;extremely effective.&quot; http://torstar.co/cItg50pe25e"/>
    <s v=""/>
    <s v=""/>
    <n v="606"/>
    <n v="15"/>
    <n v="453"/>
    <n v="669"/>
    <n v="5.5247999999999998E-2"/>
    <n v="20936"/>
    <x v="114"/>
    <n v="17492"/>
    <n v="12109"/>
    <n v="0"/>
    <n v="0"/>
    <n v="14227"/>
    <n v="75"/>
    <n v="47"/>
    <n v="3444"/>
    <n v="2118"/>
    <n v="0.83549866259075278"/>
    <n v="0"/>
    <n v="0.16450133740924722"/>
    <n v="0.85112813664159692"/>
    <n v="0"/>
    <n v="0.14887186335840302"/>
    <n v="8.6931601069927394E-3"/>
    <n v="1.2792577493498278E-2"/>
    <n v="0.67713004484304928"/>
    <x v="2"/>
  </r>
  <r>
    <s v="2019-04-01 00:35:04"/>
    <x v="0"/>
    <x v="180"/>
    <s v="Link"/>
    <s v="#ICYMI: A northern Ontario children’s aid society says it has fired its lawyer and apologized over a statement he made in court documents arguing a 14-year-old girl is not a child but a “sexually mature young woman.”"/>
    <s v=""/>
    <s v=""/>
    <n v="535"/>
    <n v="21"/>
    <n v="563"/>
    <n v="617"/>
    <n v="5.194E-2"/>
    <n v="17769"/>
    <x v="167"/>
    <n v="17247"/>
    <n v="11879"/>
    <n v="0"/>
    <n v="0"/>
    <n v="12248"/>
    <n v="83"/>
    <n v="11"/>
    <n v="522"/>
    <n v="369"/>
    <n v="0.97062299510383254"/>
    <n v="0"/>
    <n v="2.9377004896167482E-2"/>
    <n v="0.96987263226649245"/>
    <n v="0"/>
    <n v="3.012736773350751E-2"/>
    <n v="1.0749057347065114E-2"/>
    <n v="1.5594382756368387E-2"/>
    <n v="0.91247974068071314"/>
    <x v="1"/>
  </r>
  <r>
    <s v="2019-04-01 11:30:07"/>
    <x v="1"/>
    <x v="181"/>
    <s v="Link"/>
    <s v="Charity donations of tickets that were supposed to go to kids from low-income families — have instead been used by a well-off Rosedale couple, their family, work colleagues and visitors from France. http://torstar.co/9Gl050oJWYF"/>
    <s v=""/>
    <s v=""/>
    <n v="868"/>
    <n v="25"/>
    <n v="975"/>
    <n v="1107"/>
    <n v="9.3339000000000005E-2"/>
    <n v="19505"/>
    <x v="168"/>
    <n v="16868"/>
    <n v="11860"/>
    <n v="0"/>
    <n v="0"/>
    <n v="13668"/>
    <n v="98"/>
    <n v="34"/>
    <n v="2637"/>
    <n v="1808"/>
    <n v="0.8648038964368111"/>
    <n v="0"/>
    <n v="0.13519610356318892"/>
    <n v="0.86772022241732516"/>
    <n v="0"/>
    <n v="0.13227977758267487"/>
    <n v="2.7428864393745193E-2"/>
    <n v="3.9142522680714074E-2"/>
    <n v="0.8807588075880759"/>
    <x v="1"/>
  </r>
  <r>
    <s v="2019-04-02 21:00:38"/>
    <x v="3"/>
    <x v="182"/>
    <s v="Link"/>
    <s v="St. Jacobs firm curbs carbon by having staff work from home. All Quarry employees will work remotely each Wednesday"/>
    <s v=""/>
    <s v=""/>
    <n v="973"/>
    <n v="12"/>
    <n v="751"/>
    <n v="1185"/>
    <n v="9.9948999999999996E-2"/>
    <n v="24717"/>
    <x v="153"/>
    <n v="17691"/>
    <n v="11856"/>
    <n v="0"/>
    <n v="0"/>
    <n v="16343"/>
    <n v="161"/>
    <n v="50"/>
    <n v="7026"/>
    <n v="4487"/>
    <n v="0.71574220172351011"/>
    <n v="0"/>
    <n v="0.28425779827648989"/>
    <n v="0.72544820412408983"/>
    <n v="0"/>
    <n v="0.27455179587591017"/>
    <n v="1.2825181049480114E-2"/>
    <n v="1.9396683595423118E-2"/>
    <n v="0.63375527426160339"/>
    <x v="3"/>
  </r>
  <r>
    <s v="2019-04-03 19:05:04"/>
    <x v="0"/>
    <x v="183"/>
    <s v="Link"/>
    <s v="An Ontario man who shot a woman in the head several times in her apartment and left her body to decompose there has been sentenced to life in prison with no chance of parole for 25 years."/>
    <s v=""/>
    <s v=""/>
    <n v="1029"/>
    <n v="62"/>
    <n v="1470"/>
    <n v="1554"/>
    <n v="0.132413"/>
    <n v="16682"/>
    <x v="169"/>
    <n v="16436"/>
    <n v="11736"/>
    <n v="0"/>
    <n v="0"/>
    <n v="11909"/>
    <n v="83"/>
    <n v="6"/>
    <n v="246"/>
    <n v="173"/>
    <n v="0.98525356671861886"/>
    <n v="0"/>
    <n v="1.474643328138113E-2"/>
    <n v="0.98547317155092784"/>
    <n v="0"/>
    <n v="1.452682844907213E-2"/>
    <n v="6.0664188946169526E-2"/>
    <n v="8.4977747921739857E-2"/>
    <n v="0.94594594594594594"/>
    <x v="4"/>
  </r>
  <r>
    <s v="2019-04-01 14:05:05"/>
    <x v="0"/>
    <x v="184"/>
    <s v="Link"/>
    <s v="The reliability of Toronto’s new streetcars declined sharply at the start of the year, and TTC workers struggled to deal with more than 6,000 open work orders on a fleet of about 120 cars, according to internal transit agency emails. #StarExclusive"/>
    <s v=""/>
    <s v=""/>
    <n v="511"/>
    <n v="43"/>
    <n v="381"/>
    <n v="553"/>
    <n v="4.7196000000000002E-2"/>
    <n v="19570"/>
    <x v="170"/>
    <n v="16628"/>
    <n v="11717"/>
    <n v="0"/>
    <n v="0"/>
    <n v="13655"/>
    <n v="24"/>
    <n v="19"/>
    <n v="2942"/>
    <n v="1938"/>
    <n v="0.84966785896780783"/>
    <n v="0"/>
    <n v="0.15033214103219214"/>
    <n v="0.85807396558037352"/>
    <n v="0"/>
    <n v="0.14192603441962651"/>
    <n v="9.6065406234031678E-3"/>
    <n v="1.3767850604174296E-2"/>
    <n v="0.68896925858951175"/>
    <x v="1"/>
  </r>
  <r>
    <s v="2019-04-02 19:30:19"/>
    <x v="1"/>
    <x v="185"/>
    <s v="Link"/>
    <s v="As Premier Doug Ford works out the logistics of the first Ontario licence plate change in 37 years, here are 37 slogan suggestions from Toronto Star columnist Vinay Menon. http://torstar.co/4Zz250oTnN9"/>
    <s v=""/>
    <s v=""/>
    <n v="997"/>
    <n v="83"/>
    <n v="887"/>
    <n v="1155"/>
    <n v="9.9115999999999996E-2"/>
    <n v="18570"/>
    <x v="24"/>
    <n v="16327"/>
    <n v="11653"/>
    <n v="0"/>
    <n v="0"/>
    <n v="13169"/>
    <n v="61"/>
    <n v="16"/>
    <n v="2243"/>
    <n v="1516"/>
    <n v="0.8792137856758212"/>
    <n v="0"/>
    <n v="0.12078621432417878"/>
    <n v="0.88488116030070618"/>
    <n v="0"/>
    <n v="0.11511883969929379"/>
    <n v="2.6978998384491113E-2"/>
    <n v="3.8043890956033111E-2"/>
    <n v="0.76796536796536796"/>
    <x v="3"/>
  </r>
  <r>
    <s v="2019-04-07 11:00:18"/>
    <x v="1"/>
    <x v="186"/>
    <s v="Link"/>
    <s v="In 1994 Lydia Nimbeshaho Kabera witnessed what no kid should have to see, militiamen killed her parents at their home in Rwanda. She managed to pull through the pain and struggles that followed to create the life and family she now has in Hamilton.  http://torstar.co/EYVH50pfZdX"/>
    <s v=""/>
    <s v=""/>
    <n v="257"/>
    <n v="3"/>
    <n v="341"/>
    <n v="383"/>
    <n v="3.3126000000000003E-2"/>
    <n v="18705"/>
    <x v="171"/>
    <n v="16312"/>
    <n v="11562"/>
    <n v="0"/>
    <n v="0"/>
    <n v="13318"/>
    <n v="79"/>
    <n v="15"/>
    <n v="2393"/>
    <n v="1756"/>
    <n v="0.87206629243517775"/>
    <n v="0"/>
    <n v="0.12793370756482225"/>
    <n v="0.86814837062622019"/>
    <n v="0"/>
    <n v="0.13185162937377984"/>
    <n v="5.9342421812349638E-3"/>
    <n v="8.3345847724883623E-3"/>
    <n v="0.89033942558746737"/>
    <x v="6"/>
  </r>
  <r>
    <s v="2019-04-02 20:30:22"/>
    <x v="0"/>
    <x v="187"/>
    <s v="Photo"/>
    <s v="For the same reasons that fans loved Kevin Pillar, photographers that cover the team do as well, writes Steve Russell."/>
    <s v=""/>
    <s v=""/>
    <n v="440"/>
    <n v="10"/>
    <n v="696"/>
    <n v="769"/>
    <n v="6.7520999999999998E-2"/>
    <n v="16805"/>
    <x v="172"/>
    <n v="16348"/>
    <n v="11389"/>
    <n v="0"/>
    <n v="0"/>
    <n v="11706"/>
    <n v="71"/>
    <n v="6"/>
    <n v="457"/>
    <n v="317"/>
    <n v="0.97280571258554005"/>
    <n v="0"/>
    <n v="2.7194287414459981E-2"/>
    <n v="0.97291987015205872"/>
    <n v="0"/>
    <n v="2.7080129847941226E-2"/>
    <n v="2.3802439750074384E-4"/>
    <n v="3.4170510849137196E-4"/>
    <n v="0.90507152145643688"/>
    <x v="3"/>
  </r>
  <r>
    <s v="2019-04-05 11:05:03"/>
    <x v="0"/>
    <x v="188"/>
    <s v="Link"/>
    <s v="“We’re seeing an enormous uptake on Bloor, so there’s a huge opportunity to extend the bike lanes.&quot; Cycling advocates say the time is right to take the city's bike lanes to the west."/>
    <s v=""/>
    <s v=""/>
    <n v="446"/>
    <n v="57"/>
    <n v="326"/>
    <n v="404"/>
    <n v="3.5520000000000003E-2"/>
    <n v="16247"/>
    <x v="155"/>
    <n v="15405"/>
    <n v="11374"/>
    <n v="0"/>
    <n v="0"/>
    <n v="11991"/>
    <n v="109"/>
    <n v="7"/>
    <n v="842"/>
    <n v="617"/>
    <n v="0.94817504770111405"/>
    <n v="0"/>
    <n v="5.1824952298885951E-2"/>
    <n v="0.94854474188975069"/>
    <n v="0"/>
    <n v="5.1455258110249355E-2"/>
    <n v="3.8776389487289961E-3"/>
    <n v="5.2539404553415062E-3"/>
    <n v="0.80693069306930698"/>
    <x v="5"/>
  </r>
  <r>
    <s v="2019-04-07 13:05:06"/>
    <x v="0"/>
    <x v="189"/>
    <s v="Link"/>
    <s v="My wife and I are thinking about buying a condo as an investment property. What do we need to consider? Ask Joe:"/>
    <s v=""/>
    <s v=""/>
    <n v="412"/>
    <n v="19"/>
    <n v="525"/>
    <n v="575"/>
    <n v="5.0722999999999997E-2"/>
    <n v="15404"/>
    <x v="173"/>
    <n v="15279"/>
    <n v="11336"/>
    <n v="0"/>
    <n v="0"/>
    <n v="11428"/>
    <n v="6"/>
    <n v="5"/>
    <n v="125"/>
    <n v="92"/>
    <n v="0.99188522461698259"/>
    <n v="0"/>
    <n v="8.1147753830173985E-3"/>
    <n v="0.99194959747987399"/>
    <n v="0"/>
    <n v="8.0504025201260064E-3"/>
    <n v="2.0708906777460401E-2"/>
    <n v="2.7913895694784738E-2"/>
    <n v="0.91304347826086951"/>
    <x v="6"/>
  </r>
  <r>
    <s v="2019-04-05 22:05:05"/>
    <x v="2"/>
    <x v="190"/>
    <s v="Link"/>
    <s v="Halifax's former poet laureate Rebecca Thomas talks about a time she was with a group of women that kept being called 'girls' by the server. She decided to step up and he immediately changed his vocabulary."/>
    <s v=""/>
    <s v=""/>
    <n v="1866"/>
    <n v="110"/>
    <n v="872"/>
    <n v="1370"/>
    <n v="0.121046"/>
    <n v="21726"/>
    <x v="50"/>
    <n v="16913"/>
    <n v="11318"/>
    <n v="0"/>
    <n v="0"/>
    <n v="14165"/>
    <n v="94"/>
    <n v="14"/>
    <n v="4813"/>
    <n v="2847"/>
    <n v="0.7784681947896529"/>
    <n v="0"/>
    <n v="0.22153180521034704"/>
    <n v="0.79901164842922701"/>
    <n v="0"/>
    <n v="0.20098835157077302"/>
    <n v="1.0540366381294302E-2"/>
    <n v="1.6166607836216026E-2"/>
    <n v="0.63649635036496355"/>
    <x v="5"/>
  </r>
  <r>
    <s v="2019-04-02 18:00:18"/>
    <x v="1"/>
    <x v="191"/>
    <s v="Link"/>
    <s v="Increasing class sizes in Ontario will most significantly impact Applied level courses in Grades 9 and 10. This group is the most vulnerable sector of our education system, and to increase class sizes here will cause much harm, writes Ken Durkacz. http://torstar.co/7EVM50oSZK9"/>
    <s v=""/>
    <s v=""/>
    <n v="990"/>
    <n v="86"/>
    <n v="546"/>
    <n v="789"/>
    <n v="6.9766999999999996E-2"/>
    <n v="21612"/>
    <x v="82"/>
    <n v="16523"/>
    <n v="11309"/>
    <n v="0"/>
    <n v="0"/>
    <n v="14690"/>
    <n v="68"/>
    <n v="46"/>
    <n v="5089"/>
    <n v="3381"/>
    <n v="0.76452896538959836"/>
    <n v="0"/>
    <n v="0.23547103461040164"/>
    <n v="0.76984343090537777"/>
    <n v="0"/>
    <n v="0.2301565690946222"/>
    <n v="6.8943179714973163E-3"/>
    <n v="1.0142954390742002E-2"/>
    <n v="0.69201520912547532"/>
    <x v="3"/>
  </r>
  <r>
    <s v="2019-04-04 23:05:03"/>
    <x v="0"/>
    <x v="192"/>
    <s v="Link"/>
    <s v="Welcome to Instagram, Harry and Meghan, and please don’t make the world nod off with a snoozefest of do-gooding snaps showcasing humanitarian crusades or global diversity, or a sanitized reality of your love at this strange moment in history. Menon:"/>
    <s v=""/>
    <s v=""/>
    <n v="381"/>
    <n v="8"/>
    <n v="522"/>
    <n v="584"/>
    <n v="5.1879000000000002E-2"/>
    <n v="15789"/>
    <x v="174"/>
    <n v="15621"/>
    <n v="11257"/>
    <n v="0"/>
    <n v="0"/>
    <n v="11379"/>
    <n v="7"/>
    <n v="2"/>
    <n v="168"/>
    <n v="122"/>
    <n v="0.98935968079042369"/>
    <n v="0"/>
    <n v="1.0640319209576287E-2"/>
    <n v="0.98927849547411895"/>
    <n v="0"/>
    <n v="1.0721504525881009E-2"/>
    <n v="2.2167331686617265E-2"/>
    <n v="3.0758414623429122E-2"/>
    <n v="0.89383561643835618"/>
    <x v="0"/>
  </r>
  <r>
    <s v="2019-04-04 16:35:05"/>
    <x v="0"/>
    <x v="193"/>
    <s v="Link"/>
    <s v="Toronto police are investigating after a newborn and her mother were taken to hospital with stab wounds."/>
    <s v=""/>
    <s v=""/>
    <n v="516"/>
    <n v="10"/>
    <n v="828"/>
    <n v="915"/>
    <n v="8.1290000000000001E-2"/>
    <n v="16692"/>
    <x v="175"/>
    <n v="15781"/>
    <n v="11256"/>
    <n v="0"/>
    <n v="0"/>
    <n v="11803"/>
    <n v="49"/>
    <n v="12"/>
    <n v="911"/>
    <n v="547"/>
    <n v="0.94542295710520008"/>
    <n v="0"/>
    <n v="5.4577042894799907E-2"/>
    <n v="0.95365585020757437"/>
    <n v="0"/>
    <n v="4.6344149792425654E-2"/>
    <n v="3.6304816678648454E-2"/>
    <n v="5.1342878929085824E-2"/>
    <n v="0.90491803278688521"/>
    <x v="0"/>
  </r>
  <r>
    <s v="2019-04-06 14:00:26"/>
    <x v="1"/>
    <x v="194"/>
    <s v="Link"/>
    <s v="Hamilton's unemployment rate of 3.5 per cent last month is the lowest the area has experienced in at least 18 years.  http://torstar.co/CrX650p9Z3j"/>
    <s v=""/>
    <s v=""/>
    <n v="1006"/>
    <n v="94"/>
    <n v="634"/>
    <n v="858"/>
    <n v="7.6565999999999995E-2"/>
    <n v="20465"/>
    <x v="176"/>
    <n v="16100"/>
    <n v="11206"/>
    <n v="0"/>
    <n v="0"/>
    <n v="14037"/>
    <n v="94"/>
    <n v="35"/>
    <n v="4365"/>
    <n v="2831"/>
    <n v="0.78670901539213289"/>
    <n v="0"/>
    <n v="0.21329098460786708"/>
    <n v="0.79831872907316381"/>
    <n v="0"/>
    <n v="0.20168127092683621"/>
    <n v="2.296603957977034E-3"/>
    <n v="3.3482937949704354E-3"/>
    <n v="0.73892773892773889"/>
    <x v="2"/>
  </r>
  <r>
    <s v="2019-04-02 16:05:38"/>
    <x v="2"/>
    <x v="195"/>
    <s v="Link"/>
    <s v="#Breaking: The Blue Jays have traded centre-fielder Kevin Pillar, the longest-tenured player on the team, to the San Francisco Giants, the club announced Tuesday."/>
    <s v=""/>
    <s v=""/>
    <n v="527"/>
    <n v="34"/>
    <n v="460"/>
    <n v="608"/>
    <n v="5.4275999999999998E-2"/>
    <n v="19835"/>
    <x v="133"/>
    <n v="15623"/>
    <n v="11202"/>
    <n v="0"/>
    <n v="0"/>
    <n v="14148"/>
    <n v="84"/>
    <n v="36"/>
    <n v="4212"/>
    <n v="2946"/>
    <n v="0.78764809679858838"/>
    <n v="0"/>
    <n v="0.21235190320141165"/>
    <n v="0.79177268871925366"/>
    <n v="0"/>
    <n v="0.2082273112807464"/>
    <n v="6.1507436349886565E-3"/>
    <n v="8.6231269437376315E-3"/>
    <n v="0.75657894736842102"/>
    <x v="3"/>
  </r>
  <r>
    <s v="2019-04-06 01:00:09"/>
    <x v="1"/>
    <x v="196"/>
    <s v="Link"/>
    <s v="&quot;There is no cure for chronic Lyme disease.&quot; A tick bite in 2013 changed Port Dover resident Bernie Mummery's life.    http://torstar.co/dGBN50p9IhE"/>
    <s v=""/>
    <s v=""/>
    <n v="852"/>
    <n v="17"/>
    <n v="250"/>
    <n v="1005"/>
    <n v="8.9852000000000001E-2"/>
    <n v="25724"/>
    <x v="177"/>
    <n v="16680"/>
    <n v="11185"/>
    <n v="0"/>
    <n v="0"/>
    <n v="16918"/>
    <n v="21"/>
    <n v="63"/>
    <n v="9044"/>
    <n v="5733"/>
    <n v="0.64842170735499927"/>
    <n v="0"/>
    <n v="0.35157829264500079"/>
    <n v="0.66113015722898683"/>
    <n v="0"/>
    <n v="0.33886984277101312"/>
    <n v="2.1303063287202613E-2"/>
    <n v="3.2391535642510932E-2"/>
    <n v="0.24875621890547264"/>
    <x v="2"/>
  </r>
  <r>
    <s v="2019-04-04 19:15:04"/>
    <x v="0"/>
    <x v="197"/>
    <s v="Link"/>
    <s v="π time: The Calgary Zoo is hoping for a furry bundle of joy in about four months after artificially inseminating its female giant panda earlier this week. #StarScience"/>
    <s v=""/>
    <s v=""/>
    <n v="217"/>
    <n v="11"/>
    <n v="172"/>
    <n v="209"/>
    <n v="1.8807999999999998E-2"/>
    <n v="14736"/>
    <x v="178"/>
    <n v="14445"/>
    <n v="11112"/>
    <n v="0"/>
    <n v="0"/>
    <n v="11334"/>
    <n v="34"/>
    <n v="6"/>
    <n v="291"/>
    <n v="222"/>
    <n v="0.98025244299674263"/>
    <n v="0"/>
    <n v="1.9747557003257327E-2"/>
    <n v="0.98041291688724197"/>
    <n v="0"/>
    <n v="1.9587083112758072E-2"/>
    <n v="2.3072747014115094E-3"/>
    <n v="2.9998235397917768E-3"/>
    <n v="0.82296650717703346"/>
    <x v="0"/>
  </r>
  <r>
    <s v="2019-04-01 13:01:48"/>
    <x v="0"/>
    <x v="198"/>
    <s v="Link"/>
    <s v="#LIVE: #Toronto's first pot shop is officially open! We're on scene at The Hunny Pot on Queen St. W., and yes, someone did camp out overnight. Also, the line is around the corner. Follow for more:"/>
    <s v=""/>
    <s v=""/>
    <n v="521"/>
    <n v="15"/>
    <n v="453"/>
    <n v="583"/>
    <n v="5.3092E-2"/>
    <n v="17962"/>
    <x v="179"/>
    <n v="15204"/>
    <n v="10981"/>
    <n v="0"/>
    <n v="0"/>
    <n v="12966"/>
    <n v="32"/>
    <n v="15"/>
    <n v="2758"/>
    <n v="1985"/>
    <n v="0.84645362431800464"/>
    <n v="0"/>
    <n v="0.15354637568199533"/>
    <n v="0.84690729600493597"/>
    <n v="0"/>
    <n v="0.153092703995064"/>
    <n v="1.0577886649593587E-2"/>
    <n v="1.4653709702298319E-2"/>
    <n v="0.77701543739279588"/>
    <x v="1"/>
  </r>
  <r>
    <s v="2019-04-02 02:15:18"/>
    <x v="0"/>
    <x v="199"/>
    <s v="Link"/>
    <s v="Tavares responds, Rosen to the occasion, Freddie returns. More reaction on tonight's #Leafs win:"/>
    <s v=""/>
    <s v=""/>
    <n v="119"/>
    <n v="7"/>
    <n v="237"/>
    <n v="276"/>
    <n v="2.5156999999999999E-2"/>
    <n v="15144"/>
    <x v="180"/>
    <n v="14715"/>
    <n v="10971"/>
    <n v="0"/>
    <n v="0"/>
    <n v="11279"/>
    <n v="92"/>
    <n v="5"/>
    <n v="429"/>
    <n v="308"/>
    <n v="0.9716719492868463"/>
    <n v="0"/>
    <n v="2.8328050713153724E-2"/>
    <n v="0.97269261459349232"/>
    <n v="0"/>
    <n v="2.7307385406507668E-2"/>
    <n v="6.8674062334918122E-3"/>
    <n v="9.2206755918077844E-3"/>
    <n v="0.85869565217391308"/>
    <x v="3"/>
  </r>
  <r>
    <s v="2019-04-03 05:05:04"/>
    <x v="0"/>
    <x v="200"/>
    <s v="Link"/>
    <s v="“They didn’t have to embarrass me.” Sarah Palin, the late Sen. John McCain’s former running mate in the 2008 U.S. presidential campaign, said in a recent interview that being left out of the maverick’s funeral was “kind of a gut punch.”"/>
    <s v=""/>
    <s v=""/>
    <n v="943"/>
    <n v="57"/>
    <n v="958"/>
    <n v="1059"/>
    <n v="9.8028000000000004E-2"/>
    <n v="14625"/>
    <x v="181"/>
    <n v="14454"/>
    <n v="10803"/>
    <n v="0"/>
    <n v="0"/>
    <n v="10939"/>
    <n v="53"/>
    <n v="0"/>
    <n v="171"/>
    <n v="136"/>
    <n v="0.98830769230769233"/>
    <n v="0"/>
    <n v="1.1692307692307693E-2"/>
    <n v="0.98756741932534964"/>
    <n v="0"/>
    <n v="1.2432580674650334E-2"/>
    <n v="2.817094017094017E-2"/>
    <n v="3.7663406161440718E-2"/>
    <n v="0.90462700661000939"/>
    <x v="4"/>
  </r>
  <r>
    <s v="2019-04-05 14:35:04"/>
    <x v="0"/>
    <x v="201"/>
    <s v="Link"/>
    <s v="The Daughters of the Vote understood exactly what the prime minister’s actions against Philpott and Wilson-Raybould meant. He shut them out, Tanya Talaga writes."/>
    <s v=""/>
    <s v=""/>
    <n v="1095"/>
    <n v="193"/>
    <n v="747"/>
    <n v="870"/>
    <n v="8.0795000000000006E-2"/>
    <n v="17151"/>
    <x v="182"/>
    <n v="15569"/>
    <n v="10768"/>
    <n v="0"/>
    <n v="0"/>
    <n v="12022"/>
    <n v="119"/>
    <n v="20"/>
    <n v="1582"/>
    <n v="1254"/>
    <n v="0.90776048043845836"/>
    <n v="0"/>
    <n v="9.2239519561541597E-2"/>
    <n v="0.89569123273997675"/>
    <n v="0"/>
    <n v="0.10430876726002329"/>
    <n v="1.1252988163955455E-2"/>
    <n v="1.6053901181167857E-2"/>
    <n v="0.85862068965517246"/>
    <x v="5"/>
  </r>
  <r>
    <s v="2019-04-01 14:35:04"/>
    <x v="0"/>
    <x v="202"/>
    <s v="Link"/>
    <s v="Rapper Nipsey Hussle, whose debut album was nominated for a Grammy this year, was fatally shot outside his clothing store in Los Angeles on Sunday, officials say."/>
    <s v=""/>
    <s v=""/>
    <n v="564"/>
    <n v="24"/>
    <n v="517"/>
    <n v="557"/>
    <n v="5.1838000000000002E-2"/>
    <n v="15358"/>
    <x v="183"/>
    <n v="15027"/>
    <n v="10745"/>
    <n v="0"/>
    <n v="0"/>
    <n v="10987"/>
    <n v="27"/>
    <n v="3"/>
    <n v="331"/>
    <n v="242"/>
    <n v="0.97844771454616486"/>
    <n v="0"/>
    <n v="2.1552285453835134E-2"/>
    <n v="0.97797396923637026"/>
    <n v="0"/>
    <n v="2.2026030763629745E-2"/>
    <n v="7.6181794504492769E-3"/>
    <n v="1.0648948757622645E-2"/>
    <n v="0.92818671454219026"/>
    <x v="1"/>
  </r>
  <r>
    <s v="2019-04-07 22:35:04"/>
    <x v="0"/>
    <x v="203"/>
    <s v="Link"/>
    <s v="A couple dozen eager buyers stood in line in Yorkville to make the first purchases at Ameri, a small store in the shadows of high-rise condominium towers."/>
    <s v=""/>
    <s v=""/>
    <n v="391"/>
    <n v="24"/>
    <n v="389"/>
    <n v="435"/>
    <n v="4.0488000000000003E-2"/>
    <n v="15132"/>
    <x v="184"/>
    <n v="14515"/>
    <n v="10744"/>
    <n v="0"/>
    <n v="0"/>
    <n v="11200"/>
    <n v="22"/>
    <n v="4"/>
    <n v="617"/>
    <n v="456"/>
    <n v="0.95922548242135874"/>
    <n v="0"/>
    <n v="4.0774517578641291E-2"/>
    <n v="0.9592857142857143"/>
    <n v="0"/>
    <n v="4.0714285714285717E-2"/>
    <n v="9.4501718213058413E-3"/>
    <n v="1.2767857142857143E-2"/>
    <n v="0.89425287356321836"/>
    <x v="6"/>
  </r>
  <r>
    <s v="2019-04-05 19:15:04"/>
    <x v="0"/>
    <x v="204"/>
    <s v="Link"/>
    <s v="π time: A non-profit called Oceanix is building a prototype floating island as an experimental solution for crowded coastal cities threatened by climate change. #StarScience"/>
    <s v=""/>
    <s v=""/>
    <n v="510"/>
    <n v="53"/>
    <n v="395"/>
    <n v="481"/>
    <n v="4.5012000000000003E-2"/>
    <n v="15663"/>
    <x v="185"/>
    <n v="14806"/>
    <n v="10686"/>
    <n v="0"/>
    <n v="0"/>
    <n v="11273"/>
    <n v="64"/>
    <n v="15"/>
    <n v="857"/>
    <n v="587"/>
    <n v="0.94528506671774248"/>
    <n v="0"/>
    <n v="5.4714933282257551E-2"/>
    <n v="0.94792867914485945"/>
    <n v="0"/>
    <n v="5.2071320855140601E-2"/>
    <n v="6.7036966098448572E-3"/>
    <n v="9.3142907832875019E-3"/>
    <n v="0.8212058212058212"/>
    <x v="5"/>
  </r>
  <r>
    <s v="2019-04-07 21:05:02"/>
    <x v="0"/>
    <x v="205"/>
    <s v="Link"/>
    <s v="The name of William’s supposed paramour is Rose, Marchioness of Cholmondeley, wife of the neglectful Earl of Rocksavage. We are one painting of a bodice being ripped away from a bestseller here, writes deputy entertainment editor Garnet Fraser."/>
    <s v=""/>
    <s v=""/>
    <n v="554"/>
    <n v="27"/>
    <n v="798"/>
    <n v="852"/>
    <n v="7.9857999999999998E-2"/>
    <n v="14975"/>
    <x v="186"/>
    <n v="14760"/>
    <n v="10669"/>
    <n v="0"/>
    <n v="0"/>
    <n v="10826"/>
    <n v="17"/>
    <n v="1"/>
    <n v="215"/>
    <n v="157"/>
    <n v="0.98564273789649415"/>
    <n v="0"/>
    <n v="1.4357262103505844E-2"/>
    <n v="0.98549787548494361"/>
    <n v="0"/>
    <n v="1.4502124515056346E-2"/>
    <n v="3.5659432387312187E-2"/>
    <n v="4.9325697395159802E-2"/>
    <n v="0.93661971830985913"/>
    <x v="6"/>
  </r>
  <r>
    <s v="2019-04-07 00:48:34"/>
    <x v="0"/>
    <x v="206"/>
    <s v="Link"/>
    <s v="An 88-year-old woman has died in hospital after she was hit by a pickup truck in Scarborough Saturday morning, police say."/>
    <s v=""/>
    <s v=""/>
    <n v="276"/>
    <n v="4"/>
    <n v="425"/>
    <n v="465"/>
    <n v="4.3658000000000002E-2"/>
    <n v="14980"/>
    <x v="187"/>
    <n v="14793"/>
    <n v="10651"/>
    <n v="0"/>
    <n v="0"/>
    <n v="10784"/>
    <n v="33"/>
    <n v="4"/>
    <n v="187"/>
    <n v="133"/>
    <n v="0.98751668891855804"/>
    <n v="0"/>
    <n v="1.2483311081441923E-2"/>
    <n v="0.98766691394658757"/>
    <n v="0"/>
    <n v="1.2333086053412464E-2"/>
    <n v="1.8224299065420561E-2"/>
    <n v="2.5315281899109792E-2"/>
    <n v="0.91397849462365588"/>
    <x v="6"/>
  </r>
  <r>
    <s v="2019-04-02 00:35:04"/>
    <x v="0"/>
    <x v="207"/>
    <s v="Link"/>
    <s v="Toronto Public Health needs to develop a strategy to help combat the spread of misinformation when it comes to vaccines, according to the city’s medical officer of health."/>
    <s v=""/>
    <s v=""/>
    <n v="622"/>
    <n v="131"/>
    <n v="355"/>
    <n v="435"/>
    <n v="4.1169999999999998E-2"/>
    <n v="15344"/>
    <x v="188"/>
    <n v="14707"/>
    <n v="10566"/>
    <n v="0"/>
    <n v="0"/>
    <n v="11029"/>
    <n v="59"/>
    <n v="8"/>
    <n v="637"/>
    <n v="463"/>
    <n v="0.95848540145985406"/>
    <n v="0"/>
    <n v="4.1514598540145983E-2"/>
    <n v="0.95801976607126671"/>
    <n v="0"/>
    <n v="4.1980233928733339E-2"/>
    <n v="2.8023983315954119E-3"/>
    <n v="3.8988122223229667E-3"/>
    <n v="0.81609195402298851"/>
    <x v="3"/>
  </r>
  <r>
    <s v="2019-04-07 14:05:04"/>
    <x v="0"/>
    <x v="208"/>
    <s v="Link"/>
    <s v="Growing tall and proud on our front lawn is an astonishingly beautiful silver maple. Our tree is estimated to have been around for 150 to 175 years — longer than Canada.  This is the #TreeoftheWeek:"/>
    <s v=""/>
    <s v=""/>
    <n v="64"/>
    <n v="1"/>
    <n v="149"/>
    <n v="161"/>
    <n v="1.5299999999999999E-2"/>
    <n v="13850"/>
    <x v="189"/>
    <n v="13846"/>
    <n v="10523"/>
    <n v="0"/>
    <n v="0"/>
    <n v="10526"/>
    <n v="25"/>
    <n v="1"/>
    <n v="4"/>
    <n v="3"/>
    <n v="0.99971119133574005"/>
    <n v="0"/>
    <n v="2.8880866425992781E-4"/>
    <n v="0.99971499144974352"/>
    <n v="0"/>
    <n v="2.8500855025650768E-4"/>
    <n v="6.7148014440433215E-3"/>
    <n v="8.835265057951739E-3"/>
    <n v="0.92546583850931674"/>
    <x v="6"/>
  </r>
  <r>
    <s v="2019-04-07 19:35:02"/>
    <x v="0"/>
    <x v="209"/>
    <s v="Link"/>
    <s v="Police say very little is known about the victim’s identity, and they are asking for the public’s help."/>
    <s v=""/>
    <s v=""/>
    <n v="289"/>
    <n v="3"/>
    <n v="466"/>
    <n v="492"/>
    <n v="4.7121999999999997E-2"/>
    <n v="15237"/>
    <x v="190"/>
    <n v="14504"/>
    <n v="10441"/>
    <n v="0"/>
    <n v="0"/>
    <n v="10945"/>
    <n v="20"/>
    <n v="15"/>
    <n v="733"/>
    <n v="504"/>
    <n v="0.95189341733937127"/>
    <n v="0"/>
    <n v="4.8106582660628734E-2"/>
    <n v="0.95395157606212888"/>
    <n v="0"/>
    <n v="4.6048423937871175E-2"/>
    <n v="1.8573209949465118E-2"/>
    <n v="2.5856555504796711E-2"/>
    <n v="0.94715447154471544"/>
    <x v="6"/>
  </r>
  <r>
    <s v="2019-04-05 07:05:03"/>
    <x v="0"/>
    <x v="210"/>
    <s v="Link"/>
    <s v="Wait ... what?"/>
    <s v=""/>
    <s v=""/>
    <n v="205"/>
    <n v="10"/>
    <n v="429"/>
    <n v="490"/>
    <n v="4.7581999999999999E-2"/>
    <n v="14636"/>
    <x v="191"/>
    <n v="13861"/>
    <n v="10298"/>
    <n v="0"/>
    <n v="0"/>
    <n v="10870"/>
    <n v="25"/>
    <n v="11"/>
    <n v="775"/>
    <n v="572"/>
    <n v="0.94704837387264285"/>
    <n v="0"/>
    <n v="5.2951626127357203E-2"/>
    <n v="0.94737810487580498"/>
    <n v="0"/>
    <n v="5.2621895124195031E-2"/>
    <n v="2.3025416780541132E-2"/>
    <n v="3.1002759889604416E-2"/>
    <n v="0.8755102040816326"/>
    <x v="5"/>
  </r>
  <r>
    <s v="2019-04-06 15:05:05"/>
    <x v="0"/>
    <x v="211"/>
    <s v="Link"/>
    <s v="When Barbara Martinez decided to downsize from a house to a condominium, a priority was to stay near her beloved Roncesvalles neighbourhood.  Enter Junction House."/>
    <s v=""/>
    <s v=""/>
    <n v="160"/>
    <n v="2"/>
    <n v="246"/>
    <n v="265"/>
    <n v="2.5770999999999999E-2"/>
    <n v="13960"/>
    <x v="192"/>
    <n v="13931"/>
    <n v="10283"/>
    <n v="0"/>
    <n v="0"/>
    <n v="10299"/>
    <n v="8"/>
    <n v="0"/>
    <n v="29"/>
    <n v="16"/>
    <n v="0.99792263610315191"/>
    <n v="0"/>
    <n v="2.0773638968481375E-3"/>
    <n v="0.99844645111175845"/>
    <n v="0"/>
    <n v="1.5535488882415769E-3"/>
    <n v="1.0458452722063038E-2"/>
    <n v="1.4176133605204389E-2"/>
    <n v="0.92830188679245285"/>
    <x v="2"/>
  </r>
  <r>
    <s v="2019-04-06 01:05:02"/>
    <x v="0"/>
    <x v="212"/>
    <s v="Link"/>
    <s v="If we’re going to preserve our valuable employment lands, we might as well expand the idea of what valuable employment is, writes Shawn Micallef"/>
    <s v=""/>
    <s v=""/>
    <n v="84"/>
    <n v="1"/>
    <n v="181"/>
    <n v="193"/>
    <n v="1.8976E-2"/>
    <n v="14218"/>
    <x v="100"/>
    <n v="14140"/>
    <n v="10171"/>
    <n v="0"/>
    <n v="0"/>
    <n v="10227"/>
    <n v="16"/>
    <n v="5"/>
    <n v="78"/>
    <n v="56"/>
    <n v="0.99451399634266424"/>
    <n v="0"/>
    <n v="5.4860036573357715E-3"/>
    <n v="0.99452429842573575"/>
    <n v="0"/>
    <n v="5.4757015742642025E-3"/>
    <n v="7.8773385848923891E-3"/>
    <n v="1.0951403148528405E-2"/>
    <n v="0.93782383419689119"/>
    <x v="2"/>
  </r>
  <r>
    <s v="2019-04-02 07:00:14"/>
    <x v="1"/>
    <x v="213"/>
    <s v="Link"/>
    <s v="Premier Doug Ford is defending his Progressive Conservative government's decision to spend millions of taxpayers' money on an advertising campaign attacking the federal carbon-pricing plan.  http://torstar.co/Lnbm50oNqSD"/>
    <s v=""/>
    <s v=""/>
    <n v="1132"/>
    <n v="190"/>
    <n v="599"/>
    <n v="918"/>
    <n v="9.0452000000000005E-2"/>
    <n v="17368"/>
    <x v="59"/>
    <n v="14176"/>
    <n v="10149"/>
    <n v="0"/>
    <n v="0"/>
    <n v="12310"/>
    <n v="145"/>
    <n v="23"/>
    <n v="3192"/>
    <n v="2161"/>
    <n v="0.81621372639336709"/>
    <n v="0"/>
    <n v="0.18378627360663288"/>
    <n v="0.82445166531275382"/>
    <n v="0"/>
    <n v="0.17554833468724615"/>
    <n v="4.2031321971441734E-3"/>
    <n v="5.9301380991064172E-3"/>
    <n v="0.65250544662309373"/>
    <x v="3"/>
  </r>
  <r>
    <s v="2019-04-03 16:05:05"/>
    <x v="0"/>
    <x v="214"/>
    <s v="Link"/>
    <s v="The Toronto Real Estate Board is calling for revisions to stricter mortgage stress tests after March real estate date showed flat home sales of 7,187, down by one home from the same month a year earlier."/>
    <s v=""/>
    <s v=""/>
    <n v="526"/>
    <n v="23"/>
    <n v="464"/>
    <n v="535"/>
    <n v="5.2808000000000001E-2"/>
    <n v="14028"/>
    <x v="193"/>
    <n v="13722"/>
    <n v="10131"/>
    <n v="0"/>
    <n v="0"/>
    <n v="10354"/>
    <n v="9"/>
    <n v="5"/>
    <n v="306"/>
    <n v="223"/>
    <n v="0.97818648417450815"/>
    <n v="0"/>
    <n v="2.1813515825491875E-2"/>
    <n v="0.97846242997875221"/>
    <n v="0"/>
    <n v="2.1537570021247825E-2"/>
    <n v="1.2118619903051041E-2"/>
    <n v="1.6418775352520766E-2"/>
    <n v="0.86728971962616819"/>
    <x v="4"/>
  </r>
  <r>
    <s v="2019-04-04 21:35:04"/>
    <x v="0"/>
    <x v="215"/>
    <s v="Link"/>
    <s v="Multiple bullets were fired into Willowdale Councillor John Filion’s car and home in the early hours of Wednesday, three weeks after a man with a weapon tried to force his way into the veteran Toronto councillor’s North York home."/>
    <s v=""/>
    <s v=""/>
    <n v="656"/>
    <n v="74"/>
    <n v="640"/>
    <n v="738"/>
    <n v="7.3003999999999999E-2"/>
    <n v="15732"/>
    <x v="194"/>
    <n v="14446"/>
    <n v="10109"/>
    <n v="0"/>
    <n v="0"/>
    <n v="10996"/>
    <n v="60"/>
    <n v="16"/>
    <n v="1286"/>
    <n v="887"/>
    <n v="0.91825578438850752"/>
    <n v="0"/>
    <n v="8.1744215611492504E-2"/>
    <n v="0.91933430338304833"/>
    <n v="0"/>
    <n v="8.0665696616951624E-2"/>
    <n v="1.7543859649122806E-2"/>
    <n v="2.5100036376864313E-2"/>
    <n v="0.86720867208672092"/>
    <x v="0"/>
  </r>
  <r>
    <s v="2019-04-05 23:05:02"/>
    <x v="0"/>
    <x v="216"/>
    <s v="Link"/>
    <s v="The TTC is now saying it doesn’t know when it will complete the switch."/>
    <s v=""/>
    <s v=""/>
    <n v="294"/>
    <n v="19"/>
    <n v="301"/>
    <n v="343"/>
    <n v="3.4075000000000001E-2"/>
    <n v="14437"/>
    <x v="195"/>
    <n v="13866"/>
    <n v="10066"/>
    <n v="0"/>
    <n v="0"/>
    <n v="10461"/>
    <n v="24"/>
    <n v="7"/>
    <n v="571"/>
    <n v="395"/>
    <n v="0.9604488467133061"/>
    <n v="0"/>
    <n v="3.955115328669391E-2"/>
    <n v="0.96224070356562474"/>
    <n v="0"/>
    <n v="3.7759296434375297E-2"/>
    <n v="9.4895061300824275E-3"/>
    <n v="1.3096262307618775E-2"/>
    <n v="0.87755102040816324"/>
    <x v="5"/>
  </r>
  <r>
    <s v="2019-04-01 19:35:03"/>
    <x v="0"/>
    <x v="217"/>
    <s v="Link"/>
    <s v="Poilievre pledged to filibuster the debate over Finance Minister Bill Morneau’s 2019 budget Monday, using the unlimited time afforded to the opposition’s finance critic in budget debates to press the government on #SNCLavalin."/>
    <s v=""/>
    <s v=""/>
    <n v="1270"/>
    <n v="224"/>
    <n v="682"/>
    <n v="825"/>
    <n v="8.1966999999999998E-2"/>
    <n v="15565"/>
    <x v="196"/>
    <n v="14319"/>
    <n v="10065"/>
    <n v="0"/>
    <n v="0"/>
    <n v="11026"/>
    <n v="169"/>
    <n v="12"/>
    <n v="1246"/>
    <n v="961"/>
    <n v="0.91994860263411504"/>
    <n v="0"/>
    <n v="8.0051397365884999E-2"/>
    <n v="0.91284237257391621"/>
    <n v="0"/>
    <n v="8.7157627426083809E-2"/>
    <n v="6.231930613556055E-3"/>
    <n v="8.7973879920188649E-3"/>
    <n v="0.82666666666666666"/>
    <x v="1"/>
  </r>
  <r>
    <s v="2019-04-06 09:05:02"/>
    <x v="0"/>
    <x v="218"/>
    <s v="Link"/>
    <s v="Spring has sprung, which means it’s time to get mad about damage to front yards and boulevards from sidewalk snow plows. It's a common complaint this time of the year. Here's what you can do. #TheFixer"/>
    <s v=""/>
    <s v=""/>
    <n v="239"/>
    <n v="13"/>
    <n v="248"/>
    <n v="285"/>
    <n v="2.8341000000000002E-2"/>
    <n v="14037"/>
    <x v="197"/>
    <n v="13897"/>
    <n v="10056"/>
    <n v="0"/>
    <n v="0"/>
    <n v="10154"/>
    <n v="13"/>
    <n v="1"/>
    <n v="140"/>
    <n v="98"/>
    <n v="0.99002635890859869"/>
    <n v="0"/>
    <n v="9.9736410914012964E-3"/>
    <n v="0.9903486310813473"/>
    <n v="0"/>
    <n v="9.6513689186527481E-3"/>
    <n v="6.4116264159008339E-3"/>
    <n v="8.8635020681504823E-3"/>
    <n v="0.87017543859649127"/>
    <x v="2"/>
  </r>
  <r>
    <s v="2019-04-01 02:35:03"/>
    <x v="0"/>
    <x v="219"/>
    <s v="Link"/>
    <s v="#ICYMI: While Barry and Honey Sherman lay dead in the basement of their Toronto home, a lone man went in and out of their house three times, according to an account of security camera footage seized by Toronto police."/>
    <s v=""/>
    <s v=""/>
    <n v="1145"/>
    <n v="28"/>
    <n v="1114"/>
    <n v="1166"/>
    <n v="0.11667"/>
    <n v="14434"/>
    <x v="198"/>
    <n v="14028"/>
    <n v="9994"/>
    <n v="0"/>
    <n v="0"/>
    <n v="10304"/>
    <n v="33"/>
    <n v="9"/>
    <n v="406"/>
    <n v="310"/>
    <n v="0.97187196896217265"/>
    <n v="0"/>
    <n v="2.8128031037827354E-2"/>
    <n v="0.96991459627329191"/>
    <n v="0"/>
    <n v="3.0085403726708076E-2"/>
    <n v="4.1568518775114312E-2"/>
    <n v="5.8229813664596272E-2"/>
    <n v="0.95540308747855918"/>
    <x v="1"/>
  </r>
  <r>
    <s v="2019-04-06 16:00:17"/>
    <x v="1"/>
    <x v="220"/>
    <s v="Link"/>
    <s v="Premier Doug Ford and his government are putting Ontarians' lives at risk, Prime Minister Justin Trudeau says, by forcing the closure of supervised drug consumption sites for &quot;ideological reasons.&quot; http://torstar.co/2GxN50pcm4Q"/>
    <s v=""/>
    <s v=""/>
    <n v="1059"/>
    <n v="144"/>
    <n v="647"/>
    <n v="843"/>
    <n v="8.4409999999999999E-2"/>
    <n v="16491"/>
    <x v="199"/>
    <n v="14174"/>
    <n v="9987"/>
    <n v="0"/>
    <n v="0"/>
    <n v="11604"/>
    <n v="126"/>
    <n v="15"/>
    <n v="2317"/>
    <n v="1617"/>
    <n v="0.85949912073252077"/>
    <n v="0"/>
    <n v="0.14050087926747923"/>
    <n v="0.86065149948293695"/>
    <n v="0"/>
    <n v="0.13934850051706307"/>
    <n v="8.4894791098174757E-3"/>
    <n v="1.2064805239572561E-2"/>
    <n v="0.76749703440094896"/>
    <x v="2"/>
  </r>
  <r>
    <s v="2019-04-05 21:00:20"/>
    <x v="1"/>
    <x v="221"/>
    <s v="Link"/>
    <s v="Provincial police are investigating after a woman walking her dog found six dead puppies on a property in Simcoe. http://torstar.co/KQi750p8fyo"/>
    <s v=""/>
    <s v=""/>
    <n v="530"/>
    <n v="20"/>
    <n v="681"/>
    <n v="772"/>
    <n v="7.7540999999999999E-2"/>
    <n v="15369"/>
    <x v="200"/>
    <n v="14144"/>
    <n v="9956"/>
    <n v="0"/>
    <n v="0"/>
    <n v="10722"/>
    <n v="157"/>
    <n v="19"/>
    <n v="1225"/>
    <n v="766"/>
    <n v="0.92029409850998767"/>
    <n v="0"/>
    <n v="7.970590149001236E-2"/>
    <n v="0.92855810483118817"/>
    <n v="0"/>
    <n v="7.1441895168811789E-2"/>
    <n v="1.7502765306786388E-2"/>
    <n v="2.5088602872598394E-2"/>
    <n v="0.88212435233160624"/>
    <x v="5"/>
  </r>
  <r>
    <s v="2019-04-06 16:35:03"/>
    <x v="0"/>
    <x v="222"/>
    <s v="Link"/>
    <s v="Const. Allyson Douglas-Cook said the object was described as “similar to a golf club.”"/>
    <s v=""/>
    <s v=""/>
    <n v="301"/>
    <n v="3"/>
    <n v="551"/>
    <n v="584"/>
    <n v="5.8812000000000003E-2"/>
    <n v="14191"/>
    <x v="201"/>
    <n v="14040"/>
    <n v="9930"/>
    <n v="0"/>
    <n v="0"/>
    <n v="10040"/>
    <n v="33"/>
    <n v="4"/>
    <n v="151"/>
    <n v="110"/>
    <n v="0.98935945317454721"/>
    <n v="0"/>
    <n v="1.0640546825452752E-2"/>
    <n v="0.98904382470119523"/>
    <n v="0"/>
    <n v="1.0956175298804782E-2"/>
    <n v="2.8116411810302305E-2"/>
    <n v="3.9741035856573702E-2"/>
    <n v="0.94349315068493156"/>
    <x v="2"/>
  </r>
  <r>
    <s v="2019-04-04 10:05:04"/>
    <x v="0"/>
    <x v="223"/>
    <s v="Link"/>
    <s v="It’s one thing to stand up for jobs and growth. It’s quite another to unapologetically push the limits of the rule of law to do so, writes Heather Scoffield"/>
    <s v=""/>
    <s v=""/>
    <n v="1242"/>
    <n v="280"/>
    <n v="737"/>
    <n v="890"/>
    <n v="9.0245000000000006E-2"/>
    <n v="16086"/>
    <x v="202"/>
    <n v="13797"/>
    <n v="9862"/>
    <n v="0"/>
    <n v="0"/>
    <n v="11564"/>
    <n v="137"/>
    <n v="37"/>
    <n v="2289"/>
    <n v="1702"/>
    <n v="0.85770234986945171"/>
    <n v="0"/>
    <n v="0.14229765013054829"/>
    <n v="0.85281909373919063"/>
    <n v="0"/>
    <n v="0.1471809062608094"/>
    <n v="1.0070869078701977E-2"/>
    <n v="1.4008993427879627E-2"/>
    <n v="0.82808988764044944"/>
    <x v="0"/>
  </r>
  <r>
    <s v="2019-04-03 22:35:03"/>
    <x v="0"/>
    <x v="224"/>
    <s v="Link"/>
    <s v="At least 22 people died from suspected opioid overdoses in the city in March, according to paramedic records published by Toronto Public Health. This is the highest monthly total record since September 2017."/>
    <s v=""/>
    <s v=""/>
    <n v="284"/>
    <n v="14"/>
    <n v="281"/>
    <n v="330"/>
    <n v="3.3536999999999997E-2"/>
    <n v="15761"/>
    <x v="155"/>
    <n v="13942"/>
    <n v="9840"/>
    <n v="0"/>
    <n v="0"/>
    <n v="11096"/>
    <n v="34"/>
    <n v="21"/>
    <n v="1819"/>
    <n v="1256"/>
    <n v="0.88458854133620968"/>
    <n v="0"/>
    <n v="0.11541145866379036"/>
    <n v="0.88680605623648157"/>
    <n v="0"/>
    <n v="0.11319394376351838"/>
    <n v="3.9972082989658013E-3"/>
    <n v="5.6777217015140588E-3"/>
    <n v="0.85151515151515156"/>
    <x v="4"/>
  </r>
  <r>
    <s v="2019-04-04 22:35:02"/>
    <x v="0"/>
    <x v="225"/>
    <s v="Link"/>
    <s v="While pundits, politicians and journalists are obsessed with the SNC-Lavalin scandal, important issues are being ignored, writes Michael Coren."/>
    <s v=""/>
    <s v=""/>
    <n v="700"/>
    <n v="110"/>
    <n v="529"/>
    <n v="651"/>
    <n v="6.6442000000000001E-2"/>
    <n v="15657"/>
    <x v="203"/>
    <n v="13598"/>
    <n v="9798"/>
    <n v="0"/>
    <n v="0"/>
    <n v="11262"/>
    <n v="88"/>
    <n v="37"/>
    <n v="2059"/>
    <n v="1464"/>
    <n v="0.86849332566902981"/>
    <n v="0"/>
    <n v="0.13150667433097019"/>
    <n v="0.87000532765050609"/>
    <n v="0"/>
    <n v="0.12999467234949388"/>
    <n v="1.5967298971705946E-2"/>
    <n v="2.2198543775528327E-2"/>
    <n v="0.8125960061443932"/>
    <x v="0"/>
  </r>
  <r>
    <s v="2019-04-04 20:35:03"/>
    <x v="0"/>
    <x v="226"/>
    <s v="Link"/>
    <s v="What was the most pivotal Game of Thrones moment of the past seven seasons? Email us at social@torstar.ca. We’ll collect the top answers in a fan-favourite roundup."/>
    <s v=""/>
    <s v=""/>
    <n v="230"/>
    <n v="29"/>
    <n v="280"/>
    <n v="326"/>
    <n v="3.3306000000000002E-2"/>
    <n v="13971"/>
    <x v="204"/>
    <n v="13143"/>
    <n v="9788"/>
    <n v="0"/>
    <n v="0"/>
    <n v="10381"/>
    <n v="21"/>
    <n v="11"/>
    <n v="828"/>
    <n v="593"/>
    <n v="0.94073437835516427"/>
    <n v="0"/>
    <n v="5.9265621644835731E-2"/>
    <n v="0.94287640882381274"/>
    <n v="0"/>
    <n v="5.7123591176187268E-2"/>
    <n v="1.0092334120678548E-2"/>
    <n v="1.3582506502263751E-2"/>
    <n v="0.85889570552147243"/>
    <x v="0"/>
  </r>
  <r>
    <s v="2019-04-01 09:35:03"/>
    <x v="0"/>
    <x v="227"/>
    <s v="Link"/>
    <s v="It may be April Fool's Day, but Ukranian comedian Volodymyr Zelensky leading the country's presidential election race is no joke. The punchline? He plays an accidental president on a hit Ukrainian television show called Servant of the People."/>
    <s v=""/>
    <s v=""/>
    <n v="201"/>
    <n v="20"/>
    <n v="227"/>
    <n v="254"/>
    <n v="2.6093999999999999E-2"/>
    <n v="14134"/>
    <x v="205"/>
    <n v="13262"/>
    <n v="9734"/>
    <n v="0"/>
    <n v="0"/>
    <n v="10373"/>
    <n v="38"/>
    <n v="11"/>
    <n v="872"/>
    <n v="639"/>
    <n v="0.93830479694354041"/>
    <n v="0"/>
    <n v="6.1695203056459598E-2"/>
    <n v="0.93839776342427461"/>
    <n v="0"/>
    <n v="6.1602236575725444E-2"/>
    <n v="4.8110938163294188E-3"/>
    <n v="6.5554805745685913E-3"/>
    <n v="0.89370078740157477"/>
    <x v="1"/>
  </r>
  <r>
    <s v="2019-04-02 11:35:03"/>
    <x v="0"/>
    <x v="228"/>
    <s v="Link"/>
    <s v="Is banning cellphones from classrooms an effective policy?   In this week's The Big Debate, Sachin Maharaj writes in favour of a phone ban, arguing the devices have had a huge impact among young people."/>
    <s v=""/>
    <s v=""/>
    <n v="655"/>
    <n v="68"/>
    <n v="371"/>
    <n v="509"/>
    <n v="5.2393000000000002E-2"/>
    <n v="15931"/>
    <x v="206"/>
    <n v="13463"/>
    <n v="9715"/>
    <n v="0"/>
    <n v="0"/>
    <n v="11282"/>
    <n v="36"/>
    <n v="9"/>
    <n v="2468"/>
    <n v="1567"/>
    <n v="0.84508191576172242"/>
    <n v="0"/>
    <n v="0.15491808423827758"/>
    <n v="0.8611061868463038"/>
    <n v="0"/>
    <n v="0.13889381315369614"/>
    <n v="4.3311782060134326E-3"/>
    <n v="6.1159368906222302E-3"/>
    <n v="0.72888015717092336"/>
    <x v="3"/>
  </r>
  <r>
    <s v="2019-04-05 19:12:43"/>
    <x v="3"/>
    <x v="229"/>
    <s v="Link"/>
    <s v="No teachers will be laid off in cost-cutting, Ontario’s education minister says"/>
    <s v=""/>
    <s v=""/>
    <n v="1800"/>
    <n v="106"/>
    <n v="904"/>
    <n v="1526"/>
    <n v="0.157857"/>
    <n v="18381"/>
    <x v="207"/>
    <n v="13970"/>
    <n v="9667"/>
    <n v="0"/>
    <n v="0"/>
    <n v="12660"/>
    <n v="68"/>
    <n v="24"/>
    <n v="4411"/>
    <n v="2993"/>
    <n v="0.76002393776181931"/>
    <n v="0"/>
    <n v="0.23997606223818074"/>
    <n v="0.76358609794628751"/>
    <n v="0"/>
    <n v="0.23641390205371249"/>
    <n v="1.9259017463685326E-2"/>
    <n v="2.7962085308056873E-2"/>
    <n v="0.5923984272608126"/>
    <x v="5"/>
  </r>
  <r>
    <s v="2019-04-05 01:35:02"/>
    <x v="0"/>
    <x v="230"/>
    <s v="Link"/>
    <s v="Transport Minister Marc Garneau is making no predictions when Boeing 737 Max jets will return to the skies after revelations that the pilots of an Ethiopian Airlines flight followed emergency procedures but were unable to stop the jet from crashing:"/>
    <s v=""/>
    <s v=""/>
    <n v="265"/>
    <n v="11"/>
    <n v="313"/>
    <n v="331"/>
    <n v="3.4257999999999997E-2"/>
    <n v="13599"/>
    <x v="208"/>
    <n v="13440"/>
    <n v="9662"/>
    <n v="0"/>
    <n v="0"/>
    <n v="9777"/>
    <n v="64"/>
    <n v="8"/>
    <n v="159"/>
    <n v="115"/>
    <n v="0.98830796382086916"/>
    <n v="0"/>
    <n v="1.1692036179130819E-2"/>
    <n v="0.9882377007261941"/>
    <n v="0"/>
    <n v="1.1762299273805871E-2"/>
    <n v="5.8092506801970733E-3"/>
    <n v="8.080188196788381E-3"/>
    <n v="0.94561933534743203"/>
    <x v="5"/>
  </r>
  <r>
    <s v="2019-04-04 12:00:51"/>
    <x v="3"/>
    <x v="231"/>
    <s v="Link"/>
    <s v="Catholic schools will trim high school teachers in Waterloo Region as classes get bigger"/>
    <s v=""/>
    <s v=""/>
    <n v="1142"/>
    <n v="34"/>
    <n v="726"/>
    <n v="953"/>
    <n v="9.9457000000000004E-2"/>
    <n v="18338"/>
    <x v="116"/>
    <n v="13519"/>
    <n v="9582"/>
    <n v="0"/>
    <n v="0"/>
    <n v="12846"/>
    <n v="62"/>
    <n v="50"/>
    <n v="4819"/>
    <n v="3264"/>
    <n v="0.73721234594830409"/>
    <n v="0"/>
    <n v="0.26278765405169591"/>
    <n v="0.74591312470808036"/>
    <n v="0"/>
    <n v="0.25408687529191964"/>
    <n v="1.3960082887992147E-2"/>
    <n v="1.9928382375836835E-2"/>
    <n v="0.76180482686253936"/>
    <x v="0"/>
  </r>
  <r>
    <s v="2019-04-06 22:30:09"/>
    <x v="1"/>
    <x v="232"/>
    <s v="Link"/>
    <s v="Educators, students, parents and their allies spread out across the lawn at Queen’s Park in Toronto in a massive protest Saturday against the Ford government’s proposed education cuts. http://torstar.co/edXb50pg3TV"/>
    <s v=""/>
    <s v=""/>
    <n v="650"/>
    <n v="66"/>
    <n v="499"/>
    <n v="612"/>
    <n v="6.3936000000000007E-2"/>
    <n v="16180"/>
    <x v="206"/>
    <n v="14003"/>
    <n v="9572"/>
    <n v="0"/>
    <n v="0"/>
    <n v="11014"/>
    <n v="158"/>
    <n v="25"/>
    <n v="2177"/>
    <n v="1442"/>
    <n v="0.86545117428924601"/>
    <n v="0"/>
    <n v="0.13454882571075402"/>
    <n v="0.86907572180860726"/>
    <n v="0"/>
    <n v="0.13092427819139277"/>
    <n v="4.2645241038318914E-3"/>
    <n v="6.264753949518794E-3"/>
    <n v="0.815359477124183"/>
    <x v="2"/>
  </r>
  <r>
    <s v="2019-04-05 21:30:17"/>
    <x v="1"/>
    <x v="233"/>
    <s v="Link"/>
    <s v="&quot;We have proposed an attrition-based approach.&quot; Education Minister Lisa Thompson insists no teachers will lose their jobs as a result of the Progressive Conservative government's cuts. http://torstar.co/q00W50p8fOz"/>
    <s v=""/>
    <s v=""/>
    <n v="1296"/>
    <n v="81"/>
    <n v="820"/>
    <n v="1117"/>
    <n v="0.117074"/>
    <n v="16639"/>
    <x v="209"/>
    <n v="14233"/>
    <n v="9541"/>
    <n v="0"/>
    <n v="0"/>
    <n v="11262"/>
    <n v="72"/>
    <n v="17"/>
    <n v="2406"/>
    <n v="1721"/>
    <n v="0.85539996394014062"/>
    <n v="0"/>
    <n v="0.14460003605985935"/>
    <n v="0.84718522464926305"/>
    <n v="0"/>
    <n v="0.15281477535073698"/>
    <n v="1.1358855700462769E-2"/>
    <n v="1.6782099094299414E-2"/>
    <n v="0.73410922112802146"/>
    <x v="5"/>
  </r>
  <r>
    <s v="2019-04-03 21:35:04"/>
    <x v="0"/>
    <x v="234"/>
    <s v="Link"/>
    <s v="“I am, to put it lightly, disappointed and I would say that if you stand up for what you believe is right and you hold strong to your principals, the truth and principals must always come first. That’s why I did it and that’s what I’ll continue to do,” Wilson-Raybould said Wednesday."/>
    <s v=""/>
    <s v=""/>
    <n v="1079"/>
    <n v="101"/>
    <n v="736"/>
    <n v="858"/>
    <n v="9.0755000000000002E-2"/>
    <n v="13792"/>
    <x v="210"/>
    <n v="13093"/>
    <n v="9454"/>
    <n v="0"/>
    <n v="0"/>
    <n v="9988"/>
    <n v="157"/>
    <n v="18"/>
    <n v="699"/>
    <n v="534"/>
    <n v="0.94931844547563804"/>
    <n v="0"/>
    <n v="5.0681554524361946E-2"/>
    <n v="0.94653584301161398"/>
    <n v="0"/>
    <n v="5.3464156988386066E-2"/>
    <n v="1.0440835266821345E-2"/>
    <n v="1.4417300760913096E-2"/>
    <n v="0.85780885780885785"/>
    <x v="4"/>
  </r>
  <r>
    <s v="2019-04-02 00:00:08"/>
    <x v="1"/>
    <x v="235"/>
    <s v="Link"/>
    <s v="The NDP is promising to bring in a universal and comprehensive national pharmacare program targeted to begin in 2020 if the party wins the next federal election. http://torstar.co/8PtD50oMPvZ"/>
    <s v=""/>
    <s v=""/>
    <n v="984"/>
    <n v="77"/>
    <n v="548"/>
    <n v="798"/>
    <n v="8.4947999999999996E-2"/>
    <n v="16463"/>
    <x v="211"/>
    <n v="13559"/>
    <n v="9394"/>
    <n v="0"/>
    <n v="0"/>
    <n v="11301"/>
    <n v="109"/>
    <n v="31"/>
    <n v="2904"/>
    <n v="1907"/>
    <n v="0.82360444633420393"/>
    <n v="0"/>
    <n v="0.17639555366579604"/>
    <n v="0.83125387133881956"/>
    <n v="0"/>
    <n v="0.16874612866118044"/>
    <n v="5.1630929964162058E-3"/>
    <n v="7.5214582780284934E-3"/>
    <n v="0.68671679197994984"/>
    <x v="3"/>
  </r>
  <r>
    <s v="2019-04-04 16:01:14"/>
    <x v="3"/>
    <x v="236"/>
    <s v="Link"/>
    <s v="Freezing rain expected in Waterloo Region Friday morning Just when everyone was ready to make special weather alerts a thing of the past, Mother Nature plans to show us who's boss early Friday morning."/>
    <s v=""/>
    <s v=""/>
    <n v="536"/>
    <n v="12"/>
    <n v="540"/>
    <n v="726"/>
    <n v="7.7630000000000005E-2"/>
    <n v="19548"/>
    <x v="212"/>
    <n v="13488"/>
    <n v="9352"/>
    <n v="0"/>
    <n v="0"/>
    <n v="13555"/>
    <n v="48"/>
    <n v="79"/>
    <n v="6060"/>
    <n v="4203"/>
    <n v="0.68999386126457951"/>
    <n v="0"/>
    <n v="0.31000613873542049"/>
    <n v="0.68992991516045743"/>
    <n v="0"/>
    <n v="0.31007008483954263"/>
    <n v="1.0793943114385104E-2"/>
    <n v="1.5566211729988934E-2"/>
    <n v="0.74380165289256195"/>
    <x v="0"/>
  </r>
  <r>
    <s v="2019-04-03 12:05:04"/>
    <x v="0"/>
    <x v="237"/>
    <s v="Link"/>
    <s v="#StarGetsAction: La Passerelle, a Toronto agency run by a Rosedale couple, will no longer receive donated tickets through charity Kids Up Front."/>
    <s v=""/>
    <s v=""/>
    <n v="477"/>
    <n v="30"/>
    <n v="454"/>
    <n v="508"/>
    <n v="5.5198999999999998E-2"/>
    <n v="14023"/>
    <x v="96"/>
    <n v="12687"/>
    <n v="9203"/>
    <n v="0"/>
    <n v="0"/>
    <n v="10057"/>
    <n v="37"/>
    <n v="12"/>
    <n v="1336"/>
    <n v="854"/>
    <n v="0.90472794694430581"/>
    <n v="0"/>
    <n v="9.5272053055694222E-2"/>
    <n v="0.91508402107984488"/>
    <n v="0"/>
    <n v="8.4915978920155122E-2"/>
    <n v="1.5118020395065251E-2"/>
    <n v="2.1079844884160287E-2"/>
    <n v="0.89370078740157477"/>
    <x v="4"/>
  </r>
  <r>
    <s v="2019-04-01 19:22:13"/>
    <x v="1"/>
    <x v="238"/>
    <s v="Link"/>
    <s v="Police are asking for the public's help in finding a Hamilton man wanted on a Canada-wide warrant for several violent offences. #HamOnt http://torstar.co/w1mz50oLKWc"/>
    <s v=""/>
    <s v=""/>
    <n v="263"/>
    <n v="2"/>
    <n v="331"/>
    <n v="520"/>
    <n v="5.6800000000000003E-2"/>
    <n v="19343"/>
    <x v="213"/>
    <n v="13177"/>
    <n v="9155"/>
    <n v="0"/>
    <n v="0"/>
    <n v="13116"/>
    <n v="8"/>
    <n v="169"/>
    <n v="6166"/>
    <n v="3961"/>
    <n v="0.68122835134157056"/>
    <n v="0"/>
    <n v="0.31877164865842939"/>
    <n v="0.69800243976822207"/>
    <n v="0"/>
    <n v="0.30199756023177798"/>
    <n v="1.1115132089127851E-2"/>
    <n v="1.639219274168954E-2"/>
    <n v="0.6365384615384615"/>
    <x v="1"/>
  </r>
  <r>
    <s v="2019-04-02 12:35:07"/>
    <x v="0"/>
    <x v="239"/>
    <s v="Link"/>
    <s v="Quebec is passing a hat law that takes aim at tiny minorities rather than almost everyone. The ban targets individuals in a way that is wiltingly cruel, writes Heather Mallick."/>
    <s v=""/>
    <s v=""/>
    <n v="680"/>
    <n v="135"/>
    <n v="524"/>
    <n v="639"/>
    <n v="6.9943000000000005E-2"/>
    <n v="14196"/>
    <x v="214"/>
    <n v="12475"/>
    <n v="9136"/>
    <n v="0"/>
    <n v="0"/>
    <n v="10354"/>
    <n v="59"/>
    <n v="19"/>
    <n v="1721"/>
    <n v="1218"/>
    <n v="0.87876866723020575"/>
    <n v="0"/>
    <n v="0.12123133276979431"/>
    <n v="0.88236430365076302"/>
    <n v="0"/>
    <n v="0.11763569634923701"/>
    <n v="1.8596787827557058E-2"/>
    <n v="2.5497392312149893E-2"/>
    <n v="0.8200312989045383"/>
    <x v="3"/>
  </r>
  <r>
    <s v="2019-04-06 17:00:45"/>
    <x v="3"/>
    <x v="240"/>
    <s v="Link"/>
    <s v="Kitchener site picked for supervised drug consumption"/>
    <s v=""/>
    <s v=""/>
    <n v="1462"/>
    <n v="118"/>
    <n v="1036"/>
    <n v="1456"/>
    <n v="0.159527"/>
    <n v="17383"/>
    <x v="215"/>
    <n v="14135"/>
    <n v="9127"/>
    <n v="0"/>
    <n v="0"/>
    <n v="11370"/>
    <n v="130"/>
    <n v="23"/>
    <n v="3248"/>
    <n v="2243"/>
    <n v="0.81315077949720993"/>
    <n v="0"/>
    <n v="0.18684922050279007"/>
    <n v="0.80272647317502199"/>
    <n v="0"/>
    <n v="0.19727352682497801"/>
    <n v="3.4574009089340163E-2"/>
    <n v="5.2858399296394021E-2"/>
    <n v="0.71153846153846156"/>
    <x v="2"/>
  </r>
  <r>
    <s v="2019-04-03 03:35:02"/>
    <x v="0"/>
    <x v="241"/>
    <s v="Link"/>
    <s v="The Toronto Star has received four nominations for the 2018 Canadian Association of Journalists Awards, including one for the awards’ top investigative prize for a sprawling, collaborative investigation into the hidden costs of Canada’s oil industry."/>
    <s v=""/>
    <s v=""/>
    <n v="229"/>
    <n v="19"/>
    <n v="215"/>
    <n v="256"/>
    <n v="2.8055E-2"/>
    <n v="12899"/>
    <x v="216"/>
    <n v="12161"/>
    <n v="9125"/>
    <n v="0"/>
    <n v="0"/>
    <n v="9629"/>
    <n v="74"/>
    <n v="7"/>
    <n v="738"/>
    <n v="504"/>
    <n v="0.94278626250096909"/>
    <n v="0"/>
    <n v="5.7213737499030935E-2"/>
    <n v="0.94765811610759165"/>
    <n v="0"/>
    <n v="5.2341883892408347E-2"/>
    <n v="2.1707109078223119E-3"/>
    <n v="2.9078824384671307E-3"/>
    <n v="0.83984375"/>
    <x v="4"/>
  </r>
  <r>
    <s v="2019-04-05 20:00:18"/>
    <x v="1"/>
    <x v="242"/>
    <s v="Link"/>
    <s v="Police in London, Ontario, are urging drug users in the city to be vigilant after a string of suspected overdose deaths. http://torstar.co/Ry3P50p7uwt"/>
    <s v=""/>
    <s v=""/>
    <n v="288"/>
    <n v="10"/>
    <n v="309"/>
    <n v="386"/>
    <n v="4.2375999999999997E-2"/>
    <n v="16038"/>
    <x v="154"/>
    <n v="12896"/>
    <n v="9109"/>
    <n v="0"/>
    <n v="0"/>
    <n v="11352"/>
    <n v="41"/>
    <n v="54"/>
    <n v="3142"/>
    <n v="2243"/>
    <n v="0.80409028557176709"/>
    <n v="0"/>
    <n v="0.19590971442823293"/>
    <n v="0.8024136715997181"/>
    <n v="0"/>
    <n v="0.1975863284002819"/>
    <n v="7.2328220476368622E-3"/>
    <n v="1.0218463706835801E-2"/>
    <n v="0.80051813471502586"/>
    <x v="5"/>
  </r>
  <r>
    <s v="2019-04-06 02:14:46"/>
    <x v="0"/>
    <x v="243"/>
    <s v="Link"/>
    <s v="Things were fine. The Raptors closed the fourth quarter with an 11-2 run, and led by a point with less than a minute to play.  Enter Jeremy Lamb. Again."/>
    <s v=""/>
    <s v=""/>
    <n v="75"/>
    <n v="0"/>
    <n v="216"/>
    <n v="235"/>
    <n v="2.5824E-2"/>
    <n v="12608"/>
    <x v="66"/>
    <n v="12605"/>
    <n v="9100"/>
    <n v="0"/>
    <n v="0"/>
    <n v="9102"/>
    <n v="5"/>
    <n v="0"/>
    <n v="3"/>
    <n v="2"/>
    <n v="0.9997620558375635"/>
    <n v="0"/>
    <n v="2.3794416243654823E-4"/>
    <n v="0.99978026807295095"/>
    <n v="0"/>
    <n v="2.1973192704900023E-4"/>
    <n v="1.4276649746192893E-2"/>
    <n v="1.9775873434410021E-2"/>
    <n v="0.91914893617021276"/>
    <x v="2"/>
  </r>
  <r>
    <s v="2019-04-06 14:05:03"/>
    <x v="0"/>
    <x v="244"/>
    <s v="Link"/>
    <s v="For 50 years he’s been calling games. For probably half of those, he was a defining sound of hockey in its biggest moments: Saturday nights, playoff games, Stanley Cups, world tournaments, Olympic finals. Tonight, he calls his last name. Ed Keenan writes."/>
    <s v=""/>
    <s v=""/>
    <n v="205"/>
    <n v="10"/>
    <n v="205"/>
    <n v="233"/>
    <n v="2.5711999999999999E-2"/>
    <n v="13776"/>
    <x v="217"/>
    <n v="12147"/>
    <n v="9062"/>
    <n v="0"/>
    <n v="0"/>
    <n v="10198"/>
    <n v="37"/>
    <n v="13"/>
    <n v="1629"/>
    <n v="1136"/>
    <n v="0.88175087108013939"/>
    <n v="0"/>
    <n v="0.11824912891986063"/>
    <n v="0.88860560894292995"/>
    <n v="0"/>
    <n v="0.11139439105707001"/>
    <n v="4.2102206736353079E-3"/>
    <n v="5.6873896842518142E-3"/>
    <n v="0.87982832618025753"/>
    <x v="2"/>
  </r>
  <r>
    <s v="2019-04-03 23:00:13"/>
    <x v="1"/>
    <x v="245"/>
    <s v="Link"/>
    <s v="Even now, Jehovah's Witnesses run the risk that they will be attacked while conducting their missionary work, a central obligation of their faith, writes Rhoda E. Howard-Hassmann.  http://torstar.co/K6jS50p1yop"/>
    <s v=""/>
    <s v=""/>
    <n v="1125"/>
    <n v="82"/>
    <n v="631"/>
    <n v="876"/>
    <n v="9.6988000000000005E-2"/>
    <n v="14624"/>
    <x v="218"/>
    <n v="13011"/>
    <n v="9032"/>
    <n v="0"/>
    <n v="0"/>
    <n v="10127"/>
    <n v="29"/>
    <n v="8"/>
    <n v="1613"/>
    <n v="1095"/>
    <n v="0.8897018599562363"/>
    <n v="0"/>
    <n v="0.11029814004376368"/>
    <n v="0.89187321023007804"/>
    <n v="0"/>
    <n v="0.10812678976992199"/>
    <n v="1.1214442013129104E-2"/>
    <n v="1.6194331983805668E-2"/>
    <n v="0.72031963470319638"/>
    <x v="4"/>
  </r>
  <r>
    <s v="2019-04-01 14:00:46"/>
    <x v="1"/>
    <x v="246"/>
    <s v="Link"/>
    <s v="Three people have been transported to hospital following a crash on Eastport Drive near the lift bridge. http://torstar.co/reT550oKGSP"/>
    <s v=""/>
    <s v=""/>
    <n v="307"/>
    <n v="1"/>
    <n v="503"/>
    <n v="553"/>
    <n v="6.1369E-2"/>
    <n v="14561"/>
    <x v="219"/>
    <n v="12525"/>
    <n v="9011"/>
    <n v="0"/>
    <n v="0"/>
    <n v="10322"/>
    <n v="23"/>
    <n v="27"/>
    <n v="2036"/>
    <n v="1311"/>
    <n v="0.86017443856877962"/>
    <n v="0"/>
    <n v="0.13982556143122038"/>
    <n v="0.87298973067235031"/>
    <n v="0"/>
    <n v="0.12701026932764969"/>
    <n v="2.2457248815328616E-2"/>
    <n v="3.1679906994768456E-2"/>
    <n v="0.90958408679927671"/>
    <x v="1"/>
  </r>
  <r>
    <s v="2019-04-02 02:35:03"/>
    <x v="0"/>
    <x v="247"/>
    <s v="Link"/>
    <s v="Prosecutors on Monday opened their case against Shou Chen, now 75. He has pleaded not guilty to second-degree murder in the killing of Xian Zu Liu near the Wallace-Emerson Community Centre."/>
    <s v=""/>
    <s v=""/>
    <n v="151"/>
    <n v="1"/>
    <n v="368"/>
    <n v="402"/>
    <n v="4.4696E-2"/>
    <n v="12304"/>
    <x v="220"/>
    <n v="12288"/>
    <n v="8994"/>
    <n v="0"/>
    <n v="0"/>
    <n v="9006"/>
    <n v="19"/>
    <n v="0"/>
    <n v="16"/>
    <n v="12"/>
    <n v="0.99869960988296491"/>
    <n v="0"/>
    <n v="1.3003901170351106E-3"/>
    <n v="0.9986675549633578"/>
    <n v="0"/>
    <n v="1.3324450366422385E-3"/>
    <n v="2.3975942782834849E-2"/>
    <n v="3.2755940484121698E-2"/>
    <n v="0.91542288557213936"/>
    <x v="3"/>
  </r>
  <r>
    <s v="2019-04-03 17:05:05"/>
    <x v="0"/>
    <x v="248"/>
    <s v="Link"/>
    <s v="What's for dinner tonight? Pizza? UberEats delivery again? Here's how you can perfect a home-cooked weeknight dinner using simple recipes and tips from MasterChef Canada judges Michael Bonacini and Claudio Aprile. BONUS points for plating too!"/>
    <s v=""/>
    <s v=""/>
    <n v="105"/>
    <n v="0"/>
    <n v="226"/>
    <n v="238"/>
    <n v="2.6598E-2"/>
    <n v="12722"/>
    <x v="221"/>
    <n v="12592"/>
    <n v="8948"/>
    <n v="0"/>
    <n v="0"/>
    <n v="9046"/>
    <n v="6"/>
    <n v="5"/>
    <n v="130"/>
    <n v="98"/>
    <n v="0.98978148089922968"/>
    <n v="0"/>
    <n v="1.021851910077032E-2"/>
    <n v="0.98916648242317051"/>
    <n v="0"/>
    <n v="1.0833517576829538E-2"/>
    <n v="1.3284074831001415E-2"/>
    <n v="1.8682290515144816E-2"/>
    <n v="0.94957983193277307"/>
    <x v="4"/>
  </r>
  <r>
    <s v="2019-04-06 11:05:02"/>
    <x v="0"/>
    <x v="249"/>
    <s v="Link"/>
    <s v="This Victorian-style home at the Forks of the Credit is this week’s home of the week. The property features 4+2 bedrooms, 4 bedrooms, and 3,000 square feet."/>
    <s v=""/>
    <s v=""/>
    <n v="114"/>
    <n v="3"/>
    <n v="283"/>
    <n v="305"/>
    <n v="3.4257999999999997E-2"/>
    <n v="11927"/>
    <x v="222"/>
    <n v="11894"/>
    <n v="8903"/>
    <n v="0"/>
    <n v="0"/>
    <n v="8934"/>
    <n v="6"/>
    <n v="0"/>
    <n v="33"/>
    <n v="31"/>
    <n v="0.99723316844135157"/>
    <n v="0"/>
    <n v="2.7668315586484448E-3"/>
    <n v="0.99653010969330647"/>
    <n v="0"/>
    <n v="3.4698903066935302E-3"/>
    <n v="1.9535507671669321E-2"/>
    <n v="2.6080143272890082E-2"/>
    <n v="0.9278688524590164"/>
    <x v="2"/>
  </r>
  <r>
    <s v="2019-04-04 01:05:03"/>
    <x v="0"/>
    <x v="250"/>
    <s v="Link"/>
    <s v="How do you properly put a bra on? We know Twitter is beefing over this situation. Is it hooking it from the back or handle or front or what!?"/>
    <s v=""/>
    <s v=""/>
    <n v="695"/>
    <n v="50"/>
    <n v="674"/>
    <n v="740"/>
    <n v="8.3530999999999994E-2"/>
    <n v="12404"/>
    <x v="220"/>
    <n v="12129"/>
    <n v="8859"/>
    <n v="0"/>
    <n v="0"/>
    <n v="9057"/>
    <n v="16"/>
    <n v="2"/>
    <n v="275"/>
    <n v="198"/>
    <n v="0.97782973234440507"/>
    <n v="0"/>
    <n v="2.2170267655594968E-2"/>
    <n v="0.97813845644253061"/>
    <n v="0"/>
    <n v="2.186154355746936E-2"/>
    <n v="2.3782650757820059E-2"/>
    <n v="3.2571491663906368E-2"/>
    <n v="0.91081081081081083"/>
    <x v="0"/>
  </r>
  <r>
    <s v="2019-04-02 20:42:54"/>
    <x v="3"/>
    <x v="251"/>
    <s v="Link"/>
    <s v="Judge struggles with proper sentence for man with more than 60 prior convictions"/>
    <s v=""/>
    <s v=""/>
    <n v="1854"/>
    <n v="63"/>
    <n v="1307"/>
    <n v="1855"/>
    <n v="0.21010300000000001"/>
    <n v="18925"/>
    <x v="223"/>
    <n v="14191"/>
    <n v="8829"/>
    <n v="0"/>
    <n v="0"/>
    <n v="11459"/>
    <n v="44"/>
    <n v="40"/>
    <n v="4734"/>
    <n v="2630"/>
    <n v="0.74985468956406864"/>
    <n v="0"/>
    <n v="0.2501453104359313"/>
    <n v="0.77048608080984382"/>
    <n v="0"/>
    <n v="0.22951391919015621"/>
    <n v="5.3949801849405551E-2"/>
    <n v="8.9100270529714629E-2"/>
    <n v="0.7045822102425876"/>
    <x v="3"/>
  </r>
  <r>
    <s v="2019-04-07 09:05:07"/>
    <x v="0"/>
    <x v="252"/>
    <s v="Link"/>
    <s v="Former President Barack Obama said Saturday that he is concerned about “rigidity” among some liberal Democrats who take aim at others in the party for “straying from purity on the issues.”"/>
    <s v=""/>
    <s v=""/>
    <n v="585"/>
    <n v="65"/>
    <n v="419"/>
    <n v="470"/>
    <n v="5.3311999999999998E-2"/>
    <n v="12221"/>
    <x v="197"/>
    <n v="11996"/>
    <n v="8816"/>
    <n v="0"/>
    <n v="0"/>
    <n v="8995"/>
    <n v="76"/>
    <n v="4"/>
    <n v="225"/>
    <n v="179"/>
    <n v="0.98158906799770884"/>
    <n v="0"/>
    <n v="1.8410932002291137E-2"/>
    <n v="0.98010005558643687"/>
    <n v="0"/>
    <n v="1.9899944413563089E-2"/>
    <n v="7.3643728009164557E-3"/>
    <n v="1.0005558643690939E-2"/>
    <n v="0.89148936170212767"/>
    <x v="6"/>
  </r>
  <r>
    <s v="2019-04-07 20:40:02"/>
    <x v="0"/>
    <x v="253"/>
    <s v="Link"/>
    <s v="The Special Investigations Unit is investigating after an 18-year-old was shot in the arm by a police officer in Etobicoke Sunday morning."/>
    <s v=""/>
    <s v=""/>
    <n v="287"/>
    <n v="14"/>
    <n v="279"/>
    <n v="301"/>
    <n v="3.4223999999999997E-2"/>
    <n v="12312"/>
    <x v="224"/>
    <n v="12266"/>
    <n v="8795"/>
    <n v="0"/>
    <n v="0"/>
    <n v="8832"/>
    <n v="12"/>
    <n v="2"/>
    <n v="46"/>
    <n v="37"/>
    <n v="0.99626380766731648"/>
    <n v="0"/>
    <n v="3.7361923326835605E-3"/>
    <n v="0.99581068840579712"/>
    <n v="0"/>
    <n v="4.1893115942028989E-3"/>
    <n v="1.023391812865497E-2"/>
    <n v="1.4266304347826086E-2"/>
    <n v="0.92691029900332222"/>
    <x v="6"/>
  </r>
  <r>
    <s v="2019-04-02 16:30:17"/>
    <x v="3"/>
    <x v="254"/>
    <s v="Link"/>
    <s v="Guelph's public school board lays off more than 50 teachers Guelph's Upper Grand District School Board has confirmed it is laying off 54 elementary school teachers amid uncertainty about government funding for education."/>
    <s v=""/>
    <s v=""/>
    <n v="1119"/>
    <n v="67"/>
    <n v="693"/>
    <n v="1019"/>
    <n v="0.116258"/>
    <n v="19471"/>
    <x v="225"/>
    <n v="13780"/>
    <n v="8765"/>
    <n v="0"/>
    <n v="0"/>
    <n v="12497"/>
    <n v="94"/>
    <n v="71"/>
    <n v="5691"/>
    <n v="3732"/>
    <n v="0.70771917210210056"/>
    <n v="0"/>
    <n v="0.29228082789789944"/>
    <n v="0.70136832839881569"/>
    <n v="0"/>
    <n v="0.29863167160118431"/>
    <n v="7.960556725386472E-3"/>
    <n v="1.2402976714411458E-2"/>
    <n v="0.68007850834151129"/>
    <x v="3"/>
  </r>
  <r>
    <s v="2019-04-03 12:33:05"/>
    <x v="1"/>
    <x v="255"/>
    <s v="Link"/>
    <s v="Large police presence in Brantford for person in distress  http://torstar.co/YH9B50oZUaJ"/>
    <s v=""/>
    <s v=""/>
    <n v="394"/>
    <n v="1"/>
    <n v="605"/>
    <n v="734"/>
    <n v="8.3790000000000003E-2"/>
    <n v="16902"/>
    <x v="226"/>
    <n v="12594"/>
    <n v="8760"/>
    <n v="0"/>
    <n v="0"/>
    <n v="11660"/>
    <n v="13"/>
    <n v="19"/>
    <n v="4308"/>
    <n v="2900"/>
    <n v="0.74511892083777065"/>
    <n v="0"/>
    <n v="0.2548810791622293"/>
    <n v="0.75128644939965694"/>
    <n v="0"/>
    <n v="0.24871355060034306"/>
    <n v="2.9582297952904981E-2"/>
    <n v="4.2881646655231559E-2"/>
    <n v="0.8242506811989101"/>
    <x v="4"/>
  </r>
  <r>
    <s v="2019-04-02 20:30:14"/>
    <x v="1"/>
    <x v="256"/>
    <s v="Link"/>
    <s v="The Spectator's view: Doug Ford's &quot;biggest frustration&quot; about Hamilton's police force and the cities illegal pot shops wasn't accurate. He might want to apologize to the police who have actually done an effective job on closing illegal dispensaries. http://torstar.co/nv0Q50oTOwR"/>
    <s v=""/>
    <s v=""/>
    <n v="857"/>
    <n v="67"/>
    <n v="539"/>
    <n v="682"/>
    <n v="7.7942999999999998E-2"/>
    <n v="15292"/>
    <x v="132"/>
    <n v="12872"/>
    <n v="8750"/>
    <n v="0"/>
    <n v="0"/>
    <n v="10405"/>
    <n v="77"/>
    <n v="26"/>
    <n v="2420"/>
    <n v="1655"/>
    <n v="0.84174731885953435"/>
    <n v="0"/>
    <n v="0.15825268114046559"/>
    <n v="0.84094185487746276"/>
    <n v="0"/>
    <n v="0.15905814512253724"/>
    <n v="5.4930682709913676E-3"/>
    <n v="8.0730418068236422E-3"/>
    <n v="0.79032258064516125"/>
    <x v="3"/>
  </r>
  <r>
    <s v="2019-04-02 16:05:05"/>
    <x v="0"/>
    <x v="257"/>
    <s v="Link"/>
    <s v="I guess Tom Hiddleston is powerful enough to withstand the suggestion he may be a serial killer with a fetish for daily supplements in this Chinese Centrum commercial that's gone viral. What in God's name is happening, Vinay Menon asks."/>
    <s v=""/>
    <s v=""/>
    <n v="167"/>
    <n v="2"/>
    <n v="255"/>
    <n v="281"/>
    <n v="3.2155000000000003E-2"/>
    <n v="11711"/>
    <x v="227"/>
    <n v="11676"/>
    <n v="8739"/>
    <n v="0"/>
    <n v="0"/>
    <n v="8765"/>
    <n v="5"/>
    <n v="0"/>
    <n v="35"/>
    <n v="26"/>
    <n v="0.99701135684399278"/>
    <n v="0"/>
    <n v="2.9886431560071729E-3"/>
    <n v="0.99703365658870513"/>
    <n v="0"/>
    <n v="2.9663434112949228E-3"/>
    <n v="1.5284774997865255E-2"/>
    <n v="2.0422133485453509E-2"/>
    <n v="0.90747330960854089"/>
    <x v="3"/>
  </r>
  <r>
    <s v="2019-04-06 20:05:03"/>
    <x v="0"/>
    <x v="258"/>
    <s v="Link"/>
    <s v="The head of B.C.’s teachers union says students, parents and teachers will have to unite to fight a political battle if they want to stop the Ontario government from increasing class sizes and reducing teaching jobs."/>
    <s v=""/>
    <s v=""/>
    <n v="454"/>
    <n v="49"/>
    <n v="347"/>
    <n v="464"/>
    <n v="5.3114000000000001E-2"/>
    <n v="14516"/>
    <x v="218"/>
    <n v="12348"/>
    <n v="8736"/>
    <n v="0"/>
    <n v="0"/>
    <n v="10279"/>
    <n v="63"/>
    <n v="35"/>
    <n v="2168"/>
    <n v="1543"/>
    <n v="0.85064756131165609"/>
    <n v="0"/>
    <n v="0.14935243868834389"/>
    <n v="0.84988812141258874"/>
    <n v="0"/>
    <n v="0.15011187858741123"/>
    <n v="1.1297878203361807E-2"/>
    <n v="1.5954859422122776E-2"/>
    <n v="0.74784482758620685"/>
    <x v="2"/>
  </r>
  <r>
    <s v="2019-04-05 22:05:02"/>
    <x v="0"/>
    <x v="259"/>
    <s v="Link"/>
    <s v="Jim Balsillie, Heather Reisman, Arlene Dickinson, Michael Wekerle, you reading? Heck, any eccentric rich folks out there: I’ve got two words for you. Women’s hockey, writes Edward Keenan."/>
    <s v=""/>
    <s v=""/>
    <n v="262"/>
    <n v="18"/>
    <n v="255"/>
    <n v="300"/>
    <n v="3.4375999999999997E-2"/>
    <n v="12512"/>
    <x v="228"/>
    <n v="12208"/>
    <n v="8727"/>
    <n v="0"/>
    <n v="0"/>
    <n v="8947"/>
    <n v="41"/>
    <n v="5"/>
    <n v="304"/>
    <n v="220"/>
    <n v="0.97570332480818411"/>
    <n v="0"/>
    <n v="2.4296675191815855E-2"/>
    <n v="0.97541075220744389"/>
    <n v="0"/>
    <n v="2.4589247792556165E-2"/>
    <n v="5.7544757033248083E-3"/>
    <n v="8.0473901866547452E-3"/>
    <n v="0.85"/>
    <x v="5"/>
  </r>
  <r>
    <s v="2019-04-06 16:05:05"/>
    <x v="0"/>
    <x v="260"/>
    <s v="Link"/>
    <s v="Well, that escalated quickly."/>
    <s v=""/>
    <s v=""/>
    <n v="281"/>
    <n v="3"/>
    <n v="473"/>
    <n v="504"/>
    <n v="5.7785000000000003E-2"/>
    <n v="12134"/>
    <x v="25"/>
    <n v="12121"/>
    <n v="8722"/>
    <n v="0"/>
    <n v="0"/>
    <n v="8733"/>
    <n v="1"/>
    <n v="1"/>
    <n v="13"/>
    <n v="11"/>
    <n v="0.99892863029503876"/>
    <n v="0"/>
    <n v="1.0713697049612658E-3"/>
    <n v="0.99874040993931068"/>
    <n v="0"/>
    <n v="1.2595900606893393E-3"/>
    <n v="3.1976265040382396E-2"/>
    <n v="4.4429176686133061E-2"/>
    <n v="0.93849206349206349"/>
    <x v="2"/>
  </r>
  <r>
    <s v="2019-04-04 15:01:07"/>
    <x v="2"/>
    <x v="261"/>
    <s v="Link"/>
    <s v="📈Price of homes in Halifax are going up. Soon, the median price could be $322,667. More here:"/>
    <s v=""/>
    <s v=""/>
    <n v="715"/>
    <n v="33"/>
    <n v="517"/>
    <n v="621"/>
    <n v="7.1330000000000005E-2"/>
    <n v="15676"/>
    <x v="229"/>
    <n v="12405"/>
    <n v="8706"/>
    <n v="0"/>
    <n v="0"/>
    <n v="10836"/>
    <n v="47"/>
    <n v="24"/>
    <n v="3271"/>
    <n v="2130"/>
    <n v="0.79133707578463897"/>
    <n v="0"/>
    <n v="0.20866292421536106"/>
    <n v="0.80343300110741966"/>
    <n v="0"/>
    <n v="0.19656699889258028"/>
    <n v="1.1163562133197245E-2"/>
    <n v="1.614987080103359E-2"/>
    <n v="0.83252818035426734"/>
    <x v="0"/>
  </r>
  <r>
    <s v="2019-04-04 14:00:31"/>
    <x v="1"/>
    <x v="262"/>
    <s v="Link"/>
    <s v="Ontario employers' duty to pay workers overtime just got a little lighter, following passage of a law that quietly reduces some protections around excess hours of work in the province. http://torstar.co/kqdq50p4FoS"/>
    <s v=""/>
    <s v=""/>
    <n v="822"/>
    <n v="44"/>
    <n v="527"/>
    <n v="810"/>
    <n v="9.3651999999999999E-2"/>
    <n v="19037"/>
    <x v="230"/>
    <n v="12794"/>
    <n v="8649"/>
    <n v="0"/>
    <n v="0"/>
    <n v="12695"/>
    <n v="77"/>
    <n v="61"/>
    <n v="6243"/>
    <n v="4046"/>
    <n v="0.67205967326784688"/>
    <n v="0"/>
    <n v="0.32794032673215318"/>
    <n v="0.68129184718393065"/>
    <n v="0"/>
    <n v="0.31870815281606935"/>
    <n v="9.1400956032988388E-3"/>
    <n v="1.3706183536825522E-2"/>
    <n v="0.65061728395061724"/>
    <x v="0"/>
  </r>
  <r>
    <s v="2019-04-02 19:15:04"/>
    <x v="0"/>
    <x v="263"/>
    <s v="Link"/>
    <s v="π time: It might even point to present-day Martian microbes living in the rocks below the surface. #StarScience"/>
    <s v=""/>
    <s v=""/>
    <n v="297"/>
    <n v="22"/>
    <n v="333"/>
    <n v="371"/>
    <n v="4.3154999999999999E-2"/>
    <n v="12111"/>
    <x v="192"/>
    <n v="11432"/>
    <n v="8597"/>
    <n v="0"/>
    <n v="0"/>
    <n v="9054"/>
    <n v="38"/>
    <n v="15"/>
    <n v="679"/>
    <n v="457"/>
    <n v="0.94393526546115103"/>
    <n v="0"/>
    <n v="5.6064734538848977E-2"/>
    <n v="0.94952507179147339"/>
    <n v="0"/>
    <n v="5.0474928208526615E-2"/>
    <n v="1.2055156469325406E-2"/>
    <n v="1.6125469405787497E-2"/>
    <n v="0.89757412398921832"/>
    <x v="3"/>
  </r>
  <r>
    <s v="2019-04-02 19:05:05"/>
    <x v="0"/>
    <x v="264"/>
    <s v="Link"/>
    <s v="A coalition of more than 1,550 independent pharmacies is asking the Ontario government to consider scrapping regulations put in place to keep down the prices of generic prescription drugs."/>
    <s v=""/>
    <s v=""/>
    <n v="394"/>
    <n v="29"/>
    <n v="320"/>
    <n v="365"/>
    <n v="4.258E-2"/>
    <n v="12926"/>
    <x v="231"/>
    <n v="12075"/>
    <n v="8572"/>
    <n v="0"/>
    <n v="0"/>
    <n v="9184"/>
    <n v="36"/>
    <n v="5"/>
    <n v="851"/>
    <n v="612"/>
    <n v="0.9341637010676157"/>
    <n v="0"/>
    <n v="6.5836298932384338E-2"/>
    <n v="0.93336236933797911"/>
    <n v="0"/>
    <n v="6.66376306620209E-2"/>
    <n v="7.5816184434473154E-3"/>
    <n v="1.0670731707317074E-2"/>
    <n v="0.87671232876712324"/>
    <x v="3"/>
  </r>
  <r>
    <s v="2019-04-03 10:05:03"/>
    <x v="0"/>
    <x v="265"/>
    <s v="Link"/>
    <s v="Goodbye, &quot;Yours to Discover.&quot;"/>
    <s v=""/>
    <s v=""/>
    <n v="1234"/>
    <n v="118"/>
    <n v="822"/>
    <n v="1258"/>
    <n v="0.14829700000000001"/>
    <n v="15807"/>
    <x v="232"/>
    <n v="12305"/>
    <n v="8483"/>
    <n v="0"/>
    <n v="0"/>
    <n v="10930"/>
    <n v="104"/>
    <n v="22"/>
    <n v="3502"/>
    <n v="2447"/>
    <n v="0.77845258429809583"/>
    <n v="0"/>
    <n v="0.22154741570190423"/>
    <n v="0.77612076852698997"/>
    <n v="0"/>
    <n v="0.22387923147301006"/>
    <n v="2.7709242740557982E-2"/>
    <n v="4.0073193046660564E-2"/>
    <n v="0.65341812400635935"/>
    <x v="4"/>
  </r>
  <r>
    <s v="2019-04-04 16:30:18"/>
    <x v="3"/>
    <x v="266"/>
    <s v="Link"/>
    <s v="Opinion | The problem with plastic: We need to learn how to not be a disposable society. It was fun while it lasted, but this is it, plastic. We have to talk."/>
    <s v=""/>
    <s v=""/>
    <n v="413"/>
    <n v="19"/>
    <n v="338"/>
    <n v="493"/>
    <n v="5.8328999999999999E-2"/>
    <n v="14378"/>
    <x v="171"/>
    <n v="11441"/>
    <n v="8452"/>
    <n v="0"/>
    <n v="0"/>
    <n v="10537"/>
    <n v="70"/>
    <n v="35"/>
    <n v="2937"/>
    <n v="2085"/>
    <n v="0.79572958686882733"/>
    <n v="0"/>
    <n v="0.20427041313117261"/>
    <n v="0.80212584227009587"/>
    <n v="0"/>
    <n v="0.19787415772990416"/>
    <n v="7.7201279732925301E-3"/>
    <n v="1.0534307677707128E-2"/>
    <n v="0.68559837728194728"/>
    <x v="0"/>
  </r>
  <r>
    <s v="2019-04-01 13:00:24"/>
    <x v="1"/>
    <x v="267"/>
    <s v="Link"/>
    <s v="How did Khloé find out? Did Kylie ever speak to her best friend again? Are we going to hear from Thompson? The family knows to save those details for the show. http://torstar.co/H7tT50oKbBu"/>
    <s v=""/>
    <s v=""/>
    <n v="690"/>
    <n v="49"/>
    <n v="695"/>
    <n v="801"/>
    <n v="9.5006999999999994E-2"/>
    <n v="12455"/>
    <x v="233"/>
    <n v="11961"/>
    <n v="8431"/>
    <n v="0"/>
    <n v="0"/>
    <n v="8811"/>
    <n v="13"/>
    <n v="2"/>
    <n v="494"/>
    <n v="380"/>
    <n v="0.96033721397029304"/>
    <n v="0"/>
    <n v="3.9662786029706944E-2"/>
    <n v="0.95687209170355236"/>
    <n v="0"/>
    <n v="4.3127908296447623E-2"/>
    <n v="2.3123243677238055E-2"/>
    <n v="3.268641470888662E-2"/>
    <n v="0.86766541822721599"/>
    <x v="1"/>
  </r>
  <r>
    <s v="2019-04-06 16:30:15"/>
    <x v="1"/>
    <x v="268"/>
    <s v="Link"/>
    <s v="Police say a 31-year-old woman is dead after a late-night collision on Highway 401 in Toronto. In a video, OPP Sgt. Kerry Schmidt said following an initial minor crash, the driver got out of the car and attempted to cross the highway on foot. http://torstar.co/JGhC50pcsCw"/>
    <s v=""/>
    <s v=""/>
    <n v="216"/>
    <n v="1"/>
    <n v="448"/>
    <n v="489"/>
    <n v="5.8035000000000003E-2"/>
    <n v="12516"/>
    <x v="127"/>
    <n v="11862"/>
    <n v="8426"/>
    <n v="0"/>
    <n v="0"/>
    <n v="8862"/>
    <n v="41"/>
    <n v="11"/>
    <n v="654"/>
    <n v="436"/>
    <n v="0.94774688398849471"/>
    <n v="0"/>
    <n v="5.2253116011505271E-2"/>
    <n v="0.95080117354998872"/>
    <n v="0"/>
    <n v="4.9198826450011286E-2"/>
    <n v="2.4528603387663789E-2"/>
    <n v="3.4642292936131802E-2"/>
    <n v="0.91615541922290389"/>
    <x v="2"/>
  </r>
  <r>
    <s v="2019-04-03 13:30:08"/>
    <x v="1"/>
    <x v="269"/>
    <s v="Link"/>
    <s v="Krystie-Anne Haufler was expecting a peaceful hour in downward dog surrounded by adorable puppies — instead she says she was banned from a series of popular puppy yoga classes for having a &quot;bad vibe.&quot; http://torstar.co/EY9m50oZYuS"/>
    <s v=""/>
    <s v=""/>
    <n v="763"/>
    <n v="19"/>
    <n v="797"/>
    <n v="883"/>
    <n v="0.105825"/>
    <n v="12310"/>
    <x v="234"/>
    <n v="11656"/>
    <n v="8344"/>
    <n v="0"/>
    <n v="0"/>
    <n v="8758"/>
    <n v="21"/>
    <n v="7"/>
    <n v="654"/>
    <n v="414"/>
    <n v="0.94687246141348502"/>
    <n v="0"/>
    <n v="5.3127538586515026E-2"/>
    <n v="0.95272893354647181"/>
    <n v="0"/>
    <n v="4.7271066453528202E-2"/>
    <n v="3.3712428919577576E-2"/>
    <n v="4.7385247773464263E-2"/>
    <n v="0.90260475651189132"/>
    <x v="4"/>
  </r>
  <r>
    <s v="2019-04-04 16:05:05"/>
    <x v="0"/>
    <x v="270"/>
    <s v="Link"/>
    <s v="Many B.C. voters who cast their ballots for the Liberals in the last federal election are having second thoughts as the next one — and several told the Star that the “last straw” was seeing one of B.C.’s star members of Parliament expelled from caucus."/>
    <s v=""/>
    <s v=""/>
    <n v="1240"/>
    <n v="234"/>
    <n v="747"/>
    <n v="1038"/>
    <n v="0.124655"/>
    <n v="13409"/>
    <x v="235"/>
    <n v="11818"/>
    <n v="8327"/>
    <n v="0"/>
    <n v="0"/>
    <n v="9539"/>
    <n v="178"/>
    <n v="98"/>
    <n v="1591"/>
    <n v="1212"/>
    <n v="0.88134834812439411"/>
    <n v="0"/>
    <n v="0.11865165187560593"/>
    <n v="0.87294265646294156"/>
    <n v="0"/>
    <n v="0.12705734353705839"/>
    <n v="7.9051383399209481E-3"/>
    <n v="1.1112275919907747E-2"/>
    <n v="0.71965317919075145"/>
    <x v="0"/>
  </r>
  <r>
    <s v="2019-04-07 17:05:03"/>
    <x v="0"/>
    <x v="271"/>
    <s v="Link"/>
    <s v="European investigators are digging into possible links between far-right ideologues and the suspected New Zealand mosque attacker. But the probes also reflect wider examinations into a new crop of far-right groups."/>
    <s v=""/>
    <s v=""/>
    <n v="575"/>
    <n v="145"/>
    <n v="303"/>
    <n v="335"/>
    <n v="4.0268999999999999E-2"/>
    <n v="12014"/>
    <x v="176"/>
    <n v="11892"/>
    <n v="8319"/>
    <n v="0"/>
    <n v="0"/>
    <n v="8411"/>
    <n v="52"/>
    <n v="4"/>
    <n v="122"/>
    <n v="92"/>
    <n v="0.98984518062260696"/>
    <n v="0"/>
    <n v="1.0154819377393041E-2"/>
    <n v="0.98906194269409109"/>
    <n v="0"/>
    <n v="1.0938057305908929E-2"/>
    <n v="3.9121025470284666E-3"/>
    <n v="5.5879205801926046E-3"/>
    <n v="0.90447761194029852"/>
    <x v="6"/>
  </r>
  <r>
    <s v="2019-04-01 11:00:12"/>
    <x v="1"/>
    <x v="272"/>
    <s v="Link"/>
    <s v="Police stopped an Audi at 3:30 a.m. on Binbrook Road near Binhaven Boulevard after clocking the vehicle at 95 km/hr in a 60 km/hr zone. http://torstar.co/C0j350oJRu4"/>
    <s v=""/>
    <s v=""/>
    <n v="672"/>
    <n v="10"/>
    <n v="551"/>
    <n v="743"/>
    <n v="8.9788999999999994E-2"/>
    <n v="14209"/>
    <x v="110"/>
    <n v="12268"/>
    <n v="8275"/>
    <n v="0"/>
    <n v="0"/>
    <n v="9349"/>
    <n v="18"/>
    <n v="10"/>
    <n v="1941"/>
    <n v="1074"/>
    <n v="0.8633964388767682"/>
    <n v="0"/>
    <n v="0.13660356112323174"/>
    <n v="0.88512140335864797"/>
    <n v="0"/>
    <n v="0.11487859664135201"/>
    <n v="2.0128087831655993E-2"/>
    <n v="3.0591507113060221E-2"/>
    <n v="0.74158815612382234"/>
    <x v="1"/>
  </r>
  <r>
    <s v="2019-04-06 12:05:04"/>
    <x v="0"/>
    <x v="273"/>
    <s v="Link"/>
    <s v="Looking for a new spot? Our latest restaurant review is in, and Arthur's in midtown pulls off matzo ball soup and $19 cocktails. Let's get schmaltzy! Amy Pataki:"/>
    <s v=""/>
    <s v=""/>
    <n v="137"/>
    <n v="9"/>
    <n v="208"/>
    <n v="229"/>
    <n v="2.7684E-2"/>
    <n v="11479"/>
    <x v="199"/>
    <n v="11246"/>
    <n v="8272"/>
    <n v="0"/>
    <n v="0"/>
    <n v="8429"/>
    <n v="8"/>
    <n v="1"/>
    <n v="233"/>
    <n v="157"/>
    <n v="0.97970206463977694"/>
    <n v="0"/>
    <n v="2.0297935360223018E-2"/>
    <n v="0.98137382844940091"/>
    <n v="0"/>
    <n v="1.8626171550599122E-2"/>
    <n v="1.2196184336614688E-2"/>
    <n v="1.6609324949578834E-2"/>
    <n v="0.90829694323144106"/>
    <x v="2"/>
  </r>
  <r>
    <s v="2019-04-07 04:05:02"/>
    <x v="0"/>
    <x v="274"/>
    <s v="Link"/>
    <s v="How to feel like life’s a beach, even when you’re stuck at the office or home."/>
    <s v=""/>
    <s v=""/>
    <n v="51"/>
    <n v="1"/>
    <n v="100"/>
    <n v="104"/>
    <n v="1.2595E-2"/>
    <n v="11233"/>
    <x v="236"/>
    <n v="11126"/>
    <n v="8257"/>
    <n v="0"/>
    <n v="0"/>
    <n v="8337"/>
    <n v="8"/>
    <n v="3"/>
    <n v="107"/>
    <n v="80"/>
    <n v="0.99047449479213034"/>
    <n v="0"/>
    <n v="9.5255052078696695E-3"/>
    <n v="0.99040422214225743"/>
    <n v="0"/>
    <n v="9.5957778577425937E-3"/>
    <n v="4.7182408973560049E-3"/>
    <n v="6.357202830754468E-3"/>
    <n v="0.96153846153846156"/>
    <x v="6"/>
  </r>
  <r>
    <s v="2019-04-03 00:35:03"/>
    <x v="0"/>
    <x v="275"/>
    <s v="Link"/>
    <s v="The province says it is working “in good faith” on subway upload plans, but wouldn’t commit to paying any sunk costs incurred by the city if the plan goes ahead."/>
    <s v=""/>
    <s v=""/>
    <n v="433"/>
    <n v="44"/>
    <n v="373"/>
    <n v="418"/>
    <n v="5.0647999999999999E-2"/>
    <n v="11986"/>
    <x v="195"/>
    <n v="11330"/>
    <n v="8253"/>
    <n v="0"/>
    <n v="0"/>
    <n v="8733"/>
    <n v="35"/>
    <n v="6"/>
    <n v="656"/>
    <n v="480"/>
    <n v="0.94526948106123809"/>
    <n v="0"/>
    <n v="5.4730518938761887E-2"/>
    <n v="0.94503607007901069"/>
    <n v="0"/>
    <n v="5.4963929920989349E-2"/>
    <n v="1.1430001668613382E-2"/>
    <n v="1.5687621664949043E-2"/>
    <n v="0.89234449760765555"/>
    <x v="4"/>
  </r>
  <r>
    <s v="2019-04-02 22:35:03"/>
    <x v="0"/>
    <x v="276"/>
    <s v="Link"/>
    <s v="Charity tickets to Toronto’s hottest sports and concert events — tickets that were supposed to go to kids from low-income families were used by a well-off Rosedale couple, their family, work colleagues, and visitors from France. #StarInvestigation"/>
    <s v=""/>
    <s v=""/>
    <n v="499"/>
    <n v="24"/>
    <n v="509"/>
    <n v="556"/>
    <n v="6.7599000000000006E-2"/>
    <n v="12245"/>
    <x v="203"/>
    <n v="11484"/>
    <n v="8225"/>
    <n v="0"/>
    <n v="0"/>
    <n v="8751"/>
    <n v="58"/>
    <n v="12"/>
    <n v="761"/>
    <n v="526"/>
    <n v="0.93785218456512864"/>
    <n v="0"/>
    <n v="6.2147815434871377E-2"/>
    <n v="0.93989258370471951"/>
    <n v="0"/>
    <n v="6.010741629528054E-2"/>
    <n v="2.0416496529195589E-2"/>
    <n v="2.8568163638441321E-2"/>
    <n v="0.91546762589928055"/>
    <x v="3"/>
  </r>
  <r>
    <s v="2019-04-05 00:30:11"/>
    <x v="1"/>
    <x v="277"/>
    <s v="Link"/>
    <s v="April showers may bring May flowers but April freezing rain may bring rush hour pain. 🌧️  http://torstar.co/rqj050p6rxg"/>
    <s v=""/>
    <s v=""/>
    <n v="346"/>
    <n v="16"/>
    <n v="493"/>
    <n v="565"/>
    <n v="6.9282999999999997E-2"/>
    <n v="14138"/>
    <x v="237"/>
    <n v="11795"/>
    <n v="8155"/>
    <n v="0"/>
    <n v="0"/>
    <n v="9654"/>
    <n v="35"/>
    <n v="35"/>
    <n v="2343"/>
    <n v="1499"/>
    <n v="0.83427641816381382"/>
    <n v="0"/>
    <n v="0.16572358183618616"/>
    <n v="0.84472757406256471"/>
    <n v="0"/>
    <n v="0.15527242593743526"/>
    <n v="1.8390154194369783E-2"/>
    <n v="2.693184172363787E-2"/>
    <n v="0.87256637168141593"/>
    <x v="5"/>
  </r>
  <r>
    <s v="2019-04-06 20:00:12"/>
    <x v="1"/>
    <x v="278"/>
    <s v="Link"/>
    <s v="Five unions, representing education workers across Ontario, have organized a rally at Queen's Park to protest the government's changes to the province's education system. http://torstar.co/aLdA50pe3Al"/>
    <s v=""/>
    <s v=""/>
    <n v="530"/>
    <n v="57"/>
    <n v="409"/>
    <n v="521"/>
    <n v="6.3980999999999996E-2"/>
    <n v="13156"/>
    <x v="238"/>
    <n v="11885"/>
    <n v="8143"/>
    <n v="0"/>
    <n v="0"/>
    <n v="8972"/>
    <n v="119"/>
    <n v="15"/>
    <n v="1271"/>
    <n v="829"/>
    <n v="0.90339008817269684"/>
    <n v="0"/>
    <n v="9.6609911827303135E-2"/>
    <n v="0.9076014266607223"/>
    <n v="0"/>
    <n v="9.2398573339277756E-2"/>
    <n v="5.8528428093645481E-3"/>
    <n v="8.5822559072670536E-3"/>
    <n v="0.78502879078694821"/>
    <x v="2"/>
  </r>
  <r>
    <s v="2019-04-02 23:35:03"/>
    <x v="2"/>
    <x v="279"/>
    <s v="Link"/>
    <s v="Council has approved the next steps for a 12-storey residential and commercial development proposed for an area of the city that’s been growing taller."/>
    <s v=""/>
    <s v=""/>
    <n v="777"/>
    <n v="45"/>
    <n v="775"/>
    <n v="937"/>
    <n v="0.115465"/>
    <n v="15588"/>
    <x v="239"/>
    <n v="12054"/>
    <n v="8115"/>
    <n v="0"/>
    <n v="0"/>
    <n v="10478"/>
    <n v="67"/>
    <n v="25"/>
    <n v="3534"/>
    <n v="2363"/>
    <n v="0.77328714395688991"/>
    <n v="0"/>
    <n v="0.22671285604311009"/>
    <n v="0.77447986256919255"/>
    <n v="0"/>
    <n v="0.2255201374308074"/>
    <n v="2.9958942776494739E-2"/>
    <n v="4.4569574346249287E-2"/>
    <n v="0.82710779082177166"/>
    <x v="3"/>
  </r>
  <r>
    <s v="2019-04-04 11:30:10"/>
    <x v="1"/>
    <x v="280"/>
    <s v="Link"/>
    <s v="The movement — called #StudentsSayNo — is expected to see students leave their classrooms at 1:15 p.m. in opposition to the planned increase to average class sizes in high school http://torstar.co/DUTM50p49Jx"/>
    <s v=""/>
    <s v=""/>
    <n v="760"/>
    <n v="69"/>
    <n v="488"/>
    <n v="736"/>
    <n v="9.0730000000000005E-2"/>
    <n v="16518"/>
    <x v="240"/>
    <n v="11669"/>
    <n v="8112"/>
    <n v="0"/>
    <n v="0"/>
    <n v="11446"/>
    <n v="132"/>
    <n v="44"/>
    <n v="4849"/>
    <n v="3334"/>
    <n v="0.70644145780360823"/>
    <n v="0"/>
    <n v="0.29355854219639183"/>
    <n v="0.70871920321509696"/>
    <n v="0"/>
    <n v="0.29128079678490304"/>
    <n v="5.5091415425596322E-3"/>
    <n v="7.9503756770924333E-3"/>
    <n v="0.66304347826086951"/>
    <x v="0"/>
  </r>
  <r>
    <s v="2019-04-05 12:30:11"/>
    <x v="3"/>
    <x v="281"/>
    <s v="Link"/>
    <s v="University of Waterloo says student died by suicide on campus http://torstar.co/6WjB50p6Goe"/>
    <s v=""/>
    <s v=""/>
    <n v="961"/>
    <n v="35"/>
    <n v="1114"/>
    <n v="1303"/>
    <n v="0.161302"/>
    <n v="14295"/>
    <x v="241"/>
    <n v="12035"/>
    <n v="8078"/>
    <n v="0"/>
    <n v="0"/>
    <n v="9628"/>
    <n v="81"/>
    <n v="17"/>
    <n v="2260"/>
    <n v="1550"/>
    <n v="0.84190276320391744"/>
    <n v="0"/>
    <n v="0.15809723679608254"/>
    <n v="0.83901121728292483"/>
    <n v="0"/>
    <n v="0.1609887827170752"/>
    <n v="5.4634487583071004E-2"/>
    <n v="8.1117573743248864E-2"/>
    <n v="0.85495011511895624"/>
    <x v="5"/>
  </r>
  <r>
    <s v="2019-04-06 19:35:03"/>
    <x v="0"/>
    <x v="282"/>
    <s v="Link"/>
    <s v="One woman is dead and two other people are seriously injured after a multi-vehicle collision at Victoria Park Ave. and Finch Ave. E this morning."/>
    <s v=""/>
    <s v=""/>
    <n v="111"/>
    <n v="1"/>
    <n v="314"/>
    <n v="327"/>
    <n v="4.0646000000000002E-2"/>
    <n v="11316"/>
    <x v="242"/>
    <n v="11143"/>
    <n v="8045"/>
    <n v="0"/>
    <n v="0"/>
    <n v="8151"/>
    <n v="15"/>
    <n v="4"/>
    <n v="173"/>
    <n v="106"/>
    <n v="0.98471191233651467"/>
    <n v="0"/>
    <n v="1.528808766348533E-2"/>
    <n v="0.98699546067967125"/>
    <n v="0"/>
    <n v="1.3004539320328794E-2"/>
    <n v="2.3594909862142098E-2"/>
    <n v="3.2756716967243284E-2"/>
    <n v="0.96024464831804279"/>
    <x v="2"/>
  </r>
  <r>
    <s v="2019-04-05 00:30:05"/>
    <x v="3"/>
    <x v="283"/>
    <s v="Link"/>
    <s v="Waterloo Region students rally to protect the education they need — Chantelle Comeau quit high school before she proudly returned a year later."/>
    <s v=""/>
    <s v=""/>
    <n v="899"/>
    <n v="28"/>
    <n v="538"/>
    <n v="857"/>
    <n v="0.106698"/>
    <n v="14644"/>
    <x v="243"/>
    <n v="11597"/>
    <n v="8032"/>
    <n v="0"/>
    <n v="0"/>
    <n v="10153"/>
    <n v="130"/>
    <n v="35"/>
    <n v="3047"/>
    <n v="2121"/>
    <n v="0.7919284348538651"/>
    <n v="0"/>
    <n v="0.20807156514613492"/>
    <n v="0.79109622771594601"/>
    <n v="0"/>
    <n v="0.20890377228405396"/>
    <n v="1.5159792406446326E-2"/>
    <n v="2.1865458485176795E-2"/>
    <n v="0.62777129521586927"/>
    <x v="5"/>
  </r>
  <r>
    <s v="2019-04-02 05:05:02"/>
    <x v="0"/>
    <x v="284"/>
    <s v="Link"/>
    <s v="The Toronto performer, born Navraj Goraya, scored his first No. 1 album on the Billboard 200 with Bad Habits, released on the Weeknd’s XO record label."/>
    <s v=""/>
    <s v=""/>
    <n v="36"/>
    <n v="0"/>
    <n v="112"/>
    <n v="117"/>
    <n v="1.4576E-2"/>
    <n v="10740"/>
    <x v="244"/>
    <n v="10738"/>
    <n v="8027"/>
    <n v="0"/>
    <n v="0"/>
    <n v="8028"/>
    <n v="12"/>
    <n v="0"/>
    <n v="2"/>
    <n v="1"/>
    <n v="0.99981378026070766"/>
    <n v="0"/>
    <n v="1.8621973929236498E-4"/>
    <n v="0.99987543597409068"/>
    <n v="0"/>
    <n v="1.2456402590931738E-4"/>
    <n v="8.1005586592178772E-3"/>
    <n v="1.0837070254110613E-2"/>
    <n v="0.95726495726495731"/>
    <x v="3"/>
  </r>
  <r>
    <s v="2019-04-04 09:05:02"/>
    <x v="0"/>
    <x v="285"/>
    <s v="Link"/>
    <s v="#StarEditorial: If the Liberals truly want to turn the page on the past seven weeks, the last thing they should do at this point is keep harping on any failings exhibited by Wilson-Raybould throughout the SNC-Lavalin saga."/>
    <s v=""/>
    <s v=""/>
    <n v="956"/>
    <n v="183"/>
    <n v="608"/>
    <n v="727"/>
    <n v="9.0749999999999997E-2"/>
    <n v="12393"/>
    <x v="195"/>
    <n v="11234"/>
    <n v="8011"/>
    <n v="0"/>
    <n v="0"/>
    <n v="8800"/>
    <n v="98"/>
    <n v="10"/>
    <n v="1159"/>
    <n v="789"/>
    <n v="0.90647946421366898"/>
    <n v="0"/>
    <n v="9.3520535786330988E-2"/>
    <n v="0.91034090909090915"/>
    <n v="0"/>
    <n v="8.9659090909090911E-2"/>
    <n v="1.1054627612361817E-2"/>
    <n v="1.5568181818181818E-2"/>
    <n v="0.8363136176066025"/>
    <x v="0"/>
  </r>
  <r>
    <s v="2019-04-05 13:00:21"/>
    <x v="1"/>
    <x v="286"/>
    <s v="Link"/>
    <s v="The &quot;horrendous&quot; two-car crash happened June 16, 2007 after the four school-aged girls — Alexandra and Victoria Safranyos, her daughters, and Madeline and Laura Smith, her nieces — left a drive-in movie theatre. Story by @NicoleatTheSpec   http://torstar.co/Eh2B50p6KGk"/>
    <s v=""/>
    <s v=""/>
    <n v="637"/>
    <n v="6"/>
    <n v="863"/>
    <n v="937"/>
    <n v="0.117257"/>
    <n v="11970"/>
    <x v="245"/>
    <n v="11464"/>
    <n v="7991"/>
    <n v="0"/>
    <n v="0"/>
    <n v="8299"/>
    <n v="16"/>
    <n v="11"/>
    <n v="506"/>
    <n v="308"/>
    <n v="0.95772765246449454"/>
    <n v="0"/>
    <n v="4.2272347535505433E-2"/>
    <n v="0.96288709483070245"/>
    <n v="0"/>
    <n v="3.7112905169297508E-2"/>
    <n v="4.5864661654135337E-2"/>
    <n v="6.6152548499819261E-2"/>
    <n v="0.92102454642475984"/>
    <x v="5"/>
  </r>
  <r>
    <s v="2019-04-07 19:00:10"/>
    <x v="1"/>
    <x v="287"/>
    <s v="Link"/>
    <s v="A mysterious fungus called Candida auris — which preys on people with weakened immune systems — is quietly spreading across the globe. Over the past five years it has hit hospitals in Venezuela, Spain, U.K. and reached New York, New Jersey and Illinois. http://torstar.co/IMBf50ppAll"/>
    <s v=""/>
    <s v=""/>
    <n v="279"/>
    <n v="3"/>
    <n v="415"/>
    <n v="480"/>
    <n v="6.0248999999999997E-2"/>
    <n v="13436"/>
    <x v="161"/>
    <n v="11577"/>
    <n v="7967"/>
    <n v="0"/>
    <n v="0"/>
    <n v="9253"/>
    <n v="28"/>
    <n v="44"/>
    <n v="1859"/>
    <n v="1286"/>
    <n v="0.86164036915748732"/>
    <n v="0"/>
    <n v="0.13835963084251265"/>
    <n v="0.86101804820058359"/>
    <n v="0"/>
    <n v="0.13898195179941641"/>
    <n v="1.9202143495087823E-2"/>
    <n v="2.7882848805792716E-2"/>
    <n v="0.86458333333333337"/>
    <x v="6"/>
  </r>
  <r>
    <s v="2019-04-07 15:00:44"/>
    <x v="3"/>
    <x v="288"/>
    <s v="Link"/>
    <s v="Housing co-op hopes to shake up Waterloo Region real estate market"/>
    <s v=""/>
    <s v=""/>
    <n v="708"/>
    <n v="58"/>
    <n v="807"/>
    <n v="939"/>
    <n v="0.119603"/>
    <n v="13807"/>
    <x v="246"/>
    <n v="11451"/>
    <n v="7851"/>
    <n v="0"/>
    <n v="0"/>
    <n v="9325"/>
    <n v="48"/>
    <n v="14"/>
    <n v="2356"/>
    <n v="1474"/>
    <n v="0.82936191786774827"/>
    <n v="0"/>
    <n v="0.17063808213225176"/>
    <n v="0.84193029490616622"/>
    <n v="0"/>
    <n v="0.15806970509383378"/>
    <n v="4.8453682914463676E-2"/>
    <n v="7.1742627345844509E-2"/>
    <n v="0.85942492012779548"/>
    <x v="6"/>
  </r>
  <r>
    <s v="2019-04-02 17:30:14"/>
    <x v="3"/>
    <x v="289"/>
    <s v="Link"/>
    <s v="Justin Bieber slammed for 'insensitive' fake pregnancy post on April Fools' Day Bieber later added a third Instagram post of a puppy photoshopped into the ultrasound."/>
    <s v=""/>
    <s v=""/>
    <n v="1485"/>
    <n v="55"/>
    <n v="1162"/>
    <n v="1436"/>
    <n v="0.18330399999999999"/>
    <n v="12708"/>
    <x v="247"/>
    <n v="11215"/>
    <n v="7834"/>
    <n v="0"/>
    <n v="0"/>
    <n v="8917"/>
    <n v="45"/>
    <n v="6"/>
    <n v="1493"/>
    <n v="1083"/>
    <n v="0.8825149512118351"/>
    <n v="0"/>
    <n v="0.11748504878816493"/>
    <n v="0.87854659638892008"/>
    <n v="0"/>
    <n v="0.12145340361107997"/>
    <n v="2.9430280138495437E-2"/>
    <n v="4.194235729505439E-2"/>
    <n v="0.80919220055710306"/>
    <x v="3"/>
  </r>
  <r>
    <s v="2019-04-01 04:35:02"/>
    <x v="0"/>
    <x v="290"/>
    <s v="Link"/>
    <s v="Burnout is everywhere."/>
    <s v=""/>
    <s v=""/>
    <n v="136"/>
    <n v="6"/>
    <n v="248"/>
    <n v="273"/>
    <n v="3.5444999999999997E-2"/>
    <n v="10672"/>
    <x v="248"/>
    <n v="10318"/>
    <n v="7702"/>
    <n v="0"/>
    <n v="0"/>
    <n v="7969"/>
    <n v="6"/>
    <n v="7"/>
    <n v="354"/>
    <n v="267"/>
    <n v="0.96682908545727131"/>
    <n v="0"/>
    <n v="3.3170914542728636E-2"/>
    <n v="0.96649516877901864"/>
    <n v="0"/>
    <n v="3.3504831220981302E-2"/>
    <n v="1.8553223388305846E-2"/>
    <n v="2.4846279332413099E-2"/>
    <n v="0.90842490842490842"/>
    <x v="1"/>
  </r>
  <r>
    <s v="2019-04-07 02:46:39"/>
    <x v="0"/>
    <x v="291"/>
    <s v="Link"/>
    <s v="“We are not preachers. We are moms. And like many moms before us, we have lost a child.”  Prayers and songs filled the arena marking the one-year anniversary of the Humboldt Broncos crash, described as a milestone of &quot;perseverance, faith and courage.”"/>
    <s v=""/>
    <s v=""/>
    <n v="145"/>
    <n v="6"/>
    <n v="181"/>
    <n v="192"/>
    <n v="2.4931999999999999E-2"/>
    <n v="10444"/>
    <x v="249"/>
    <n v="10256"/>
    <n v="7701"/>
    <n v="0"/>
    <n v="0"/>
    <n v="7836"/>
    <n v="43"/>
    <n v="6"/>
    <n v="188"/>
    <n v="135"/>
    <n v="0.98199923400995792"/>
    <n v="0"/>
    <n v="1.800076599004213E-2"/>
    <n v="0.98277182235834615"/>
    <n v="0"/>
    <n v="1.7228177641653904E-2"/>
    <n v="6.3194178475679819E-3"/>
    <n v="8.4226646248085763E-3"/>
    <n v="0.94270833333333337"/>
    <x v="6"/>
  </r>
  <r>
    <s v="2019-04-05 08:05:03"/>
    <x v="0"/>
    <x v="292"/>
    <s v="Link"/>
    <s v="Hello, fellow Torontonians. Here are the subway closures planned for 2019."/>
    <s v=""/>
    <s v=""/>
    <n v="51"/>
    <n v="2"/>
    <n v="227"/>
    <n v="265"/>
    <n v="3.4549999999999997E-2"/>
    <n v="10502"/>
    <x v="250"/>
    <n v="10360"/>
    <n v="7670"/>
    <n v="0"/>
    <n v="0"/>
    <n v="7762"/>
    <n v="8"/>
    <n v="4"/>
    <n v="142"/>
    <n v="92"/>
    <n v="0.98647876594934303"/>
    <n v="0"/>
    <n v="1.3521234050657019E-2"/>
    <n v="0.98814738469466634"/>
    <n v="0"/>
    <n v="1.1852615305333677E-2"/>
    <n v="2.1043610740811274E-2"/>
    <n v="2.8472043287812419E-2"/>
    <n v="0.85660377358490569"/>
    <x v="5"/>
  </r>
  <r>
    <s v="2019-04-02 13:01:38"/>
    <x v="0"/>
    <x v="293"/>
    <s v="Link"/>
    <s v="The frustration, dismay and anger are understandable. These things happen when a professional sports league abruptly goes out of business.  But let’s be clear. Women’s pro hockey as a concept, as a business enterprise, is here to stay, writes Damien Cox."/>
    <s v=""/>
    <s v=""/>
    <n v="171"/>
    <n v="7"/>
    <n v="157"/>
    <n v="183"/>
    <n v="2.3862000000000001E-2"/>
    <n v="10687"/>
    <x v="251"/>
    <n v="10569"/>
    <n v="7669"/>
    <n v="0"/>
    <n v="0"/>
    <n v="7759"/>
    <n v="17"/>
    <n v="2"/>
    <n v="118"/>
    <n v="90"/>
    <n v="0.9889585477683166"/>
    <n v="0"/>
    <n v="1.1041452231683353E-2"/>
    <n v="0.98840056708338708"/>
    <n v="0"/>
    <n v="1.1599432916612966E-2"/>
    <n v="4.3042949377748666E-3"/>
    <n v="5.9285990462688487E-3"/>
    <n v="0.85792349726775952"/>
    <x v="3"/>
  </r>
  <r>
    <s v="2019-04-04 22:05:03"/>
    <x v="0"/>
    <x v="294"/>
    <s v="Link"/>
    <s v="This is Nancy Phillips. She's the wickedly funny woman whose Toronto parties were epic. Her home was bursting with odds and ends — an ostrich in her study, hippocampus in another room. Also, a carousel in the backyard. Would you live in this home?"/>
    <s v=""/>
    <s v=""/>
    <n v="240"/>
    <n v="4"/>
    <n v="241"/>
    <n v="307"/>
    <n v="4.0282999999999999E-2"/>
    <n v="10991"/>
    <x v="252"/>
    <n v="10326"/>
    <n v="7621"/>
    <n v="0"/>
    <n v="0"/>
    <n v="8071"/>
    <n v="23"/>
    <n v="6"/>
    <n v="665"/>
    <n v="450"/>
    <n v="0.93949595123282681"/>
    <n v="0"/>
    <n v="6.0504048767173142E-2"/>
    <n v="0.94424482715896418"/>
    <n v="0"/>
    <n v="5.5755172841035809E-2"/>
    <n v="1.519424984077882E-2"/>
    <n v="2.0691364143228846E-2"/>
    <n v="0.78501628664495116"/>
    <x v="0"/>
  </r>
  <r>
    <s v="2019-04-03 22:58:23"/>
    <x v="1"/>
    <x v="295"/>
    <s v="Link"/>
    <s v="A Hamilton mother of two is looking for answers after five children didn't get picked up by their school bus and stood shivering in the cold for close to two hours on their own, waiting for it to arrive."/>
    <s v=""/>
    <s v=""/>
    <n v="1190"/>
    <n v="43"/>
    <n v="860"/>
    <n v="1133"/>
    <n v="0.14874599999999999"/>
    <n v="15021"/>
    <x v="253"/>
    <n v="11166"/>
    <n v="7617"/>
    <n v="0"/>
    <n v="0"/>
    <n v="10317"/>
    <n v="50"/>
    <n v="45"/>
    <n v="3855"/>
    <n v="2700"/>
    <n v="0.7433592969842221"/>
    <n v="0"/>
    <n v="0.2566407030157779"/>
    <n v="0.73829601628380348"/>
    <n v="0"/>
    <n v="0.26170398371619658"/>
    <n v="2.5630783569669129E-2"/>
    <n v="3.7317049529902106E-2"/>
    <n v="0.75904677846425417"/>
    <x v="4"/>
  </r>
  <r>
    <s v="2019-04-05 12:05:05"/>
    <x v="0"/>
    <x v="296"/>
    <s v="Link"/>
    <s v="A crucial signal modernization project designed to increase capacity on the TTC’s busiest subway line has been delayed by three years and gone nearly $100 million over budget, according to a new report from the transit agency."/>
    <s v=""/>
    <s v=""/>
    <n v="243"/>
    <n v="27"/>
    <n v="215"/>
    <n v="248"/>
    <n v="3.2576000000000001E-2"/>
    <n v="12254"/>
    <x v="254"/>
    <n v="10445"/>
    <n v="7613"/>
    <n v="0"/>
    <n v="0"/>
    <n v="8933"/>
    <n v="28"/>
    <n v="8"/>
    <n v="1809"/>
    <n v="1320"/>
    <n v="0.85237473478047987"/>
    <n v="0"/>
    <n v="0.14762526521952016"/>
    <n v="0.8522332922870256"/>
    <n v="0"/>
    <n v="0.14776670771297437"/>
    <n v="5.059572384527501E-3"/>
    <n v="6.9405574834881896E-3"/>
    <n v="0.86693548387096775"/>
    <x v="5"/>
  </r>
  <r>
    <s v="2019-04-01 12:55:22"/>
    <x v="0"/>
    <x v="297"/>
    <s v="Link"/>
    <s v="Two weeks until #GameOfThrones season 8, and that is NO #AprilFools joke. What's the most iconic/important/crazy thing that's happened so far? The #RedWedding? Jon Snow returning? Email us at social@torstar.ca to be part of a story:"/>
    <s v=""/>
    <s v=""/>
    <n v="173"/>
    <n v="8"/>
    <n v="188"/>
    <n v="210"/>
    <n v="2.7598999999999999E-2"/>
    <n v="10024"/>
    <x v="228"/>
    <n v="9944"/>
    <n v="7609"/>
    <n v="0"/>
    <n v="0"/>
    <n v="7674"/>
    <n v="9"/>
    <n v="1"/>
    <n v="80"/>
    <n v="65"/>
    <n v="0.99201915403032725"/>
    <n v="0"/>
    <n v="7.9808459696727851E-3"/>
    <n v="0.99152984102163144"/>
    <n v="0"/>
    <n v="8.4701589783685166E-3"/>
    <n v="7.1827613727055064E-3"/>
    <n v="9.3823299452697427E-3"/>
    <n v="0.89523809523809528"/>
    <x v="1"/>
  </r>
  <r>
    <s v="2019-04-02 23:17:33"/>
    <x v="0"/>
    <x v="298"/>
    <s v="Link"/>
    <s v="The Blue Jays have signed outfielder Randal Grichuk to a five-year, $52-million contract extension."/>
    <s v=""/>
    <s v=""/>
    <n v="276"/>
    <n v="12"/>
    <n v="254"/>
    <n v="285"/>
    <n v="3.7683000000000001E-2"/>
    <n v="11263"/>
    <x v="255"/>
    <n v="10908"/>
    <n v="7563"/>
    <n v="0"/>
    <n v="0"/>
    <n v="7827"/>
    <n v="27"/>
    <n v="1"/>
    <n v="355"/>
    <n v="264"/>
    <n v="0.96848086655420407"/>
    <n v="0"/>
    <n v="3.1519133445795967E-2"/>
    <n v="0.96627060176312762"/>
    <n v="0"/>
    <n v="3.3729398236872363E-2"/>
    <n v="5.3271774837965018E-3"/>
    <n v="7.6657723265619012E-3"/>
    <n v="0.89122807017543859"/>
    <x v="3"/>
  </r>
  <r>
    <s v="2019-04-05 12:05:09"/>
    <x v="2"/>
    <x v="299"/>
    <s v="Link"/>
    <s v="Lindell Wigginton, a Dartmouth, N.S., guard who played the past two seasons for the Iowa State Cyclones, announced on Thursday night that he wouldn’t return to the NCAA Division 1 school and is declaring himself eligible for the NBA draft in June."/>
    <s v=""/>
    <s v=""/>
    <n v="222"/>
    <n v="1"/>
    <n v="251"/>
    <n v="435"/>
    <n v="5.7883999999999998E-2"/>
    <n v="15295"/>
    <x v="256"/>
    <n v="11106"/>
    <n v="7515"/>
    <n v="0"/>
    <n v="0"/>
    <n v="10163"/>
    <n v="50"/>
    <n v="40"/>
    <n v="4189"/>
    <n v="2648"/>
    <n v="0.72611964694344555"/>
    <n v="0"/>
    <n v="0.27388035305655445"/>
    <n v="0.73944701367706389"/>
    <n v="0"/>
    <n v="0.26055298632293616"/>
    <n v="5.0997057862046417E-3"/>
    <n v="7.6748991439535572E-3"/>
    <n v="0.57701149425287357"/>
    <x v="5"/>
  </r>
  <r>
    <s v="2019-04-05 13:35:07"/>
    <x v="0"/>
    <x v="300"/>
    <s v="Link"/>
    <s v="Nothing is happening with transit in Toronto. No mayor can build anything. They talk and talk and talk while the cost of transit projects double before our eyes, writes Royson James."/>
    <s v=""/>
    <s v=""/>
    <n v="296"/>
    <n v="43"/>
    <n v="230"/>
    <n v="265"/>
    <n v="3.5296000000000001E-2"/>
    <n v="11447"/>
    <x v="257"/>
    <n v="10639"/>
    <n v="7508"/>
    <n v="0"/>
    <n v="0"/>
    <n v="8067"/>
    <n v="31"/>
    <n v="9"/>
    <n v="808"/>
    <n v="559"/>
    <n v="0.92941382021490349"/>
    <n v="0"/>
    <n v="7.0586179785096528E-2"/>
    <n v="0.93070534275443162"/>
    <n v="0"/>
    <n v="6.9294657245568367E-2"/>
    <n v="4.9794706036516119E-3"/>
    <n v="7.0658237262923021E-3"/>
    <n v="0.86792452830188682"/>
    <x v="5"/>
  </r>
  <r>
    <s v="2019-04-07 23:05:03"/>
    <x v="0"/>
    <x v="301"/>
    <s v="Link"/>
    <s v="The former flight attendant who launched a class-action lawsuit against WestJet after she alleged sexual assault by a pilot says the unions now representing pilots and flight attendants have been slow to take up the cause."/>
    <s v=""/>
    <s v=""/>
    <n v="293"/>
    <n v="23"/>
    <n v="261"/>
    <n v="292"/>
    <n v="3.9031999999999997E-2"/>
    <n v="10408"/>
    <x v="258"/>
    <n v="10246"/>
    <n v="7481"/>
    <n v="0"/>
    <n v="0"/>
    <n v="7615"/>
    <n v="21"/>
    <n v="3"/>
    <n v="162"/>
    <n v="134"/>
    <n v="0.98443504996156805"/>
    <n v="0"/>
    <n v="1.5564950038431976E-2"/>
    <n v="0.98240315167432701"/>
    <n v="0"/>
    <n v="1.7596848325673015E-2"/>
    <n v="9.8962336664104537E-3"/>
    <n v="1.3525935653315824E-2"/>
    <n v="0.89383561643835618"/>
    <x v="6"/>
  </r>
  <r>
    <s v="2019-04-04 19:00:24"/>
    <x v="1"/>
    <x v="302"/>
    <s v="Link"/>
    <s v="Taking a closer look at different types of housing in Hamilton, the median price of a two-storey home increased 6.5 per cent year-over-year to $592,832, while the median price of a bungalow jumped by 6.1 per cent to $511,049. http://torstar.co/KOyJ50p5OVH"/>
    <s v=""/>
    <s v=""/>
    <n v="565"/>
    <n v="28"/>
    <n v="383"/>
    <n v="516"/>
    <n v="6.9196999999999995E-2"/>
    <n v="13425"/>
    <x v="231"/>
    <n v="10745"/>
    <n v="7457"/>
    <n v="0"/>
    <n v="0"/>
    <n v="9275"/>
    <n v="35"/>
    <n v="26"/>
    <n v="2680"/>
    <n v="1818"/>
    <n v="0.80037243947858472"/>
    <n v="0"/>
    <n v="0.19962756052141528"/>
    <n v="0.80398921832884096"/>
    <n v="0"/>
    <n v="0.19601078167115904"/>
    <n v="7.2998137802607072E-3"/>
    <n v="1.0566037735849057E-2"/>
    <n v="0.74224806201550386"/>
    <x v="0"/>
  </r>
  <r>
    <s v="2019-04-02 15:50:53"/>
    <x v="0"/>
    <x v="303"/>
    <s v="Link"/>
    <s v="On #WorldAutismAwarenessDay, the Ford government is launching an online survey and a series of telephone town halls in May as part of promised public consultations on its controversial overhaul of provincial autism services."/>
    <s v=""/>
    <s v=""/>
    <n v="532"/>
    <n v="73"/>
    <n v="323"/>
    <n v="414"/>
    <n v="5.5975999999999998E-2"/>
    <n v="10689"/>
    <x v="155"/>
    <n v="9896"/>
    <n v="7396"/>
    <n v="0"/>
    <n v="0"/>
    <n v="7973"/>
    <n v="28"/>
    <n v="9"/>
    <n v="793"/>
    <n v="577"/>
    <n v="0.92581158200018709"/>
    <n v="0"/>
    <n v="7.4188417999812892E-2"/>
    <n v="0.92763075379405491"/>
    <n v="0"/>
    <n v="7.2369246205945065E-2"/>
    <n v="5.893909626719057E-3"/>
    <n v="7.9016681299385431E-3"/>
    <n v="0.78019323671497587"/>
    <x v="3"/>
  </r>
  <r>
    <s v="2019-04-04 23:30:12"/>
    <x v="1"/>
    <x v="304"/>
    <s v="Link"/>
    <s v="Technology like insulin pumps has made living with Type 1 Diabetes more manageable. But much of the expense still falls on the person living with the disease, which isn’t fair or equitable, writes Jessica Raposo.   http://torstar.co/TTQT50p6n0N"/>
    <s v=""/>
    <s v=""/>
    <n v="323"/>
    <n v="8"/>
    <n v="176"/>
    <n v="349"/>
    <n v="4.7258000000000001E-2"/>
    <n v="13253"/>
    <x v="257"/>
    <n v="10517"/>
    <n v="7385"/>
    <n v="0"/>
    <n v="0"/>
    <n v="9188"/>
    <n v="24"/>
    <n v="26"/>
    <n v="2736"/>
    <n v="1803"/>
    <n v="0.79355617596015993"/>
    <n v="0"/>
    <n v="0.20644382403984005"/>
    <n v="0.80376578145407052"/>
    <n v="0"/>
    <n v="0.19623421854592948"/>
    <n v="4.300913000830001E-3"/>
    <n v="6.2037440139312144E-3"/>
    <n v="0.50429799426934097"/>
    <x v="0"/>
  </r>
  <r>
    <s v="2019-04-04 17:05:09"/>
    <x v="2"/>
    <x v="305"/>
    <s v="Link"/>
    <s v="A lawyer for a Nova Scotia motorist whose licence was suspended after her saliva tested positive for cannabis says he’s planning to launch a constitutional challenge."/>
    <s v=""/>
    <s v=""/>
    <n v="716"/>
    <n v="58"/>
    <n v="616"/>
    <n v="847"/>
    <n v="0.11472300000000001"/>
    <n v="12281"/>
    <x v="174"/>
    <n v="10401"/>
    <n v="7383"/>
    <n v="0"/>
    <n v="0"/>
    <n v="8718"/>
    <n v="59"/>
    <n v="24"/>
    <n v="1880"/>
    <n v="1335"/>
    <n v="0.84691800341991696"/>
    <n v="0"/>
    <n v="0.15308199658008306"/>
    <n v="0.84686854783207155"/>
    <n v="0"/>
    <n v="0.15313145216792842"/>
    <n v="2.8499307873951631E-2"/>
    <n v="4.0146822665749024E-2"/>
    <n v="0.72727272727272729"/>
    <x v="0"/>
  </r>
  <r>
    <s v="2019-04-03 09:05:03"/>
    <x v="0"/>
    <x v="306"/>
    <s v="Link"/>
    <s v="“This case is about danger and about risk,” prosecutor Sean Doyle told a Toronto jury Tuesday as the Crown opened its case against a novice driver charged with criminal negligence causing death and bodily harm."/>
    <s v=""/>
    <s v=""/>
    <n v="194"/>
    <n v="1"/>
    <n v="449"/>
    <n v="475"/>
    <n v="6.4397999999999997E-2"/>
    <n v="9667"/>
    <x v="141"/>
    <n v="9667"/>
    <n v="7376"/>
    <n v="0"/>
    <n v="0"/>
    <n v="7376"/>
    <n v="6"/>
    <n v="0"/>
    <n v="0"/>
    <n v="0"/>
    <n v="1"/>
    <n v="0"/>
    <n v="0"/>
    <n v="1"/>
    <n v="0"/>
    <n v="0"/>
    <n v="3.8481431674769834E-2"/>
    <n v="5.0433839479392624E-2"/>
    <n v="0.94526315789473681"/>
    <x v="4"/>
  </r>
  <r>
    <s v="2019-04-02 17:30:08"/>
    <x v="1"/>
    <x v="307"/>
    <s v="Link"/>
    <s v="Halton Regional Police are on the lookout for two men believed to be responsible for some pricy thefts at LCBO stores in Burlington. http://torstar.co/b3JS50oSRd7"/>
    <s v=""/>
    <s v=""/>
    <n v="311"/>
    <n v="8"/>
    <n v="314"/>
    <n v="393"/>
    <n v="5.3303000000000003E-2"/>
    <n v="12256"/>
    <x v="151"/>
    <n v="10334"/>
    <n v="7373"/>
    <n v="0"/>
    <n v="0"/>
    <n v="8633"/>
    <n v="9"/>
    <n v="37"/>
    <n v="1922"/>
    <n v="1260"/>
    <n v="0.84317885117493474"/>
    <n v="0"/>
    <n v="0.15682114882506529"/>
    <n v="0.85404841885787097"/>
    <n v="0"/>
    <n v="0.14595158114212903"/>
    <n v="1.077023498694517E-2"/>
    <n v="1.5290165643461138E-2"/>
    <n v="0.79898218829516543"/>
    <x v="3"/>
  </r>
  <r>
    <s v="2019-04-01 05:05:02"/>
    <x v="0"/>
    <x v="308"/>
    <s v="Link"/>
    <s v="A Canadian woman who’s been missing in West Africa for several months has reportedly been kidnapped and taken to Mali."/>
    <s v=""/>
    <s v=""/>
    <n v="318"/>
    <n v="9"/>
    <n v="518"/>
    <n v="557"/>
    <n v="7.6175999999999994E-2"/>
    <n v="10910"/>
    <x v="259"/>
    <n v="9723"/>
    <n v="7312"/>
    <n v="0"/>
    <n v="0"/>
    <n v="8184"/>
    <n v="32"/>
    <n v="14"/>
    <n v="1187"/>
    <n v="872"/>
    <n v="0.89120073327222726"/>
    <n v="0"/>
    <n v="0.10879926672777268"/>
    <n v="0.89345063538611924"/>
    <n v="0"/>
    <n v="0.10654936461388075"/>
    <n v="3.2905591200733275E-2"/>
    <n v="4.386608015640274E-2"/>
    <n v="0.9299820466786356"/>
    <x v="1"/>
  </r>
  <r>
    <s v="2019-04-04 19:35:03"/>
    <x v="0"/>
    <x v="309"/>
    <s v="Link"/>
    <s v="The spotlight shining on Huawei may help correct Canadians’ chronic underestimation of the threat to their country’s sovereignty, said Richard Fadden, former director of the Canadian Security Intelligence Service, during a sit-down interview."/>
    <s v=""/>
    <s v=""/>
    <n v="214"/>
    <n v="12"/>
    <n v="230"/>
    <n v="259"/>
    <n v="3.5470000000000002E-2"/>
    <n v="11081"/>
    <x v="211"/>
    <n v="10302"/>
    <n v="7302"/>
    <n v="0"/>
    <n v="0"/>
    <n v="7848"/>
    <n v="40"/>
    <n v="17"/>
    <n v="779"/>
    <n v="546"/>
    <n v="0.92969948560599225"/>
    <n v="0"/>
    <n v="7.0300514394007765E-2"/>
    <n v="0.93042813455657492"/>
    <n v="0"/>
    <n v="6.9571865443425071E-2"/>
    <n v="7.6707878350329396E-3"/>
    <n v="1.083078491335372E-2"/>
    <n v="0.88803088803088803"/>
    <x v="0"/>
  </r>
  <r>
    <s v="2019-04-03 23:05:05"/>
    <x v="0"/>
    <x v="310"/>
    <s v="Link"/>
    <s v="As 338 young female delegates between the ages of 18 to 23 were in Ottawa this week to participate in Daughters of the Vote, two of the most powerful female ministers in Trudeau’s gender equal cabinet, were turfed out of caucus. Judith Timson:"/>
    <s v=""/>
    <s v=""/>
    <n v="465"/>
    <n v="55"/>
    <n v="346"/>
    <n v="386"/>
    <n v="5.2942000000000003E-2"/>
    <n v="10003"/>
    <x v="260"/>
    <n v="9836"/>
    <n v="7291"/>
    <n v="0"/>
    <n v="0"/>
    <n v="7416"/>
    <n v="28"/>
    <n v="4"/>
    <n v="167"/>
    <n v="125"/>
    <n v="0.98330500849745073"/>
    <n v="0"/>
    <n v="1.6694991502549234E-2"/>
    <n v="0.98314455231930964"/>
    <n v="0"/>
    <n v="1.6855447680690399E-2"/>
    <n v="9.4971508547435773E-3"/>
    <n v="1.2810140237324703E-2"/>
    <n v="0.89637305699481862"/>
    <x v="4"/>
  </r>
  <r>
    <s v="2019-04-04 01:00:18"/>
    <x v="3"/>
    <x v="311"/>
    <s v="Link"/>
    <s v="Waterloo Region students take aim at Ontario education cuts. Local high school students to protest bigger classes, fewer teachers"/>
    <s v=""/>
    <s v=""/>
    <n v="421"/>
    <n v="26"/>
    <n v="354"/>
    <n v="543"/>
    <n v="7.4496000000000007E-2"/>
    <n v="14093"/>
    <x v="199"/>
    <n v="10805"/>
    <n v="7289"/>
    <n v="0"/>
    <n v="0"/>
    <n v="9476"/>
    <n v="73"/>
    <n v="38"/>
    <n v="3288"/>
    <n v="2187"/>
    <n v="0.76669268431136028"/>
    <n v="0"/>
    <n v="0.23330731568863974"/>
    <n v="0.76920641620937102"/>
    <n v="0"/>
    <n v="0.23079358379062895"/>
    <n v="9.9340097920953673E-3"/>
    <n v="1.4774166314900802E-2"/>
    <n v="0.65193370165745856"/>
    <x v="0"/>
  </r>
  <r>
    <s v="2019-04-01 13:35:03"/>
    <x v="0"/>
    <x v="312"/>
    <s v="Link"/>
    <s v="#ICYMI: My tweets from my flight to Vancouver went viral, sparking a dialogue about how bystanders can intervene, writes Joanna Chiu, managing editor of the Star Vancouver."/>
    <s v=""/>
    <s v=""/>
    <n v="421"/>
    <n v="29"/>
    <n v="425"/>
    <n v="464"/>
    <n v="6.4239000000000004E-2"/>
    <n v="9924"/>
    <x v="261"/>
    <n v="9777"/>
    <n v="7223"/>
    <n v="0"/>
    <n v="0"/>
    <n v="7341"/>
    <n v="10"/>
    <n v="1"/>
    <n v="147"/>
    <n v="118"/>
    <n v="0.98518742442563478"/>
    <n v="0"/>
    <n v="1.4812575574365175E-2"/>
    <n v="0.98392589565454303"/>
    <n v="0"/>
    <n v="1.6074104345457023E-2"/>
    <n v="2.6098347440548165E-2"/>
    <n v="3.52812968260455E-2"/>
    <n v="0.91594827586206895"/>
    <x v="1"/>
  </r>
  <r>
    <s v="2019-04-02 12:55:51"/>
    <x v="0"/>
    <x v="313"/>
    <s v="Link"/>
    <s v="One of the four suspects in the kidnapping of 22-year-old Wanzhen Lu last month in Markham has turned himself in to York Region police."/>
    <s v=""/>
    <s v=""/>
    <n v="548"/>
    <n v="25"/>
    <n v="624"/>
    <n v="672"/>
    <n v="9.3151999999999999E-2"/>
    <n v="10367"/>
    <x v="262"/>
    <n v="10119"/>
    <n v="7214"/>
    <n v="0"/>
    <n v="0"/>
    <n v="7391"/>
    <n v="19"/>
    <n v="6"/>
    <n v="248"/>
    <n v="177"/>
    <n v="0.97607793961608946"/>
    <n v="0"/>
    <n v="2.3922060383910485E-2"/>
    <n v="0.97605195508050335"/>
    <n v="0"/>
    <n v="2.3948044919496685E-2"/>
    <n v="3.3471592553294106E-2"/>
    <n v="4.6948992017318357E-2"/>
    <n v="0.9285714285714286"/>
    <x v="3"/>
  </r>
  <r>
    <s v="2019-04-04 02:20:04"/>
    <x v="2"/>
    <x v="314"/>
    <s v="Link"/>
    <s v="#Opinion: You should cheer hard for the Maple Leafs in the playoffs this year, even if you don’t like hockey. Here’s why:"/>
    <s v=""/>
    <s v=""/>
    <n v="50"/>
    <n v="2"/>
    <n v="118"/>
    <n v="155"/>
    <n v="2.1576000000000001E-2"/>
    <n v="11061"/>
    <x v="263"/>
    <n v="9631"/>
    <n v="7184"/>
    <n v="0"/>
    <n v="0"/>
    <n v="8159"/>
    <n v="34"/>
    <n v="10"/>
    <n v="1430"/>
    <n v="975"/>
    <n v="0.8707169333694964"/>
    <n v="0"/>
    <n v="0.12928306663050357"/>
    <n v="0.88050006128201985"/>
    <n v="0"/>
    <n v="0.11949993871798015"/>
    <n v="7.3230268510984537E-3"/>
    <n v="9.9276872165706583E-3"/>
    <n v="0.76129032258064511"/>
    <x v="0"/>
  </r>
  <r>
    <s v="2019-04-03 23:35:02"/>
    <x v="0"/>
    <x v="315"/>
    <s v="Link"/>
    <s v="Conservative Leader Andrew Scheer told reporters Wednesday that his party will once again ask the House of Commons’ ethics committee to take up the public investigation into allegations of inappropriate pressure by Jody Wilson-Raybould."/>
    <s v=""/>
    <s v=""/>
    <n v="776"/>
    <n v="162"/>
    <n v="512"/>
    <n v="595"/>
    <n v="8.3367999999999998E-2"/>
    <n v="11003"/>
    <x v="178"/>
    <n v="10294"/>
    <n v="7137"/>
    <n v="0"/>
    <n v="0"/>
    <n v="7677"/>
    <n v="136"/>
    <n v="13"/>
    <n v="709"/>
    <n v="540"/>
    <n v="0.93556302826501858"/>
    <n v="0"/>
    <n v="6.4436971734981363E-2"/>
    <n v="0.92966002344665888"/>
    <n v="0"/>
    <n v="7.0339976553341149E-2"/>
    <n v="3.0900663455421247E-3"/>
    <n v="4.4288133385437019E-3"/>
    <n v="0.86050420168067232"/>
    <x v="4"/>
  </r>
  <r>
    <s v="2019-04-04 02:35:02"/>
    <x v="0"/>
    <x v="316"/>
    <s v="Link"/>
    <s v="I loved Kurt Cobain, too, as much as I could “love” a distant rock star. He was different. Nirvana was different, writes Ben Rayner."/>
    <s v=""/>
    <s v=""/>
    <n v="235"/>
    <n v="9"/>
    <n v="294"/>
    <n v="337"/>
    <n v="4.7371000000000003E-2"/>
    <n v="10606"/>
    <x v="264"/>
    <n v="9945"/>
    <n v="7114"/>
    <n v="0"/>
    <n v="0"/>
    <n v="7583"/>
    <n v="19"/>
    <n v="5"/>
    <n v="661"/>
    <n v="469"/>
    <n v="0.93767678672449561"/>
    <n v="0"/>
    <n v="6.2323213275504434E-2"/>
    <n v="0.93815112752208885"/>
    <n v="0"/>
    <n v="6.184887247791112E-2"/>
    <n v="1.4142937959645484E-2"/>
    <n v="1.9781089278649612E-2"/>
    <n v="0.87240356083086057"/>
    <x v="0"/>
  </r>
  <r>
    <s v="2019-04-04 11:35:04"/>
    <x v="0"/>
    <x v="317"/>
    <s v="Link"/>
    <s v="On Wednesday, the city released nearly 250 pages of reports updating council on transit plans it has said should be built — including revised cost estimates and timelines for when those lines could be complete."/>
    <s v=""/>
    <s v=""/>
    <n v="245"/>
    <n v="30"/>
    <n v="229"/>
    <n v="248"/>
    <n v="3.5057999999999999E-2"/>
    <n v="10229"/>
    <x v="265"/>
    <n v="9842"/>
    <n v="7074"/>
    <n v="0"/>
    <n v="0"/>
    <n v="7354"/>
    <n v="19"/>
    <n v="5"/>
    <n v="387"/>
    <n v="280"/>
    <n v="0.96216638967641022"/>
    <n v="0"/>
    <n v="3.7833610323589791E-2"/>
    <n v="0.96192548273048684"/>
    <n v="0"/>
    <n v="3.8074517269513192E-2"/>
    <n v="7.8209013588816118E-3"/>
    <n v="1.0878433505575198E-2"/>
    <n v="0.92338709677419351"/>
    <x v="0"/>
  </r>
  <r>
    <s v="2019-04-03 13:00:22"/>
    <x v="1"/>
    <x v="318"/>
    <s v="Link"/>
    <s v="Canadian steelmakers are pressing the federal government for less ambitious carbon dioxide emission limits because the industry is having a tough time with continuing American tariffs and other market pressures. http://torstar.co/EIca50oZS2k"/>
    <s v=""/>
    <s v=""/>
    <n v="758"/>
    <n v="50"/>
    <n v="355"/>
    <n v="585"/>
    <n v="8.2907999999999996E-2"/>
    <n v="14361"/>
    <x v="266"/>
    <n v="10545"/>
    <n v="7056"/>
    <n v="0"/>
    <n v="0"/>
    <n v="9480"/>
    <n v="32"/>
    <n v="31"/>
    <n v="3816"/>
    <n v="2424"/>
    <n v="0.73428034259452679"/>
    <n v="0"/>
    <n v="0.26571965740547315"/>
    <n v="0.7443037974683544"/>
    <n v="0"/>
    <n v="0.25569620253164554"/>
    <n v="3.0638534920966508E-3"/>
    <n v="4.641350210970464E-3"/>
    <n v="0.60683760683760679"/>
    <x v="4"/>
  </r>
  <r>
    <s v="2019-04-07 03:05:03"/>
    <x v="0"/>
    <x v="319"/>
    <s v="Link"/>
    <s v="As time dwindles to pass Bill C-262 before federal election, Cree MP Romeo Saganash tells the Star that &quot;pressure coming from the public&quot; is the best hope for his final act in Ottawa."/>
    <s v=""/>
    <s v=""/>
    <n v="84"/>
    <n v="3"/>
    <n v="87"/>
    <n v="101"/>
    <n v="1.4416E-2"/>
    <n v="12232"/>
    <x v="267"/>
    <n v="9693"/>
    <n v="7006"/>
    <n v="0"/>
    <n v="0"/>
    <n v="8883"/>
    <n v="21"/>
    <n v="3"/>
    <n v="2539"/>
    <n v="1877"/>
    <n v="0.79242969260954876"/>
    <n v="0"/>
    <n v="0.20757030739045126"/>
    <n v="0.78869751210176742"/>
    <n v="0"/>
    <n v="0.21130248789823258"/>
    <n v="2.1255722694571615E-3"/>
    <n v="2.9269390971518633E-3"/>
    <n v="0.86138613861386137"/>
    <x v="6"/>
  </r>
  <r>
    <s v="2019-04-03 20:35:03"/>
    <x v="0"/>
    <x v="320"/>
    <s v="Link"/>
    <s v="Justin Trudeau is not the only federal leader who has failed to prevent key political relationships from deteriorating to the point of non-repair over the time of this Parliament, writes @chantalHbert. For the Conservatives and the New Democrats, it has similarly been a divisive period."/>
    <s v=""/>
    <s v=""/>
    <n v="503"/>
    <n v="80"/>
    <n v="378"/>
    <n v="461"/>
    <n v="6.5809999999999994E-2"/>
    <n v="10702"/>
    <x v="218"/>
    <n v="9811"/>
    <n v="7005"/>
    <n v="0"/>
    <n v="0"/>
    <n v="7676"/>
    <n v="46"/>
    <n v="9"/>
    <n v="891"/>
    <n v="671"/>
    <n v="0.9167445337320127"/>
    <n v="0"/>
    <n v="8.3255466267987285E-2"/>
    <n v="0.91258467952058364"/>
    <n v="0"/>
    <n v="8.7415320479416359E-2"/>
    <n v="1.5324238460100916E-2"/>
    <n v="2.1365294424179261E-2"/>
    <n v="0.81995661605206072"/>
    <x v="4"/>
  </r>
  <r>
    <s v="2019-04-01 08:05:07"/>
    <x v="0"/>
    <x v="321"/>
    <s v="Link"/>
    <s v="Alec Baldwin’s Trump blows an air horn a few times."/>
    <s v=""/>
    <s v=""/>
    <n v="323"/>
    <n v="85"/>
    <n v="434"/>
    <n v="478"/>
    <n v="6.8255999999999997E-2"/>
    <n v="9935"/>
    <x v="116"/>
    <n v="9427"/>
    <n v="7003"/>
    <n v="0"/>
    <n v="0"/>
    <n v="7386"/>
    <n v="60"/>
    <n v="3"/>
    <n v="508"/>
    <n v="383"/>
    <n v="0.94886763965777554"/>
    <n v="0"/>
    <n v="5.1132360342224459E-2"/>
    <n v="0.94814513945301926"/>
    <n v="0"/>
    <n v="5.1854860546980776E-2"/>
    <n v="2.5767488676396579E-2"/>
    <n v="3.4660167885188192E-2"/>
    <n v="0.90794979079497906"/>
    <x v="1"/>
  </r>
  <r>
    <s v="2019-04-05 22:30:12"/>
    <x v="1"/>
    <x v="322"/>
    <s v="Link"/>
    <s v="Carbon pricing, a reality for all Canadians, may discourage food importers from buying certain goods overseas, giving local food products an opening into the market, writes Sylvain Charlebois. http://torstar.co/7seV50p90r9"/>
    <s v=""/>
    <s v=""/>
    <n v="404"/>
    <n v="44"/>
    <n v="275"/>
    <n v="329"/>
    <n v="4.7114000000000003E-2"/>
    <n v="10783"/>
    <x v="268"/>
    <n v="10007"/>
    <n v="6983"/>
    <n v="0"/>
    <n v="0"/>
    <n v="7520"/>
    <n v="33"/>
    <n v="12"/>
    <n v="776"/>
    <n v="537"/>
    <n v="0.9280348697023092"/>
    <n v="0"/>
    <n v="7.1965130297690805E-2"/>
    <n v="0.92859042553191484"/>
    <n v="0"/>
    <n v="7.1409574468085102E-2"/>
    <n v="2.2257256793100249E-3"/>
    <n v="3.1914893617021275E-3"/>
    <n v="0.83586626139817632"/>
    <x v="5"/>
  </r>
  <r>
    <s v="2019-04-03 21:00:14"/>
    <x v="1"/>
    <x v="323"/>
    <s v="Link"/>
    <s v="Hamilton police are investigating a missing trust fund set up a decade ago to help the young children of a homicide victim, writes Susan Clairmont.   http://torstar.co/vTav50p1ius"/>
    <s v=""/>
    <s v=""/>
    <n v="384"/>
    <n v="4"/>
    <n v="527"/>
    <n v="568"/>
    <n v="8.1364000000000006E-2"/>
    <n v="11095"/>
    <x v="112"/>
    <n v="10086"/>
    <n v="6981"/>
    <n v="0"/>
    <n v="0"/>
    <n v="7635"/>
    <n v="26"/>
    <n v="13"/>
    <n v="1009"/>
    <n v="654"/>
    <n v="0.90905813429472737"/>
    <n v="0"/>
    <n v="9.0941865705272643E-2"/>
    <n v="0.91434184675834973"/>
    <n v="0"/>
    <n v="8.5658153241650298E-2"/>
    <n v="3.0283911671924291E-2"/>
    <n v="4.4007858546168961E-2"/>
    <n v="0.92781690140845074"/>
    <x v="4"/>
  </r>
  <r>
    <s v="2019-04-04 17:00:48"/>
    <x v="3"/>
    <x v="324"/>
    <s v="Link"/>
    <s v="OPP looking into allegations of ‘illegal’ lobbying of Premier Doug Ford’s office. The Ontario Provincial Police anti-rackets squad is investigating allegations of “illegal and unregistered lobbying” of Premier Doug Ford’s office."/>
    <s v=""/>
    <s v=""/>
    <n v="726"/>
    <n v="81"/>
    <n v="490"/>
    <n v="646"/>
    <n v="9.2950000000000005E-2"/>
    <n v="12067"/>
    <x v="225"/>
    <n v="9678"/>
    <n v="6950"/>
    <n v="0"/>
    <n v="0"/>
    <n v="8571"/>
    <n v="72"/>
    <n v="33"/>
    <n v="2389"/>
    <n v="1621"/>
    <n v="0.8020220435899561"/>
    <n v="0"/>
    <n v="0.19797795641004393"/>
    <n v="0.81087387702718472"/>
    <n v="0"/>
    <n v="0.18912612297281531"/>
    <n v="1.2844949034557056E-2"/>
    <n v="1.8084237545210595E-2"/>
    <n v="0.75851393188854488"/>
    <x v="0"/>
  </r>
  <r>
    <s v="2019-04-04 05:05:03"/>
    <x v="0"/>
    <x v="325"/>
    <s v="Link"/>
    <s v="Bathrooms are susceptible to things like water damage, mould, mildew and slick surfaces. Consider this list of the best and worst materials for your bathroom remodel to help you make the right choices."/>
    <s v=""/>
    <s v=""/>
    <n v="58"/>
    <n v="1"/>
    <n v="174"/>
    <n v="201"/>
    <n v="2.8946E-2"/>
    <n v="9305"/>
    <x v="269"/>
    <n v="9183"/>
    <n v="6944"/>
    <n v="0"/>
    <n v="0"/>
    <n v="7040"/>
    <n v="1"/>
    <n v="2"/>
    <n v="122"/>
    <n v="96"/>
    <n v="0.98688876947877491"/>
    <n v="0"/>
    <n v="1.3111230521225148E-2"/>
    <n v="0.98636363636363633"/>
    <n v="0"/>
    <n v="1.3636363636363636E-2"/>
    <n v="1.6872649113379903E-2"/>
    <n v="2.2301136363636363E-2"/>
    <n v="0.86567164179104472"/>
    <x v="0"/>
  </r>
  <r>
    <s v="2019-04-01 19:00:14"/>
    <x v="1"/>
    <x v="326"/>
    <s v="Link"/>
    <s v="Melissa McClelland, Janine Stoll and Lisa Winn formed the Ladybird Animal Sanctuary in 2011, named after their band Ladybird Sideshow. They've spent less time harmonizing together in recent years, but their love of animals lives on.  http://torstar.co/8EVJ50oLx0s"/>
    <s v=""/>
    <s v=""/>
    <n v="106"/>
    <n v="2"/>
    <n v="183"/>
    <n v="217"/>
    <n v="3.1254999999999998E-2"/>
    <n v="11101"/>
    <x v="254"/>
    <n v="9797"/>
    <n v="6943"/>
    <n v="0"/>
    <n v="0"/>
    <n v="7807"/>
    <n v="65"/>
    <n v="8"/>
    <n v="1304"/>
    <n v="864"/>
    <n v="0.88253310512566441"/>
    <n v="0"/>
    <n v="0.11746689487433565"/>
    <n v="0.88933008838222105"/>
    <n v="0"/>
    <n v="0.11066991161777892"/>
    <n v="5.5850824250067562E-3"/>
    <n v="7.941590879979506E-3"/>
    <n v="0.84331797235023043"/>
    <x v="1"/>
  </r>
  <r>
    <s v="2019-04-01 22:35:02"/>
    <x v="0"/>
    <x v="327"/>
    <s v="Link"/>
    <s v="Premier Doug Ford is not backing down from remarks that prompted a $5-million defamation lawsuit against him by a former Ontario Provincial Police deputy commissioner."/>
    <s v=""/>
    <s v=""/>
    <n v="596"/>
    <n v="58"/>
    <n v="398"/>
    <n v="445"/>
    <n v="6.4576999999999996E-2"/>
    <n v="9932"/>
    <x v="270"/>
    <n v="9649"/>
    <n v="6891"/>
    <n v="0"/>
    <n v="0"/>
    <n v="7094"/>
    <n v="67"/>
    <n v="3"/>
    <n v="283"/>
    <n v="203"/>
    <n v="0.9715062424486508"/>
    <n v="0"/>
    <n v="2.8493757551349173E-2"/>
    <n v="0.97138426839582748"/>
    <n v="0"/>
    <n v="2.861573160417254E-2"/>
    <n v="9.2629883205799443E-3"/>
    <n v="1.2968705948689032E-2"/>
    <n v="0.89438202247191012"/>
    <x v="1"/>
  </r>
  <r>
    <s v="2019-04-06 04:04:00"/>
    <x v="0"/>
    <x v="328"/>
    <s v="Link"/>
    <s v="I’m spending a lot of time taking my contacts and prospective clients out to dinner or drinks to get my business off the ground. I need to find outfits that are professional and also stylish. What can I wear? Kathryn Hudson has more on The Kit:"/>
    <s v=""/>
    <s v=""/>
    <n v="107"/>
    <n v="5"/>
    <n v="258"/>
    <n v="278"/>
    <n v="4.0348000000000002E-2"/>
    <n v="9426"/>
    <x v="243"/>
    <n v="9383"/>
    <n v="6890"/>
    <n v="0"/>
    <n v="0"/>
    <n v="6923"/>
    <n v="1"/>
    <n v="0"/>
    <n v="43"/>
    <n v="33"/>
    <n v="0.99543814979842993"/>
    <n v="0"/>
    <n v="4.5618502015701253E-3"/>
    <n v="0.99523328036978187"/>
    <n v="0"/>
    <n v="4.7667196302181138E-3"/>
    <n v="2.3551877784850413E-2"/>
    <n v="3.2067022966921856E-2"/>
    <n v="0.92805755395683454"/>
    <x v="2"/>
  </r>
  <r>
    <s v="2019-04-03 00:05:05"/>
    <x v="2"/>
    <x v="329"/>
    <s v="Link"/>
    <s v="Regional council has given the green light to a pilot project testing Wi-Fi on buses, though some councillors scoffed at adding bells and whistles to a transit system that could use upgrades in frequency and reliability."/>
    <s v=""/>
    <s v=""/>
    <n v="445"/>
    <n v="13"/>
    <n v="320"/>
    <n v="470"/>
    <n v="6.8253999999999995E-2"/>
    <n v="11999"/>
    <x v="271"/>
    <n v="9609"/>
    <n v="6886"/>
    <n v="0"/>
    <n v="0"/>
    <n v="8550"/>
    <n v="45"/>
    <n v="35"/>
    <n v="2390"/>
    <n v="1664"/>
    <n v="0.80081673472789394"/>
    <n v="0"/>
    <n v="0.199183265272106"/>
    <n v="0.80538011695906431"/>
    <n v="0"/>
    <n v="0.19461988304093567"/>
    <n v="6.8339028252354366E-3"/>
    <n v="9.5906432748538006E-3"/>
    <n v="0.68085106382978722"/>
    <x v="4"/>
  </r>
  <r>
    <s v="2019-04-07 16:05:03"/>
    <x v="0"/>
    <x v="330"/>
    <s v="Link"/>
    <s v="Here's what's happening this week in Toronto:"/>
    <s v=""/>
    <s v=""/>
    <n v="50"/>
    <n v="0"/>
    <n v="109"/>
    <n v="115"/>
    <n v="1.6702999999999999E-2"/>
    <n v="9212"/>
    <x v="265"/>
    <n v="9212"/>
    <n v="6885"/>
    <n v="0"/>
    <n v="0"/>
    <n v="6885"/>
    <n v="3"/>
    <n v="0"/>
    <n v="0"/>
    <n v="0"/>
    <n v="1"/>
    <n v="0"/>
    <n v="0"/>
    <n v="1"/>
    <n v="0"/>
    <n v="0"/>
    <n v="8.6843247937472869E-3"/>
    <n v="1.1619462599854757E-2"/>
    <n v="0.94782608695652171"/>
    <x v="6"/>
  </r>
  <r>
    <s v="2019-04-01 23:05:03"/>
    <x v="0"/>
    <x v="331"/>
    <s v="Link"/>
    <s v="Parents and clinicians say funding should be based on need and not subject to arbitrary age cut-offs that discriminate against children with high needs and girls, who are typically diagnosed when they are older."/>
    <s v=""/>
    <s v=""/>
    <n v="153"/>
    <n v="12"/>
    <n v="144"/>
    <n v="160"/>
    <n v="2.3317000000000001E-2"/>
    <n v="10276"/>
    <x v="272"/>
    <n v="9703"/>
    <n v="6862"/>
    <n v="0"/>
    <n v="0"/>
    <n v="7266"/>
    <n v="38"/>
    <n v="8"/>
    <n v="573"/>
    <n v="404"/>
    <n v="0.94423900350330869"/>
    <n v="0"/>
    <n v="5.576099649669132E-2"/>
    <n v="0.94439856867602534"/>
    <n v="0"/>
    <n v="5.5601431323974673E-2"/>
    <n v="2.9194239003503307E-3"/>
    <n v="4.1288191577208916E-3"/>
    <n v="0.9"/>
    <x v="1"/>
  </r>
  <r>
    <s v="2019-04-01 06:05:03"/>
    <x v="0"/>
    <x v="332"/>
    <s v="Link"/>
    <s v="A week before departure, Pack Up and Go Clients receive an email with a weather forecast and packing recommendations. A physical envelope, to be opened at the airport, arrives a day or two before departure and contains flight and hotel information."/>
    <s v=""/>
    <s v=""/>
    <n v="221"/>
    <n v="14"/>
    <n v="254"/>
    <n v="272"/>
    <n v="3.9794999999999997E-2"/>
    <n v="9260"/>
    <x v="273"/>
    <n v="9228"/>
    <n v="6835"/>
    <n v="0"/>
    <n v="0"/>
    <n v="6855"/>
    <n v="12"/>
    <n v="1"/>
    <n v="32"/>
    <n v="20"/>
    <n v="0.99654427645788335"/>
    <n v="0"/>
    <n v="3.4557235421166306E-3"/>
    <n v="0.9970824215900802"/>
    <n v="0"/>
    <n v="2.9175784099197666E-3"/>
    <n v="1.2419006479481642E-2"/>
    <n v="1.6776075857038657E-2"/>
    <n v="0.93382352941176472"/>
    <x v="1"/>
  </r>
  <r>
    <s v="2019-04-03 19:15:04"/>
    <x v="0"/>
    <x v="333"/>
    <s v="Link"/>
    <s v="π time: Climate change, which has caused extreme heat stress on some reefs, has severely hindered the reef’s ability to heal, scientists have found. #StarScience"/>
    <s v=""/>
    <s v=""/>
    <n v="257"/>
    <n v="75"/>
    <n v="184"/>
    <n v="219"/>
    <n v="3.2079000000000003E-2"/>
    <n v="9465"/>
    <x v="274"/>
    <n v="9142"/>
    <n v="6827"/>
    <n v="0"/>
    <n v="0"/>
    <n v="7064"/>
    <n v="50"/>
    <n v="6"/>
    <n v="323"/>
    <n v="237"/>
    <n v="0.96587427363972533"/>
    <n v="0"/>
    <n v="3.4125726360274694E-2"/>
    <n v="0.96644960362400911"/>
    <n v="0"/>
    <n v="3.3550396375990943E-2"/>
    <n v="2.6413100898045432E-3"/>
    <n v="3.5390713476783691E-3"/>
    <n v="0.84018264840182644"/>
    <x v="4"/>
  </r>
  <r>
    <s v="2019-04-01 20:20:36"/>
    <x v="2"/>
    <x v="334"/>
    <s v="Link"/>
    <s v="#Breaking: Canada is warming faster than the world average from human-caused climate change, Environment Canada says"/>
    <s v=""/>
    <s v=""/>
    <n v="548"/>
    <n v="40"/>
    <n v="448"/>
    <n v="522"/>
    <n v="7.6517000000000002E-2"/>
    <n v="12557"/>
    <x v="125"/>
    <n v="9882"/>
    <n v="6822"/>
    <n v="0"/>
    <n v="0"/>
    <n v="8724"/>
    <n v="37"/>
    <n v="16"/>
    <n v="2675"/>
    <n v="1902"/>
    <n v="0.78697141036871865"/>
    <n v="0"/>
    <n v="0.21302858963128135"/>
    <n v="0.7819807427785419"/>
    <n v="0"/>
    <n v="0.21801925722145804"/>
    <n v="8.043322449629688E-3"/>
    <n v="1.1577258138468592E-2"/>
    <n v="0.85823754789272033"/>
    <x v="1"/>
  </r>
  <r>
    <s v="2019-04-05 15:05:04"/>
    <x v="0"/>
    <x v="335"/>
    <s v="Link"/>
    <s v="Former Afghanistan hostage Joshua Boyle was angry and domineering in the days following his release from captivity, witnesses told his assault trial Thursday."/>
    <s v=""/>
    <s v=""/>
    <n v="425"/>
    <n v="53"/>
    <n v="428"/>
    <n v="470"/>
    <n v="6.9209000000000007E-2"/>
    <n v="9938"/>
    <x v="275"/>
    <n v="9875"/>
    <n v="6791"/>
    <n v="0"/>
    <n v="0"/>
    <n v="6842"/>
    <n v="4"/>
    <n v="1"/>
    <n v="63"/>
    <n v="51"/>
    <n v="0.99366069631716647"/>
    <n v="0"/>
    <n v="6.3393036828335685E-3"/>
    <n v="0.99254603916983342"/>
    <n v="0"/>
    <n v="7.4539608301666177E-3"/>
    <n v="2.4954719259408332E-2"/>
    <n v="3.6246711487869045E-2"/>
    <n v="0.91063829787234041"/>
    <x v="5"/>
  </r>
  <r>
    <s v="2019-04-06 20:35:03"/>
    <x v="0"/>
    <x v="336"/>
    <s v="Link"/>
    <s v="Through all of their grief, family and friends of those injured and killed in the Humboldt Broncos crash one year ago today were united in their calls for change."/>
    <s v=""/>
    <s v=""/>
    <n v="126"/>
    <n v="3"/>
    <n v="105"/>
    <n v="116"/>
    <n v="1.7281999999999999E-2"/>
    <n v="9896"/>
    <x v="266"/>
    <n v="9636"/>
    <n v="6712"/>
    <n v="0"/>
    <n v="0"/>
    <n v="6887"/>
    <n v="16"/>
    <n v="3"/>
    <n v="260"/>
    <n v="175"/>
    <n v="0.97372675828617627"/>
    <n v="0"/>
    <n v="2.6273241713823767E-2"/>
    <n v="0.97458980688253227"/>
    <n v="0"/>
    <n v="2.5410193117467693E-2"/>
    <n v="4.4462409054163302E-3"/>
    <n v="6.3888485552490203E-3"/>
    <n v="0.90517241379310343"/>
    <x v="2"/>
  </r>
  <r>
    <s v="2019-04-05 00:05:05"/>
    <x v="0"/>
    <x v="337"/>
    <s v="Link"/>
    <s v="In one rally, Trump lied or said inaccurate things about everything from the size of the crowd standing outside the building to wind power to Obamacare to the economy to, memorably, the Great Lakes."/>
    <s v=""/>
    <s v=""/>
    <n v="613"/>
    <n v="156"/>
    <n v="479"/>
    <n v="537"/>
    <n v="8.0005999999999994E-2"/>
    <n v="10017"/>
    <x v="276"/>
    <n v="9481"/>
    <n v="6712"/>
    <n v="0"/>
    <n v="0"/>
    <n v="7083"/>
    <n v="86"/>
    <n v="17"/>
    <n v="536"/>
    <n v="371"/>
    <n v="0.94649096535888988"/>
    <n v="0"/>
    <n v="5.3509034641110113E-2"/>
    <n v="0.94762106452068329"/>
    <n v="0"/>
    <n v="5.2378935479316671E-2"/>
    <n v="1.1979634621144056E-2"/>
    <n v="1.6941973739940702E-2"/>
    <n v="0.89199255121042831"/>
    <x v="5"/>
  </r>
  <r>
    <s v="2019-04-02 16:40:57"/>
    <x v="1"/>
    <x v="338"/>
    <s v="Link"/>
    <s v="Blue Jays trade Kevin Pillar to San Francisco Giants http://torstar.co/TNSJ50oSQV4"/>
    <s v=""/>
    <s v=""/>
    <n v="340"/>
    <n v="25"/>
    <n v="361"/>
    <n v="440"/>
    <n v="6.5819000000000003E-2"/>
    <n v="10884"/>
    <x v="277"/>
    <n v="9432"/>
    <n v="6685"/>
    <n v="0"/>
    <n v="0"/>
    <n v="7656"/>
    <n v="59"/>
    <n v="13"/>
    <n v="1452"/>
    <n v="971"/>
    <n v="0.86659316427783906"/>
    <n v="0"/>
    <n v="0.13340683572216097"/>
    <n v="0.87317136886102409"/>
    <n v="0"/>
    <n v="0.12682863113897597"/>
    <n v="8.0852627710400592E-3"/>
    <n v="1.1494252873563218E-2"/>
    <n v="0.82045454545454544"/>
    <x v="3"/>
  </r>
  <r>
    <s v="2019-04-02 20:32:50"/>
    <x v="3"/>
    <x v="339"/>
    <s v="Link"/>
    <s v="Anne Frank travelling exhibit comes to Kitchener high school Students trained as guides for exhibit that will be attended by students from across Waterloo Region"/>
    <s v=""/>
    <s v=""/>
    <n v="260"/>
    <n v="5"/>
    <n v="312"/>
    <n v="431"/>
    <n v="6.4510999999999999E-2"/>
    <n v="11625"/>
    <x v="48"/>
    <n v="9481"/>
    <n v="6681"/>
    <n v="0"/>
    <n v="0"/>
    <n v="7982"/>
    <n v="80"/>
    <n v="25"/>
    <n v="2144"/>
    <n v="1301"/>
    <n v="0.81556989247311829"/>
    <n v="0"/>
    <n v="0.18443010752688171"/>
    <n v="0.83700826860435984"/>
    <n v="0"/>
    <n v="0.16299173139564019"/>
    <n v="1.367741935483871E-2"/>
    <n v="1.9919819594086695E-2"/>
    <n v="0.72389791183294661"/>
    <x v="3"/>
  </r>
  <r>
    <s v="2019-04-05 02:30:04"/>
    <x v="0"/>
    <x v="340"/>
    <s v="Link"/>
    <s v="For a player who has often not felt the love of Leaf Nation — polarizing, in fact, between the haters and the defenders — Jake Gardiner had been excruciatingly missed on Toronto’s gerrymandered back end, writes Rosie DiManno."/>
    <s v=""/>
    <s v=""/>
    <n v="121"/>
    <n v="5"/>
    <n v="154"/>
    <n v="166"/>
    <n v="2.4888E-2"/>
    <n v="9635"/>
    <x v="249"/>
    <n v="9155"/>
    <n v="6670"/>
    <n v="0"/>
    <n v="0"/>
    <n v="7044"/>
    <n v="10"/>
    <n v="1"/>
    <n v="480"/>
    <n v="374"/>
    <n v="0.95018162947586926"/>
    <n v="0"/>
    <n v="4.9818370524130774E-2"/>
    <n v="0.94690516751845544"/>
    <n v="0"/>
    <n v="5.3094832481544577E-2"/>
    <n v="6.8500259470679814E-3"/>
    <n v="9.3696763202725727E-3"/>
    <n v="0.92771084337349397"/>
    <x v="5"/>
  </r>
  <r>
    <s v="2019-04-06 00:05:02"/>
    <x v="0"/>
    <x v="341"/>
    <s v="Link"/>
    <s v="The SNC-Lavalin saga has also been a testament to the persistence of Jody Wilson-Raybould, who throughout that long goodbye rewrote a lot of rules on how to lose a job in politics, Susan Delacourt writes."/>
    <s v=""/>
    <s v=""/>
    <n v="723"/>
    <n v="110"/>
    <n v="555"/>
    <n v="643"/>
    <n v="9.7350000000000006E-2"/>
    <n v="9513"/>
    <x v="66"/>
    <n v="9143"/>
    <n v="6605"/>
    <n v="0"/>
    <n v="0"/>
    <n v="6899"/>
    <n v="76"/>
    <n v="8"/>
    <n v="370"/>
    <n v="294"/>
    <n v="0.96110585514559022"/>
    <n v="0"/>
    <n v="3.8894144854409757E-2"/>
    <n v="0.95738512827946076"/>
    <n v="0"/>
    <n v="4.261487172053921E-2"/>
    <n v="1.8921475875118259E-2"/>
    <n v="2.6090737788085228E-2"/>
    <n v="0.86314152410575429"/>
    <x v="2"/>
  </r>
  <r>
    <s v="2019-04-06 09:00:14"/>
    <x v="1"/>
    <x v="342"/>
    <s v="Link"/>
    <s v="Provincial police say a man is in life-threatening condition after a large rock fell on him at a gypsum mine in Hagersville. http://torstar.co/7ZBr50pa6fg"/>
    <s v=""/>
    <s v=""/>
    <n v="229"/>
    <n v="1"/>
    <n v="299"/>
    <n v="348"/>
    <n v="5.3178000000000003E-2"/>
    <n v="9807"/>
    <x v="218"/>
    <n v="8985"/>
    <n v="6544"/>
    <n v="0"/>
    <n v="0"/>
    <n v="7055"/>
    <n v="33"/>
    <n v="6"/>
    <n v="822"/>
    <n v="511"/>
    <n v="0.91618231875191192"/>
    <n v="0"/>
    <n v="8.3817681248088097E-2"/>
    <n v="0.92756909992912828"/>
    <n v="0"/>
    <n v="7.2430900070871718E-2"/>
    <n v="1.6722749056796167E-2"/>
    <n v="2.3245924875974485E-2"/>
    <n v="0.85919540229885061"/>
    <x v="2"/>
  </r>
  <r>
    <s v="2019-04-06 02:05:06"/>
    <x v="0"/>
    <x v="343"/>
    <s v="Link"/>
    <s v="If the legal challenges from New Brunswick, Ontario, Manitoba, and Saskatchewan fail, Alberta's model suggests that they may be better off shaping their own carbon pricing system, rather than adopting the federal government's. #CarbonTax #cdnpoli"/>
    <s v=""/>
    <s v=""/>
    <n v="389"/>
    <n v="79"/>
    <n v="198"/>
    <n v="246"/>
    <n v="3.7759000000000001E-2"/>
    <n v="9290"/>
    <x v="278"/>
    <n v="9103"/>
    <n v="6515"/>
    <n v="0"/>
    <n v="0"/>
    <n v="6659"/>
    <n v="32"/>
    <n v="5"/>
    <n v="187"/>
    <n v="144"/>
    <n v="0.97987082884822385"/>
    <n v="0"/>
    <n v="2.0129171151776103E-2"/>
    <n v="0.97837513140111132"/>
    <n v="0"/>
    <n v="2.1624868598888722E-2"/>
    <n v="3.3369214208826695E-3"/>
    <n v="4.6553536567052111E-3"/>
    <n v="0.80487804878048785"/>
    <x v="2"/>
  </r>
  <r>
    <s v="2019-04-04 22:00:20"/>
    <x v="1"/>
    <x v="344"/>
    <s v="Link"/>
    <s v="UPDATE: Northbound lanes of Highway 6 near Highway 403 remain closed after a serious multi-vehicle crash that sent one man to hospital with life-threatening injuries.  http://torstar.co/6YzW50p6lE1"/>
    <s v=""/>
    <s v=""/>
    <n v="460"/>
    <n v="10"/>
    <n v="466"/>
    <n v="551"/>
    <n v="8.5123000000000004E-2"/>
    <n v="10201"/>
    <x v="212"/>
    <n v="9285"/>
    <n v="6473"/>
    <n v="0"/>
    <n v="0"/>
    <n v="7104"/>
    <n v="13"/>
    <n v="13"/>
    <n v="916"/>
    <n v="631"/>
    <n v="0.91020488187432602"/>
    <n v="0"/>
    <n v="8.9795118125673951E-2"/>
    <n v="0.91117680180180183"/>
    <n v="0"/>
    <n v="8.88231981981982E-2"/>
    <n v="2.068424664248603E-2"/>
    <n v="2.9701576576576575E-2"/>
    <n v="0.84573502722323046"/>
    <x v="0"/>
  </r>
  <r>
    <s v="2019-04-03 15:00:24"/>
    <x v="1"/>
    <x v="345"/>
    <s v="Link"/>
    <s v="A 21-year-old Stoney Creek man is facing drug trafficking charges after a Hamilton police stop that began as a suspected impaired driver. http://torstar.co/ne2U50p0gyZ"/>
    <s v=""/>
    <s v=""/>
    <n v="518"/>
    <n v="10"/>
    <n v="743"/>
    <n v="809"/>
    <n v="0.12540699999999999"/>
    <n v="10309"/>
    <x v="279"/>
    <n v="9575"/>
    <n v="6451"/>
    <n v="0"/>
    <n v="0"/>
    <n v="6900"/>
    <n v="24"/>
    <n v="10"/>
    <n v="734"/>
    <n v="449"/>
    <n v="0.92880007760209526"/>
    <n v="0"/>
    <n v="7.119992239790475E-2"/>
    <n v="0.93492753623188407"/>
    <n v="0"/>
    <n v="6.5072463768115943E-2"/>
    <n v="4.607624405858958E-2"/>
    <n v="6.8840579710144928E-2"/>
    <n v="0.91841779975278126"/>
    <x v="4"/>
  </r>
  <r>
    <s v="2019-04-06 03:05:02"/>
    <x v="0"/>
    <x v="346"/>
    <s v="Link"/>
    <s v="Looking for some new music? Toronto-based Orville Peck finds common-ground amongst the early 'outlaw' country to Johnny Cash and Merle Haggard, the plaintive balladry of Roy Orbinson and even a little bit of Sonic Youth, Ben Rayner writes."/>
    <s v=""/>
    <s v=""/>
    <n v="70"/>
    <n v="1"/>
    <n v="91"/>
    <n v="99"/>
    <n v="1.5377E-2"/>
    <n v="8768"/>
    <x v="280"/>
    <n v="8760"/>
    <n v="6438"/>
    <n v="0"/>
    <n v="0"/>
    <n v="6445"/>
    <n v="5"/>
    <n v="1"/>
    <n v="8"/>
    <n v="7"/>
    <n v="0.99908759124087587"/>
    <n v="0"/>
    <n v="9.1240875912408756E-4"/>
    <n v="0.99891388673390225"/>
    <n v="0"/>
    <n v="1.0861132660977503E-3"/>
    <n v="5.930656934306569E-3"/>
    <n v="8.0682699767261438E-3"/>
    <n v="0.91919191919191923"/>
    <x v="2"/>
  </r>
  <r>
    <s v="2019-04-03 02:40:41"/>
    <x v="0"/>
    <x v="347"/>
    <s v="Link"/>
    <s v="The Leafs will quickly put this loss in the rearview mirror, but backup goalie Garret Sparks may not hear the end of it for a while."/>
    <s v=""/>
    <s v=""/>
    <n v="219"/>
    <n v="12"/>
    <n v="251"/>
    <n v="298"/>
    <n v="4.6302000000000003E-2"/>
    <n v="9084"/>
    <x v="281"/>
    <n v="8939"/>
    <n v="6436"/>
    <n v="0"/>
    <n v="0"/>
    <n v="6534"/>
    <n v="14"/>
    <n v="3"/>
    <n v="145"/>
    <n v="98"/>
    <n v="0.984037868780273"/>
    <n v="0"/>
    <n v="1.5962131219726991E-2"/>
    <n v="0.98500153045607586"/>
    <n v="0"/>
    <n v="1.499846954392409E-2"/>
    <n v="1.4090708938793483E-2"/>
    <n v="1.9589837771655953E-2"/>
    <n v="0.84228187919463082"/>
    <x v="4"/>
  </r>
  <r>
    <s v="2019-04-01 01:05:03"/>
    <x v="0"/>
    <x v="348"/>
    <s v="Link"/>
    <s v="Stargazing: O Fun George, where art thou? Come on back. (Not the Batman &amp; Robin guy; the version after that.)"/>
    <s v=""/>
    <s v=""/>
    <n v="82"/>
    <n v="0"/>
    <n v="181"/>
    <n v="209"/>
    <n v="3.2529000000000002E-2"/>
    <n v="9106"/>
    <x v="282"/>
    <n v="9084"/>
    <n v="6425"/>
    <n v="0"/>
    <n v="0"/>
    <n v="6447"/>
    <n v="8"/>
    <n v="0"/>
    <n v="22"/>
    <n v="22"/>
    <n v="0.99758401054249946"/>
    <n v="0"/>
    <n v="2.4159894575005491E-3"/>
    <n v="0.99658756010547545"/>
    <n v="0"/>
    <n v="3.4124398945245852E-3"/>
    <n v="1.7680650120799474E-2"/>
    <n v="2.4972855591748101E-2"/>
    <n v="0.86602870813397126"/>
    <x v="1"/>
  </r>
  <r>
    <s v="2019-04-01 21:30:13"/>
    <x v="1"/>
    <x v="349"/>
    <s v="Link"/>
    <s v="Brantford police reported it responded to six opioid overdoses leading to three deaths within a span of 48 hours last weekend. http://torstar.co/KCr250oLLpE"/>
    <s v=""/>
    <s v=""/>
    <n v="432"/>
    <n v="13"/>
    <n v="343"/>
    <n v="419"/>
    <n v="6.5377000000000005E-2"/>
    <n v="10347"/>
    <x v="205"/>
    <n v="9128"/>
    <n v="6409"/>
    <n v="0"/>
    <n v="0"/>
    <n v="7269"/>
    <n v="27"/>
    <n v="22"/>
    <n v="1219"/>
    <n v="860"/>
    <n v="0.88218807383782738"/>
    <n v="0"/>
    <n v="0.11781192616217261"/>
    <n v="0.88168936579997248"/>
    <n v="0"/>
    <n v="0.11831063420002752"/>
    <n v="6.5719532231564709E-3"/>
    <n v="9.3547943320951982E-3"/>
    <n v="0.81861575178997614"/>
    <x v="1"/>
  </r>
  <r>
    <s v="2019-04-05 02:00:10"/>
    <x v="3"/>
    <x v="350"/>
    <s v="Link"/>
    <s v="What to do in Waterloo Region this weekend The Elmira Maple Syrup Festival and Slow Art Day among the events"/>
    <s v=""/>
    <s v=""/>
    <n v="151"/>
    <n v="2"/>
    <n v="254"/>
    <n v="380"/>
    <n v="5.9338000000000002E-2"/>
    <n v="12450"/>
    <x v="283"/>
    <n v="9062"/>
    <n v="6404"/>
    <n v="0"/>
    <n v="0"/>
    <n v="8789"/>
    <n v="14"/>
    <n v="24"/>
    <n v="3388"/>
    <n v="2385"/>
    <n v="0.72787148594377515"/>
    <n v="0"/>
    <n v="0.2721285140562249"/>
    <n v="0.7286380703151667"/>
    <n v="0"/>
    <n v="0.2713619296848333"/>
    <n v="1.5421686746987951E-2"/>
    <n v="2.1845488679030606E-2"/>
    <n v="0.66842105263157892"/>
    <x v="5"/>
  </r>
  <r>
    <s v="2019-04-05 13:01:07"/>
    <x v="3"/>
    <x v="351"/>
    <s v="Link"/>
    <s v="Anti-abortion ads removed from Grand River Transit buses http://torstar.co/tUw250p6Gpy"/>
    <s v=""/>
    <s v=""/>
    <n v="1378"/>
    <n v="84"/>
    <n v="749"/>
    <n v="972"/>
    <n v="0.152089"/>
    <n v="10817"/>
    <x v="204"/>
    <n v="9534"/>
    <n v="6391"/>
    <n v="0"/>
    <n v="0"/>
    <n v="7270"/>
    <n v="132"/>
    <n v="10"/>
    <n v="1283"/>
    <n v="879"/>
    <n v="0.8813904039937136"/>
    <n v="0"/>
    <n v="0.1186095960062864"/>
    <n v="0.87909215955983488"/>
    <n v="0"/>
    <n v="0.12090784044016506"/>
    <n v="1.3035037441064991E-2"/>
    <n v="1.939477303988996E-2"/>
    <n v="0.77057613168724282"/>
    <x v="5"/>
  </r>
  <r>
    <s v="2019-04-02 23:35:28"/>
    <x v="0"/>
    <x v="352"/>
    <s v="Link"/>
    <s v="It is difficult to decide which of the revelations arising from the actions of Sen. Lynn Beyak is the most disturbing, writes Tanya Talaga. https://www.thestar.com/politics/political-opinion/2019/04/02/why-is-lynn-beyak-still-a-senator.html?utm_source=Twitter&amp;utm_medium=SocialMedia&amp;utm_campaign=730pm&amp;utm_campaign_id=Opinion&amp;utm_content=whyislynnbeyakstillasenator"/>
    <s v=""/>
    <s v=""/>
    <n v="477"/>
    <n v="105"/>
    <n v="329"/>
    <n v="393"/>
    <n v="6.157E-2"/>
    <n v="9866"/>
    <x v="210"/>
    <n v="9040"/>
    <n v="6383"/>
    <n v="0"/>
    <n v="0"/>
    <n v="7002"/>
    <n v="53"/>
    <n v="12"/>
    <n v="826"/>
    <n v="619"/>
    <n v="0.91627812690046628"/>
    <n v="0"/>
    <n v="8.3721873099533758E-2"/>
    <n v="0.91159668666095406"/>
    <n v="0"/>
    <n v="8.8403313339045983E-2"/>
    <n v="1.4595580782485303E-2"/>
    <n v="2.056555269922879E-2"/>
    <n v="0.83715012722646309"/>
    <x v="3"/>
  </r>
  <r>
    <s v="2019-04-03 19:35:03"/>
    <x v="0"/>
    <x v="353"/>
    <s v="Link"/>
    <s v="When a sidewalk is torn up to get at something beneath it, and the job is seemingly abandoned, it leaves people wondering if it was simply forgotten, or if the plan is to not come back and properly finish it. Today from The Fixer:"/>
    <s v=""/>
    <s v=""/>
    <n v="86"/>
    <n v="4"/>
    <n v="104"/>
    <n v="112"/>
    <n v="1.7582E-2"/>
    <n v="8322"/>
    <x v="188"/>
    <n v="8306"/>
    <n v="6370"/>
    <n v="0"/>
    <n v="0"/>
    <n v="6382"/>
    <n v="5"/>
    <n v="2"/>
    <n v="16"/>
    <n v="12"/>
    <n v="0.99807738524393175"/>
    <n v="0"/>
    <n v="1.9226147560682527E-3"/>
    <n v="0.99811971168912561"/>
    <n v="0"/>
    <n v="1.880288310874334E-3"/>
    <n v="5.1670271569334292E-3"/>
    <n v="6.7376997806330302E-3"/>
    <n v="0.9285714285714286"/>
    <x v="4"/>
  </r>
  <r>
    <s v="2019-04-01 10:00:26"/>
    <x v="1"/>
    <x v="354"/>
    <s v="Link"/>
    <s v="Fluke Transport CEO Ron Foxcroft writes: It is now time to take transport trucks away from downtown, away from Cannon Street, and away from the Queen-King Street right turn. #HamOnt  http://torstar.co/qbRt50oJvs7"/>
    <s v=""/>
    <s v=""/>
    <n v="224"/>
    <n v="3"/>
    <n v="254"/>
    <n v="276"/>
    <n v="4.3437000000000003E-2"/>
    <n v="9077"/>
    <x v="244"/>
    <n v="8828"/>
    <n v="6354"/>
    <n v="0"/>
    <n v="0"/>
    <n v="6545"/>
    <n v="19"/>
    <n v="2"/>
    <n v="249"/>
    <n v="191"/>
    <n v="0.97256802908449924"/>
    <n v="0"/>
    <n v="2.7431970915500717E-2"/>
    <n v="0.97081741787624143"/>
    <n v="0"/>
    <n v="2.9182582123758596E-2"/>
    <n v="9.5846645367412137E-3"/>
    <n v="1.3292589763177999E-2"/>
    <n v="0.92028985507246375"/>
    <x v="1"/>
  </r>
  <r>
    <s v="2019-04-04 01:35:03"/>
    <x v="0"/>
    <x v="355"/>
    <s v="Link"/>
    <s v="It may well be, then, that the cure for what’s ailing politics right now doesn’t boil down to who is the best feminist on the Hill, but who can rise above the pervasive partisanship, writes Susan Delacourt."/>
    <s v=""/>
    <s v=""/>
    <n v="406"/>
    <n v="51"/>
    <n v="290"/>
    <n v="328"/>
    <n v="5.1693999999999997E-2"/>
    <n v="8880"/>
    <x v="59"/>
    <n v="8587"/>
    <n v="6345"/>
    <n v="0"/>
    <n v="0"/>
    <n v="6567"/>
    <n v="36"/>
    <n v="5"/>
    <n v="293"/>
    <n v="222"/>
    <n v="0.96700450450450448"/>
    <n v="0"/>
    <n v="3.2995495495495498E-2"/>
    <n v="0.9661946094106898"/>
    <n v="0"/>
    <n v="3.3805390589310189E-2"/>
    <n v="8.22072072072072E-3"/>
    <n v="1.111618699558398E-2"/>
    <n v="0.88414634146341464"/>
    <x v="0"/>
  </r>
  <r>
    <s v="2019-04-03 22:30:12"/>
    <x v="1"/>
    <x v="356"/>
    <s v="Link"/>
    <s v="A Hamilton mother of two is looking for answers after five children didn't get picked up by their school bus and stood shivering in the cold for close to two hours on their own, waiting for it to arrive.  http://torstar.co/MZqJ50p1tP4"/>
    <s v=""/>
    <s v=""/>
    <n v="2391"/>
    <n v="87"/>
    <n v="1487"/>
    <n v="1917"/>
    <n v="0.30241400000000002"/>
    <n v="11369"/>
    <x v="284"/>
    <n v="9756"/>
    <n v="6339"/>
    <n v="0"/>
    <n v="0"/>
    <n v="7410"/>
    <n v="31"/>
    <n v="66"/>
    <n v="1613"/>
    <n v="1071"/>
    <n v="0.85812296596006687"/>
    <n v="0"/>
    <n v="0.14187703403993315"/>
    <n v="0.85546558704453446"/>
    <n v="0"/>
    <n v="0.1445344129554656"/>
    <n v="2.8146714750637698E-2"/>
    <n v="4.3184885290148446E-2"/>
    <n v="0.77569118414188831"/>
    <x v="4"/>
  </r>
  <r>
    <s v="2019-04-05 12:05:04"/>
    <x v="0"/>
    <x v="357"/>
    <s v="Link"/>
    <s v="Police allege that a man chatted online using a social media application and “distributed, possessed and accessed child sexual abuse material.”"/>
    <s v=""/>
    <s v=""/>
    <n v="131"/>
    <n v="1"/>
    <n v="270"/>
    <n v="281"/>
    <n v="4.4588999999999997E-2"/>
    <n v="8915"/>
    <x v="285"/>
    <n v="8834"/>
    <n v="6302"/>
    <n v="0"/>
    <n v="0"/>
    <n v="6355"/>
    <n v="10"/>
    <n v="1"/>
    <n v="81"/>
    <n v="53"/>
    <n v="0.99091418956814359"/>
    <n v="0"/>
    <n v="9.0858104318564219E-3"/>
    <n v="0.99166011014948863"/>
    <n v="0"/>
    <n v="8.3398898505114092E-3"/>
    <n v="2.2994952327537857E-2"/>
    <n v="3.2258064516129031E-2"/>
    <n v="0.96085409252669041"/>
    <x v="5"/>
  </r>
  <r>
    <s v="2019-04-02 02:38:54"/>
    <x v="0"/>
    <x v="358"/>
    <s v="Link"/>
    <s v="A slow start from SRF, a bullpen bailout and more on #VladWatch after a (very) quiet night for the Blue Jays at Rogers Centre."/>
    <s v=""/>
    <s v=""/>
    <n v="108"/>
    <n v="6"/>
    <n v="191"/>
    <n v="205"/>
    <n v="3.2580999999999999E-2"/>
    <n v="8645"/>
    <x v="151"/>
    <n v="8612"/>
    <n v="6292"/>
    <n v="0"/>
    <n v="0"/>
    <n v="6322"/>
    <n v="8"/>
    <n v="0"/>
    <n v="33"/>
    <n v="30"/>
    <n v="0.99618276460381727"/>
    <n v="0"/>
    <n v="3.8172353961827645E-3"/>
    <n v="0.99525466624485925"/>
    <n v="0"/>
    <n v="4.745333755140778E-3"/>
    <n v="1.5268941584731058E-2"/>
    <n v="2.0879468522619425E-2"/>
    <n v="0.93170731707317078"/>
    <x v="3"/>
  </r>
  <r>
    <s v="2019-04-02 21:00:16"/>
    <x v="1"/>
    <x v="359"/>
    <s v="Link"/>
    <s v="They say there are only two seasons in Canada — winter and construction. Few have a better hands-on understanding of the season we now find ourselves in than Hamilton’s Mario Alves.  #HamOnt By @Markatthespec  http://torstar.co/AUXp50oThDj"/>
    <s v=""/>
    <s v=""/>
    <n v="121"/>
    <n v="0"/>
    <n v="184"/>
    <n v="228"/>
    <n v="3.6270999999999998E-2"/>
    <n v="9780"/>
    <x v="120"/>
    <n v="8848"/>
    <n v="6286"/>
    <n v="0"/>
    <n v="0"/>
    <n v="6902"/>
    <n v="18"/>
    <n v="7"/>
    <n v="932"/>
    <n v="616"/>
    <n v="0.90470347648261762"/>
    <n v="0"/>
    <n v="9.5296523517382409E-2"/>
    <n v="0.91075050709939143"/>
    <n v="0"/>
    <n v="8.9249492900608518E-2"/>
    <n v="1.4519427402862986E-2"/>
    <n v="2.0573746740075342E-2"/>
    <n v="0.80701754385964908"/>
    <x v="3"/>
  </r>
  <r>
    <s v="2019-04-03 17:05:10"/>
    <x v="2"/>
    <x v="360"/>
    <s v="Link"/>
    <s v="This fire chief was under investigation for allegedly having sex inside his chief’s vehicle, sometimes while parked at a local fire station. #StarInvestigation"/>
    <s v=""/>
    <s v=""/>
    <n v="831"/>
    <n v="12"/>
    <n v="953"/>
    <n v="1013"/>
    <n v="0.161718"/>
    <n v="9402"/>
    <x v="286"/>
    <n v="8899"/>
    <n v="6264"/>
    <n v="0"/>
    <n v="0"/>
    <n v="6623"/>
    <n v="29"/>
    <n v="7"/>
    <n v="503"/>
    <n v="359"/>
    <n v="0.94650074452244204"/>
    <n v="0"/>
    <n v="5.3499255477557968E-2"/>
    <n v="0.94579495696814131"/>
    <n v="0"/>
    <n v="5.4205043031858677E-2"/>
    <n v="5.9774516060412682E-2"/>
    <n v="8.4855805526196593E-2"/>
    <n v="0.94076999012833173"/>
    <x v="4"/>
  </r>
  <r>
    <s v="2019-04-07 12:00:21"/>
    <x v="1"/>
    <x v="361"/>
    <s v="Link"/>
    <s v="They put down tens of thousands of dollars on a pre-construction condo and they wait — sometimes years. But what happens if the builder delivers a refund rather than a home because it decides to kill the project?  http://torstar.co/dCmn50peyqH"/>
    <s v=""/>
    <s v=""/>
    <n v="361"/>
    <n v="7"/>
    <n v="403"/>
    <n v="435"/>
    <n v="6.9689000000000001E-2"/>
    <n v="9017"/>
    <x v="287"/>
    <n v="8911"/>
    <n v="6242"/>
    <n v="0"/>
    <n v="0"/>
    <n v="6329"/>
    <n v="4"/>
    <n v="3"/>
    <n v="106"/>
    <n v="87"/>
    <n v="0.9882444271930797"/>
    <n v="0"/>
    <n v="1.1755572806920262E-2"/>
    <n v="0.98625375256754622"/>
    <n v="0"/>
    <n v="1.3746247432453784E-2"/>
    <n v="1.7300654319618497E-2"/>
    <n v="2.4648443671986094E-2"/>
    <n v="0.9264367816091954"/>
    <x v="6"/>
  </r>
  <r>
    <s v="2019-04-07 14:30:14"/>
    <x v="1"/>
    <x v="362"/>
    <s v="Link"/>
    <s v="Andrew Scheer plans to present new documents related to the SNC-Lavalin controversy this afternoon.  http://torstar.co/7q2050pmmdH"/>
    <s v=""/>
    <s v=""/>
    <n v="605"/>
    <n v="98"/>
    <n v="343"/>
    <n v="414"/>
    <n v="6.6346000000000002E-2"/>
    <n v="9072"/>
    <x v="280"/>
    <n v="8666"/>
    <n v="6240"/>
    <n v="0"/>
    <n v="0"/>
    <n v="6559"/>
    <n v="63"/>
    <n v="2"/>
    <n v="406"/>
    <n v="319"/>
    <n v="0.95524691358024694"/>
    <n v="0"/>
    <n v="4.4753086419753084E-2"/>
    <n v="0.95136453727702397"/>
    <n v="0"/>
    <n v="4.8635462722976065E-2"/>
    <n v="5.7319223985890649E-3"/>
    <n v="7.9280378106418668E-3"/>
    <n v="0.82850241545893721"/>
    <x v="6"/>
  </r>
  <r>
    <s v="2019-04-03 06:05:03"/>
    <x v="0"/>
    <x v="363"/>
    <s v="Link"/>
    <s v="Health officials have confirmed a 22nd case of the measles in British Columbia."/>
    <s v=""/>
    <s v=""/>
    <n v="53"/>
    <n v="5"/>
    <n v="103"/>
    <n v="110"/>
    <n v="1.7645000000000001E-2"/>
    <n v="8316"/>
    <x v="288"/>
    <n v="8230"/>
    <n v="6234"/>
    <n v="0"/>
    <n v="0"/>
    <n v="6298"/>
    <n v="25"/>
    <n v="5"/>
    <n v="86"/>
    <n v="64"/>
    <n v="0.98965848965848968"/>
    <n v="0"/>
    <n v="1.0341510341510341E-2"/>
    <n v="0.98983804382343599"/>
    <n v="0"/>
    <n v="1.0161956176563989E-2"/>
    <n v="5.8922558922558923E-3"/>
    <n v="7.7802476976818035E-3"/>
    <n v="0.9363636363636364"/>
    <x v="4"/>
  </r>
  <r>
    <s v="2019-04-02 11:05:04"/>
    <x v="0"/>
    <x v="364"/>
    <s v="Link"/>
    <s v="Not all Botox parties are created equal."/>
    <s v=""/>
    <s v=""/>
    <n v="114"/>
    <n v="3"/>
    <n v="143"/>
    <n v="158"/>
    <n v="2.5349E-2"/>
    <n v="8180"/>
    <x v="205"/>
    <n v="8145"/>
    <n v="6233"/>
    <n v="0"/>
    <n v="0"/>
    <n v="6257"/>
    <n v="6"/>
    <n v="1"/>
    <n v="35"/>
    <n v="24"/>
    <n v="0.99572127139364308"/>
    <n v="0"/>
    <n v="4.278728606356968E-3"/>
    <n v="0.99616429598849288"/>
    <n v="0"/>
    <n v="3.8357040115071122E-3"/>
    <n v="8.3129584352078234E-3"/>
    <n v="1.0867828032603484E-2"/>
    <n v="0.90506329113924056"/>
    <x v="3"/>
  </r>
  <r>
    <s v="2019-04-02 10:40:03"/>
    <x v="0"/>
    <x v="365"/>
    <s v="Link"/>
    <s v="Peel Region police say between March 27 and March 30, 11 snare traps were found around Hewick Meadows Park near 4415 Mississauga Rd., just northwest of Hwy. 403."/>
    <s v=""/>
    <s v=""/>
    <n v="200"/>
    <n v="13"/>
    <n v="184"/>
    <n v="203"/>
    <n v="3.2584000000000002E-2"/>
    <n v="8722"/>
    <x v="289"/>
    <n v="8462"/>
    <n v="6230"/>
    <n v="0"/>
    <n v="0"/>
    <n v="6413"/>
    <n v="22"/>
    <n v="10"/>
    <n v="260"/>
    <n v="183"/>
    <n v="0.97019032332033939"/>
    <n v="0"/>
    <n v="2.9809676679660627E-2"/>
    <n v="0.97146421331670041"/>
    <n v="0"/>
    <n v="2.8535786683299549E-2"/>
    <n v="6.7645035542306811E-3"/>
    <n v="9.2000623733042262E-3"/>
    <n v="0.90640394088669951"/>
    <x v="3"/>
  </r>
  <r>
    <s v="2019-04-03 01:05:02"/>
    <x v="0"/>
    <x v="366"/>
    <s v="Link"/>
    <s v="Fiddler, who is from the Red Earth Cree Nation, was pregnant and travelling with her two sons when she witnessed the fatal crash that killed 16. Now she's named her baby Logan Humble Strong after one of the players who died in the crash."/>
    <s v=""/>
    <s v=""/>
    <n v="310"/>
    <n v="13"/>
    <n v="278"/>
    <n v="295"/>
    <n v="4.7373999999999999E-2"/>
    <n v="8687"/>
    <x v="208"/>
    <n v="8534"/>
    <n v="6227"/>
    <n v="0"/>
    <n v="0"/>
    <n v="6351"/>
    <n v="25"/>
    <n v="1"/>
    <n v="153"/>
    <n v="124"/>
    <n v="0.98238747553816042"/>
    <n v="0"/>
    <n v="1.7612524461839529E-2"/>
    <n v="0.98047551566682412"/>
    <n v="0"/>
    <n v="1.9524484333175877E-2"/>
    <n v="9.0940485783354442E-3"/>
    <n v="1.2438985986458826E-2"/>
    <n v="0.94237288135593222"/>
    <x v="4"/>
  </r>
  <r>
    <s v="2019-04-01 18:30:07"/>
    <x v="1"/>
    <x v="367"/>
    <s v="Link"/>
    <s v="Peel Region police  say between March 27 and March 30, 11 illegal snare traps were found in a green space near 4415 Mississauga Rd., just northwest of Highway 403. http://torstar.co/f8Fd50oLjrP"/>
    <s v=""/>
    <s v=""/>
    <n v="195"/>
    <n v="14"/>
    <n v="184"/>
    <n v="209"/>
    <n v="3.3618000000000002E-2"/>
    <n v="9469"/>
    <x v="290"/>
    <n v="8411"/>
    <n v="6217"/>
    <n v="0"/>
    <n v="0"/>
    <n v="6966"/>
    <n v="23"/>
    <n v="19"/>
    <n v="1058"/>
    <n v="749"/>
    <n v="0.88826697644946673"/>
    <n v="0"/>
    <n v="0.11173302355053331"/>
    <n v="0.89247774906689636"/>
    <n v="0"/>
    <n v="0.10752225093310365"/>
    <n v="4.4355264547470694E-3"/>
    <n v="6.029285099052541E-3"/>
    <n v="0.88038277511961727"/>
    <x v="1"/>
  </r>
  <r>
    <s v="2019-04-03 17:05:04"/>
    <x v="0"/>
    <x v="368"/>
    <s v="Link"/>
    <s v="“Being an Indigenous woman in B.C., you deal with being labelled so much.&quot; In the poorest urban postal code in Canada, the Downtown Eastside Women’s Centre is a haven for First Nations women whose voices are rarely heard."/>
    <s v=""/>
    <s v=""/>
    <n v="168"/>
    <n v="15"/>
    <n v="150"/>
    <n v="168"/>
    <n v="2.7113999999999999E-2"/>
    <n v="8552"/>
    <x v="266"/>
    <n v="8370"/>
    <n v="6196"/>
    <n v="0"/>
    <n v="0"/>
    <n v="6335"/>
    <n v="28"/>
    <n v="4"/>
    <n v="182"/>
    <n v="139"/>
    <n v="0.97871842843779233"/>
    <n v="0"/>
    <n v="2.1281571562207672E-2"/>
    <n v="0.97805840568271507"/>
    <n v="0"/>
    <n v="2.1941594317284926E-2"/>
    <n v="5.144995322731525E-3"/>
    <n v="6.9455406471981059E-3"/>
    <n v="0.8928571428571429"/>
    <x v="4"/>
  </r>
  <r>
    <s v="2019-04-07 10:05:06"/>
    <x v="0"/>
    <x v="369"/>
    <s v="Link"/>
    <s v="If your idea of passing from life into death involves heavenly choirs singing harmoniously alongside the strumming of harps, Quebec composer Claudie Vivier’s Kopernikus may not match your vision of a smooth ride.   A review from John Terauds:"/>
    <s v=""/>
    <s v=""/>
    <n v="73"/>
    <n v="0"/>
    <n v="76"/>
    <n v="78"/>
    <n v="1.2625000000000001E-2"/>
    <n v="8567"/>
    <x v="291"/>
    <n v="8541"/>
    <n v="6178"/>
    <n v="0"/>
    <n v="0"/>
    <n v="6197"/>
    <n v="1"/>
    <n v="0"/>
    <n v="26"/>
    <n v="19"/>
    <n v="0.99696509863429439"/>
    <n v="0"/>
    <n v="3.0349013657056147E-3"/>
    <n v="0.99693400032273682"/>
    <n v="0"/>
    <n v="3.065999677263192E-3"/>
    <n v="2.5679934632893663E-3"/>
    <n v="3.5501048894626434E-3"/>
    <n v="0.97435897435897434"/>
    <x v="6"/>
  </r>
  <r>
    <s v="2019-04-06 23:00:08"/>
    <x v="1"/>
    <x v="370"/>
    <s v="Link"/>
    <s v="&quot;People keep asking me, 'Is that it for Trudeau?' 'Is he finished?&quot; Political analysts from across Canada attempt to measure the political damage. http://torstar.co/BPjl50peugI"/>
    <s v=""/>
    <s v=""/>
    <n v="621"/>
    <n v="122"/>
    <n v="326"/>
    <n v="475"/>
    <n v="7.6910999999999993E-2"/>
    <n v="9610"/>
    <x v="240"/>
    <n v="8854"/>
    <n v="6176"/>
    <n v="0"/>
    <n v="0"/>
    <n v="6751"/>
    <n v="20"/>
    <n v="4"/>
    <n v="756"/>
    <n v="575"/>
    <n v="0.92133194588969825"/>
    <n v="0"/>
    <n v="7.8668054110301769E-2"/>
    <n v="0.91482743297289293"/>
    <n v="0"/>
    <n v="8.5172567027107099E-2"/>
    <n v="9.4693028095733604E-3"/>
    <n v="1.3479484520811732E-2"/>
    <n v="0.68631578947368421"/>
    <x v="2"/>
  </r>
  <r>
    <s v="2019-04-07 03:36:01"/>
    <x v="0"/>
    <x v="371"/>
    <s v="Link"/>
    <s v="It was billed by Maple Leafs defenceman Morgan Rielly as the “last chance to get ready for playoffs.”  But Toronto's shootout loss felt more like a loose pre-season affair than a tight post-season tester, writes Dave Feschuk."/>
    <s v=""/>
    <s v=""/>
    <n v="149"/>
    <n v="11"/>
    <n v="154"/>
    <n v="175"/>
    <n v="2.8372000000000001E-2"/>
    <n v="8704"/>
    <x v="290"/>
    <n v="8674"/>
    <n v="6168"/>
    <n v="0"/>
    <n v="0"/>
    <n v="6190"/>
    <n v="13"/>
    <n v="0"/>
    <n v="30"/>
    <n v="22"/>
    <n v="0.99655330882352944"/>
    <n v="0"/>
    <n v="3.4466911764705881E-3"/>
    <n v="0.9964458804523425"/>
    <n v="0"/>
    <n v="3.5541195476575119E-3"/>
    <n v="4.8253676470588237E-3"/>
    <n v="6.7851373182552504E-3"/>
    <n v="0.88"/>
    <x v="6"/>
  </r>
  <r>
    <s v="2019-04-04 02:05:03"/>
    <x v="0"/>
    <x v="372"/>
    <s v="Link"/>
    <s v="I'm divorced, and hoping to eventually find a loving partner. I don't date often and prefer to hang out with my friends but sometimes I feel like an intruder or they just &quot;forget&quot; to tell me they're getting together. What do I do? Ask Ellie: https://www.thestar.com/life/relationships/advice/2019/04/03/divorced-dad-writes-off-a-lot-in-search-for-ms-right-ask-ellie.html?utm_source=Facebook&amp;utm_medium=SocialMedia&amp;utm_campaign=1000pm&amp;utm_campaign_id=Event_Listings&amp;utm_content=DivocreDadWRitesoffALot"/>
    <s v=""/>
    <s v=""/>
    <n v="194"/>
    <n v="2"/>
    <n v="267"/>
    <n v="306"/>
    <n v="4.9651000000000001E-2"/>
    <n v="8369"/>
    <x v="209"/>
    <n v="8357"/>
    <n v="6163"/>
    <n v="0"/>
    <n v="0"/>
    <n v="6169"/>
    <n v="2"/>
    <n v="0"/>
    <n v="12"/>
    <n v="6"/>
    <n v="0.99856613693392282"/>
    <n v="0"/>
    <n v="1.4338630660771896E-3"/>
    <n v="0.99902739503971472"/>
    <n v="0"/>
    <n v="9.7260496028529742E-4"/>
    <n v="2.2583343290715735E-2"/>
    <n v="3.0637056248986869E-2"/>
    <n v="0.87254901960784315"/>
    <x v="0"/>
  </r>
  <r>
    <s v="2019-04-05 16:30:10"/>
    <x v="1"/>
    <x v="373"/>
    <s v="Link"/>
    <s v="A freezing rain warning issued for Hamilton has ended — just in time, because spring apparently arrives on Saturday. http://torstar.co/Tgxb50p71Gd"/>
    <s v=""/>
    <s v=""/>
    <n v="55"/>
    <n v="0"/>
    <n v="128"/>
    <n v="149"/>
    <n v="2.4327000000000001E-2"/>
    <n v="9417"/>
    <x v="188"/>
    <n v="8479"/>
    <n v="6125"/>
    <n v="0"/>
    <n v="0"/>
    <n v="6786"/>
    <n v="45"/>
    <n v="21"/>
    <n v="938"/>
    <n v="661"/>
    <n v="0.90039290644578951"/>
    <n v="0"/>
    <n v="9.9607093554210477E-2"/>
    <n v="0.90259357500736814"/>
    <n v="0"/>
    <n v="9.7406424992631885E-2"/>
    <n v="4.5662100456621002E-3"/>
    <n v="6.3365753020925434E-3"/>
    <n v="0.85906040268456374"/>
    <x v="5"/>
  </r>
  <r>
    <s v="2019-04-04 16:15:06"/>
    <x v="0"/>
    <x v="374"/>
    <s v="Link"/>
    <s v="With Game 1 in Boston about a week away, the idea that there could come a moment when Frederik Andersen isn’t available to tend goal in the midst of Toronto’s about-to-begin playoff run is a horror movie for a #Leafs fan, Dave Feschuk writes."/>
    <s v=""/>
    <s v=""/>
    <n v="233"/>
    <n v="19"/>
    <n v="244"/>
    <n v="265"/>
    <n v="4.3379000000000001E-2"/>
    <n v="7945"/>
    <x v="292"/>
    <n v="7861"/>
    <n v="6109"/>
    <n v="0"/>
    <n v="0"/>
    <n v="6176"/>
    <n v="8"/>
    <n v="2"/>
    <n v="84"/>
    <n v="67"/>
    <n v="0.98942731277533036"/>
    <n v="0"/>
    <n v="1.0572687224669603E-2"/>
    <n v="0.98915155440414504"/>
    <n v="0"/>
    <n v="1.0848445595854923E-2"/>
    <n v="1.3845185651353053E-2"/>
    <n v="1.7810880829015545E-2"/>
    <n v="0.92075471698113209"/>
    <x v="0"/>
  </r>
  <r>
    <s v="2019-04-03 10:35:04"/>
    <x v="1"/>
    <x v="375"/>
    <s v="Link"/>
    <s v="Residents and business owners along the LRT line want to know what the future holds, now that the $1-billion transit line has a green light.  http://torstar.co/XdWp50oZ8Ld"/>
    <s v=""/>
    <s v=""/>
    <n v="526"/>
    <n v="49"/>
    <n v="375"/>
    <n v="473"/>
    <n v="7.7744999999999995E-2"/>
    <n v="9061"/>
    <x v="293"/>
    <n v="8347"/>
    <n v="6084"/>
    <n v="0"/>
    <n v="0"/>
    <n v="6590"/>
    <n v="36"/>
    <n v="4"/>
    <n v="714"/>
    <n v="506"/>
    <n v="0.92120075046904315"/>
    <n v="0"/>
    <n v="7.879924953095685E-2"/>
    <n v="0.9232169954476479"/>
    <n v="0"/>
    <n v="7.6783004552352055E-2"/>
    <n v="1.3685023728065335E-2"/>
    <n v="1.8816388467374809E-2"/>
    <n v="0.79281183932346722"/>
    <x v="4"/>
  </r>
  <r>
    <s v="2019-04-02 17:05:04"/>
    <x v="0"/>
    <x v="376"/>
    <s v="Link"/>
    <s v="Five service providers — Bell, Rogers, Cogeco, TELUS and Freedom Mobile — accounted for more than 60 per cent of all complaints, with the most frequently raised concerns being incorrect charges and nondisclosure of contract terms."/>
    <s v=""/>
    <s v=""/>
    <n v="138"/>
    <n v="7"/>
    <n v="136"/>
    <n v="145"/>
    <n v="2.3951E-2"/>
    <n v="8184"/>
    <x v="188"/>
    <n v="8146"/>
    <n v="6054"/>
    <n v="0"/>
    <n v="0"/>
    <n v="6083"/>
    <n v="17"/>
    <n v="1"/>
    <n v="38"/>
    <n v="29"/>
    <n v="0.99535679374389052"/>
    <n v="0"/>
    <n v="4.6432062561094821E-3"/>
    <n v="0.99523261548578001"/>
    <n v="0"/>
    <n v="4.7673845142199569E-3"/>
    <n v="5.2541544477028345E-3"/>
    <n v="7.0688804866020057E-3"/>
    <n v="0.93793103448275861"/>
    <x v="3"/>
  </r>
  <r>
    <s v="2019-04-05 21:10:03"/>
    <x v="3"/>
    <x v="377"/>
    <s v="Link"/>
    <s v="Kitchener site picked for supervised consumption site, Cambridge location dropped. — A site in Kitchener has been picked as the best option for a supervised consumption site, while work will continue in Cambridge to identify a suitable location."/>
    <s v=""/>
    <s v=""/>
    <n v="634"/>
    <n v="17"/>
    <n v="526"/>
    <n v="643"/>
    <n v="0.107435"/>
    <n v="10030"/>
    <x v="58"/>
    <n v="8690"/>
    <n v="5985"/>
    <n v="0"/>
    <n v="0"/>
    <n v="6782"/>
    <n v="39"/>
    <n v="10"/>
    <n v="1340"/>
    <n v="797"/>
    <n v="0.86640079760717847"/>
    <n v="0"/>
    <n v="0.13359920239282153"/>
    <n v="0.88248304335004424"/>
    <n v="0"/>
    <n v="0.11751695664995576"/>
    <n v="3.0408773678963111E-2"/>
    <n v="4.4971984665290475E-2"/>
    <n v="0.81804043545878691"/>
    <x v="5"/>
  </r>
  <r>
    <s v="2019-04-02 02:21:43"/>
    <x v="0"/>
    <x v="378"/>
    <s v="Link"/>
    <s v="Danny Green went off for 29 points in a #Raptors win. X-rays were negative after he jammed his left thumb during the game. More reaction from Scotiabank Arena:"/>
    <s v=""/>
    <s v=""/>
    <n v="31"/>
    <n v="1"/>
    <n v="91"/>
    <n v="94"/>
    <n v="1.5719E-2"/>
    <n v="7825"/>
    <x v="155"/>
    <n v="7817"/>
    <n v="5980"/>
    <n v="0"/>
    <n v="0"/>
    <n v="5988"/>
    <n v="17"/>
    <n v="1"/>
    <n v="8"/>
    <n v="8"/>
    <n v="0.99897763578274756"/>
    <n v="0"/>
    <n v="1.0223642172523962E-3"/>
    <n v="0.99866399465597866"/>
    <n v="0"/>
    <n v="1.3360053440213762E-3"/>
    <n v="8.0511182108626202E-3"/>
    <n v="1.0521042084168337E-2"/>
    <n v="0.96808510638297873"/>
    <x v="3"/>
  </r>
  <r>
    <s v="2019-04-05 20:35:03"/>
    <x v="0"/>
    <x v="379"/>
    <s v="Link"/>
    <s v="Logan Boulet registered as an organ donor just five weeks before the fatal bus crash. Canadian Blood Services reported a spike in registered donors after the tragedy rocked the country — almost 100,000 people signed up in April 2018 alone."/>
    <s v=""/>
    <s v=""/>
    <n v="94"/>
    <n v="1"/>
    <n v="103"/>
    <n v="112"/>
    <n v="1.8852000000000001E-2"/>
    <n v="8762"/>
    <x v="294"/>
    <n v="8433"/>
    <n v="5941"/>
    <n v="0"/>
    <n v="0"/>
    <n v="6173"/>
    <n v="12"/>
    <n v="7"/>
    <n v="329"/>
    <n v="232"/>
    <n v="0.96245149509244465"/>
    <n v="0"/>
    <n v="3.7548504907555354E-2"/>
    <n v="0.96241697715859387"/>
    <n v="0"/>
    <n v="3.7583022841406126E-2"/>
    <n v="3.3097466331887698E-3"/>
    <n v="4.6978778551757657E-3"/>
    <n v="0.9196428571428571"/>
    <x v="5"/>
  </r>
  <r>
    <s v="2019-04-07 20:00:20"/>
    <x v="3"/>
    <x v="380"/>
    <s v="Link"/>
    <s v="Kitchener bluesfest unveils lineup: ‘Canadiana’ is the key"/>
    <s v=""/>
    <s v=""/>
    <n v="98"/>
    <n v="3"/>
    <n v="365"/>
    <n v="403"/>
    <n v="6.7960000000000007E-2"/>
    <n v="9621"/>
    <x v="295"/>
    <n v="8375"/>
    <n v="5930"/>
    <n v="0"/>
    <n v="0"/>
    <n v="6776"/>
    <n v="36"/>
    <n v="20"/>
    <n v="1246"/>
    <n v="846"/>
    <n v="0.87049163288639431"/>
    <n v="0"/>
    <n v="0.12950836711360567"/>
    <n v="0.87514757969303425"/>
    <n v="0"/>
    <n v="0.12485242030696576"/>
    <n v="3.4819665315455772E-2"/>
    <n v="4.9439197166469891E-2"/>
    <n v="0.90570719602977667"/>
    <x v="6"/>
  </r>
  <r>
    <s v="2019-04-03 13:15:04"/>
    <x v="0"/>
    <x v="381"/>
    <s v="Link"/>
    <s v="York Region police say they have arrested a second man in their investigation of last month's armed kidnapping of a Markham student."/>
    <s v=""/>
    <s v=""/>
    <n v="204"/>
    <n v="4"/>
    <n v="280"/>
    <n v="300"/>
    <n v="5.0701000000000003E-2"/>
    <n v="8390"/>
    <x v="296"/>
    <n v="8359"/>
    <n v="5917"/>
    <n v="0"/>
    <n v="0"/>
    <n v="5946"/>
    <n v="15"/>
    <n v="2"/>
    <n v="31"/>
    <n v="29"/>
    <n v="0.99630512514898684"/>
    <n v="0"/>
    <n v="3.694874851013111E-3"/>
    <n v="0.99512277161116713"/>
    <n v="0"/>
    <n v="4.8772283888328287E-3"/>
    <n v="1.7282479141835519E-2"/>
    <n v="2.4386141944164143E-2"/>
    <n v="0.93333333333333335"/>
    <x v="4"/>
  </r>
  <r>
    <s v="2019-04-05 12:00:18"/>
    <x v="1"/>
    <x v="382"/>
    <s v="Link"/>
    <s v="In reality, though, Wilson-Raybould's own ego and her act of deception is as much — or more — to blame for the state she finds herself today. http://torstar.co/IRvZ50p6DYQ"/>
    <s v=""/>
    <s v=""/>
    <n v="657"/>
    <n v="117"/>
    <n v="362"/>
    <n v="448"/>
    <n v="7.6777999999999999E-2"/>
    <n v="8667"/>
    <x v="189"/>
    <n v="7813"/>
    <n v="5835"/>
    <n v="0"/>
    <n v="0"/>
    <n v="6475"/>
    <n v="62"/>
    <n v="10"/>
    <n v="854"/>
    <n v="640"/>
    <n v="0.90146532825660552"/>
    <n v="0"/>
    <n v="9.8534671743394489E-2"/>
    <n v="0.9011583011583012"/>
    <n v="0"/>
    <n v="9.8841698841698841E-2"/>
    <n v="1.0730356524749048E-2"/>
    <n v="1.4362934362934362E-2"/>
    <n v="0.8080357142857143"/>
    <x v="5"/>
  </r>
  <r>
    <s v="2019-04-03 14:35:04"/>
    <x v="0"/>
    <x v="383"/>
    <s v="Link"/>
    <s v="A woman, believed to be in her 60s, had died after a fire yesterday at an assisted-living building in downtown Oakville."/>
    <s v=""/>
    <s v=""/>
    <n v="68"/>
    <n v="0"/>
    <n v="134"/>
    <n v="146"/>
    <n v="2.5177000000000001E-2"/>
    <n v="8665"/>
    <x v="244"/>
    <n v="7912"/>
    <n v="5799"/>
    <n v="0"/>
    <n v="0"/>
    <n v="6363"/>
    <n v="13"/>
    <n v="3"/>
    <n v="753"/>
    <n v="564"/>
    <n v="0.91309867282169643"/>
    <n v="0"/>
    <n v="8.6901327178303525E-2"/>
    <n v="0.91136256482791134"/>
    <n v="0"/>
    <n v="8.8637435172088636E-2"/>
    <n v="1.0040392383150605E-2"/>
    <n v="1.3672795851013672E-2"/>
    <n v="0.9178082191780822"/>
    <x v="4"/>
  </r>
  <r>
    <s v="2019-04-02 12:00:48"/>
    <x v="3"/>
    <x v="384"/>
    <s v="Link"/>
    <s v="Wilfrid Laurier University prof lays it on the line for autism funding"/>
    <s v=""/>
    <s v=""/>
    <n v="149"/>
    <n v="1"/>
    <n v="263"/>
    <n v="341"/>
    <n v="5.8874000000000003E-2"/>
    <n v="10224"/>
    <x v="297"/>
    <n v="8132"/>
    <n v="5792"/>
    <n v="0"/>
    <n v="0"/>
    <n v="7240"/>
    <n v="28"/>
    <n v="29"/>
    <n v="2092"/>
    <n v="1448"/>
    <n v="0.79538341158059467"/>
    <n v="0"/>
    <n v="0.20461658841940533"/>
    <n v="0.8"/>
    <n v="0"/>
    <n v="0.2"/>
    <n v="2.014866979655712E-2"/>
    <n v="2.8453038674033149E-2"/>
    <n v="0.77126099706744866"/>
    <x v="3"/>
  </r>
  <r>
    <s v="2019-04-02 23:00:12"/>
    <x v="1"/>
    <x v="385"/>
    <s v="Link"/>
    <s v="Metrolinx has finalized a land deal for a west-end LRT maintenance and storage facility just days after the province lifted a &quot;freeze&quot; on property purchases for Hamilton's $1-billion project. http://torstar.co/m0vR50oUvHR"/>
    <s v=""/>
    <s v=""/>
    <n v="378"/>
    <n v="27"/>
    <n v="238"/>
    <n v="317"/>
    <n v="5.5333E-2"/>
    <n v="9039"/>
    <x v="292"/>
    <n v="7931"/>
    <n v="5729"/>
    <n v="0"/>
    <n v="0"/>
    <n v="6470"/>
    <n v="38"/>
    <n v="7"/>
    <n v="1108"/>
    <n v="741"/>
    <n v="0.87742006859165833"/>
    <n v="0"/>
    <n v="0.12257993140834163"/>
    <n v="0.88547140649149925"/>
    <n v="0"/>
    <n v="0.11452859350850077"/>
    <n v="1.2169487775196372E-2"/>
    <n v="1.7001545595054096E-2"/>
    <n v="0.75078864353312302"/>
    <x v="3"/>
  </r>
  <r>
    <s v="2019-04-06 18:35:02"/>
    <x v="0"/>
    <x v="386"/>
    <s v="Link"/>
    <s v="Police said a man attended a home in Hamilton at 10 a.m. Thursday and asked to use the homeowner’s property for a K-9 exercise."/>
    <s v=""/>
    <s v=""/>
    <n v="47"/>
    <n v="0"/>
    <n v="95"/>
    <n v="100"/>
    <n v="1.7479000000000001E-2"/>
    <n v="8020"/>
    <x v="298"/>
    <n v="7964"/>
    <n v="5721"/>
    <n v="0"/>
    <n v="0"/>
    <n v="5761"/>
    <n v="6"/>
    <n v="2"/>
    <n v="56"/>
    <n v="40"/>
    <n v="0.99301745635910221"/>
    <n v="0"/>
    <n v="6.9825436408977558E-3"/>
    <n v="0.99305676097899676"/>
    <n v="0"/>
    <n v="6.9432390210032984E-3"/>
    <n v="7.6059850374064842E-3"/>
    <n v="1.0588439507030029E-2"/>
    <n v="0.95"/>
    <x v="2"/>
  </r>
  <r>
    <s v="2019-04-03 03:05:03"/>
    <x v="0"/>
    <x v="387"/>
    <s v="Link"/>
    <s v="Will you follow (@)sussexroyal? It's an official Harry and Meghan account!"/>
    <s v=""/>
    <s v=""/>
    <n v="202"/>
    <n v="8"/>
    <n v="262"/>
    <n v="283"/>
    <n v="4.9484E-2"/>
    <n v="7701"/>
    <x v="224"/>
    <n v="7679"/>
    <n v="5719"/>
    <n v="0"/>
    <n v="0"/>
    <n v="5736"/>
    <n v="17"/>
    <n v="0"/>
    <n v="22"/>
    <n v="17"/>
    <n v="0.99714322815218803"/>
    <n v="0"/>
    <n v="2.8567718478119727E-3"/>
    <n v="0.99703626220362618"/>
    <n v="0"/>
    <n v="2.9637377963737796E-3"/>
    <n v="1.6361511492014025E-2"/>
    <n v="2.1966527196652718E-2"/>
    <n v="0.9257950530035336"/>
    <x v="4"/>
  </r>
  <r>
    <s v="2019-04-03 17:00:37"/>
    <x v="1"/>
    <x v="388"/>
    <s v="Link"/>
    <s v="Hamilton International Airport's cargo and passenger service continues to soar, leading officials and businesses to start talking about expansion. http://torstar.co/opHP50p0lBP"/>
    <s v=""/>
    <s v=""/>
    <n v="209"/>
    <n v="4"/>
    <n v="238"/>
    <n v="294"/>
    <n v="5.1506999999999997E-2"/>
    <n v="8490"/>
    <x v="265"/>
    <n v="7972"/>
    <n v="5708"/>
    <n v="0"/>
    <n v="0"/>
    <n v="6089"/>
    <n v="49"/>
    <n v="8"/>
    <n v="518"/>
    <n v="381"/>
    <n v="0.93898704358068319"/>
    <n v="0"/>
    <n v="6.1012956419316845E-2"/>
    <n v="0.93742814912136641"/>
    <n v="0"/>
    <n v="6.2571850878633595E-2"/>
    <n v="9.4228504122497048E-3"/>
    <n v="1.3138446378715717E-2"/>
    <n v="0.80952380952380953"/>
    <x v="4"/>
  </r>
  <r>
    <s v="2019-04-05 22:00:15"/>
    <x v="1"/>
    <x v="389"/>
    <s v="Link"/>
    <s v="Hamilton city council recently approved a 2019 budget of $2.2 billion that means the &quot;average&quot; homeowner can expect to pay an extra $88 in city taxes. But where you live can make a big difference in your actual tax hike.  http://torstar.co/Dctt50p8gt8"/>
    <s v=""/>
    <s v=""/>
    <n v="237"/>
    <n v="5"/>
    <n v="385"/>
    <n v="425"/>
    <n v="7.4862999999999999E-2"/>
    <n v="9084"/>
    <x v="299"/>
    <n v="8142"/>
    <n v="5677"/>
    <n v="0"/>
    <n v="0"/>
    <n v="6292"/>
    <n v="12"/>
    <n v="8"/>
    <n v="942"/>
    <n v="615"/>
    <n v="0.89630118890356669"/>
    <n v="0"/>
    <n v="0.10369881109643329"/>
    <n v="0.90225683407501589"/>
    <n v="0"/>
    <n v="9.774316592498411E-2"/>
    <n v="2.9172170849845882E-2"/>
    <n v="4.2116973935155753E-2"/>
    <n v="0.90588235294117647"/>
    <x v="5"/>
  </r>
  <r>
    <s v="2019-04-03 20:00:14"/>
    <x v="1"/>
    <x v="390"/>
    <s v="Link"/>
    <s v="The Elfrida project is a land speculator's dream. Put the effort, construction and dollars into downtown Hamilton and the 80,000 new Hamiltonians will come, writes Lionel Llewellyn.  http://torstar.co/xpPy50p14Ge"/>
    <s v=""/>
    <s v=""/>
    <n v="430"/>
    <n v="15"/>
    <n v="390"/>
    <n v="460"/>
    <n v="8.1129000000000007E-2"/>
    <n v="8607"/>
    <x v="199"/>
    <n v="8215"/>
    <n v="5670"/>
    <n v="0"/>
    <n v="0"/>
    <n v="5945"/>
    <n v="15"/>
    <n v="4"/>
    <n v="392"/>
    <n v="275"/>
    <n v="0.95445567561287326"/>
    <n v="0"/>
    <n v="4.5544324387126758E-2"/>
    <n v="0.95374264087468463"/>
    <n v="0"/>
    <n v="4.6257359125315388E-2"/>
    <n v="1.6265830138259555E-2"/>
    <n v="2.3549201009251473E-2"/>
    <n v="0.84782608695652173"/>
    <x v="4"/>
  </r>
  <r>
    <s v="2019-04-05 03:00:07"/>
    <x v="0"/>
    <x v="391"/>
    <s v="Link"/>
    <s v="What was the most pivotal Game of Thrones moment of the past seven seasons? Email us at social@torstar.ca. We’ll collect the top answers in a fan-favourite roundup."/>
    <s v=""/>
    <s v=""/>
    <n v="91"/>
    <n v="8"/>
    <n v="84"/>
    <n v="107"/>
    <n v="1.8957999999999999E-2"/>
    <n v="7633"/>
    <x v="278"/>
    <n v="7536"/>
    <n v="5644"/>
    <n v="0"/>
    <n v="0"/>
    <n v="5721"/>
    <n v="5"/>
    <n v="1"/>
    <n v="97"/>
    <n v="77"/>
    <n v="0.98729202148565443"/>
    <n v="0"/>
    <n v="1.2707978514345604E-2"/>
    <n v="0.98654081454291209"/>
    <n v="0"/>
    <n v="1.3459185457087922E-2"/>
    <n v="4.0613127210795234E-3"/>
    <n v="5.4186331061003325E-3"/>
    <n v="0.78504672897196259"/>
    <x v="5"/>
  </r>
  <r>
    <s v="2019-04-03 01:15:03"/>
    <x v="2"/>
    <x v="392"/>
    <s v="Link"/>
    <s v="“We talk about peace, order and good government; that’s been thrown out the door to win,” Michael Haack told Star Vancouver. “Seven weeks ago, Trudeau could have owned up and apologized.”"/>
    <s v=""/>
    <s v=""/>
    <n v="423"/>
    <n v="30"/>
    <n v="238"/>
    <n v="436"/>
    <n v="7.8009999999999996E-2"/>
    <n v="10403"/>
    <x v="300"/>
    <n v="7702"/>
    <n v="5589"/>
    <n v="0"/>
    <n v="0"/>
    <n v="7635"/>
    <n v="47"/>
    <n v="29"/>
    <n v="2701"/>
    <n v="2046"/>
    <n v="0.74036335672402187"/>
    <n v="0"/>
    <n v="0.25963664327597807"/>
    <n v="0.73202357563850684"/>
    <n v="0"/>
    <n v="0.2679764243614931"/>
    <n v="8.2668461020859365E-3"/>
    <n v="1.1263916175507531E-2"/>
    <n v="0.54587155963302747"/>
    <x v="4"/>
  </r>
  <r>
    <s v="2019-04-05 12:30:09"/>
    <x v="1"/>
    <x v="393"/>
    <s v="Link"/>
    <s v="Say Yes to the Dress: Atlanta star Lori Allen @loriallensyttd will undergo surgery Friday to repair two broken wrists after taking a nasty fall while filming Season 11 of the reality show. http://torstar.co/W1BQ50p6ESB"/>
    <s v=""/>
    <s v=""/>
    <n v="180"/>
    <n v="5"/>
    <n v="258"/>
    <n v="278"/>
    <n v="4.9793999999999998E-2"/>
    <n v="7935"/>
    <x v="128"/>
    <n v="7837"/>
    <n v="5583"/>
    <n v="0"/>
    <n v="0"/>
    <n v="5635"/>
    <n v="33"/>
    <n v="2"/>
    <n v="98"/>
    <n v="52"/>
    <n v="0.98764965343415245"/>
    <n v="0"/>
    <n v="1.2350346565847511E-2"/>
    <n v="0.99077196095829634"/>
    <n v="0"/>
    <n v="9.2280390417036375E-3"/>
    <n v="1.550094517958412E-2"/>
    <n v="2.1827861579414375E-2"/>
    <n v="0.92805755395683454"/>
    <x v="5"/>
  </r>
  <r>
    <s v="2019-04-07 17:00:42"/>
    <x v="3"/>
    <x v="394"/>
    <s v="Link"/>
    <s v="Lifetimes: Kerry Druar was the unofficial social conveyor for the Schwaben Club"/>
    <s v=""/>
    <s v=""/>
    <n v="174"/>
    <n v="7"/>
    <n v="246"/>
    <n v="276"/>
    <n v="4.9631000000000002E-2"/>
    <n v="8171"/>
    <x v="301"/>
    <n v="7440"/>
    <n v="5561"/>
    <n v="0"/>
    <n v="0"/>
    <n v="6058"/>
    <n v="27"/>
    <n v="4"/>
    <n v="731"/>
    <n v="497"/>
    <n v="0.91053726594052131"/>
    <n v="0"/>
    <n v="8.9462734059478646E-2"/>
    <n v="0.91795972268075277"/>
    <n v="0"/>
    <n v="8.2040277319247276E-2"/>
    <n v="2.0560518908334352E-2"/>
    <n v="2.7731924727632883E-2"/>
    <n v="0.89130434782608692"/>
    <x v="6"/>
  </r>
  <r>
    <s v="2019-04-06 11:00:20"/>
    <x v="1"/>
    <x v="395"/>
    <s v="Link"/>
    <s v="Hordes of photographers outside the Boston courthouse pointed to public fascination with the college admissions fraud case involving Felicity Huffman and Lori Loughlin. The 33 parents charged  have become symbols of what many believe is a rigged system. http://torstar.co/m6fe50p8ce9"/>
    <s v=""/>
    <s v=""/>
    <n v="301"/>
    <n v="7"/>
    <n v="312"/>
    <n v="348"/>
    <n v="6.2805E-2"/>
    <n v="7849"/>
    <x v="302"/>
    <n v="7752"/>
    <n v="5541"/>
    <n v="0"/>
    <n v="0"/>
    <n v="5616"/>
    <n v="15"/>
    <n v="2"/>
    <n v="97"/>
    <n v="75"/>
    <n v="0.98764173780099374"/>
    <n v="0"/>
    <n v="1.2358262199006242E-2"/>
    <n v="0.98664529914529919"/>
    <n v="0"/>
    <n v="1.3354700854700854E-2"/>
    <n v="1.3887119378264748E-2"/>
    <n v="1.940883190883191E-2"/>
    <n v="0.89655172413793105"/>
    <x v="2"/>
  </r>
  <r>
    <s v="2019-04-05 09:05:06"/>
    <x v="0"/>
    <x v="396"/>
    <s v="Link"/>
    <s v="York Regional Police have issued a Canada-wide warrant for the arrest of a third suspect identified in the armed kidnapping of 22-year-old international student Wanzhen Lu last month in Markham."/>
    <s v=""/>
    <s v=""/>
    <n v="165"/>
    <n v="9"/>
    <n v="235"/>
    <n v="259"/>
    <n v="4.6759000000000002E-2"/>
    <n v="8118"/>
    <x v="192"/>
    <n v="7908"/>
    <n v="5539"/>
    <n v="0"/>
    <n v="0"/>
    <n v="5669"/>
    <n v="7"/>
    <n v="7"/>
    <n v="210"/>
    <n v="130"/>
    <n v="0.97413155949741315"/>
    <n v="0"/>
    <n v="2.5868440502586843E-2"/>
    <n v="0.97706826600811436"/>
    <n v="0"/>
    <n v="2.2931733991885694E-2"/>
    <n v="1.7984725301798472E-2"/>
    <n v="2.5754101252425471E-2"/>
    <n v="0.9073359073359073"/>
    <x v="5"/>
  </r>
  <r>
    <s v="2019-04-07 22:05:02"/>
    <x v="0"/>
    <x v="397"/>
    <s v="Link"/>
    <s v="The U.S. cannabis industry has been restricted in its ability to access banking services because of federal prohibition. Two Canadian bank heads say they too will steer clear of the sector until new laws are passed."/>
    <s v=""/>
    <s v=""/>
    <n v="91"/>
    <n v="2"/>
    <n v="99"/>
    <n v="107"/>
    <n v="1.9345999999999999E-2"/>
    <n v="8127"/>
    <x v="278"/>
    <n v="7575"/>
    <n v="5531"/>
    <n v="0"/>
    <n v="0"/>
    <n v="5931"/>
    <n v="4"/>
    <n v="4"/>
    <n v="552"/>
    <n v="400"/>
    <n v="0.93207825765965302"/>
    <n v="0"/>
    <n v="6.7921742340346994E-2"/>
    <n v="0.93255774742876407"/>
    <n v="0"/>
    <n v="6.7442252571235886E-2"/>
    <n v="3.8144456749107914E-3"/>
    <n v="5.2267745742707802E-3"/>
    <n v="0.92523364485981308"/>
    <x v="6"/>
  </r>
  <r>
    <s v="2019-04-05 11:40:03"/>
    <x v="0"/>
    <x v="398"/>
    <s v="Link"/>
    <s v="Winter will linger around for a little longer today. But don't worry, tomorrow is going to be one of those days we've all been waiting for. #StarWeather"/>
    <s v=""/>
    <s v=""/>
    <n v="94"/>
    <n v="6"/>
    <n v="119"/>
    <n v="126"/>
    <n v="2.2834E-2"/>
    <n v="7349"/>
    <x v="303"/>
    <n v="7295"/>
    <n v="5518"/>
    <n v="0"/>
    <n v="0"/>
    <n v="5560"/>
    <n v="17"/>
    <n v="2"/>
    <n v="54"/>
    <n v="42"/>
    <n v="0.99265206150496665"/>
    <n v="0"/>
    <n v="7.3479384950333381E-3"/>
    <n v="0.99244604316546758"/>
    <n v="0"/>
    <n v="7.5539568345323743E-3"/>
    <n v="6.5315008844740782E-3"/>
    <n v="8.6330935251798559E-3"/>
    <n v="0.94444444444444442"/>
    <x v="5"/>
  </r>
  <r>
    <s v="2019-04-02 04:05:02"/>
    <x v="0"/>
    <x v="399"/>
    <s v="Link"/>
    <s v="Of 300-plus priests who had sexually abused boys and girls in that state over decades, the grand jury identified seven predators sent to Southdown for treatment rather than facing criminal charges."/>
    <s v=""/>
    <s v=""/>
    <n v="108"/>
    <n v="5"/>
    <n v="168"/>
    <n v="179"/>
    <n v="3.2509999999999997E-2"/>
    <n v="7427"/>
    <x v="235"/>
    <n v="7266"/>
    <n v="5506"/>
    <n v="0"/>
    <n v="0"/>
    <n v="5620"/>
    <n v="10"/>
    <n v="6"/>
    <n v="161"/>
    <n v="114"/>
    <n v="0.97832233741753061"/>
    <n v="0"/>
    <n v="2.1677662582469368E-2"/>
    <n v="0.97971530249110317"/>
    <n v="0"/>
    <n v="2.0284697508896797E-2"/>
    <n v="1.4272249899017099E-2"/>
    <n v="1.886120996441281E-2"/>
    <n v="0.93854748603351956"/>
    <x v="3"/>
  </r>
  <r>
    <s v="2019-04-07 11:05:02"/>
    <x v="0"/>
    <x v="400"/>
    <s v="Link"/>
    <s v="Spring has sprung, which means it’s time to get mad about damage to front yards and boulevards from sidewalk snow plows. It’s a common complaint at this time of year, so The Fixer decided to talk about it."/>
    <s v=""/>
    <s v=""/>
    <n v="145"/>
    <n v="8"/>
    <n v="150"/>
    <n v="161"/>
    <n v="2.9321E-2"/>
    <n v="7292"/>
    <x v="304"/>
    <n v="7251"/>
    <n v="5491"/>
    <n v="0"/>
    <n v="0"/>
    <n v="5529"/>
    <n v="9"/>
    <n v="3"/>
    <n v="41"/>
    <n v="38"/>
    <n v="0.99437739989029073"/>
    <n v="0"/>
    <n v="5.6226001097092705E-3"/>
    <n v="0.99312714776632305"/>
    <n v="0"/>
    <n v="6.8728522336769758E-3"/>
    <n v="4.7997805814591335E-3"/>
    <n v="6.3302586362814252E-3"/>
    <n v="0.93167701863354035"/>
    <x v="6"/>
  </r>
  <r>
    <s v="2019-04-06 15:35:03"/>
    <x v="0"/>
    <x v="401"/>
    <s v="Link"/>
    <s v="A spokesperson said Cosby's insurance company  settled “without the knowledge, permission and/or consent of Mr. Cosby. Mr. Cosby vehemently denies the allegations brought against him in these defamation suits, and he maintains his innocence.”"/>
    <s v=""/>
    <s v=""/>
    <n v="151"/>
    <n v="18"/>
    <n v="157"/>
    <n v="175"/>
    <n v="3.2121999999999998E-2"/>
    <n v="7640"/>
    <x v="155"/>
    <n v="7564"/>
    <n v="5448"/>
    <n v="0"/>
    <n v="0"/>
    <n v="5501"/>
    <n v="12"/>
    <n v="2"/>
    <n v="76"/>
    <n v="53"/>
    <n v="0.99005235602094244"/>
    <n v="0"/>
    <n v="9.947643979057591E-3"/>
    <n v="0.99036538811125252"/>
    <n v="0"/>
    <n v="9.6346118887475005E-3"/>
    <n v="8.246073298429319E-3"/>
    <n v="1.145246318851118E-2"/>
    <n v="0.89714285714285713"/>
    <x v="2"/>
  </r>
  <r>
    <s v="2019-04-06 15:00:51"/>
    <x v="3"/>
    <x v="402"/>
    <s v="Link"/>
    <s v="No teachers will be laid off in cost-cutting, Ontario’s education minister says"/>
    <s v=""/>
    <s v=""/>
    <n v="638"/>
    <n v="36"/>
    <n v="476"/>
    <n v="576"/>
    <n v="0.106352"/>
    <n v="8327"/>
    <x v="305"/>
    <n v="7693"/>
    <n v="5416"/>
    <n v="0"/>
    <n v="0"/>
    <n v="5880"/>
    <n v="37"/>
    <n v="6"/>
    <n v="634"/>
    <n v="464"/>
    <n v="0.92386213522276928"/>
    <n v="0"/>
    <n v="7.6137864777230696E-2"/>
    <n v="0.92108843537414964"/>
    <n v="0"/>
    <n v="7.8911564625850333E-2"/>
    <n v="1.1288579320283416E-2"/>
    <n v="1.5986394557823129E-2"/>
    <n v="0.82638888888888884"/>
    <x v="2"/>
  </r>
  <r>
    <s v="2019-04-03 22:05:06"/>
    <x v="3"/>
    <x v="403"/>
    <s v="Link"/>
    <s v="Hotel tax approved in Cambridge. Four-per-cent municipal tax on hotel rooms to boost tourism marketing also to be considered by Kitchener, Waterloo and the townships"/>
    <s v=""/>
    <s v=""/>
    <n v="605"/>
    <n v="56"/>
    <n v="359"/>
    <n v="479"/>
    <n v="8.8473999999999997E-2"/>
    <n v="8944"/>
    <x v="205"/>
    <n v="7635"/>
    <n v="5414"/>
    <n v="0"/>
    <n v="0"/>
    <n v="6264"/>
    <n v="33"/>
    <n v="13"/>
    <n v="1309"/>
    <n v="850"/>
    <n v="0.85364490161001794"/>
    <n v="0"/>
    <n v="0.14635509838998212"/>
    <n v="0.86430395913154534"/>
    <n v="0"/>
    <n v="0.13569604086845466"/>
    <n v="7.6028622540250451E-3"/>
    <n v="1.0855683269476373E-2"/>
    <n v="0.74947807933194155"/>
    <x v="4"/>
  </r>
  <r>
    <s v="2019-04-05 21:35:03"/>
    <x v="0"/>
    <x v="404"/>
    <s v="Link"/>
    <s v="A man who took three women hostage at a west-end Toronto massage parlour — and then phoned the Star to explain why — has pleaded guilty to three counts of forcible confinement."/>
    <s v=""/>
    <s v=""/>
    <n v="203"/>
    <n v="6"/>
    <n v="279"/>
    <n v="295"/>
    <n v="5.4559000000000003E-2"/>
    <n v="7743"/>
    <x v="264"/>
    <n v="7593"/>
    <n v="5407"/>
    <n v="0"/>
    <n v="0"/>
    <n v="5506"/>
    <n v="7"/>
    <n v="4"/>
    <n v="150"/>
    <n v="99"/>
    <n v="0.98062766369624177"/>
    <n v="0"/>
    <n v="1.9372336303758234E-2"/>
    <n v="0.98201961496549217"/>
    <n v="0"/>
    <n v="1.7980385034507811E-2"/>
    <n v="1.9372336303758234E-2"/>
    <n v="2.7243007628042135E-2"/>
    <n v="0.94576271186440675"/>
    <x v="5"/>
  </r>
  <r>
    <s v="2019-04-02 18:05:04"/>
    <x v="0"/>
    <x v="405"/>
    <s v="Link"/>
    <s v="Sgt. Paul Gauthier is facing two counts of misconduct — neglect of duty and insubordination — stemming from a June 20, 2016 incident involving the now-convicted killer, who murdered eight men between 2010 and 2017."/>
    <s v=""/>
    <s v=""/>
    <n v="110"/>
    <n v="5"/>
    <n v="206"/>
    <n v="208"/>
    <n v="3.8662000000000002E-2"/>
    <n v="7594"/>
    <x v="306"/>
    <n v="7422"/>
    <n v="5380"/>
    <n v="0"/>
    <n v="0"/>
    <n v="5486"/>
    <n v="5"/>
    <n v="3"/>
    <n v="172"/>
    <n v="106"/>
    <n v="0.97735053989992104"/>
    <n v="0"/>
    <n v="2.2649460100079011E-2"/>
    <n v="0.98067808968282899"/>
    <n v="0"/>
    <n v="1.9321910317170982E-2"/>
    <n v="1.6460363444824863E-2"/>
    <n v="2.2785271600437477E-2"/>
    <n v="0.99038461538461542"/>
    <x v="3"/>
  </r>
  <r>
    <s v="2019-04-07 15:11:59"/>
    <x v="1"/>
    <x v="406"/>
    <s v="Link"/>
    <s v="The Trump administration wants up to two years to find children who were separated from their families at the border before a judge halted the practice last year.  http://torstar.co/3QK950pmMby"/>
    <s v=""/>
    <s v=""/>
    <n v="147"/>
    <n v="15"/>
    <n v="147"/>
    <n v="160"/>
    <n v="2.9766999999999998E-2"/>
    <n v="7495"/>
    <x v="307"/>
    <n v="7370"/>
    <n v="5375"/>
    <n v="0"/>
    <n v="0"/>
    <n v="5457"/>
    <n v="37"/>
    <n v="4"/>
    <n v="125"/>
    <n v="82"/>
    <n v="0.98332221480987325"/>
    <n v="0"/>
    <n v="1.6677785190126752E-2"/>
    <n v="0.98497342862378601"/>
    <n v="0"/>
    <n v="1.5026571376214036E-2"/>
    <n v="2.2681787858572383E-3"/>
    <n v="3.1152647975077881E-3"/>
    <n v="0.91874999999999996"/>
    <x v="6"/>
  </r>
  <r>
    <s v="2019-04-07 00:05:03"/>
    <x v="0"/>
    <x v="407"/>
    <s v="Link"/>
    <s v="Give the British people the opportunity to approve or reject the agreement — or, on the same ballot, to choose to “remain” in the EU, writes Tony Burman."/>
    <s v=""/>
    <s v=""/>
    <n v="148"/>
    <n v="18"/>
    <n v="126"/>
    <n v="143"/>
    <n v="2.6793999999999998E-2"/>
    <n v="7606"/>
    <x v="267"/>
    <n v="7483"/>
    <n v="5337"/>
    <n v="0"/>
    <n v="0"/>
    <n v="5426"/>
    <n v="17"/>
    <n v="6"/>
    <n v="123"/>
    <n v="89"/>
    <n v="0.98382855640283984"/>
    <n v="0"/>
    <n v="1.6171443597160138E-2"/>
    <n v="0.98359749354957615"/>
    <n v="0"/>
    <n v="1.6402506450423886E-2"/>
    <n v="3.4183539311070208E-3"/>
    <n v="4.7917434574272022E-3"/>
    <n v="0.88111888111888115"/>
    <x v="6"/>
  </r>
  <r>
    <s v="2019-04-03 14:00:20"/>
    <x v="1"/>
    <x v="408"/>
    <s v="Link"/>
    <s v="A Hamilton-based biotech company, spun out of a McMaster University development centre, is poised to receive $105 million in private international funding to help it advance a new approach to cancer therapy. http://torstar.co/RzaM50p09WX"/>
    <s v=""/>
    <s v=""/>
    <n v="159"/>
    <n v="1"/>
    <n v="166"/>
    <n v="215"/>
    <n v="4.0376000000000002E-2"/>
    <n v="8036"/>
    <x v="272"/>
    <n v="7134"/>
    <n v="5325"/>
    <n v="0"/>
    <n v="0"/>
    <n v="5934"/>
    <n v="64"/>
    <n v="15"/>
    <n v="902"/>
    <n v="609"/>
    <n v="0.88775510204081631"/>
    <n v="0"/>
    <n v="0.11224489795918367"/>
    <n v="0.89737108190090997"/>
    <n v="0"/>
    <n v="0.10262891809908999"/>
    <n v="3.7332005973120955E-3"/>
    <n v="5.0556117290192111E-3"/>
    <n v="0.77209302325581397"/>
    <x v="4"/>
  </r>
  <r>
    <s v="2019-04-02 11:30:08"/>
    <x v="1"/>
    <x v="409"/>
    <s v="Link"/>
    <s v="Former premier Kathleen Wynne said she regrets that her government did not bring in the now-scrapped #basicincome pilot project earlier during their time in power. Story by @NatatTheSpec  http://torstar.co/iJoJ50oQhB4"/>
    <s v=""/>
    <s v=""/>
    <n v="588"/>
    <n v="95"/>
    <n v="335"/>
    <n v="404"/>
    <n v="7.6155E-2"/>
    <n v="7787"/>
    <x v="294"/>
    <n v="7367"/>
    <n v="5305"/>
    <n v="0"/>
    <n v="0"/>
    <n v="5631"/>
    <n v="48"/>
    <n v="2"/>
    <n v="420"/>
    <n v="326"/>
    <n v="0.94606395274174904"/>
    <n v="0"/>
    <n v="5.3936047258250928E-2"/>
    <n v="0.94210619783342209"/>
    <n v="0"/>
    <n v="5.7893802166577871E-2"/>
    <n v="3.7241556440220881E-3"/>
    <n v="5.1500621559225713E-3"/>
    <n v="0.82920792079207917"/>
    <x v="3"/>
  </r>
  <r>
    <s v="2019-04-03 21:30:14"/>
    <x v="1"/>
    <x v="410"/>
    <s v="Link"/>
    <s v="Cheap pot grown with less power: 48North hopes to be first in Canada to legally grow cannabis outdoors on farm near Brantford.  http://torstar.co/PgYr50p1pUu"/>
    <s v=""/>
    <s v=""/>
    <n v="286"/>
    <n v="12"/>
    <n v="288"/>
    <n v="316"/>
    <n v="6.0109999999999997E-2"/>
    <n v="7836"/>
    <x v="196"/>
    <n v="7359"/>
    <n v="5257"/>
    <n v="0"/>
    <n v="0"/>
    <n v="5576"/>
    <n v="31"/>
    <n v="6"/>
    <n v="477"/>
    <n v="319"/>
    <n v="0.9391271056661562"/>
    <n v="0"/>
    <n v="6.0872894333843797E-2"/>
    <n v="0.9427905308464849"/>
    <n v="0"/>
    <n v="5.7209469153515068E-2"/>
    <n v="1.2378764675855029E-2"/>
    <n v="1.7395982783357244E-2"/>
    <n v="0.91139240506329111"/>
    <x v="4"/>
  </r>
  <r>
    <s v="2019-04-07 16:00:53"/>
    <x v="3"/>
    <x v="411"/>
    <s v="Link"/>
    <s v="Opening farm to Grand Valley prisoners a slow, frustrating experience, Cambridge woman says"/>
    <s v=""/>
    <s v=""/>
    <n v="304"/>
    <n v="2"/>
    <n v="470"/>
    <n v="515"/>
    <n v="9.7983000000000001E-2"/>
    <n v="8206"/>
    <x v="308"/>
    <n v="7335"/>
    <n v="5256"/>
    <n v="0"/>
    <n v="0"/>
    <n v="5828"/>
    <n v="15"/>
    <n v="7"/>
    <n v="871"/>
    <n v="572"/>
    <n v="0.89385815257128931"/>
    <n v="0"/>
    <n v="0.1061418474287107"/>
    <n v="0.90185312285518193"/>
    <n v="0"/>
    <n v="9.8146877144818123E-2"/>
    <n v="4.2529856202778452E-2"/>
    <n v="5.9883321894303364E-2"/>
    <n v="0.91262135922330101"/>
    <x v="6"/>
  </r>
  <r>
    <s v="2019-04-07 22:00:08"/>
    <x v="1"/>
    <x v="412"/>
    <s v="Link"/>
    <s v="Canadian wrestler Bret &quot;The Hitman&quot; Hart was tackled by a spectator Saturday while he was giving a speech during the WWE Hall of Fame ceremony at Barclays Center in Brooklyn. The attacker was promptly subdued. http://torstar.co/GAjd50ppTpU"/>
    <s v=""/>
    <s v=""/>
    <n v="221"/>
    <n v="6"/>
    <n v="258"/>
    <n v="284"/>
    <n v="5.4094999999999997E-2"/>
    <n v="7902"/>
    <x v="100"/>
    <n v="7212"/>
    <n v="5250"/>
    <n v="0"/>
    <n v="0"/>
    <n v="5725"/>
    <n v="7"/>
    <n v="6"/>
    <n v="690"/>
    <n v="475"/>
    <n v="0.91268033409263483"/>
    <n v="0"/>
    <n v="8.7319665907365229E-2"/>
    <n v="0.91703056768558955"/>
    <n v="0"/>
    <n v="8.296943231441048E-2"/>
    <n v="1.4173626929891167E-2"/>
    <n v="1.9563318777292577E-2"/>
    <n v="0.90845070422535212"/>
    <x v="6"/>
  </r>
  <r>
    <s v="2019-04-04 13:00:21"/>
    <x v="1"/>
    <x v="413"/>
    <s v="Link"/>
    <s v="&quot;It's time for a change, it's time to hit the road.&quot;  http://torstar.co/DZDp50p4r1i"/>
    <s v=""/>
    <s v=""/>
    <n v="316"/>
    <n v="19"/>
    <n v="321"/>
    <n v="374"/>
    <n v="7.1319999999999995E-2"/>
    <n v="7709"/>
    <x v="276"/>
    <n v="7237"/>
    <n v="5244"/>
    <n v="0"/>
    <n v="0"/>
    <n v="5585"/>
    <n v="35"/>
    <n v="7"/>
    <n v="472"/>
    <n v="341"/>
    <n v="0.93877286288753403"/>
    <n v="0"/>
    <n v="6.1227137112465947E-2"/>
    <n v="0.93894359892569379"/>
    <n v="0"/>
    <n v="6.1056401074306176E-2"/>
    <n v="1.5566221299779479E-2"/>
    <n v="2.1486123545210387E-2"/>
    <n v="0.85828877005347592"/>
    <x v="0"/>
  </r>
  <r>
    <s v="2019-04-04 13:30:09"/>
    <x v="1"/>
    <x v="414"/>
    <s v="Link"/>
    <s v="“He was using Milton property, Milton’s vehicle, Milton’s budgets to fund his dates,” said the woman who attended the conferences with Pratt.  http://torstar.co/ZcM950p4Ej0"/>
    <s v=""/>
    <s v=""/>
    <n v="399"/>
    <n v="11"/>
    <n v="381"/>
    <n v="440"/>
    <n v="8.4339999999999998E-2"/>
    <n v="8467"/>
    <x v="309"/>
    <n v="7584"/>
    <n v="5217"/>
    <n v="0"/>
    <n v="0"/>
    <n v="5825"/>
    <n v="18"/>
    <n v="9"/>
    <n v="883"/>
    <n v="608"/>
    <n v="0.89571276721388926"/>
    <n v="0"/>
    <n v="0.10428723278611078"/>
    <n v="0.89562231759656652"/>
    <n v="0"/>
    <n v="0.10437768240343348"/>
    <n v="1.7361521199952757E-2"/>
    <n v="2.5236051502145924E-2"/>
    <n v="0.86590909090909096"/>
    <x v="0"/>
  </r>
  <r>
    <s v="2019-04-03 10:42:11"/>
    <x v="0"/>
    <x v="415"/>
    <s v="Link"/>
    <s v="Peel Region will take part in a pilot project in Caledon using voluntary community CPR responders and Automated External Defibrillators delivered by drones."/>
    <s v=""/>
    <s v=""/>
    <n v="130"/>
    <n v="2"/>
    <n v="127"/>
    <n v="142"/>
    <n v="2.7557000000000002E-2"/>
    <n v="7392"/>
    <x v="278"/>
    <n v="6998"/>
    <n v="5153"/>
    <n v="0"/>
    <n v="0"/>
    <n v="5440"/>
    <n v="12"/>
    <n v="9"/>
    <n v="394"/>
    <n v="287"/>
    <n v="0.94669913419913421"/>
    <n v="0"/>
    <n v="5.33008658008658E-2"/>
    <n v="0.94724264705882355"/>
    <n v="0"/>
    <n v="5.2757352941176471E-2"/>
    <n v="4.193722943722944E-3"/>
    <n v="5.6985294117647056E-3"/>
    <n v="0.89436619718309862"/>
    <x v="4"/>
  </r>
  <r>
    <s v="2019-04-01 18:05:04"/>
    <x v="0"/>
    <x v="416"/>
    <s v="Link"/>
    <s v="At a time when wooing B.C. is essential to the Liberal party’s chances in the fall election, Trudeau’s party is tanking. Although Quebec and Ontario have long-been considered the main battlegrounds, here's why the west coast vote could shake things up:"/>
    <s v=""/>
    <s v=""/>
    <n v="287"/>
    <n v="39"/>
    <n v="234"/>
    <n v="263"/>
    <n v="5.1146999999999998E-2"/>
    <n v="7397"/>
    <x v="238"/>
    <n v="7165"/>
    <n v="5142"/>
    <n v="0"/>
    <n v="0"/>
    <n v="5323"/>
    <n v="21"/>
    <n v="2"/>
    <n v="232"/>
    <n v="181"/>
    <n v="0.96863593348654864"/>
    <n v="0"/>
    <n v="3.1364066513451402E-2"/>
    <n v="0.96599661844824347"/>
    <n v="0"/>
    <n v="3.4003381551756529E-2"/>
    <n v="1.0409625523861024E-2"/>
    <n v="1.4465526958482059E-2"/>
    <n v="0.88973384030418246"/>
    <x v="1"/>
  </r>
  <r>
    <s v="2019-04-02 00:05:04"/>
    <x v="0"/>
    <x v="417"/>
    <s v="Link"/>
    <s v="For all the talk about a large consensus in Quebec behind Premier François Legault’s bid to ban the wearing of religious symbols for some public employees, Montreal’s political class is not buying his government’s controversial Bill 21. Chantal Hébert:"/>
    <s v=""/>
    <s v=""/>
    <n v="272"/>
    <n v="56"/>
    <n v="193"/>
    <n v="212"/>
    <n v="4.2569999999999997E-2"/>
    <n v="7124"/>
    <x v="251"/>
    <n v="7059"/>
    <n v="4980"/>
    <n v="0"/>
    <n v="0"/>
    <n v="5029"/>
    <n v="31"/>
    <n v="0"/>
    <n v="65"/>
    <n v="49"/>
    <n v="0.99087591240875916"/>
    <n v="0"/>
    <n v="9.1240875912408752E-3"/>
    <n v="0.99025651222907141"/>
    <n v="0"/>
    <n v="9.7434877709286147E-3"/>
    <n v="6.4570466030320047E-3"/>
    <n v="9.1469477033207392E-3"/>
    <n v="0.910377358490566"/>
    <x v="3"/>
  </r>
  <r>
    <s v="2019-04-04 07:05:03"/>
    <x v="0"/>
    <x v="418"/>
    <s v="Link"/>
    <s v="What makes the Venetian version unique is that the menu changes not only seasonally (you are in Italy after all), but day by day and hour by hour."/>
    <s v=""/>
    <s v=""/>
    <n v="75"/>
    <n v="4"/>
    <n v="100"/>
    <n v="112"/>
    <n v="2.2594E-2"/>
    <n v="6685"/>
    <x v="310"/>
    <n v="6496"/>
    <n v="4957"/>
    <n v="0"/>
    <n v="0"/>
    <n v="5072"/>
    <n v="2"/>
    <n v="2"/>
    <n v="189"/>
    <n v="115"/>
    <n v="0.97172774869109946"/>
    <n v="0"/>
    <n v="2.8272251308900525E-2"/>
    <n v="0.97732649842271291"/>
    <n v="0"/>
    <n v="2.2673501577287068E-2"/>
    <n v="7.6290201944652202E-3"/>
    <n v="1.0055205047318612E-2"/>
    <n v="0.8928571428571429"/>
    <x v="0"/>
  </r>
  <r>
    <s v="2019-04-01 11:05:04"/>
    <x v="0"/>
    <x v="419"/>
    <s v="Link"/>
    <s v="What's happening entertainment wise in Toronto this week? Top Chef Canada, Ariana Grande, Killing Eve and more:"/>
    <s v=""/>
    <s v=""/>
    <n v="62"/>
    <n v="1"/>
    <n v="74"/>
    <n v="77"/>
    <n v="1.5637999999999999E-2"/>
    <n v="6987"/>
    <x v="290"/>
    <n v="6924"/>
    <n v="4924"/>
    <n v="0"/>
    <n v="0"/>
    <n v="4974"/>
    <n v="0"/>
    <n v="0"/>
    <n v="63"/>
    <n v="50"/>
    <n v="0.9909832546157149"/>
    <n v="0"/>
    <n v="9.0167453842851016E-3"/>
    <n v="0.98994772818657017"/>
    <n v="0"/>
    <n v="1.0052271813429835E-2"/>
    <n v="6.0111635895234005E-3"/>
    <n v="8.4439083232810616E-3"/>
    <n v="0.96103896103896103"/>
    <x v="1"/>
  </r>
  <r>
    <s v="2019-04-01 10:05:07"/>
    <x v="0"/>
    <x v="420"/>
    <s v="Link"/>
    <s v="Indigenous investing groups have incomparable credibility as environmental and community stewards, and they understand as no other investors both mainstream Canadian and First Nations politics, writes business columnist David Olive:"/>
    <s v=""/>
    <s v=""/>
    <n v="146"/>
    <n v="19"/>
    <n v="96"/>
    <n v="138"/>
    <n v="2.8215E-2"/>
    <n v="7705"/>
    <x v="311"/>
    <n v="6778"/>
    <n v="4891"/>
    <n v="0"/>
    <n v="0"/>
    <n v="5573"/>
    <n v="16"/>
    <n v="3"/>
    <n v="927"/>
    <n v="682"/>
    <n v="0.87968851395197922"/>
    <n v="0"/>
    <n v="0.12031148604802076"/>
    <n v="0.87762425982415215"/>
    <n v="0"/>
    <n v="0.12237574017584783"/>
    <n v="2.9850746268656717E-3"/>
    <n v="4.1270410909743406E-3"/>
    <n v="0.69565217391304346"/>
    <x v="1"/>
  </r>
  <r>
    <s v="2019-04-02 00:30:10"/>
    <x v="1"/>
    <x v="421"/>
    <s v="Link"/>
    <s v="Hamilton police are searching for suspects after an armed street robbery. http://torstar.co/iECl50oMtDm"/>
    <s v=""/>
    <s v=""/>
    <n v="48"/>
    <n v="0"/>
    <n v="391"/>
    <n v="412"/>
    <n v="8.4791000000000005E-2"/>
    <n v="7115"/>
    <x v="312"/>
    <n v="6921"/>
    <n v="4859"/>
    <n v="0"/>
    <n v="0"/>
    <n v="4985"/>
    <n v="7"/>
    <n v="5"/>
    <n v="194"/>
    <n v="126"/>
    <n v="0.97273366127898808"/>
    <n v="0"/>
    <n v="2.7266338721011946E-2"/>
    <n v="0.97472417251755261"/>
    <n v="0"/>
    <n v="2.5275827482447343E-2"/>
    <n v="5.2986647926914966E-2"/>
    <n v="7.5626880641925784E-2"/>
    <n v="0.94902912621359226"/>
    <x v="3"/>
  </r>
  <r>
    <s v="2019-04-01 17:30:22"/>
    <x v="1"/>
    <x v="422"/>
    <s v="Link"/>
    <s v="Between 1979-1988 Hamilton-Wentworth police changed the colour of its cruisers from blue and white to bright yellow @HamiltonPolice #HamOnt  http://torstar.co/rJuV50oKZeo"/>
    <s v=""/>
    <s v=""/>
    <n v="204"/>
    <n v="9"/>
    <n v="212"/>
    <n v="246"/>
    <n v="5.0743000000000003E-2"/>
    <n v="7796"/>
    <x v="59"/>
    <n v="6971"/>
    <n v="4848"/>
    <n v="0"/>
    <n v="0"/>
    <n v="5398"/>
    <n v="19"/>
    <n v="8"/>
    <n v="825"/>
    <n v="550"/>
    <n v="0.8941765007696254"/>
    <n v="0"/>
    <n v="0.10582349923037455"/>
    <n v="0.89811041126343094"/>
    <n v="0"/>
    <n v="0.1018895887365691"/>
    <n v="9.3637762955361727E-3"/>
    <n v="1.3523527232308262E-2"/>
    <n v="0.86178861788617889"/>
    <x v="1"/>
  </r>
  <r>
    <s v="2019-04-02 19:35:03"/>
    <x v="0"/>
    <x v="423"/>
    <s v="Link"/>
    <s v="The Democrats who control the U.S. House of Representatives are asking President Donald Trump to reopen negotiations on the new NAFTA agreement and make changes that address the party’s concerns."/>
    <s v=""/>
    <s v=""/>
    <n v="289"/>
    <n v="16"/>
    <n v="277"/>
    <n v="308"/>
    <n v="6.3675999999999996E-2"/>
    <n v="6910"/>
    <x v="100"/>
    <n v="6787"/>
    <n v="4837"/>
    <n v="0"/>
    <n v="0"/>
    <n v="4935"/>
    <n v="26"/>
    <n v="3"/>
    <n v="123"/>
    <n v="98"/>
    <n v="0.98219971056439948"/>
    <n v="0"/>
    <n v="1.780028943560058E-2"/>
    <n v="0.98014184397163118"/>
    <n v="0"/>
    <n v="1.9858156028368795E-2"/>
    <n v="1.6208393632416787E-2"/>
    <n v="2.2695035460992909E-2"/>
    <n v="0.89935064935064934"/>
    <x v="3"/>
  </r>
  <r>
    <s v="2019-04-07 17:00:11"/>
    <x v="1"/>
    <x v="424"/>
    <s v="Link"/>
    <s v="Quebecers living near the Canada-United States border, where thousands of migrants have crossed irregularly into the country since 2017, will receive more than $400,000 to compensate them for increased traffic and noise.  http://torstar.co/vDWs50pnPcz"/>
    <s v=""/>
    <s v=""/>
    <n v="361"/>
    <n v="51"/>
    <n v="243"/>
    <n v="277"/>
    <n v="5.7516999999999999E-2"/>
    <n v="7570"/>
    <x v="313"/>
    <n v="7258"/>
    <n v="4816"/>
    <n v="0"/>
    <n v="0"/>
    <n v="5043"/>
    <n v="39"/>
    <n v="10"/>
    <n v="312"/>
    <n v="227"/>
    <n v="0.95878467635402909"/>
    <n v="0"/>
    <n v="4.1215323645970935E-2"/>
    <n v="0.95498711084671817"/>
    <n v="0"/>
    <n v="4.5012889153281777E-2"/>
    <n v="5.1519154557463668E-3"/>
    <n v="7.7334919690660317E-3"/>
    <n v="0.87725631768953072"/>
    <x v="6"/>
  </r>
  <r>
    <s v="2019-04-07 20:05:04"/>
    <x v="0"/>
    <x v="425"/>
    <s v="Link"/>
    <s v="The Bank of Nova Scotia will hold its annual meeting of shareholders on Tuesday, Statistics Canada releases its StatsCannabis data availability on Wednesday and more:"/>
    <s v=""/>
    <s v=""/>
    <n v="60"/>
    <n v="0"/>
    <n v="74"/>
    <n v="75"/>
    <n v="1.5706999999999999E-2"/>
    <n v="6872"/>
    <x v="178"/>
    <n v="6872"/>
    <n v="4775"/>
    <n v="0"/>
    <n v="0"/>
    <n v="4775"/>
    <n v="2"/>
    <n v="0"/>
    <n v="0"/>
    <n v="0"/>
    <n v="1"/>
    <n v="0"/>
    <n v="0"/>
    <n v="1"/>
    <n v="0"/>
    <n v="0"/>
    <n v="4.9476135040745052E-3"/>
    <n v="7.1204188481675396E-3"/>
    <n v="0.98666666666666669"/>
    <x v="6"/>
  </r>
  <r>
    <s v="2019-04-04 11:00:55"/>
    <x v="3"/>
    <x v="426"/>
    <s v="Link"/>
    <s v="Weeks left for historic Walper Hotel barbershop in Kitchener. Barbers being evicted as owners have new plans for the space"/>
    <s v=""/>
    <s v=""/>
    <n v="237"/>
    <n v="4"/>
    <n v="222"/>
    <n v="343"/>
    <n v="7.1831999999999993E-2"/>
    <n v="9920"/>
    <x v="160"/>
    <n v="6977"/>
    <n v="4775"/>
    <n v="0"/>
    <n v="0"/>
    <n v="6773"/>
    <n v="45"/>
    <n v="23"/>
    <n v="2943"/>
    <n v="1998"/>
    <n v="0.70332661290322585"/>
    <n v="0"/>
    <n v="0.29667338709677421"/>
    <n v="0.7050051675771446"/>
    <n v="0"/>
    <n v="0.29499483242285546"/>
    <n v="9.9798387096774188E-3"/>
    <n v="1.4616861065997343E-2"/>
    <n v="0.64723032069970843"/>
    <x v="0"/>
  </r>
  <r>
    <s v="2019-04-01 03:00:15"/>
    <x v="1"/>
    <x v="427"/>
    <s v="Link"/>
    <s v="A replacement aircraft for a grounded Sunwing Airlines Boeing 737 Max was forced to make an emergency landing in New Orleans on the weekend, sparking anger among passengers who complained they were stranded for hours. http://torstar.co/fr4Z50oJALs"/>
    <s v=""/>
    <s v=""/>
    <n v="243"/>
    <n v="5"/>
    <n v="226"/>
    <n v="251"/>
    <n v="5.3020999999999999E-2"/>
    <n v="7094"/>
    <x v="160"/>
    <n v="6643"/>
    <n v="4734"/>
    <n v="0"/>
    <n v="0"/>
    <n v="5009"/>
    <n v="4"/>
    <n v="6"/>
    <n v="451"/>
    <n v="275"/>
    <n v="0.93642514801240484"/>
    <n v="0"/>
    <n v="6.3574851987595146E-2"/>
    <n v="0.9450988221201837"/>
    <n v="0"/>
    <n v="5.4901177879816333E-2"/>
    <n v="1.3955455314350156E-2"/>
    <n v="1.9764424036733879E-2"/>
    <n v="0.90039840637450197"/>
    <x v="1"/>
  </r>
  <r>
    <s v="2019-04-01 15:05:04"/>
    <x v="0"/>
    <x v="428"/>
    <s v="Link"/>
    <s v="It's Nunavut's 20th birthday. As they mark the anniversary. the premier hopes to bring to attention the persistent gap in infrastructure, food affordability and basic services that exists between Nunavut and Canada’s provinces to the south."/>
    <s v=""/>
    <s v=""/>
    <n v="188"/>
    <n v="21"/>
    <n v="142"/>
    <n v="157"/>
    <n v="3.3163999999999999E-2"/>
    <n v="7142"/>
    <x v="268"/>
    <n v="6998"/>
    <n v="4734"/>
    <n v="0"/>
    <n v="0"/>
    <n v="4843"/>
    <n v="22"/>
    <n v="4"/>
    <n v="144"/>
    <n v="109"/>
    <n v="0.97983758050966119"/>
    <n v="0"/>
    <n v="2.016241949033884E-2"/>
    <n v="0.97749328928350199"/>
    <n v="0"/>
    <n v="2.2506710716498037E-2"/>
    <n v="3.3604032483898066E-3"/>
    <n v="4.9556060293206687E-3"/>
    <n v="0.90445859872611467"/>
    <x v="1"/>
  </r>
  <r>
    <s v="2019-04-05 10:05:03"/>
    <x v="0"/>
    <x v="429"/>
    <s v="Link"/>
    <s v="John Honderich, chair of the Star’s parent company Torstar Corp., and known for investing in journalism “beyond his own backyard” will be the recipient of the Canadian Journalism Foundation’s lifetime achievement award in 2019."/>
    <s v=""/>
    <s v=""/>
    <n v="42"/>
    <n v="6"/>
    <n v="42"/>
    <n v="48"/>
    <n v="1.0182E-2"/>
    <n v="6577"/>
    <x v="314"/>
    <n v="6537"/>
    <n v="4714"/>
    <n v="0"/>
    <n v="0"/>
    <n v="4742"/>
    <n v="12"/>
    <n v="0"/>
    <n v="40"/>
    <n v="28"/>
    <n v="0.99391819978713702"/>
    <n v="0"/>
    <n v="6.0818002128630077E-3"/>
    <n v="0.99409531843104171"/>
    <n v="0"/>
    <n v="5.9046815689582453E-3"/>
    <n v="7.6022502660787596E-4"/>
    <n v="1.0544074230282581E-3"/>
    <n v="0.875"/>
    <x v="5"/>
  </r>
  <r>
    <s v="2019-04-06 14:05:16"/>
    <x v="2"/>
    <x v="430"/>
    <s v="Link"/>
    <s v="ICYMI: U.S. President Trump boasted Tuesday that Canada wasn’t “nice” to the U.S. on trade until he intervened. He seemed to believe his rambling speech was private. In fact, it was being filmed by the media."/>
    <s v=""/>
    <s v=""/>
    <n v="452"/>
    <n v="41"/>
    <n v="384"/>
    <n v="463"/>
    <n v="9.9058999999999994E-2"/>
    <n v="7221"/>
    <x v="146"/>
    <n v="6606"/>
    <n v="4674"/>
    <n v="0"/>
    <n v="0"/>
    <n v="5098"/>
    <n v="32"/>
    <n v="5"/>
    <n v="615"/>
    <n v="424"/>
    <n v="0.91483174075612794"/>
    <n v="0"/>
    <n v="8.5168259243872044E-2"/>
    <n v="0.91683012946253428"/>
    <n v="0"/>
    <n v="8.3169870537465676E-2"/>
    <n v="2.1049716105802519E-2"/>
    <n v="2.9815613966261281E-2"/>
    <n v="0.82937365010799136"/>
    <x v="2"/>
  </r>
  <r>
    <s v="2019-04-04 04:05:02"/>
    <x v="0"/>
    <x v="431"/>
    <s v="Link"/>
    <s v="If you’re in need of a healthy dinner, this citrusy tilapia paired with salad is the way to go."/>
    <s v=""/>
    <s v=""/>
    <n v="84"/>
    <n v="6"/>
    <n v="80"/>
    <n v="89"/>
    <n v="1.9042E-2"/>
    <n v="6602"/>
    <x v="274"/>
    <n v="6524"/>
    <n v="4674"/>
    <n v="0"/>
    <n v="0"/>
    <n v="4732"/>
    <n v="4"/>
    <n v="0"/>
    <n v="78"/>
    <n v="58"/>
    <n v="0.98818539836413211"/>
    <n v="0"/>
    <n v="1.1814601635867918E-2"/>
    <n v="0.98774302620456467"/>
    <n v="0"/>
    <n v="1.2256973795435333E-2"/>
    <n v="3.7867312935474097E-3"/>
    <n v="5.2831783601014369E-3"/>
    <n v="0.898876404494382"/>
    <x v="0"/>
  </r>
  <r>
    <s v="2019-04-03 23:50:13"/>
    <x v="0"/>
    <x v="432"/>
    <s v="Link"/>
    <s v="The Blue Jays showed some signs of improving what has ailed them, setting a season high with 10 hits in a win over the Orioles."/>
    <s v=""/>
    <s v=""/>
    <n v="58"/>
    <n v="1"/>
    <n v="70"/>
    <n v="76"/>
    <n v="1.6601000000000001E-2"/>
    <n v="6212"/>
    <x v="274"/>
    <n v="6203"/>
    <n v="4578"/>
    <n v="0"/>
    <n v="0"/>
    <n v="4586"/>
    <n v="16"/>
    <n v="1"/>
    <n v="9"/>
    <n v="8"/>
    <n v="0.99855119124275593"/>
    <n v="0"/>
    <n v="1.4488087572440437E-3"/>
    <n v="0.9982555604012211"/>
    <n v="0"/>
    <n v="1.7444395987788923E-3"/>
    <n v="4.0244687701223442E-3"/>
    <n v="5.451373746184038E-3"/>
    <n v="0.92105263157894735"/>
    <x v="4"/>
  </r>
  <r>
    <s v="2019-04-03 20:30:14"/>
    <x v="1"/>
    <x v="433"/>
    <s v="Link"/>
    <s v="UPDATE: A situation involving a man barricaded inside a Brantford residence for nearly a day has been resolved.  http://torstar.co/Xnxr50p1dfr"/>
    <s v=""/>
    <s v=""/>
    <n v="82"/>
    <n v="3"/>
    <n v="184"/>
    <n v="198"/>
    <n v="4.3336E-2"/>
    <n v="6480"/>
    <x v="315"/>
    <n v="6381"/>
    <n v="4569"/>
    <n v="0"/>
    <n v="0"/>
    <n v="4623"/>
    <n v="15"/>
    <n v="2"/>
    <n v="99"/>
    <n v="54"/>
    <n v="0.98472222222222228"/>
    <n v="0"/>
    <n v="1.5277777777777777E-2"/>
    <n v="0.9883192731992213"/>
    <n v="0"/>
    <n v="1.1680726800778715E-2"/>
    <n v="1.9598765432098767E-2"/>
    <n v="2.7471338957386977E-2"/>
    <n v="0.92929292929292928"/>
    <x v="4"/>
  </r>
  <r>
    <s v="2019-04-02 11:01:09"/>
    <x v="3"/>
    <x v="434"/>
    <s v="Link"/>
    <s v="Ford government plans public meeting in Kitchener as it reviews regional governance"/>
    <s v=""/>
    <s v=""/>
    <n v="237"/>
    <n v="3"/>
    <n v="218"/>
    <n v="295"/>
    <n v="6.4693000000000001E-2"/>
    <n v="9183"/>
    <x v="154"/>
    <n v="6844"/>
    <n v="4560"/>
    <n v="0"/>
    <n v="0"/>
    <n v="6095"/>
    <n v="9"/>
    <n v="18"/>
    <n v="2339"/>
    <n v="1535"/>
    <n v="0.74529021017096808"/>
    <n v="0"/>
    <n v="0.25470978982903192"/>
    <n v="0.7481542247744053"/>
    <n v="0"/>
    <n v="0.25184577522559476"/>
    <n v="1.2632037460524883E-2"/>
    <n v="1.9031993437243641E-2"/>
    <n v="0.73898305084745763"/>
    <x v="3"/>
  </r>
  <r>
    <s v="2019-04-04 20:48:27"/>
    <x v="3"/>
    <x v="435"/>
    <s v="Link"/>
    <s v="Waterloo embraces ‘poop power’ Project has diverted 10 tonnes of dog waste from landfill"/>
    <s v=""/>
    <s v=""/>
    <n v="237"/>
    <n v="6"/>
    <n v="265"/>
    <n v="312"/>
    <n v="6.8556000000000006E-2"/>
    <n v="6910"/>
    <x v="316"/>
    <n v="6380"/>
    <n v="4551"/>
    <n v="0"/>
    <n v="0"/>
    <n v="4940"/>
    <n v="49"/>
    <n v="12"/>
    <n v="530"/>
    <n v="389"/>
    <n v="0.92329956584659911"/>
    <n v="0"/>
    <n v="7.6700434153400873E-2"/>
    <n v="0.92125506072874497"/>
    <n v="0"/>
    <n v="7.874493927125506E-2"/>
    <n v="1.5484804630969609E-2"/>
    <n v="2.165991902834008E-2"/>
    <n v="0.84935897435897434"/>
    <x v="0"/>
  </r>
  <r>
    <s v="2019-04-03 12:30:08"/>
    <x v="1"/>
    <x v="436"/>
    <s v="Link"/>
    <s v="Dr. Rick Tytus has introduced virtual health care into his Main Street East medical clinic, which allows him to see and treat some of his sicker patients through a computer-based video hookup. http://torstar.co/gjit50oZioZ"/>
    <s v=""/>
    <s v=""/>
    <n v="106"/>
    <n v="2"/>
    <n v="153"/>
    <n v="166"/>
    <n v="3.6555999999999998E-2"/>
    <n v="7101"/>
    <x v="303"/>
    <n v="6504"/>
    <n v="4541"/>
    <n v="0"/>
    <n v="0"/>
    <n v="4950"/>
    <n v="45"/>
    <n v="10"/>
    <n v="597"/>
    <n v="409"/>
    <n v="0.91592733417828476"/>
    <n v="0"/>
    <n v="8.4072665821715256E-2"/>
    <n v="0.9173737373737374"/>
    <n v="0"/>
    <n v="8.2626262626262631E-2"/>
    <n v="6.7596113223489648E-3"/>
    <n v="9.696969696969697E-3"/>
    <n v="0.92168674698795183"/>
    <x v="4"/>
  </r>
  <r>
    <s v="2019-04-04 03:05:04"/>
    <x v="0"/>
    <x v="437"/>
    <s v="Link"/>
    <s v="How do you get yourself banished from P.E.I.? This 36-year-old man from Ontario was recently sentenced after committing a string of crimes on the Island."/>
    <s v=""/>
    <s v=""/>
    <n v="205"/>
    <n v="8"/>
    <n v="262"/>
    <n v="296"/>
    <n v="6.5184000000000006E-2"/>
    <n v="6785"/>
    <x v="48"/>
    <n v="6465"/>
    <n v="4541"/>
    <n v="0"/>
    <n v="0"/>
    <n v="4759"/>
    <n v="20"/>
    <n v="7"/>
    <n v="320"/>
    <n v="218"/>
    <n v="0.95283714075165804"/>
    <n v="0"/>
    <n v="4.7162859248341932E-2"/>
    <n v="0.95419205715486444"/>
    <n v="0"/>
    <n v="4.5807942845135535E-2"/>
    <n v="2.3434045689019897E-2"/>
    <n v="3.3410380332002519E-2"/>
    <n v="0.88513513513513509"/>
    <x v="0"/>
  </r>
  <r>
    <s v="2019-04-03 08:05:03"/>
    <x v="0"/>
    <x v="438"/>
    <s v="Link"/>
    <s v="The inaugural season of the National Arts Centre’s Indigenous Theatre will go forward in a “greatly diminished capacity” this year after $3.5 million of requested federal funding was denied."/>
    <s v=""/>
    <s v=""/>
    <n v="93"/>
    <n v="7"/>
    <n v="89"/>
    <n v="100"/>
    <n v="2.2109E-2"/>
    <n v="5994"/>
    <x v="267"/>
    <n v="5957"/>
    <n v="4523"/>
    <n v="0"/>
    <n v="0"/>
    <n v="4552"/>
    <n v="10"/>
    <n v="2"/>
    <n v="37"/>
    <n v="29"/>
    <n v="0.99382716049382713"/>
    <n v="0"/>
    <n v="6.1728395061728392E-3"/>
    <n v="0.99362917398945516"/>
    <n v="0"/>
    <n v="6.3708260105448155E-3"/>
    <n v="4.3376710043376713E-3"/>
    <n v="5.7117750439367315E-3"/>
    <n v="0.89"/>
    <x v="4"/>
  </r>
  <r>
    <s v="2019-04-05 14:30:13"/>
    <x v="3"/>
    <x v="439"/>
    <s v="Link"/>
    <s v="He claimed to be missing boy Timmothy Pitzen. DNA says he isn’t http://torstar.co/Fn1p50p6U7x"/>
    <s v=""/>
    <s v=""/>
    <n v="488"/>
    <n v="8"/>
    <n v="595"/>
    <n v="667"/>
    <n v="0.14746799999999999"/>
    <n v="6860"/>
    <x v="317"/>
    <n v="6620"/>
    <n v="4523"/>
    <n v="0"/>
    <n v="0"/>
    <n v="4687"/>
    <n v="11"/>
    <n v="2"/>
    <n v="240"/>
    <n v="164"/>
    <n v="0.96501457725947526"/>
    <n v="0"/>
    <n v="3.4985422740524783E-2"/>
    <n v="0.96500960102410926"/>
    <n v="0"/>
    <n v="3.4990398975890763E-2"/>
    <n v="6.6180758017492708E-2"/>
    <n v="9.6863665457648809E-2"/>
    <n v="0.89205397301349321"/>
    <x v="5"/>
  </r>
  <r>
    <s v="2019-04-04 20:00:20"/>
    <x v="1"/>
    <x v="440"/>
    <s v="Link"/>
    <s v="A 30-year-old Stoney Creek man is facing driving and drug trafficking charges after police stopped him on a motorcycle. http://torstar.co/mNNZ50p5Pp6"/>
    <s v=""/>
    <s v=""/>
    <n v="271"/>
    <n v="8"/>
    <n v="377"/>
    <n v="407"/>
    <n v="9.0163999999999994E-2"/>
    <n v="6799"/>
    <x v="318"/>
    <n v="6498"/>
    <n v="4514"/>
    <n v="0"/>
    <n v="0"/>
    <n v="4712"/>
    <n v="16"/>
    <n v="13"/>
    <n v="301"/>
    <n v="198"/>
    <n v="0.95572878364465363"/>
    <n v="0"/>
    <n v="4.4271216355346373E-2"/>
    <n v="0.95797962648556878"/>
    <n v="0"/>
    <n v="4.202037351443124E-2"/>
    <n v="3.0445653772613619E-2"/>
    <n v="4.393039049235993E-2"/>
    <n v="0.92628992628992624"/>
    <x v="0"/>
  </r>
  <r>
    <s v="2019-04-06 23:05:03"/>
    <x v="2"/>
    <x v="441"/>
    <s v="Link"/>
    <s v="ICYMI: This Toronto woman was banned from puppy yoga for having a bad vibe. The company that organizes the event did not clarify what a “bad vibe” looks like."/>
    <s v=""/>
    <s v=""/>
    <n v="56"/>
    <n v="0"/>
    <n v="136"/>
    <n v="176"/>
    <n v="3.9542000000000001E-2"/>
    <n v="6345"/>
    <x v="319"/>
    <n v="5893"/>
    <n v="4451"/>
    <n v="0"/>
    <n v="0"/>
    <n v="4760"/>
    <n v="9"/>
    <n v="3"/>
    <n v="452"/>
    <n v="309"/>
    <n v="0.92876280535855005"/>
    <n v="0"/>
    <n v="7.1237194641449966E-2"/>
    <n v="0.93508403361344539"/>
    <n v="0"/>
    <n v="6.4915966386554627E-2"/>
    <n v="2.0646178092986602E-2"/>
    <n v="2.7521008403361344E-2"/>
    <n v="0.77272727272727271"/>
    <x v="2"/>
  </r>
  <r>
    <s v="2019-04-07 13:00:49"/>
    <x v="0"/>
    <x v="442"/>
    <s v="Link"/>
    <s v="Sports curses are like villains in action movies: after you put them down, you better make sure they’re dead or they will come back to haunt you.  Here’s a taxonomy of Toronto sports curses and how they have been disposed of — or might be exorcised."/>
    <s v=""/>
    <s v=""/>
    <n v="63"/>
    <n v="2"/>
    <n v="74"/>
    <n v="83"/>
    <n v="1.8719E-2"/>
    <n v="6313"/>
    <x v="274"/>
    <n v="6313"/>
    <n v="4434"/>
    <n v="0"/>
    <n v="0"/>
    <n v="4434"/>
    <n v="7"/>
    <n v="0"/>
    <n v="0"/>
    <n v="0"/>
    <n v="1"/>
    <n v="0"/>
    <n v="0"/>
    <n v="1"/>
    <n v="0"/>
    <n v="0"/>
    <n v="3.9600823697132897E-3"/>
    <n v="5.6382498872350022E-3"/>
    <n v="0.89156626506024095"/>
    <x v="6"/>
  </r>
  <r>
    <s v="2019-04-06 22:05:04"/>
    <x v="2"/>
    <x v="443"/>
    <s v="Link"/>
    <s v="A five-word message that appeared on a Dartmouth billboard last summer didn't sit right with lawyer Sarah Baddeley.   Now her team is releasing a 17-page “Access to Choice” guide that contains details about abortion access in Nova Scotia on Monday."/>
    <s v=""/>
    <s v=""/>
    <n v="361"/>
    <n v="8"/>
    <n v="280"/>
    <n v="313"/>
    <n v="7.0734000000000005E-2"/>
    <n v="6669"/>
    <x v="249"/>
    <n v="6175"/>
    <n v="4425"/>
    <n v="0"/>
    <n v="0"/>
    <n v="4779"/>
    <n v="14"/>
    <n v="4"/>
    <n v="494"/>
    <n v="354"/>
    <n v="0.92592592592592593"/>
    <n v="0"/>
    <n v="7.407407407407407E-2"/>
    <n v="0.92592592592592593"/>
    <n v="0"/>
    <n v="7.407407407407407E-2"/>
    <n v="9.8965362123256857E-3"/>
    <n v="1.3810420590081607E-2"/>
    <n v="0.89456869009584661"/>
    <x v="2"/>
  </r>
  <r>
    <s v="2019-04-01 21:35:05"/>
    <x v="2"/>
    <x v="444"/>
    <s v="Link"/>
    <s v="“Whatever sentence is imposed will not make what happened any more understandable or any less painful for the victim’s family or for the accused, himself,” the judge wrote."/>
    <s v=""/>
    <s v=""/>
    <n v="16"/>
    <n v="0"/>
    <n v="525"/>
    <n v="540"/>
    <n v="0.122034"/>
    <n v="6363"/>
    <x v="320"/>
    <n v="6140"/>
    <n v="4425"/>
    <n v="0"/>
    <n v="0"/>
    <n v="4573"/>
    <n v="5"/>
    <n v="4"/>
    <n v="223"/>
    <n v="148"/>
    <n v="0.96495363822096492"/>
    <n v="0"/>
    <n v="3.5046361779035043E-2"/>
    <n v="0.96763612508200303"/>
    <n v="0"/>
    <n v="3.2363874917996936E-2"/>
    <n v="8.3608360836083612E-2"/>
    <n v="0.11633500984036738"/>
    <n v="0.97222222222222221"/>
    <x v="1"/>
  </r>
  <r>
    <s v="2019-04-02 14:05:33"/>
    <x v="1"/>
    <x v="445"/>
    <s v="Link"/>
    <s v="One person is dead following a single-vehicle crash on the Queen Elizabeth Way in Niagara Falls, Tuesday morning.  http://torstar.co/AJ3o50oRHNG"/>
    <s v=""/>
    <s v=""/>
    <n v="41"/>
    <n v="0"/>
    <n v="252"/>
    <n v="269"/>
    <n v="6.0900999999999997E-2"/>
    <n v="6084"/>
    <x v="222"/>
    <n v="5977"/>
    <n v="4417"/>
    <n v="0"/>
    <n v="0"/>
    <n v="4492"/>
    <n v="14"/>
    <n v="2"/>
    <n v="107"/>
    <n v="75"/>
    <n v="0.98241288625904011"/>
    <n v="0"/>
    <n v="1.7587113740959896E-2"/>
    <n v="0.9833036509349955"/>
    <n v="0"/>
    <n v="1.6696349065004452E-2"/>
    <n v="3.8297172912557527E-2"/>
    <n v="5.1869991095280496E-2"/>
    <n v="0.93680297397769519"/>
    <x v="3"/>
  </r>
  <r>
    <s v="2019-04-02 23:56:41"/>
    <x v="2"/>
    <x v="446"/>
    <s v="Link"/>
    <s v="Maybe there have been other politicians who turned a cabinet demotion into a crisis but no one in Canada, until Wilson-Raybould, appears to have done this so publicly and with such bridge-burning tenacity, Susan Delacourt writes."/>
    <s v=""/>
    <s v=""/>
    <n v="610"/>
    <n v="45"/>
    <n v="420"/>
    <n v="512"/>
    <n v="0.11591600000000001"/>
    <n v="7032"/>
    <x v="151"/>
    <n v="6228"/>
    <n v="4417"/>
    <n v="0"/>
    <n v="0"/>
    <n v="4963"/>
    <n v="37"/>
    <n v="11"/>
    <n v="804"/>
    <n v="546"/>
    <n v="0.88566552901023887"/>
    <n v="0"/>
    <n v="0.11433447098976109"/>
    <n v="0.88998589562764452"/>
    <n v="0"/>
    <n v="0.11001410437235543"/>
    <n v="1.877133105802048E-2"/>
    <n v="2.6596816441668347E-2"/>
    <n v="0.8203125"/>
    <x v="3"/>
  </r>
  <r>
    <s v="2019-04-04 16:03:07"/>
    <x v="0"/>
    <x v="447"/>
    <s v="Link"/>
    <s v="Sixty-three-year-old Glen Assoun — who served almost 17 years in jail — was acquitted March 1 of second-degree murder in the 1995 death of 28-year-old Brenda Way. Here's how it happened:"/>
    <s v=""/>
    <s v=""/>
    <n v="115"/>
    <n v="4"/>
    <n v="159"/>
    <n v="183"/>
    <n v="4.1431000000000003E-2"/>
    <n v="6281"/>
    <x v="321"/>
    <n v="6127"/>
    <n v="4417"/>
    <n v="0"/>
    <n v="0"/>
    <n v="4540"/>
    <n v="12"/>
    <n v="3"/>
    <n v="154"/>
    <n v="123"/>
    <n v="0.97548161120840626"/>
    <n v="0"/>
    <n v="2.4518388791593695E-2"/>
    <n v="0.97290748898678414"/>
    <n v="0"/>
    <n v="2.7092511013215859E-2"/>
    <n v="1.5284190415538928E-2"/>
    <n v="2.1145374449339206E-2"/>
    <n v="0.86885245901639341"/>
    <x v="0"/>
  </r>
  <r>
    <s v="2019-04-02 01:00:09"/>
    <x v="1"/>
    <x v="448"/>
    <s v="Link"/>
    <s v="The Spectator's view: Almost nobody likes new taxes. But almost everyone agrees on the need to do something to mitigate climate change. http://torstar.co/x8pf50oMQ7g"/>
    <s v=""/>
    <s v=""/>
    <n v="421"/>
    <n v="56"/>
    <n v="226"/>
    <n v="283"/>
    <n v="6.4834000000000003E-2"/>
    <n v="6880"/>
    <x v="266"/>
    <n v="6237"/>
    <n v="4365"/>
    <n v="0"/>
    <n v="0"/>
    <n v="4854"/>
    <n v="24"/>
    <n v="7"/>
    <n v="643"/>
    <n v="489"/>
    <n v="0.90654069767441858"/>
    <n v="0"/>
    <n v="9.3459302325581389E-2"/>
    <n v="0.89925834363411616"/>
    <n v="0"/>
    <n v="0.10074165636588381"/>
    <n v="6.3953488372093022E-3"/>
    <n v="9.0646889163576438E-3"/>
    <n v="0.79858657243816256"/>
    <x v="3"/>
  </r>
  <r>
    <s v="2019-04-01 06:00:12"/>
    <x v="1"/>
    <x v="449"/>
    <s v="Link"/>
    <s v="When the PM sarcastically dismissed an Indigenous rights activist who had paid her way into his fundraising venue to call his attention to the enduring plight of the people of Grassy Narrows, his performance was beyond words, writes Chantal Hébert. http://torstar.co/cvrJ50oJEhw"/>
    <s v=""/>
    <s v=""/>
    <n v="330"/>
    <n v="23"/>
    <n v="246"/>
    <n v="265"/>
    <n v="6.1060000000000003E-2"/>
    <n v="6292"/>
    <x v="228"/>
    <n v="6083"/>
    <n v="4340"/>
    <n v="0"/>
    <n v="0"/>
    <n v="4500"/>
    <n v="22"/>
    <n v="5"/>
    <n v="209"/>
    <n v="160"/>
    <n v="0.96678321678321677"/>
    <n v="0"/>
    <n v="3.3216783216783216E-2"/>
    <n v="0.96444444444444444"/>
    <n v="0"/>
    <n v="3.5555555555555556E-2"/>
    <n v="1.1443102352193261E-2"/>
    <n v="1.6E-2"/>
    <n v="0.92830188679245285"/>
    <x v="1"/>
  </r>
  <r>
    <s v="2019-04-01 19:30:20"/>
    <x v="1"/>
    <x v="450"/>
    <s v="Link"/>
    <s v="Ontario is not the only province where children and adults with autism are struggling for support, says a national alliance that is calling for a federal strategy to address the neurological disorder that affects one in 66 children across the country. http://torstar.co/B7eB50oLjuJ"/>
    <s v=""/>
    <s v=""/>
    <n v="122"/>
    <n v="13"/>
    <n v="103"/>
    <n v="122"/>
    <n v="2.8215E-2"/>
    <n v="6293"/>
    <x v="322"/>
    <n v="5850"/>
    <n v="4324"/>
    <n v="0"/>
    <n v="0"/>
    <n v="4616"/>
    <n v="22"/>
    <n v="7"/>
    <n v="443"/>
    <n v="292"/>
    <n v="0.92960432226283174"/>
    <n v="0"/>
    <n v="7.0395677737168288E-2"/>
    <n v="0.93674176776429807"/>
    <n v="0"/>
    <n v="6.32582322357019E-2"/>
    <n v="2.3836008263149531E-3"/>
    <n v="3.2495667244367417E-3"/>
    <n v="0.84426229508196726"/>
    <x v="1"/>
  </r>
  <r>
    <s v="2019-04-04 09:30:15"/>
    <x v="1"/>
    <x v="451"/>
    <s v="Link"/>
    <s v="A McMaster University startup company has secured US$105 million in financing, one of the largest single private investments in Canadian biotech history   http://torstar.co/3scr50p3Vbm"/>
    <s v=""/>
    <s v=""/>
    <n v="29"/>
    <n v="0"/>
    <n v="78"/>
    <n v="88"/>
    <n v="2.0584999999999999E-2"/>
    <n v="6154"/>
    <x v="323"/>
    <n v="5741"/>
    <n v="4275"/>
    <n v="0"/>
    <n v="0"/>
    <n v="4527"/>
    <n v="24"/>
    <n v="1"/>
    <n v="413"/>
    <n v="252"/>
    <n v="0.93288917777055569"/>
    <n v="0"/>
    <n v="6.711082222944427E-2"/>
    <n v="0.94433399602385681"/>
    <n v="0"/>
    <n v="5.5666003976143144E-2"/>
    <n v="6.6623334416639583E-3"/>
    <n v="9.0567704881820196E-3"/>
    <n v="0.88636363636363635"/>
    <x v="0"/>
  </r>
  <r>
    <s v="2019-04-05 19:00:32"/>
    <x v="1"/>
    <x v="452"/>
    <s v="Link"/>
    <s v="He looked bruised, said he had been held against his will by kidnappers for years, and just wanted to go home. He said he was 14. http://torstar.co/Rk1350p6Usk"/>
    <s v=""/>
    <s v=""/>
    <n v="164"/>
    <n v="1"/>
    <n v="323"/>
    <n v="349"/>
    <n v="8.1790000000000002E-2"/>
    <n v="6265"/>
    <x v="324"/>
    <n v="6163"/>
    <n v="4267"/>
    <n v="0"/>
    <n v="0"/>
    <n v="4341"/>
    <n v="12"/>
    <n v="1"/>
    <n v="102"/>
    <n v="74"/>
    <n v="0.98371907422186755"/>
    <n v="0"/>
    <n v="1.6280925778132484E-2"/>
    <n v="0.98295323658143285"/>
    <n v="0"/>
    <n v="1.7046763418567149E-2"/>
    <n v="3.8786911412609738E-2"/>
    <n v="5.5977885279889429E-2"/>
    <n v="0.92550143266475648"/>
    <x v="5"/>
  </r>
  <r>
    <s v="2019-04-05 10:30:15"/>
    <x v="1"/>
    <x v="453"/>
    <s v="Link"/>
    <s v="Their journey became a sensation on social media this week. http://torstar.co/s8UW50p6CDw"/>
    <s v=""/>
    <s v=""/>
    <n v="56"/>
    <n v="2"/>
    <n v="125"/>
    <n v="133"/>
    <n v="3.1227999999999999E-2"/>
    <n v="5846"/>
    <x v="325"/>
    <n v="5798"/>
    <n v="4259"/>
    <n v="0"/>
    <n v="0"/>
    <n v="4295"/>
    <n v="33"/>
    <n v="2"/>
    <n v="48"/>
    <n v="36"/>
    <n v="0.9917892576120424"/>
    <n v="0"/>
    <n v="8.2107423879575776E-3"/>
    <n v="0.99161816065192088"/>
    <n v="0"/>
    <n v="8.3818393480791613E-3"/>
    <n v="1.1460827916524119E-2"/>
    <n v="1.559953434225844E-2"/>
    <n v="0.93984962406015038"/>
    <x v="5"/>
  </r>
  <r>
    <s v="2019-04-05 15:30:26"/>
    <x v="3"/>
    <x v="454"/>
    <s v="Link"/>
    <s v="Dining Out: The Rich Uncle in Kitchener a relative worth visiting"/>
    <s v=""/>
    <s v=""/>
    <n v="156"/>
    <n v="3"/>
    <n v="324"/>
    <n v="348"/>
    <n v="8.1863000000000005E-2"/>
    <n v="6167"/>
    <x v="326"/>
    <n v="6048"/>
    <n v="4251"/>
    <n v="0"/>
    <n v="0"/>
    <n v="4340"/>
    <n v="20"/>
    <n v="2"/>
    <n v="119"/>
    <n v="89"/>
    <n v="0.9807037457434733"/>
    <n v="0"/>
    <n v="1.9296254256526674E-2"/>
    <n v="0.97949308755760367"/>
    <n v="0"/>
    <n v="2.0506912442396313E-2"/>
    <n v="4.0862656072644721E-2"/>
    <n v="5.8064516129032261E-2"/>
    <n v="0.93103448275862066"/>
    <x v="5"/>
  </r>
  <r>
    <s v="2019-04-06 21:00:21"/>
    <x v="3"/>
    <x v="455"/>
    <s v="Link"/>
    <s v="Preston brewmaster Scott Pautler a Wave Maker in craft beer industry"/>
    <s v=""/>
    <s v=""/>
    <n v="82"/>
    <n v="5"/>
    <n v="116"/>
    <n v="127"/>
    <n v="2.9988000000000001E-2"/>
    <n v="6136"/>
    <x v="249"/>
    <n v="5843"/>
    <n v="4235"/>
    <n v="0"/>
    <n v="0"/>
    <n v="4442"/>
    <n v="18"/>
    <n v="2"/>
    <n v="293"/>
    <n v="207"/>
    <n v="0.95224902216427643"/>
    <n v="0"/>
    <n v="4.7750977835723601E-2"/>
    <n v="0.95339936965330929"/>
    <n v="0"/>
    <n v="4.660063034669068E-2"/>
    <n v="1.0756192959582789E-2"/>
    <n v="1.4858171994597028E-2"/>
    <n v="0.91338582677165359"/>
    <x v="2"/>
  </r>
  <r>
    <s v="2019-04-03 01:05:05"/>
    <x v="2"/>
    <x v="456"/>
    <s v="Link"/>
    <s v="From the start of our 18-month relationship, my girlfriend would break up with me for reasons that didn’t seem common or reasonable. This happened five times. Recently she broke up with me because of an argument about where to pick her up. Ask Ellie:"/>
    <s v=""/>
    <s v=""/>
    <n v="331"/>
    <n v="15"/>
    <n v="352"/>
    <n v="369"/>
    <n v="8.7295999999999999E-2"/>
    <n v="6016"/>
    <x v="225"/>
    <n v="5859"/>
    <n v="4227"/>
    <n v="0"/>
    <n v="0"/>
    <n v="4351"/>
    <n v="10"/>
    <n v="1"/>
    <n v="157"/>
    <n v="124"/>
    <n v="0.97390292553191493"/>
    <n v="0"/>
    <n v="2.6097074468085107E-2"/>
    <n v="0.97150080441277864"/>
    <n v="0"/>
    <n v="2.8499195587221329E-2"/>
    <n v="2.576462765957447E-2"/>
    <n v="3.5623994484026658E-2"/>
    <n v="0.95392953929539293"/>
    <x v="4"/>
  </r>
  <r>
    <s v="2019-04-02 11:01:06"/>
    <x v="3"/>
    <x v="457"/>
    <s v="Link"/>
    <s v="Wilfrid Laurier University prof lays it on the line for autism funding. Ontario’s controversial policies are under the spotlight as we mark World Autism Awareness Day on Tuesday."/>
    <s v=""/>
    <s v=""/>
    <n v="34"/>
    <n v="0"/>
    <n v="125"/>
    <n v="160"/>
    <n v="3.8131999999999999E-2"/>
    <n v="7530"/>
    <x v="235"/>
    <n v="5774"/>
    <n v="4196"/>
    <n v="0"/>
    <n v="0"/>
    <n v="5398"/>
    <n v="24"/>
    <n v="14"/>
    <n v="1756"/>
    <n v="1202"/>
    <n v="0.76679946879150063"/>
    <n v="0"/>
    <n v="0.23320053120849935"/>
    <n v="0.77732493516117085"/>
    <n v="0"/>
    <n v="0.22267506483882921"/>
    <n v="1.4077025232403718E-2"/>
    <n v="1.9636902556502408E-2"/>
    <n v="0.78125"/>
    <x v="3"/>
  </r>
  <r>
    <s v="2019-04-06 23:13:11"/>
    <x v="3"/>
    <x v="458"/>
    <s v="Link"/>
    <s v="Braeden Kressler off to Flint as 16 Waterloo Region hockey players selected in OHL draft. &quot;I'm one step closer to my end goal which is making it to the NHL.&quot;"/>
    <s v=""/>
    <s v=""/>
    <n v="75"/>
    <n v="2"/>
    <n v="170"/>
    <n v="190"/>
    <n v="4.5367999999999999E-2"/>
    <n v="6156"/>
    <x v="315"/>
    <n v="5861"/>
    <n v="4188"/>
    <n v="0"/>
    <n v="0"/>
    <n v="4391"/>
    <n v="22"/>
    <n v="5"/>
    <n v="295"/>
    <n v="203"/>
    <n v="0.9520792722547109"/>
    <n v="0"/>
    <n v="4.7920727745289146E-2"/>
    <n v="0.95376907310407655"/>
    <n v="0"/>
    <n v="4.623092689592348E-2"/>
    <n v="2.0630279402209226E-2"/>
    <n v="2.892279662946937E-2"/>
    <n v="0.89473684210526316"/>
    <x v="2"/>
  </r>
  <r>
    <s v="2019-04-01 21:35:02"/>
    <x v="0"/>
    <x v="459"/>
    <s v="Link"/>
    <s v="There are currently no rules governing how political operatives can collect, store and analyze personal information about Canadian voters, and no oversight into how political parties currently do so."/>
    <s v=""/>
    <s v=""/>
    <n v="83"/>
    <n v="4"/>
    <n v="88"/>
    <n v="94"/>
    <n v="2.2526000000000001E-2"/>
    <n v="6038"/>
    <x v="327"/>
    <n v="5869"/>
    <n v="4173"/>
    <n v="0"/>
    <n v="0"/>
    <n v="4306"/>
    <n v="17"/>
    <n v="2"/>
    <n v="169"/>
    <n v="133"/>
    <n v="0.97201059953627034"/>
    <n v="0"/>
    <n v="2.7989400463729712E-2"/>
    <n v="0.96911286576869482"/>
    <n v="0"/>
    <n v="3.0887134231305156E-2"/>
    <n v="3.3123550844650546E-3"/>
    <n v="4.6446818392940088E-3"/>
    <n v="0.93617021276595747"/>
    <x v="1"/>
  </r>
  <r>
    <s v="2019-04-02 12:05:09"/>
    <x v="2"/>
    <x v="460"/>
    <s v="Link"/>
    <s v="Flair Airlines, Canada’s only ultra-low-cost airline, has just taken another unique title — training all its flight attendants to be “autism aware.&quot;"/>
    <s v=""/>
    <s v=""/>
    <n v="74"/>
    <n v="5"/>
    <n v="84"/>
    <n v="116"/>
    <n v="2.7851000000000001E-2"/>
    <n v="6393"/>
    <x v="328"/>
    <n v="5574"/>
    <n v="4165"/>
    <n v="0"/>
    <n v="0"/>
    <n v="4732"/>
    <n v="26"/>
    <n v="8"/>
    <n v="819"/>
    <n v="567"/>
    <n v="0.87189113092444859"/>
    <n v="0"/>
    <n v="0.12810886907555138"/>
    <n v="0.88017751479289941"/>
    <n v="0"/>
    <n v="0.11982248520710059"/>
    <n v="5.1618958235570157E-3"/>
    <n v="6.973795435333897E-3"/>
    <n v="0.72413793103448276"/>
    <x v="3"/>
  </r>
  <r>
    <s v="2019-04-04 02:00:20"/>
    <x v="1"/>
    <x v="461"/>
    <s v="Link"/>
    <s v="Jody Wilson-Raybould appears to have written a whole new manual on how to lose your job in politics.  http://torstar.co/2xVt50p16FP"/>
    <s v=""/>
    <s v=""/>
    <n v="538"/>
    <n v="44"/>
    <n v="310"/>
    <n v="380"/>
    <n v="9.1565999999999995E-2"/>
    <n v="6159"/>
    <x v="265"/>
    <n v="5818"/>
    <n v="4150"/>
    <n v="0"/>
    <n v="0"/>
    <n v="4406"/>
    <n v="21"/>
    <n v="1"/>
    <n v="341"/>
    <n v="256"/>
    <n v="0.94463386913459979"/>
    <n v="0"/>
    <n v="5.536613086540023E-2"/>
    <n v="0.94189741261915572"/>
    <n v="0"/>
    <n v="5.8102587380844305E-2"/>
    <n v="1.2989121610651079E-2"/>
    <n v="1.8157058556513846E-2"/>
    <n v="0.81578947368421051"/>
    <x v="0"/>
  </r>
  <r>
    <s v="2019-04-03 16:33:27"/>
    <x v="0"/>
    <x v="462"/>
    <s v="Link"/>
    <s v="One of Mayor John Tory’s key transit plans is at risk of going off the rails, and another appears stuck in limbo, according to a new city report."/>
    <s v=""/>
    <s v=""/>
    <n v="143"/>
    <n v="26"/>
    <n v="136"/>
    <n v="147"/>
    <n v="3.5549999999999998E-2"/>
    <n v="5706"/>
    <x v="236"/>
    <n v="5639"/>
    <n v="4135"/>
    <n v="0"/>
    <n v="0"/>
    <n v="4188"/>
    <n v="11"/>
    <n v="3"/>
    <n v="67"/>
    <n v="53"/>
    <n v="0.98825797406239047"/>
    <n v="0"/>
    <n v="1.1742025937609533E-2"/>
    <n v="0.98734479465138492"/>
    <n v="0"/>
    <n v="1.2655205348615091E-2"/>
    <n v="9.2884682790045567E-3"/>
    <n v="1.2655205348615091E-2"/>
    <n v="0.92517006802721091"/>
    <x v="4"/>
  </r>
  <r>
    <s v="2019-04-04 12:00:16"/>
    <x v="1"/>
    <x v="463"/>
    <s v="Link"/>
    <s v="&quot;He's not acting as a true feminist,&quot; said Deanna Allain, a first-year student at McMaster University who attended. &quot;He is not lifting up women in politics.&quot; http://torstar.co/VOir50p4qu3"/>
    <s v=""/>
    <s v=""/>
    <n v="469"/>
    <n v="54"/>
    <n v="263"/>
    <n v="327"/>
    <n v="7.9368999999999995E-2"/>
    <n v="6245"/>
    <x v="278"/>
    <n v="5830"/>
    <n v="4120"/>
    <n v="0"/>
    <n v="0"/>
    <n v="4399"/>
    <n v="39"/>
    <n v="2"/>
    <n v="415"/>
    <n v="279"/>
    <n v="0.93354683746997602"/>
    <n v="0"/>
    <n v="6.6453162530024021E-2"/>
    <n v="0.93657649465787673"/>
    <n v="0"/>
    <n v="6.342350534212321E-2"/>
    <n v="4.9639711769415536E-3"/>
    <n v="7.0470561491248014E-3"/>
    <n v="0.80428134556574926"/>
    <x v="0"/>
  </r>
  <r>
    <s v="2019-04-07 16:35:03"/>
    <x v="1"/>
    <x v="464"/>
    <s v="Link"/>
    <s v="Efforts are underway to head off a high-profile $15-million lawsuit against the city and the Hamilton Waterfront Trust by the former harbourfront restaurant Sarcoa.  Whether anything comes of it remains to be seen, writes Andrew Dreschel.   http://torstar.co/KCK050pnvNH"/>
    <s v=""/>
    <s v=""/>
    <n v="126"/>
    <n v="6"/>
    <n v="163"/>
    <n v="181"/>
    <n v="4.4018000000000002E-2"/>
    <n v="6049"/>
    <x v="271"/>
    <n v="5876"/>
    <n v="4112"/>
    <n v="0"/>
    <n v="0"/>
    <n v="4247"/>
    <n v="3"/>
    <n v="2"/>
    <n v="173"/>
    <n v="135"/>
    <n v="0.97140023144321375"/>
    <n v="0"/>
    <n v="2.8599768556786247E-2"/>
    <n v="0.96821285613374142"/>
    <n v="0"/>
    <n v="3.1787143866258534E-2"/>
    <n v="1.3555959662754174E-2"/>
    <n v="1.9307746644690371E-2"/>
    <n v="0.90055248618784534"/>
    <x v="6"/>
  </r>
  <r>
    <s v="2019-04-04 00:27:21"/>
    <x v="0"/>
    <x v="465"/>
    <s v="Link"/>
    <s v="The Raptors are handing some responsibilities to kids like Malcolm Miller, Chris Boucher and Jordan Loyd down the stretch.  For that, they can thank the existence of the G League Raptors 905 and where they are located."/>
    <s v=""/>
    <s v=""/>
    <n v="49"/>
    <n v="0"/>
    <n v="56"/>
    <n v="57"/>
    <n v="1.3861999999999999E-2"/>
    <n v="5726"/>
    <x v="329"/>
    <n v="5726"/>
    <n v="4112"/>
    <n v="0"/>
    <n v="0"/>
    <n v="4112"/>
    <n v="3"/>
    <n v="0"/>
    <n v="0"/>
    <n v="0"/>
    <n v="1"/>
    <n v="0"/>
    <n v="0"/>
    <n v="1"/>
    <n v="0"/>
    <n v="0"/>
    <n v="3.667481662591687E-3"/>
    <n v="5.1070038910505837E-3"/>
    <n v="0.98245614035087714"/>
    <x v="0"/>
  </r>
  <r>
    <s v="2019-04-05 11:30:09"/>
    <x v="3"/>
    <x v="466"/>
    <s v="Link"/>
    <s v="Waterloo Region students rally to protect the education they need http://torstar.co/Q6Ro50p6Gkn"/>
    <s v=""/>
    <s v=""/>
    <n v="218"/>
    <n v="15"/>
    <n v="219"/>
    <n v="299"/>
    <n v="7.2980000000000003E-2"/>
    <n v="7475"/>
    <x v="155"/>
    <n v="5753"/>
    <n v="4097"/>
    <n v="0"/>
    <n v="0"/>
    <n v="5281"/>
    <n v="69"/>
    <n v="21"/>
    <n v="1722"/>
    <n v="1184"/>
    <n v="0.76963210702341134"/>
    <n v="0"/>
    <n v="0.23036789297658863"/>
    <n v="0.77580003787161522"/>
    <n v="0"/>
    <n v="0.22419996212838478"/>
    <n v="8.4280936454849496E-3"/>
    <n v="1.1929558795682636E-2"/>
    <n v="0.73244147157190631"/>
    <x v="5"/>
  </r>
  <r>
    <s v="2019-04-07 01:35:02"/>
    <x v="0"/>
    <x v="467"/>
    <s v="Link"/>
    <s v="There was a resounding approval at city hall today during a summit where community leaders talked about having more of a voice in this new 25-ward system:"/>
    <s v=""/>
    <s v=""/>
    <n v="52"/>
    <n v="1"/>
    <n v="55"/>
    <n v="59"/>
    <n v="1.4425E-2"/>
    <n v="6210"/>
    <x v="307"/>
    <n v="6046"/>
    <n v="4090"/>
    <n v="0"/>
    <n v="0"/>
    <n v="4208"/>
    <n v="5"/>
    <n v="2"/>
    <n v="164"/>
    <n v="118"/>
    <n v="0.97359098228663443"/>
    <n v="0"/>
    <n v="2.640901771336554E-2"/>
    <n v="0.97195817490494296"/>
    <n v="0"/>
    <n v="2.8041825095057035E-2"/>
    <n v="2.7375201288244765E-3"/>
    <n v="4.0399239543726234E-3"/>
    <n v="0.93220338983050843"/>
    <x v="6"/>
  </r>
  <r>
    <s v="2019-04-07 08:05:03"/>
    <x v="0"/>
    <x v="468"/>
    <s v="Link"/>
    <s v="Some British citizens planning to travel abroad already have a tangible sign of what life will look like once the country is no longer a member of the European Union: new passports missing “European Union” on the front cover."/>
    <s v=""/>
    <s v=""/>
    <n v="105"/>
    <n v="5"/>
    <n v="117"/>
    <n v="124"/>
    <n v="3.0429000000000001E-2"/>
    <n v="5675"/>
    <x v="330"/>
    <n v="5674"/>
    <n v="4075"/>
    <n v="0"/>
    <n v="0"/>
    <n v="4076"/>
    <n v="10"/>
    <n v="0"/>
    <n v="1"/>
    <n v="1"/>
    <n v="0.99982378854625553"/>
    <n v="0"/>
    <n v="1.7621145374449341E-4"/>
    <n v="0.99975466143277725"/>
    <n v="0"/>
    <n v="2.453385672227674E-4"/>
    <n v="7.048458149779736E-3"/>
    <n v="9.8135426889106973E-3"/>
    <n v="0.94354838709677424"/>
    <x v="6"/>
  </r>
  <r>
    <s v="2019-04-04 16:00:29"/>
    <x v="1"/>
    <x v="469"/>
    <s v="Link"/>
    <s v="Hamilton will embark on a massive rebuild of its storm-chomped shoreline and waterfront trails with help from a nearly $13-million federal grant. http://torstar.co/SyG050p5g8R"/>
    <s v=""/>
    <s v=""/>
    <n v="78"/>
    <n v="2"/>
    <n v="86"/>
    <n v="94"/>
    <n v="2.3147000000000001E-2"/>
    <n v="5858"/>
    <x v="291"/>
    <n v="5548"/>
    <n v="4061"/>
    <n v="0"/>
    <n v="0"/>
    <n v="4262"/>
    <n v="18"/>
    <n v="7"/>
    <n v="310"/>
    <n v="201"/>
    <n v="0.94708091498805058"/>
    <n v="0"/>
    <n v="5.2919085011949474E-2"/>
    <n v="0.95283904270295638"/>
    <n v="0"/>
    <n v="4.7160957297043643E-2"/>
    <n v="3.7555479685899623E-3"/>
    <n v="5.1618958235570157E-3"/>
    <n v="0.91489361702127658"/>
    <x v="0"/>
  </r>
  <r>
    <s v="2019-04-01 18:35:05"/>
    <x v="2"/>
    <x v="470"/>
    <s v="Link"/>
    <s v="Liberal MPs are pushing for an emergency caucus meeting to decide the fates of Jody Wilson-Raybould and Jane Philpott in the party with some warning there’s “no path back” for the former cabinet ministers."/>
    <s v=""/>
    <s v=""/>
    <n v="445"/>
    <n v="14"/>
    <n v="141"/>
    <n v="260"/>
    <n v="6.4023999999999998E-2"/>
    <n v="10716"/>
    <x v="327"/>
    <n v="6411"/>
    <n v="4061"/>
    <n v="0"/>
    <n v="0"/>
    <n v="6739"/>
    <n v="8"/>
    <n v="3"/>
    <n v="4305"/>
    <n v="2678"/>
    <n v="0.59826427771556556"/>
    <n v="0"/>
    <n v="0.40173572228443449"/>
    <n v="0.60261166345155071"/>
    <n v="0"/>
    <n v="0.39738833654844935"/>
    <n v="1.866368047779022E-3"/>
    <n v="2.9677993767621307E-3"/>
    <n v="0.54230769230769227"/>
    <x v="1"/>
  </r>
  <r>
    <s v="2019-04-02 10:00:10"/>
    <x v="1"/>
    <x v="471"/>
    <s v="Link"/>
    <s v="March real estate sales in the Hamilton/Burlington area jumped 40 per cent compared to February sales but, year over year, last month's performance lagged one per cent behind March sales in 2018. http://torstar.co/Ztvz50oQdld"/>
    <s v=""/>
    <s v=""/>
    <n v="102"/>
    <n v="2"/>
    <n v="81"/>
    <n v="157"/>
    <n v="3.8737000000000001E-2"/>
    <n v="8874"/>
    <x v="280"/>
    <n v="5905"/>
    <n v="4053"/>
    <n v="0"/>
    <n v="0"/>
    <n v="5963"/>
    <n v="2"/>
    <n v="21"/>
    <n v="2969"/>
    <n v="1910"/>
    <n v="0.66542709037638048"/>
    <n v="0"/>
    <n v="0.33457290962361957"/>
    <n v="0.6796914304880094"/>
    <n v="0"/>
    <n v="0.3203085695119906"/>
    <n v="5.8598151904439939E-3"/>
    <n v="8.7204427301693782E-3"/>
    <n v="0.51592356687898089"/>
    <x v="3"/>
  </r>
  <r>
    <s v="2019-04-05 20:05:03"/>
    <x v="0"/>
    <x v="472"/>
    <s v="Link"/>
    <s v="OKAY. How well do you know your #Jays? Do you know the team's franchise leader in games played? Who was the most winningest manager? We have a tough quiz for you! See how you stack up:"/>
    <s v=""/>
    <s v=""/>
    <n v="80"/>
    <n v="8"/>
    <n v="107"/>
    <n v="113"/>
    <n v="2.7928999999999999E-2"/>
    <n v="5749"/>
    <x v="331"/>
    <n v="5689"/>
    <n v="4046"/>
    <n v="0"/>
    <n v="0"/>
    <n v="4090"/>
    <n v="0"/>
    <n v="1"/>
    <n v="60"/>
    <n v="44"/>
    <n v="0.98956340233084017"/>
    <n v="0"/>
    <n v="1.0436597669159853E-2"/>
    <n v="0.98924205378973107"/>
    <n v="0"/>
    <n v="1.0757946210268949E-2"/>
    <n v="1.2176030614019829E-2"/>
    <n v="1.7114914425427872E-2"/>
    <n v="0.94690265486725667"/>
    <x v="5"/>
  </r>
  <r>
    <s v="2019-04-05 11:00:16"/>
    <x v="1"/>
    <x v="473"/>
    <s v="Link"/>
    <s v="Two former Liberal stars from Hamilton are swinging hard against Jody Wilson-Raybould and Jane Philpott over the SNC-Lavalin affair, writes Andrew Dreschel  http://torstar.co/LnT350p6DR5"/>
    <s v=""/>
    <s v=""/>
    <n v="393"/>
    <n v="48"/>
    <n v="286"/>
    <n v="371"/>
    <n v="9.3006000000000005E-2"/>
    <n v="5830"/>
    <x v="82"/>
    <n v="5563"/>
    <n v="3989"/>
    <n v="0"/>
    <n v="0"/>
    <n v="4197"/>
    <n v="22"/>
    <n v="2"/>
    <n v="267"/>
    <n v="208"/>
    <n v="0.95420240137221268"/>
    <n v="0"/>
    <n v="4.579759862778731E-2"/>
    <n v="0.95044079104121992"/>
    <n v="0"/>
    <n v="4.9559208958780084E-2"/>
    <n v="2.555746140651801E-2"/>
    <n v="3.5501548725279962E-2"/>
    <n v="0.77088948787061995"/>
    <x v="5"/>
  </r>
  <r>
    <s v="2019-04-01 14:30:10"/>
    <x v="1"/>
    <x v="474"/>
    <s v="Link"/>
    <s v="Canada is obsessed with public apologies, and there's no better example of this than recent media coverage of Justin Trudeau's March 7 statement on SNC-Lavalin. http://torstar.co/G5HU50oKCL1"/>
    <s v=""/>
    <s v=""/>
    <n v="237"/>
    <n v="52"/>
    <n v="146"/>
    <n v="179"/>
    <n v="4.4873000000000003E-2"/>
    <n v="5881"/>
    <x v="291"/>
    <n v="5558"/>
    <n v="3989"/>
    <n v="0"/>
    <n v="0"/>
    <n v="4235"/>
    <n v="12"/>
    <n v="3"/>
    <n v="323"/>
    <n v="246"/>
    <n v="0.94507736779459273"/>
    <n v="0"/>
    <n v="5.4922632205407246E-2"/>
    <n v="0.94191263282172377"/>
    <n v="0"/>
    <n v="5.808736717827627E-2"/>
    <n v="3.7408603978915152E-3"/>
    <n v="5.1948051948051948E-3"/>
    <n v="0.81564245810055869"/>
    <x v="1"/>
  </r>
  <r>
    <s v="2019-04-05 01:05:04"/>
    <x v="2"/>
    <x v="475"/>
    <s v="Link"/>
    <s v="My husband and I were high-school sweethearts, together for 35 glorious years, married for 27. But now, his sex drive has intensified tremendously, he won’t leave me alone. It's nice, but he can't even 'finish' after 30-plus minutes. Ask Ellie:"/>
    <s v=""/>
    <s v=""/>
    <n v="141"/>
    <n v="2"/>
    <n v="346"/>
    <n v="361"/>
    <n v="9.0498999999999996E-2"/>
    <n v="5594"/>
    <x v="332"/>
    <n v="5542"/>
    <n v="3989"/>
    <n v="0"/>
    <n v="0"/>
    <n v="4027"/>
    <n v="3"/>
    <n v="1"/>
    <n v="52"/>
    <n v="38"/>
    <n v="0.99070432606363956"/>
    <n v="0"/>
    <n v="9.2956739363603859E-3"/>
    <n v="0.99056369505835606"/>
    <n v="0"/>
    <n v="9.436304941643903E-3"/>
    <n v="4.6657132642116551E-2"/>
    <n v="6.4812515520238395E-2"/>
    <n v="0.95844875346260383"/>
    <x v="5"/>
  </r>
  <r>
    <s v="2019-04-07 09:00:18"/>
    <x v="1"/>
    <x v="476"/>
    <s v="Link"/>
    <s v="This woman has been taking advantage of your openness, supportive help, and your obvious interest in her for a long time, without her being open/honest in return, writes Ellie. http://torstar.co/2JoN50pfWuY"/>
    <s v=""/>
    <s v=""/>
    <n v="269"/>
    <n v="12"/>
    <n v="279"/>
    <n v="299"/>
    <n v="7.5219999999999995E-2"/>
    <n v="5813"/>
    <x v="224"/>
    <n v="5785"/>
    <n v="3975"/>
    <n v="0"/>
    <n v="0"/>
    <n v="3993"/>
    <n v="1"/>
    <n v="0"/>
    <n v="28"/>
    <n v="18"/>
    <n v="0.99518321004644761"/>
    <n v="0"/>
    <n v="4.8167899535523822E-3"/>
    <n v="0.99549211119459058"/>
    <n v="0"/>
    <n v="4.5078888054094664E-3"/>
    <n v="2.1675554790985721E-2"/>
    <n v="3.1555221637866268E-2"/>
    <n v="0.93311036789297663"/>
    <x v="6"/>
  </r>
  <r>
    <s v="2019-04-02 19:05:05"/>
    <x v="3"/>
    <x v="477"/>
    <s v="Link"/>
    <s v="Man wanted in alleged abduction of Chinese student turns himself in http://torstar.co/b0sh50oSrTi"/>
    <s v=""/>
    <s v=""/>
    <n v="131"/>
    <n v="1"/>
    <n v="336"/>
    <n v="356"/>
    <n v="8.9875999999999998E-2"/>
    <n v="6143"/>
    <x v="333"/>
    <n v="5737"/>
    <n v="3961"/>
    <n v="0"/>
    <n v="0"/>
    <n v="4213"/>
    <n v="12"/>
    <n v="6"/>
    <n v="406"/>
    <n v="252"/>
    <n v="0.93390851375549411"/>
    <n v="0"/>
    <n v="6.6091486244505948E-2"/>
    <n v="0.94018514122952768"/>
    <n v="0"/>
    <n v="5.9814858770472344E-2"/>
    <n v="4.5254761517174016E-2"/>
    <n v="6.5986233088060758E-2"/>
    <n v="0.9438202247191011"/>
    <x v="3"/>
  </r>
  <r>
    <s v="2019-04-06 19:05:06"/>
    <x v="2"/>
    <x v="478"/>
    <s v="Link"/>
    <s v="In the words of veteran political pollster Angus Reid, “That lustre, that sheen is simply gone now. It has left Trudeau badly wounded. ... We are not going to see him popping up in random wedding photos this summer, embraced by the smiling couple. All that is over.”"/>
    <s v=""/>
    <s v=""/>
    <n v="341"/>
    <n v="59"/>
    <n v="232"/>
    <n v="276"/>
    <n v="6.9803000000000004E-2"/>
    <n v="6182"/>
    <x v="205"/>
    <n v="5593"/>
    <n v="3954"/>
    <n v="0"/>
    <n v="0"/>
    <n v="4366"/>
    <n v="29"/>
    <n v="10"/>
    <n v="589"/>
    <n v="412"/>
    <n v="0.90472339048851502"/>
    <n v="0"/>
    <n v="9.527660951148495E-2"/>
    <n v="0.9056344480073294"/>
    <n v="0"/>
    <n v="9.4365551992670632E-2"/>
    <n v="1.0999676480103526E-2"/>
    <n v="1.5574896930829134E-2"/>
    <n v="0.84057971014492749"/>
    <x v="2"/>
  </r>
  <r>
    <s v="2019-04-06 00:30:12"/>
    <x v="1"/>
    <x v="479"/>
    <s v="Link"/>
    <s v="The Hamilton blues singer Rita Chiarelli is headed to prison, Topeka Correctional Facility for Women — maximum security. Luckily for Chiarelli, she'll be able to leave at the end of each day.   http://torstar.co/7O0i50p9MB0"/>
    <s v=""/>
    <s v=""/>
    <n v="52"/>
    <n v="1"/>
    <n v="88"/>
    <n v="96"/>
    <n v="2.4660000000000001E-2"/>
    <n v="5570"/>
    <x v="334"/>
    <n v="5461"/>
    <n v="3893"/>
    <n v="0"/>
    <n v="0"/>
    <n v="3977"/>
    <n v="11"/>
    <n v="2"/>
    <n v="109"/>
    <n v="84"/>
    <n v="0.98043087971274689"/>
    <n v="0"/>
    <n v="1.956912028725314E-2"/>
    <n v="0.97887855167211468"/>
    <n v="0"/>
    <n v="2.1121448327885341E-2"/>
    <n v="9.8743267504488325E-3"/>
    <n v="1.3829519738496355E-2"/>
    <n v="0.91666666666666663"/>
    <x v="2"/>
  </r>
  <r>
    <s v="2019-04-01 21:00:19"/>
    <x v="1"/>
    <x v="480"/>
    <s v="Link"/>
    <s v="Last September 40,000 Ontario students hit the streets to protest devastating changes to education. Young people from every corner of Ontario stood together. Clearly, the Ford government didn't learn its lesson, writes Rayne Fisher-Quann. http://torstar.co/8z2Q50oLBZK"/>
    <s v=""/>
    <s v=""/>
    <n v="338"/>
    <n v="18"/>
    <n v="190"/>
    <n v="276"/>
    <n v="7.1006E-2"/>
    <n v="5896"/>
    <x v="272"/>
    <n v="5372"/>
    <n v="3887"/>
    <n v="0"/>
    <n v="0"/>
    <n v="4216"/>
    <n v="39"/>
    <n v="5"/>
    <n v="524"/>
    <n v="329"/>
    <n v="0.91112618724559025"/>
    <n v="0"/>
    <n v="8.8873812754409767E-2"/>
    <n v="0.92196394686907024"/>
    <n v="0"/>
    <n v="7.8036053130929789E-2"/>
    <n v="5.0881953867028496E-3"/>
    <n v="7.1157495256166979E-3"/>
    <n v="0.68840579710144922"/>
    <x v="1"/>
  </r>
  <r>
    <s v="2019-04-06 18:30:12"/>
    <x v="1"/>
    <x v="481"/>
    <s v="Link"/>
    <s v="The Canadian International Trade Tribunal says only two of seven types of steel products should be protected but Stelco and ArcelorMittal Dofasco doesn’t make them. http://torstar.co/gu4Y50pdWLr"/>
    <s v=""/>
    <s v=""/>
    <n v="73"/>
    <n v="3"/>
    <n v="114"/>
    <n v="129"/>
    <n v="3.3472000000000002E-2"/>
    <n v="5714"/>
    <x v="335"/>
    <n v="5392"/>
    <n v="3854"/>
    <n v="0"/>
    <n v="0"/>
    <n v="4096"/>
    <n v="17"/>
    <n v="5"/>
    <n v="322"/>
    <n v="242"/>
    <n v="0.94364718235911793"/>
    <n v="0"/>
    <n v="5.6352817640882041E-2"/>
    <n v="0.94091796875"/>
    <n v="0"/>
    <n v="5.908203125E-2"/>
    <n v="1.12005600280014E-2"/>
    <n v="1.5625E-2"/>
    <n v="0.88372093023255816"/>
    <x v="2"/>
  </r>
  <r>
    <s v="2019-04-03 19:30:06"/>
    <x v="1"/>
    <x v="482"/>
    <s v="Link"/>
    <s v="&quot;Project Tattler&quot; began in December 2017 and has led to the arrest of three Ontario men, the seizure of 55 kilograms of nearly pure cocaine and about $800,000 in cash, said provincial police.  http://torstar.co/GdY750p18zz"/>
    <s v=""/>
    <s v=""/>
    <n v="140"/>
    <n v="2"/>
    <n v="225"/>
    <n v="247"/>
    <n v="6.4088999999999993E-2"/>
    <n v="6632"/>
    <x v="309"/>
    <n v="5654"/>
    <n v="3854"/>
    <n v="0"/>
    <n v="0"/>
    <n v="4458"/>
    <n v="15"/>
    <n v="11"/>
    <n v="978"/>
    <n v="604"/>
    <n v="0.85253317249698435"/>
    <n v="0"/>
    <n v="0.14746682750301568"/>
    <n v="0.86451323463436514"/>
    <n v="0"/>
    <n v="0.13548676536563481"/>
    <n v="2.2165259348612788E-2"/>
    <n v="3.2974427994616418E-2"/>
    <n v="0.91093117408906887"/>
    <x v="4"/>
  </r>
  <r>
    <s v="2019-04-02 15:55:06"/>
    <x v="3"/>
    <x v="483"/>
    <s v="Link"/>
    <s v="We’re a success so let us be, Waterloo mayor tells province Dave Jaworsky uses state-of-the-city speech to speak out against amalgamation"/>
    <s v=""/>
    <s v=""/>
    <n v="430"/>
    <n v="22"/>
    <n v="287"/>
    <n v="380"/>
    <n v="9.9113000000000007E-2"/>
    <n v="6102"/>
    <x v="195"/>
    <n v="5608"/>
    <n v="3834"/>
    <n v="0"/>
    <n v="0"/>
    <n v="4207"/>
    <n v="48"/>
    <n v="1"/>
    <n v="494"/>
    <n v="373"/>
    <n v="0.91904293674205184"/>
    <n v="0"/>
    <n v="8.0957063257948214E-2"/>
    <n v="0.91133824578084144"/>
    <n v="0"/>
    <n v="8.8661754219158548E-2"/>
    <n v="2.2451655195018027E-2"/>
    <n v="3.2564772997385312E-2"/>
    <n v="0.75526315789473686"/>
    <x v="3"/>
  </r>
  <r>
    <s v="2019-04-05 05:05:02"/>
    <x v="0"/>
    <x v="484"/>
    <s v="Link"/>
    <s v="Attendees at the annual CinemaCon show at Caesars Palace weren’t doing much gambling. But they did debate whether Avengers: Endgame, The Lion King or Star Wars: Episode IX would lead the box office in 2019:"/>
    <s v=""/>
    <s v=""/>
    <n v="48"/>
    <n v="6"/>
    <n v="49"/>
    <n v="52"/>
    <n v="1.363E-2"/>
    <n v="5403"/>
    <x v="336"/>
    <n v="5394"/>
    <n v="3815"/>
    <n v="0"/>
    <n v="0"/>
    <n v="3821"/>
    <n v="2"/>
    <n v="0"/>
    <n v="9"/>
    <n v="6"/>
    <n v="0.99833425874514159"/>
    <n v="0"/>
    <n v="1.665741254858412E-3"/>
    <n v="0.9984297304370584"/>
    <n v="0"/>
    <n v="1.5702695629416384E-3"/>
    <n v="2.2209883398112162E-3"/>
    <n v="3.1405391258832768E-3"/>
    <n v="0.94230769230769229"/>
    <x v="5"/>
  </r>
  <r>
    <s v="2019-04-07 07:00:09"/>
    <x v="1"/>
    <x v="485"/>
    <s v="Link"/>
    <s v="Seven women who accused Bill Cosby of sexual assault, and then sued him for defamation when his representatives accused them of lying, have settled their claims in their long-running case, according to documents filed Friday. http://torstar.co/WvGH50pgDyo"/>
    <s v=""/>
    <s v=""/>
    <n v="60"/>
    <n v="2"/>
    <n v="87"/>
    <n v="89"/>
    <n v="2.3525999999999998E-2"/>
    <n v="5093"/>
    <x v="328"/>
    <n v="5093"/>
    <n v="3783"/>
    <n v="0"/>
    <n v="0"/>
    <n v="3783"/>
    <n v="7"/>
    <n v="0"/>
    <n v="0"/>
    <n v="0"/>
    <n v="1"/>
    <n v="0"/>
    <n v="0"/>
    <n v="1"/>
    <n v="0"/>
    <n v="0"/>
    <n v="6.4794816414686825E-3"/>
    <n v="8.7232355273592389E-3"/>
    <n v="0.97752808988764039"/>
    <x v="6"/>
  </r>
  <r>
    <s v="2019-04-03 21:35:06"/>
    <x v="2"/>
    <x v="486"/>
    <s v="Link"/>
    <s v="“I am, to put it lightly, disappointed and I would say that if you stand up for what you believe is right and you hold strong to your principals, the truth and principals must always come first. That’s why I did it and that’s what I’ll continue to do,” Wilson-Raybould said Wednesday."/>
    <s v=""/>
    <s v=""/>
    <n v="239"/>
    <n v="47"/>
    <n v="155"/>
    <n v="194"/>
    <n v="5.1282000000000001E-2"/>
    <n v="5458"/>
    <x v="178"/>
    <n v="5258"/>
    <n v="3783"/>
    <n v="0"/>
    <n v="0"/>
    <n v="3926"/>
    <n v="38"/>
    <n v="4"/>
    <n v="200"/>
    <n v="143"/>
    <n v="0.96335654085745692"/>
    <n v="0"/>
    <n v="3.6643459142543057E-2"/>
    <n v="0.96357615894039739"/>
    <n v="0"/>
    <n v="3.6423841059602648E-2"/>
    <n v="6.2293880542323198E-3"/>
    <n v="8.6602139582272041E-3"/>
    <n v="0.7989690721649485"/>
    <x v="4"/>
  </r>
  <r>
    <s v="2019-04-03 21:05:03"/>
    <x v="3"/>
    <x v="487"/>
    <s v="Link"/>
    <s v="Kitchener man’s decades-old rubber rash approved for compensation. Former BF Goodrich employee has old claim overturned as part of rubber industry review by WSIB"/>
    <s v=""/>
    <s v=""/>
    <n v="364"/>
    <n v="7"/>
    <n v="386"/>
    <n v="466"/>
    <n v="0.124433"/>
    <n v="6768"/>
    <x v="337"/>
    <n v="5462"/>
    <n v="3745"/>
    <n v="0"/>
    <n v="0"/>
    <n v="4592"/>
    <n v="35"/>
    <n v="23"/>
    <n v="1306"/>
    <n v="847"/>
    <n v="0.80703309692671399"/>
    <n v="0"/>
    <n v="0.19296690307328604"/>
    <n v="0.81554878048780488"/>
    <n v="0"/>
    <n v="0.18445121951219512"/>
    <n v="2.8664302600472813E-2"/>
    <n v="4.2247386759581881E-2"/>
    <n v="0.8283261802575107"/>
    <x v="4"/>
  </r>
  <r>
    <s v="2019-04-01 15:00:22"/>
    <x v="1"/>
    <x v="488"/>
    <s v="Link"/>
    <s v="The suspect allegedly struggled against police when he was arrested. http://torstar.co/XN0550oKPdm"/>
    <s v=""/>
    <s v=""/>
    <n v="63"/>
    <n v="1"/>
    <n v="195"/>
    <n v="206"/>
    <n v="5.5376000000000002E-2"/>
    <n v="5261"/>
    <x v="202"/>
    <n v="5237"/>
    <n v="3720"/>
    <n v="0"/>
    <n v="0"/>
    <n v="3736"/>
    <n v="2"/>
    <n v="0"/>
    <n v="24"/>
    <n v="16"/>
    <n v="0.99543812963314959"/>
    <n v="0"/>
    <n v="4.5618703668504085E-3"/>
    <n v="0.99571734475374729"/>
    <n v="0"/>
    <n v="4.2826552462526769E-3"/>
    <n v="3.079262497624026E-2"/>
    <n v="4.3361884368308352E-2"/>
    <n v="0.94660194174757284"/>
    <x v="1"/>
  </r>
  <r>
    <s v="2019-04-02 11:05:08"/>
    <x v="2"/>
    <x v="489"/>
    <s v="Link"/>
    <s v="Wish you were in an open relationship? You're not alone: “The fact that there were more people who actually preferred an open relationship than were actually in one leads to some questions.&quot;"/>
    <s v=""/>
    <s v=""/>
    <n v="171"/>
    <n v="1"/>
    <n v="108"/>
    <n v="229"/>
    <n v="6.1758E-2"/>
    <n v="5909"/>
    <x v="305"/>
    <n v="5020"/>
    <n v="3708"/>
    <n v="0"/>
    <n v="0"/>
    <n v="4300"/>
    <n v="7"/>
    <n v="5"/>
    <n v="889"/>
    <n v="592"/>
    <n v="0.84955153156202401"/>
    <n v="0"/>
    <n v="0.15044846843797596"/>
    <n v="0.86232558139534887"/>
    <n v="0"/>
    <n v="0.13767441860465116"/>
    <n v="1.5907937045185311E-2"/>
    <n v="2.1860465116279069E-2"/>
    <n v="0.47161572052401746"/>
    <x v="3"/>
  </r>
  <r>
    <s v="2019-04-05 00:57:59"/>
    <x v="3"/>
    <x v="490"/>
    <s v="Link"/>
    <s v="Correction: A previous post said that 10,125 teaching jobs would be cut by the Ontario government over the next four years. The correct number of teaching jobs being cut is 3,475. The amount saved over four years remains $851 million."/>
    <s v=""/>
    <s v=""/>
    <n v="562"/>
    <n v="25"/>
    <n v="377"/>
    <n v="450"/>
    <n v="0.12135899999999999"/>
    <n v="8008"/>
    <x v="298"/>
    <n v="5976"/>
    <n v="3708"/>
    <n v="0"/>
    <n v="0"/>
    <n v="5059"/>
    <n v="29"/>
    <n v="17"/>
    <n v="2032"/>
    <n v="1351"/>
    <n v="0.7462537462537463"/>
    <n v="0"/>
    <n v="0.25374625374625376"/>
    <n v="0.73295117612176319"/>
    <n v="0"/>
    <n v="0.26704882387823681"/>
    <n v="7.6173826173826171E-3"/>
    <n v="1.2057718916781974E-2"/>
    <n v="0.83777777777777773"/>
    <x v="5"/>
  </r>
  <r>
    <s v="2019-04-04 21:30:07"/>
    <x v="3"/>
    <x v="491"/>
    <s v="Link"/>
    <s v="Police investigating string of bank robberies in Waterloo Region"/>
    <s v=""/>
    <s v=""/>
    <n v="172"/>
    <n v="4"/>
    <n v="294"/>
    <n v="320"/>
    <n v="8.6300000000000002E-2"/>
    <n v="5660"/>
    <x v="134"/>
    <n v="5300"/>
    <n v="3708"/>
    <n v="0"/>
    <n v="0"/>
    <n v="3947"/>
    <n v="7"/>
    <n v="7"/>
    <n v="360"/>
    <n v="239"/>
    <n v="0.93639575971731448"/>
    <n v="0"/>
    <n v="6.3604240282685506E-2"/>
    <n v="0.93944768178363314"/>
    <n v="0"/>
    <n v="6.0552318216366863E-2"/>
    <n v="3.5159010600706711E-2"/>
    <n v="5.0418039016974919E-2"/>
    <n v="0.91874999999999996"/>
    <x v="0"/>
  </r>
  <r>
    <s v="2019-04-03 10:00:27"/>
    <x v="1"/>
    <x v="492"/>
    <s v="Link"/>
    <s v="Marie Champagne writes: It is beyond my comprehension why it is legal for puppy mills and home breeders to exist.  http://torstar.co/Rsrn50oTWAk"/>
    <s v=""/>
    <s v=""/>
    <n v="66"/>
    <n v="1"/>
    <n v="89"/>
    <n v="113"/>
    <n v="3.0523999999999999E-2"/>
    <n v="5732"/>
    <x v="338"/>
    <n v="5196"/>
    <n v="3702"/>
    <n v="0"/>
    <n v="0"/>
    <n v="4073"/>
    <n v="19"/>
    <n v="10"/>
    <n v="536"/>
    <n v="371"/>
    <n v="0.90648988136775999"/>
    <n v="0"/>
    <n v="9.3510118632240055E-2"/>
    <n v="0.90891234961944511"/>
    <n v="0"/>
    <n v="9.1087650380554872E-2"/>
    <n v="6.6294487090020936E-3"/>
    <n v="9.3297323839921439E-3"/>
    <n v="0.78761061946902655"/>
    <x v="4"/>
  </r>
  <r>
    <s v="2019-04-07 15:36:25"/>
    <x v="1"/>
    <x v="493"/>
    <s v="Link"/>
    <s v="&quot;I like to think of the little boy who donated his organ, his parents donating his organs — that's her hero,&quot; says Hailey Hague who only has to look at her healthy, energetic six-year-old to know the importance of organ donation.  http://torstar.co/GUGM50pn0Bg"/>
    <s v=""/>
    <s v=""/>
    <n v="24"/>
    <n v="0"/>
    <n v="52"/>
    <n v="56"/>
    <n v="1.5226E-2"/>
    <n v="5007"/>
    <x v="274"/>
    <n v="4987"/>
    <n v="3678"/>
    <n v="0"/>
    <n v="0"/>
    <n v="3694"/>
    <n v="13"/>
    <n v="1"/>
    <n v="20"/>
    <n v="16"/>
    <n v="0.99600559217096063"/>
    <n v="0"/>
    <n v="3.9944078290393452E-3"/>
    <n v="0.99566865186789388"/>
    <n v="0"/>
    <n v="4.3313481321061182E-3"/>
    <n v="4.9930097862991808E-3"/>
    <n v="6.7677314564158096E-3"/>
    <n v="0.9285714285714286"/>
    <x v="6"/>
  </r>
  <r>
    <s v="2019-04-03 00:00:09"/>
    <x v="1"/>
    <x v="494"/>
    <s v="Link"/>
    <s v="A Hamilton court has ordered a restaurateur evicted from a downtown heritage building to pay the city more than $100,000 for breaching a lease agreement. http://torstar.co/Hk4T50oUYri"/>
    <s v=""/>
    <s v=""/>
    <n v="128"/>
    <n v="1"/>
    <n v="155"/>
    <n v="164"/>
    <n v="4.4588999999999997E-2"/>
    <n v="5083"/>
    <x v="100"/>
    <n v="5055"/>
    <n v="3678"/>
    <n v="0"/>
    <n v="0"/>
    <n v="3700"/>
    <n v="11"/>
    <n v="1"/>
    <n v="28"/>
    <n v="22"/>
    <n v="0.99449144206177453"/>
    <n v="0"/>
    <n v="5.5085579382254573E-3"/>
    <n v="0.994054054054054"/>
    <n v="0"/>
    <n v="5.9459459459459459E-3"/>
    <n v="2.2034231752901829E-2"/>
    <n v="3.027027027027027E-2"/>
    <n v="0.94512195121951215"/>
    <x v="4"/>
  </r>
  <r>
    <s v="2019-04-01 13:30:10"/>
    <x v="1"/>
    <x v="495"/>
    <s v="Link"/>
    <s v="It's bad enough when someone does this at a gas station and it makes for fun YouTube videos, but when you do it in a propane truck, it's quite serious. http://torstar.co/wR9v50oKjZW"/>
    <s v=""/>
    <s v=""/>
    <n v="69"/>
    <n v="1"/>
    <n v="193"/>
    <n v="203"/>
    <n v="5.5556000000000001E-2"/>
    <n v="5024"/>
    <x v="145"/>
    <n v="5024"/>
    <n v="3654"/>
    <n v="0"/>
    <n v="0"/>
    <n v="3654"/>
    <n v="6"/>
    <n v="0"/>
    <n v="0"/>
    <n v="0"/>
    <n v="1"/>
    <n v="0"/>
    <n v="0"/>
    <n v="1"/>
    <n v="0"/>
    <n v="0"/>
    <n v="3.0453821656050956E-2"/>
    <n v="4.1871921182266007E-2"/>
    <n v="0.95073891625615758"/>
    <x v="1"/>
  </r>
  <r>
    <s v="2019-04-01 19:51:44"/>
    <x v="3"/>
    <x v="496"/>
    <s v="Link"/>
    <s v="Two people were taken to hospital following a head-on collision in near Elmira on Monday."/>
    <s v=""/>
    <s v=""/>
    <n v="160"/>
    <n v="1"/>
    <n v="323"/>
    <n v="344"/>
    <n v="9.4298000000000007E-2"/>
    <n v="5704"/>
    <x v="339"/>
    <n v="5261"/>
    <n v="3648"/>
    <n v="0"/>
    <n v="0"/>
    <n v="3900"/>
    <n v="1"/>
    <n v="4"/>
    <n v="443"/>
    <n v="252"/>
    <n v="0.9223352033660589"/>
    <n v="0"/>
    <n v="7.7664796633941088E-2"/>
    <n v="0.93538461538461537"/>
    <n v="0"/>
    <n v="6.4615384615384616E-2"/>
    <n v="4.6984572230014024E-2"/>
    <n v="6.8717948717948715E-2"/>
    <n v="0.93895348837209303"/>
    <x v="1"/>
  </r>
  <r>
    <s v="2019-04-03 04:05:03"/>
    <x v="0"/>
    <x v="497"/>
    <s v="Link"/>
    <s v="The new “Twilight Zone,” which arrived April 1, does not lack for talent, big names or production resources. But as for finding its own distinctive place, it’s still looking."/>
    <s v=""/>
    <s v=""/>
    <n v="47"/>
    <n v="1"/>
    <n v="57"/>
    <n v="59"/>
    <n v="1.6199999999999999E-2"/>
    <n v="4904"/>
    <x v="274"/>
    <n v="4886"/>
    <n v="3642"/>
    <n v="0"/>
    <n v="0"/>
    <n v="3659"/>
    <n v="2"/>
    <n v="0"/>
    <n v="18"/>
    <n v="17"/>
    <n v="0.99632952691680265"/>
    <n v="0"/>
    <n v="3.67047308319739E-3"/>
    <n v="0.99535392183656735"/>
    <n v="0"/>
    <n v="4.6460781634326317E-3"/>
    <n v="5.0978792822185971E-3"/>
    <n v="6.8324678874009288E-3"/>
    <n v="0.96610169491525422"/>
    <x v="4"/>
  </r>
  <r>
    <s v="2019-04-05 01:05:06"/>
    <x v="0"/>
    <x v="498"/>
    <s v="Link"/>
    <s v="In Ottawa, surely everyone tapes everyone. If they didn’t before, they will from now on, writes Rick Salutin."/>
    <s v=""/>
    <s v=""/>
    <n v="276"/>
    <n v="49"/>
    <n v="208"/>
    <n v="228"/>
    <n v="6.2705999999999998E-2"/>
    <n v="5357"/>
    <x v="251"/>
    <n v="5220"/>
    <n v="3636"/>
    <n v="0"/>
    <n v="0"/>
    <n v="3737"/>
    <n v="29"/>
    <n v="3"/>
    <n v="137"/>
    <n v="101"/>
    <n v="0.97442598469292518"/>
    <n v="0"/>
    <n v="2.5574015307074854E-2"/>
    <n v="0.97297297297297303"/>
    <n v="0"/>
    <n v="2.7027027027027029E-2"/>
    <n v="8.5868956505506817E-3"/>
    <n v="1.2309339042012309E-2"/>
    <n v="0.91228070175438591"/>
    <x v="5"/>
  </r>
  <r>
    <s v="2019-04-01 17:00:36"/>
    <x v="1"/>
    <x v="499"/>
    <s v="Link"/>
    <s v="The program was unique in Canada, balancing classical and jazz as well as offering Canada's first Business of Music course. http://torstar.co/mpCL50oKr6b"/>
    <s v=""/>
    <s v=""/>
    <n v="32"/>
    <n v="1"/>
    <n v="65"/>
    <n v="71"/>
    <n v="1.9591999999999998E-2"/>
    <n v="5406"/>
    <x v="328"/>
    <n v="5105"/>
    <n v="3624"/>
    <n v="0"/>
    <n v="0"/>
    <n v="3843"/>
    <n v="11"/>
    <n v="2"/>
    <n v="301"/>
    <n v="219"/>
    <n v="0.94432112467628559"/>
    <n v="0"/>
    <n v="5.5678875323714391E-2"/>
    <n v="0.94301327088212339"/>
    <n v="0"/>
    <n v="5.698672911787666E-2"/>
    <n v="6.1043285238623754E-3"/>
    <n v="8.5870413739266207E-3"/>
    <n v="0.91549295774647887"/>
    <x v="1"/>
  </r>
  <r>
    <s v="2019-04-04 15:30:18"/>
    <x v="3"/>
    <x v="500"/>
    <s v="Link"/>
    <s v="Two-storey home goes up in flames in Linwood The main floor of a two storey home in Linwood was gutted in a fire on Thursday."/>
    <s v=""/>
    <s v=""/>
    <n v="107"/>
    <n v="2"/>
    <n v="203"/>
    <n v="219"/>
    <n v="6.0531000000000001E-2"/>
    <n v="5597"/>
    <x v="252"/>
    <n v="5048"/>
    <n v="3618"/>
    <n v="0"/>
    <n v="0"/>
    <n v="3961"/>
    <n v="7"/>
    <n v="5"/>
    <n v="549"/>
    <n v="343"/>
    <n v="0.90191173843130246"/>
    <n v="0"/>
    <n v="9.8088261568697516E-2"/>
    <n v="0.91340570562989143"/>
    <n v="0"/>
    <n v="8.6594294370108557E-2"/>
    <n v="2.9837412899767733E-2"/>
    <n v="4.2161070436758395E-2"/>
    <n v="0.9269406392694064"/>
    <x v="0"/>
  </r>
  <r>
    <s v="2019-04-05 04:00:18"/>
    <x v="1"/>
    <x v="501"/>
    <s v="Link"/>
    <s v="In Hamilton, it's possible to eat at a different burger joint every week. Spring is a good time to explore this further so this week we begin our burger pilgrimage focused on Delirious, which offers affordable burgers made in a special way.  http://torstar.co/nfNF50p6o7R"/>
    <s v=""/>
    <s v=""/>
    <n v="71"/>
    <n v="1"/>
    <n v="141"/>
    <n v="150"/>
    <n v="4.1793999999999998E-2"/>
    <n v="5122"/>
    <x v="160"/>
    <n v="4857"/>
    <n v="3589"/>
    <n v="0"/>
    <n v="0"/>
    <n v="3780"/>
    <n v="13"/>
    <n v="5"/>
    <n v="265"/>
    <n v="191"/>
    <n v="0.94826239750097618"/>
    <n v="0"/>
    <n v="5.1737602499023816E-2"/>
    <n v="0.94947089947089947"/>
    <n v="0"/>
    <n v="5.0529100529100528E-2"/>
    <n v="1.9328387348691918E-2"/>
    <n v="2.6190476190476191E-2"/>
    <n v="0.94"/>
    <x v="5"/>
  </r>
  <r>
    <s v="2019-04-02 22:05:06"/>
    <x v="2"/>
    <x v="502"/>
    <s v="Link"/>
    <s v="Ottawa is transfixed on the SNC-Lavalin scandal while experts warn climate change is poised to cause massive destruction to our country, writes Thomas Walkom."/>
    <s v=""/>
    <s v=""/>
    <n v="197"/>
    <n v="17"/>
    <n v="136"/>
    <n v="186"/>
    <n v="5.1912E-2"/>
    <n v="5870"/>
    <x v="328"/>
    <n v="5012"/>
    <n v="3583"/>
    <n v="0"/>
    <n v="0"/>
    <n v="4214"/>
    <n v="29"/>
    <n v="11"/>
    <n v="858"/>
    <n v="631"/>
    <n v="0.85383304940374782"/>
    <n v="0"/>
    <n v="0.14616695059625212"/>
    <n v="0.85026103464641667"/>
    <n v="0"/>
    <n v="0.1497389653535833"/>
    <n v="5.6218057921635436E-3"/>
    <n v="7.8310393925011858E-3"/>
    <n v="0.73118279569892475"/>
    <x v="3"/>
  </r>
  <r>
    <s v="2019-04-07 10:00:17"/>
    <x v="1"/>
    <x v="503"/>
    <s v="Link"/>
    <s v="Former President Barack Obama said Saturday that he is concerned about &quot;rigidity&quot; among some liberal Democrats who take aim at others in the party for &quot;straying from purity on the issues.&quot; http://torstar.co/Ng2a50pf0dg"/>
    <s v=""/>
    <s v=""/>
    <n v="200"/>
    <n v="19"/>
    <n v="116"/>
    <n v="133"/>
    <n v="3.7475000000000001E-2"/>
    <n v="5153"/>
    <x v="267"/>
    <n v="4999"/>
    <n v="3549"/>
    <n v="0"/>
    <n v="0"/>
    <n v="3649"/>
    <n v="14"/>
    <n v="2"/>
    <n v="154"/>
    <n v="100"/>
    <n v="0.97011449640985836"/>
    <n v="0"/>
    <n v="2.9885503590141665E-2"/>
    <n v="0.97259523157029326"/>
    <n v="0"/>
    <n v="2.740476842970677E-2"/>
    <n v="5.0456045022317098E-3"/>
    <n v="7.1252397917237597E-3"/>
    <n v="0.8721804511278195"/>
    <x v="6"/>
  </r>
  <r>
    <s v="2019-04-02 21:54:28"/>
    <x v="2"/>
    <x v="504"/>
    <s v="Link"/>
    <s v="#Breaking: Jane Philpott and Jody Wilson-Raybould ejected from Liberal party, Trudeau announces"/>
    <s v=""/>
    <s v=""/>
    <n v="355"/>
    <n v="20"/>
    <n v="357"/>
    <n v="393"/>
    <n v="0.11108"/>
    <n v="5559"/>
    <x v="154"/>
    <n v="5089"/>
    <n v="3538"/>
    <n v="0"/>
    <n v="0"/>
    <n v="3901"/>
    <n v="49"/>
    <n v="9"/>
    <n v="470"/>
    <n v="363"/>
    <n v="0.91545241949991008"/>
    <n v="0"/>
    <n v="8.4547580500089939E-2"/>
    <n v="0.90694693668290183"/>
    <n v="0"/>
    <n v="9.3053063317098186E-2"/>
    <n v="2.0867062421298793E-2"/>
    <n v="2.9735965137144323E-2"/>
    <n v="0.90839694656488545"/>
    <x v="3"/>
  </r>
  <r>
    <s v="2019-04-01 04:05:04"/>
    <x v="0"/>
    <x v="505"/>
    <s v="Link"/>
    <s v="At the time, the assassin was not certain why they had asked him to kill the target, but now he thinks he knows."/>
    <s v=""/>
    <s v=""/>
    <n v="40"/>
    <n v="0"/>
    <n v="236"/>
    <n v="251"/>
    <n v="7.1165000000000006E-2"/>
    <n v="5129"/>
    <x v="340"/>
    <n v="5094"/>
    <n v="3527"/>
    <n v="0"/>
    <n v="0"/>
    <n v="3554"/>
    <n v="2"/>
    <n v="1"/>
    <n v="35"/>
    <n v="27"/>
    <n v="0.99317605771105477"/>
    <n v="0"/>
    <n v="6.8239422889452136E-3"/>
    <n v="0.99240292628024762"/>
    <n v="0"/>
    <n v="7.5970737197523916E-3"/>
    <n v="4.3868200428933517E-2"/>
    <n v="6.3308947664603266E-2"/>
    <n v="0.94023904382470125"/>
    <x v="1"/>
  </r>
  <r>
    <s v="2019-04-02 08:05:03"/>
    <x v="0"/>
    <x v="506"/>
    <s v="Link"/>
    <s v="Saturday marks the first anniversary of the April 6 crash that killed 16 people and injured 13 on the junior hockey team’s bus."/>
    <s v=""/>
    <s v=""/>
    <n v="82"/>
    <n v="3"/>
    <n v="97"/>
    <n v="100"/>
    <n v="2.8400999999999999E-2"/>
    <n v="5032"/>
    <x v="267"/>
    <n v="4953"/>
    <n v="3521"/>
    <n v="0"/>
    <n v="0"/>
    <n v="3575"/>
    <n v="9"/>
    <n v="2"/>
    <n v="79"/>
    <n v="54"/>
    <n v="0.98430047694753575"/>
    <n v="0"/>
    <n v="1.5699523052464227E-2"/>
    <n v="0.9848951048951049"/>
    <n v="0"/>
    <n v="1.5104895104895105E-2"/>
    <n v="5.1669316375198724E-3"/>
    <n v="7.2727272727272727E-3"/>
    <n v="0.97"/>
    <x v="3"/>
  </r>
  <r>
    <s v="2019-04-05 11:30:06"/>
    <x v="1"/>
    <x v="507"/>
    <s v="Link"/>
    <s v="Hamilton students walked out of class Thursday afternoon in protest of @Fordnation education reforms #HamOnt  http://torstar.co/8rsh50p6EJr"/>
    <s v=""/>
    <s v=""/>
    <n v="367"/>
    <n v="51"/>
    <n v="199"/>
    <n v="360"/>
    <n v="0.102564"/>
    <n v="6483"/>
    <x v="176"/>
    <n v="5086"/>
    <n v="3510"/>
    <n v="0"/>
    <n v="0"/>
    <n v="4498"/>
    <n v="66"/>
    <n v="12"/>
    <n v="1397"/>
    <n v="988"/>
    <n v="0.78451334258830785"/>
    <n v="0"/>
    <n v="0.21548665741169212"/>
    <n v="0.78034682080924855"/>
    <n v="0"/>
    <n v="0.21965317919075145"/>
    <n v="7.2497300632423257E-3"/>
    <n v="1.0449088483770564E-2"/>
    <n v="0.55277777777777781"/>
    <x v="5"/>
  </r>
  <r>
    <s v="2019-04-06 10:00:19"/>
    <x v="1"/>
    <x v="508"/>
    <s v="Link"/>
    <s v="The transit benefits of LRT are obvious, but the economic benefits also need to reach all Hamiltonians, not just a few dozen wealthy developers, writes Dan Jelly. #HamOnt http://torstar.co/BEfS50p911P"/>
    <s v=""/>
    <s v=""/>
    <n v="275"/>
    <n v="20"/>
    <n v="167"/>
    <n v="215"/>
    <n v="6.1746000000000002E-2"/>
    <n v="5115"/>
    <x v="178"/>
    <n v="4957"/>
    <n v="3482"/>
    <n v="0"/>
    <n v="0"/>
    <n v="3599"/>
    <n v="11"/>
    <n v="0"/>
    <n v="158"/>
    <n v="117"/>
    <n v="0.96911045943304008"/>
    <n v="0"/>
    <n v="3.0889540566959924E-2"/>
    <n v="0.96749096971380943"/>
    <n v="0"/>
    <n v="3.2509030286190607E-2"/>
    <n v="6.6471163245356794E-3"/>
    <n v="9.4470686301750487E-3"/>
    <n v="0.77674418604651163"/>
    <x v="2"/>
  </r>
  <r>
    <s v="2019-04-03 12:01:11"/>
    <x v="0"/>
    <x v="509"/>
    <s v="Link"/>
    <s v="Maybe these #Leafs can play intense hockey with only intermittent regularity, but believe they can flip the switch up when it really matters.  It’s the same story as last year, told with different details. Leafs-Bruins III, here we go."/>
    <s v=""/>
    <s v=""/>
    <n v="83"/>
    <n v="5"/>
    <n v="86"/>
    <n v="103"/>
    <n v="2.9673999999999999E-2"/>
    <n v="5078"/>
    <x v="330"/>
    <n v="5053"/>
    <n v="3471"/>
    <n v="0"/>
    <n v="0"/>
    <n v="3487"/>
    <n v="6"/>
    <n v="1"/>
    <n v="25"/>
    <n v="16"/>
    <n v="0.99507680189050807"/>
    <n v="0"/>
    <n v="4.9231981094919261E-3"/>
    <n v="0.99541152853455694"/>
    <n v="0"/>
    <n v="4.5884714654430741E-3"/>
    <n v="7.8771169751870821E-3"/>
    <n v="1.1471178663607686E-2"/>
    <n v="0.83495145631067957"/>
    <x v="4"/>
  </r>
  <r>
    <s v="2019-04-01 08:00:18"/>
    <x v="1"/>
    <x v="510"/>
    <s v="Link"/>
    <s v="One of the most Mars-like environments on Earth, Devon Island in the Canadian High Arctic, is now on the map and can be explored on Google Street View. http://torstar.co/Oajx50oJEnT"/>
    <s v=""/>
    <s v=""/>
    <n v="25"/>
    <n v="0"/>
    <n v="56"/>
    <n v="58"/>
    <n v="1.6865000000000002E-2"/>
    <n v="4693"/>
    <x v="272"/>
    <n v="4650"/>
    <n v="3439"/>
    <n v="0"/>
    <n v="0"/>
    <n v="3463"/>
    <n v="11"/>
    <n v="2"/>
    <n v="43"/>
    <n v="24"/>
    <n v="0.99083741743021525"/>
    <n v="0"/>
    <n v="9.162582569784786E-3"/>
    <n v="0.99306959283857932"/>
    <n v="0"/>
    <n v="6.9304071614207331E-3"/>
    <n v="6.3924994672917108E-3"/>
    <n v="8.6630089517759166E-3"/>
    <n v="0.96551724137931039"/>
    <x v="1"/>
  </r>
  <r>
    <s v="2019-04-06 22:00:09"/>
    <x v="1"/>
    <x v="511"/>
    <s v="Link"/>
    <s v="Bill Maher came to Joe Biden's defence during Friday's episode of Real Time with Bill Maher after several women came forward to say the former vice president crossed a line with his unwanted touching. http://torstar.co/Zusj50pek47"/>
    <s v=""/>
    <s v=""/>
    <n v="160"/>
    <n v="13"/>
    <n v="151"/>
    <n v="162"/>
    <n v="4.7175000000000002E-2"/>
    <n v="5096"/>
    <x v="291"/>
    <n v="5070"/>
    <n v="3434"/>
    <n v="0"/>
    <n v="0"/>
    <n v="3455"/>
    <n v="20"/>
    <n v="1"/>
    <n v="26"/>
    <n v="21"/>
    <n v="0.99489795918367352"/>
    <n v="0"/>
    <n v="5.1020408163265302E-3"/>
    <n v="0.9939218523878437"/>
    <n v="0"/>
    <n v="6.0781476121562952E-3"/>
    <n v="4.3171114599686025E-3"/>
    <n v="6.3675832127351667E-3"/>
    <n v="0.9320987654320988"/>
    <x v="2"/>
  </r>
  <r>
    <s v="2019-04-01 10:35:03"/>
    <x v="0"/>
    <x v="512"/>
    <s v="Link"/>
    <s v="To bridge the ‘economic chasm’ with its neighbour, a new report recommends Haiti create binational markets and formalize trade, writes Jennifer Wells."/>
    <s v=""/>
    <s v=""/>
    <n v="62"/>
    <n v="4"/>
    <n v="56"/>
    <n v="65"/>
    <n v="1.8988999999999999E-2"/>
    <n v="4961"/>
    <x v="341"/>
    <n v="4904"/>
    <n v="3423"/>
    <n v="0"/>
    <n v="0"/>
    <n v="3470"/>
    <n v="5"/>
    <n v="2"/>
    <n v="57"/>
    <n v="47"/>
    <n v="0.98851038097157828"/>
    <n v="0"/>
    <n v="1.148961902842169E-2"/>
    <n v="0.98645533141210373"/>
    <n v="0"/>
    <n v="1.3544668587896254E-2"/>
    <n v="2.8220116911912923E-3"/>
    <n v="4.0345821325648411E-3"/>
    <n v="0.86153846153846159"/>
    <x v="1"/>
  </r>
  <r>
    <s v="2019-04-03 16:30:09"/>
    <x v="1"/>
    <x v="513"/>
    <s v="Link"/>
    <s v="The Burlington bylaw that deals with snow removal prohibits the throwing, placing, bringing or depositing of snow, ice or slush on public highways but does not mention private property. http://torstar.co/zPJG50p0BIT"/>
    <s v=""/>
    <s v=""/>
    <n v="96"/>
    <n v="2"/>
    <n v="103"/>
    <n v="110"/>
    <n v="3.2238999999999997E-2"/>
    <n v="4822"/>
    <x v="313"/>
    <n v="4786"/>
    <n v="3412"/>
    <n v="0"/>
    <n v="0"/>
    <n v="3440"/>
    <n v="4"/>
    <n v="1"/>
    <n v="36"/>
    <n v="28"/>
    <n v="0.99253421816673582"/>
    <n v="0"/>
    <n v="7.4657818332642054E-3"/>
    <n v="0.99186046511627912"/>
    <n v="0"/>
    <n v="8.1395348837209301E-3"/>
    <n v="8.087930319369557E-3"/>
    <n v="1.1337209302325582E-2"/>
    <n v="0.9363636363636364"/>
    <x v="4"/>
  </r>
  <r>
    <s v="2019-04-02 16:00:38"/>
    <x v="1"/>
    <x v="514"/>
    <s v="Link"/>
    <s v="The Kardashian family is not the most obvious example of a family to look up to, but I absolutely do  http://torstar.co/ZOdH50oR6qy"/>
    <s v=""/>
    <s v=""/>
    <n v="137"/>
    <n v="5"/>
    <n v="153"/>
    <n v="170"/>
    <n v="4.9824E-2"/>
    <n v="4921"/>
    <x v="255"/>
    <n v="4842"/>
    <n v="3412"/>
    <n v="0"/>
    <n v="0"/>
    <n v="3471"/>
    <n v="10"/>
    <n v="1"/>
    <n v="79"/>
    <n v="59"/>
    <n v="0.98394635236740502"/>
    <n v="0"/>
    <n v="1.6053647632595001E-2"/>
    <n v="0.98300201670988185"/>
    <n v="0"/>
    <n v="1.6997983290118122E-2"/>
    <n v="1.2192643771591139E-2"/>
    <n v="1.728608470181504E-2"/>
    <n v="0.9"/>
    <x v="3"/>
  </r>
  <r>
    <s v="2019-04-01 23:00:12"/>
    <x v="1"/>
    <x v="515"/>
    <s v="Link"/>
    <s v="The chief impact of global warming on humans is going to be on the food supply, which will fall as the temperature rises. Supply will plummet in tropical and subtropical countries. People will be desperate, and they will start to move, writes Gwynne Dyer. http://torstar.co/Fp3N50oMfYJ"/>
    <s v=""/>
    <s v=""/>
    <n v="168"/>
    <n v="14"/>
    <n v="133"/>
    <n v="157"/>
    <n v="4.6013999999999999E-2"/>
    <n v="4887"/>
    <x v="266"/>
    <n v="4668"/>
    <n v="3412"/>
    <n v="0"/>
    <n v="0"/>
    <n v="3566"/>
    <n v="9"/>
    <n v="3"/>
    <n v="219"/>
    <n v="154"/>
    <n v="0.95518723143032536"/>
    <n v="0"/>
    <n v="4.4812768569674644E-2"/>
    <n v="0.95681435782389235"/>
    <n v="0"/>
    <n v="4.318564217610768E-2"/>
    <n v="9.003478616738286E-3"/>
    <n v="1.2338754907459339E-2"/>
    <n v="0.84713375796178347"/>
    <x v="1"/>
  </r>
  <r>
    <s v="2019-04-01 00:35:03"/>
    <x v="2"/>
    <x v="516"/>
    <s v="Link"/>
    <s v="#ICYMI: A northern Ontario children’s aid society says it has fired its lawyer and apologized over a statement he made in court documents arguing a 14-year-old girl is not a child but a “sexually mature young woman.”"/>
    <s v=""/>
    <s v=""/>
    <n v="92"/>
    <n v="4"/>
    <n v="111"/>
    <n v="118"/>
    <n v="3.4952999999999998E-2"/>
    <n v="4824"/>
    <x v="290"/>
    <n v="4563"/>
    <n v="3376"/>
    <n v="0"/>
    <n v="0"/>
    <n v="3571"/>
    <n v="9"/>
    <n v="2"/>
    <n v="261"/>
    <n v="195"/>
    <n v="0.94589552238805974"/>
    <n v="0"/>
    <n v="5.4104477611940295E-2"/>
    <n v="0.94539344721366569"/>
    <n v="0"/>
    <n v="5.4606552786334361E-2"/>
    <n v="8.7064676616915426E-3"/>
    <n v="1.1761411369364323E-2"/>
    <n v="0.94067796610169496"/>
    <x v="1"/>
  </r>
  <r>
    <s v="2019-04-07 13:00:22"/>
    <x v="1"/>
    <x v="517"/>
    <s v="Link"/>
    <s v="Rama Singh takes on an alt-right recruitment ad: I believe you are basically a decent human being and have a conscience; you can put it to good use ... Choose to build, not to destroy. http://torstar.co/Fhzm50pf817"/>
    <s v=""/>
    <s v=""/>
    <n v="111"/>
    <n v="9"/>
    <n v="70"/>
    <n v="83"/>
    <n v="2.4702000000000002E-2"/>
    <n v="4712"/>
    <x v="336"/>
    <n v="4626"/>
    <n v="3360"/>
    <n v="0"/>
    <n v="0"/>
    <n v="3420"/>
    <n v="9"/>
    <n v="2"/>
    <n v="86"/>
    <n v="60"/>
    <n v="0.98174872665534807"/>
    <n v="0"/>
    <n v="1.8251273344651951E-2"/>
    <n v="0.98245614035087714"/>
    <n v="0"/>
    <n v="1.7543859649122806E-2"/>
    <n v="2.5466893039049238E-3"/>
    <n v="3.5087719298245615E-3"/>
    <n v="0.84337349397590367"/>
    <x v="6"/>
  </r>
  <r>
    <s v="2019-04-07 21:00:08"/>
    <x v="1"/>
    <x v="518"/>
    <s v="Link"/>
    <s v="European investigators are digging deeper into possible links between far-right ideologues and the suspected New Zealand mosque attacker, who sent at least two donations to an anti-Muslim group with branches around Europe.  http://torstar.co/BMGd50ppu56"/>
    <s v=""/>
    <s v=""/>
    <n v="153"/>
    <n v="26"/>
    <n v="105"/>
    <n v="119"/>
    <n v="3.5575000000000002E-2"/>
    <n v="5031"/>
    <x v="342"/>
    <n v="4946"/>
    <n v="3345"/>
    <n v="0"/>
    <n v="0"/>
    <n v="3418"/>
    <n v="12"/>
    <n v="1"/>
    <n v="85"/>
    <n v="73"/>
    <n v="0.98310475054661106"/>
    <n v="0"/>
    <n v="1.6895249453388987E-2"/>
    <n v="0.97864248098303097"/>
    <n v="0"/>
    <n v="2.1357519016968987E-2"/>
    <n v="1.9876764062810573E-3"/>
    <n v="2.9256875365710941E-3"/>
    <n v="0.88235294117647056"/>
    <x v="6"/>
  </r>
  <r>
    <s v="2019-04-04 10:00:13"/>
    <x v="1"/>
    <x v="519"/>
    <s v="Link"/>
    <s v="I never worked for Siemens or whoever else owned the building after Westinghouse. So I always saw the building from the outside, in the neighbourhood, looking up. http://torstar.co/nYF450p3XuA"/>
    <s v=""/>
    <s v=""/>
    <n v="35"/>
    <n v="1"/>
    <n v="81"/>
    <n v="92"/>
    <n v="2.7504000000000001E-2"/>
    <n v="4894"/>
    <x v="255"/>
    <n v="4637"/>
    <n v="3345"/>
    <n v="0"/>
    <n v="0"/>
    <n v="3524"/>
    <n v="13"/>
    <n v="1"/>
    <n v="257"/>
    <n v="179"/>
    <n v="0.94748671843073151"/>
    <n v="0"/>
    <n v="5.2513281569268495E-2"/>
    <n v="0.949205448354143"/>
    <n v="0"/>
    <n v="5.0794551645856979E-2"/>
    <n v="1.2259910093992644E-2"/>
    <n v="1.70261066969353E-2"/>
    <n v="0.88043478260869568"/>
    <x v="0"/>
  </r>
  <r>
    <s v="2019-04-06 15:30:17"/>
    <x v="1"/>
    <x v="520"/>
    <s v="Link"/>
    <s v="Ontario's provincial police watchdog is telling its employees its creating a plan to identify potential efficiencies during a time of &quot;severe financial restraint,&quot; according to internal note sent to employees in advance of next week's provincial budget. http://torstar.co/Kp1P50pclj7"/>
    <s v=""/>
    <s v=""/>
    <n v="97"/>
    <n v="10"/>
    <n v="85"/>
    <n v="92"/>
    <n v="2.7545E-2"/>
    <n v="4632"/>
    <x v="341"/>
    <n v="4603"/>
    <n v="3340"/>
    <n v="0"/>
    <n v="0"/>
    <n v="3360"/>
    <n v="5"/>
    <n v="0"/>
    <n v="29"/>
    <n v="20"/>
    <n v="0.99373920552677031"/>
    <n v="0"/>
    <n v="6.2607944732297064E-3"/>
    <n v="0.99404761904761907"/>
    <n v="0"/>
    <n v="5.9523809523809521E-3"/>
    <n v="3.0224525043177895E-3"/>
    <n v="4.1666666666666666E-3"/>
    <n v="0.92391304347826086"/>
    <x v="2"/>
  </r>
  <r>
    <s v="2019-04-02 19:00:14"/>
    <x v="1"/>
    <x v="521"/>
    <s v="Link"/>
    <s v="The National Women's Hockey League's board has approved an investment plan to expand into Toronto and Montreal next season. The decision comes two days after the Canadian National Women's Hockey League announced it would cease operations. http://torstar.co/3WAJ50oTnzx"/>
    <s v=""/>
    <s v=""/>
    <n v="112"/>
    <n v="2"/>
    <n v="92"/>
    <n v="115"/>
    <n v="3.4493000000000003E-2"/>
    <n v="4891"/>
    <x v="343"/>
    <n v="4496"/>
    <n v="3334"/>
    <n v="0"/>
    <n v="0"/>
    <n v="3571"/>
    <n v="22"/>
    <n v="8"/>
    <n v="395"/>
    <n v="237"/>
    <n v="0.91923941934164788"/>
    <n v="0"/>
    <n v="8.076058065835208E-2"/>
    <n v="0.93363203584430132"/>
    <n v="0"/>
    <n v="6.6367964155698678E-2"/>
    <n v="2.2490288284604375E-3"/>
    <n v="3.080369644357323E-3"/>
    <n v="0.8"/>
    <x v="3"/>
  </r>
  <r>
    <s v="2019-04-04 16:35:07"/>
    <x v="1"/>
    <x v="522"/>
    <s v="Link"/>
    <s v="&quot;I've never heard a windmill before, but I'm pretty sure it doesn't sound like a cat in a dryer.&quot; @TrevorNoah  http://torstar.co/4m4l50p5KqI"/>
    <s v=""/>
    <s v=""/>
    <n v="195"/>
    <n v="10"/>
    <n v="171"/>
    <n v="191"/>
    <n v="5.7460999999999998E-2"/>
    <n v="4806"/>
    <x v="344"/>
    <n v="4709"/>
    <n v="3324"/>
    <n v="0"/>
    <n v="0"/>
    <n v="3393"/>
    <n v="18"/>
    <n v="1"/>
    <n v="97"/>
    <n v="69"/>
    <n v="0.97981689554723261"/>
    <n v="0"/>
    <n v="2.0183104452767373E-2"/>
    <n v="0.97966401414677273"/>
    <n v="0"/>
    <n v="2.0335985853227233E-2"/>
    <n v="1.1652101539741989E-2"/>
    <n v="1.6504568228706159E-2"/>
    <n v="0.89528795811518325"/>
    <x v="0"/>
  </r>
  <r>
    <s v="2019-04-02 10:30:17"/>
    <x v="1"/>
    <x v="523"/>
    <s v="Link"/>
    <s v="Well that didn't take long. Just days after announcing country supergroup Florida Georgia Line @FLAGALine would be playing in #HamOnt for @RBCCanadianOpen, organizers now say tickets for that day are sold out. @radleyatthespec reports #HamOnt  http://torstar.co/EDVW50oQiAy"/>
    <s v=""/>
    <s v=""/>
    <n v="73"/>
    <n v="7"/>
    <n v="76"/>
    <n v="88"/>
    <n v="2.6554000000000001E-2"/>
    <n v="4524"/>
    <x v="345"/>
    <n v="4398"/>
    <n v="3314"/>
    <n v="0"/>
    <n v="0"/>
    <n v="3395"/>
    <n v="6"/>
    <n v="2"/>
    <n v="126"/>
    <n v="81"/>
    <n v="0.97214854111405835"/>
    <n v="0"/>
    <n v="2.7851458885941646E-2"/>
    <n v="0.97614138438880704"/>
    <n v="0"/>
    <n v="2.3858615611192929E-2"/>
    <n v="4.1998231653404064E-3"/>
    <n v="5.5964653902798233E-3"/>
    <n v="0.86363636363636365"/>
    <x v="3"/>
  </r>
  <r>
    <s v="2019-04-01 21:05:03"/>
    <x v="0"/>
    <x v="524"/>
    <s v="Link"/>
    <s v="Most people probably don't look up to the Kardashian family, but I do. Why? It's not about the money or drama, but it's the fact that they always find a way to stick together. Do you agree? Kate Carraway #LoveEtc"/>
    <s v=""/>
    <s v=""/>
    <n v="215"/>
    <n v="26"/>
    <n v="208"/>
    <n v="224"/>
    <n v="6.7694000000000004E-2"/>
    <n v="4776"/>
    <x v="288"/>
    <n v="4736"/>
    <n v="3309"/>
    <n v="0"/>
    <n v="0"/>
    <n v="3337"/>
    <n v="19"/>
    <n v="0"/>
    <n v="40"/>
    <n v="28"/>
    <n v="0.99162479061976549"/>
    <n v="0"/>
    <n v="8.3752093802345051E-3"/>
    <n v="0.99160922984716815"/>
    <n v="0"/>
    <n v="8.3907701528318848E-3"/>
    <n v="1.025963149078727E-2"/>
    <n v="1.4683847767455798E-2"/>
    <n v="0.9285714285714286"/>
    <x v="1"/>
  </r>
  <r>
    <s v="2019-04-07 01:05:04"/>
    <x v="2"/>
    <x v="525"/>
    <s v="Link"/>
    <s v="I told her I’d seen her on the app and said it was unfortunate for our friendship that she wasn't clear and direct with me, a reader tells Ellie Tesher"/>
    <s v=""/>
    <s v=""/>
    <n v="184"/>
    <n v="3"/>
    <n v="244"/>
    <n v="253"/>
    <n v="7.6574000000000003E-2"/>
    <n v="4589"/>
    <x v="296"/>
    <n v="4511"/>
    <n v="3304"/>
    <n v="0"/>
    <n v="0"/>
    <n v="3363"/>
    <n v="4"/>
    <n v="0"/>
    <n v="78"/>
    <n v="59"/>
    <n v="0.98300283286118983"/>
    <n v="0"/>
    <n v="1.69971671388102E-2"/>
    <n v="0.98245614035087714"/>
    <n v="0"/>
    <n v="1.7543859649122806E-2"/>
    <n v="3.159729788624973E-2"/>
    <n v="4.3116265239369608E-2"/>
    <n v="0.96442687747035571"/>
    <x v="6"/>
  </r>
  <r>
    <s v="2019-04-01 23:05:04"/>
    <x v="2"/>
    <x v="526"/>
    <s v="Link"/>
    <s v="They are the raccoons of Toronto high-rise living. They are rats with wings. They are evil, writes Jake Tobin Garrett 🐦"/>
    <s v=""/>
    <s v=""/>
    <n v="43"/>
    <n v="1"/>
    <n v="100"/>
    <n v="115"/>
    <n v="3.4859000000000001E-2"/>
    <n v="4457"/>
    <x v="346"/>
    <n v="4375"/>
    <n v="3299"/>
    <n v="0"/>
    <n v="0"/>
    <n v="3368"/>
    <n v="4"/>
    <n v="1"/>
    <n v="82"/>
    <n v="69"/>
    <n v="0.98160197442225716"/>
    <n v="0"/>
    <n v="1.8398025577742876E-2"/>
    <n v="0.97951306413301664"/>
    <n v="0"/>
    <n v="2.0486935866983372E-2"/>
    <n v="1.7051828584249494E-2"/>
    <n v="2.2565320665083134E-2"/>
    <n v="0.86956521739130432"/>
    <x v="1"/>
  </r>
  <r>
    <s v="2019-04-03 15:30:17"/>
    <x v="3"/>
    <x v="527"/>
    <s v="Link"/>
    <s v="Judge banishes Kitchener man from Prince Edward Island for two years A Kitchener man has been banished from Prince Edward Island for two years after committing a string of crimes on the island."/>
    <s v=""/>
    <s v=""/>
    <n v="240"/>
    <n v="10"/>
    <n v="255"/>
    <n v="287"/>
    <n v="8.6996000000000004E-2"/>
    <n v="4917"/>
    <x v="306"/>
    <n v="4713"/>
    <n v="3299"/>
    <n v="0"/>
    <n v="0"/>
    <n v="3439"/>
    <n v="17"/>
    <n v="2"/>
    <n v="204"/>
    <n v="140"/>
    <n v="0.95851128737034774"/>
    <n v="0"/>
    <n v="4.148871262965223E-2"/>
    <n v="0.95929049142192502"/>
    <n v="0"/>
    <n v="4.0709508578075024E-2"/>
    <n v="2.5422005287777098E-2"/>
    <n v="3.6347775516138416E-2"/>
    <n v="0.88850174216027877"/>
    <x v="4"/>
  </r>
  <r>
    <s v="2019-04-04 18:05:10"/>
    <x v="2"/>
    <x v="528"/>
    <s v="Link"/>
    <s v="#StarGetsAction: Health Canada is moving to ban textured breast implants from insertion into Canadian women amid mounting international health concerns triggered by a Toronto Star/CBC/Radio-Canada investigation last fall."/>
    <s v=""/>
    <s v=""/>
    <n v="23"/>
    <n v="0"/>
    <n v="62"/>
    <n v="68"/>
    <n v="2.0643999999999999E-2"/>
    <n v="4758"/>
    <x v="330"/>
    <n v="4498"/>
    <n v="3294"/>
    <n v="0"/>
    <n v="0"/>
    <n v="3489"/>
    <n v="7"/>
    <n v="2"/>
    <n v="260"/>
    <n v="195"/>
    <n v="0.94535519125683065"/>
    <n v="0"/>
    <n v="5.4644808743169397E-2"/>
    <n v="0.94411006018916599"/>
    <n v="0"/>
    <n v="5.5889939810834052E-2"/>
    <n v="8.4068936527952921E-3"/>
    <n v="1.1464603038119804E-2"/>
    <n v="0.91176470588235292"/>
    <x v="0"/>
  </r>
  <r>
    <s v="2019-04-01 15:01:02"/>
    <x v="3"/>
    <x v="529"/>
    <s v="Link"/>
    <s v="April Fool: R2-D2 walks into a bar, doesn’t get the joke http://torstar.co/w9V050oKgQX"/>
    <s v=""/>
    <s v=""/>
    <n v="29"/>
    <n v="1"/>
    <n v="143"/>
    <n v="150"/>
    <n v="4.5676000000000001E-2"/>
    <n v="4647"/>
    <x v="144"/>
    <n v="4640"/>
    <n v="3284"/>
    <n v="0"/>
    <n v="0"/>
    <n v="3288"/>
    <n v="2"/>
    <n v="0"/>
    <n v="7"/>
    <n v="4"/>
    <n v="0.99849365181837746"/>
    <n v="0"/>
    <n v="1.5063481816225521E-3"/>
    <n v="0.9987834549878345"/>
    <n v="0"/>
    <n v="1.2165450121654502E-3"/>
    <n v="2.7759845061329891E-2"/>
    <n v="3.9233576642335767E-2"/>
    <n v="0.95333333333333337"/>
    <x v="1"/>
  </r>
  <r>
    <s v="2019-04-02 11:57:15"/>
    <x v="0"/>
    <x v="530"/>
    <s v="Link"/>
    <s v="For the opposing view in this week's The Big Debate, Catherine Little writes that the issue of banning smartphones is another example of how education is behind the curve when it comes to technology."/>
    <s v=""/>
    <s v=""/>
    <n v="173"/>
    <n v="26"/>
    <n v="105"/>
    <n v="129"/>
    <n v="3.9522000000000002E-2"/>
    <n v="4690"/>
    <x v="341"/>
    <n v="4580"/>
    <n v="3264"/>
    <n v="0"/>
    <n v="0"/>
    <n v="3358"/>
    <n v="3"/>
    <n v="1"/>
    <n v="110"/>
    <n v="94"/>
    <n v="0.97654584221748397"/>
    <n v="0"/>
    <n v="2.3454157782515993E-2"/>
    <n v="0.97200714711137581"/>
    <n v="0"/>
    <n v="2.799285288862418E-2"/>
    <n v="2.9850746268656717E-3"/>
    <n v="4.1691483025610484E-3"/>
    <n v="0.81395348837209303"/>
    <x v="3"/>
  </r>
  <r>
    <s v="2019-04-03 16:05:20"/>
    <x v="2"/>
    <x v="531"/>
    <s v="Link"/>
    <s v="A 23-year-old man is facing numerous weapons charges after shots were fired on Gottingen St. More here:"/>
    <s v=""/>
    <s v=""/>
    <n v="25"/>
    <n v="0"/>
    <n v="228"/>
    <n v="244"/>
    <n v="7.5077000000000005E-2"/>
    <n v="5078"/>
    <x v="347"/>
    <n v="4458"/>
    <n v="3250"/>
    <n v="0"/>
    <n v="0"/>
    <n v="3656"/>
    <n v="3"/>
    <n v="4"/>
    <n v="620"/>
    <n v="406"/>
    <n v="0.87790468688460022"/>
    <n v="0"/>
    <n v="0.12209531311539977"/>
    <n v="0.8889496717724289"/>
    <n v="0"/>
    <n v="0.11105032822757112"/>
    <n v="4.4899566758566364E-2"/>
    <n v="6.2363238512035013E-2"/>
    <n v="0.93442622950819676"/>
    <x v="4"/>
  </r>
  <r>
    <s v="2019-04-06 08:00:13"/>
    <x v="1"/>
    <x v="532"/>
    <s v="Link"/>
    <s v="Conservative Leader Andrew Scheer is fond of bromides about free speech on campus and scary threats about radical Islamic terrorism. His only pitch seems to be, I'm not Justin Trudeau, writes John Kneeland.  http://torstar.co/unzb50paxzP"/>
    <s v=""/>
    <s v=""/>
    <n v="212"/>
    <n v="17"/>
    <n v="177"/>
    <n v="196"/>
    <n v="6.0401000000000003E-2"/>
    <n v="4935"/>
    <x v="267"/>
    <n v="4574"/>
    <n v="3245"/>
    <n v="0"/>
    <n v="0"/>
    <n v="3500"/>
    <n v="27"/>
    <n v="6"/>
    <n v="361"/>
    <n v="255"/>
    <n v="0.92684903748733538"/>
    <n v="0"/>
    <n v="7.3150962512664647E-2"/>
    <n v="0.92714285714285716"/>
    <n v="0"/>
    <n v="7.2857142857142856E-2"/>
    <n v="5.2684903748733535E-3"/>
    <n v="7.4285714285714285E-3"/>
    <n v="0.90306122448979587"/>
    <x v="2"/>
  </r>
  <r>
    <s v="2019-04-06 17:00:17"/>
    <x v="1"/>
    <x v="533"/>
    <s v="Link"/>
    <s v="The Ontario government is &quot;deeply concerned&quot; about federal plans to merge the Oshawa and Hamilton ports, Ontario's minister of transportation said in a letter to his federal counterpart. http://torstar.co/OkTX50pcs2M"/>
    <s v=""/>
    <s v=""/>
    <n v="127"/>
    <n v="8"/>
    <n v="103"/>
    <n v="117"/>
    <n v="3.6166999999999998E-2"/>
    <n v="4672"/>
    <x v="348"/>
    <n v="4571"/>
    <n v="3235"/>
    <n v="0"/>
    <n v="0"/>
    <n v="3317"/>
    <n v="5"/>
    <n v="1"/>
    <n v="101"/>
    <n v="82"/>
    <n v="0.97838184931506844"/>
    <n v="0"/>
    <n v="2.1618150684931507E-2"/>
    <n v="0.97527886644558337"/>
    <n v="0"/>
    <n v="2.472113355441664E-2"/>
    <n v="6.8493150684931503E-3"/>
    <n v="9.6472716309918601E-3"/>
    <n v="0.88034188034188032"/>
    <x v="2"/>
  </r>
  <r>
    <s v="2019-04-03 07:05:03"/>
    <x v="0"/>
    <x v="534"/>
    <s v="Link"/>
    <s v="Can a volatile Haiti, which has seen more than 200 demonstrations since December —including 10 days of violence in February — finally take responsibility for its own security?"/>
    <s v=""/>
    <s v=""/>
    <n v="69"/>
    <n v="5"/>
    <n v="84"/>
    <n v="85"/>
    <n v="2.6356999999999998E-2"/>
    <n v="4415"/>
    <x v="178"/>
    <n v="4378"/>
    <n v="3225"/>
    <n v="0"/>
    <n v="0"/>
    <n v="3250"/>
    <n v="3"/>
    <n v="2"/>
    <n v="37"/>
    <n v="25"/>
    <n v="0.99161947904869763"/>
    <n v="0"/>
    <n v="8.3805209513023778E-3"/>
    <n v="0.99230769230769234"/>
    <n v="0"/>
    <n v="7.6923076923076927E-3"/>
    <n v="7.7010192525481316E-3"/>
    <n v="1.0461538461538461E-2"/>
    <n v="0.9882352941176471"/>
    <x v="4"/>
  </r>
  <r>
    <s v="2019-04-01 12:00:50"/>
    <x v="3"/>
    <x v="535"/>
    <s v="Link"/>
    <s v="Passing the comb: Chilean immigrant sells Kitchener hair salon to Syrian immigrant"/>
    <s v=""/>
    <s v=""/>
    <n v="20"/>
    <n v="0"/>
    <n v="78"/>
    <n v="86"/>
    <n v="2.6825000000000002E-2"/>
    <n v="4985"/>
    <x v="257"/>
    <n v="4708"/>
    <n v="3206"/>
    <n v="0"/>
    <n v="0"/>
    <n v="3392"/>
    <n v="17"/>
    <n v="2"/>
    <n v="277"/>
    <n v="186"/>
    <n v="0.94443329989969915"/>
    <n v="0"/>
    <n v="5.5566700100300903E-2"/>
    <n v="0.94516509433962259"/>
    <n v="0"/>
    <n v="5.483490566037736E-2"/>
    <n v="1.1434302908726178E-2"/>
    <n v="1.6804245283018868E-2"/>
    <n v="0.90697674418604646"/>
    <x v="1"/>
  </r>
  <r>
    <s v="2019-04-03 17:30:09"/>
    <x v="1"/>
    <x v="536"/>
    <s v="Link"/>
    <s v="Environment Canada has issued a special weather statement for Hamilton warning of a cold front ushering in strong winds Wednesday. http://torstar.co/jN3850p0Ez9"/>
    <s v=""/>
    <s v=""/>
    <n v="40"/>
    <n v="0"/>
    <n v="70"/>
    <n v="82"/>
    <n v="2.5689E-2"/>
    <n v="5151"/>
    <x v="330"/>
    <n v="4654"/>
    <n v="3192"/>
    <n v="0"/>
    <n v="0"/>
    <n v="3500"/>
    <n v="7"/>
    <n v="5"/>
    <n v="497"/>
    <n v="308"/>
    <n v="0.90351388079984474"/>
    <n v="0"/>
    <n v="9.6486119200155304E-2"/>
    <n v="0.91200000000000003"/>
    <n v="0"/>
    <n v="8.7999999999999995E-2"/>
    <n v="7.7654824305960005E-3"/>
    <n v="1.1428571428571429E-2"/>
    <n v="0.85365853658536583"/>
    <x v="4"/>
  </r>
  <r>
    <s v="2019-04-02 12:30:08"/>
    <x v="1"/>
    <x v="537"/>
    <s v="Link"/>
    <s v="A Hamilton justice of the peace is facing two judicial misconduct complaints that allege favouritism toward police and certain litigants, and a &quot;pattern of disregard for the administration of justice.&quot; Story by @NatatTheSpec  http://torstar.co/Ca3p50oQrnW"/>
    <s v=""/>
    <s v=""/>
    <n v="99"/>
    <n v="4"/>
    <n v="128"/>
    <n v="138"/>
    <n v="4.3233000000000001E-2"/>
    <n v="4501"/>
    <x v="344"/>
    <n v="4429"/>
    <n v="3192"/>
    <n v="0"/>
    <n v="0"/>
    <n v="3249"/>
    <n v="9"/>
    <n v="2"/>
    <n v="72"/>
    <n v="57"/>
    <n v="0.98400355476560764"/>
    <n v="0"/>
    <n v="1.5996445234392358E-2"/>
    <n v="0.98245614035087714"/>
    <n v="0"/>
    <n v="1.7543859649122806E-2"/>
    <n v="1.2441679626749611E-2"/>
    <n v="1.7236072637734686E-2"/>
    <n v="0.92753623188405798"/>
    <x v="3"/>
  </r>
  <r>
    <s v="2019-04-04 21:32:27"/>
    <x v="1"/>
    <x v="538"/>
    <s v="Link"/>
    <s v="The Supreme Court of Canada has dismissed a City of Hamilton appeal of a decision that found the city partially liable for a crash where four children were seriously hurt in 2007.  http://torstar.co/c5uP50p6lK2"/>
    <s v=""/>
    <s v=""/>
    <n v="44"/>
    <n v="0"/>
    <n v="95"/>
    <n v="132"/>
    <n v="4.1418000000000003E-2"/>
    <n v="4658"/>
    <x v="300"/>
    <n v="4567"/>
    <n v="3187"/>
    <n v="0"/>
    <n v="0"/>
    <n v="3230"/>
    <n v="3"/>
    <n v="5"/>
    <n v="91"/>
    <n v="43"/>
    <n v="0.98046371833404899"/>
    <n v="0"/>
    <n v="1.953628166595105E-2"/>
    <n v="0.98668730650154801"/>
    <n v="0"/>
    <n v="1.3312693498452013E-2"/>
    <n v="1.8462859596393301E-2"/>
    <n v="2.6625386996904025E-2"/>
    <n v="0.71969696969696972"/>
    <x v="0"/>
  </r>
  <r>
    <s v="2019-04-04 02:05:03"/>
    <x v="2"/>
    <x v="539"/>
    <s v="Link"/>
    <s v="JWR seemed to have it all in 2015. A successful lawyer, treaty commissioner and regional chief of B.C. Assembly of First Nations. Now, her political career is in tatters, reputation under attack, and her goal to help Indigenous people is at risk. #Opinion"/>
    <s v=""/>
    <s v=""/>
    <n v="292"/>
    <n v="25"/>
    <n v="208"/>
    <n v="239"/>
    <n v="7.5776999999999997E-2"/>
    <n v="4599"/>
    <x v="349"/>
    <n v="4316"/>
    <n v="3154"/>
    <n v="0"/>
    <n v="0"/>
    <n v="3371"/>
    <n v="18"/>
    <n v="1"/>
    <n v="283"/>
    <n v="217"/>
    <n v="0.93846488367036307"/>
    <n v="0"/>
    <n v="6.1535116329636874E-2"/>
    <n v="0.93562741026401663"/>
    <n v="0"/>
    <n v="6.4372589735983393E-2"/>
    <n v="1.1741682974559686E-2"/>
    <n v="1.601898546425393E-2"/>
    <n v="0.87029288702928875"/>
    <x v="0"/>
  </r>
  <r>
    <s v="2019-04-02 14:00:25"/>
    <x v="1"/>
    <x v="540"/>
    <s v="Link"/>
    <s v="Kelsey Fiddler says every time she looks at her smiling baby's face she feels stronger. It's a gift, she says, from the Humboldt Broncos defenceman she named her daughter after. http://torstar.co/SSeE50oR3LK"/>
    <s v=""/>
    <s v=""/>
    <n v="31"/>
    <n v="0"/>
    <n v="120"/>
    <n v="124"/>
    <n v="3.9364999999999997E-2"/>
    <n v="4280"/>
    <x v="231"/>
    <n v="4279"/>
    <n v="3150"/>
    <n v="0"/>
    <n v="0"/>
    <n v="3151"/>
    <n v="9"/>
    <n v="0"/>
    <n v="1"/>
    <n v="1"/>
    <n v="0.99976635514018697"/>
    <n v="0"/>
    <n v="2.3364485981308412E-4"/>
    <n v="0.99968264043160904"/>
    <n v="0"/>
    <n v="3.1735956839098697E-4"/>
    <n v="2.2897196261682243E-2"/>
    <n v="3.1101237702316726E-2"/>
    <n v="0.967741935483871"/>
    <x v="3"/>
  </r>
  <r>
    <s v="2019-04-05 10:35:02"/>
    <x v="0"/>
    <x v="541"/>
    <s v="Link"/>
    <s v="U.K. Prime Minister Theresa May Friday sought to delay Brexit until June 30 to avoid a crash-out in one week’s time."/>
    <s v=""/>
    <s v=""/>
    <n v="53"/>
    <n v="10"/>
    <n v="61"/>
    <n v="67"/>
    <n v="2.1364999999999999E-2"/>
    <n v="4356"/>
    <x v="311"/>
    <n v="4352"/>
    <n v="3136"/>
    <n v="0"/>
    <n v="0"/>
    <n v="3140"/>
    <n v="3"/>
    <n v="0"/>
    <n v="4"/>
    <n v="4"/>
    <n v="0.99908172635445358"/>
    <n v="0"/>
    <n v="9.1827364554637281E-4"/>
    <n v="0.99872611464968153"/>
    <n v="0"/>
    <n v="1.2738853503184713E-3"/>
    <n v="5.2800734618916436E-3"/>
    <n v="7.3248407643312103E-3"/>
    <n v="0.91044776119402981"/>
    <x v="5"/>
  </r>
  <r>
    <s v="2019-04-03 14:05:05"/>
    <x v="0"/>
    <x v="542"/>
    <s v="Link"/>
    <s v="Sidewalk’s chief executive Dan Doctoroff said neither he nor the 100-member Sidewalk Labs team, of which about 27 are in Toronto, consider the Quayside project a moon shot."/>
    <s v=""/>
    <s v=""/>
    <n v="65"/>
    <n v="1"/>
    <n v="70"/>
    <n v="72"/>
    <n v="2.2959E-2"/>
    <n v="4381"/>
    <x v="268"/>
    <n v="4372"/>
    <n v="3136"/>
    <n v="0"/>
    <n v="0"/>
    <n v="3142"/>
    <n v="4"/>
    <n v="1"/>
    <n v="9"/>
    <n v="6"/>
    <n v="0.99794567450353799"/>
    <n v="0"/>
    <n v="2.0543254964619949E-3"/>
    <n v="0.99809038828771479"/>
    <n v="0"/>
    <n v="1.9096117122851686E-3"/>
    <n v="5.4782013238986529E-3"/>
    <n v="7.6384468491406746E-3"/>
    <n v="0.97222222222222221"/>
    <x v="4"/>
  </r>
  <r>
    <s v="2019-04-01 10:30:13"/>
    <x v="1"/>
    <x v="543"/>
    <s v="Link"/>
    <s v="A post-secondary certificate in cannabis might sound like a stoner's dream. But this is no bird course, or easy chance for a high mark. There will be science, and lots of it @McMasterU #HamOnt  http://torstar.co/Tfj850oJPrs"/>
    <s v=""/>
    <s v=""/>
    <n v="46"/>
    <n v="0"/>
    <n v="73"/>
    <n v="78"/>
    <n v="2.4912E-2"/>
    <n v="4440"/>
    <x v="350"/>
    <n v="4347"/>
    <n v="3131"/>
    <n v="0"/>
    <n v="0"/>
    <n v="3198"/>
    <n v="9"/>
    <n v="2"/>
    <n v="93"/>
    <n v="67"/>
    <n v="0.9790540540540541"/>
    <n v="0"/>
    <n v="2.0945945945945947E-2"/>
    <n v="0.97904940587867417"/>
    <n v="0"/>
    <n v="2.0950594121325827E-2"/>
    <n v="1.0135135135135136E-2"/>
    <n v="1.4071294559099437E-2"/>
    <n v="0.9358974358974359"/>
    <x v="1"/>
  </r>
  <r>
    <s v="2019-04-06 22:00:16"/>
    <x v="3"/>
    <x v="544"/>
    <s v="Link"/>
    <s v="Students displaced after fire at University of Waterloo residence"/>
    <s v=""/>
    <s v=""/>
    <n v="31"/>
    <n v="2"/>
    <n v="214"/>
    <n v="227"/>
    <n v="7.2617000000000001E-2"/>
    <n v="4531"/>
    <x v="285"/>
    <n v="4425"/>
    <n v="3126"/>
    <n v="0"/>
    <n v="0"/>
    <n v="3201"/>
    <n v="9"/>
    <n v="3"/>
    <n v="106"/>
    <n v="75"/>
    <n v="0.97660560582652833"/>
    <n v="0"/>
    <n v="2.3394394173471639E-2"/>
    <n v="0.97656982193064668"/>
    <n v="0"/>
    <n v="2.3430178069353328E-2"/>
    <n v="4.5243875524166852E-2"/>
    <n v="6.4042486722899097E-2"/>
    <n v="0.94273127753303965"/>
    <x v="2"/>
  </r>
  <r>
    <s v="2019-04-05 11:17:33"/>
    <x v="3"/>
    <x v="545"/>
    <s v="Photo"/>
    <s v="(Post with no description)"/>
    <s v=""/>
    <s v=""/>
    <n v="351"/>
    <n v="20"/>
    <n v="180"/>
    <n v="267"/>
    <n v="8.5522000000000001E-2"/>
    <n v="4747"/>
    <x v="351"/>
    <n v="4446"/>
    <n v="3122"/>
    <n v="0"/>
    <n v="0"/>
    <n v="3354"/>
    <n v="31"/>
    <n v="0"/>
    <n v="301"/>
    <n v="232"/>
    <n v="0.93659153149357488"/>
    <n v="0"/>
    <n v="6.3408468506425106E-2"/>
    <n v="0.93082886106141915"/>
    <n v="0"/>
    <n v="6.9171138938580803E-2"/>
    <n v="0"/>
    <n v="0"/>
    <n v="0.6741573033707865"/>
    <x v="5"/>
  </r>
  <r>
    <s v="2019-04-07 00:00:14"/>
    <x v="1"/>
    <x v="546"/>
    <s v="Link"/>
    <s v="Hamilton's public school board could cut as many as 136 staff positions next year — a situation its chair calls its &quot;greatest challenge&quot; at this time. http://torstar.co/llCt50peXcQ"/>
    <s v=""/>
    <s v=""/>
    <n v="130"/>
    <n v="6"/>
    <n v="127"/>
    <n v="170"/>
    <n v="5.4786000000000001E-2"/>
    <n v="5535"/>
    <x v="188"/>
    <n v="4432"/>
    <n v="3103"/>
    <n v="0"/>
    <n v="0"/>
    <n v="3889"/>
    <n v="21"/>
    <n v="13"/>
    <n v="1103"/>
    <n v="786"/>
    <n v="0.80072267389340557"/>
    <n v="0"/>
    <n v="0.1992773261065944"/>
    <n v="0.79789148881460525"/>
    <n v="0"/>
    <n v="0.20210851118539469"/>
    <n v="7.7687443541102075E-3"/>
    <n v="1.1056826947801491E-2"/>
    <n v="0.74705882352941178"/>
    <x v="6"/>
  </r>
  <r>
    <s v="2019-04-02 17:05:04"/>
    <x v="0"/>
    <x v="547"/>
    <s v="Link"/>
    <s v="A man with gun shot wounds was found at the crash scene."/>
    <s v=""/>
    <s v=""/>
    <n v="50"/>
    <n v="1"/>
    <n v="74"/>
    <n v="78"/>
    <n v="2.5169E-2"/>
    <n v="4424"/>
    <x v="338"/>
    <n v="4424"/>
    <n v="3099"/>
    <n v="0"/>
    <n v="0"/>
    <n v="3099"/>
    <n v="3"/>
    <n v="0"/>
    <n v="0"/>
    <n v="0"/>
    <n v="1"/>
    <n v="0"/>
    <n v="0"/>
    <n v="1"/>
    <n v="0"/>
    <n v="0"/>
    <n v="8.5895117540687165E-3"/>
    <n v="1.2262020006453695E-2"/>
    <n v="0.94871794871794868"/>
    <x v="3"/>
  </r>
  <r>
    <s v="2019-04-05 14:35:10"/>
    <x v="2"/>
    <x v="548"/>
    <s v="Link"/>
    <s v="The Daughters of the Vote understood exactly what the prime minister’s actions against Philpott and Wilson-Raybould meant. He shut them out, Tanya Talaga writes."/>
    <s v=""/>
    <s v=""/>
    <n v="186"/>
    <n v="14"/>
    <n v="154"/>
    <n v="176"/>
    <n v="5.6958000000000002E-2"/>
    <n v="4437"/>
    <x v="236"/>
    <n v="4242"/>
    <n v="3090"/>
    <n v="0"/>
    <n v="0"/>
    <n v="3232"/>
    <n v="20"/>
    <n v="4"/>
    <n v="195"/>
    <n v="142"/>
    <n v="0.95605138607167006"/>
    <n v="0"/>
    <n v="4.3948613928329952E-2"/>
    <n v="0.95606435643564358"/>
    <n v="0"/>
    <n v="4.3935643564356433E-2"/>
    <n v="1.1945007888212756E-2"/>
    <n v="1.6398514851485149E-2"/>
    <n v="0.875"/>
    <x v="5"/>
  </r>
  <r>
    <s v="2019-04-01 22:02:08"/>
    <x v="0"/>
    <x v="549"/>
    <s v="Link"/>
    <s v="Goaltending, special teams or scoring. Each game of late has seemed to bring a different struggle for the #Leafs. The question is: Have teams found the their weak spots, or are they beating themselves?"/>
    <s v=""/>
    <s v=""/>
    <n v="50"/>
    <n v="0"/>
    <n v="47"/>
    <n v="51"/>
    <n v="1.6552999999999998E-2"/>
    <n v="4532"/>
    <x v="336"/>
    <n v="4532"/>
    <n v="3081"/>
    <n v="0"/>
    <n v="0"/>
    <n v="3081"/>
    <n v="4"/>
    <n v="0"/>
    <n v="0"/>
    <n v="0"/>
    <n v="1"/>
    <n v="0"/>
    <n v="0"/>
    <n v="1"/>
    <n v="0"/>
    <n v="0"/>
    <n v="2.6478375992939102E-3"/>
    <n v="3.8948393378773127E-3"/>
    <n v="0.92156862745098034"/>
    <x v="1"/>
  </r>
  <r>
    <s v="2019-04-03 01:00:07"/>
    <x v="1"/>
    <x v="550"/>
    <s v="Link"/>
    <s v="MP Tony Clement, who was booted from the Conservative caucus after admitting to having had inappropriate online relationships with more than one woman, says he will not seek re-election, citing a desire to continue a &quot;better lived life.&quot; http://torstar.co/UtXU50oVJGU"/>
    <s v=""/>
    <s v=""/>
    <n v="98"/>
    <n v="13"/>
    <n v="88"/>
    <n v="98"/>
    <n v="3.1953000000000002E-2"/>
    <n v="4343"/>
    <x v="345"/>
    <n v="4293"/>
    <n v="3067"/>
    <n v="0"/>
    <n v="0"/>
    <n v="3105"/>
    <n v="9"/>
    <n v="0"/>
    <n v="50"/>
    <n v="38"/>
    <n v="0.98848722081510476"/>
    <n v="0"/>
    <n v="1.1512779184895234E-2"/>
    <n v="0.98776167471819643"/>
    <n v="0"/>
    <n v="1.2238325281803542E-2"/>
    <n v="4.374856090260189E-3"/>
    <n v="6.1191626409017709E-3"/>
    <n v="0.89795918367346939"/>
    <x v="4"/>
  </r>
  <r>
    <s v="2019-04-02 07:05:05"/>
    <x v="0"/>
    <x v="551"/>
    <s v="Link"/>
    <s v="Montreal’s 357c says in a message on its website that “changes in business practices” and high municipal taxes are forcing its closure."/>
    <s v=""/>
    <s v=""/>
    <n v="47"/>
    <n v="1"/>
    <n v="76"/>
    <n v="80"/>
    <n v="2.6161E-2"/>
    <n v="4139"/>
    <x v="290"/>
    <n v="4139"/>
    <n v="3058"/>
    <n v="0"/>
    <n v="0"/>
    <n v="3058"/>
    <n v="1"/>
    <n v="0"/>
    <n v="0"/>
    <n v="0"/>
    <n v="1"/>
    <n v="0"/>
    <n v="0"/>
    <n v="1"/>
    <n v="0"/>
    <n v="0"/>
    <n v="1.0147378593863252E-2"/>
    <n v="1.3734466971877043E-2"/>
    <n v="0.95"/>
    <x v="3"/>
  </r>
  <r>
    <s v="2019-04-01 00:00:07"/>
    <x v="1"/>
    <x v="552"/>
    <s v="Link"/>
    <s v="The Spectator's view: The Quebec government's plan to ban key provincial employees from wearing religious symbols is a national outrage times two. http://torstar.co/QEcv50oJyaG"/>
    <s v=""/>
    <s v=""/>
    <n v="201"/>
    <n v="26"/>
    <n v="136"/>
    <n v="153"/>
    <n v="5.0245999999999999E-2"/>
    <n v="4460"/>
    <x v="307"/>
    <n v="4421"/>
    <n v="3045"/>
    <n v="0"/>
    <n v="0"/>
    <n v="3075"/>
    <n v="20"/>
    <n v="0"/>
    <n v="39"/>
    <n v="30"/>
    <n v="0.99125560538116597"/>
    <n v="0"/>
    <n v="8.7443946188340803E-3"/>
    <n v="0.99024390243902438"/>
    <n v="0"/>
    <n v="9.7560975609756097E-3"/>
    <n v="3.811659192825112E-3"/>
    <n v="5.5284552845528455E-3"/>
    <n v="0.88888888888888884"/>
    <x v="1"/>
  </r>
  <r>
    <s v="2019-04-02 06:05:03"/>
    <x v="0"/>
    <x v="553"/>
    <s v="Link"/>
    <s v="Doctors have long suspected a connection between allergies and the psyche."/>
    <s v=""/>
    <s v=""/>
    <n v="83"/>
    <n v="2"/>
    <n v="139"/>
    <n v="158"/>
    <n v="5.1957000000000003E-2"/>
    <n v="4210"/>
    <x v="352"/>
    <n v="4118"/>
    <n v="3041"/>
    <n v="0"/>
    <n v="0"/>
    <n v="3100"/>
    <n v="6"/>
    <n v="1"/>
    <n v="92"/>
    <n v="59"/>
    <n v="0.97814726840855104"/>
    <n v="0"/>
    <n v="2.1852731591448932E-2"/>
    <n v="0.98096774193548386"/>
    <n v="0"/>
    <n v="1.9032258064516128E-2"/>
    <n v="2.4228028503562947E-2"/>
    <n v="3.2903225806451615E-2"/>
    <n v="0.879746835443038"/>
    <x v="3"/>
  </r>
  <r>
    <s v="2019-04-02 20:05:06"/>
    <x v="2"/>
    <x v="554"/>
    <s v="Link"/>
    <s v="Have you tried the #BeyondMeatBurger? In 2016, its net revenues were $16.2 million, now its at $88 million (U.S.) Here's why it's doing so well, Jennifer Wells writes."/>
    <s v=""/>
    <s v=""/>
    <n v="31"/>
    <n v="0"/>
    <n v="84"/>
    <n v="98"/>
    <n v="3.2418000000000002E-2"/>
    <n v="4281"/>
    <x v="325"/>
    <n v="4075"/>
    <n v="3023"/>
    <n v="0"/>
    <n v="0"/>
    <n v="3173"/>
    <n v="10"/>
    <n v="3"/>
    <n v="206"/>
    <n v="150"/>
    <n v="0.9518804017752861"/>
    <n v="0"/>
    <n v="4.8119598224713851E-2"/>
    <n v="0.95272612669398049"/>
    <n v="0"/>
    <n v="4.7273873306019537E-2"/>
    <n v="1.5650548937164215E-2"/>
    <n v="2.1115663410022061E-2"/>
    <n v="0.8571428571428571"/>
    <x v="3"/>
  </r>
  <r>
    <s v="2019-04-05 19:30:06"/>
    <x v="3"/>
    <x v="555"/>
    <s v="Link"/>
    <s v="Guelph man, 26, charged with attempted murder On Friday morning at around 3:30, police received an emergency call for service near Valleyview Drive."/>
    <s v=""/>
    <s v=""/>
    <n v="107"/>
    <n v="1"/>
    <n v="235"/>
    <n v="251"/>
    <n v="8.3140000000000006E-2"/>
    <n v="4605"/>
    <x v="209"/>
    <n v="4292"/>
    <n v="3019"/>
    <n v="0"/>
    <n v="0"/>
    <n v="3249"/>
    <n v="5"/>
    <n v="9"/>
    <n v="313"/>
    <n v="230"/>
    <n v="0.93203040173724216"/>
    <n v="0"/>
    <n v="6.7969598262757877E-2"/>
    <n v="0.92920898738073254"/>
    <n v="0"/>
    <n v="7.0791012619267471E-2"/>
    <n v="4.1042345276872963E-2"/>
    <n v="5.817174515235457E-2"/>
    <n v="0.93625498007968122"/>
    <x v="5"/>
  </r>
  <r>
    <s v="2019-04-07 01:00:18"/>
    <x v="1"/>
    <x v="556"/>
    <s v="Link"/>
    <s v="Canada's Kevin Koe is moving on to the semifinals at the world curling championship. http://torstar.co/TiqJ50pey6I"/>
    <s v=""/>
    <s v=""/>
    <n v="15"/>
    <n v="0"/>
    <n v="37"/>
    <n v="38"/>
    <n v="1.2662E-2"/>
    <n v="4432"/>
    <x v="353"/>
    <n v="4416"/>
    <n v="3001"/>
    <n v="0"/>
    <n v="0"/>
    <n v="3014"/>
    <n v="15"/>
    <n v="1"/>
    <n v="16"/>
    <n v="13"/>
    <n v="0.99638989169675085"/>
    <n v="0"/>
    <n v="3.6101083032490976E-3"/>
    <n v="0.99568679495686796"/>
    <n v="0"/>
    <n v="4.3132050431320505E-3"/>
    <n v="2.9332129963898917E-3"/>
    <n v="4.3132050431320505E-3"/>
    <n v="0.97368421052631582"/>
    <x v="6"/>
  </r>
  <r>
    <s v="2019-04-03 12:00:16"/>
    <x v="1"/>
    <x v="557"/>
    <s v="Link"/>
    <s v="A resident, believed to be 60-70 years old, has died as a result of a fire late Tuesday afternoon at 259 Robinson St. near Trafalgar Road in downtown Oakville. http://torstar.co/SBsR50oZE2e"/>
    <s v=""/>
    <s v=""/>
    <n v="12"/>
    <n v="0"/>
    <n v="39"/>
    <n v="43"/>
    <n v="1.4329E-2"/>
    <n v="4129"/>
    <x v="311"/>
    <n v="4129"/>
    <n v="3001"/>
    <n v="0"/>
    <n v="0"/>
    <n v="3001"/>
    <n v="12"/>
    <n v="0"/>
    <n v="0"/>
    <n v="0"/>
    <n v="1"/>
    <n v="0"/>
    <n v="0"/>
    <n v="1"/>
    <n v="0"/>
    <n v="0"/>
    <n v="5.5703560184063939E-3"/>
    <n v="7.6641119626791069E-3"/>
    <n v="0.90697674418604646"/>
    <x v="4"/>
  </r>
  <r>
    <s v="2019-04-03 17:01:01"/>
    <x v="3"/>
    <x v="558"/>
    <s v="Link"/>
    <s v="Provincial police bust international drug ring, seize 55 kilos of cocaine, Waterloo Region resident among charged"/>
    <s v=""/>
    <s v=""/>
    <n v="23"/>
    <n v="0"/>
    <n v="310"/>
    <n v="322"/>
    <n v="0.108054"/>
    <n v="4508"/>
    <x v="354"/>
    <n v="4356"/>
    <n v="2980"/>
    <n v="0"/>
    <n v="0"/>
    <n v="3087"/>
    <n v="5"/>
    <n v="4"/>
    <n v="152"/>
    <n v="107"/>
    <n v="0.96628216503992903"/>
    <n v="0"/>
    <n v="3.3717834960070983E-2"/>
    <n v="0.96533851635892454"/>
    <n v="0"/>
    <n v="3.4661483641075477E-2"/>
    <n v="6.898846495119787E-2"/>
    <n v="0.10074505992873339"/>
    <n v="0.96273291925465843"/>
    <x v="4"/>
  </r>
  <r>
    <s v="2019-04-01 16:30:14"/>
    <x v="1"/>
    <x v="559"/>
    <s v="Link"/>
    <s v="I took a closer look at the Oral-B toothbrush and discovered it was infused with charcoal.  http://torstar.co/8wh850oKPCq"/>
    <s v=""/>
    <s v=""/>
    <n v="58"/>
    <n v="3"/>
    <n v="80"/>
    <n v="87"/>
    <n v="2.9234E-2"/>
    <n v="4091"/>
    <x v="304"/>
    <n v="4087"/>
    <n v="2976"/>
    <n v="0"/>
    <n v="0"/>
    <n v="2980"/>
    <n v="1"/>
    <n v="0"/>
    <n v="4"/>
    <n v="4"/>
    <n v="0.99902224395013439"/>
    <n v="0"/>
    <n v="9.777560498655585E-4"/>
    <n v="0.99865771812080539"/>
    <n v="0"/>
    <n v="1.3422818791946308E-3"/>
    <n v="8.5553654363236375E-3"/>
    <n v="1.1744966442953021E-2"/>
    <n v="0.91954022988505746"/>
    <x v="1"/>
  </r>
  <r>
    <s v="2019-04-03 20:10:04"/>
    <x v="3"/>
    <x v="560"/>
    <s v="Link"/>
    <s v="Home sales in Kitchener and Waterloo continued to slide in March"/>
    <s v=""/>
    <s v=""/>
    <n v="97"/>
    <n v="1"/>
    <n v="237"/>
    <n v="271"/>
    <n v="9.1864000000000001E-2"/>
    <n v="4322"/>
    <x v="179"/>
    <n v="4061"/>
    <n v="2950"/>
    <n v="0"/>
    <n v="0"/>
    <n v="3130"/>
    <n v="3"/>
    <n v="2"/>
    <n v="261"/>
    <n v="180"/>
    <n v="0.93961129106894958"/>
    <n v="0"/>
    <n v="6.0388708931050437E-2"/>
    <n v="0.94249201277955275"/>
    <n v="0"/>
    <n v="5.7507987220447282E-2"/>
    <n v="4.3961129106894953E-2"/>
    <n v="6.070287539936102E-2"/>
    <n v="0.87453874538745391"/>
    <x v="4"/>
  </r>
  <r>
    <s v="2019-04-01 20:00:39"/>
    <x v="3"/>
    <x v="561"/>
    <s v="Link"/>
    <s v="What to do when you can no longer pay your debts http://torstar.co/IZfU50oLD7B"/>
    <s v=""/>
    <s v=""/>
    <n v="196"/>
    <n v="6"/>
    <n v="291"/>
    <n v="303"/>
    <n v="0.102991"/>
    <n v="4349"/>
    <x v="355"/>
    <n v="4277"/>
    <n v="2942"/>
    <n v="0"/>
    <n v="0"/>
    <n v="2995"/>
    <n v="1"/>
    <n v="3"/>
    <n v="72"/>
    <n v="53"/>
    <n v="0.98344446999310187"/>
    <n v="0"/>
    <n v="1.6555530006898137E-2"/>
    <n v="0.98230383973288815"/>
    <n v="0"/>
    <n v="1.7696160267111852E-2"/>
    <n v="4.2998390434582666E-2"/>
    <n v="6.243739565943239E-2"/>
    <n v="0.96039603960396036"/>
    <x v="1"/>
  </r>
  <r>
    <s v="2019-04-05 10:53:30"/>
    <x v="1"/>
    <x v="562"/>
    <s v="Link"/>
    <s v="Friday has arrived! Now, April showers may bring May flowers but April freezing rain may bring rush hour pain http://torstar.co/1thD50p6Fds"/>
    <s v=""/>
    <s v=""/>
    <n v="18"/>
    <n v="0"/>
    <n v="96"/>
    <n v="101"/>
    <n v="3.4436000000000001E-2"/>
    <n v="4020"/>
    <x v="244"/>
    <n v="3926"/>
    <n v="2933"/>
    <n v="0"/>
    <n v="0"/>
    <n v="2997"/>
    <n v="2"/>
    <n v="2"/>
    <n v="94"/>
    <n v="64"/>
    <n v="0.97661691542288553"/>
    <n v="0"/>
    <n v="2.3383084577114428E-2"/>
    <n v="0.97864531197864535"/>
    <n v="0"/>
    <n v="2.1354688021354689E-2"/>
    <n v="2.1641791044776121E-2"/>
    <n v="2.9029029029029031E-2"/>
    <n v="0.95049504950495045"/>
    <x v="5"/>
  </r>
  <r>
    <s v="2019-04-02 02:00:20"/>
    <x v="1"/>
    <x v="563"/>
    <s v="Link"/>
    <s v="Dozens of people in U.S. President Donald Trump's administration were granted security clearances despite &quot;disqualifying issues&quot; in their backgrounds, such as concerns about foreign influence, drug use and criminal conduct. http://torstar.co/ITTr50oM4Cv"/>
    <s v=""/>
    <s v=""/>
    <n v="135"/>
    <n v="11"/>
    <n v="92"/>
    <n v="108"/>
    <n v="3.7138999999999998E-2"/>
    <n v="4140"/>
    <x v="341"/>
    <n v="4055"/>
    <n v="2908"/>
    <n v="0"/>
    <n v="0"/>
    <n v="2973"/>
    <n v="16"/>
    <n v="2"/>
    <n v="85"/>
    <n v="65"/>
    <n v="0.97946859903381644"/>
    <n v="0"/>
    <n v="2.0531400966183576E-2"/>
    <n v="0.97813656239488733"/>
    <n v="0"/>
    <n v="2.1863437605112682E-2"/>
    <n v="3.3816425120772949E-3"/>
    <n v="4.7090480995627309E-3"/>
    <n v="0.85185185185185186"/>
    <x v="3"/>
  </r>
  <r>
    <s v="2019-04-06 07:05:04"/>
    <x v="0"/>
    <x v="564"/>
    <s v="Link"/>
    <s v="Saskatchewan Premier Scott Moe says he feels for everyone involved in the Humboldt Broncos crash and thinks daily about the deadly collision he was involved in years ago."/>
    <s v=""/>
    <s v=""/>
    <n v="51"/>
    <n v="1"/>
    <n v="69"/>
    <n v="70"/>
    <n v="2.4171000000000002E-2"/>
    <n v="4147"/>
    <x v="278"/>
    <n v="4147"/>
    <n v="2896"/>
    <n v="0"/>
    <n v="0"/>
    <n v="2896"/>
    <n v="4"/>
    <n v="0"/>
    <n v="0"/>
    <n v="0"/>
    <n v="1"/>
    <n v="0"/>
    <n v="0"/>
    <n v="1"/>
    <n v="0"/>
    <n v="0"/>
    <n v="7.4752833373523024E-3"/>
    <n v="1.0704419889502763E-2"/>
    <n v="0.98571428571428577"/>
    <x v="2"/>
  </r>
  <r>
    <s v="2019-04-05 14:00:31"/>
    <x v="1"/>
    <x v="565"/>
    <s v="Link"/>
    <s v="That sucks, mate. It reminds me of a time I was in a cocktail lounge and the server suddenly informed me Robert De Niro was en route with his entourage. They had radioed ahead to request the joint be cleared of riff-raff http://torstar.co/ilPe50p6GmV"/>
    <s v=""/>
    <s v=""/>
    <n v="70"/>
    <n v="1"/>
    <n v="136"/>
    <n v="143"/>
    <n v="4.9515000000000003E-2"/>
    <n v="4068"/>
    <x v="240"/>
    <n v="4068"/>
    <n v="2888"/>
    <n v="0"/>
    <n v="0"/>
    <n v="2888"/>
    <n v="4"/>
    <n v="0"/>
    <n v="0"/>
    <n v="0"/>
    <n v="1"/>
    <n v="0"/>
    <n v="0"/>
    <n v="1"/>
    <n v="0"/>
    <n v="0"/>
    <n v="2.2369714847590955E-2"/>
    <n v="3.1509695290858723E-2"/>
    <n v="0.95104895104895104"/>
    <x v="5"/>
  </r>
  <r>
    <s v="2019-04-07 21:05:03"/>
    <x v="2"/>
    <x v="566"/>
    <s v="Link"/>
    <s v="The name of William’s supposed paramour is Rose, Marchioness of Cholmondeley, wife of the neglectful Earl of Rocksavage. We are one painting of a bodice being ripped away from a bestseller here, writes deputy entertainment editor Garnet Fraser."/>
    <s v=""/>
    <s v=""/>
    <n v="178"/>
    <n v="3"/>
    <n v="275"/>
    <n v="284"/>
    <n v="9.8337999999999995E-2"/>
    <n v="3993"/>
    <x v="218"/>
    <n v="3983"/>
    <n v="2888"/>
    <n v="0"/>
    <n v="0"/>
    <n v="2896"/>
    <n v="7"/>
    <n v="2"/>
    <n v="10"/>
    <n v="8"/>
    <n v="0.9974956173303281"/>
    <n v="0"/>
    <n v="2.5043826696719259E-3"/>
    <n v="0.99723756906077343"/>
    <n v="0"/>
    <n v="2.7624309392265192E-3"/>
    <n v="4.1071875782619581E-2"/>
    <n v="5.6629834254143648E-2"/>
    <n v="0.96830985915492962"/>
    <x v="6"/>
  </r>
  <r>
    <s v="2019-04-03 12:05:07"/>
    <x v="2"/>
    <x v="567"/>
    <s v="Link"/>
    <s v="A Cree woman accused of cultural appropriation for including throat singing on her new album won’t withdraw it from the Indigenous Music Awards. “What I do is not Inuit throat singing,” she says."/>
    <s v=""/>
    <s v=""/>
    <n v="116"/>
    <n v="4"/>
    <n v="129"/>
    <n v="144"/>
    <n v="5.0227000000000001E-2"/>
    <n v="4048"/>
    <x v="298"/>
    <n v="3867"/>
    <n v="2867"/>
    <n v="0"/>
    <n v="0"/>
    <n v="3003"/>
    <n v="8"/>
    <n v="2"/>
    <n v="181"/>
    <n v="136"/>
    <n v="0.95528656126482214"/>
    <n v="0"/>
    <n v="4.4713438735177864E-2"/>
    <n v="0.95471195471195469"/>
    <n v="0"/>
    <n v="4.5288045288045288E-2"/>
    <n v="1.5069169960474308E-2"/>
    <n v="2.0313020313020312E-2"/>
    <n v="0.89583333333333337"/>
    <x v="4"/>
  </r>
  <r>
    <s v="2019-04-06 15:05:06"/>
    <x v="2"/>
    <x v="568"/>
    <s v="Link"/>
    <s v="Liette Thériault said when her son Jérémie, 9, stayed at the hospital  there were few French books or games. &quot;I was not really surprised ...  but at the same time I knew that a lot of people from N.B. and other places that are French go there,” she said."/>
    <s v=""/>
    <s v=""/>
    <n v="90"/>
    <n v="4"/>
    <n v="73"/>
    <n v="105"/>
    <n v="3.6984999999999997E-2"/>
    <n v="4420"/>
    <x v="341"/>
    <n v="3924"/>
    <n v="2839"/>
    <n v="0"/>
    <n v="0"/>
    <n v="3158"/>
    <n v="8"/>
    <n v="3"/>
    <n v="496"/>
    <n v="319"/>
    <n v="0.88778280542986421"/>
    <n v="0"/>
    <n v="0.11221719457013575"/>
    <n v="0.89898670044331852"/>
    <n v="0"/>
    <n v="0.10101329955668144"/>
    <n v="3.167420814479638E-3"/>
    <n v="4.4331855604813177E-3"/>
    <n v="0.69523809523809521"/>
    <x v="2"/>
  </r>
  <r>
    <s v="2019-04-01 15:30:11"/>
    <x v="1"/>
    <x v="569"/>
    <s v="Link"/>
    <s v="Our little airport is not quite the secret it once was, writes Paul Wilson. It handled 725,000 passengers in 2018, 21 per cent more than the year before #HamOnt  http://torstar.co/JyYK50oKSbf"/>
    <s v=""/>
    <s v=""/>
    <n v="91"/>
    <n v="2"/>
    <n v="83"/>
    <n v="95"/>
    <n v="3.3700000000000001E-2"/>
    <n v="4148"/>
    <x v="216"/>
    <n v="4045"/>
    <n v="2819"/>
    <n v="0"/>
    <n v="0"/>
    <n v="2883"/>
    <n v="11"/>
    <n v="1"/>
    <n v="103"/>
    <n v="64"/>
    <n v="0.97516875602700093"/>
    <n v="0"/>
    <n v="2.4831243972999035E-2"/>
    <n v="0.97780090183836277"/>
    <n v="0"/>
    <n v="2.2199098161637183E-2"/>
    <n v="6.7502410800385727E-3"/>
    <n v="9.7121054457162681E-3"/>
    <n v="0.87368421052631584"/>
    <x v="1"/>
  </r>
  <r>
    <s v="2019-04-03 19:01:04"/>
    <x v="3"/>
    <x v="570"/>
    <s v="Link"/>
    <s v="Roman Wawryk eyes Canadian wrestling championship http://torstar.co/ktR450oZKdq"/>
    <s v=""/>
    <s v=""/>
    <n v="14"/>
    <n v="0"/>
    <n v="33"/>
    <n v="35"/>
    <n v="1.2451E-2"/>
    <n v="4022"/>
    <x v="268"/>
    <n v="3832"/>
    <n v="2811"/>
    <n v="0"/>
    <n v="0"/>
    <n v="2943"/>
    <n v="4"/>
    <n v="3"/>
    <n v="190"/>
    <n v="132"/>
    <n v="0.95275982098458478"/>
    <n v="0"/>
    <n v="4.7240179015415218E-2"/>
    <n v="0.95514780835881752"/>
    <n v="0"/>
    <n v="4.4852191641182468E-2"/>
    <n v="5.9671805072103431E-3"/>
    <n v="8.1549439347604492E-3"/>
    <n v="0.94285714285714284"/>
    <x v="4"/>
  </r>
  <r>
    <s v="2019-04-02 22:00:35"/>
    <x v="3"/>
    <x v="571"/>
    <s v="Link"/>
    <s v="Cookbook success requires key ingredients, Waterloo Region food writers say. Writing a cookbook is a labour-intensive project that takes commitment and grit to get off the ground."/>
    <s v=""/>
    <s v=""/>
    <n v="23"/>
    <n v="0"/>
    <n v="63"/>
    <n v="71"/>
    <n v="2.5294000000000001E-2"/>
    <n v="4242"/>
    <x v="303"/>
    <n v="3898"/>
    <n v="2807"/>
    <n v="0"/>
    <n v="0"/>
    <n v="3043"/>
    <n v="6"/>
    <n v="2"/>
    <n v="344"/>
    <n v="236"/>
    <n v="0.91890617633191896"/>
    <n v="0"/>
    <n v="8.10938236680811E-2"/>
    <n v="0.92244495563588569"/>
    <n v="0"/>
    <n v="7.7555044364114367E-2"/>
    <n v="1.1315417256011316E-2"/>
    <n v="1.5773907328294447E-2"/>
    <n v="0.88732394366197187"/>
    <x v="3"/>
  </r>
  <r>
    <s v="2019-04-02 09:05:06"/>
    <x v="0"/>
    <x v="572"/>
    <s v="Link"/>
    <s v="The emergence of a pair of large wildfires in the Kamloops region over the weekend signals an early start to B.C.’s fire season, according to a wildfire research scientist."/>
    <s v=""/>
    <s v=""/>
    <n v="94"/>
    <n v="7"/>
    <n v="74"/>
    <n v="81"/>
    <n v="2.8969999999999999E-2"/>
    <n v="3915"/>
    <x v="356"/>
    <n v="3896"/>
    <n v="2796"/>
    <n v="0"/>
    <n v="0"/>
    <n v="2811"/>
    <n v="8"/>
    <n v="1"/>
    <n v="19"/>
    <n v="15"/>
    <n v="0.99514687100893995"/>
    <n v="0"/>
    <n v="4.8531289910600257E-3"/>
    <n v="0.99466382070437565"/>
    <n v="0"/>
    <n v="5.3361792956243331E-3"/>
    <n v="1.5325670498084292E-3"/>
    <n v="2.1344717182497333E-3"/>
    <n v="0.9135802469135802"/>
    <x v="3"/>
  </r>
  <r>
    <s v="2019-04-02 08:00:18"/>
    <x v="1"/>
    <x v="573"/>
    <s v="Link"/>
    <s v="Ellie writes: Mature people can work out reasonable solutions to small problems. But not you two.  http://torstar.co/gFUl50oNcQS"/>
    <s v=""/>
    <s v=""/>
    <n v="143"/>
    <n v="11"/>
    <n v="140"/>
    <n v="156"/>
    <n v="5.5874E-2"/>
    <n v="4002"/>
    <x v="249"/>
    <n v="3916"/>
    <n v="2792"/>
    <n v="0"/>
    <n v="0"/>
    <n v="2846"/>
    <n v="0"/>
    <n v="0"/>
    <n v="86"/>
    <n v="54"/>
    <n v="0.97851074462768617"/>
    <n v="0"/>
    <n v="2.1489255372313842E-2"/>
    <n v="0.98102600140548135"/>
    <n v="0"/>
    <n v="1.8973998594518624E-2"/>
    <n v="1.6491754122938532E-2"/>
    <n v="2.3190442726633873E-2"/>
    <n v="0.89743589743589747"/>
    <x v="3"/>
  </r>
  <r>
    <s v="2019-04-02 14:03:24"/>
    <x v="0"/>
    <x v="574"/>
    <s v="Link"/>
    <s v="The King St. transit pilot could be here to stay. This morning Tory and city staff recommended council vote to make the project permanent. What do you think?"/>
    <s v=""/>
    <s v=""/>
    <n v="379"/>
    <n v="86"/>
    <n v="212"/>
    <n v="241"/>
    <n v="8.6566000000000004E-2"/>
    <n v="4260"/>
    <x v="311"/>
    <n v="3989"/>
    <n v="2784"/>
    <n v="0"/>
    <n v="0"/>
    <n v="2971"/>
    <n v="60"/>
    <n v="3"/>
    <n v="271"/>
    <n v="187"/>
    <n v="0.93638497652582164"/>
    <n v="0"/>
    <n v="6.3615023474178398E-2"/>
    <n v="0.93705822955233931"/>
    <n v="0"/>
    <n v="6.2941770447660722E-2"/>
    <n v="5.3990610328638498E-3"/>
    <n v="7.7415011780545273E-3"/>
    <n v="0.8796680497925311"/>
    <x v="3"/>
  </r>
  <r>
    <s v="2019-04-05 16:00:42"/>
    <x v="1"/>
    <x v="575"/>
    <s v="Link"/>
    <s v="It's beginning to look a lot like spring time and there's a lot to do in Hamilton and area this weekend  http://torstar.co/WTPv50p6QFg"/>
    <s v=""/>
    <s v=""/>
    <n v="38"/>
    <n v="1"/>
    <n v="74"/>
    <n v="98"/>
    <n v="3.5251999999999999E-2"/>
    <n v="4583"/>
    <x v="249"/>
    <n v="3877"/>
    <n v="2780"/>
    <n v="0"/>
    <n v="0"/>
    <n v="3270"/>
    <n v="4"/>
    <n v="2"/>
    <n v="706"/>
    <n v="490"/>
    <n v="0.84595243290421118"/>
    <n v="0"/>
    <n v="0.15404756709578879"/>
    <n v="0.85015290519877673"/>
    <n v="0"/>
    <n v="0.14984709480122324"/>
    <n v="1.4401047348898102E-2"/>
    <n v="2.0183486238532111E-2"/>
    <n v="0.75510204081632648"/>
    <x v="5"/>
  </r>
  <r>
    <s v="2019-04-04 13:01:27"/>
    <x v="3"/>
    <x v="576"/>
    <s v="Link"/>
    <s v="Waterloo Region students take aim at Ontario education cuts Local high school students to protest bigger classes, fewer teachers"/>
    <s v=""/>
    <s v=""/>
    <n v="59"/>
    <n v="1"/>
    <n v="85"/>
    <n v="126"/>
    <n v="4.5569999999999999E-2"/>
    <n v="5037"/>
    <x v="330"/>
    <n v="3894"/>
    <n v="2765"/>
    <n v="0"/>
    <n v="0"/>
    <n v="3541"/>
    <n v="22"/>
    <n v="10"/>
    <n v="1143"/>
    <n v="776"/>
    <n v="0.77307921381774869"/>
    <n v="0"/>
    <n v="0.22692078618225134"/>
    <n v="0.78085286642191476"/>
    <n v="0"/>
    <n v="0.2191471335780853"/>
    <n v="7.941234862021045E-3"/>
    <n v="1.1296243998870376E-2"/>
    <n v="0.67460317460317465"/>
    <x v="0"/>
  </r>
  <r>
    <s v="2019-04-01 09:00:21"/>
    <x v="1"/>
    <x v="577"/>
    <s v="Link"/>
    <s v="After 40 years of marriage, Lori Borgman and her husband may not be communication experts, but they know how to have fun. http://torstar.co/2BZK50oJwmx"/>
    <s v=""/>
    <s v=""/>
    <n v="42"/>
    <n v="1"/>
    <n v="55"/>
    <n v="56"/>
    <n v="2.0282999999999999E-2"/>
    <n v="3766"/>
    <x v="357"/>
    <n v="3766"/>
    <n v="2761"/>
    <n v="0"/>
    <n v="0"/>
    <n v="2761"/>
    <n v="0"/>
    <n v="0"/>
    <n v="0"/>
    <n v="0"/>
    <n v="1"/>
    <n v="0"/>
    <n v="0"/>
    <n v="1"/>
    <n v="0"/>
    <n v="0"/>
    <n v="7.1694105151354224E-3"/>
    <n v="9.7790655559579862E-3"/>
    <n v="0.9821428571428571"/>
    <x v="1"/>
  </r>
  <r>
    <s v="2019-04-06 00:00:17"/>
    <x v="2"/>
    <x v="578"/>
    <s v="Link"/>
    <s v="Charlize Theron says she's been single for 10 years, and that it's not a long shot for an average guy to get with her. They just need to &quot;grow a pair.&quot; So Vinay Menon says he'll step up as the average guy, and if makes the world better, he will love you."/>
    <s v=""/>
    <s v=""/>
    <n v="76"/>
    <n v="3"/>
    <n v="128"/>
    <n v="136"/>
    <n v="4.9258000000000003E-2"/>
    <n v="3716"/>
    <x v="228"/>
    <n v="3703"/>
    <n v="2761"/>
    <n v="0"/>
    <n v="0"/>
    <n v="2772"/>
    <n v="8"/>
    <n v="0"/>
    <n v="13"/>
    <n v="11"/>
    <n v="0.99650161463939724"/>
    <n v="0"/>
    <n v="3.4983853606027986E-3"/>
    <n v="0.99603174603174605"/>
    <n v="0"/>
    <n v="3.968253968253968E-3"/>
    <n v="1.9375672766415501E-2"/>
    <n v="2.5974025974025976E-2"/>
    <n v="0.94117647058823528"/>
    <x v="2"/>
  </r>
  <r>
    <s v="2019-04-05 17:30:16"/>
    <x v="3"/>
    <x v="579"/>
    <s v="Link"/>
    <s v="Waterloo embraces ‘poop power’ http://torstar.co/YdBz50p6GsU"/>
    <s v=""/>
    <s v=""/>
    <n v="62"/>
    <n v="2"/>
    <n v="75"/>
    <n v="99"/>
    <n v="3.5909000000000003E-2"/>
    <n v="4247"/>
    <x v="323"/>
    <n v="3778"/>
    <n v="2757"/>
    <n v="0"/>
    <n v="0"/>
    <n v="3104"/>
    <n v="13"/>
    <n v="11"/>
    <n v="469"/>
    <n v="347"/>
    <n v="0.88956910760536845"/>
    <n v="0"/>
    <n v="0.11043089239463151"/>
    <n v="0.88820876288659789"/>
    <n v="0"/>
    <n v="0.11179123711340207"/>
    <n v="9.6538733223451856E-3"/>
    <n v="1.3208762886597938E-2"/>
    <n v="0.75757575757575757"/>
    <x v="5"/>
  </r>
  <r>
    <s v="2019-04-04 17:30:14"/>
    <x v="3"/>
    <x v="580"/>
    <s v="Link"/>
    <s v="Coroner’s inquest called into 2017 death of Cambridge man http://torstar.co/6O7s50p4RMV"/>
    <s v=""/>
    <s v=""/>
    <n v="7"/>
    <n v="0"/>
    <n v="197"/>
    <n v="209"/>
    <n v="7.5806999999999999E-2"/>
    <n v="3700"/>
    <x v="358"/>
    <n v="3693"/>
    <n v="2757"/>
    <n v="0"/>
    <n v="0"/>
    <n v="2760"/>
    <n v="3"/>
    <n v="1"/>
    <n v="7"/>
    <n v="3"/>
    <n v="0.99810810810810813"/>
    <n v="0"/>
    <n v="1.8918918918918919E-3"/>
    <n v="0.99891304347826082"/>
    <n v="0"/>
    <n v="1.0869565217391304E-3"/>
    <n v="5.4594594594594592E-2"/>
    <n v="7.3188405797101452E-2"/>
    <n v="0.9425837320574163"/>
    <x v="0"/>
  </r>
  <r>
    <s v="2019-04-01 12:30:10"/>
    <x v="3"/>
    <x v="581"/>
    <s v="Link"/>
    <s v="Luisa D’Amato: Waterloo Region moved too slowly on seeking safe drug site http://torstar.co/6CyG50oKg6p"/>
    <s v=""/>
    <s v=""/>
    <n v="225"/>
    <n v="6"/>
    <n v="100"/>
    <n v="173"/>
    <n v="6.3116000000000005E-2"/>
    <n v="4861"/>
    <x v="313"/>
    <n v="4058"/>
    <n v="2741"/>
    <n v="0"/>
    <n v="0"/>
    <n v="3222"/>
    <n v="6"/>
    <n v="3"/>
    <n v="803"/>
    <n v="481"/>
    <n v="0.83480765274634849"/>
    <n v="0"/>
    <n v="0.16519234725365151"/>
    <n v="0.85071384233395408"/>
    <n v="0"/>
    <n v="0.14928615766604594"/>
    <n v="8.0230405266406082E-3"/>
    <n v="1.2104283054003724E-2"/>
    <n v="0.5780346820809249"/>
    <x v="1"/>
  </r>
  <r>
    <s v="2019-04-01 20:20:36"/>
    <x v="5"/>
    <x v="582"/>
    <s v="Link"/>
    <s v="#Breaking: Canada is warming faster than the world average from human-caused climate change, Environment Canada says"/>
    <s v=""/>
    <s v=""/>
    <n v="105"/>
    <n v="2"/>
    <n v="70"/>
    <n v="141"/>
    <n v="5.1647999999999999E-2"/>
    <n v="6008"/>
    <x v="216"/>
    <n v="3848"/>
    <n v="2730"/>
    <n v="0"/>
    <n v="0"/>
    <n v="4240"/>
    <n v="20"/>
    <n v="22"/>
    <n v="2160"/>
    <n v="1510"/>
    <n v="0.64047936085219703"/>
    <n v="0"/>
    <n v="0.35952063914780291"/>
    <n v="0.64386792452830188"/>
    <n v="0"/>
    <n v="0.35613207547169812"/>
    <n v="4.6604527296937419E-3"/>
    <n v="6.6037735849056606E-3"/>
    <n v="0.49645390070921985"/>
    <x v="1"/>
  </r>
  <r>
    <s v="2019-04-02 15:00:23"/>
    <x v="1"/>
    <x v="583"/>
    <s v="Link"/>
    <s v="Abdullahi Adan of Toronto is shown in a York Regional Police handout photo. Police investigating the alleged abduction of a Chinese student from a parking garage north of Toronto say they've identified Adan as one of the four suspects wanted in the case.  http://torstar.co/YfFP50oREgi"/>
    <s v=""/>
    <s v=""/>
    <n v="45"/>
    <n v="0"/>
    <n v="70"/>
    <n v="73"/>
    <n v="2.674E-2"/>
    <n v="3824"/>
    <x v="359"/>
    <n v="3823"/>
    <n v="2730"/>
    <n v="0"/>
    <n v="0"/>
    <n v="2731"/>
    <n v="5"/>
    <n v="0"/>
    <n v="1"/>
    <n v="1"/>
    <n v="0.99973849372384938"/>
    <n v="0"/>
    <n v="2.6150627615062759E-4"/>
    <n v="0.99963383376052728"/>
    <n v="0"/>
    <n v="3.6616623947272064E-4"/>
    <n v="9.675732217573221E-3"/>
    <n v="1.3548150860490663E-2"/>
    <n v="0.95890410958904104"/>
    <x v="3"/>
  </r>
  <r>
    <s v="2019-04-06 20:30:10"/>
    <x v="1"/>
    <x v="584"/>
    <s v="Link"/>
    <s v="Don't expect Jody Wilson-Raybould and Jane Philpott to disappear. Both have promised more. They will almost certainly deliver, writes Thomas Walkom. http://torstar.co/dsEv50pe6Me"/>
    <s v=""/>
    <s v=""/>
    <n v="104"/>
    <n v="22"/>
    <n v="80"/>
    <n v="90"/>
    <n v="3.3148999999999998E-2"/>
    <n v="3859"/>
    <x v="336"/>
    <n v="3808"/>
    <n v="2715"/>
    <n v="0"/>
    <n v="0"/>
    <n v="2761"/>
    <n v="20"/>
    <n v="1"/>
    <n v="51"/>
    <n v="46"/>
    <n v="0.986784140969163"/>
    <n v="0"/>
    <n v="1.3215859030837005E-2"/>
    <n v="0.98333936979355308"/>
    <n v="0"/>
    <n v="1.6660630206446939E-2"/>
    <n v="3.1096138896087068E-3"/>
    <n v="4.346251358203549E-3"/>
    <n v="0.88888888888888884"/>
    <x v="2"/>
  </r>
  <r>
    <s v="2019-04-05 18:00:20"/>
    <x v="1"/>
    <x v="585"/>
    <s v="Link"/>
    <s v="Embattled Canadian engineering firm SNC-Lavalin Group Inc. agreed to sell a 10 per cent Hwy. 407 stake for as much as $3.25 billion, stepping up efforts to bolster its balance sheet after profit warnings and a political controversy battered its shares. http://torstar.co/cPN950p7j9u"/>
    <s v=""/>
    <s v=""/>
    <n v="105"/>
    <n v="6"/>
    <n v="106"/>
    <n v="116"/>
    <n v="4.2789000000000001E-2"/>
    <n v="3901"/>
    <x v="178"/>
    <n v="3891"/>
    <n v="2711"/>
    <n v="0"/>
    <n v="0"/>
    <n v="2720"/>
    <n v="3"/>
    <n v="0"/>
    <n v="10"/>
    <n v="9"/>
    <n v="0.9974365547295565"/>
    <n v="0"/>
    <n v="2.5634452704434759E-3"/>
    <n v="0.99669117647058825"/>
    <n v="0"/>
    <n v="3.3088235294117647E-3"/>
    <n v="8.7157139195078188E-3"/>
    <n v="1.2500000000000001E-2"/>
    <n v="0.91379310344827591"/>
    <x v="5"/>
  </r>
  <r>
    <s v="2019-04-04 20:00:45"/>
    <x v="3"/>
    <x v="586"/>
    <s v="Link"/>
    <s v="D’Amato: A violent, dangerous man gets one day in jail. Why?"/>
    <s v=""/>
    <s v=""/>
    <n v="429"/>
    <n v="10"/>
    <n v="224"/>
    <n v="314"/>
    <n v="0.115824"/>
    <n v="5425"/>
    <x v="195"/>
    <n v="4368"/>
    <n v="2711"/>
    <n v="0"/>
    <n v="0"/>
    <n v="3213"/>
    <n v="6"/>
    <n v="3"/>
    <n v="1057"/>
    <n v="502"/>
    <n v="0.80516129032258066"/>
    <n v="0"/>
    <n v="0.19483870967741934"/>
    <n v="0.84375972611266725"/>
    <n v="0"/>
    <n v="0.15624027388733272"/>
    <n v="2.5253456221198158E-2"/>
    <n v="4.2639277933395579E-2"/>
    <n v="0.7133757961783439"/>
    <x v="0"/>
  </r>
  <r>
    <s v="2019-04-01 12:00:18"/>
    <x v="1"/>
    <x v="587"/>
    <s v="Link"/>
    <s v="A resident of East 23rd Street called police Sunday morning after seeing a man attempting to break into vehicles on the street. He was pulling handles and got into at least one car. http://torstar.co/KpyK50oK3KK"/>
    <s v=""/>
    <s v=""/>
    <n v="277"/>
    <n v="9"/>
    <n v="242"/>
    <n v="272"/>
    <n v="0.10048"/>
    <n v="3930"/>
    <x v="197"/>
    <n v="3818"/>
    <n v="2707"/>
    <n v="0"/>
    <n v="0"/>
    <n v="2788"/>
    <n v="3"/>
    <n v="1"/>
    <n v="112"/>
    <n v="81"/>
    <n v="0.97150127226463101"/>
    <n v="0"/>
    <n v="2.8498727735368958E-2"/>
    <n v="0.97094691535150646"/>
    <n v="0"/>
    <n v="2.9053084648493543E-2"/>
    <n v="2.2900763358778626E-2"/>
    <n v="3.2281205164992825E-2"/>
    <n v="0.88970588235294112"/>
    <x v="1"/>
  </r>
  <r>
    <s v="2019-04-03 12:52:21"/>
    <x v="3"/>
    <x v="588"/>
    <s v="Link"/>
    <s v="Waterloo Region minor midget hockey players readying for Saturday's OHL draft. &quot;He's a leader through and through. He's extremely prepared in everything he does.&quot;"/>
    <s v=""/>
    <s v=""/>
    <n v="20"/>
    <n v="0"/>
    <n v="78"/>
    <n v="83"/>
    <n v="3.0695E-2"/>
    <n v="4069"/>
    <x v="255"/>
    <n v="3862"/>
    <n v="2704"/>
    <n v="0"/>
    <n v="0"/>
    <n v="2839"/>
    <n v="12"/>
    <n v="1"/>
    <n v="207"/>
    <n v="135"/>
    <n v="0.94912754976652736"/>
    <n v="0"/>
    <n v="5.0872450233472595E-2"/>
    <n v="0.95244804508629799"/>
    <n v="0"/>
    <n v="4.755195491370201E-2"/>
    <n v="1.4745637748832637E-2"/>
    <n v="2.1134202183867558E-2"/>
    <n v="0.93975903614457834"/>
    <x v="4"/>
  </r>
  <r>
    <s v="2019-04-04 11:03:33"/>
    <x v="1"/>
    <x v="589"/>
    <s v="Link"/>
    <s v="Highway 6 northbound is closed for a major collision between the 403 and Highway 5. The collision is causing major delays on Highways 6, 5 and the 403 early this morning. The northbound lanes of Highway 6 are completely blocked. The left lane southbound Highway 6 is blocked.  Take your sunglasses again today. That strong spring sun will be shining through, pushing a high of 7. UV index 5 or moderate. http://torstar.co/2iIV50p4iXG"/>
    <s v=""/>
    <s v=""/>
    <n v="57"/>
    <n v="0"/>
    <n v="88"/>
    <n v="92"/>
    <n v="3.4162999999999999E-2"/>
    <n v="3670"/>
    <x v="188"/>
    <n v="3654"/>
    <n v="2693"/>
    <n v="0"/>
    <n v="0"/>
    <n v="2703"/>
    <n v="4"/>
    <n v="1"/>
    <n v="16"/>
    <n v="10"/>
    <n v="0.99564032697547689"/>
    <n v="0"/>
    <n v="4.359673024523161E-3"/>
    <n v="0.99630040695523492"/>
    <n v="0"/>
    <n v="3.6995930447650759E-3"/>
    <n v="1.1716621253405994E-2"/>
    <n v="1.5908250092489827E-2"/>
    <n v="0.95652173913043481"/>
    <x v="0"/>
  </r>
  <r>
    <s v="2019-04-03 11:00:13"/>
    <x v="1"/>
    <x v="590"/>
    <s v="Link"/>
    <s v="The winners of the 59th annual Bay Area Science and Engineering Fair (BASEF) were announced at an awards ceremony at Mohawk College Tuesday night. http://torstar.co/bvbZ50oZevN"/>
    <s v=""/>
    <s v=""/>
    <n v="20"/>
    <n v="0"/>
    <n v="38"/>
    <n v="44"/>
    <n v="1.6338999999999999E-2"/>
    <n v="3673"/>
    <x v="274"/>
    <n v="3498"/>
    <n v="2693"/>
    <n v="0"/>
    <n v="0"/>
    <n v="2813"/>
    <n v="10"/>
    <n v="1"/>
    <n v="175"/>
    <n v="120"/>
    <n v="0.95235502314184595"/>
    <n v="0"/>
    <n v="4.7644976858154095E-2"/>
    <n v="0.9573409171702808"/>
    <n v="0"/>
    <n v="4.2659082829719162E-2"/>
    <n v="6.8064252654505856E-3"/>
    <n v="8.887308922858158E-3"/>
    <n v="0.86363636363636365"/>
    <x v="4"/>
  </r>
  <r>
    <s v="2019-04-04 07:00:17"/>
    <x v="1"/>
    <x v="591"/>
    <s v="Link"/>
    <s v="&quot;I love Tom Hardy in 'Taboo,' I love Cillian Murphy in 'Peaky Blinders,' and of course Tony Soprano.... Humans are imperfect and so why wouldn't a female character be ... a version of an antihero?&quot; said Hamilton-born actress Stana Katic.  http://torstar.co/lrRF50p1Uvs"/>
    <s v=""/>
    <s v=""/>
    <n v="15"/>
    <n v="0"/>
    <n v="35"/>
    <n v="38"/>
    <n v="1.4174000000000001E-2"/>
    <n v="3605"/>
    <x v="267"/>
    <n v="3605"/>
    <n v="2681"/>
    <n v="0"/>
    <n v="0"/>
    <n v="2681"/>
    <n v="3"/>
    <n v="0"/>
    <n v="0"/>
    <n v="0"/>
    <n v="1"/>
    <n v="0"/>
    <n v="0"/>
    <n v="1"/>
    <n v="0"/>
    <n v="0"/>
    <n v="7.2122052704576972E-3"/>
    <n v="9.6978739276389406E-3"/>
    <n v="0.92105263157894735"/>
    <x v="0"/>
  </r>
  <r>
    <s v="2019-04-01 22:35:04"/>
    <x v="2"/>
    <x v="592"/>
    <s v="Link"/>
    <s v="A Halifax law professor believes there should “absolutely” be an immediate, temporary ban on street checks while lawmakers decide whether to permanently ban or better regulate the problematic practice."/>
    <s v=""/>
    <s v=""/>
    <n v="74"/>
    <n v="2"/>
    <n v="101"/>
    <n v="140"/>
    <n v="5.2434000000000001E-2"/>
    <n v="3820"/>
    <x v="178"/>
    <n v="3601"/>
    <n v="2670"/>
    <n v="0"/>
    <n v="0"/>
    <n v="2811"/>
    <n v="15"/>
    <n v="10"/>
    <n v="219"/>
    <n v="141"/>
    <n v="0.94267015706806279"/>
    <n v="0"/>
    <n v="5.7329842931937172E-2"/>
    <n v="0.94983991462113126"/>
    <n v="0"/>
    <n v="5.0160085378868728E-2"/>
    <n v="8.9005235602094245E-3"/>
    <n v="1.2095339736748489E-2"/>
    <n v="0.72142857142857142"/>
    <x v="1"/>
  </r>
  <r>
    <s v="2019-04-02 16:30:09"/>
    <x v="1"/>
    <x v="593"/>
    <s v="Link"/>
    <s v="The Ford government is launching an online survey and a series of telephone town halls in May as part of promised public consultations on its controversial overhaul of provincial autism services. http://torstar.co/fiPi50oSFHF"/>
    <s v=""/>
    <s v=""/>
    <n v="84"/>
    <n v="13"/>
    <n v="72"/>
    <n v="84"/>
    <n v="3.1496000000000003E-2"/>
    <n v="3975"/>
    <x v="322"/>
    <n v="3758"/>
    <n v="2667"/>
    <n v="0"/>
    <n v="0"/>
    <n v="2813"/>
    <n v="11"/>
    <n v="2"/>
    <n v="217"/>
    <n v="146"/>
    <n v="0.94540880503144653"/>
    <n v="0"/>
    <n v="5.4591194968553462E-2"/>
    <n v="0.94809811589050841"/>
    <n v="0"/>
    <n v="5.1901884109491647E-2"/>
    <n v="3.7735849056603774E-3"/>
    <n v="5.3323853537148953E-3"/>
    <n v="0.8571428571428571"/>
    <x v="3"/>
  </r>
  <r>
    <s v="2019-04-01 20:20:36"/>
    <x v="6"/>
    <x v="594"/>
    <s v="Link"/>
    <s v="#Breaking: Canada is warming faster than the world average from human-caused climate change, Environment Canada says"/>
    <s v=""/>
    <s v=""/>
    <n v="347"/>
    <n v="15"/>
    <n v="133"/>
    <n v="316"/>
    <n v="0.119335"/>
    <n v="6130"/>
    <x v="360"/>
    <n v="4111"/>
    <n v="2648"/>
    <n v="0"/>
    <n v="0"/>
    <n v="3930"/>
    <n v="24"/>
    <n v="17"/>
    <n v="2019"/>
    <n v="1282"/>
    <n v="0.67063621533442086"/>
    <n v="0"/>
    <n v="0.32936378466557914"/>
    <n v="0.67379134860050893"/>
    <n v="0"/>
    <n v="0.32620865139949107"/>
    <n v="8.1566068515497546E-3"/>
    <n v="1.2722646310432569E-2"/>
    <n v="0.42088607594936711"/>
    <x v="1"/>
  </r>
  <r>
    <s v="2019-04-03 18:30:30"/>
    <x v="1"/>
    <x v="595"/>
    <s v="Link"/>
    <s v="La Passerelle, an agency that misused sports and concert tickets earmarked for children of low-income families, has lost its access to free passes to Raptors and Blue Jay games, concerts and other high-profile events.  http://torstar.co/jjQy50p0N05"/>
    <s v=""/>
    <s v=""/>
    <n v="40"/>
    <n v="1"/>
    <n v="65"/>
    <n v="72"/>
    <n v="2.7262000000000002E-2"/>
    <n v="3699"/>
    <x v="178"/>
    <n v="3653"/>
    <n v="2641"/>
    <n v="0"/>
    <n v="0"/>
    <n v="2674"/>
    <n v="8"/>
    <n v="1"/>
    <n v="46"/>
    <n v="33"/>
    <n v="0.9875642065423087"/>
    <n v="0"/>
    <n v="1.2435793457691267E-2"/>
    <n v="0.98765893792071802"/>
    <n v="0"/>
    <n v="1.2341062079281975E-2"/>
    <n v="9.191673425250067E-3"/>
    <n v="1.2715033657442034E-2"/>
    <n v="0.90277777777777779"/>
    <x v="4"/>
  </r>
  <r>
    <s v="2019-04-04 13:05:13"/>
    <x v="6"/>
    <x v="596"/>
    <s v="Link"/>
    <s v="Originally, councillors moved to ban conversion therapy for people 18 years old and under after the city’s legal team flagged legal implications."/>
    <s v=""/>
    <s v=""/>
    <n v="63"/>
    <n v="1"/>
    <n v="145"/>
    <n v="188"/>
    <n v="7.1783E-2"/>
    <n v="5374"/>
    <x v="228"/>
    <n v="3772"/>
    <n v="2619"/>
    <n v="0"/>
    <n v="0"/>
    <n v="3787"/>
    <n v="64"/>
    <n v="13"/>
    <n v="1602"/>
    <n v="1168"/>
    <n v="0.70189802754000741"/>
    <n v="0"/>
    <n v="0.29810197245999254"/>
    <n v="0.69157644573541066"/>
    <n v="0"/>
    <n v="0.30842355426458939"/>
    <n v="1.339784145887607E-2"/>
    <n v="1.9012410879324003E-2"/>
    <n v="0.77127659574468088"/>
    <x v="0"/>
  </r>
  <r>
    <s v="2019-04-01 20:20:36"/>
    <x v="4"/>
    <x v="597"/>
    <s v="Link"/>
    <s v="#Breaking: Canada is warming faster than the world average from human-caused climate change, Environment Canada says"/>
    <s v=""/>
    <s v=""/>
    <n v="172"/>
    <n v="19"/>
    <n v="112"/>
    <n v="196"/>
    <n v="7.5240000000000001E-2"/>
    <n v="5183"/>
    <x v="294"/>
    <n v="3576"/>
    <n v="2605"/>
    <n v="0"/>
    <n v="0"/>
    <n v="3787"/>
    <n v="19"/>
    <n v="8"/>
    <n v="1607"/>
    <n v="1182"/>
    <n v="0.68994790661778893"/>
    <n v="0"/>
    <n v="0.31005209338221107"/>
    <n v="0.68787958806443095"/>
    <n v="0"/>
    <n v="0.31212041193556905"/>
    <n v="5.5952151263746865E-3"/>
    <n v="7.6577766041721678E-3"/>
    <n v="0.5714285714285714"/>
    <x v="1"/>
  </r>
  <r>
    <s v="2019-04-04 22:05:06"/>
    <x v="2"/>
    <x v="598"/>
    <s v="Link"/>
    <s v="Welcome to Instagram, Harry and Meghan, and please don’t make the world nod off with a snoozefest of do-gooding snaps showcasing humanitarian crusades or global diversity, or a sanitized reality of your love at this strange moment in history. Menon:"/>
    <s v=""/>
    <s v=""/>
    <n v="11"/>
    <n v="0"/>
    <n v="100"/>
    <n v="101"/>
    <n v="3.9086999999999997E-2"/>
    <n v="3496"/>
    <x v="211"/>
    <n v="3471"/>
    <n v="2584"/>
    <n v="0"/>
    <n v="0"/>
    <n v="2604"/>
    <n v="6"/>
    <n v="0"/>
    <n v="25"/>
    <n v="20"/>
    <n v="0.99284897025171626"/>
    <n v="0"/>
    <n v="7.1510297482837533E-3"/>
    <n v="0.99231950844854067"/>
    <n v="0"/>
    <n v="7.6804915514592934E-3"/>
    <n v="2.4313501144164761E-2"/>
    <n v="3.2642089093701997E-2"/>
    <n v="0.99009900990099009"/>
    <x v="0"/>
  </r>
  <r>
    <s v="2019-04-02 10:05:08"/>
    <x v="2"/>
    <x v="599"/>
    <s v="Link"/>
    <s v="The delivery of homes and monthly payments of $10,000 to each sibling were approved late last year by King Salman as part of what one former official described as an acknowledgement that “a big injustice has been done.”"/>
    <s v=""/>
    <s v=""/>
    <n v="20"/>
    <n v="0"/>
    <n v="68"/>
    <n v="71"/>
    <n v="2.7477000000000001E-2"/>
    <n v="3603"/>
    <x v="289"/>
    <n v="3528"/>
    <n v="2584"/>
    <n v="0"/>
    <n v="0"/>
    <n v="2637"/>
    <n v="3"/>
    <n v="2"/>
    <n v="75"/>
    <n v="53"/>
    <n v="0.97918401332223148"/>
    <n v="0"/>
    <n v="2.0815986677768527E-2"/>
    <n v="0.97990140310959428"/>
    <n v="0"/>
    <n v="2.0098596890405763E-2"/>
    <n v="1.6375242853177908E-2"/>
    <n v="2.2373909745923397E-2"/>
    <n v="0.95774647887323938"/>
    <x v="3"/>
  </r>
  <r>
    <s v="2019-04-03 02:05:03"/>
    <x v="2"/>
    <x v="600"/>
    <s v="Link"/>
    <s v="Will you follow (@)sussexroyal? It's an official Harry and Meghan account!"/>
    <s v=""/>
    <s v=""/>
    <n v="15"/>
    <n v="0"/>
    <n v="58"/>
    <n v="60"/>
    <n v="2.3255999999999999E-2"/>
    <n v="3510"/>
    <x v="290"/>
    <n v="3494"/>
    <n v="2580"/>
    <n v="0"/>
    <n v="0"/>
    <n v="2595"/>
    <n v="6"/>
    <n v="1"/>
    <n v="16"/>
    <n v="15"/>
    <n v="0.99544159544159549"/>
    <n v="0"/>
    <n v="4.5584045584045581E-3"/>
    <n v="0.9942196531791907"/>
    <n v="0"/>
    <n v="5.7803468208092483E-3"/>
    <n v="1.1965811965811967E-2"/>
    <n v="1.6184971098265895E-2"/>
    <n v="0.96666666666666667"/>
    <x v="4"/>
  </r>
  <r>
    <s v="2019-04-07 20:00:09"/>
    <x v="1"/>
    <x v="601"/>
    <s v="Link"/>
    <s v="'Z-A-R-Z-U-E-L-A'  Competitors at local Spelling Bee of Canada rounds at TheSpec auditorium were pitched words that would have choked the brains of the smartest adults, writes Jeff Mahoney. #HamOnt 🐝   http://torstar.co/Yc9i50pq4he"/>
    <s v=""/>
    <s v=""/>
    <n v="18"/>
    <n v="0"/>
    <n v="31"/>
    <n v="31"/>
    <n v="1.2048E-2"/>
    <n v="3919"/>
    <x v="322"/>
    <n v="3761"/>
    <n v="2573"/>
    <n v="0"/>
    <n v="0"/>
    <n v="2676"/>
    <n v="3"/>
    <n v="1"/>
    <n v="158"/>
    <n v="103"/>
    <n v="0.95968359275325343"/>
    <n v="0"/>
    <n v="4.0316407246746622E-2"/>
    <n v="0.96150971599402091"/>
    <n v="0"/>
    <n v="3.8490284005979071E-2"/>
    <n v="3.8275070170961981E-3"/>
    <n v="5.6053811659192822E-3"/>
    <n v="1"/>
    <x v="6"/>
  </r>
  <r>
    <s v="2019-04-03 01:20:03"/>
    <x v="3"/>
    <x v="602"/>
    <s v="Link"/>
    <s v="Waterloo Region death notices for Tuesday http://torstar.co/i0DF50oRnfE"/>
    <s v=""/>
    <s v=""/>
    <n v="22"/>
    <n v="0"/>
    <n v="307"/>
    <n v="317"/>
    <n v="0.12320200000000001"/>
    <n v="3764"/>
    <x v="361"/>
    <n v="3759"/>
    <n v="2573"/>
    <n v="0"/>
    <n v="0"/>
    <n v="2575"/>
    <n v="2"/>
    <n v="1"/>
    <n v="5"/>
    <n v="2"/>
    <n v="0.99867162592986181"/>
    <n v="0"/>
    <n v="1.3283740701381509E-3"/>
    <n v="0.99922330097087375"/>
    <n v="0"/>
    <n v="7.7669902912621365E-4"/>
    <n v="8.5547290116896921E-2"/>
    <n v="0.12504854368932039"/>
    <n v="0.96845425867507884"/>
    <x v="4"/>
  </r>
  <r>
    <s v="2019-04-04 18:00:25"/>
    <x v="1"/>
    <x v="603"/>
    <s v="Link"/>
    <s v="Burlington's Tebey has been nominated for four Country Music Awards of Ontario while Hamilton's Redhill Valleys received two, including group of the year. http://torstar.co/AZFd50p5yHI"/>
    <s v=""/>
    <s v=""/>
    <n v="20"/>
    <n v="0"/>
    <n v="22"/>
    <n v="25"/>
    <n v="9.7280000000000005E-3"/>
    <n v="3747"/>
    <x v="362"/>
    <n v="3663"/>
    <n v="2570"/>
    <n v="0"/>
    <n v="0"/>
    <n v="2611"/>
    <n v="6"/>
    <n v="1"/>
    <n v="84"/>
    <n v="41"/>
    <n v="0.97758206565252204"/>
    <n v="0"/>
    <n v="2.2417934347477981E-2"/>
    <n v="0.98429720413634625"/>
    <n v="0"/>
    <n v="1.5702795863653772E-2"/>
    <n v="1.8681611956231651E-3"/>
    <n v="2.6809651474530832E-3"/>
    <n v="0.88"/>
    <x v="0"/>
  </r>
  <r>
    <s v="2019-04-04 00:00:10"/>
    <x v="1"/>
    <x v="604"/>
    <s v="Link"/>
    <s v="The Spectator's View: The lack of a public spectacle doesn't mean this sort of thing doesn't happen behind the scenes on a host issues.   Does it matter?   Or is this just the price of a system of government like ours?   http://torstar.co/Dy5L50p254F"/>
    <s v=""/>
    <s v=""/>
    <n v="209"/>
    <n v="27"/>
    <n v="115"/>
    <n v="127"/>
    <n v="4.9416000000000002E-2"/>
    <n v="3665"/>
    <x v="363"/>
    <n v="3590"/>
    <n v="2570"/>
    <n v="0"/>
    <n v="0"/>
    <n v="2627"/>
    <n v="4"/>
    <n v="1"/>
    <n v="75"/>
    <n v="57"/>
    <n v="0.97953615279672579"/>
    <n v="0"/>
    <n v="2.0463847203274217E-2"/>
    <n v="0.97830224590787973"/>
    <n v="0"/>
    <n v="2.169775409212029E-2"/>
    <n v="4.3656207366984997E-3"/>
    <n v="6.0905976398934148E-3"/>
    <n v="0.90551181102362199"/>
    <x v="0"/>
  </r>
  <r>
    <s v="2019-04-02 14:05:13"/>
    <x v="6"/>
    <x v="605"/>
    <s v="Link"/>
    <s v="Wish you were in an open relationship? You're not alone: “The fact that there were more people who actually preferred an open relationship than were actually in one leads to some questions.&quot;"/>
    <s v=""/>
    <s v=""/>
    <n v="113"/>
    <n v="1"/>
    <n v="30"/>
    <n v="125"/>
    <n v="4.8638000000000001E-2"/>
    <n v="6128"/>
    <x v="364"/>
    <n v="3452"/>
    <n v="2570"/>
    <n v="0"/>
    <n v="0"/>
    <n v="4523"/>
    <n v="0"/>
    <n v="4"/>
    <n v="2676"/>
    <n v="1953"/>
    <n v="0.5633159268929504"/>
    <n v="0"/>
    <n v="0.4366840731070496"/>
    <n v="0.56820694229493696"/>
    <n v="0"/>
    <n v="0.43179305770506299"/>
    <n v="2.9373368146214099E-3"/>
    <n v="3.9796595180190139E-3"/>
    <n v="0.24"/>
    <x v="3"/>
  </r>
  <r>
    <s v="2019-04-04 19:51:18"/>
    <x v="3"/>
    <x v="606"/>
    <s v="Link"/>
    <s v="Police watchdog had ruled shooting was justified"/>
    <s v=""/>
    <s v=""/>
    <n v="11"/>
    <n v="0"/>
    <n v="149"/>
    <n v="168"/>
    <n v="6.5547999999999995E-2"/>
    <n v="3815"/>
    <x v="282"/>
    <n v="3612"/>
    <n v="2563"/>
    <n v="0"/>
    <n v="0"/>
    <n v="2694"/>
    <n v="3"/>
    <n v="2"/>
    <n v="203"/>
    <n v="131"/>
    <n v="0.94678899082568813"/>
    <n v="0"/>
    <n v="5.321100917431193E-2"/>
    <n v="0.95137342242019307"/>
    <n v="0"/>
    <n v="4.8626577579806977E-2"/>
    <n v="4.2201834862385323E-2"/>
    <n v="5.976243504083148E-2"/>
    <n v="0.88690476190476186"/>
    <x v="0"/>
  </r>
  <r>
    <s v="2019-04-06 21:00:10"/>
    <x v="1"/>
    <x v="607"/>
    <s v="Link"/>
    <s v="Experts on flooding risks say worrying figures released this week on the rising seas in Atlantic Canada should prompt governments to move more swiftly to protect coastal areas and vital transport links. http://torstar.co/afai50pe78m"/>
    <s v=""/>
    <s v=""/>
    <n v="66"/>
    <n v="4"/>
    <n v="54"/>
    <n v="65"/>
    <n v="2.5401E-2"/>
    <n v="3951"/>
    <x v="365"/>
    <n v="3716"/>
    <n v="2559"/>
    <n v="0"/>
    <n v="0"/>
    <n v="2745"/>
    <n v="9"/>
    <n v="2"/>
    <n v="235"/>
    <n v="186"/>
    <n v="0.94052138699063526"/>
    <n v="0"/>
    <n v="5.9478613009364717E-2"/>
    <n v="0.93224043715846994"/>
    <n v="0"/>
    <n v="6.7759562841530049E-2"/>
    <n v="2.2779043280182231E-3"/>
    <n v="3.2786885245901639E-3"/>
    <n v="0.83076923076923082"/>
    <x v="2"/>
  </r>
  <r>
    <s v="2019-04-05 02:05:04"/>
    <x v="2"/>
    <x v="608"/>
    <s v="Link"/>
    <s v="They have ridiculed the Liberal carbon tax as a destructive tax grab, but the attention will now shift to what Justin Trudeau’s opponents have to offer in the fight against climate change, Heather Scoffield writes."/>
    <s v=""/>
    <s v=""/>
    <n v="161"/>
    <n v="28"/>
    <n v="98"/>
    <n v="117"/>
    <n v="4.5775000000000003E-2"/>
    <n v="3618"/>
    <x v="353"/>
    <n v="3481"/>
    <n v="2556"/>
    <n v="0"/>
    <n v="0"/>
    <n v="2669"/>
    <n v="13"/>
    <n v="2"/>
    <n v="137"/>
    <n v="113"/>
    <n v="0.96213377556661139"/>
    <n v="0"/>
    <n v="3.7866224433388614E-2"/>
    <n v="0.9576620457100038"/>
    <n v="0"/>
    <n v="4.2337954289996253E-2"/>
    <n v="3.5931453841901604E-3"/>
    <n v="4.8707381041588607E-3"/>
    <n v="0.83760683760683763"/>
    <x v="5"/>
  </r>
  <r>
    <s v="2019-04-05 20:30:20"/>
    <x v="1"/>
    <x v="609"/>
    <s v="Link"/>
    <s v="The ghost of a long-vanished landmark in downtown Hamilton stirred this week when the name Canada Life was chosen as the nameplate for the clutch of insurance firms operating as London Life, Great-West, and Canada Life. http://torstar.co/PX7950p7wa3"/>
    <s v=""/>
    <s v=""/>
    <n v="24"/>
    <n v="0"/>
    <n v="38"/>
    <n v="39"/>
    <n v="1.5299999999999999E-2"/>
    <n v="3623"/>
    <x v="336"/>
    <n v="3501"/>
    <n v="2549"/>
    <n v="0"/>
    <n v="0"/>
    <n v="2627"/>
    <n v="8"/>
    <n v="4"/>
    <n v="122"/>
    <n v="78"/>
    <n v="0.96632624896494612"/>
    <n v="0"/>
    <n v="3.3673751035053823E-2"/>
    <n v="0.97030833650551962"/>
    <n v="0"/>
    <n v="2.9691663494480394E-2"/>
    <n v="3.3121722329561135E-3"/>
    <n v="4.5679482299200609E-3"/>
    <n v="0.97435897435897434"/>
    <x v="5"/>
  </r>
  <r>
    <s v="2019-04-04 14:01:45"/>
    <x v="3"/>
    <x v="610"/>
    <s v="Link"/>
    <s v="Waterloo’s Brent McFarlane was a Canadian coaching legend http://torstar.co/cBkM50p4rc9"/>
    <s v=""/>
    <s v=""/>
    <n v="40"/>
    <n v="1"/>
    <n v="128"/>
    <n v="138"/>
    <n v="5.4373999999999999E-2"/>
    <n v="3861"/>
    <x v="128"/>
    <n v="3615"/>
    <n v="2538"/>
    <n v="0"/>
    <n v="0"/>
    <n v="2722"/>
    <n v="6"/>
    <n v="0"/>
    <n v="246"/>
    <n v="184"/>
    <n v="0.93628593628593626"/>
    <n v="0"/>
    <n v="6.3714063714063712E-2"/>
    <n v="0.93240264511388682"/>
    <n v="0"/>
    <n v="6.7597354886113153E-2"/>
    <n v="3.1857031857031856E-2"/>
    <n v="4.5187362233651725E-2"/>
    <n v="0.92753623188405798"/>
    <x v="0"/>
  </r>
  <r>
    <s v="2019-04-04 15:00:34"/>
    <x v="1"/>
    <x v="611"/>
    <s v="Link"/>
    <s v="We are witnessing an explosion of burger eateries, and few restaurants will risk a menu that does not include a burger, writes foodie blogger Diane Galambos @KitchenBlissCa in this week's restaurant review. Now lets get smashed  #HamOnt  http://torstar.co/zZ1l50p4s3Z"/>
    <s v=""/>
    <s v=""/>
    <n v="30"/>
    <n v="0"/>
    <n v="75"/>
    <n v="86"/>
    <n v="3.3924999999999997E-2"/>
    <n v="3568"/>
    <x v="249"/>
    <n v="3567"/>
    <n v="2535"/>
    <n v="0"/>
    <n v="0"/>
    <n v="2536"/>
    <n v="5"/>
    <n v="0"/>
    <n v="1"/>
    <n v="1"/>
    <n v="0.99971973094170408"/>
    <n v="0"/>
    <n v="2.8026905829596412E-4"/>
    <n v="0.99960567823343849"/>
    <n v="0"/>
    <n v="3.9432176656151418E-4"/>
    <n v="1.8497757847533634E-2"/>
    <n v="2.6025236593059938E-2"/>
    <n v="0.87209302325581395"/>
    <x v="0"/>
  </r>
  <r>
    <s v="2019-04-05 03:00:23"/>
    <x v="1"/>
    <x v="612"/>
    <s v="Link"/>
    <s v="The popular two-day free festival is entering its fourth year, but its first outside of Waterdown where Artsfest was launched, writes Graham Rockingham.   http://torstar.co/7nLY50p6jWG"/>
    <s v=""/>
    <s v=""/>
    <n v="6"/>
    <n v="0"/>
    <n v="47"/>
    <n v="50"/>
    <n v="1.9802E-2"/>
    <n v="3473"/>
    <x v="338"/>
    <n v="3462"/>
    <n v="2525"/>
    <n v="0"/>
    <n v="0"/>
    <n v="2536"/>
    <n v="8"/>
    <n v="0"/>
    <n v="11"/>
    <n v="11"/>
    <n v="0.996832709473078"/>
    <n v="0"/>
    <n v="3.1672905269219693E-3"/>
    <n v="0.99566246056782337"/>
    <n v="0"/>
    <n v="4.3375394321766561E-3"/>
    <n v="1.0941549093003168E-2"/>
    <n v="1.498422712933754E-2"/>
    <n v="0.94"/>
    <x v="5"/>
  </r>
  <r>
    <s v="2019-04-03 14:01:34"/>
    <x v="3"/>
    <x v="613"/>
    <s v="Link"/>
    <s v="Naloxone remains stable for at least 28 days after enduring extreme conditions: study http://torstar.co/eTjk50oZFn5"/>
    <s v=""/>
    <s v=""/>
    <n v="68"/>
    <n v="2"/>
    <n v="80"/>
    <n v="86"/>
    <n v="3.4058999999999999E-2"/>
    <n v="3725"/>
    <x v="311"/>
    <n v="3516"/>
    <n v="2525"/>
    <n v="0"/>
    <n v="0"/>
    <n v="2674"/>
    <n v="5"/>
    <n v="3"/>
    <n v="209"/>
    <n v="149"/>
    <n v="0.94389261744966446"/>
    <n v="0"/>
    <n v="5.6107382550335573E-2"/>
    <n v="0.94427823485415108"/>
    <n v="0"/>
    <n v="5.5721765145848916E-2"/>
    <n v="6.1744966442953018E-3"/>
    <n v="8.6013462976813754E-3"/>
    <n v="0.93023255813953487"/>
    <x v="4"/>
  </r>
  <r>
    <s v="2019-04-01 10:07:37"/>
    <x v="1"/>
    <x v="614"/>
    <s v="Photo"/>
    <s v="Sunday was not only the 125th birthday of the iconic Around the Bay Road Race, it marked 40 years since women were permitted to officially enter it. Steve Milton has the story..... https://bit.ly/2FPU2y4"/>
    <s v=""/>
    <s v=""/>
    <n v="30"/>
    <n v="0"/>
    <n v="31"/>
    <n v="43"/>
    <n v="1.7056999999999999E-2"/>
    <n v="3407"/>
    <x v="351"/>
    <n v="3400"/>
    <n v="2521"/>
    <n v="0"/>
    <n v="0"/>
    <n v="2525"/>
    <n v="8"/>
    <n v="2"/>
    <n v="7"/>
    <n v="4"/>
    <n v="0.9979454065159965"/>
    <n v="0"/>
    <n v="2.0545934840035221E-3"/>
    <n v="0.99841584158415841"/>
    <n v="0"/>
    <n v="1.5841584158415843E-3"/>
    <n v="0"/>
    <n v="0"/>
    <n v="0.72093023255813948"/>
    <x v="1"/>
  </r>
  <r>
    <s v="2019-04-02 03:00:16"/>
    <x v="1"/>
    <x v="615"/>
    <s v="Link"/>
    <s v="Revive &amp; Restore project is working to reintroduce extinct passenger pigeons by removing genes from modern band-tailed pigeons and replacing them with passenger-pigeon genes. Should they do the same with a woolly mammoth? http://torstar.co/D4Gt50oMUgq"/>
    <s v=""/>
    <s v=""/>
    <n v="102"/>
    <n v="9"/>
    <n v="82"/>
    <n v="93"/>
    <n v="3.6992999999999998E-2"/>
    <n v="3697"/>
    <x v="343"/>
    <n v="3609"/>
    <n v="2514"/>
    <n v="0"/>
    <n v="0"/>
    <n v="2575"/>
    <n v="6"/>
    <n v="0"/>
    <n v="88"/>
    <n v="61"/>
    <n v="0.97619691641871786"/>
    <n v="0"/>
    <n v="2.3803083581282122E-2"/>
    <n v="0.97631067961165052"/>
    <n v="0"/>
    <n v="2.3689320388349516E-2"/>
    <n v="2.9753854476602653E-3"/>
    <n v="4.2718446601941748E-3"/>
    <n v="0.88172043010752688"/>
    <x v="3"/>
  </r>
  <r>
    <s v="2019-04-03 11:05:08"/>
    <x v="2"/>
    <x v="616"/>
    <s v="Link"/>
    <s v="Nova Scotia entrepreneur Gregory Burrows and his company sought $25,000 for loss and damage they say they incurred in their effort to get a contract for a Starbucks location, including design work."/>
    <s v=""/>
    <s v=""/>
    <n v="13"/>
    <n v="0"/>
    <n v="78"/>
    <n v="85"/>
    <n v="3.3811000000000001E-2"/>
    <n v="3320"/>
    <x v="238"/>
    <n v="3320"/>
    <n v="2514"/>
    <n v="0"/>
    <n v="0"/>
    <n v="2514"/>
    <n v="1"/>
    <n v="0"/>
    <n v="0"/>
    <n v="0"/>
    <n v="1"/>
    <n v="0"/>
    <n v="0"/>
    <n v="1"/>
    <n v="0"/>
    <n v="0"/>
    <n v="2.3192771084337351E-2"/>
    <n v="3.0628480509148768E-2"/>
    <n v="0.91764705882352937"/>
    <x v="4"/>
  </r>
  <r>
    <s v="2019-04-06 06:05:02"/>
    <x v="0"/>
    <x v="617"/>
    <s v="Link"/>
    <s v="Alejandro Pozuelo dazzled in his MLS debut with two eye-popping goals and an assist last week. The question now is what can the Spanish playmaker do for an encore?"/>
    <s v=""/>
    <s v=""/>
    <n v="31"/>
    <n v="0"/>
    <n v="29"/>
    <n v="30"/>
    <n v="1.1981E-2"/>
    <n v="3666"/>
    <x v="342"/>
    <n v="3666"/>
    <n v="2504"/>
    <n v="0"/>
    <n v="0"/>
    <n v="2504"/>
    <n v="3"/>
    <n v="0"/>
    <n v="0"/>
    <n v="0"/>
    <n v="1"/>
    <n v="0"/>
    <n v="0"/>
    <n v="1"/>
    <n v="0"/>
    <n v="0"/>
    <n v="2.7277686852154939E-3"/>
    <n v="3.9936102236421724E-3"/>
    <n v="0.96666666666666667"/>
    <x v="2"/>
  </r>
  <r>
    <s v="2019-04-02 17:00:38"/>
    <x v="1"/>
    <x v="618"/>
    <s v="Link"/>
    <s v="The people in Grassy Narrows have been sick for a long time. http://torstar.co/BjxP50oR0Se"/>
    <s v=""/>
    <s v=""/>
    <n v="48"/>
    <n v="5"/>
    <n v="50"/>
    <n v="54"/>
    <n v="2.1590999999999999E-2"/>
    <n v="3474"/>
    <x v="336"/>
    <n v="3456"/>
    <n v="2501"/>
    <n v="0"/>
    <n v="0"/>
    <n v="2516"/>
    <n v="11"/>
    <n v="2"/>
    <n v="18"/>
    <n v="15"/>
    <n v="0.99481865284974091"/>
    <n v="0"/>
    <n v="5.1813471502590676E-3"/>
    <n v="0.9940381558028617"/>
    <n v="0"/>
    <n v="5.9618441971383152E-3"/>
    <n v="3.4542314335060447E-3"/>
    <n v="4.7694753577106515E-3"/>
    <n v="0.92592592592592593"/>
    <x v="3"/>
  </r>
  <r>
    <s v="2019-04-02 23:15:44"/>
    <x v="2"/>
    <x v="619"/>
    <s v="Link"/>
    <s v="The entertainment lineup for the Canadian junior hockey tournament, which takes place from May 17 to May 26, includes a street festival just steps away from Scotiabank Centre."/>
    <s v=""/>
    <s v=""/>
    <n v="29"/>
    <n v="1"/>
    <n v="69"/>
    <n v="74"/>
    <n v="2.9791000000000002E-2"/>
    <n v="3620"/>
    <x v="266"/>
    <n v="3348"/>
    <n v="2484"/>
    <n v="0"/>
    <n v="0"/>
    <n v="2663"/>
    <n v="9"/>
    <n v="4"/>
    <n v="272"/>
    <n v="179"/>
    <n v="0.92486187845303869"/>
    <n v="0"/>
    <n v="7.5138121546961326E-2"/>
    <n v="0.93278257604205783"/>
    <n v="0"/>
    <n v="6.7217423957942168E-2"/>
    <n v="1.2154696132596685E-2"/>
    <n v="1.6522718738265114E-2"/>
    <n v="0.93243243243243246"/>
    <x v="3"/>
  </r>
  <r>
    <s v="2019-04-04 22:30:10"/>
    <x v="1"/>
    <x v="620"/>
    <s v="Link"/>
    <s v="Doris Jensen, orchid grower and judge and longtime biology professor at McMaster University, died in March.   Read Kathy Renwald's column about the woman who travelled around the world collecting and judging orchids.   http://torstar.co/QXoO50p6mMh"/>
    <s v=""/>
    <s v=""/>
    <n v="33"/>
    <n v="0"/>
    <n v="40"/>
    <n v="47"/>
    <n v="1.8974999999999999E-2"/>
    <n v="3603"/>
    <x v="322"/>
    <n v="3515"/>
    <n v="2477"/>
    <n v="0"/>
    <n v="0"/>
    <n v="2538"/>
    <n v="10"/>
    <n v="2"/>
    <n v="88"/>
    <n v="61"/>
    <n v="0.97557590896475155"/>
    <n v="0"/>
    <n v="2.4424091035248403E-2"/>
    <n v="0.97596532702915684"/>
    <n v="0"/>
    <n v="2.4034672970843184E-2"/>
    <n v="4.163197335553705E-3"/>
    <n v="5.9101654846335696E-3"/>
    <n v="0.85106382978723405"/>
    <x v="0"/>
  </r>
  <r>
    <s v="2019-04-04 23:00:35"/>
    <x v="3"/>
    <x v="621"/>
    <s v="Link"/>
    <s v="Editorial: SNC-Lavalin debacle a symptom of a bigger problem"/>
    <s v=""/>
    <s v=""/>
    <n v="191"/>
    <n v="23"/>
    <n v="174"/>
    <n v="191"/>
    <n v="7.7108999999999997E-2"/>
    <n v="3710"/>
    <x v="206"/>
    <n v="3622"/>
    <n v="2477"/>
    <n v="0"/>
    <n v="0"/>
    <n v="2527"/>
    <n v="13"/>
    <n v="2"/>
    <n v="88"/>
    <n v="50"/>
    <n v="0.97628032345013482"/>
    <n v="0"/>
    <n v="2.3719676549865228E-2"/>
    <n v="0.9802136921250495"/>
    <n v="0"/>
    <n v="1.9786307874950535E-2"/>
    <n v="1.8598382749326146E-2"/>
    <n v="2.7305104867431738E-2"/>
    <n v="0.91099476439790572"/>
    <x v="0"/>
  </r>
  <r>
    <s v="2019-04-03 20:05:09"/>
    <x v="2"/>
    <x v="622"/>
    <s v="Link"/>
    <s v="She is a woman of &quot;integrity and quality.&quot; Supporters of Jody Wilson-Raybould in her Vancouver Granville riding say they’re disappointed she was ejected from the Liberal caucus but they would back her in the federal election if she ran as an Independent."/>
    <s v=""/>
    <s v=""/>
    <n v="60"/>
    <n v="2"/>
    <n v="72"/>
    <n v="78"/>
    <n v="3.1706999999999999E-2"/>
    <n v="3407"/>
    <x v="322"/>
    <n v="3368"/>
    <n v="2460"/>
    <n v="0"/>
    <n v="0"/>
    <n v="2491"/>
    <n v="24"/>
    <n v="1"/>
    <n v="39"/>
    <n v="31"/>
    <n v="0.98855297916055185"/>
    <n v="0"/>
    <n v="1.1447020839448195E-2"/>
    <n v="0.98755519871537534"/>
    <n v="0"/>
    <n v="1.2444801284624649E-2"/>
    <n v="4.4027003228646906E-3"/>
    <n v="6.0216780409474103E-3"/>
    <n v="0.92307692307692313"/>
    <x v="4"/>
  </r>
  <r>
    <s v="2019-04-02 09:33:53"/>
    <x v="1"/>
    <x v="623"/>
    <s v="Photo"/>
    <s v="Hamilton International Airport — the secret is spreading, but more destinations please  Our little airport is not quite the secret it once was, writes Paul Wilson. It handled 725,000 passengers in 2018, 21 per cent more than the year before. Read his latest column here...https://bit.ly/2Urztjm"/>
    <s v=""/>
    <s v=""/>
    <n v="52"/>
    <n v="1"/>
    <n v="58"/>
    <n v="63"/>
    <n v="2.5641000000000001E-2"/>
    <n v="3372"/>
    <x v="351"/>
    <n v="3351"/>
    <n v="2457"/>
    <n v="0"/>
    <n v="0"/>
    <n v="2469"/>
    <n v="10"/>
    <n v="0"/>
    <n v="21"/>
    <n v="12"/>
    <n v="0.99377224199288261"/>
    <n v="0"/>
    <n v="6.2277580071174376E-3"/>
    <n v="0.99513973268529765"/>
    <n v="0"/>
    <n v="4.8602673147023082E-3"/>
    <n v="0"/>
    <n v="0"/>
    <n v="0.92063492063492058"/>
    <x v="3"/>
  </r>
  <r>
    <s v="2019-04-06 15:15:55"/>
    <x v="3"/>
    <x v="624"/>
    <s v="Link"/>
    <s v="Waterloo Region death notices for Saturday April 6"/>
    <s v=""/>
    <s v=""/>
    <n v="20"/>
    <n v="0"/>
    <n v="295"/>
    <n v="312"/>
    <n v="0.12781600000000001"/>
    <n v="3494"/>
    <x v="361"/>
    <n v="3491"/>
    <n v="2441"/>
    <n v="0"/>
    <n v="0"/>
    <n v="2442"/>
    <n v="1"/>
    <n v="0"/>
    <n v="3"/>
    <n v="1"/>
    <n v="0.99914138523182594"/>
    <n v="0"/>
    <n v="8.5861476817401263E-4"/>
    <n v="0.99959049959049961"/>
    <n v="0"/>
    <n v="4.0950040950040953E-4"/>
    <n v="9.2157985117344021E-2"/>
    <n v="0.13185913185913187"/>
    <n v="0.94551282051282048"/>
    <x v="2"/>
  </r>
  <r>
    <s v="2019-04-07 18:54:27"/>
    <x v="2"/>
    <x v="625"/>
    <s v="Link"/>
    <s v="Conservative Leader Andrew Scheer says he is challenging  Justin Trudeau to follow through on a threat to sue him over his assertion that the prime minister politically interfered with the criminal prosecution of SNC-Lavalin."/>
    <s v=""/>
    <s v=""/>
    <n v="258"/>
    <n v="48"/>
    <n v="145"/>
    <n v="168"/>
    <n v="6.9107000000000002E-2"/>
    <n v="3581"/>
    <x v="336"/>
    <n v="3462"/>
    <n v="2431"/>
    <n v="0"/>
    <n v="0"/>
    <n v="2523"/>
    <n v="24"/>
    <n v="4"/>
    <n v="119"/>
    <n v="92"/>
    <n v="0.96676905892208875"/>
    <n v="0"/>
    <n v="3.3230941077911198E-2"/>
    <n v="0.96353547364248915"/>
    <n v="0"/>
    <n v="3.64645263575109E-2"/>
    <n v="3.351019268360793E-3"/>
    <n v="4.7562425683709865E-3"/>
    <n v="0.86309523809523814"/>
    <x v="6"/>
  </r>
  <r>
    <s v="2019-04-07 02:00:15"/>
    <x v="1"/>
    <x v="626"/>
    <s v="Link"/>
    <s v="Annie Pankowski scored the winning goal for the United States in a 3-2 victory over Canada at the women's world hockey championship Saturday. Canada continues preliminary round play Monday. http://torstar.co/lxnk50pf170"/>
    <s v=""/>
    <s v=""/>
    <n v="24"/>
    <n v="3"/>
    <n v="22"/>
    <n v="26"/>
    <n v="1.0725999999999999E-2"/>
    <n v="3698"/>
    <x v="366"/>
    <n v="3681"/>
    <n v="2424"/>
    <n v="0"/>
    <n v="0"/>
    <n v="2434"/>
    <n v="5"/>
    <n v="1"/>
    <n v="17"/>
    <n v="10"/>
    <n v="0.99540292049756629"/>
    <n v="0"/>
    <n v="4.5970795024337478E-3"/>
    <n v="0.99589153656532459"/>
    <n v="0"/>
    <n v="4.1084634346754316E-3"/>
    <n v="2.7041644131963225E-4"/>
    <n v="4.1084634346754312E-4"/>
    <n v="0.84615384615384615"/>
    <x v="6"/>
  </r>
  <r>
    <s v="2019-04-03 07:00:16"/>
    <x v="1"/>
    <x v="627"/>
    <s v="Link"/>
    <s v="Early demand for Walt Disney's &quot;Avengers: Endgame&quot; tickets is crashing websites, underscoring predictions that it will deliver the biggest opening weekend of all time later this month. http://torstar.co/SB9250oVPXT"/>
    <s v=""/>
    <s v=""/>
    <n v="80"/>
    <n v="6"/>
    <n v="58"/>
    <n v="74"/>
    <n v="3.0528E-2"/>
    <n v="3666"/>
    <x v="322"/>
    <n v="3350"/>
    <n v="2424"/>
    <n v="0"/>
    <n v="0"/>
    <n v="2641"/>
    <n v="3"/>
    <n v="4"/>
    <n v="316"/>
    <n v="217"/>
    <n v="0.91380250954719044"/>
    <n v="0"/>
    <n v="8.6197490452809597E-2"/>
    <n v="0.91783415372964783"/>
    <n v="0"/>
    <n v="8.2165846270352144E-2"/>
    <n v="4.0916530278232409E-3"/>
    <n v="5.6796667928814843E-3"/>
    <n v="0.78378378378378377"/>
    <x v="4"/>
  </r>
  <r>
    <s v="2019-04-03 13:05:12"/>
    <x v="6"/>
    <x v="628"/>
    <s v="Link"/>
    <s v="She says the sounds she makes are her own and distinct from the Inuit cultural practice."/>
    <s v=""/>
    <s v=""/>
    <n v="442"/>
    <n v="1"/>
    <n v="109"/>
    <n v="365"/>
    <n v="0.15076400000000001"/>
    <n v="5947"/>
    <x v="155"/>
    <n v="3661"/>
    <n v="2421"/>
    <n v="0"/>
    <n v="0"/>
    <n v="3787"/>
    <n v="5"/>
    <n v="13"/>
    <n v="2286"/>
    <n v="1366"/>
    <n v="0.61560450647385234"/>
    <n v="0"/>
    <n v="0.38439549352614766"/>
    <n v="0.63929231581726964"/>
    <n v="0"/>
    <n v="0.36070768418273041"/>
    <n v="1.0593576593240289E-2"/>
    <n v="1.6635859519408502E-2"/>
    <n v="0.29863013698630136"/>
    <x v="4"/>
  </r>
  <r>
    <s v="2019-04-01 10:05:11"/>
    <x v="2"/>
    <x v="629"/>
    <s v="Link"/>
    <s v="Stargazing: O Fun George, where art thou? Come on back. (Not the Batman &amp; Robin guy; the version after that.)"/>
    <s v=""/>
    <s v=""/>
    <n v="33"/>
    <n v="1"/>
    <n v="60"/>
    <n v="61"/>
    <n v="2.5196E-2"/>
    <n v="3257"/>
    <x v="328"/>
    <n v="3255"/>
    <n v="2421"/>
    <n v="0"/>
    <n v="0"/>
    <n v="2423"/>
    <n v="1"/>
    <n v="0"/>
    <n v="2"/>
    <n v="2"/>
    <n v="0.99938593797973596"/>
    <n v="0"/>
    <n v="6.140620202640467E-4"/>
    <n v="0.99917457697069745"/>
    <n v="0"/>
    <n v="8.2542302930251759E-4"/>
    <n v="1.013202333435677E-2"/>
    <n v="1.361947998349154E-2"/>
    <n v="0.98360655737704916"/>
    <x v="1"/>
  </r>
  <r>
    <s v="2019-04-03 23:35:03"/>
    <x v="2"/>
    <x v="630"/>
    <s v="Link"/>
    <s v="Conservative Leader Andrew Scheer told reporters Wednesday that his party will once again ask the House of Commons’ ethics committee to take up the public investigation into allegations of inappropriate pressure by Jody Wilson-Raybould."/>
    <s v=""/>
    <s v=""/>
    <n v="227"/>
    <n v="32"/>
    <n v="109"/>
    <n v="132"/>
    <n v="5.5045999999999998E-2"/>
    <n v="3374"/>
    <x v="365"/>
    <n v="3231"/>
    <n v="2398"/>
    <n v="0"/>
    <n v="0"/>
    <n v="2512"/>
    <n v="20"/>
    <n v="2"/>
    <n v="143"/>
    <n v="114"/>
    <n v="0.95761707172495558"/>
    <n v="0"/>
    <n v="4.238292827504446E-2"/>
    <n v="0.95461783439490444"/>
    <n v="0"/>
    <n v="4.5382165605095538E-2"/>
    <n v="2.6674570243034974E-3"/>
    <n v="3.5828025477707007E-3"/>
    <n v="0.8257575757575758"/>
    <x v="4"/>
  </r>
  <r>
    <s v="2019-04-03 11:01:10"/>
    <x v="3"/>
    <x v="631"/>
    <s v="Link"/>
    <s v="Anne Frank travelling exhibit comes to Kitchener high school"/>
    <s v=""/>
    <s v=""/>
    <n v="32"/>
    <n v="0"/>
    <n v="78"/>
    <n v="87"/>
    <n v="3.6524000000000001E-2"/>
    <n v="3670"/>
    <x v="251"/>
    <n v="3184"/>
    <n v="2382"/>
    <n v="0"/>
    <n v="0"/>
    <n v="2736"/>
    <n v="28"/>
    <n v="9"/>
    <n v="486"/>
    <n v="354"/>
    <n v="0.86757493188010903"/>
    <n v="0"/>
    <n v="0.13242506811989102"/>
    <n v="0.87061403508771928"/>
    <n v="0"/>
    <n v="0.12938596491228072"/>
    <n v="1.2534059945504087E-2"/>
    <n v="1.6812865497076022E-2"/>
    <n v="0.89655172413793105"/>
    <x v="4"/>
  </r>
  <r>
    <s v="2019-04-06 05:00:17"/>
    <x v="1"/>
    <x v="632"/>
    <s v="Link"/>
    <s v="A non-profit called Oceanix is building a prototype floating island as an experimental solution for crowded coastal cities threatened by climate change, the company told the United Nations habitat program Wednesday. http://torstar.co/J6KK50patxe"/>
    <s v=""/>
    <s v=""/>
    <n v="14"/>
    <n v="0"/>
    <n v="25"/>
    <n v="29"/>
    <n v="1.2189999999999999E-2"/>
    <n v="3265"/>
    <x v="365"/>
    <n v="3232"/>
    <n v="2379"/>
    <n v="0"/>
    <n v="0"/>
    <n v="2404"/>
    <n v="7"/>
    <n v="1"/>
    <n v="33"/>
    <n v="25"/>
    <n v="0.9898928024502297"/>
    <n v="0"/>
    <n v="1.010719754977029E-2"/>
    <n v="0.98960066555740434"/>
    <n v="0"/>
    <n v="1.0399334442595673E-2"/>
    <n v="2.7565084226646246E-3"/>
    <n v="3.7437603993344427E-3"/>
    <n v="0.86206896551724133"/>
    <x v="2"/>
  </r>
  <r>
    <s v="2019-04-04 19:00:49"/>
    <x v="3"/>
    <x v="633"/>
    <s v="Link"/>
    <s v="Waterloo Potters Workshop holding 51st annual pottery sale"/>
    <s v=""/>
    <s v=""/>
    <n v="13"/>
    <n v="0"/>
    <n v="57"/>
    <n v="65"/>
    <n v="2.7356999999999999E-2"/>
    <n v="3572"/>
    <x v="288"/>
    <n v="3245"/>
    <n v="2376"/>
    <n v="0"/>
    <n v="0"/>
    <n v="2617"/>
    <n v="7"/>
    <n v="3"/>
    <n v="327"/>
    <n v="241"/>
    <n v="0.90845464725643899"/>
    <n v="0"/>
    <n v="9.1545352743561029E-2"/>
    <n v="0.90790982040504398"/>
    <n v="0"/>
    <n v="9.2090179594956051E-2"/>
    <n v="1.3717805151175811E-2"/>
    <n v="1.8723729461215134E-2"/>
    <n v="0.87692307692307692"/>
    <x v="0"/>
  </r>
  <r>
    <s v="2019-04-05 12:00:46"/>
    <x v="3"/>
    <x v="634"/>
    <s v="Link"/>
    <s v="Accused murderer appears briefly in Kitchener court http://torstar.co/acBW50p6Gn4"/>
    <s v=""/>
    <s v=""/>
    <n v="84"/>
    <n v="3"/>
    <n v="174"/>
    <n v="187"/>
    <n v="7.9035999999999995E-2"/>
    <n v="3292"/>
    <x v="192"/>
    <n v="3282"/>
    <n v="2366"/>
    <n v="0"/>
    <n v="0"/>
    <n v="2375"/>
    <n v="3"/>
    <n v="2"/>
    <n v="10"/>
    <n v="9"/>
    <n v="0.99696233292831105"/>
    <n v="0"/>
    <n v="3.0376670716889429E-3"/>
    <n v="0.99621052631578944"/>
    <n v="0"/>
    <n v="3.7894736842105261E-3"/>
    <n v="4.4349939246658567E-2"/>
    <n v="6.1473684210526319E-2"/>
    <n v="0.93048128342245995"/>
    <x v="5"/>
  </r>
  <r>
    <s v="2019-04-02 01:05:04"/>
    <x v="2"/>
    <x v="635"/>
    <s v="Link"/>
    <s v="Met this woman on a dating app, and we've been talking for two months. The problems? 1) On physical interaction, it's just a side hug. She's shy, leaves no opportunities for a small kiss. 2) She's still on the dating app. What do I do? Ask Ellie:"/>
    <s v=""/>
    <s v=""/>
    <n v="94"/>
    <n v="5"/>
    <n v="109"/>
    <n v="114"/>
    <n v="4.8244000000000002E-2"/>
    <n v="3174"/>
    <x v="290"/>
    <n v="3135"/>
    <n v="2363"/>
    <n v="0"/>
    <n v="0"/>
    <n v="2395"/>
    <n v="2"/>
    <n v="0"/>
    <n v="39"/>
    <n v="32"/>
    <n v="0.98771266540642721"/>
    <n v="0"/>
    <n v="1.2287334593572778E-2"/>
    <n v="0.98663883089770354"/>
    <n v="0"/>
    <n v="1.3361169102296452E-2"/>
    <n v="1.3232514177693762E-2"/>
    <n v="1.753653444676409E-2"/>
    <n v="0.95614035087719296"/>
    <x v="3"/>
  </r>
  <r>
    <s v="2019-04-04 23:39:58"/>
    <x v="2"/>
    <x v="636"/>
    <s v="Link"/>
    <s v="Advocates are calling on the government of Nova Scotia to fix a “broken and inequitable” system for people with disabilities by committing a larger cut of the budget to supportive housing."/>
    <s v=""/>
    <s v=""/>
    <n v="17"/>
    <n v="0"/>
    <n v="32"/>
    <n v="39"/>
    <n v="1.6660000000000001E-2"/>
    <n v="3709"/>
    <x v="329"/>
    <n v="3087"/>
    <n v="2341"/>
    <n v="0"/>
    <n v="0"/>
    <n v="2821"/>
    <n v="8"/>
    <n v="2"/>
    <n v="622"/>
    <n v="480"/>
    <n v="0.83229981126988406"/>
    <n v="0"/>
    <n v="0.16770018873011594"/>
    <n v="0.82984757178305568"/>
    <n v="0"/>
    <n v="0.17015242821694435"/>
    <n v="5.6619034780264225E-3"/>
    <n v="7.4441687344913151E-3"/>
    <n v="0.82051282051282048"/>
    <x v="0"/>
  </r>
  <r>
    <s v="2019-04-01 22:05:02"/>
    <x v="3"/>
    <x v="637"/>
    <s v="Link"/>
    <s v="Advocates urge Ottawa to create a national autism strategy http://torstar.co/wa1I50oLDKc"/>
    <s v=""/>
    <s v=""/>
    <n v="76"/>
    <n v="2"/>
    <n v="69"/>
    <n v="76"/>
    <n v="3.2548000000000001E-2"/>
    <n v="3564"/>
    <x v="364"/>
    <n v="3332"/>
    <n v="2335"/>
    <n v="0"/>
    <n v="0"/>
    <n v="2480"/>
    <n v="7"/>
    <n v="3"/>
    <n v="232"/>
    <n v="145"/>
    <n v="0.9349046015712682"/>
    <n v="0"/>
    <n v="6.5095398428731757E-2"/>
    <n v="0.94153225806451613"/>
    <n v="0"/>
    <n v="5.8467741935483868E-2"/>
    <n v="5.0505050505050509E-3"/>
    <n v="7.2580645161290326E-3"/>
    <n v="0.90789473684210531"/>
    <x v="1"/>
  </r>
  <r>
    <s v="2019-04-06 15:00:28"/>
    <x v="1"/>
    <x v="638"/>
    <s v="Link"/>
    <s v="An article published last June by The Hamilton Spectator unexpectedly became popular this week on http://torstar.co/B9LV50p92kt. Why? The answer is Facebook, as it usually is, writes Paul Berton. http://torstar.co/6nyb50p92kw"/>
    <s v=""/>
    <s v=""/>
    <n v="59"/>
    <n v="2"/>
    <n v="76"/>
    <n v="83"/>
    <n v="3.5652999999999997E-2"/>
    <n v="3404"/>
    <x v="288"/>
    <n v="3365"/>
    <n v="2328"/>
    <n v="0"/>
    <n v="0"/>
    <n v="2358"/>
    <n v="5"/>
    <n v="1"/>
    <n v="39"/>
    <n v="30"/>
    <n v="0.98854289071680379"/>
    <n v="0"/>
    <n v="1.1457109283196239E-2"/>
    <n v="0.98727735368956748"/>
    <n v="0"/>
    <n v="1.2722646310432569E-2"/>
    <n v="1.4394829612220916E-2"/>
    <n v="2.0780322307039863E-2"/>
    <n v="0.91566265060240959"/>
    <x v="2"/>
  </r>
  <r>
    <s v="2019-04-02 22:30:11"/>
    <x v="1"/>
    <x v="639"/>
    <s v="Link"/>
    <s v="Let the bidding commence! The Dundas Valley School of Art @DVSA2010 annual auction is this weekend. #HamOnt Watch a video preview of the event by @Yokoatthespec: http://torstar.co/hN9E50oUpYg"/>
    <s v=""/>
    <s v=""/>
    <n v="14"/>
    <n v="0"/>
    <n v="24"/>
    <n v="25"/>
    <n v="1.0739E-2"/>
    <n v="3238"/>
    <x v="353"/>
    <n v="3189"/>
    <n v="2328"/>
    <n v="0"/>
    <n v="0"/>
    <n v="2364"/>
    <n v="6"/>
    <n v="1"/>
    <n v="49"/>
    <n v="36"/>
    <n v="0.98486720197652877"/>
    <n v="0"/>
    <n v="1.5132798023471278E-2"/>
    <n v="0.98477157360406087"/>
    <n v="0"/>
    <n v="1.5228426395939087E-2"/>
    <n v="4.0148239654107477E-3"/>
    <n v="5.499153976311337E-3"/>
    <n v="0.96"/>
    <x v="3"/>
  </r>
  <r>
    <s v="2019-04-02 17:01:02"/>
    <x v="3"/>
    <x v="640"/>
    <s v="Link"/>
    <s v="Kitchener council objects to quiet killing of planning support centre http://torstar.co/dmdF50oR17K"/>
    <s v=""/>
    <s v=""/>
    <n v="44"/>
    <n v="0"/>
    <n v="82"/>
    <n v="93"/>
    <n v="4.0051999999999997E-2"/>
    <n v="3502"/>
    <x v="254"/>
    <n v="3288"/>
    <n v="2322"/>
    <n v="0"/>
    <n v="0"/>
    <n v="2447"/>
    <n v="4"/>
    <n v="1"/>
    <n v="214"/>
    <n v="125"/>
    <n v="0.9388920616790406"/>
    <n v="0"/>
    <n v="6.1107938320959454E-2"/>
    <n v="0.94891704127503063"/>
    <n v="0"/>
    <n v="5.1082958724969353E-2"/>
    <n v="1.770416904625928E-2"/>
    <n v="2.5337147527584796E-2"/>
    <n v="0.88172043010752688"/>
    <x v="3"/>
  </r>
  <r>
    <s v="2019-04-07 18:00:12"/>
    <x v="1"/>
    <x v="641"/>
    <s v="Link"/>
    <s v="Gov. Gen. Julie Payette who is leading a Canadian delegation on a four-day visit to the east African country, visited the Kigali Genocide Memorial that is the final resting place of roughly 250,000 victims of the genocide.  http://torstar.co/PYge50poN8U"/>
    <s v=""/>
    <s v=""/>
    <n v="18"/>
    <n v="0"/>
    <n v="28"/>
    <n v="28"/>
    <n v="1.2074E-2"/>
    <n v="3493"/>
    <x v="365"/>
    <n v="3379"/>
    <n v="2319"/>
    <n v="0"/>
    <n v="0"/>
    <n v="2403"/>
    <n v="4"/>
    <n v="1"/>
    <n v="114"/>
    <n v="84"/>
    <n v="0.96736329802462062"/>
    <n v="0"/>
    <n v="3.263670197537933E-2"/>
    <n v="0.96504369538077406"/>
    <n v="0"/>
    <n v="3.495630461922597E-2"/>
    <n v="2.576581734898368E-3"/>
    <n v="3.7453183520599251E-3"/>
    <n v="1"/>
    <x v="6"/>
  </r>
  <r>
    <s v="2019-04-02 18:30:29"/>
    <x v="1"/>
    <x v="642"/>
    <s v="Link"/>
    <s v="A 50-year-old Toronto man is facing robbery charges following a joint investigation by Hamilton and Halton police. http://torstar.co/Sm9l50oT07m"/>
    <s v=""/>
    <s v=""/>
    <n v="35"/>
    <n v="0"/>
    <n v="48"/>
    <n v="50"/>
    <n v="2.1589000000000001E-2"/>
    <n v="3195"/>
    <x v="272"/>
    <n v="3195"/>
    <n v="2316"/>
    <n v="0"/>
    <n v="0"/>
    <n v="2316"/>
    <n v="6"/>
    <n v="0"/>
    <n v="0"/>
    <n v="0"/>
    <n v="1"/>
    <n v="0"/>
    <n v="0"/>
    <n v="1"/>
    <n v="0"/>
    <n v="0"/>
    <n v="9.3896713615023476E-3"/>
    <n v="1.2953367875647668E-2"/>
    <n v="0.96"/>
    <x v="3"/>
  </r>
  <r>
    <s v="2019-04-02 00:05:05"/>
    <x v="2"/>
    <x v="643"/>
    <s v="Link"/>
    <s v="Don't be surprised if Fox News viewers start changing &quot;Built 3 walls!&quot; On Sunday, Trump's favourite channel did what it often does, which is make news for the way it delivers news. This one read: &quot;Trump cuts U.S. aid to 3 Mexican countries.&quot; Vinay Menon:"/>
    <s v=""/>
    <s v=""/>
    <n v="112"/>
    <n v="5"/>
    <n v="95"/>
    <n v="114"/>
    <n v="4.9695000000000003E-2"/>
    <n v="3281"/>
    <x v="364"/>
    <n v="3080"/>
    <n v="2294"/>
    <n v="0"/>
    <n v="0"/>
    <n v="2422"/>
    <n v="7"/>
    <n v="2"/>
    <n v="201"/>
    <n v="128"/>
    <n v="0.93873818957634869"/>
    <n v="0"/>
    <n v="6.1261810423651329E-2"/>
    <n v="0.94715111478117253"/>
    <n v="0"/>
    <n v="5.2848885218827413E-2"/>
    <n v="5.4861322767448947E-3"/>
    <n v="7.4318744838976049E-3"/>
    <n v="0.83333333333333337"/>
    <x v="3"/>
  </r>
  <r>
    <s v="2019-04-01 00:05:04"/>
    <x v="4"/>
    <x v="644"/>
    <s v="Link"/>
    <s v="Ahad Raza Mir reflects on his celebrity life in Pakistan — where he can’t even enter a coffee shop without fans stopping him — in contrast to his life in Calgary, where he said he can mostly “just relax.”"/>
    <s v=""/>
    <s v=""/>
    <n v="34"/>
    <n v="1"/>
    <n v="104"/>
    <n v="113"/>
    <n v="4.9258999999999997E-2"/>
    <n v="3259"/>
    <x v="265"/>
    <n v="3002"/>
    <n v="2294"/>
    <n v="0"/>
    <n v="0"/>
    <n v="2462"/>
    <n v="18"/>
    <n v="3"/>
    <n v="257"/>
    <n v="168"/>
    <n v="0.92114145443387541"/>
    <n v="0"/>
    <n v="7.885854556612458E-2"/>
    <n v="0.93176279447603572"/>
    <n v="0"/>
    <n v="6.8237205523964256E-2"/>
    <n v="2.4547407180116599E-2"/>
    <n v="3.2493907392363928E-2"/>
    <n v="0.92035398230088494"/>
    <x v="1"/>
  </r>
  <r>
    <s v="2019-04-03 21:31:06"/>
    <x v="2"/>
    <x v="645"/>
    <s v="Link"/>
    <s v="The Nova Scotia Federation of Labour hosted the Save Our Services rally to voice concerns from thousands of Nova Scotia union members. Many carried signs with messages like “I work in a broken system” and “Our health care is in crisis.”"/>
    <s v=""/>
    <s v=""/>
    <n v="9"/>
    <n v="0"/>
    <n v="23"/>
    <n v="37"/>
    <n v="1.6192999999999999E-2"/>
    <n v="5001"/>
    <x v="341"/>
    <n v="3293"/>
    <n v="2285"/>
    <n v="0"/>
    <n v="0"/>
    <n v="3393"/>
    <n v="1"/>
    <n v="1"/>
    <n v="1708"/>
    <n v="1108"/>
    <n v="0.65846830633873221"/>
    <n v="0"/>
    <n v="0.34153169366126773"/>
    <n v="0.67344532861774242"/>
    <n v="0"/>
    <n v="0.32655467138225758"/>
    <n v="2.7994401119776045E-3"/>
    <n v="4.1261420571765397E-3"/>
    <n v="0.6216216216216216"/>
    <x v="4"/>
  </r>
  <r>
    <s v="2019-04-02 06:00:10"/>
    <x v="1"/>
    <x v="646"/>
    <s v="Link"/>
    <s v="Grammy-nominated rapper Nipsey Hussle had Monday afternoon meeting scheduled with Los Angeles police officials to tackle an issue that has come to define his life: gang violence. A day before the meeting he was gunned down outside a clothing store he owned http://torstar.co/B38650oNpw9"/>
    <s v=""/>
    <s v=""/>
    <n v="19"/>
    <n v="0"/>
    <n v="35"/>
    <n v="36"/>
    <n v="1.5775999999999998E-2"/>
    <n v="3185"/>
    <x v="345"/>
    <n v="3115"/>
    <n v="2282"/>
    <n v="0"/>
    <n v="0"/>
    <n v="2332"/>
    <n v="2"/>
    <n v="1"/>
    <n v="70"/>
    <n v="50"/>
    <n v="0.97802197802197799"/>
    <n v="0"/>
    <n v="2.197802197802198E-2"/>
    <n v="0.97855917667238423"/>
    <n v="0"/>
    <n v="2.1440823327615779E-2"/>
    <n v="5.965463108320251E-3"/>
    <n v="8.1475128644939963E-3"/>
    <n v="0.97222222222222221"/>
    <x v="3"/>
  </r>
  <r>
    <s v="2019-04-03 22:05:07"/>
    <x v="2"/>
    <x v="647"/>
    <s v="Link"/>
    <s v="A Yarmouth County man has been banned from owning animals for 10 years after pleading guilty to causing his dogs to be in distress."/>
    <s v=""/>
    <s v=""/>
    <n v="28"/>
    <n v="2"/>
    <n v="84"/>
    <n v="87"/>
    <n v="3.8175000000000001E-2"/>
    <n v="2975"/>
    <x v="155"/>
    <n v="2932"/>
    <n v="2279"/>
    <n v="0"/>
    <n v="0"/>
    <n v="2316"/>
    <n v="7"/>
    <n v="1"/>
    <n v="43"/>
    <n v="37"/>
    <n v="0.98554621848739499"/>
    <n v="0"/>
    <n v="1.4453781512605042E-2"/>
    <n v="0.98402417962003452"/>
    <n v="0"/>
    <n v="1.5975820379965457E-2"/>
    <n v="2.1176470588235293E-2"/>
    <n v="2.7202072538860103E-2"/>
    <n v="0.96551724137931039"/>
    <x v="4"/>
  </r>
  <r>
    <s v="2019-04-07 15:05:10"/>
    <x v="2"/>
    <x v="648"/>
    <s v="Link"/>
    <s v="25 years ago this month, the world watched as armed mobs ransacked the entire Rwandan territory, village after village, house after house, hunting fellow citizens.  Three Rwandans now living in Canada spoke to the Star about those haunting memories."/>
    <s v=""/>
    <s v=""/>
    <n v="48"/>
    <n v="6"/>
    <n v="49"/>
    <n v="58"/>
    <n v="2.5482999999999999E-2"/>
    <n v="3233"/>
    <x v="327"/>
    <n v="3088"/>
    <n v="2276"/>
    <n v="0"/>
    <n v="0"/>
    <n v="2380"/>
    <n v="6"/>
    <n v="1"/>
    <n v="145"/>
    <n v="104"/>
    <n v="0.95515001546551193"/>
    <n v="0"/>
    <n v="4.4849984534488088E-2"/>
    <n v="0.95630252100840341"/>
    <n v="0"/>
    <n v="4.3697478991596636E-2"/>
    <n v="6.1862047633776682E-3"/>
    <n v="8.4033613445378148E-3"/>
    <n v="0.84482758620689657"/>
    <x v="6"/>
  </r>
  <r>
    <s v="2019-04-06 02:05:04"/>
    <x v="2"/>
    <x v="649"/>
    <s v="Link"/>
    <s v="From our archives: Nirvana’s final show in Toronto, as reviewed more than 25 years ago."/>
    <s v=""/>
    <s v=""/>
    <n v="8"/>
    <n v="0"/>
    <n v="31"/>
    <n v="37"/>
    <n v="1.6278000000000001E-2"/>
    <n v="3282"/>
    <x v="345"/>
    <n v="3183"/>
    <n v="2273"/>
    <n v="0"/>
    <n v="0"/>
    <n v="2335"/>
    <n v="6"/>
    <n v="3"/>
    <n v="99"/>
    <n v="62"/>
    <n v="0.96983546617915906"/>
    <n v="0"/>
    <n v="3.0164533820840951E-2"/>
    <n v="0.97344753747323343"/>
    <n v="0"/>
    <n v="2.6552462526766595E-2"/>
    <n v="5.7891529555149299E-3"/>
    <n v="8.1370449678800864E-3"/>
    <n v="0.83783783783783783"/>
    <x v="2"/>
  </r>
  <r>
    <s v="2019-04-06 17:05:06"/>
    <x v="6"/>
    <x v="650"/>
    <s v="Link"/>
    <s v="Some forums were cancelled as a result. Others went ahead without the UCP."/>
    <s v=""/>
    <s v=""/>
    <n v="167"/>
    <n v="7"/>
    <n v="103"/>
    <n v="206"/>
    <n v="9.1474E-2"/>
    <n v="5634"/>
    <x v="360"/>
    <n v="3448"/>
    <n v="2252"/>
    <n v="0"/>
    <n v="0"/>
    <n v="3692"/>
    <n v="26"/>
    <n v="25"/>
    <n v="2186"/>
    <n v="1440"/>
    <n v="0.61199858004969832"/>
    <n v="0"/>
    <n v="0.38800141995030174"/>
    <n v="0.60996749729144095"/>
    <n v="0"/>
    <n v="0.39003250270855905"/>
    <n v="8.8746893858714943E-3"/>
    <n v="1.3542795232936078E-2"/>
    <n v="0.5"/>
    <x v="2"/>
  </r>
  <r>
    <s v="2019-04-02 13:01:32"/>
    <x v="3"/>
    <x v="651"/>
    <s v="Link"/>
    <s v="New rubber claims put pressure on system http://torstar.co/jvNw50oR0c3"/>
    <s v=""/>
    <s v=""/>
    <n v="46"/>
    <n v="2"/>
    <n v="63"/>
    <n v="68"/>
    <n v="3.0195E-2"/>
    <n v="3434"/>
    <x v="304"/>
    <n v="3102"/>
    <n v="2252"/>
    <n v="0"/>
    <n v="0"/>
    <n v="2472"/>
    <n v="4"/>
    <n v="4"/>
    <n v="332"/>
    <n v="220"/>
    <n v="0.90331974373907975"/>
    <n v="0"/>
    <n v="9.6680256260920208E-2"/>
    <n v="0.9110032362459547"/>
    <n v="0"/>
    <n v="8.8996763754045305E-2"/>
    <n v="1.019219569015725E-2"/>
    <n v="1.4158576051779935E-2"/>
    <n v="0.92647058823529416"/>
    <x v="3"/>
  </r>
  <r>
    <s v="2019-04-01 11:25:52"/>
    <x v="1"/>
    <x v="652"/>
    <s v="Link"/>
    <s v="Lots of sunshine today but keep that parka near the front door, no joke. It's cold outside.  You can expect some sun and cloud mix today with wind gusts near 40 km/h near noon. The high today will only reach 4. It is -8 at 7:30 am http://torstar.co/bMQv50oK8hQ"/>
    <s v=""/>
    <s v=""/>
    <n v="44"/>
    <n v="0"/>
    <n v="49"/>
    <n v="51"/>
    <n v="2.2737E-2"/>
    <n v="3014"/>
    <x v="307"/>
    <n v="3014"/>
    <n v="2243"/>
    <n v="0"/>
    <n v="0"/>
    <n v="2243"/>
    <n v="3"/>
    <n v="0"/>
    <n v="0"/>
    <n v="0"/>
    <n v="1"/>
    <n v="0"/>
    <n v="0"/>
    <n v="1"/>
    <n v="0"/>
    <n v="0"/>
    <n v="5.6403450564034502E-3"/>
    <n v="7.5791350869371379E-3"/>
    <n v="0.96078431372549022"/>
    <x v="1"/>
  </r>
  <r>
    <s v="2019-04-04 05:00:28"/>
    <x v="1"/>
    <x v="653"/>
    <s v="Link"/>
    <s v="Proponents say fresh foods preserve nutrients better than canned or dried ones, mimic ancestral diets and improve pets' health.  http://torstar.co/p3Es50p0Nb6"/>
    <s v=""/>
    <s v=""/>
    <n v="13"/>
    <n v="0"/>
    <n v="35"/>
    <n v="38"/>
    <n v="1.7056000000000002E-2"/>
    <n v="3226"/>
    <x v="268"/>
    <n v="3105"/>
    <n v="2228"/>
    <n v="0"/>
    <n v="0"/>
    <n v="2309"/>
    <n v="2"/>
    <n v="2"/>
    <n v="121"/>
    <n v="81"/>
    <n v="0.96249225046497211"/>
    <n v="0"/>
    <n v="3.7507749535027897E-2"/>
    <n v="0.96491987873538332"/>
    <n v="0"/>
    <n v="3.5080121264616716E-2"/>
    <n v="7.4395536267823931E-3"/>
    <n v="1.0394110004330879E-2"/>
    <n v="0.92105263157894735"/>
    <x v="0"/>
  </r>
  <r>
    <s v="2019-04-07 03:00:13"/>
    <x v="1"/>
    <x v="654"/>
    <s v="Link"/>
    <s v="Foreign ministers from G7 nations, shaken by the absence of U.S. Secretary of State Mike Pompeo, revealed stark divergences in views on the Middle East as they wrapped up a meeting with the goal of finding common ground on contentious global challenges. http://torstar.co/jbsg50pgwqA"/>
    <s v=""/>
    <s v=""/>
    <n v="10"/>
    <n v="0"/>
    <n v="28"/>
    <n v="29"/>
    <n v="1.3051E-2"/>
    <n v="3242"/>
    <x v="364"/>
    <n v="3241"/>
    <n v="2222"/>
    <n v="0"/>
    <n v="0"/>
    <n v="2223"/>
    <n v="1"/>
    <n v="0"/>
    <n v="1"/>
    <n v="1"/>
    <n v="0.999691548426897"/>
    <n v="0"/>
    <n v="3.0845157310302283E-4"/>
    <n v="0.99955015744489428"/>
    <n v="0"/>
    <n v="4.4984255510571302E-4"/>
    <n v="5.5521283158544111E-3"/>
    <n v="8.0971659919028341E-3"/>
    <n v="0.96551724137931039"/>
    <x v="6"/>
  </r>
  <r>
    <s v="2019-04-02 03:05:03"/>
    <x v="6"/>
    <x v="655"/>
    <s v="Link"/>
    <s v="At a group dinner of 20, the chef and owner put napkins on our laps, while referring to us women, between 20 and 40 years old, as &quot;girls.&quot; He didn't say it once or twice, but more and more. So I told him to stop doing that, Rebecca Thomas writes."/>
    <s v=""/>
    <s v=""/>
    <n v="132"/>
    <n v="11"/>
    <n v="130"/>
    <n v="193"/>
    <n v="8.6975999999999998E-2"/>
    <n v="4163"/>
    <x v="249"/>
    <n v="3158"/>
    <n v="2219"/>
    <n v="0"/>
    <n v="0"/>
    <n v="2938"/>
    <n v="24"/>
    <n v="11"/>
    <n v="1005"/>
    <n v="719"/>
    <n v="0.7585875570502042"/>
    <n v="0"/>
    <n v="0.24141244294979583"/>
    <n v="0.75527569775357384"/>
    <n v="0"/>
    <n v="0.24472430224642613"/>
    <n v="1.5853951477300024E-2"/>
    <n v="2.24642614023145E-2"/>
    <n v="0.67357512953367871"/>
    <x v="3"/>
  </r>
  <r>
    <s v="2019-04-02 21:30:05"/>
    <x v="3"/>
    <x v="656"/>
    <s v="Link"/>
    <s v="Lawyers for Waterloo Regional Police, union say court is not right venue for gender discrimination complaints"/>
    <s v=""/>
    <s v=""/>
    <n v="102"/>
    <n v="2"/>
    <n v="110"/>
    <n v="117"/>
    <n v="5.2726000000000002E-2"/>
    <n v="3300"/>
    <x v="348"/>
    <n v="3248"/>
    <n v="2219"/>
    <n v="0"/>
    <n v="0"/>
    <n v="2248"/>
    <n v="3"/>
    <n v="3"/>
    <n v="52"/>
    <n v="29"/>
    <n v="0.98424242424242425"/>
    <n v="0"/>
    <n v="1.5757575757575758E-2"/>
    <n v="0.98709964412811391"/>
    <n v="0"/>
    <n v="1.2900355871886121E-2"/>
    <n v="9.696969696969697E-3"/>
    <n v="1.4234875444839857E-2"/>
    <n v="0.94017094017094016"/>
    <x v="3"/>
  </r>
  <r>
    <s v="2019-04-02 17:31:33"/>
    <x v="2"/>
    <x v="657"/>
    <s v="Link"/>
    <s v="#Breaking: Texts released between Gerald Butts, Jody Wilson-Raybould show mounting anger, frustration over shuffle."/>
    <s v=""/>
    <s v=""/>
    <n v="124"/>
    <n v="6"/>
    <n v="206"/>
    <n v="222"/>
    <n v="0.100726"/>
    <n v="2983"/>
    <x v="184"/>
    <n v="2940"/>
    <n v="2204"/>
    <n v="0"/>
    <n v="0"/>
    <n v="2238"/>
    <n v="9"/>
    <n v="2"/>
    <n v="43"/>
    <n v="34"/>
    <n v="0.98558498156218577"/>
    <n v="0"/>
    <n v="1.4415018437814281E-2"/>
    <n v="0.98480786416443256"/>
    <n v="0"/>
    <n v="1.519213583556747E-2"/>
    <n v="4.7938317130405632E-2"/>
    <n v="6.3896336014298477E-2"/>
    <n v="0.92792792792792789"/>
    <x v="3"/>
  </r>
  <r>
    <s v="2019-04-05 13:50:04"/>
    <x v="3"/>
    <x v="658"/>
    <s v="Link"/>
    <s v="Waterloo Region death notices for Friday http://torstar.co/ZlWK50p6U4M"/>
    <s v=""/>
    <s v=""/>
    <n v="12"/>
    <n v="0"/>
    <n v="260"/>
    <n v="270"/>
    <n v="0.122783"/>
    <n v="3086"/>
    <x v="367"/>
    <n v="3085"/>
    <n v="2199"/>
    <n v="0"/>
    <n v="0"/>
    <n v="2200"/>
    <n v="3"/>
    <n v="0"/>
    <n v="1"/>
    <n v="1"/>
    <n v="0.99967595593000647"/>
    <n v="0"/>
    <n v="3.2404406999351912E-4"/>
    <n v="0.99954545454545451"/>
    <n v="0"/>
    <n v="4.5454545454545455E-4"/>
    <n v="8.8788075178224235E-2"/>
    <n v="0.12454545454545454"/>
    <n v="0.96296296296296291"/>
    <x v="5"/>
  </r>
  <r>
    <s v="2019-04-03 17:35:05"/>
    <x v="2"/>
    <x v="659"/>
    <s v="Link"/>
    <s v="The Liberal government could invoke a “public interest” exception that would allow SNC-Lavalin to avoid a 10-year federal contract ban even if it is criminally convicted, according to a justice department memo."/>
    <s v=""/>
    <s v=""/>
    <n v="111"/>
    <n v="14"/>
    <n v="100"/>
    <n v="108"/>
    <n v="4.9180000000000001E-2"/>
    <n v="3051"/>
    <x v="311"/>
    <n v="2963"/>
    <n v="2196"/>
    <n v="0"/>
    <n v="0"/>
    <n v="2266"/>
    <n v="13"/>
    <n v="2"/>
    <n v="88"/>
    <n v="70"/>
    <n v="0.97115699770567032"/>
    <n v="0"/>
    <n v="2.8843002294329727E-2"/>
    <n v="0.96910856134157108"/>
    <n v="0"/>
    <n v="3.089143865842895E-2"/>
    <n v="7.5385119632907244E-3"/>
    <n v="1.0150044130626656E-2"/>
    <n v="0.92592592592592593"/>
    <x v="4"/>
  </r>
  <r>
    <s v="2019-04-06 22:19:22"/>
    <x v="3"/>
    <x v="660"/>
    <s v="Link"/>
    <s v="Rangers land impact centre in OHL draft. &quot;He's a leader and the guys followed. Kitchener is getting a great hockey player. When he's playing he leaves it all on the ice.&quot;"/>
    <s v=""/>
    <s v=""/>
    <n v="44"/>
    <n v="1"/>
    <n v="64"/>
    <n v="67"/>
    <n v="3.0636E-2"/>
    <n v="3189"/>
    <x v="294"/>
    <n v="3160"/>
    <n v="2187"/>
    <n v="0"/>
    <n v="0"/>
    <n v="2210"/>
    <n v="11"/>
    <n v="1"/>
    <n v="29"/>
    <n v="23"/>
    <n v="0.99090624020068985"/>
    <n v="0"/>
    <n v="9.0937597993101284E-3"/>
    <n v="0.98959276018099551"/>
    <n v="0"/>
    <n v="1.0407239819004524E-2"/>
    <n v="9.0937597993101284E-3"/>
    <n v="1.3122171945701358E-2"/>
    <n v="0.95522388059701491"/>
    <x v="2"/>
  </r>
  <r>
    <s v="2019-04-04 09:05:04"/>
    <x v="2"/>
    <x v="661"/>
    <s v="Link"/>
    <s v="#StarEditorial: If the Liberals truly want to turn the page on the past seven weeks, the last thing they should do at this point is keep harping on any failings exhibited by Wilson-Raybould throughout the SNC-Lavalin saga."/>
    <s v=""/>
    <s v=""/>
    <n v="118"/>
    <n v="7"/>
    <n v="93"/>
    <n v="100"/>
    <n v="4.5851000000000003E-2"/>
    <n v="3051"/>
    <x v="322"/>
    <n v="3016"/>
    <n v="2181"/>
    <n v="0"/>
    <n v="0"/>
    <n v="2214"/>
    <n v="14"/>
    <n v="1"/>
    <n v="35"/>
    <n v="33"/>
    <n v="0.98852835136020978"/>
    <n v="0"/>
    <n v="1.1471648639790232E-2"/>
    <n v="0.98509485094850946"/>
    <n v="0"/>
    <n v="1.4905149051490514E-2"/>
    <n v="4.9164208456243851E-3"/>
    <n v="6.7750677506775072E-3"/>
    <n v="0.93"/>
    <x v="0"/>
  </r>
  <r>
    <s v="2019-04-05 15:05:10"/>
    <x v="2"/>
    <x v="662"/>
    <s v="Link"/>
    <s v="A Fredericton, N.B., radio morning show host has been arrested in Puerto Rico for the alleged attempted sexual enticement of a minor."/>
    <s v=""/>
    <s v=""/>
    <n v="181"/>
    <n v="5"/>
    <n v="245"/>
    <n v="256"/>
    <n v="0.118136"/>
    <n v="3232"/>
    <x v="199"/>
    <n v="3096"/>
    <n v="2167"/>
    <n v="0"/>
    <n v="0"/>
    <n v="2256"/>
    <n v="9"/>
    <n v="2"/>
    <n v="136"/>
    <n v="89"/>
    <n v="0.95792079207920788"/>
    <n v="0"/>
    <n v="4.2079207920792082E-2"/>
    <n v="0.96054964539007093"/>
    <n v="0"/>
    <n v="3.9450354609929079E-2"/>
    <n v="4.3316831683168314E-2"/>
    <n v="6.2056737588652482E-2"/>
    <n v="0.95703125"/>
    <x v="5"/>
  </r>
  <r>
    <s v="2019-04-04 00:05:03"/>
    <x v="3"/>
    <x v="663"/>
    <s v="Link"/>
    <s v="Renowed author Miriam Toews writes to inspire hope for change for Mennonite girls and women."/>
    <s v=""/>
    <s v=""/>
    <n v="16"/>
    <n v="0"/>
    <n v="60"/>
    <n v="69"/>
    <n v="3.1974000000000002E-2"/>
    <n v="3124"/>
    <x v="257"/>
    <n v="3045"/>
    <n v="2158"/>
    <n v="0"/>
    <n v="0"/>
    <n v="2216"/>
    <n v="3"/>
    <n v="3"/>
    <n v="79"/>
    <n v="58"/>
    <n v="0.97471190781049932"/>
    <n v="0"/>
    <n v="2.5288092189500639E-2"/>
    <n v="0.973826714801444"/>
    <n v="0"/>
    <n v="2.6173285198555957E-2"/>
    <n v="1.8245838668373881E-2"/>
    <n v="2.5722021660649821E-2"/>
    <n v="0.86956521739130432"/>
    <x v="0"/>
  </r>
  <r>
    <s v="2019-04-03 16:55:01"/>
    <x v="3"/>
    <x v="664"/>
    <s v="Link"/>
    <s v="Man faces murder charge in Kitchener woman’s death. A 31-year-old Kitchener man faces a charge of second-degree murder in connection with the death of Yvonne Umutoniwasi."/>
    <s v=""/>
    <s v=""/>
    <n v="89"/>
    <n v="5"/>
    <n v="174"/>
    <n v="188"/>
    <n v="8.7118000000000001E-2"/>
    <n v="3090"/>
    <x v="144"/>
    <n v="3056"/>
    <n v="2158"/>
    <n v="0"/>
    <n v="0"/>
    <n v="2182"/>
    <n v="2"/>
    <n v="1"/>
    <n v="34"/>
    <n v="24"/>
    <n v="0.98899676375404533"/>
    <n v="0"/>
    <n v="1.1003236245954692E-2"/>
    <n v="0.98900091659028411"/>
    <n v="0"/>
    <n v="1.0999083409715857E-2"/>
    <n v="4.1747572815533977E-2"/>
    <n v="5.912007332722273E-2"/>
    <n v="0.92553191489361697"/>
    <x v="4"/>
  </r>
  <r>
    <s v="2019-04-02 09:00:20"/>
    <x v="1"/>
    <x v="665"/>
    <s v="Link"/>
    <s v="Canada and the United States are closer to renegotiating a border agreement that has governed the treatment of asylum claimants along the shared border for almost two decades. http://torstar.co/gT0w50oMVaY"/>
    <s v=""/>
    <s v=""/>
    <n v="99"/>
    <n v="11"/>
    <n v="72"/>
    <n v="86"/>
    <n v="4.0224999999999997E-2"/>
    <n v="3005"/>
    <x v="311"/>
    <n v="2941"/>
    <n v="2138"/>
    <n v="0"/>
    <n v="0"/>
    <n v="2187"/>
    <n v="3"/>
    <n v="1"/>
    <n v="64"/>
    <n v="49"/>
    <n v="0.9787021630615641"/>
    <n v="0"/>
    <n v="2.1297836938435941E-2"/>
    <n v="0.97759487882944673"/>
    <n v="0"/>
    <n v="2.2405121170553269E-2"/>
    <n v="7.6539101497504159E-3"/>
    <n v="1.0516689529035207E-2"/>
    <n v="0.83720930232558144"/>
    <x v="3"/>
  </r>
  <r>
    <s v="2019-04-03 19:00:20"/>
    <x v="1"/>
    <x v="666"/>
    <s v="Link"/>
    <s v="“I think I just like the hunt of finding something that I like on me,” says Denise Sprentz.  http://torstar.co/cpvj50p10AI"/>
    <s v=""/>
    <s v=""/>
    <n v="17"/>
    <n v="0"/>
    <n v="38"/>
    <n v="42"/>
    <n v="1.9671999999999999E-2"/>
    <n v="2992"/>
    <x v="272"/>
    <n v="2983"/>
    <n v="2135"/>
    <n v="0"/>
    <n v="0"/>
    <n v="2143"/>
    <n v="4"/>
    <n v="0"/>
    <n v="9"/>
    <n v="8"/>
    <n v="0.99699197860962563"/>
    <n v="0"/>
    <n v="3.0080213903743314E-3"/>
    <n v="0.99626691553896407"/>
    <n v="0"/>
    <n v="3.733084461035931E-3"/>
    <n v="1.0026737967914439E-2"/>
    <n v="1.3999066728884742E-2"/>
    <n v="0.90476190476190477"/>
    <x v="4"/>
  </r>
  <r>
    <s v="2019-04-07 22:05:04"/>
    <x v="2"/>
    <x v="667"/>
    <s v="Link"/>
    <s v="The former flight attendant who launched a class-action lawsuit against WestJet after she alleged sexual assault by a pilot says the unions now representing pilots and flight attendants have been slow to take up the cause."/>
    <s v=""/>
    <s v=""/>
    <n v="102"/>
    <n v="9"/>
    <n v="93"/>
    <n v="100"/>
    <n v="4.6837999999999998E-2"/>
    <n v="2984"/>
    <x v="178"/>
    <n v="2956"/>
    <n v="2135"/>
    <n v="0"/>
    <n v="0"/>
    <n v="2161"/>
    <n v="2"/>
    <n v="1"/>
    <n v="28"/>
    <n v="26"/>
    <n v="0.9906166219839142"/>
    <n v="0"/>
    <n v="9.3833780160857902E-3"/>
    <n v="0.98796853308653398"/>
    <n v="0"/>
    <n v="1.2031466913465988E-2"/>
    <n v="1.1394101876675604E-2"/>
    <n v="1.5733456732993985E-2"/>
    <n v="0.93"/>
    <x v="6"/>
  </r>
  <r>
    <s v="2019-04-04 01:05:06"/>
    <x v="2"/>
    <x v="668"/>
    <s v="Link"/>
    <s v="I'm divorced, and hoping to eventually find a loving partner. I don't date often and prefer to hang out with my friends but sometimes I feel like an intruder or they just &quot;forget&quot; to tell me they're getting together. What do I do? Ask Ellie:"/>
    <s v=""/>
    <s v=""/>
    <n v="6"/>
    <n v="0"/>
    <n v="37"/>
    <n v="84"/>
    <n v="3.9491999999999999E-2"/>
    <n v="2805"/>
    <x v="265"/>
    <n v="2789"/>
    <n v="2127"/>
    <n v="0"/>
    <n v="0"/>
    <n v="2141"/>
    <n v="1"/>
    <n v="0"/>
    <n v="16"/>
    <n v="14"/>
    <n v="0.99429590017825309"/>
    <n v="0"/>
    <n v="5.7040998217468804E-3"/>
    <n v="0.99346099953292855"/>
    <n v="0"/>
    <n v="6.5390004670714619E-3"/>
    <n v="2.8520499108734401E-2"/>
    <n v="3.7365716954694067E-2"/>
    <n v="0.44047619047619047"/>
    <x v="0"/>
  </r>
  <r>
    <s v="2019-04-02 03:05:03"/>
    <x v="4"/>
    <x v="669"/>
    <s v="Link"/>
    <s v="At a group dinner of 20, the chef and owner put napkins on our laps, while referring to us women, between 20 and 40 years old, as &quot;girls.&quot; He didn't say it once or twice, but more and more. So I told him to stop doing that, Rebecca Thomas writes."/>
    <s v=""/>
    <s v=""/>
    <n v="332"/>
    <n v="26"/>
    <n v="159"/>
    <n v="271"/>
    <n v="0.12825400000000001"/>
    <n v="3526"/>
    <x v="211"/>
    <n v="3018"/>
    <n v="2113"/>
    <n v="0"/>
    <n v="0"/>
    <n v="2444"/>
    <n v="21"/>
    <n v="2"/>
    <n v="508"/>
    <n v="331"/>
    <n v="0.85592739648326721"/>
    <n v="0"/>
    <n v="0.14407260351673284"/>
    <n v="0.86456628477905073"/>
    <n v="0"/>
    <n v="0.13543371522094927"/>
    <n v="2.410663641520136E-2"/>
    <n v="3.4779050736497542E-2"/>
    <n v="0.58671586715867163"/>
    <x v="3"/>
  </r>
  <r>
    <s v="2019-04-04 08:05:04"/>
    <x v="0"/>
    <x v="670"/>
    <s v="Link"/>
    <s v="“I very firmly believe that the arts are going to bind Americans together,” Pelosi declared to the actors, journalists and congressional staffers gathered Monday night at the Oval Room restaurant in honour of the Broadway cast."/>
    <s v=""/>
    <s v=""/>
    <n v="96"/>
    <n v="7"/>
    <n v="89"/>
    <n v="101"/>
    <n v="4.7934999999999998E-2"/>
    <n v="2871"/>
    <x v="353"/>
    <n v="2851"/>
    <n v="2107"/>
    <n v="0"/>
    <n v="0"/>
    <n v="2119"/>
    <n v="19"/>
    <n v="1"/>
    <n v="20"/>
    <n v="12"/>
    <n v="0.99303378613723436"/>
    <n v="0"/>
    <n v="6.966213862765587E-3"/>
    <n v="0.99433695139216616"/>
    <n v="0"/>
    <n v="5.6630486078338843E-3"/>
    <n v="4.5280390107976312E-3"/>
    <n v="6.1349693251533744E-3"/>
    <n v="0.88118811881188119"/>
    <x v="0"/>
  </r>
  <r>
    <s v="2019-04-01 23:00:36"/>
    <x v="0"/>
    <x v="671"/>
    <s v="Link"/>
    <s v="The Pascal Siakam story has been delightful and important for the Raptors this season, and the emergence of a bona fide third star has helped the team at so many levels. More on #SpicyP🌶️"/>
    <s v=""/>
    <s v=""/>
    <n v="37"/>
    <n v="0"/>
    <n v="51"/>
    <n v="52"/>
    <n v="2.4809000000000001E-2"/>
    <n v="3189"/>
    <x v="345"/>
    <n v="3189"/>
    <n v="2096"/>
    <n v="0"/>
    <n v="0"/>
    <n v="2096"/>
    <n v="8"/>
    <n v="0"/>
    <n v="0"/>
    <n v="0"/>
    <n v="1"/>
    <n v="0"/>
    <n v="0"/>
    <n v="1"/>
    <n v="0"/>
    <n v="0"/>
    <n v="5.9579805581687047E-3"/>
    <n v="9.0648854961832056E-3"/>
    <n v="0.98076923076923073"/>
    <x v="1"/>
  </r>
  <r>
    <s v="2019-04-04 02:40:02"/>
    <x v="3"/>
    <x v="672"/>
    <s v="Link"/>
    <s v="Waterloo Region death notices for Wednesday http://torstar.co/SJPU50p0nwj"/>
    <s v=""/>
    <s v=""/>
    <n v="16"/>
    <n v="0"/>
    <n v="230"/>
    <n v="245"/>
    <n v="0.11705699999999999"/>
    <n v="3000"/>
    <x v="275"/>
    <n v="2997"/>
    <n v="2093"/>
    <n v="0"/>
    <n v="0"/>
    <n v="2094"/>
    <n v="1"/>
    <n v="0"/>
    <n v="3"/>
    <n v="1"/>
    <n v="0.999"/>
    <n v="0"/>
    <n v="1E-3"/>
    <n v="0.99952244508118437"/>
    <n v="0"/>
    <n v="4.7755491881566379E-4"/>
    <n v="8.2666666666666666E-2"/>
    <n v="0.11843361986628462"/>
    <n v="0.93877551020408168"/>
    <x v="0"/>
  </r>
  <r>
    <s v="2019-04-05 13:05:16"/>
    <x v="6"/>
    <x v="673"/>
    <s v="Link"/>
    <s v="Anger over United Conservative Party candidate Mark Smith’s homophobic comments has shaken many Alberta voters, but it may not be reverberating in his own constituency."/>
    <s v=""/>
    <s v=""/>
    <n v="219"/>
    <n v="10"/>
    <n v="80"/>
    <n v="199"/>
    <n v="9.5214999999999994E-2"/>
    <n v="4899"/>
    <x v="307"/>
    <n v="2946"/>
    <n v="2090"/>
    <n v="0"/>
    <n v="0"/>
    <n v="3462"/>
    <n v="22"/>
    <n v="3"/>
    <n v="1953"/>
    <n v="1372"/>
    <n v="0.60134721371708511"/>
    <n v="0"/>
    <n v="0.39865278628291489"/>
    <n v="0.60369728480647022"/>
    <n v="0"/>
    <n v="0.39630271519352978"/>
    <n v="3.4700959379465198E-3"/>
    <n v="4.9104563835932983E-3"/>
    <n v="0.4020100502512563"/>
    <x v="5"/>
  </r>
  <r>
    <s v="2019-04-01 02:35:03"/>
    <x v="2"/>
    <x v="674"/>
    <s v="Link"/>
    <s v="#ICYMI: While Barry and Honey Sherman lay dead in the basement of their Toronto home, a lone man went in and out of their house three times, according to an account of security camera footage seized by Toronto police."/>
    <s v=""/>
    <s v=""/>
    <n v="17"/>
    <n v="0"/>
    <n v="107"/>
    <n v="113"/>
    <n v="5.4563E-2"/>
    <n v="2919"/>
    <x v="125"/>
    <n v="2711"/>
    <n v="2071"/>
    <n v="0"/>
    <n v="0"/>
    <n v="2232"/>
    <n v="0"/>
    <n v="3"/>
    <n v="208"/>
    <n v="161"/>
    <n v="0.92874272010962655"/>
    <n v="0"/>
    <n v="7.1257279890373421E-2"/>
    <n v="0.92786738351254483"/>
    <n v="0"/>
    <n v="7.2132616487455198E-2"/>
    <n v="3.4600890715998631E-2"/>
    <n v="4.5250896057347667E-2"/>
    <n v="0.94690265486725667"/>
    <x v="1"/>
  </r>
  <r>
    <s v="2019-04-04 11:05:09"/>
    <x v="2"/>
    <x v="675"/>
    <s v="Link"/>
    <s v="Ramona Jennex and Denise Peterson-Rafuse — both former NDP MLAs — shared letters with the Star that describe incidents dating back to 2012 and 2014, respectively."/>
    <s v=""/>
    <s v=""/>
    <n v="82"/>
    <n v="2"/>
    <n v="134"/>
    <n v="142"/>
    <n v="6.8665000000000004E-2"/>
    <n v="3313"/>
    <x v="197"/>
    <n v="2865"/>
    <n v="2068"/>
    <n v="0"/>
    <n v="0"/>
    <n v="2405"/>
    <n v="4"/>
    <n v="2"/>
    <n v="448"/>
    <n v="337"/>
    <n v="0.86477512828252334"/>
    <n v="0"/>
    <n v="0.1352248717174766"/>
    <n v="0.85987525987525992"/>
    <n v="0"/>
    <n v="0.14012474012474013"/>
    <n v="2.7165710836100213E-2"/>
    <n v="3.7422037422037424E-2"/>
    <n v="0.94366197183098588"/>
    <x v="0"/>
  </r>
  <r>
    <s v="2019-04-01 20:30:05"/>
    <x v="3"/>
    <x v="676"/>
    <s v="Link"/>
    <s v="Province hosting public meeting in Kitchener on regional government review — The province is holding meetings to give people a chance to share their views on regional government as part of its review of municipal governance."/>
    <s v=""/>
    <s v=""/>
    <n v="44"/>
    <n v="1"/>
    <n v="55"/>
    <n v="58"/>
    <n v="2.8046000000000001E-2"/>
    <n v="3314"/>
    <x v="291"/>
    <n v="3088"/>
    <n v="2068"/>
    <n v="0"/>
    <n v="0"/>
    <n v="2201"/>
    <n v="2"/>
    <n v="4"/>
    <n v="226"/>
    <n v="133"/>
    <n v="0.93180446590223298"/>
    <n v="0"/>
    <n v="6.8195534097767047E-2"/>
    <n v="0.93957292139936388"/>
    <n v="0"/>
    <n v="6.0427078600636078E-2"/>
    <n v="6.6385033192516594E-3"/>
    <n v="9.9954566106315312E-3"/>
    <n v="0.94827586206896552"/>
    <x v="1"/>
  </r>
  <r>
    <s v="2019-04-01 18:15:09"/>
    <x v="2"/>
    <x v="677"/>
    <s v="Link"/>
    <s v="π time: San Francisco is on course to be the first in the country to eliminate new HIV infections —or at least come close. #StarScience"/>
    <s v=""/>
    <s v=""/>
    <n v="2"/>
    <n v="0"/>
    <n v="9"/>
    <n v="9"/>
    <n v="4.3629999999999997E-3"/>
    <n v="2797"/>
    <x v="356"/>
    <n v="2769"/>
    <n v="2063"/>
    <n v="0"/>
    <n v="0"/>
    <n v="2084"/>
    <n v="1"/>
    <n v="0"/>
    <n v="28"/>
    <n v="21"/>
    <n v="0.98998927422238114"/>
    <n v="0"/>
    <n v="1.0010725777618877E-2"/>
    <n v="0.98992322456813819"/>
    <n v="0"/>
    <n v="1.0076775431861805E-2"/>
    <n v="2.1451555237754737E-3"/>
    <n v="2.8790786948176585E-3"/>
    <n v="1"/>
    <x v="1"/>
  </r>
  <r>
    <s v="2019-04-04 13:47:05"/>
    <x v="2"/>
    <x v="678"/>
    <s v="Link"/>
    <s v="Many B.C. voters who cast their ballots for the Liberals in the last federal election are having second thoughts as the next one — and several told the Star that the “last straw” was seeing one of B.C.’s star members of Parliament expelled from caucus."/>
    <s v=""/>
    <s v=""/>
    <n v="157"/>
    <n v="21"/>
    <n v="100"/>
    <n v="120"/>
    <n v="5.8251999999999998E-2"/>
    <n v="3161"/>
    <x v="342"/>
    <n v="2839"/>
    <n v="2060"/>
    <n v="0"/>
    <n v="0"/>
    <n v="2302"/>
    <n v="25"/>
    <n v="4"/>
    <n v="322"/>
    <n v="242"/>
    <n v="0.89813350205631126"/>
    <n v="0"/>
    <n v="0.10186649794368871"/>
    <n v="0.89487402258905302"/>
    <n v="0"/>
    <n v="0.10512597741094701"/>
    <n v="3.1635558367605187E-3"/>
    <n v="4.3440486533449178E-3"/>
    <n v="0.83333333333333337"/>
    <x v="0"/>
  </r>
  <r>
    <s v="2019-04-07 23:05:04"/>
    <x v="2"/>
    <x v="679"/>
    <s v="Link"/>
    <s v="Now that she’s back happily hanging out at the old Disney compound where she was built, we face the disconcerting conclusion that there’s nothing wrong with Miley Cyrus, writes deputy entertainment editor Garnet Fraser:"/>
    <s v=""/>
    <s v=""/>
    <n v="13"/>
    <n v="0"/>
    <n v="23"/>
    <n v="25"/>
    <n v="1.2219000000000001E-2"/>
    <n v="2822"/>
    <x v="363"/>
    <n v="2806"/>
    <n v="2046"/>
    <n v="0"/>
    <n v="0"/>
    <n v="2057"/>
    <n v="4"/>
    <n v="1"/>
    <n v="16"/>
    <n v="11"/>
    <n v="0.99433026222537213"/>
    <n v="0"/>
    <n v="5.6697377746279237E-3"/>
    <n v="0.99465240641711228"/>
    <n v="0"/>
    <n v="5.3475935828877002E-3"/>
    <n v="5.6697377746279237E-3"/>
    <n v="7.7783179387457459E-3"/>
    <n v="0.92"/>
    <x v="6"/>
  </r>
  <r>
    <s v="2019-04-07 14:05:09"/>
    <x v="2"/>
    <x v="680"/>
    <s v="Link"/>
    <s v="Yesterday, Argyle Fine Art in downtown Halifax held a “Bob Ross flash mob,” where about 15 people, some wearing Ross’s trademark curly hair and button-down shirts, packed inside the small gallery to dress up a canvas in his signature style."/>
    <s v=""/>
    <s v=""/>
    <n v="25"/>
    <n v="2"/>
    <n v="32"/>
    <n v="36"/>
    <n v="1.7613E-2"/>
    <n v="2887"/>
    <x v="353"/>
    <n v="2789"/>
    <n v="2044"/>
    <n v="0"/>
    <n v="0"/>
    <n v="2118"/>
    <n v="8"/>
    <n v="0"/>
    <n v="98"/>
    <n v="74"/>
    <n v="0.96605472809144444"/>
    <n v="0"/>
    <n v="3.3945271908555591E-2"/>
    <n v="0.96506137865911235"/>
    <n v="0"/>
    <n v="3.4938621340887627E-2"/>
    <n v="4.5029442327675787E-3"/>
    <n v="6.1378659112370157E-3"/>
    <n v="0.88888888888888884"/>
    <x v="6"/>
  </r>
  <r>
    <s v="2019-04-03 18:01:13"/>
    <x v="3"/>
    <x v="681"/>
    <s v="Link"/>
    <s v="Kitchener’s Stone Soup lineup has something for every musical taste"/>
    <s v=""/>
    <s v=""/>
    <n v="6"/>
    <n v="0"/>
    <n v="42"/>
    <n v="42"/>
    <n v="2.0548E-2"/>
    <n v="2850"/>
    <x v="304"/>
    <n v="2782"/>
    <n v="2044"/>
    <n v="0"/>
    <n v="0"/>
    <n v="2098"/>
    <n v="3"/>
    <n v="4"/>
    <n v="68"/>
    <n v="54"/>
    <n v="0.97614035087719297"/>
    <n v="0"/>
    <n v="2.3859649122807018E-2"/>
    <n v="0.97426120114394665"/>
    <n v="0"/>
    <n v="2.5738798856053385E-2"/>
    <n v="1.2280701754385965E-2"/>
    <n v="1.6682554814108675E-2"/>
    <n v="1"/>
    <x v="4"/>
  </r>
  <r>
    <s v="2019-04-01 02:00:16"/>
    <x v="1"/>
    <x v="682"/>
    <s v="Link"/>
    <s v="Trent Thornton pitched five scoreless innings in his MLB debut Sunday, but the Blue Jays fell, 4-3 in 11 innings, to the Detroit Tiger, splitting the opening series 2-2.  http://torstar.co/f9oa50oJAMD"/>
    <s v=""/>
    <s v=""/>
    <n v="25"/>
    <n v="0"/>
    <n v="20"/>
    <n v="20"/>
    <n v="9.7990000000000004E-3"/>
    <n v="2931"/>
    <x v="368"/>
    <n v="2931"/>
    <n v="2041"/>
    <n v="0"/>
    <n v="0"/>
    <n v="2041"/>
    <n v="3"/>
    <n v="1"/>
    <n v="0"/>
    <n v="0"/>
    <n v="1"/>
    <n v="0"/>
    <n v="0"/>
    <n v="1"/>
    <n v="0"/>
    <n v="0"/>
    <n v="1.0235414534288639E-3"/>
    <n v="1.4698677119059284E-3"/>
    <n v="1"/>
    <x v="1"/>
  </r>
  <r>
    <s v="2019-04-05 14:05:09"/>
    <x v="2"/>
    <x v="683"/>
    <s v="Link"/>
    <s v="Former Afghanistan hostage Joshua Boyle was angry and domineering in the days following his release from captivity, witnesses told his assault trial Thursday."/>
    <s v=""/>
    <s v=""/>
    <n v="54"/>
    <n v="1"/>
    <n v="93"/>
    <n v="99"/>
    <n v="4.8841000000000002E-2"/>
    <n v="2750"/>
    <x v="335"/>
    <n v="2720"/>
    <n v="2027"/>
    <n v="0"/>
    <n v="0"/>
    <n v="2052"/>
    <n v="1"/>
    <n v="0"/>
    <n v="30"/>
    <n v="25"/>
    <n v="0.98909090909090913"/>
    <n v="0"/>
    <n v="1.090909090909091E-2"/>
    <n v="0.98781676413255359"/>
    <n v="0"/>
    <n v="1.2183235867446393E-2"/>
    <n v="2.3272727272727271E-2"/>
    <n v="3.1189083820662766E-2"/>
    <n v="0.93939393939393945"/>
    <x v="5"/>
  </r>
  <r>
    <s v="2019-04-01 13:35:08"/>
    <x v="2"/>
    <x v="684"/>
    <s v="Link"/>
    <s v="#ICYMI: My tweets from my flight to Vancouver went viral, sparking a dialogue about how bystanders can intervene, writes Joanna Chiu, managing editor of the Star Vancouver."/>
    <s v=""/>
    <s v=""/>
    <n v="68"/>
    <n v="1"/>
    <n v="101"/>
    <n v="108"/>
    <n v="5.3412000000000001E-2"/>
    <n v="2643"/>
    <x v="211"/>
    <n v="2642"/>
    <n v="2022"/>
    <n v="0"/>
    <n v="0"/>
    <n v="2023"/>
    <n v="2"/>
    <n v="0"/>
    <n v="1"/>
    <n v="1"/>
    <n v="0.99962164207340143"/>
    <n v="0"/>
    <n v="3.7835792659856227E-4"/>
    <n v="0.9995056846267919"/>
    <n v="0"/>
    <n v="4.9431537320810673E-4"/>
    <n v="3.2160423760877792E-2"/>
    <n v="4.2016806722689079E-2"/>
    <n v="0.93518518518518523"/>
    <x v="1"/>
  </r>
  <r>
    <s v="2019-04-05 19:05:08"/>
    <x v="2"/>
    <x v="685"/>
    <s v="Link"/>
    <s v="WATCH: In the video, you can see two men step out of a car in the area at the time a RCMP service pistol was stolen. Police are hoping to identify them."/>
    <s v=""/>
    <s v=""/>
    <n v="169"/>
    <n v="14"/>
    <n v="217"/>
    <n v="236"/>
    <n v="0.11688999999999999"/>
    <n v="2875"/>
    <x v="296"/>
    <n v="2818"/>
    <n v="2019"/>
    <n v="0"/>
    <n v="0"/>
    <n v="2059"/>
    <n v="5"/>
    <n v="1"/>
    <n v="57"/>
    <n v="40"/>
    <n v="0.98017391304347823"/>
    <n v="0"/>
    <n v="1.982608695652174E-2"/>
    <n v="0.98057309373482271"/>
    <n v="0"/>
    <n v="1.942690626517727E-2"/>
    <n v="5.0434782608695654E-2"/>
    <n v="7.0422535211267609E-2"/>
    <n v="0.91949152542372881"/>
    <x v="5"/>
  </r>
  <r>
    <s v="2019-04-03 16:02:02"/>
    <x v="3"/>
    <x v="686"/>
    <s v="Link"/>
    <s v="Waterloo Region police lawyer: Don’t open the floodgates to discrimination claims."/>
    <s v=""/>
    <s v=""/>
    <n v="82"/>
    <n v="1"/>
    <n v="113"/>
    <n v="123"/>
    <n v="6.0921000000000003E-2"/>
    <n v="2827"/>
    <x v="369"/>
    <n v="2814"/>
    <n v="2019"/>
    <n v="0"/>
    <n v="0"/>
    <n v="2027"/>
    <n v="4"/>
    <n v="1"/>
    <n v="13"/>
    <n v="8"/>
    <n v="0.99540148567385922"/>
    <n v="0"/>
    <n v="4.5985143261407851E-3"/>
    <n v="0.99605328071040944"/>
    <n v="0"/>
    <n v="3.9467192895905282E-3"/>
    <n v="2.2992571630703926E-2"/>
    <n v="3.2067094227923039E-2"/>
    <n v="0.91869918699186992"/>
    <x v="4"/>
  </r>
  <r>
    <s v="2019-04-07 17:05:06"/>
    <x v="2"/>
    <x v="687"/>
    <s v="Link"/>
    <s v="Payette, who is leading a Canadian delegation on a four-day visit to the east African country, visited the Kigali Genocide Memorial that is the final resting place of roughly 250,000 victims of the genocide."/>
    <s v=""/>
    <s v=""/>
    <n v="36"/>
    <n v="5"/>
    <n v="30"/>
    <n v="32"/>
    <n v="1.5952000000000001E-2"/>
    <n v="2834"/>
    <x v="365"/>
    <n v="2784"/>
    <n v="2006"/>
    <n v="0"/>
    <n v="0"/>
    <n v="2047"/>
    <n v="3"/>
    <n v="0"/>
    <n v="50"/>
    <n v="41"/>
    <n v="0.98235709244883562"/>
    <n v="0"/>
    <n v="1.7642907551164433E-2"/>
    <n v="0.97997068881289695"/>
    <n v="0"/>
    <n v="2.0029311187103077E-2"/>
    <n v="3.1757233592095979E-3"/>
    <n v="4.3966780654616511E-3"/>
    <n v="0.9375"/>
    <x v="6"/>
  </r>
  <r>
    <s v="2019-04-04 00:05:05"/>
    <x v="2"/>
    <x v="688"/>
    <s v="Link"/>
    <s v="How do you properly put a bra on? We know Twitter is beefing over this situation. Is it hooking it from the back or handle or front or what!?"/>
    <s v=""/>
    <s v=""/>
    <n v="116"/>
    <n v="4"/>
    <n v="117"/>
    <n v="126"/>
    <n v="6.2906000000000004E-2"/>
    <n v="2912"/>
    <x v="360"/>
    <n v="2708"/>
    <n v="2003"/>
    <n v="0"/>
    <n v="0"/>
    <n v="2139"/>
    <n v="6"/>
    <n v="2"/>
    <n v="204"/>
    <n v="136"/>
    <n v="0.92994505494505497"/>
    <n v="0"/>
    <n v="7.0054945054945056E-2"/>
    <n v="0.93641888733052825"/>
    <n v="0"/>
    <n v="6.3581112669471709E-2"/>
    <n v="1.7170329670329672E-2"/>
    <n v="2.337540906965872E-2"/>
    <n v="0.9285714285714286"/>
    <x v="0"/>
  </r>
  <r>
    <s v="2019-04-03 00:05:05"/>
    <x v="2"/>
    <x v="689"/>
    <s v="Link"/>
    <s v="Fiddler, who is from the Red Earth Cree Nation, was pregnant and travelling with her two sons when she witnessed the fatal crash that killed 16. Now she's named her baby Logan Humble Strong after one of the players who died in the crash."/>
    <s v=""/>
    <s v=""/>
    <n v="29"/>
    <n v="0"/>
    <n v="62"/>
    <n v="65"/>
    <n v="3.2483999999999999E-2"/>
    <n v="2696"/>
    <x v="330"/>
    <n v="2682"/>
    <n v="2001"/>
    <n v="0"/>
    <n v="0"/>
    <n v="2015"/>
    <n v="6"/>
    <n v="1"/>
    <n v="14"/>
    <n v="14"/>
    <n v="0.99480712166172103"/>
    <n v="0"/>
    <n v="5.1928783382789315E-3"/>
    <n v="0.9930521091811414"/>
    <n v="0"/>
    <n v="6.9478908188585608E-3"/>
    <n v="1.483679525222552E-2"/>
    <n v="1.9851116625310174E-2"/>
    <n v="0.9538461538461539"/>
    <x v="4"/>
  </r>
  <r>
    <s v="2019-04-05 01:05:03"/>
    <x v="2"/>
    <x v="690"/>
    <s v="Link"/>
    <s v="An April wind storm over the past two days has made simply standing up in the Halifax region a difficult task. The wind has also led to reports of damage, including a power pole broken in half."/>
    <s v=""/>
    <s v=""/>
    <n v="16"/>
    <n v="0"/>
    <n v="69"/>
    <n v="71"/>
    <n v="3.5678000000000001E-2"/>
    <n v="2867"/>
    <x v="280"/>
    <n v="2745"/>
    <n v="1990"/>
    <n v="0"/>
    <n v="0"/>
    <n v="2077"/>
    <n v="7"/>
    <n v="2"/>
    <n v="122"/>
    <n v="87"/>
    <n v="0.95744680851063835"/>
    <n v="0"/>
    <n v="4.2553191489361701E-2"/>
    <n v="0.95811266249398175"/>
    <n v="0"/>
    <n v="4.1887337506018293E-2"/>
    <n v="1.8137425880711544E-2"/>
    <n v="2.5036109773712085E-2"/>
    <n v="0.971830985915493"/>
    <x v="5"/>
  </r>
  <r>
    <s v="2019-04-01 19:15:53"/>
    <x v="3"/>
    <x v="691"/>
    <s v="Photo"/>
    <s v="Limited time Spring savings!  Subscribe to digital access of therecord.com for only $3.99/month--a savings of 50% off the regular rate.  Subscribe today: https://bit.ly/2ubnOql"/>
    <s v=""/>
    <s v=""/>
    <n v="21"/>
    <n v="2"/>
    <n v="26"/>
    <n v="32"/>
    <n v="1.6080000000000001E-2"/>
    <n v="3558"/>
    <x v="370"/>
    <n v="3324"/>
    <n v="1990"/>
    <n v="0"/>
    <n v="0"/>
    <n v="2176"/>
    <n v="5"/>
    <n v="1"/>
    <n v="234"/>
    <n v="186"/>
    <n v="0.93423271500843175"/>
    <n v="0"/>
    <n v="6.5767284991568295E-2"/>
    <n v="0.91452205882352944"/>
    <n v="0"/>
    <n v="8.547794117647059E-2"/>
    <n v="5.6211354693648118E-4"/>
    <n v="9.1911764705882352E-4"/>
    <n v="0.8125"/>
    <x v="1"/>
  </r>
  <r>
    <s v="2019-04-02 10:00:42"/>
    <x v="3"/>
    <x v="692"/>
    <s v="Link"/>
    <s v="Judge denies request to delay sale of Erwin Hymer Group"/>
    <s v=""/>
    <s v=""/>
    <n v="5"/>
    <n v="0"/>
    <n v="70"/>
    <n v="72"/>
    <n v="3.6216999999999999E-2"/>
    <n v="2745"/>
    <x v="371"/>
    <n v="2741"/>
    <n v="1988"/>
    <n v="0"/>
    <n v="0"/>
    <n v="1989"/>
    <n v="0"/>
    <n v="0"/>
    <n v="4"/>
    <n v="1"/>
    <n v="0.99854280510018212"/>
    <n v="0"/>
    <n v="1.4571948998178506E-3"/>
    <n v="0.99949723479135244"/>
    <n v="0"/>
    <n v="5.0276520864756154E-4"/>
    <n v="2.5865209471766848E-2"/>
    <n v="3.5696329813976871E-2"/>
    <n v="0.97222222222222221"/>
    <x v="3"/>
  </r>
  <r>
    <s v="2019-04-07 02:46:39"/>
    <x v="2"/>
    <x v="693"/>
    <s v="Link"/>
    <s v="“We are not preachers. We are moms. And like many moms before us, we have lost a child.”  Prayers and songs filled the arena marking the one-year anniversary of the Humboldt Broncos crash, described as a milestone of &quot;perseverance, faith and courage.”"/>
    <s v=""/>
    <s v=""/>
    <n v="14"/>
    <n v="0"/>
    <n v="31"/>
    <n v="32"/>
    <n v="1.6161999999999999E-2"/>
    <n v="2869"/>
    <x v="353"/>
    <n v="2775"/>
    <n v="1980"/>
    <n v="0"/>
    <n v="0"/>
    <n v="2046"/>
    <n v="7"/>
    <n v="2"/>
    <n v="94"/>
    <n v="66"/>
    <n v="0.9672359707215058"/>
    <n v="0"/>
    <n v="3.2764029278494249E-2"/>
    <n v="0.967741935483871"/>
    <n v="0"/>
    <n v="3.2258064516129031E-2"/>
    <n v="4.5311955385151622E-3"/>
    <n v="6.3538611925708704E-3"/>
    <n v="0.96875"/>
    <x v="6"/>
  </r>
  <r>
    <s v="2019-04-02 14:01:09"/>
    <x v="3"/>
    <x v="694"/>
    <s v="Link"/>
    <s v="Cambridge company looking to corner Canadian market on paper straws http://torstar.co/gFD650oQZq8"/>
    <s v=""/>
    <s v=""/>
    <n v="14"/>
    <n v="1"/>
    <n v="48"/>
    <n v="51"/>
    <n v="2.5836000000000001E-2"/>
    <n v="2711"/>
    <x v="304"/>
    <n v="2644"/>
    <n v="1974"/>
    <n v="0"/>
    <n v="0"/>
    <n v="2017"/>
    <n v="9"/>
    <n v="1"/>
    <n v="67"/>
    <n v="43"/>
    <n v="0.97528587237181852"/>
    <n v="0"/>
    <n v="2.4714127628181481E-2"/>
    <n v="0.97868120971740213"/>
    <n v="0"/>
    <n v="2.1318790282597918E-2"/>
    <n v="1.2910365178900774E-2"/>
    <n v="1.7352503718393655E-2"/>
    <n v="0.94117647058823528"/>
    <x v="3"/>
  </r>
  <r>
    <s v="2019-04-05 15:00:29"/>
    <x v="1"/>
    <x v="695"/>
    <s v="Link"/>
    <s v="&quot;'Top Gun' is all about action and I want (the restaurant) to be all about action.&quot;  http://torstar.co/6rxF50p6N1Z"/>
    <s v=""/>
    <s v=""/>
    <n v="11"/>
    <n v="0"/>
    <n v="18"/>
    <n v="25"/>
    <n v="1.2677000000000001E-2"/>
    <n v="2771"/>
    <x v="322"/>
    <n v="2703"/>
    <n v="1972"/>
    <n v="0"/>
    <n v="0"/>
    <n v="2010"/>
    <n v="0"/>
    <n v="1"/>
    <n v="68"/>
    <n v="38"/>
    <n v="0.97546012269938653"/>
    <n v="0"/>
    <n v="2.4539877300613498E-2"/>
    <n v="0.98109452736318403"/>
    <n v="0"/>
    <n v="1.8905472636815919E-2"/>
    <n v="5.4132082280765065E-3"/>
    <n v="7.462686567164179E-3"/>
    <n v="0.72"/>
    <x v="5"/>
  </r>
  <r>
    <s v="2019-04-01 05:00:18"/>
    <x v="1"/>
    <x v="696"/>
    <s v="Link"/>
    <s v="A comedian with no political experience was leading in Ukraine's presidential election on Sunday. The poll said Volodymyr Zelenskiy garnered the most votes, while incumbent President Petro Poroshenko was in a distant second place.  http://torstar.co/Lntr50oJBDP"/>
    <s v=""/>
    <s v=""/>
    <n v="52"/>
    <n v="4"/>
    <n v="35"/>
    <n v="51"/>
    <n v="2.5901E-2"/>
    <n v="3037"/>
    <x v="362"/>
    <n v="2838"/>
    <n v="1969"/>
    <n v="0"/>
    <n v="0"/>
    <n v="2112"/>
    <n v="2"/>
    <n v="5"/>
    <n v="199"/>
    <n v="143"/>
    <n v="0.93447481066842275"/>
    <n v="0"/>
    <n v="6.5525189331577208E-2"/>
    <n v="0.93229166666666663"/>
    <n v="0"/>
    <n v="6.7708333333333329E-2"/>
    <n v="2.3049061573921633E-3"/>
    <n v="3.3143939393939395E-3"/>
    <n v="0.68627450980392157"/>
    <x v="1"/>
  </r>
  <r>
    <s v="2019-04-06 03:00:17"/>
    <x v="1"/>
    <x v="697"/>
    <s v="Link"/>
    <s v="NHL stars John Tavares and Aaron Ekblad know exactly what Shane Wright of Burlington is feeling. The 15-year-old will be selected first overall by the Kingston Frontenacs in Saturday's Ontario Hockey League draft. http://torstar.co/2Vo550pa5Gi"/>
    <s v=""/>
    <s v=""/>
    <n v="11"/>
    <n v="0"/>
    <n v="33"/>
    <n v="34"/>
    <n v="1.7284999999999998E-2"/>
    <n v="2804"/>
    <x v="329"/>
    <n v="2804"/>
    <n v="1967"/>
    <n v="0"/>
    <n v="0"/>
    <n v="1967"/>
    <n v="3"/>
    <n v="0"/>
    <n v="0"/>
    <n v="0"/>
    <n v="1"/>
    <n v="0"/>
    <n v="0"/>
    <n v="1"/>
    <n v="0"/>
    <n v="0"/>
    <n v="7.4893009985734661E-3"/>
    <n v="1.0676156583629894E-2"/>
    <n v="0.97058823529411764"/>
    <x v="2"/>
  </r>
  <r>
    <s v="2019-04-02 03:05:04"/>
    <x v="0"/>
    <x v="698"/>
    <s v="Link"/>
    <s v="Game of Thrones season 8 is two weeks away. What's the most iconic/memorable moment in the series so far? Red Wedding? The Battle of Winterfell? Tweet below or send us your thoughts at social@torstar.ca to be part of a story.  For now, here's an exclusive look into the set:"/>
    <s v=""/>
    <s v=""/>
    <n v="54"/>
    <n v="8"/>
    <n v="53"/>
    <n v="58"/>
    <n v="2.9576999999999999E-2"/>
    <n v="2856"/>
    <x v="322"/>
    <n v="2831"/>
    <n v="1961"/>
    <n v="0"/>
    <n v="0"/>
    <n v="1980"/>
    <n v="4"/>
    <n v="1"/>
    <n v="25"/>
    <n v="19"/>
    <n v="0.99124649859943981"/>
    <n v="0"/>
    <n v="8.7535014005602242E-3"/>
    <n v="0.9904040404040404"/>
    <n v="0"/>
    <n v="9.5959595959595953E-3"/>
    <n v="5.2521008403361349E-3"/>
    <n v="7.575757575757576E-3"/>
    <n v="0.91379310344827591"/>
    <x v="3"/>
  </r>
  <r>
    <s v="2019-04-05 02:00:18"/>
    <x v="1"/>
    <x v="699"/>
    <s v="Link"/>
    <s v="Letters to the Editor | Reader Janet Remias of Ancaster praises Jeff Mahoney's recent column about William Olenek, and says we need more of this sort of good news story.   http://torstar.co/7vH150p6n8G"/>
    <s v=""/>
    <s v=""/>
    <n v="28"/>
    <n v="1"/>
    <n v="31"/>
    <n v="32"/>
    <n v="1.6334999999999999E-2"/>
    <n v="2814"/>
    <x v="342"/>
    <n v="2814"/>
    <n v="1959"/>
    <n v="0"/>
    <n v="0"/>
    <n v="1959"/>
    <n v="0"/>
    <n v="0"/>
    <n v="0"/>
    <n v="0"/>
    <n v="1"/>
    <n v="0"/>
    <n v="0"/>
    <n v="1"/>
    <n v="0"/>
    <n v="0"/>
    <n v="3.5536602700781805E-3"/>
    <n v="5.1046452271567124E-3"/>
    <n v="0.96875"/>
    <x v="5"/>
  </r>
  <r>
    <s v="2019-04-03 02:00:23"/>
    <x v="1"/>
    <x v="700"/>
    <s v="Link"/>
    <s v="&quot;Bill shock&quot; continues to be a top irritant for customers of Canada's telecommunications and television services, according to the industry's ombudsman. http://torstar.co/UOQC50oTNdO"/>
    <s v=""/>
    <s v=""/>
    <n v="35"/>
    <n v="1"/>
    <n v="35"/>
    <n v="39"/>
    <n v="1.9907999999999999E-2"/>
    <n v="2818"/>
    <x v="342"/>
    <n v="2818"/>
    <n v="1959"/>
    <n v="0"/>
    <n v="0"/>
    <n v="1959"/>
    <n v="1"/>
    <n v="0"/>
    <n v="0"/>
    <n v="0"/>
    <n v="1"/>
    <n v="0"/>
    <n v="0"/>
    <n v="1"/>
    <n v="0"/>
    <n v="0"/>
    <n v="3.5486160397444995E-3"/>
    <n v="5.1046452271567124E-3"/>
    <n v="0.89743589743589747"/>
    <x v="4"/>
  </r>
  <r>
    <s v="2019-04-02 23:30:14"/>
    <x v="1"/>
    <x v="701"/>
    <s v="Link"/>
    <s v="Sheryl Nadler writes: When I broke my wrist two years ago, I became as sulky as a man who has the sniffles. Yes. It was that bad.   How do you put on a bra with a broken wrist? http://torstar.co/klrk50oUxBT"/>
    <s v=""/>
    <s v=""/>
    <n v="174"/>
    <n v="13"/>
    <n v="110"/>
    <n v="127"/>
    <n v="6.5028000000000002E-2"/>
    <n v="2809"/>
    <x v="359"/>
    <n v="2725"/>
    <n v="1953"/>
    <n v="0"/>
    <n v="0"/>
    <n v="2012"/>
    <n v="5"/>
    <n v="2"/>
    <n v="84"/>
    <n v="59"/>
    <n v="0.97009611961552156"/>
    <n v="0"/>
    <n v="2.9903880384478464E-2"/>
    <n v="0.97067594433399607"/>
    <n v="0"/>
    <n v="2.9324055666003976E-2"/>
    <n v="1.3171947312210752E-2"/>
    <n v="1.8389662027833001E-2"/>
    <n v="0.86614173228346458"/>
    <x v="3"/>
  </r>
  <r>
    <s v="2019-04-03 11:12:00"/>
    <x v="1"/>
    <x v="702"/>
    <s v="Link"/>
    <s v="COMMUTERS: Your Wednesday morning weather, traffic and school closures -Wednesday, April 3, 2019 Back to the sunshine and we are reaching for a high of 7 today. Wind gusts could reach 40 to 70 km/h this morning. http://torstar.co/k7oI50oZrzr"/>
    <s v=""/>
    <s v=""/>
    <n v="7"/>
    <n v="0"/>
    <n v="22"/>
    <n v="25"/>
    <n v="1.2880000000000001E-2"/>
    <n v="2641"/>
    <x v="327"/>
    <n v="2641"/>
    <n v="1941"/>
    <n v="0"/>
    <n v="0"/>
    <n v="1941"/>
    <n v="2"/>
    <n v="0"/>
    <n v="0"/>
    <n v="0"/>
    <n v="1"/>
    <n v="0"/>
    <n v="0"/>
    <n v="1"/>
    <n v="0"/>
    <n v="0"/>
    <n v="7.5728890571753124E-3"/>
    <n v="1.0303967027305513E-2"/>
    <n v="0.88"/>
    <x v="4"/>
  </r>
  <r>
    <s v="2019-04-01 04:00:18"/>
    <x v="1"/>
    <x v="703"/>
    <s v="Link"/>
    <s v="Midnight snack: Want to make your rice truly great? Try this Cuban Arroz con Pollo recipe ... rice boiled with with rendered chicken fat, stock, beer, tomato sauce and saffron. http://torstar.co/zLp050oJwwt"/>
    <s v=""/>
    <s v=""/>
    <n v="15"/>
    <n v="0"/>
    <n v="24"/>
    <n v="24"/>
    <n v="1.2364999999999999E-2"/>
    <n v="2819"/>
    <x v="322"/>
    <n v="2810"/>
    <n v="1941"/>
    <n v="0"/>
    <n v="0"/>
    <n v="1944"/>
    <n v="3"/>
    <n v="1"/>
    <n v="9"/>
    <n v="3"/>
    <n v="0.99680737850301526"/>
    <n v="0"/>
    <n v="3.1926214969847464E-3"/>
    <n v="0.99845679012345678"/>
    <n v="0"/>
    <n v="1.5432098765432098E-3"/>
    <n v="5.321035828307911E-3"/>
    <n v="7.716049382716049E-3"/>
    <n v="1"/>
    <x v="1"/>
  </r>
  <r>
    <s v="2019-04-02 18:01:11"/>
    <x v="3"/>
    <x v="704"/>
    <s v="Link"/>
    <s v="Kitchener council urges brakes be put on autism changes http://torstar.co/OCpY50oR27Z"/>
    <s v=""/>
    <s v=""/>
    <n v="44"/>
    <n v="1"/>
    <n v="63"/>
    <n v="67"/>
    <n v="3.4571999999999999E-2"/>
    <n v="2815"/>
    <x v="267"/>
    <n v="2747"/>
    <n v="1938"/>
    <n v="0"/>
    <n v="0"/>
    <n v="1994"/>
    <n v="10"/>
    <n v="2"/>
    <n v="68"/>
    <n v="56"/>
    <n v="0.97584369449378328"/>
    <n v="0"/>
    <n v="2.4156305506216696E-2"/>
    <n v="0.97191574724172514"/>
    <n v="0"/>
    <n v="2.8084252758274825E-2"/>
    <n v="9.2362344582593257E-3"/>
    <n v="1.3039117352056168E-2"/>
    <n v="0.94029850746268662"/>
    <x v="3"/>
  </r>
  <r>
    <s v="2019-04-04 14:05:04"/>
    <x v="0"/>
    <x v="705"/>
    <s v="Link"/>
    <s v="The 13 players who survived the Humboldt Broncos bus crash one year ago are dealing with injuries ranging from paralysis and back pain to brain damage and mental-health issues. Here’s a look at how they’re doing:"/>
    <s v=""/>
    <s v=""/>
    <n v="53"/>
    <n v="2"/>
    <n v="82"/>
    <n v="86"/>
    <n v="4.4560000000000002E-2"/>
    <n v="3003"/>
    <x v="280"/>
    <n v="2798"/>
    <n v="1930"/>
    <n v="0"/>
    <n v="0"/>
    <n v="2084"/>
    <n v="8"/>
    <n v="2"/>
    <n v="205"/>
    <n v="154"/>
    <n v="0.93173493173493172"/>
    <n v="0"/>
    <n v="6.8265068265068271E-2"/>
    <n v="0.92610364683301338"/>
    <n v="0"/>
    <n v="7.3896353166986561E-2"/>
    <n v="1.7316017316017316E-2"/>
    <n v="2.4952015355086371E-2"/>
    <n v="0.95348837209302328"/>
    <x v="0"/>
  </r>
  <r>
    <s v="2019-04-04 18:33:15"/>
    <x v="2"/>
    <x v="706"/>
    <s v="Link"/>
    <s v="The Calgary Zoo is hoping for a furry bundle of joy in about four months after artificially inseminating its female giant panda earlier this week. #StarScience"/>
    <s v=""/>
    <s v=""/>
    <n v="21"/>
    <n v="1"/>
    <n v="28"/>
    <n v="28"/>
    <n v="1.4560999999999999E-2"/>
    <n v="2556"/>
    <x v="368"/>
    <n v="2538"/>
    <n v="1923"/>
    <n v="0"/>
    <n v="0"/>
    <n v="1936"/>
    <n v="6"/>
    <n v="0"/>
    <n v="18"/>
    <n v="13"/>
    <n v="0.99295774647887325"/>
    <n v="0"/>
    <n v="7.0422535211267607E-3"/>
    <n v="0.99328512396694213"/>
    <n v="0"/>
    <n v="6.7148760330578514E-3"/>
    <n v="1.1737089201877935E-3"/>
    <n v="1.5495867768595042E-3"/>
    <n v="1"/>
    <x v="0"/>
  </r>
  <r>
    <s v="2019-04-02 23:17:34"/>
    <x v="2"/>
    <x v="707"/>
    <s v="Link"/>
    <s v="The Blue Jays have signed outfielder Randal Grichuk to a five-year, $52-million contract extension."/>
    <s v=""/>
    <s v=""/>
    <n v="18"/>
    <n v="1"/>
    <n v="14"/>
    <n v="28"/>
    <n v="1.4560999999999999E-2"/>
    <n v="2655"/>
    <x v="362"/>
    <n v="2574"/>
    <n v="1923"/>
    <n v="0"/>
    <n v="0"/>
    <n v="1979"/>
    <n v="6"/>
    <n v="3"/>
    <n v="81"/>
    <n v="56"/>
    <n v="0.96949152542372885"/>
    <n v="0"/>
    <n v="3.0508474576271188E-2"/>
    <n v="0.9717028802425467"/>
    <n v="0"/>
    <n v="2.8297119757453259E-2"/>
    <n v="2.6365348399246705E-3"/>
    <n v="3.5371399696816574E-3"/>
    <n v="0.5"/>
    <x v="3"/>
  </r>
  <r>
    <s v="2019-04-04 09:15:28"/>
    <x v="1"/>
    <x v="708"/>
    <s v="Photo"/>
    <s v="Today's Editorial Cartoon by the Spectator's Graeme MacKay. See our online gallery....https://bit.ly/2uHTHpP"/>
    <s v=""/>
    <s v=""/>
    <n v="80"/>
    <n v="3"/>
    <n v="89"/>
    <n v="107"/>
    <n v="5.6108999999999999E-2"/>
    <n v="2751"/>
    <x v="351"/>
    <n v="2614"/>
    <n v="1907"/>
    <n v="0"/>
    <n v="0"/>
    <n v="2002"/>
    <n v="17"/>
    <n v="5"/>
    <n v="137"/>
    <n v="95"/>
    <n v="0.95019992729916392"/>
    <n v="0"/>
    <n v="4.9800072700836057E-2"/>
    <n v="0.95254745254745254"/>
    <n v="0"/>
    <n v="4.7452547452547456E-2"/>
    <n v="0"/>
    <n v="0"/>
    <n v="0.83177570093457942"/>
    <x v="0"/>
  </r>
  <r>
    <s v="2019-04-02 02:38:54"/>
    <x v="2"/>
    <x v="709"/>
    <s v="Link"/>
    <s v="A slow start from SRF, a bullpen bailout and more on #VladWatch after a (very) quiet night for the Blue Jays at Rogers Centre."/>
    <s v=""/>
    <s v=""/>
    <n v="16"/>
    <n v="0"/>
    <n v="35"/>
    <n v="43"/>
    <n v="2.2690999999999999E-2"/>
    <n v="2609"/>
    <x v="267"/>
    <n v="2588"/>
    <n v="1895"/>
    <n v="0"/>
    <n v="0"/>
    <n v="1915"/>
    <n v="4"/>
    <n v="1"/>
    <n v="21"/>
    <n v="20"/>
    <n v="0.99195093905710996"/>
    <n v="0"/>
    <n v="8.0490609428899955E-3"/>
    <n v="0.98955613577023493"/>
    <n v="0"/>
    <n v="1.0443864229765013E-2"/>
    <n v="9.9655040245304714E-3"/>
    <n v="1.3577023498694517E-2"/>
    <n v="0.81395348837209303"/>
    <x v="3"/>
  </r>
  <r>
    <s v="2019-04-04 10:30:22"/>
    <x v="1"/>
    <x v="710"/>
    <s v="Link"/>
    <s v="Surely most councils today are past the &quot;old boys club&quot; mentality and can plan communities without &quot;Big Brother&quot; doing it for them, writes Joan Little.   http://torstar.co/mt7250p19aF"/>
    <s v=""/>
    <s v=""/>
    <n v="20"/>
    <n v="0"/>
    <n v="27"/>
    <n v="28"/>
    <n v="1.4973E-2"/>
    <n v="2522"/>
    <x v="322"/>
    <n v="2521"/>
    <n v="1870"/>
    <n v="0"/>
    <n v="0"/>
    <n v="1871"/>
    <n v="1"/>
    <n v="0"/>
    <n v="1"/>
    <n v="1"/>
    <n v="0.99960348929421095"/>
    <n v="0"/>
    <n v="3.9651070578905631E-4"/>
    <n v="0.99946552645644038"/>
    <n v="0"/>
    <n v="5.3447354355959376E-4"/>
    <n v="5.9476605868358443E-3"/>
    <n v="8.0171031533939063E-3"/>
    <n v="0.9642857142857143"/>
    <x v="0"/>
  </r>
  <r>
    <s v="2019-04-02 12:00:15"/>
    <x v="1"/>
    <x v="711"/>
    <s v="Link"/>
    <s v="You never want to wake up and find @twhiddleston in your kitchen, writes @vinaymenon ‏  http://torstar.co/kin850oQOGi"/>
    <s v=""/>
    <s v=""/>
    <n v="29"/>
    <n v="1"/>
    <n v="31"/>
    <n v="35"/>
    <n v="1.8797000000000001E-2"/>
    <n v="2594"/>
    <x v="353"/>
    <n v="2580"/>
    <n v="1862"/>
    <n v="0"/>
    <n v="0"/>
    <n v="1874"/>
    <n v="1"/>
    <n v="0"/>
    <n v="14"/>
    <n v="12"/>
    <n v="0.99460292983808785"/>
    <n v="0"/>
    <n v="5.3970701619121047E-3"/>
    <n v="0.99359658484525082"/>
    <n v="0"/>
    <n v="6.4034151547491995E-3"/>
    <n v="5.0115651503469544E-3"/>
    <n v="6.9370330843116328E-3"/>
    <n v="0.88571428571428568"/>
    <x v="3"/>
  </r>
  <r>
    <s v="2019-04-05 22:00:36"/>
    <x v="3"/>
    <x v="712"/>
    <s v="Link"/>
    <s v="Province still committed to two-way, all-day GO service to Waterloo Region, economic development minister says On Thursday, PCs voted against NDP motion calling for GO funding, timeline details"/>
    <s v=""/>
    <s v=""/>
    <n v="55"/>
    <n v="2"/>
    <n v="54"/>
    <n v="63"/>
    <n v="3.3961999999999999E-2"/>
    <n v="2838"/>
    <x v="364"/>
    <n v="2750"/>
    <n v="1855"/>
    <n v="0"/>
    <n v="0"/>
    <n v="1920"/>
    <n v="9"/>
    <n v="4"/>
    <n v="88"/>
    <n v="65"/>
    <n v="0.96899224806201545"/>
    <n v="0"/>
    <n v="3.1007751937984496E-2"/>
    <n v="0.96614583333333337"/>
    <n v="0"/>
    <n v="3.3854166666666664E-2"/>
    <n v="6.3424947145877377E-3"/>
    <n v="9.3749999999999997E-3"/>
    <n v="0.8571428571428571"/>
    <x v="5"/>
  </r>
  <r>
    <s v="2019-04-06 14:01:04"/>
    <x v="3"/>
    <x v="713"/>
    <s v="Link"/>
    <s v="Boxing rookies fight their fears in Champions for Charity fundraiser in Kitchener"/>
    <s v=""/>
    <s v=""/>
    <n v="11"/>
    <n v="0"/>
    <n v="29"/>
    <n v="31"/>
    <n v="1.6757000000000001E-2"/>
    <n v="2644"/>
    <x v="311"/>
    <n v="2544"/>
    <n v="1850"/>
    <n v="0"/>
    <n v="0"/>
    <n v="1938"/>
    <n v="4"/>
    <n v="0"/>
    <n v="100"/>
    <n v="88"/>
    <n v="0.96217851739788196"/>
    <n v="0"/>
    <n v="3.7821482602118005E-2"/>
    <n v="0.95459236326109387"/>
    <n v="0"/>
    <n v="4.540763673890609E-2"/>
    <n v="8.6989409984871407E-3"/>
    <n v="1.1867905056759546E-2"/>
    <n v="0.93548387096774188"/>
    <x v="2"/>
  </r>
  <r>
    <s v="2019-04-06 00:00:20"/>
    <x v="1"/>
    <x v="714"/>
    <s v="Link"/>
    <s v="Check out nonprofit, charity or fundraising events in Hamilton and area April 5 to 12 http://torstar.co/jS3j50p7iN2"/>
    <s v=""/>
    <s v=""/>
    <n v="24"/>
    <n v="0"/>
    <n v="42"/>
    <n v="43"/>
    <n v="2.3344E-2"/>
    <n v="2742"/>
    <x v="329"/>
    <n v="2742"/>
    <n v="1842"/>
    <n v="0"/>
    <n v="0"/>
    <n v="1842"/>
    <n v="2"/>
    <n v="0"/>
    <n v="0"/>
    <n v="0"/>
    <n v="1"/>
    <n v="0"/>
    <n v="0"/>
    <n v="1"/>
    <n v="0"/>
    <n v="0"/>
    <n v="7.658643326039387E-3"/>
    <n v="1.1400651465798045E-2"/>
    <n v="0.97674418604651159"/>
    <x v="2"/>
  </r>
  <r>
    <s v="2019-04-03 14:15:10"/>
    <x v="2"/>
    <x v="715"/>
    <s v="Link"/>
    <s v="Do you know how to properly file a customer complaint? Here are two examples with the help of expert Ellen Roseman for Bell Canada and Enercare. All you need to know here:"/>
    <s v=""/>
    <s v=""/>
    <n v="17"/>
    <n v="0"/>
    <n v="42"/>
    <n v="44"/>
    <n v="2.3977999999999999E-2"/>
    <n v="2481"/>
    <x v="359"/>
    <n v="2481"/>
    <n v="1835"/>
    <n v="0"/>
    <n v="0"/>
    <n v="1835"/>
    <n v="2"/>
    <n v="0"/>
    <n v="0"/>
    <n v="0"/>
    <n v="1"/>
    <n v="0"/>
    <n v="0"/>
    <n v="1"/>
    <n v="0"/>
    <n v="0"/>
    <n v="1.4913341394598953E-2"/>
    <n v="2.0163487738419618E-2"/>
    <n v="0.95454545454545459"/>
    <x v="4"/>
  </r>
  <r>
    <s v="2019-04-05 06:05:03"/>
    <x v="0"/>
    <x v="716"/>
    <s v="Link"/>
    <s v="Tricked-out warehouses and multi-level lifts create ‘jewel boxes’ for proud car owners. What do you think?"/>
    <s v=""/>
    <s v=""/>
    <n v="77"/>
    <n v="10"/>
    <n v="75"/>
    <n v="82"/>
    <n v="4.4858000000000002E-2"/>
    <n v="2514"/>
    <x v="274"/>
    <n v="2494"/>
    <n v="1828"/>
    <n v="0"/>
    <n v="0"/>
    <n v="1838"/>
    <n v="7"/>
    <n v="0"/>
    <n v="20"/>
    <n v="10"/>
    <n v="0.99204455051710416"/>
    <n v="0"/>
    <n v="7.955449482895784E-3"/>
    <n v="0.99455930359085964"/>
    <n v="0"/>
    <n v="5.4406964091403701E-3"/>
    <n v="9.9443118536197295E-3"/>
    <n v="1.3601741022850925E-2"/>
    <n v="0.91463414634146345"/>
    <x v="5"/>
  </r>
  <r>
    <s v="2019-04-02 23:00:29"/>
    <x v="3"/>
    <x v="717"/>
    <s v="Link"/>
    <s v="Stephen Fearing riding into Kitchener on a nostalgia rush Singer-songwriter playing Friday night at Registry Theatre"/>
    <s v=""/>
    <s v=""/>
    <n v="9"/>
    <n v="0"/>
    <n v="17"/>
    <n v="18"/>
    <n v="9.8630000000000002E-3"/>
    <n v="2606"/>
    <x v="343"/>
    <n v="2565"/>
    <n v="1825"/>
    <n v="0"/>
    <n v="0"/>
    <n v="1858"/>
    <n v="2"/>
    <n v="2"/>
    <n v="41"/>
    <n v="33"/>
    <n v="0.98426707597851115"/>
    <n v="0"/>
    <n v="1.5732924021488872E-2"/>
    <n v="0.9822389666307858"/>
    <n v="0"/>
    <n v="1.776103336921421E-2"/>
    <n v="4.2210283960092097E-3"/>
    <n v="5.9203444564047362E-3"/>
    <n v="0.94444444444444442"/>
    <x v="3"/>
  </r>
  <r>
    <s v="2019-04-04 13:40:03"/>
    <x v="3"/>
    <x v="718"/>
    <s v="Link"/>
    <s v="Waterloo Region death notices for Thursday http://torstar.co/a1mp50p4QpG"/>
    <s v=""/>
    <s v=""/>
    <n v="25"/>
    <n v="1"/>
    <n v="213"/>
    <n v="220"/>
    <n v="0.121681"/>
    <n v="2462"/>
    <x v="213"/>
    <n v="2461"/>
    <n v="1808"/>
    <n v="0"/>
    <n v="0"/>
    <n v="1809"/>
    <n v="2"/>
    <n v="1"/>
    <n v="1"/>
    <n v="1"/>
    <n v="0.9995938261575954"/>
    <n v="0"/>
    <n v="4.0617384240454913E-4"/>
    <n v="0.99944720840243229"/>
    <n v="0"/>
    <n v="5.5279159756771695E-4"/>
    <n v="8.7327376116978064E-2"/>
    <n v="0.11885019347705915"/>
    <n v="0.96818181818181814"/>
    <x v="0"/>
  </r>
  <r>
    <s v="2019-04-07 13:00:18"/>
    <x v="2"/>
    <x v="719"/>
    <s v="Link"/>
    <s v="“The only thing I would say to him is to know and believe he belongs.&quot; Will Njoku, the only basketball player from Nova Scotia ever drafted to the NBA, spoke to Star Halifax about his advice for Lindell Wigginton."/>
    <s v=""/>
    <s v=""/>
    <n v="16"/>
    <n v="0"/>
    <n v="24"/>
    <n v="28"/>
    <n v="1.5651000000000002E-2"/>
    <n v="2534"/>
    <x v="363"/>
    <n v="2419"/>
    <n v="1789"/>
    <n v="0"/>
    <n v="0"/>
    <n v="1872"/>
    <n v="2"/>
    <n v="1"/>
    <n v="115"/>
    <n v="83"/>
    <n v="0.95461720599842148"/>
    <n v="0"/>
    <n v="4.5382794001578533E-2"/>
    <n v="0.95566239316239321"/>
    <n v="0"/>
    <n v="4.433760683760684E-2"/>
    <n v="6.314127861089187E-3"/>
    <n v="8.5470085470085479E-3"/>
    <n v="0.8571428571428571"/>
    <x v="6"/>
  </r>
  <r>
    <s v="2019-04-01 15:30:18"/>
    <x v="3"/>
    <x v="720"/>
    <s v="Link"/>
    <s v="In the Garden: Is it a car, is it a plane?"/>
    <s v=""/>
    <s v=""/>
    <n v="5"/>
    <n v="0"/>
    <n v="24"/>
    <n v="24"/>
    <n v="1.3415E-2"/>
    <n v="2540"/>
    <x v="364"/>
    <n v="2535"/>
    <n v="1789"/>
    <n v="0"/>
    <n v="0"/>
    <n v="1790"/>
    <n v="1"/>
    <n v="0"/>
    <n v="5"/>
    <n v="1"/>
    <n v="0.99803149606299213"/>
    <n v="0"/>
    <n v="1.968503937007874E-3"/>
    <n v="0.99944134078212288"/>
    <n v="0"/>
    <n v="5.5865921787709492E-4"/>
    <n v="7.0866141732283464E-3"/>
    <n v="1.0055865921787709E-2"/>
    <n v="1"/>
    <x v="1"/>
  </r>
  <r>
    <s v="2019-04-01 16:00:30"/>
    <x v="1"/>
    <x v="721"/>
    <s v="Link"/>
    <s v="Forget &quot;I do.&quot; For his next wedding, Nicolas Cage should pause for dramatic effect, make a crazy face and then shout, &quot;I DON'T!&quot; http://torstar.co/iK8K50oKYiH"/>
    <s v=""/>
    <s v=""/>
    <n v="17"/>
    <n v="0"/>
    <n v="27"/>
    <n v="31"/>
    <n v="1.7426000000000001E-2"/>
    <n v="2536"/>
    <x v="363"/>
    <n v="2530"/>
    <n v="1779"/>
    <n v="0"/>
    <n v="0"/>
    <n v="1783"/>
    <n v="2"/>
    <n v="0"/>
    <n v="6"/>
    <n v="4"/>
    <n v="0.99763406940063093"/>
    <n v="0"/>
    <n v="2.3659305993690852E-3"/>
    <n v="0.9977565900168256"/>
    <n v="0"/>
    <n v="2.2434099831744251E-3"/>
    <n v="6.3091482649842269E-3"/>
    <n v="8.9736399326977006E-3"/>
    <n v="0.87096774193548387"/>
    <x v="1"/>
  </r>
  <r>
    <s v="2019-04-05 11:58:07"/>
    <x v="3"/>
    <x v="722"/>
    <s v="Link"/>
    <s v="If goalies are the most important players, why are so few taken in the first round of the OHL draft?"/>
    <s v=""/>
    <s v=""/>
    <n v="26"/>
    <n v="0"/>
    <n v="5"/>
    <n v="51"/>
    <n v="2.87E-2"/>
    <n v="4263"/>
    <x v="172"/>
    <n v="2451"/>
    <n v="1777"/>
    <n v="0"/>
    <n v="0"/>
    <n v="3132"/>
    <n v="1"/>
    <n v="1"/>
    <n v="1812"/>
    <n v="1355"/>
    <n v="0.57494722026741729"/>
    <n v="0"/>
    <n v="0.42505277973258271"/>
    <n v="0.56736909323116225"/>
    <n v="0"/>
    <n v="0.43263090676883781"/>
    <n v="9.383063570255688E-4"/>
    <n v="1.277139208173691E-3"/>
    <n v="9.8039215686274508E-2"/>
    <x v="5"/>
  </r>
  <r>
    <s v="2019-04-02 15:05:10"/>
    <x v="2"/>
    <x v="723"/>
    <s v="Link"/>
    <s v="I guess Tom Hiddleston is powerful enough to withstand the suggestion he may be a serial killer with a fetish for daily supplements in this Chinese Centrum commercial that's gone viral. What in God's name is happening, Vinay Menon asks."/>
    <s v=""/>
    <s v=""/>
    <n v="9"/>
    <n v="0"/>
    <n v="34"/>
    <n v="35"/>
    <n v="1.9774E-2"/>
    <n v="2365"/>
    <x v="216"/>
    <n v="2335"/>
    <n v="1770"/>
    <n v="0"/>
    <n v="0"/>
    <n v="1799"/>
    <n v="2"/>
    <n v="1"/>
    <n v="30"/>
    <n v="29"/>
    <n v="0.98731501057082449"/>
    <n v="0"/>
    <n v="1.2684989429175475E-2"/>
    <n v="0.98387993329627565"/>
    <n v="0"/>
    <n v="1.6120066703724293E-2"/>
    <n v="1.1839323467230444E-2"/>
    <n v="1.556420233463035E-2"/>
    <n v="0.97142857142857142"/>
    <x v="3"/>
  </r>
  <r>
    <s v="2019-04-03 10:59:23"/>
    <x v="1"/>
    <x v="724"/>
    <s v="Photo"/>
    <s v="Hamilton's Mario Alves, a.k.a., the ‘world’s best bricklayer’ greets the construction season  https://www.thespec.com/news-story/9262979-hamilton-s-mario-alves-a-k-a-the-world-s-best-bricklayer-greets-the-construction-season/"/>
    <s v=""/>
    <s v=""/>
    <n v="65"/>
    <n v="2"/>
    <n v="70"/>
    <n v="82"/>
    <n v="4.6697000000000002E-2"/>
    <n v="2486"/>
    <x v="351"/>
    <n v="2444"/>
    <n v="1756"/>
    <n v="0"/>
    <n v="0"/>
    <n v="1789"/>
    <n v="6"/>
    <n v="0"/>
    <n v="42"/>
    <n v="33"/>
    <n v="0.98310539018503618"/>
    <n v="0"/>
    <n v="1.6894609814963796E-2"/>
    <n v="0.9815539407490218"/>
    <n v="0"/>
    <n v="1.8446059250978201E-2"/>
    <n v="0"/>
    <n v="0"/>
    <n v="0.85365853658536583"/>
    <x v="4"/>
  </r>
  <r>
    <s v="2019-04-04 14:21:30"/>
    <x v="2"/>
    <x v="725"/>
    <s v="Link"/>
    <s v="Not a lucky day for a Halifax man after police arrested someone for stealing lottery tickets and smokes in a string of break and enters."/>
    <s v=""/>
    <s v=""/>
    <n v="10"/>
    <n v="0"/>
    <n v="59"/>
    <n v="60"/>
    <n v="3.4363999999999999E-2"/>
    <n v="2378"/>
    <x v="280"/>
    <n v="2373"/>
    <n v="1746"/>
    <n v="0"/>
    <n v="0"/>
    <n v="1748"/>
    <n v="2"/>
    <n v="1"/>
    <n v="5"/>
    <n v="2"/>
    <n v="0.99789739276703116"/>
    <n v="0"/>
    <n v="2.1026072329688814E-3"/>
    <n v="0.99885583524027455"/>
    <n v="0"/>
    <n v="1.1441647597254005E-3"/>
    <n v="2.1867115222876366E-2"/>
    <n v="2.9748283752860413E-2"/>
    <n v="0.98333333333333328"/>
    <x v="0"/>
  </r>
  <r>
    <s v="2019-04-06 19:00:11"/>
    <x v="1"/>
    <x v="726"/>
    <s v="Link"/>
    <s v="The 50th anniversary year of the 1969 moon landing is a good time to remember astronauts who have perished in space travel, writes Thomas Froese. http://torstar.co/KyWs50pe0e7"/>
    <s v=""/>
    <s v=""/>
    <n v="16"/>
    <n v="0"/>
    <n v="23"/>
    <n v="24"/>
    <n v="1.3761000000000001E-2"/>
    <n v="2636"/>
    <x v="365"/>
    <n v="2625"/>
    <n v="1744"/>
    <n v="0"/>
    <n v="0"/>
    <n v="1754"/>
    <n v="2"/>
    <n v="0"/>
    <n v="11"/>
    <n v="10"/>
    <n v="0.99582701062215473"/>
    <n v="0"/>
    <n v="4.1729893778452197E-3"/>
    <n v="0.9942987457240593"/>
    <n v="0"/>
    <n v="5.7012542759407071E-3"/>
    <n v="3.4142640364188165E-3"/>
    <n v="5.1311288483466364E-3"/>
    <n v="0.95833333333333337"/>
    <x v="2"/>
  </r>
  <r>
    <s v="2019-04-06 22:05:03"/>
    <x v="0"/>
    <x v="727"/>
    <s v="Link"/>
    <s v="The young actor who plays the title character in the show, Vancouver’s Robert Markus, told the Star's Shinan Govani that playing the part  is a full emotional workout."/>
    <s v=""/>
    <s v=""/>
    <n v="67"/>
    <n v="0"/>
    <n v="62"/>
    <n v="64"/>
    <n v="3.6697E-2"/>
    <n v="2648"/>
    <x v="274"/>
    <n v="2634"/>
    <n v="1744"/>
    <n v="0"/>
    <n v="0"/>
    <n v="1751"/>
    <n v="1"/>
    <n v="2"/>
    <n v="14"/>
    <n v="7"/>
    <n v="0.99471299093655585"/>
    <n v="0"/>
    <n v="5.287009063444109E-3"/>
    <n v="0.99600228440890914"/>
    <n v="0"/>
    <n v="3.9977155910908054E-3"/>
    <n v="9.4410876132930508E-3"/>
    <n v="1.4277555682467162E-2"/>
    <n v="0.96875"/>
    <x v="2"/>
  </r>
  <r>
    <s v="2019-04-02 18:14:57"/>
    <x v="2"/>
    <x v="728"/>
    <s v="Link"/>
    <s v="π time: It might even point to present-day Martian microbes living in the rocks below the surface. #StarScience"/>
    <s v=""/>
    <s v=""/>
    <n v="15"/>
    <n v="0"/>
    <n v="30"/>
    <n v="35"/>
    <n v="2.0372999999999999E-2"/>
    <n v="3147"/>
    <x v="311"/>
    <n v="2340"/>
    <n v="1718"/>
    <n v="0"/>
    <n v="0"/>
    <n v="2338"/>
    <n v="1"/>
    <n v="3"/>
    <n v="807"/>
    <n v="620"/>
    <n v="0.74356530028598666"/>
    <n v="0"/>
    <n v="0.25643469971401334"/>
    <n v="0.73481608212147131"/>
    <n v="0"/>
    <n v="0.26518391787852863"/>
    <n v="7.3085478233238001E-3"/>
    <n v="9.8374679213002574E-3"/>
    <n v="0.8571428571428571"/>
    <x v="3"/>
  </r>
  <r>
    <s v="2019-04-04 23:05:05"/>
    <x v="2"/>
    <x v="729"/>
    <s v="Link"/>
    <s v="While pundits, politicians and journalists are obsessed with the SNC-Lavalin scandal, important issues are being ignored, writes Michael Coren."/>
    <s v=""/>
    <s v=""/>
    <n v="53"/>
    <n v="5"/>
    <n v="46"/>
    <n v="56"/>
    <n v="3.2672E-2"/>
    <n v="2596"/>
    <x v="322"/>
    <n v="2330"/>
    <n v="1714"/>
    <n v="0"/>
    <n v="0"/>
    <n v="1891"/>
    <n v="6"/>
    <n v="0"/>
    <n v="266"/>
    <n v="177"/>
    <n v="0.89753466872110943"/>
    <n v="0"/>
    <n v="0.1024653312788906"/>
    <n v="0.90639873083024858"/>
    <n v="0"/>
    <n v="9.360126916975145E-2"/>
    <n v="5.7781201848998457E-3"/>
    <n v="7.9323109465891072E-3"/>
    <n v="0.8214285714285714"/>
    <x v="0"/>
  </r>
  <r>
    <s v="2019-04-01 15:05:13"/>
    <x v="2"/>
    <x v="730"/>
    <s v="Link"/>
    <s v="Members of the lobster business fear a looming bait crisis could disrupt the industry during a time when lobsters are as plentiful, valuable and in demand as ever."/>
    <s v=""/>
    <s v=""/>
    <n v="30"/>
    <n v="4"/>
    <n v="32"/>
    <n v="37"/>
    <n v="2.1586999999999999E-2"/>
    <n v="2305"/>
    <x v="364"/>
    <n v="2276"/>
    <n v="1714"/>
    <n v="0"/>
    <n v="0"/>
    <n v="1731"/>
    <n v="0"/>
    <n v="0"/>
    <n v="29"/>
    <n v="17"/>
    <n v="0.98741865509761384"/>
    <n v="0"/>
    <n v="1.2581344902386117E-2"/>
    <n v="0.99017908723281345"/>
    <n v="0"/>
    <n v="9.8209127671865966E-3"/>
    <n v="7.8091106290672455E-3"/>
    <n v="1.0398613518197574E-2"/>
    <n v="0.86486486486486491"/>
    <x v="1"/>
  </r>
  <r>
    <s v="2019-04-02 15:01:19"/>
    <x v="3"/>
    <x v="731"/>
    <s v="Link"/>
    <s v="St. Mary’s hospital fundraising for third cardiac catheterization lab http://torstar.co/l4ak50oR05x"/>
    <s v=""/>
    <s v=""/>
    <n v="10"/>
    <n v="0"/>
    <n v="25"/>
    <n v="30"/>
    <n v="1.7534000000000001E-2"/>
    <n v="2503"/>
    <x v="329"/>
    <n v="2441"/>
    <n v="1711"/>
    <n v="0"/>
    <n v="0"/>
    <n v="1757"/>
    <n v="6"/>
    <n v="3"/>
    <n v="62"/>
    <n v="46"/>
    <n v="0.97522972433080302"/>
    <n v="0"/>
    <n v="2.4770275669196963E-2"/>
    <n v="0.97381900967558344"/>
    <n v="0"/>
    <n v="2.618099032441662E-2"/>
    <n v="8.3899320815021966E-3"/>
    <n v="1.1952191235059761E-2"/>
    <n v="0.83333333333333337"/>
    <x v="3"/>
  </r>
  <r>
    <s v="2019-04-05 08:00:19"/>
    <x v="1"/>
    <x v="732"/>
    <s v="Link"/>
    <s v="We gardeners can make our plants less susceptible to the ill effects of early warm spells.  http://torstar.co/rnf050p6t0B"/>
    <s v=""/>
    <s v=""/>
    <n v="10"/>
    <n v="0"/>
    <n v="18"/>
    <n v="21"/>
    <n v="1.2288E-2"/>
    <n v="2322"/>
    <x v="353"/>
    <n v="2322"/>
    <n v="1709"/>
    <n v="0"/>
    <n v="0"/>
    <n v="1709"/>
    <n v="0"/>
    <n v="0"/>
    <n v="0"/>
    <n v="0"/>
    <n v="1"/>
    <n v="0"/>
    <n v="0"/>
    <n v="1"/>
    <n v="0"/>
    <n v="0"/>
    <n v="5.5986218776916449E-3"/>
    <n v="7.6067875950848445E-3"/>
    <n v="0.8571428571428571"/>
    <x v="5"/>
  </r>
  <r>
    <s v="2019-04-05 05:00:17"/>
    <x v="1"/>
    <x v="733"/>
    <s v="Link"/>
    <s v="Judging from the first two anxiety-fuelled episodes made available to critics, &quot;Killing Eve&quot; is in no mood to stumble or become the victim of its own success.   http://torstar.co/22eZ50p6tE5"/>
    <s v=""/>
    <s v=""/>
    <n v="13"/>
    <n v="0"/>
    <n v="13"/>
    <n v="13"/>
    <n v="7.6379999999999998E-3"/>
    <n v="2314"/>
    <x v="314"/>
    <n v="2311"/>
    <n v="1702"/>
    <n v="0"/>
    <n v="0"/>
    <n v="1703"/>
    <n v="0"/>
    <n v="0"/>
    <n v="3"/>
    <n v="1"/>
    <n v="0.99870354364736391"/>
    <n v="0"/>
    <n v="1.2964563526361278E-3"/>
    <n v="0.99941280093951845"/>
    <n v="0"/>
    <n v="5.8719906048150322E-4"/>
    <n v="2.16076058772688E-3"/>
    <n v="2.935995302407516E-3"/>
    <n v="1"/>
    <x v="5"/>
  </r>
  <r>
    <s v="2019-04-06 21:05:03"/>
    <x v="2"/>
    <x v="734"/>
    <s v="Status"/>
    <s v="One climate expert said the flooding projections are “a wake-up call and a call to arms.”"/>
    <s v=""/>
    <s v=""/>
    <n v="7"/>
    <n v="0"/>
    <n v="9"/>
    <n v="9"/>
    <n v="5.2940000000000001E-3"/>
    <n v="2395"/>
    <x v="351"/>
    <n v="2393"/>
    <n v="1700"/>
    <n v="0"/>
    <n v="0"/>
    <n v="1702"/>
    <n v="2"/>
    <n v="1"/>
    <n v="2"/>
    <n v="2"/>
    <n v="0.99916492693110648"/>
    <n v="0"/>
    <n v="8.3507306889352823E-4"/>
    <n v="0.99882491186839018"/>
    <n v="0"/>
    <n v="1.1750881316098707E-3"/>
    <n v="0"/>
    <n v="0"/>
    <n v="1"/>
    <x v="2"/>
  </r>
  <r>
    <s v="2019-04-01 22:05:06"/>
    <x v="5"/>
    <x v="735"/>
    <s v="Link"/>
    <s v="At a group dinner of 20, the chef and owner put napkins on our laps, while referring to us women, between 20 and 40 years old, as &quot;girls.&quot; He didn't say it once or twice, but more and more. So I told him to stop doing that, Rebecca Thomas writes."/>
    <s v=""/>
    <s v=""/>
    <n v="144"/>
    <n v="6"/>
    <n v="122"/>
    <n v="147"/>
    <n v="8.6725999999999998E-2"/>
    <n v="2730"/>
    <x v="236"/>
    <n v="2313"/>
    <n v="1695"/>
    <n v="0"/>
    <n v="0"/>
    <n v="2000"/>
    <n v="12"/>
    <n v="4"/>
    <n v="417"/>
    <n v="305"/>
    <n v="0.84725274725274724"/>
    <n v="0"/>
    <n v="0.15274725274725276"/>
    <n v="0.84750000000000003"/>
    <n v="0"/>
    <n v="0.1525"/>
    <n v="1.9413919413919414E-2"/>
    <n v="2.6499999999999999E-2"/>
    <n v="0.82993197278911568"/>
    <x v="1"/>
  </r>
  <r>
    <s v="2019-04-05 09:24:55"/>
    <x v="1"/>
    <x v="736"/>
    <s v="Photo"/>
    <s v="Restaurant review: Feeling delirious? Grab a smash burger in Hamilton  We are witnessing an explosion of burger eateries, and few restaurants will risk a menu that does not include a burger. The latest from foodie blogger Diane Galambos..... https://bit.ly/2UEySex"/>
    <s v=""/>
    <s v=""/>
    <n v="12"/>
    <n v="0"/>
    <n v="19"/>
    <n v="26"/>
    <n v="1.5339E-2"/>
    <n v="2382"/>
    <x v="351"/>
    <n v="2381"/>
    <n v="1695"/>
    <n v="0"/>
    <n v="0"/>
    <n v="1696"/>
    <n v="1"/>
    <n v="1"/>
    <n v="1"/>
    <n v="1"/>
    <n v="0.99958018471872379"/>
    <n v="0"/>
    <n v="4.1981528127623844E-4"/>
    <n v="0.99941037735849059"/>
    <n v="0"/>
    <n v="5.8962264150943394E-4"/>
    <n v="0"/>
    <n v="0"/>
    <n v="0.73076923076923073"/>
    <x v="5"/>
  </r>
  <r>
    <s v="2019-04-02 14:05:10"/>
    <x v="2"/>
    <x v="737"/>
    <s v="Link"/>
    <s v="Five service providers — Bell, Rogers, Cogeco, TELUS and Freedom Mobile — accounted for more than 60 per cent of all complaints, with the most frequently raised concerns being incorrect charges and nondisclosure of contract terms."/>
    <s v=""/>
    <s v=""/>
    <n v="18"/>
    <n v="0"/>
    <n v="27"/>
    <n v="32"/>
    <n v="1.8924E-2"/>
    <n v="2429"/>
    <x v="322"/>
    <n v="2242"/>
    <n v="1691"/>
    <n v="0"/>
    <n v="0"/>
    <n v="1815"/>
    <n v="1"/>
    <n v="5"/>
    <n v="187"/>
    <n v="124"/>
    <n v="0.92301358583779336"/>
    <n v="0"/>
    <n v="7.6986414162206668E-2"/>
    <n v="0.93168044077134982"/>
    <n v="0"/>
    <n v="6.8319559228650142E-2"/>
    <n v="6.1753808151502679E-3"/>
    <n v="8.2644628099173556E-3"/>
    <n v="0.84375"/>
    <x v="3"/>
  </r>
  <r>
    <s v="2019-04-05 18:00:49"/>
    <x v="3"/>
    <x v="738"/>
    <s v="Link"/>
    <s v="Waterloo gardener has a big heart"/>
    <s v=""/>
    <s v=""/>
    <n v="13"/>
    <n v="0"/>
    <n v="32"/>
    <n v="35"/>
    <n v="2.0735E-2"/>
    <n v="2459"/>
    <x v="357"/>
    <n v="2371"/>
    <n v="1688"/>
    <n v="0"/>
    <n v="0"/>
    <n v="1751"/>
    <n v="4"/>
    <n v="4"/>
    <n v="88"/>
    <n v="63"/>
    <n v="0.96421309475396499"/>
    <n v="0"/>
    <n v="3.5786905246034971E-2"/>
    <n v="0.96402055968018274"/>
    <n v="0"/>
    <n v="3.597944031981725E-2"/>
    <n v="1.0980073200488003E-2"/>
    <n v="1.5419760137064534E-2"/>
    <n v="0.91428571428571426"/>
    <x v="5"/>
  </r>
  <r>
    <s v="2019-04-02 11:00:14"/>
    <x v="1"/>
    <x v="739"/>
    <s v="Link"/>
    <s v="COMMUTERS: Your Tuesday morning weather, traffic and school closures Tuesday, April 2, 2019 http://torstar.co/T5XH50oQAVV"/>
    <s v=""/>
    <s v=""/>
    <n v="16"/>
    <n v="0"/>
    <n v="39"/>
    <n v="40"/>
    <n v="2.3725E-2"/>
    <n v="2249"/>
    <x v="294"/>
    <n v="2249"/>
    <n v="1686"/>
    <n v="0"/>
    <n v="0"/>
    <n v="1686"/>
    <n v="1"/>
    <n v="0"/>
    <n v="0"/>
    <n v="0"/>
    <n v="1"/>
    <n v="0"/>
    <n v="0"/>
    <n v="1"/>
    <n v="0"/>
    <n v="0"/>
    <n v="1.2894619831036016E-2"/>
    <n v="1.7200474495848161E-2"/>
    <n v="0.97499999999999998"/>
    <x v="3"/>
  </r>
  <r>
    <s v="2019-04-01 12:30:06"/>
    <x v="1"/>
    <x v="740"/>
    <s v="Link"/>
    <s v="A Hamilton man's drunken drive into a crowded Port Dover beach last summer &quot;shook the community to its core,&quot; says the judge who sentenced him to 90 days in jail. http://torstar.co/v5PS50oKcOk"/>
    <s v=""/>
    <s v=""/>
    <n v="115"/>
    <n v="4"/>
    <n v="113"/>
    <n v="120"/>
    <n v="7.1344000000000005E-2"/>
    <n v="2407"/>
    <x v="274"/>
    <n v="2295"/>
    <n v="1682"/>
    <n v="0"/>
    <n v="0"/>
    <n v="1760"/>
    <n v="12"/>
    <n v="1"/>
    <n v="112"/>
    <n v="78"/>
    <n v="0.95346904860822601"/>
    <n v="0"/>
    <n v="4.6530951391773989E-2"/>
    <n v="0.95568181818181819"/>
    <n v="0"/>
    <n v="4.4318181818181819E-2"/>
    <n v="1.038637307852098E-2"/>
    <n v="1.4204545454545454E-2"/>
    <n v="0.94166666666666665"/>
    <x v="1"/>
  </r>
  <r>
    <s v="2019-04-01 16:05:17"/>
    <x v="2"/>
    <x v="741"/>
    <s v="Link"/>
    <s v="It's Nunavut's 20th birthday. As they mark the anniversary. the premier hopes to bring to attention the persistent gap in infrastructure, food affordability and basic services that exists between Nunavut and Canada’s provinces to the south."/>
    <s v=""/>
    <s v=""/>
    <n v="13"/>
    <n v="0"/>
    <n v="14"/>
    <n v="22"/>
    <n v="1.3119E-2"/>
    <n v="2749"/>
    <x v="362"/>
    <n v="2252"/>
    <n v="1677"/>
    <n v="0"/>
    <n v="0"/>
    <n v="2057"/>
    <n v="3"/>
    <n v="1"/>
    <n v="497"/>
    <n v="380"/>
    <n v="0.81920698435794836"/>
    <n v="0"/>
    <n v="0.18079301564205166"/>
    <n v="0.81526494895478852"/>
    <n v="0"/>
    <n v="0.18473505104521148"/>
    <n v="2.5463805020007274E-3"/>
    <n v="3.4030140982012642E-3"/>
    <n v="0.63636363636363635"/>
    <x v="1"/>
  </r>
  <r>
    <s v="2019-04-05 14:40:04"/>
    <x v="3"/>
    <x v="742"/>
    <s v="Link"/>
    <s v="Police make an arrest in Cambridge shooting http://torstar.co/ou8J50p6WFc"/>
    <s v=""/>
    <s v=""/>
    <n v="4"/>
    <n v="0"/>
    <n v="120"/>
    <n v="125"/>
    <n v="7.4626999999999999E-2"/>
    <n v="2424"/>
    <x v="276"/>
    <n v="2398"/>
    <n v="1675"/>
    <n v="0"/>
    <n v="0"/>
    <n v="1691"/>
    <n v="5"/>
    <n v="1"/>
    <n v="26"/>
    <n v="16"/>
    <n v="0.98927392739273923"/>
    <n v="0"/>
    <n v="1.0726072607260726E-2"/>
    <n v="0.99053814311058541"/>
    <n v="0"/>
    <n v="9.4618568894145483E-3"/>
    <n v="4.9504950495049507E-2"/>
    <n v="7.0963926670609107E-2"/>
    <n v="0.96"/>
    <x v="5"/>
  </r>
  <r>
    <s v="2019-04-07 16:03:15"/>
    <x v="1"/>
    <x v="743"/>
    <s v="Link"/>
    <s v="Saher Emmun is one of the 40,000 refugees who came to Canada from war-torn Syria.   Despite the new language, tight rental market, different culture, lingering trauma, many like Emmun, who ran a restaurant development business in Syria, have found work.  http://torstar.co/3UFb50pnimx"/>
    <s v=""/>
    <s v=""/>
    <n v="261"/>
    <n v="14"/>
    <n v="142"/>
    <n v="159"/>
    <n v="9.5210000000000003E-2"/>
    <n v="2552"/>
    <x v="329"/>
    <n v="2445"/>
    <n v="1670"/>
    <n v="0"/>
    <n v="0"/>
    <n v="1747"/>
    <n v="25"/>
    <n v="0"/>
    <n v="107"/>
    <n v="77"/>
    <n v="0.95807210031347967"/>
    <n v="0"/>
    <n v="4.1927899686520373E-2"/>
    <n v="0.95592444190040071"/>
    <n v="0"/>
    <n v="4.4075558099599316E-2"/>
    <n v="8.2288401253918491E-3"/>
    <n v="1.2020606754436176E-2"/>
    <n v="0.89308176100628933"/>
    <x v="6"/>
  </r>
  <r>
    <s v="2019-04-02 13:30:11"/>
    <x v="1"/>
    <x v="744"/>
    <s v="Link"/>
    <s v="Today's Editorial Cartoon by Graeme MacKay @mackaycartoons The Hamilton Spectator.  http://torstar.co/HM1350oQZq6"/>
    <s v=""/>
    <s v=""/>
    <n v="36"/>
    <n v="3"/>
    <n v="76"/>
    <n v="85"/>
    <n v="5.0897999999999999E-2"/>
    <n v="2242"/>
    <x v="289"/>
    <n v="2236"/>
    <n v="1670"/>
    <n v="0"/>
    <n v="0"/>
    <n v="1676"/>
    <n v="2"/>
    <n v="0"/>
    <n v="6"/>
    <n v="6"/>
    <n v="0.99732381801962533"/>
    <n v="0"/>
    <n v="2.6761819803746653E-3"/>
    <n v="0.99642004773269688"/>
    <n v="0"/>
    <n v="3.5799522673031028E-3"/>
    <n v="2.6315789473684209E-2"/>
    <n v="3.5202863961813845E-2"/>
    <n v="0.89411764705882357"/>
    <x v="3"/>
  </r>
  <r>
    <s v="2019-04-02 13:00:25"/>
    <x v="1"/>
    <x v="745"/>
    <s v="Link"/>
    <s v="Incorrect charges and nondisclosure of contract terms remain the most common complaints against Canada's telecom companies, according to a semi-annual report by the industry's complaint commissioner. http://torstar.co/PDBj50oQRWM"/>
    <s v=""/>
    <s v=""/>
    <n v="38"/>
    <n v="1"/>
    <n v="31"/>
    <n v="34"/>
    <n v="2.0383999999999999E-2"/>
    <n v="2324"/>
    <x v="314"/>
    <n v="2308"/>
    <n v="1668"/>
    <n v="0"/>
    <n v="0"/>
    <n v="1677"/>
    <n v="2"/>
    <n v="1"/>
    <n v="16"/>
    <n v="9"/>
    <n v="0.99311531841652323"/>
    <n v="0"/>
    <n v="6.8846815834767644E-3"/>
    <n v="0.99463327370304111"/>
    <n v="0"/>
    <n v="5.3667262969588547E-3"/>
    <n v="2.1514629948364886E-3"/>
    <n v="2.9815146094215863E-3"/>
    <n v="0.91176470588235292"/>
    <x v="3"/>
  </r>
  <r>
    <s v="2019-04-05 13:30:09"/>
    <x v="1"/>
    <x v="746"/>
    <s v="Link"/>
    <s v="All the league’s kits were designed by Italian brand Macron Hero @CPLsoccer  http://torstar.co/WqOX50p6FOX"/>
    <s v=""/>
    <s v=""/>
    <n v="21"/>
    <n v="0"/>
    <n v="22"/>
    <n v="22"/>
    <n v="1.3205E-2"/>
    <n v="2284"/>
    <x v="343"/>
    <n v="2284"/>
    <n v="1666"/>
    <n v="0"/>
    <n v="0"/>
    <n v="1666"/>
    <n v="1"/>
    <n v="0"/>
    <n v="0"/>
    <n v="0"/>
    <n v="1"/>
    <n v="0"/>
    <n v="0"/>
    <n v="1"/>
    <n v="0"/>
    <n v="0"/>
    <n v="4.8161120840630473E-3"/>
    <n v="6.6026410564225691E-3"/>
    <n v="1"/>
    <x v="5"/>
  </r>
  <r>
    <s v="2019-04-03 06:00:10"/>
    <x v="1"/>
    <x v="747"/>
    <s v="Link"/>
    <s v="The Hamilton Tiger-Cats, who already have a could-start-this-bunch-tomorrow offence under contract, added their finisher Monday with the announcement that Lirim Hajrullahu has re-signed with the team for two years, writes @miltonatthespec. http://torstar.co/iGpK50oVFiD"/>
    <s v=""/>
    <s v=""/>
    <n v="22"/>
    <n v="0"/>
    <n v="18"/>
    <n v="21"/>
    <n v="1.2658000000000001E-2"/>
    <n v="2318"/>
    <x v="365"/>
    <n v="2306"/>
    <n v="1659"/>
    <n v="0"/>
    <n v="0"/>
    <n v="1668"/>
    <n v="3"/>
    <n v="1"/>
    <n v="12"/>
    <n v="9"/>
    <n v="0.994823123382226"/>
    <n v="0"/>
    <n v="5.1768766177739426E-3"/>
    <n v="0.99460431654676262"/>
    <n v="0"/>
    <n v="5.3956834532374104E-3"/>
    <n v="3.8826574633304572E-3"/>
    <n v="5.3956834532374104E-3"/>
    <n v="0.8571428571428571"/>
    <x v="4"/>
  </r>
  <r>
    <s v="2019-04-03 05:00:17"/>
    <x v="1"/>
    <x v="748"/>
    <s v="Link"/>
    <s v="Environment Commissioner Julie Gelfand says Canada is not doing enough to combat climate change. Gelfand delivered her final audits Tuesday before her five-year term expires, looking at fossil-fuel subsidies, invasive aquatic species and mining pollution. http://torstar.co/l74S50oV9L7"/>
    <s v=""/>
    <s v=""/>
    <n v="54"/>
    <n v="4"/>
    <n v="39"/>
    <n v="44"/>
    <n v="2.6634000000000001E-2"/>
    <n v="2313"/>
    <x v="314"/>
    <n v="2275"/>
    <n v="1652"/>
    <n v="0"/>
    <n v="0"/>
    <n v="1683"/>
    <n v="6"/>
    <n v="1"/>
    <n v="38"/>
    <n v="31"/>
    <n v="0.98357111975789013"/>
    <n v="0"/>
    <n v="1.6428880242109815E-2"/>
    <n v="0.98158051099227572"/>
    <n v="0"/>
    <n v="1.8419489007724301E-2"/>
    <n v="2.1616947686986599E-3"/>
    <n v="2.9708853238265003E-3"/>
    <n v="0.88636363636363635"/>
    <x v="4"/>
  </r>
  <r>
    <s v="2019-04-02 11:00:31"/>
    <x v="1"/>
    <x v="749"/>
    <s v="Link"/>
    <s v="The number of spectators that turned out to watch the Canadian Women's Hockey League championship game suggests there's a big appetite out there for the sport, writes @Radleyatthespec. But the league is folding. So how could this happen? @TheCWHL http://torstar.co/1xqf50oN0o7"/>
    <s v=""/>
    <s v=""/>
    <n v="50"/>
    <n v="5"/>
    <n v="50"/>
    <n v="54"/>
    <n v="3.2688000000000002E-2"/>
    <n v="2328"/>
    <x v="356"/>
    <n v="2267"/>
    <n v="1652"/>
    <n v="0"/>
    <n v="0"/>
    <n v="1695"/>
    <n v="3"/>
    <n v="1"/>
    <n v="61"/>
    <n v="43"/>
    <n v="0.97379725085910651"/>
    <n v="0"/>
    <n v="2.6202749140893471E-2"/>
    <n v="0.97463126843657821"/>
    <n v="0"/>
    <n v="2.5368731563421829E-2"/>
    <n v="2.5773195876288659E-3"/>
    <n v="3.5398230088495575E-3"/>
    <n v="0.92592592592592593"/>
    <x v="3"/>
  </r>
  <r>
    <s v="2019-04-04 04:00:17"/>
    <x v="1"/>
    <x v="750"/>
    <s v="Link"/>
    <s v="Thinking of a midnight snack? This recipe is destined to be in your repertoire well after celery's 15 minutes of fame have passed.  http://torstar.co/KHGv50p22EF"/>
    <s v=""/>
    <s v=""/>
    <n v="7"/>
    <n v="0"/>
    <n v="19"/>
    <n v="19"/>
    <n v="1.1514999999999999E-2"/>
    <n v="2304"/>
    <x v="343"/>
    <n v="2304"/>
    <n v="1650"/>
    <n v="0"/>
    <n v="0"/>
    <n v="1650"/>
    <n v="2"/>
    <n v="0"/>
    <n v="0"/>
    <n v="0"/>
    <n v="1"/>
    <n v="0"/>
    <n v="0"/>
    <n v="1"/>
    <n v="0"/>
    <n v="0"/>
    <n v="4.7743055555555559E-3"/>
    <n v="6.6666666666666671E-3"/>
    <n v="1"/>
    <x v="0"/>
  </r>
  <r>
    <s v="2019-04-04 22:00:41"/>
    <x v="3"/>
    <x v="751"/>
    <s v="Link"/>
    <s v="St. David’s Schnarr an easy choice as District 8 hockey MVP"/>
    <s v=""/>
    <s v=""/>
    <n v="14"/>
    <n v="0"/>
    <n v="47"/>
    <n v="50"/>
    <n v="3.0469E-2"/>
    <n v="2325"/>
    <x v="330"/>
    <n v="2322"/>
    <n v="1641"/>
    <n v="0"/>
    <n v="0"/>
    <n v="1643"/>
    <n v="6"/>
    <n v="1"/>
    <n v="3"/>
    <n v="2"/>
    <n v="0.99870967741935479"/>
    <n v="0"/>
    <n v="1.2903225806451613E-3"/>
    <n v="0.9987827145465612"/>
    <n v="0"/>
    <n v="1.2172854534388314E-3"/>
    <n v="1.7204301075268817E-2"/>
    <n v="2.4345709068776627E-2"/>
    <n v="0.94"/>
    <x v="0"/>
  </r>
  <r>
    <s v="2019-04-04 18:00:51"/>
    <x v="3"/>
    <x v="752"/>
    <s v="Link"/>
    <s v="Man faces murder charge in Kitchener woman’s death"/>
    <s v=""/>
    <s v=""/>
    <n v="10"/>
    <n v="0"/>
    <n v="134"/>
    <n v="140"/>
    <n v="8.5417999999999994E-2"/>
    <n v="2295"/>
    <x v="372"/>
    <n v="2280"/>
    <n v="1639"/>
    <n v="0"/>
    <n v="0"/>
    <n v="1651"/>
    <n v="3"/>
    <n v="3"/>
    <n v="15"/>
    <n v="12"/>
    <n v="0.99346405228758172"/>
    <n v="0"/>
    <n v="6.5359477124183009E-3"/>
    <n v="0.99273167777104787"/>
    <n v="0"/>
    <n v="7.2683222289521504E-3"/>
    <n v="5.6644880174291937E-2"/>
    <n v="7.874015748031496E-2"/>
    <n v="0.95714285714285718"/>
    <x v="0"/>
  </r>
  <r>
    <s v="2019-04-03 22:00:16"/>
    <x v="1"/>
    <x v="753"/>
    <s v="Link"/>
    <s v="If there is a single theme that can describe this year's gritLIT, it would be inclusivity, writes Graham Rockingham.   http://torstar.co/d8qy50p18Tz"/>
    <s v=""/>
    <s v=""/>
    <n v="23"/>
    <n v="0"/>
    <n v="23"/>
    <n v="24"/>
    <n v="1.4706E-2"/>
    <n v="2322"/>
    <x v="336"/>
    <n v="2321"/>
    <n v="1632"/>
    <n v="0"/>
    <n v="0"/>
    <n v="1633"/>
    <n v="1"/>
    <n v="0"/>
    <n v="1"/>
    <n v="1"/>
    <n v="0.99956933677863913"/>
    <n v="0"/>
    <n v="4.3066322136089578E-4"/>
    <n v="0.99938763012859766"/>
    <n v="0"/>
    <n v="6.1236987140232701E-4"/>
    <n v="5.1679586563307496E-3"/>
    <n v="7.3484384568279241E-3"/>
    <n v="0.95833333333333337"/>
    <x v="4"/>
  </r>
  <r>
    <s v="2019-04-03 08:00:19"/>
    <x v="1"/>
    <x v="754"/>
    <s v="Link"/>
    <s v="Spring cleaning season is here and there are lots of storage options out there to help tidy the kids room. http://torstar.co/1bsV50oVBeg"/>
    <s v=""/>
    <s v=""/>
    <n v="29"/>
    <n v="1"/>
    <n v="29"/>
    <n v="32"/>
    <n v="1.968E-2"/>
    <n v="2260"/>
    <x v="307"/>
    <n v="2258"/>
    <n v="1626"/>
    <n v="0"/>
    <n v="0"/>
    <n v="1628"/>
    <n v="2"/>
    <n v="0"/>
    <n v="2"/>
    <n v="2"/>
    <n v="0.99911504424778763"/>
    <n v="0"/>
    <n v="8.8495575221238937E-4"/>
    <n v="0.99877149877149873"/>
    <n v="0"/>
    <n v="1.2285012285012285E-3"/>
    <n v="7.5221238938053096E-3"/>
    <n v="1.0442260442260442E-2"/>
    <n v="0.90625"/>
    <x v="4"/>
  </r>
  <r>
    <s v="2019-04-02 16:05:15"/>
    <x v="2"/>
    <x v="755"/>
    <s v="Link"/>
    <s v="In just under one hour in the wee hours of Saturday, three drivers were arrested and are now facing impaired driving charges. All between 12:24 a.m. and 1:17 a.m. 🤦"/>
    <s v=""/>
    <s v=""/>
    <n v="9"/>
    <n v="0"/>
    <n v="72"/>
    <n v="73"/>
    <n v="4.5089999999999998E-2"/>
    <n v="2071"/>
    <x v="249"/>
    <n v="2068"/>
    <n v="1619"/>
    <n v="0"/>
    <n v="0"/>
    <n v="1622"/>
    <n v="3"/>
    <n v="1"/>
    <n v="3"/>
    <n v="3"/>
    <n v="0.99855142443264122"/>
    <n v="0"/>
    <n v="1.4485755673587638E-3"/>
    <n v="0.99815043156596794"/>
    <n v="0"/>
    <n v="1.8495684340320592E-3"/>
    <n v="3.1868662481892802E-2"/>
    <n v="4.0690505548705305E-2"/>
    <n v="0.98630136986301364"/>
    <x v="3"/>
  </r>
  <r>
    <s v="2019-04-05 16:01:59"/>
    <x v="3"/>
    <x v="756"/>
    <s v="Link"/>
    <s v="Kitchener-Waterloo Titans top London Lightning in series opener The Titans dominated the fourth quarter to take the National Basketball League of Canada playoff game, 119-95."/>
    <s v=""/>
    <s v=""/>
    <n v="13"/>
    <n v="0"/>
    <n v="26"/>
    <n v="31"/>
    <n v="1.9147999999999998E-2"/>
    <n v="2319"/>
    <x v="343"/>
    <n v="2225"/>
    <n v="1619"/>
    <n v="0"/>
    <n v="0"/>
    <n v="1690"/>
    <n v="7"/>
    <n v="1"/>
    <n v="94"/>
    <n v="71"/>
    <n v="0.9594652867615352"/>
    <n v="0"/>
    <n v="4.0534713238464859E-2"/>
    <n v="0.9579881656804734"/>
    <n v="0"/>
    <n v="4.2011834319526625E-2"/>
    <n v="4.7434238896075891E-3"/>
    <n v="6.5088757396449702E-3"/>
    <n v="0.83870967741935487"/>
    <x v="5"/>
  </r>
  <r>
    <s v="2019-04-03 13:30:09"/>
    <x v="2"/>
    <x v="757"/>
    <s v="Link"/>
    <s v="Provincial court Judge John Douglas sentenced Brian Mark Clarke to time served of 90 days and a two-year probation order, including the provision that he is not to be in Prince Edward Island during the term of probation."/>
    <s v=""/>
    <s v=""/>
    <n v="17"/>
    <n v="0"/>
    <n v="89"/>
    <n v="93"/>
    <n v="5.7584999999999997E-2"/>
    <n v="2161"/>
    <x v="197"/>
    <n v="2161"/>
    <n v="1615"/>
    <n v="0"/>
    <n v="0"/>
    <n v="1615"/>
    <n v="2"/>
    <n v="0"/>
    <n v="0"/>
    <n v="0"/>
    <n v="1"/>
    <n v="0"/>
    <n v="0"/>
    <n v="1"/>
    <n v="0"/>
    <n v="0"/>
    <n v="4.1647385469689956E-2"/>
    <n v="5.5727554179566562E-2"/>
    <n v="0.956989247311828"/>
    <x v="4"/>
  </r>
  <r>
    <s v="2019-04-07 13:00:52"/>
    <x v="3"/>
    <x v="758"/>
    <s v="Link"/>
    <s v="Canada’s job-creation run ends in March after six straight months"/>
    <s v=""/>
    <s v=""/>
    <n v="6"/>
    <n v="0"/>
    <n v="12"/>
    <n v="13"/>
    <n v="8.0750000000000006E-3"/>
    <n v="2255"/>
    <x v="373"/>
    <n v="2220"/>
    <n v="1610"/>
    <n v="0"/>
    <n v="0"/>
    <n v="1633"/>
    <n v="1"/>
    <n v="1"/>
    <n v="35"/>
    <n v="23"/>
    <n v="0.98447893569844791"/>
    <n v="0"/>
    <n v="1.5521064301552107E-2"/>
    <n v="0.9859154929577465"/>
    <n v="0"/>
    <n v="1.4084507042253521E-2"/>
    <n v="3.5476718403547672E-3"/>
    <n v="4.8989589712186161E-3"/>
    <n v="0.92307692307692313"/>
    <x v="6"/>
  </r>
  <r>
    <s v="2019-04-01 14:05:14"/>
    <x v="6"/>
    <x v="759"/>
    <s v="Link"/>
    <s v="The UCP and the NDP are expected to lead the race in Alberta's election campaign, so we've got a side-by-side comparison of Kenney and Notley’s differing visions and flagship proposals for the next four years should either form government:"/>
    <s v=""/>
    <s v=""/>
    <n v="73"/>
    <n v="2"/>
    <n v="65"/>
    <n v="136"/>
    <n v="8.4946999999999995E-2"/>
    <n v="3728"/>
    <x v="280"/>
    <n v="2332"/>
    <n v="1601"/>
    <n v="0"/>
    <n v="0"/>
    <n v="2533"/>
    <n v="2"/>
    <n v="17"/>
    <n v="1396"/>
    <n v="932"/>
    <n v="0.62553648068669532"/>
    <n v="0"/>
    <n v="0.37446351931330474"/>
    <n v="0.63205684958547181"/>
    <n v="0"/>
    <n v="0.36794315041452824"/>
    <n v="1.3948497854077254E-2"/>
    <n v="2.0529016975917885E-2"/>
    <n v="0.47794117647058826"/>
    <x v="1"/>
  </r>
  <r>
    <s v="2019-04-05 00:35:03"/>
    <x v="2"/>
    <x v="760"/>
    <s v="Link"/>
    <s v="Energy-efficient construction and retrofits to existing buildings could cut Canada’s carbon footprint in half, but experts say the Halifax industry and provincial government need more proof before they’ll get on board."/>
    <s v=""/>
    <s v=""/>
    <n v="36"/>
    <n v="3"/>
    <n v="34"/>
    <n v="40"/>
    <n v="2.4983999999999999E-2"/>
    <n v="2400"/>
    <x v="342"/>
    <n v="2211"/>
    <n v="1601"/>
    <n v="0"/>
    <n v="0"/>
    <n v="1726"/>
    <n v="9"/>
    <n v="3"/>
    <n v="189"/>
    <n v="125"/>
    <n v="0.92125000000000001"/>
    <n v="0"/>
    <n v="7.8750000000000001E-2"/>
    <n v="0.92757821552723063"/>
    <n v="0"/>
    <n v="7.242178447276941E-2"/>
    <n v="4.1666666666666666E-3"/>
    <n v="5.7937427578215531E-3"/>
    <n v="0.85"/>
    <x v="5"/>
  </r>
  <r>
    <s v="2019-04-02 20:00:48"/>
    <x v="3"/>
    <x v="761"/>
    <s v="Link"/>
    <s v="Globetrotters visit 11-year-old at Waterloo school. One year after meeting Maya Kolbasnick at SickKids hospital in Toronto, two members of the Harlem Globetrotters visited her at her school in Waterloo."/>
    <s v=""/>
    <s v=""/>
    <n v="16"/>
    <n v="0"/>
    <n v="42"/>
    <n v="46"/>
    <n v="2.8767999999999998E-2"/>
    <n v="2235"/>
    <x v="357"/>
    <n v="2231"/>
    <n v="1599"/>
    <n v="0"/>
    <n v="0"/>
    <n v="1601"/>
    <n v="6"/>
    <n v="1"/>
    <n v="4"/>
    <n v="2"/>
    <n v="0.99821029082774049"/>
    <n v="0"/>
    <n v="1.7897091722595079E-3"/>
    <n v="0.99875078076202373"/>
    <n v="0"/>
    <n v="1.2492192379762648E-3"/>
    <n v="1.2080536912751677E-2"/>
    <n v="1.6864459712679577E-2"/>
    <n v="0.91304347826086951"/>
    <x v="3"/>
  </r>
  <r>
    <s v="2019-04-05 11:35:04"/>
    <x v="2"/>
    <x v="762"/>
    <s v="Link"/>
    <s v="Transport Minister Marc Garneau says Boeing 737 Max jets will remain grounded for “as long as it takes.&quot;"/>
    <s v=""/>
    <s v=""/>
    <n v="32"/>
    <n v="1"/>
    <n v="39"/>
    <n v="39"/>
    <n v="2.4559000000000001E-2"/>
    <n v="2208"/>
    <x v="364"/>
    <n v="2176"/>
    <n v="1588"/>
    <n v="0"/>
    <n v="0"/>
    <n v="1611"/>
    <n v="1"/>
    <n v="1"/>
    <n v="32"/>
    <n v="23"/>
    <n v="0.98550724637681164"/>
    <n v="0"/>
    <n v="1.4492753623188406E-2"/>
    <n v="0.98572315332091864"/>
    <n v="0"/>
    <n v="1.4276846679081317E-2"/>
    <n v="8.152173913043478E-3"/>
    <n v="1.11731843575419E-2"/>
    <n v="1"/>
    <x v="5"/>
  </r>
  <r>
    <s v="2019-04-03 15:05:09"/>
    <x v="2"/>
    <x v="763"/>
    <s v="Link"/>
    <s v="What's for dinner tonight? Pizza? UberEats delivery again? Here's how you can perfect a home-cooked weeknight dinner using simple recipes and tips from MasterChef Canada judges Michael Bonacini and Claudio Aprile. BONUS points for plating too!"/>
    <s v=""/>
    <s v=""/>
    <n v="22"/>
    <n v="1"/>
    <n v="26"/>
    <n v="29"/>
    <n v="1.8331E-2"/>
    <n v="2161"/>
    <x v="322"/>
    <n v="2148"/>
    <n v="1582"/>
    <n v="0"/>
    <n v="0"/>
    <n v="1595"/>
    <n v="0"/>
    <n v="0"/>
    <n v="13"/>
    <n v="13"/>
    <n v="0.99398426654326699"/>
    <n v="0"/>
    <n v="6.015733456732994E-3"/>
    <n v="0.99184952978056429"/>
    <n v="0"/>
    <n v="8.1504702194357369E-3"/>
    <n v="6.9412309116149932E-3"/>
    <n v="9.4043887147335428E-3"/>
    <n v="0.89655172413793105"/>
    <x v="4"/>
  </r>
  <r>
    <s v="2019-04-06 13:05:08"/>
    <x v="2"/>
    <x v="764"/>
    <s v="Link"/>
    <s v="The Atlantic Schooners hope to hit the still-prospective field as the CFL’s 10th team as early as 2021."/>
    <s v=""/>
    <s v=""/>
    <n v="69"/>
    <n v="5"/>
    <n v="48"/>
    <n v="63"/>
    <n v="3.9924000000000001E-2"/>
    <n v="2213"/>
    <x v="307"/>
    <n v="2175"/>
    <n v="1578"/>
    <n v="0"/>
    <n v="0"/>
    <n v="1606"/>
    <n v="6"/>
    <n v="1"/>
    <n v="38"/>
    <n v="28"/>
    <n v="0.98282873926796199"/>
    <n v="0"/>
    <n v="1.7171260732037959E-2"/>
    <n v="0.98256537982565384"/>
    <n v="0"/>
    <n v="1.7434620174346202E-2"/>
    <n v="7.6818798011748755E-3"/>
    <n v="1.0585305105853052E-2"/>
    <n v="0.76190476190476186"/>
    <x v="2"/>
  </r>
  <r>
    <s v="2019-04-04 19:05:11"/>
    <x v="2"/>
    <x v="765"/>
    <s v="Link"/>
    <s v="In one rally, Trump lied or said inaccurate things about everything from the size of the crowd standing outside the building to wind power to Obamacare to the economy to, memorably, the Great Lakes."/>
    <s v=""/>
    <s v=""/>
    <n v="59"/>
    <n v="10"/>
    <n v="68"/>
    <n v="74"/>
    <n v="4.6894999999999999E-2"/>
    <n v="2326"/>
    <x v="364"/>
    <n v="2240"/>
    <n v="1578"/>
    <n v="0"/>
    <n v="0"/>
    <n v="1635"/>
    <n v="12"/>
    <n v="2"/>
    <n v="86"/>
    <n v="57"/>
    <n v="0.96302665520206365"/>
    <n v="0"/>
    <n v="3.6973344797936368E-2"/>
    <n v="0.96513761467889914"/>
    <n v="0"/>
    <n v="3.4862385321100919E-2"/>
    <n v="7.7386070507308681E-3"/>
    <n v="1.1009174311926606E-2"/>
    <n v="0.91891891891891897"/>
    <x v="0"/>
  </r>
  <r>
    <s v="2019-04-05 15:01:11"/>
    <x v="3"/>
    <x v="766"/>
    <s v="Link"/>
    <s v="Waterloo firm gives landmine removal new life http://torstar.co/HsPl50p6GuV"/>
    <s v=""/>
    <s v=""/>
    <n v="7"/>
    <n v="0"/>
    <n v="20"/>
    <n v="22"/>
    <n v="1.4022E-2"/>
    <n v="2148"/>
    <x v="307"/>
    <n v="2138"/>
    <n v="1569"/>
    <n v="0"/>
    <n v="0"/>
    <n v="1577"/>
    <n v="3"/>
    <n v="0"/>
    <n v="10"/>
    <n v="8"/>
    <n v="0.99534450651769091"/>
    <n v="0"/>
    <n v="4.6554934823091251E-3"/>
    <n v="0.99492707672796454"/>
    <n v="0"/>
    <n v="5.0729232720355105E-3"/>
    <n v="7.9143389199255124E-3"/>
    <n v="1.077996195307546E-2"/>
    <n v="0.90909090909090906"/>
    <x v="5"/>
  </r>
  <r>
    <s v="2019-04-01 12:05:11"/>
    <x v="2"/>
    <x v="767"/>
    <s v="Link"/>
    <s v="It scarcely needs saying that all of the cast are tight-lipped when it comes to spoilers. But we do know that the battle to end all battles at Winterfell is coming."/>
    <s v=""/>
    <s v=""/>
    <n v="15"/>
    <n v="0"/>
    <n v="22"/>
    <n v="22"/>
    <n v="1.4139000000000001E-2"/>
    <n v="2093"/>
    <x v="353"/>
    <n v="2079"/>
    <n v="1556"/>
    <n v="0"/>
    <n v="0"/>
    <n v="1566"/>
    <n v="1"/>
    <n v="0"/>
    <n v="14"/>
    <n v="10"/>
    <n v="0.99331103678929766"/>
    <n v="0"/>
    <n v="6.688963210702341E-3"/>
    <n v="0.99361430395913153"/>
    <n v="0"/>
    <n v="6.3856960408684551E-3"/>
    <n v="6.2111801242236021E-3"/>
    <n v="8.3014048531289911E-3"/>
    <n v="1"/>
    <x v="1"/>
  </r>
  <r>
    <s v="2019-04-06 07:00:09"/>
    <x v="1"/>
    <x v="768"/>
    <s v="Link"/>
    <s v="&quot;Killing Eve&quot; returns for another eight-episode season Sunday night.  Judging from the first two anxiety-fuelled episodes made available to critics, this show is in no mood to stumble or become the victim of its own success. http://torstar.co/BFad50payT1"/>
    <s v=""/>
    <s v=""/>
    <n v="12"/>
    <n v="0"/>
    <n v="17"/>
    <n v="18"/>
    <n v="1.1583E-2"/>
    <n v="2192"/>
    <x v="314"/>
    <n v="2192"/>
    <n v="1554"/>
    <n v="0"/>
    <n v="0"/>
    <n v="1554"/>
    <n v="2"/>
    <n v="0"/>
    <n v="0"/>
    <n v="0"/>
    <n v="1"/>
    <n v="0"/>
    <n v="0"/>
    <n v="1"/>
    <n v="0"/>
    <n v="0"/>
    <n v="2.2810218978102188E-3"/>
    <n v="3.2175032175032173E-3"/>
    <n v="0.94444444444444442"/>
    <x v="2"/>
  </r>
  <r>
    <s v="2019-04-06 06:00:08"/>
    <x v="1"/>
    <x v="769"/>
    <s v="Link"/>
    <s v="The CFL is holding its first European draft next week. The Hamilton Tiger-Cats own the first choice in the CFL's second international draft. http://torstar.co/7XSz50pasoB"/>
    <s v=""/>
    <s v=""/>
    <n v="14"/>
    <n v="0"/>
    <n v="25"/>
    <n v="25"/>
    <n v="1.6108000000000001E-2"/>
    <n v="2102"/>
    <x v="373"/>
    <n v="2102"/>
    <n v="1552"/>
    <n v="0"/>
    <n v="0"/>
    <n v="1552"/>
    <n v="5"/>
    <n v="0"/>
    <n v="0"/>
    <n v="0"/>
    <n v="1"/>
    <n v="0"/>
    <n v="0"/>
    <n v="1"/>
    <n v="0"/>
    <n v="0"/>
    <n v="3.8058991436726928E-3"/>
    <n v="5.1546391752577319E-3"/>
    <n v="1"/>
    <x v="2"/>
  </r>
  <r>
    <s v="2019-04-02 18:05:11"/>
    <x v="2"/>
    <x v="770"/>
    <s v="Link"/>
    <s v="MacKinnon’s interim appointment at Dalhousie earlier this year was met with outcry from students who rebuked his book for expressing “racist perspectives” and “oppressive rhetoric,” prompting some to call for his dismissal. Now, he's up for an award."/>
    <s v=""/>
    <s v=""/>
    <n v="7"/>
    <n v="0"/>
    <n v="24"/>
    <n v="26"/>
    <n v="1.6893999999999999E-2"/>
    <n v="1979"/>
    <x v="363"/>
    <n v="1960"/>
    <n v="1539"/>
    <n v="0"/>
    <n v="0"/>
    <n v="1550"/>
    <n v="4"/>
    <n v="1"/>
    <n v="19"/>
    <n v="11"/>
    <n v="0.99039919151086409"/>
    <n v="0"/>
    <n v="9.6008084891359268E-3"/>
    <n v="0.99290322580645163"/>
    <n v="0"/>
    <n v="7.0967741935483875E-3"/>
    <n v="8.0848913592723604E-3"/>
    <n v="1.032258064516129E-2"/>
    <n v="0.92307692307692313"/>
    <x v="3"/>
  </r>
  <r>
    <s v="2019-04-02 13:01:44"/>
    <x v="3"/>
    <x v="771"/>
    <s v="Link"/>
    <s v="Police gender discrimination lawsuit goes before Ontario Court of Appeal"/>
    <s v=""/>
    <s v=""/>
    <n v="56"/>
    <n v="2"/>
    <n v="66"/>
    <n v="71"/>
    <n v="4.6134000000000001E-2"/>
    <n v="2145"/>
    <x v="272"/>
    <n v="2098"/>
    <n v="1539"/>
    <n v="0"/>
    <n v="0"/>
    <n v="1570"/>
    <n v="3"/>
    <n v="0"/>
    <n v="47"/>
    <n v="31"/>
    <n v="0.97808857808857808"/>
    <n v="0"/>
    <n v="2.1911421911421911E-2"/>
    <n v="0.9802547770700637"/>
    <n v="0"/>
    <n v="1.9745222929936305E-2"/>
    <n v="1.3986013986013986E-2"/>
    <n v="1.9108280254777069E-2"/>
    <n v="0.92957746478873238"/>
    <x v="3"/>
  </r>
  <r>
    <s v="2019-04-02 19:46:30"/>
    <x v="2"/>
    <x v="772"/>
    <s v="Link"/>
    <s v="Jody Wilson-Raybould wrote a last-minute appeal that she sent to Liberal MPs on Tuesday, just as some met to discuss her fate."/>
    <s v=""/>
    <s v=""/>
    <n v="125"/>
    <n v="3"/>
    <n v="122"/>
    <n v="128"/>
    <n v="8.3878999999999995E-2"/>
    <n v="2300"/>
    <x v="359"/>
    <n v="2218"/>
    <n v="1526"/>
    <n v="0"/>
    <n v="0"/>
    <n v="1590"/>
    <n v="14"/>
    <n v="1"/>
    <n v="82"/>
    <n v="64"/>
    <n v="0.96434782608695657"/>
    <n v="0"/>
    <n v="3.5652173913043476E-2"/>
    <n v="0.95974842767295598"/>
    <n v="0"/>
    <n v="4.0251572327044023E-2"/>
    <n v="1.6086956521739131E-2"/>
    <n v="2.3270440251572325E-2"/>
    <n v="0.953125"/>
    <x v="3"/>
  </r>
  <r>
    <s v="2019-04-05 16:21:56"/>
    <x v="3"/>
    <x v="773"/>
    <s v="Link"/>
    <s v="Police make an arrest in Cambridge shooting. A 19-year-old man has been arrested following an early morning shooting in Cambridge on Wednesday."/>
    <s v=""/>
    <s v=""/>
    <n v="13"/>
    <n v="0"/>
    <n v="71"/>
    <n v="77"/>
    <n v="5.0590999999999997E-2"/>
    <n v="2224"/>
    <x v="325"/>
    <n v="2136"/>
    <n v="1522"/>
    <n v="0"/>
    <n v="0"/>
    <n v="1579"/>
    <n v="1"/>
    <n v="2"/>
    <n v="88"/>
    <n v="57"/>
    <n v="0.96043165467625902"/>
    <n v="0"/>
    <n v="3.9568345323741004E-2"/>
    <n v="0.9639012032932236"/>
    <n v="0"/>
    <n v="3.6098796706776438E-2"/>
    <n v="3.012589928057554E-2"/>
    <n v="4.2431918936035463E-2"/>
    <n v="0.92207792207792205"/>
    <x v="5"/>
  </r>
  <r>
    <s v="2019-04-02 13:05:11"/>
    <x v="2"/>
    <x v="774"/>
    <s v="Link"/>
    <s v="Quebec is passing a hat law that takes aim at tiny minorities rather than almost everyone. The ban targets individuals in a way that is wiltingly cruel, writes Heather Mallick."/>
    <s v=""/>
    <s v=""/>
    <n v="12"/>
    <n v="0"/>
    <n v="39"/>
    <n v="41"/>
    <n v="2.7081000000000001E-2"/>
    <n v="2012"/>
    <x v="357"/>
    <n v="2010"/>
    <n v="1514"/>
    <n v="0"/>
    <n v="0"/>
    <n v="1516"/>
    <n v="8"/>
    <n v="1"/>
    <n v="2"/>
    <n v="2"/>
    <n v="0.99900596421471177"/>
    <n v="0"/>
    <n v="9.9403578528827028E-4"/>
    <n v="0.99868073878627972"/>
    <n v="0"/>
    <n v="1.3192612137203166E-3"/>
    <n v="1.341948310139165E-2"/>
    <n v="1.7810026385224276E-2"/>
    <n v="0.95121951219512191"/>
    <x v="3"/>
  </r>
  <r>
    <s v="2019-04-03 16:00:48"/>
    <x v="1"/>
    <x v="775"/>
    <s v="Link"/>
    <s v="So what do you want? The biscuit matrix covers fluffy and tender to flaky and sturdy enough for a sandwich. Here’s everything you need to consider. http://torstar.co/qSfC50p0pUa"/>
    <s v=""/>
    <s v=""/>
    <n v="27"/>
    <n v="0"/>
    <n v="29"/>
    <n v="31"/>
    <n v="2.0503E-2"/>
    <n v="2112"/>
    <x v="365"/>
    <n v="2093"/>
    <n v="1512"/>
    <n v="0"/>
    <n v="0"/>
    <n v="1529"/>
    <n v="3"/>
    <n v="2"/>
    <n v="19"/>
    <n v="17"/>
    <n v="0.99100378787878785"/>
    <n v="0"/>
    <n v="8.9962121212121219E-3"/>
    <n v="0.98888162197514717"/>
    <n v="0"/>
    <n v="1.1118378024852845E-2"/>
    <n v="4.261363636363636E-3"/>
    <n v="5.8862001308044474E-3"/>
    <n v="0.93548387096774188"/>
    <x v="4"/>
  </r>
  <r>
    <s v="2019-04-05 06:00:16"/>
    <x v="1"/>
    <x v="776"/>
    <s v="Link"/>
    <s v="Rachel Mercer will team up with her sister Akemi Mercer-Niewoehner for a concert of violin and cello duos by six female Canadian composers, three of those works premieres.  http://torstar.co/BFx150p6nP4"/>
    <s v=""/>
    <s v=""/>
    <n v="10"/>
    <n v="0"/>
    <n v="10"/>
    <n v="10"/>
    <n v="6.6360000000000004E-3"/>
    <n v="2042"/>
    <x v="366"/>
    <n v="2041"/>
    <n v="1507"/>
    <n v="0"/>
    <n v="0"/>
    <n v="1508"/>
    <n v="2"/>
    <n v="0"/>
    <n v="1"/>
    <n v="1"/>
    <n v="0.99951028403525954"/>
    <n v="0"/>
    <n v="4.8971596474045055E-4"/>
    <n v="0.99933687002652516"/>
    <n v="0"/>
    <n v="6.6312997347480103E-4"/>
    <n v="4.8971596474045055E-4"/>
    <n v="6.6312997347480103E-4"/>
    <n v="1"/>
    <x v="5"/>
  </r>
  <r>
    <s v="2019-04-06 21:30:10"/>
    <x v="1"/>
    <x v="777"/>
    <s v="Link"/>
    <s v="We are witnessing an explosion of burger eateries, and few restaurants will risk a menu that does not include a burger. Diane Galambos started her spring pilgrimage at Hamilon's Delirious Burger. http://torstar.co/2kJ050pelvs"/>
    <s v=""/>
    <s v=""/>
    <n v="19"/>
    <n v="0"/>
    <n v="38"/>
    <n v="39"/>
    <n v="2.5982999999999999E-2"/>
    <n v="2086"/>
    <x v="291"/>
    <n v="2086"/>
    <n v="1501"/>
    <n v="0"/>
    <n v="0"/>
    <n v="1501"/>
    <n v="2"/>
    <n v="0"/>
    <n v="0"/>
    <n v="0"/>
    <n v="1"/>
    <n v="0"/>
    <n v="0"/>
    <n v="1"/>
    <n v="0"/>
    <n v="0"/>
    <n v="1.0546500479386385E-2"/>
    <n v="1.4656895403064623E-2"/>
    <n v="0.97435897435897434"/>
    <x v="2"/>
  </r>
  <r>
    <s v="2019-04-01 18:01:02"/>
    <x v="3"/>
    <x v="778"/>
    <s v="Link"/>
    <s v="Out There: We all have our issues — some are just more toady than others"/>
    <s v=""/>
    <s v=""/>
    <n v="2"/>
    <n v="0"/>
    <n v="31"/>
    <n v="31"/>
    <n v="2.0708000000000001E-2"/>
    <n v="2052"/>
    <x v="272"/>
    <n v="2050"/>
    <n v="1497"/>
    <n v="0"/>
    <n v="0"/>
    <n v="1498"/>
    <n v="1"/>
    <n v="0"/>
    <n v="2"/>
    <n v="1"/>
    <n v="0.99902534113060426"/>
    <n v="0"/>
    <n v="9.7465886939571145E-4"/>
    <n v="0.99933244325767689"/>
    <n v="0"/>
    <n v="6.6755674232309744E-4"/>
    <n v="1.4619883040935672E-2"/>
    <n v="2.0026702269692925E-2"/>
    <n v="1"/>
    <x v="1"/>
  </r>
  <r>
    <s v="2019-04-05 09:00:21"/>
    <x v="1"/>
    <x v="779"/>
    <s v="Link"/>
    <s v="Jody Wilson-Raybould had the power to make a real difference for the causes and people she holds most dearly. Now, four years after she entered with so much hope and promise, all that is gone, writes Bob Hepburn.  http://torstar.co/2dLc50p6n3l"/>
    <s v=""/>
    <s v=""/>
    <n v="28"/>
    <n v="2"/>
    <n v="38"/>
    <n v="44"/>
    <n v="2.9669999999999998E-2"/>
    <n v="2067"/>
    <x v="291"/>
    <n v="2007"/>
    <n v="1483"/>
    <n v="0"/>
    <n v="0"/>
    <n v="1525"/>
    <n v="7"/>
    <n v="0"/>
    <n v="60"/>
    <n v="42"/>
    <n v="0.97097242380261251"/>
    <n v="0"/>
    <n v="2.9027576197387519E-2"/>
    <n v="0.97245901639344268"/>
    <n v="0"/>
    <n v="2.7540983606557379E-2"/>
    <n v="1.0643444605708756E-2"/>
    <n v="1.4426229508196721E-2"/>
    <n v="0.86363636363636365"/>
    <x v="5"/>
  </r>
  <r>
    <s v="2019-04-06 18:00:36"/>
    <x v="3"/>
    <x v="780"/>
    <s v="Link"/>
    <s v="Waterloo Region students rally to protect the education they need"/>
    <s v=""/>
    <s v=""/>
    <n v="166"/>
    <n v="16"/>
    <n v="86"/>
    <n v="143"/>
    <n v="9.6752000000000005E-2"/>
    <n v="2627"/>
    <x v="345"/>
    <n v="2091"/>
    <n v="1478"/>
    <n v="0"/>
    <n v="0"/>
    <n v="1886"/>
    <n v="22"/>
    <n v="3"/>
    <n v="536"/>
    <n v="408"/>
    <n v="0.79596497906357067"/>
    <n v="0"/>
    <n v="0.20403502093642939"/>
    <n v="0.78366914103923646"/>
    <n v="0"/>
    <n v="0.21633085896076351"/>
    <n v="7.2325846973734301E-3"/>
    <n v="1.007423117709438E-2"/>
    <n v="0.60139860139860135"/>
    <x v="2"/>
  </r>
  <r>
    <s v="2019-04-05 18:55:03"/>
    <x v="3"/>
    <x v="781"/>
    <s v="Link"/>
    <s v="Lawsuit alleging sexism in Waterloo police ranks can’t proceed, court rules http://torstar.co/7aAe50p7V8s"/>
    <s v=""/>
    <s v=""/>
    <n v="8"/>
    <n v="0"/>
    <n v="51"/>
    <n v="55"/>
    <n v="3.7212000000000002E-2"/>
    <n v="2150"/>
    <x v="251"/>
    <n v="2128"/>
    <n v="1478"/>
    <n v="0"/>
    <n v="0"/>
    <n v="1492"/>
    <n v="3"/>
    <n v="1"/>
    <n v="22"/>
    <n v="14"/>
    <n v="0.98976744186046517"/>
    <n v="0"/>
    <n v="1.0232558139534883E-2"/>
    <n v="0.9906166219839142"/>
    <n v="0"/>
    <n v="9.3833780160857902E-3"/>
    <n v="2.1395348837209303E-2"/>
    <n v="3.0831099195710455E-2"/>
    <n v="0.92727272727272725"/>
    <x v="5"/>
  </r>
  <r>
    <s v="2019-04-04 17:30:11"/>
    <x v="1"/>
    <x v="782"/>
    <s v="Link"/>
    <s v="For a CFL spring in which there's one less thing going on — mini-camps are oh so passé — there sure is a lot going on. http://torstar.co/bTMx50p5ijb"/>
    <s v=""/>
    <s v=""/>
    <n v="20"/>
    <n v="0"/>
    <n v="25"/>
    <n v="26"/>
    <n v="1.7614999999999999E-2"/>
    <n v="2055"/>
    <x v="343"/>
    <n v="2055"/>
    <n v="1476"/>
    <n v="0"/>
    <n v="0"/>
    <n v="1476"/>
    <n v="0"/>
    <n v="0"/>
    <n v="0"/>
    <n v="0"/>
    <n v="1"/>
    <n v="0"/>
    <n v="0"/>
    <n v="1"/>
    <n v="0"/>
    <n v="0"/>
    <n v="5.3527980535279804E-3"/>
    <n v="7.4525745257452572E-3"/>
    <n v="0.96153846153846156"/>
    <x v="0"/>
  </r>
  <r>
    <s v="2019-04-07 14:00:22"/>
    <x v="1"/>
    <x v="783"/>
    <s v="Link"/>
    <s v="Sports curses are like villains in action movies: after you put them down, you better make sure they're dead or they will come back to haunt you.   As the Raptors &amp; Maple Leafs head to the playoffs, long-time fans know local sports is all about heartbreak. http://torstar.co/xHaG50pg6UP"/>
    <s v=""/>
    <s v=""/>
    <n v="12"/>
    <n v="0"/>
    <n v="13"/>
    <n v="14"/>
    <n v="9.4979999999999995E-3"/>
    <n v="2176"/>
    <x v="368"/>
    <n v="2176"/>
    <n v="1474"/>
    <n v="0"/>
    <n v="0"/>
    <n v="1474"/>
    <n v="2"/>
    <n v="0"/>
    <n v="0"/>
    <n v="0"/>
    <n v="1"/>
    <n v="0"/>
    <n v="0"/>
    <n v="1"/>
    <n v="0"/>
    <n v="0"/>
    <n v="1.3786764705882354E-3"/>
    <n v="2.0352781546811396E-3"/>
    <n v="0.9285714285714286"/>
    <x v="6"/>
  </r>
  <r>
    <s v="2019-04-03 16:30:28"/>
    <x v="3"/>
    <x v="784"/>
    <s v="Link"/>
    <s v="New venture: 5 questions for Top-Notch Concierge http://torstar.co/AlYW50oZFGr"/>
    <s v=""/>
    <s v=""/>
    <n v="9"/>
    <n v="0"/>
    <n v="31"/>
    <n v="33"/>
    <n v="2.2388000000000002E-2"/>
    <n v="2001"/>
    <x v="216"/>
    <n v="1998"/>
    <n v="1474"/>
    <n v="0"/>
    <n v="0"/>
    <n v="1476"/>
    <n v="0"/>
    <n v="1"/>
    <n v="3"/>
    <n v="2"/>
    <n v="0.99850074962518742"/>
    <n v="0"/>
    <n v="1.4992503748125937E-3"/>
    <n v="0.99864498644986455"/>
    <n v="0"/>
    <n v="1.3550135501355014E-3"/>
    <n v="1.3993003498250875E-2"/>
    <n v="1.8970189701897018E-2"/>
    <n v="0.93939393939393945"/>
    <x v="4"/>
  </r>
  <r>
    <s v="2019-04-02 15:35:07"/>
    <x v="1"/>
    <x v="785"/>
    <s v="Link"/>
    <s v="Steve Milton: Teaching safe contact and football skills to high school junior players Safe contact clinic for more than 350 public high school junior league players will be held on successive Wednesdays. http://torstar.co/6wbr50oSn64"/>
    <s v=""/>
    <s v=""/>
    <n v="8"/>
    <n v="0"/>
    <n v="12"/>
    <n v="12"/>
    <n v="8.1740000000000007E-3"/>
    <n v="2058"/>
    <x v="314"/>
    <n v="2054"/>
    <n v="1468"/>
    <n v="0"/>
    <n v="0"/>
    <n v="1472"/>
    <n v="0"/>
    <n v="0"/>
    <n v="4"/>
    <n v="4"/>
    <n v="0.99805636540330422"/>
    <n v="0"/>
    <n v="1.9436345966958211E-3"/>
    <n v="0.99728260869565222"/>
    <n v="0"/>
    <n v="2.717391304347826E-3"/>
    <n v="2.4295432458697765E-3"/>
    <n v="3.3967391304347825E-3"/>
    <n v="1"/>
    <x v="3"/>
  </r>
  <r>
    <s v="2019-04-03 22:45:07"/>
    <x v="3"/>
    <x v="786"/>
    <s v="Link"/>
    <s v="Live from Pi:Windows on the Universe Chad Hanna, a gravitational-wave physicist from Pennsylvania State University, talks about how recent astronomical observations have changed our view of the cosmos and explores what new wonders may be."/>
    <s v=""/>
    <s v=""/>
    <n v="17"/>
    <n v="0"/>
    <n v="17"/>
    <n v="20"/>
    <n v="1.3643000000000001E-2"/>
    <n v="2078"/>
    <x v="356"/>
    <n v="2074"/>
    <n v="1466"/>
    <n v="0"/>
    <n v="0"/>
    <n v="1470"/>
    <n v="0"/>
    <n v="2"/>
    <n v="4"/>
    <n v="4"/>
    <n v="0.99807507218479308"/>
    <n v="0"/>
    <n v="1.9249278152069298E-3"/>
    <n v="0.99727891156462589"/>
    <n v="0"/>
    <n v="2.7210884353741495E-3"/>
    <n v="2.8873917228103944E-3"/>
    <n v="4.0816326530612249E-3"/>
    <n v="0.85"/>
    <x v="4"/>
  </r>
  <r>
    <s v="2019-04-03 12:30:11"/>
    <x v="3"/>
    <x v="787"/>
    <s v="Link"/>
    <s v="French speakers seek visibility in Waterloo Region http://torstar.co/IPJ750oZFfr"/>
    <s v=""/>
    <s v=""/>
    <n v="14"/>
    <n v="0"/>
    <n v="36"/>
    <n v="36"/>
    <n v="2.4556999999999999E-2"/>
    <n v="2060"/>
    <x v="216"/>
    <n v="2038"/>
    <n v="1466"/>
    <n v="0"/>
    <n v="0"/>
    <n v="1482"/>
    <n v="6"/>
    <n v="1"/>
    <n v="22"/>
    <n v="16"/>
    <n v="0.98932038834951452"/>
    <n v="0"/>
    <n v="1.0679611650485437E-2"/>
    <n v="0.9892037786774629"/>
    <n v="0"/>
    <n v="1.0796221322537112E-2"/>
    <n v="1.3592233009708738E-2"/>
    <n v="1.8893387314439947E-2"/>
    <n v="1"/>
    <x v="4"/>
  </r>
  <r>
    <s v="2019-04-04 17:00:30"/>
    <x v="1"/>
    <x v="788"/>
    <s v="Link"/>
    <s v="Kitchener's Dan McAvoy, 69, found out this week his claim for a severe, debilitating and work-related rash that dates back to the early 1980s was reopened and approved by the WSIB http://torstar.co/LpPu50p4Shm"/>
    <s v=""/>
    <s v=""/>
    <n v="94"/>
    <n v="2"/>
    <n v="97"/>
    <n v="112"/>
    <n v="7.6503000000000002E-2"/>
    <n v="2184"/>
    <x v="188"/>
    <n v="2118"/>
    <n v="1464"/>
    <n v="0"/>
    <n v="0"/>
    <n v="1515"/>
    <n v="13"/>
    <n v="1"/>
    <n v="66"/>
    <n v="51"/>
    <n v="0.96978021978021978"/>
    <n v="0"/>
    <n v="3.021978021978022E-2"/>
    <n v="0.96633663366336631"/>
    <n v="0"/>
    <n v="3.3663366336633666E-2"/>
    <n v="1.9688644688644688E-2"/>
    <n v="2.8382838283828381E-2"/>
    <n v="0.8660714285714286"/>
    <x v="0"/>
  </r>
  <r>
    <s v="2019-04-05 07:00:18"/>
    <x v="1"/>
    <x v="789"/>
    <s v="Link"/>
    <s v="#ICYMI: Organizers of the Paris to Ancaster Bike Race have designated four practice routes for riders to prepare for the April 28 event without trespassing on private property.   http://torstar.co/zFLj50p6n5R"/>
    <s v=""/>
    <s v=""/>
    <n v="9"/>
    <n v="0"/>
    <n v="14"/>
    <n v="15"/>
    <n v="1.0331E-2"/>
    <n v="1935"/>
    <x v="362"/>
    <n v="1935"/>
    <n v="1452"/>
    <n v="0"/>
    <n v="0"/>
    <n v="1452"/>
    <n v="0"/>
    <n v="0"/>
    <n v="0"/>
    <n v="0"/>
    <n v="1"/>
    <n v="0"/>
    <n v="0"/>
    <n v="1"/>
    <n v="0"/>
    <n v="0"/>
    <n v="3.6175710594315244E-3"/>
    <n v="4.8209366391184574E-3"/>
    <n v="0.93333333333333335"/>
    <x v="5"/>
  </r>
  <r>
    <s v="2019-04-03 11:30:07"/>
    <x v="1"/>
    <x v="790"/>
    <s v="Link"/>
    <s v="Hamilton city hall is backing off the controversial practice of “vetting” emails and changing its procedures, writes Andrew Dreschel.  http://torstar.co/YV1S50oZty9"/>
    <s v=""/>
    <s v=""/>
    <n v="14"/>
    <n v="0"/>
    <n v="21"/>
    <n v="21"/>
    <n v="1.4463E-2"/>
    <n v="2050"/>
    <x v="353"/>
    <n v="2049"/>
    <n v="1452"/>
    <n v="0"/>
    <n v="0"/>
    <n v="1453"/>
    <n v="0"/>
    <n v="0"/>
    <n v="1"/>
    <n v="1"/>
    <n v="0.99951219512195122"/>
    <n v="0"/>
    <n v="4.8780487804878049E-4"/>
    <n v="0.9993117687543015"/>
    <n v="0"/>
    <n v="6.8823124569855469E-4"/>
    <n v="6.3414634146341468E-3"/>
    <n v="8.9470061940812116E-3"/>
    <n v="1"/>
    <x v="4"/>
  </r>
  <r>
    <s v="2019-04-05 15:30:11"/>
    <x v="1"/>
    <x v="791"/>
    <s v="Link"/>
    <s v="Can artists change the world? Neil Woodley, a #HamOnt artist, hopes so #Climatechange  http://torstar.co/vODr50p6UEI"/>
    <s v=""/>
    <s v=""/>
    <n v="12"/>
    <n v="1"/>
    <n v="14"/>
    <n v="15"/>
    <n v="1.0345E-2"/>
    <n v="2054"/>
    <x v="172"/>
    <n v="2050"/>
    <n v="1450"/>
    <n v="0"/>
    <n v="0"/>
    <n v="1454"/>
    <n v="1"/>
    <n v="0"/>
    <n v="4"/>
    <n v="4"/>
    <n v="0.99805258033106137"/>
    <n v="0"/>
    <n v="1.9474196689386564E-3"/>
    <n v="0.99724896836313615"/>
    <n v="0"/>
    <n v="2.751031636863824E-3"/>
    <n v="1.9474196689386564E-3"/>
    <n v="2.751031636863824E-3"/>
    <n v="0.93333333333333335"/>
    <x v="5"/>
  </r>
  <r>
    <s v="2019-04-02 13:05:13"/>
    <x v="6"/>
    <x v="792"/>
    <s v="Link"/>
    <s v="Flair Airlines, Canada’s only ultra-low-cost airline, has just taken another unique title — training all its flight attendants to be “autism aware.”"/>
    <s v=""/>
    <s v=""/>
    <n v="20"/>
    <n v="2"/>
    <n v="38"/>
    <n v="51"/>
    <n v="3.5172000000000002E-2"/>
    <n v="2543"/>
    <x v="336"/>
    <n v="1959"/>
    <n v="1450"/>
    <n v="0"/>
    <n v="0"/>
    <n v="1889"/>
    <n v="21"/>
    <n v="5"/>
    <n v="584"/>
    <n v="439"/>
    <n v="0.77034998033818325"/>
    <n v="0"/>
    <n v="0.22965001966181675"/>
    <n v="0.76760190577024878"/>
    <n v="0"/>
    <n v="0.23239809422975119"/>
    <n v="4.7188360204482895E-3"/>
    <n v="6.3525674960296452E-3"/>
    <n v="0.74509803921568629"/>
    <x v="3"/>
  </r>
  <r>
    <s v="2019-04-04 10:05:45"/>
    <x v="2"/>
    <x v="793"/>
    <s v="Link"/>
    <s v="It may well be, then, that the cure for what’s ailing politics right now doesn’t boil down to who is the best feminist on the Hill, but who can rise above the pervasive partisanship, writes Susan Delacourt."/>
    <s v=""/>
    <s v=""/>
    <n v="72"/>
    <n v="7"/>
    <n v="47"/>
    <n v="60"/>
    <n v="4.1378999999999999E-2"/>
    <n v="1983"/>
    <x v="343"/>
    <n v="1938"/>
    <n v="1450"/>
    <n v="0"/>
    <n v="0"/>
    <n v="1485"/>
    <n v="7"/>
    <n v="1"/>
    <n v="45"/>
    <n v="35"/>
    <n v="0.9773071104387292"/>
    <n v="0"/>
    <n v="2.2692889561270801E-2"/>
    <n v="0.97643097643097643"/>
    <n v="0"/>
    <n v="2.3569023569023569E-2"/>
    <n v="5.5471507816439742E-3"/>
    <n v="7.4074074074074077E-3"/>
    <n v="0.78333333333333333"/>
    <x v="0"/>
  </r>
  <r>
    <s v="2019-04-04 08:00:21"/>
    <x v="1"/>
    <x v="794"/>
    <s v="Link"/>
    <s v="Everyone agrees that the fragile ecosystem of the BC coast needs to be protected. However, Bill C-48 doesn't offer real-time protection for the area in question, writes Elaine McCoy.  http://torstar.co/LJIq50p1dOS"/>
    <s v=""/>
    <s v=""/>
    <n v="14"/>
    <n v="1"/>
    <n v="14"/>
    <n v="16"/>
    <n v="1.1050000000000001E-2"/>
    <n v="1960"/>
    <x v="172"/>
    <n v="1939"/>
    <n v="1448"/>
    <n v="0"/>
    <n v="0"/>
    <n v="1462"/>
    <n v="1"/>
    <n v="0"/>
    <n v="21"/>
    <n v="14"/>
    <n v="0.98928571428571432"/>
    <n v="0"/>
    <n v="1.0714285714285714E-2"/>
    <n v="0.99042407660738718"/>
    <n v="0"/>
    <n v="9.575923392612859E-3"/>
    <n v="2.0408163265306124E-3"/>
    <n v="2.7359781121751026E-3"/>
    <n v="0.875"/>
    <x v="0"/>
  </r>
  <r>
    <s v="2019-04-03 19:05:10"/>
    <x v="2"/>
    <x v="795"/>
    <s v="Link"/>
    <s v="As 338 young female delegates between the ages of 18 to 23 were in Ottawa this week to participate in Daughters of the Vote, two of the most powerful female ministers in Trudeau’s gender equal cabinet, were turfed out of caucus. Judith Timson:"/>
    <s v=""/>
    <s v=""/>
    <n v="56"/>
    <n v="3"/>
    <n v="52"/>
    <n v="63"/>
    <n v="4.3507999999999998E-2"/>
    <n v="1972"/>
    <x v="345"/>
    <n v="1944"/>
    <n v="1448"/>
    <n v="0"/>
    <n v="0"/>
    <n v="1467"/>
    <n v="2"/>
    <n v="0"/>
    <n v="28"/>
    <n v="19"/>
    <n v="0.98580121703853951"/>
    <n v="0"/>
    <n v="1.4198782961460446E-2"/>
    <n v="0.98704839809134293"/>
    <n v="0"/>
    <n v="1.2951601908657124E-2"/>
    <n v="9.6348884381338741E-3"/>
    <n v="1.2951601908657124E-2"/>
    <n v="0.82539682539682535"/>
    <x v="4"/>
  </r>
  <r>
    <s v="2019-04-03 14:30:12"/>
    <x v="1"/>
    <x v="796"/>
    <s v="Link"/>
    <s v="Amateur scene: Hamilton and area local sports results, events, clinics and more To submit a score, game report or announcement, please email sports@thespec.com http://torstar.co/pTxS50oZTBG"/>
    <s v=""/>
    <s v=""/>
    <n v="36"/>
    <n v="0"/>
    <n v="30"/>
    <n v="31"/>
    <n v="2.1588E-2"/>
    <n v="2026"/>
    <x v="362"/>
    <n v="2026"/>
    <n v="1436"/>
    <n v="0"/>
    <n v="0"/>
    <n v="1436"/>
    <n v="0"/>
    <n v="0"/>
    <n v="0"/>
    <n v="0"/>
    <n v="1"/>
    <n v="0"/>
    <n v="0"/>
    <n v="1"/>
    <n v="0"/>
    <n v="0"/>
    <n v="3.4550839091806516E-3"/>
    <n v="4.8746518105849583E-3"/>
    <n v="0.967741935483871"/>
    <x v="4"/>
  </r>
  <r>
    <s v="2019-04-03 13:01:24"/>
    <x v="3"/>
    <x v="797"/>
    <s v="Link"/>
    <s v="Kicked out of Kitchener shelter, meth addict assaulted female employee on street"/>
    <s v=""/>
    <s v=""/>
    <n v="192"/>
    <n v="9"/>
    <n v="168"/>
    <n v="196"/>
    <n v="0.13649"/>
    <n v="2381"/>
    <x v="321"/>
    <n v="2177"/>
    <n v="1436"/>
    <n v="0"/>
    <n v="0"/>
    <n v="1578"/>
    <n v="10"/>
    <n v="3"/>
    <n v="204"/>
    <n v="142"/>
    <n v="0.91432171356572867"/>
    <n v="0"/>
    <n v="8.567828643427132E-2"/>
    <n v="0.91001267427122945"/>
    <n v="0"/>
    <n v="8.9987325728770592E-2"/>
    <n v="4.031919361612768E-2"/>
    <n v="6.0836501901140684E-2"/>
    <n v="0.8571428571428571"/>
    <x v="4"/>
  </r>
  <r>
    <s v="2019-04-02 00:10:03"/>
    <x v="3"/>
    <x v="798"/>
    <s v="Link"/>
    <s v="Out There: We all have our issues — some are just more toady than others"/>
    <s v=""/>
    <s v=""/>
    <n v="25"/>
    <n v="0"/>
    <n v="50"/>
    <n v="50"/>
    <n v="3.4819000000000003E-2"/>
    <n v="1900"/>
    <x v="348"/>
    <n v="1898"/>
    <n v="1436"/>
    <n v="0"/>
    <n v="0"/>
    <n v="1437"/>
    <n v="2"/>
    <n v="2"/>
    <n v="2"/>
    <n v="1"/>
    <n v="0.99894736842105258"/>
    <n v="0"/>
    <n v="1.0526315789473684E-3"/>
    <n v="0.9993041057759221"/>
    <n v="0"/>
    <n v="6.9589422407794019E-4"/>
    <n v="1.6842105263157894E-2"/>
    <n v="2.2268615170494086E-2"/>
    <n v="1"/>
    <x v="3"/>
  </r>
  <r>
    <s v="2019-04-04 15:30:09"/>
    <x v="1"/>
    <x v="799"/>
    <s v="Link"/>
    <s v="The cannabis gold rush will be remembered as the moment Costco-sized pot operations began their advance on the countryside http://torstar.co/cmkT50p57vD"/>
    <s v=""/>
    <s v=""/>
    <n v="19"/>
    <n v="0"/>
    <n v="33"/>
    <n v="37"/>
    <n v="2.6093000000000002E-2"/>
    <n v="1924"/>
    <x v="329"/>
    <n v="1910"/>
    <n v="1418"/>
    <n v="0"/>
    <n v="0"/>
    <n v="1426"/>
    <n v="3"/>
    <n v="0"/>
    <n v="14"/>
    <n v="8"/>
    <n v="0.9927234927234927"/>
    <n v="0"/>
    <n v="7.2765072765072769E-3"/>
    <n v="0.99438990182328191"/>
    <n v="0"/>
    <n v="5.6100981767180924E-3"/>
    <n v="1.0914760914760915E-2"/>
    <n v="1.4726507713884993E-2"/>
    <n v="0.89189189189189189"/>
    <x v="0"/>
  </r>
  <r>
    <s v="2019-04-07 20:05:03"/>
    <x v="2"/>
    <x v="800"/>
    <s v="Link"/>
    <s v="The U.S. cannabis industry has been restricted in its ability to access banking services because of federal prohibition. Two Canadian bank heads say they too will steer clear of the sector until new laws are passed."/>
    <s v=""/>
    <s v=""/>
    <n v="14"/>
    <n v="0"/>
    <n v="16"/>
    <n v="17"/>
    <n v="1.1989E-2"/>
    <n v="1976"/>
    <x v="373"/>
    <n v="1951"/>
    <n v="1418"/>
    <n v="0"/>
    <n v="0"/>
    <n v="1435"/>
    <n v="1"/>
    <n v="2"/>
    <n v="25"/>
    <n v="17"/>
    <n v="0.98734817813765186"/>
    <n v="0"/>
    <n v="1.2651821862348178E-2"/>
    <n v="0.98815331010452967"/>
    <n v="0"/>
    <n v="1.1846689895470384E-2"/>
    <n v="4.048582995951417E-3"/>
    <n v="5.5749128919860627E-3"/>
    <n v="0.94117647058823528"/>
    <x v="6"/>
  </r>
  <r>
    <s v="2019-04-01 18:01:04"/>
    <x v="3"/>
    <x v="801"/>
    <s v="Link"/>
    <s v="Wildlife photographer and conservationist Veronica Baas is ‘a bit nomadic’"/>
    <s v=""/>
    <s v=""/>
    <n v="2"/>
    <n v="0"/>
    <n v="5"/>
    <n v="7"/>
    <n v="4.9439999999999996E-3"/>
    <n v="1987"/>
    <x v="314"/>
    <n v="1985"/>
    <n v="1416"/>
    <n v="0"/>
    <n v="0"/>
    <n v="1417"/>
    <n v="0"/>
    <n v="0"/>
    <n v="2"/>
    <n v="1"/>
    <n v="0.99899345747357826"/>
    <n v="0"/>
    <n v="1.0065425264217413E-3"/>
    <n v="0.99929428369795348"/>
    <n v="0"/>
    <n v="7.0571630204657732E-4"/>
    <n v="2.5163563160543532E-3"/>
    <n v="3.5285815102328866E-3"/>
    <n v="0.7142857142857143"/>
    <x v="1"/>
  </r>
  <r>
    <s v="2019-04-04 03:00:20"/>
    <x v="1"/>
    <x v="802"/>
    <s v="Link"/>
    <s v="Today in sports history: Famed jockey Eddie Arcaro, who rode Citation and Whirlaway to the Triple Crown and won the Kentucky Derby five times, retired after 31 years and 24,092 races, 57 years ago today.   http://torstar.co/HPoL50p0S8R"/>
    <s v=""/>
    <s v=""/>
    <n v="9"/>
    <n v="0"/>
    <n v="8"/>
    <n v="9"/>
    <n v="6.365E-3"/>
    <n v="2040"/>
    <x v="351"/>
    <n v="2040"/>
    <n v="1414"/>
    <n v="0"/>
    <n v="0"/>
    <n v="1414"/>
    <n v="2"/>
    <n v="0"/>
    <n v="0"/>
    <n v="0"/>
    <n v="1"/>
    <n v="0"/>
    <n v="0"/>
    <n v="1"/>
    <n v="0"/>
    <n v="0"/>
    <n v="0"/>
    <n v="0"/>
    <n v="0.88888888888888884"/>
    <x v="0"/>
  </r>
  <r>
    <s v="2019-04-02 04:00:19"/>
    <x v="1"/>
    <x v="803"/>
    <s v="Link"/>
    <s v="Midnight snack: This recipe is a true spring-vegetable pasta — with a few thoughtfully chosen vegetables and a light, but full-bodied sauce.  http://torstar.co/RHnA50oN2q1"/>
    <s v=""/>
    <s v=""/>
    <n v="14"/>
    <n v="0"/>
    <n v="17"/>
    <n v="20"/>
    <n v="1.4265E-2"/>
    <n v="1975"/>
    <x v="343"/>
    <n v="1925"/>
    <n v="1402"/>
    <n v="0"/>
    <n v="0"/>
    <n v="1439"/>
    <n v="1"/>
    <n v="1"/>
    <n v="50"/>
    <n v="37"/>
    <n v="0.97468354430379744"/>
    <n v="0"/>
    <n v="2.5316455696202531E-2"/>
    <n v="0.97428769979152186"/>
    <n v="0"/>
    <n v="2.571230020847811E-2"/>
    <n v="5.569620253164557E-3"/>
    <n v="7.6441973592772756E-3"/>
    <n v="0.85"/>
    <x v="3"/>
  </r>
  <r>
    <s v="2019-04-01 11:05:10"/>
    <x v="2"/>
    <x v="804"/>
    <s v="Link"/>
    <s v="In her new book, Why Are We Here, Mary Jo Leddy looks at the country through the eyes of refugees — and discovers purpose and power in Canada’s landscape."/>
    <s v=""/>
    <s v=""/>
    <n v="18"/>
    <n v="1"/>
    <n v="19"/>
    <n v="19"/>
    <n v="1.3571E-2"/>
    <n v="1812"/>
    <x v="356"/>
    <n v="1809"/>
    <n v="1400"/>
    <n v="0"/>
    <n v="0"/>
    <n v="1403"/>
    <n v="3"/>
    <n v="0"/>
    <n v="3"/>
    <n v="3"/>
    <n v="0.9983443708609272"/>
    <n v="0"/>
    <n v="1.6556291390728477E-3"/>
    <n v="0.99786172487526725"/>
    <n v="0"/>
    <n v="2.1382751247327157E-3"/>
    <n v="3.3112582781456954E-3"/>
    <n v="4.2765502494654314E-3"/>
    <n v="1"/>
    <x v="1"/>
  </r>
  <r>
    <s v="2019-04-05 13:40:04"/>
    <x v="3"/>
    <x v="805"/>
    <s v="Link"/>
    <s v="Waterloo Region’s unemployment rate unchanged at 4.7% in March http://torstar.co/S62Q50p6SbP"/>
    <s v=""/>
    <s v=""/>
    <n v="29"/>
    <n v="1"/>
    <n v="27"/>
    <n v="30"/>
    <n v="2.1614000000000001E-2"/>
    <n v="1914"/>
    <x v="356"/>
    <n v="1910"/>
    <n v="1388"/>
    <n v="0"/>
    <n v="0"/>
    <n v="1390"/>
    <n v="2"/>
    <n v="0"/>
    <n v="4"/>
    <n v="2"/>
    <n v="0.99791013584117028"/>
    <n v="0"/>
    <n v="2.0898641588296763E-3"/>
    <n v="0.99856115107913668"/>
    <n v="0"/>
    <n v="1.4388489208633094E-3"/>
    <n v="3.134796238244514E-3"/>
    <n v="4.3165467625899279E-3"/>
    <n v="0.9"/>
    <x v="5"/>
  </r>
  <r>
    <s v="2019-04-01 11:46:02"/>
    <x v="3"/>
    <x v="806"/>
    <s v="Photo"/>
    <s v="(Post with no description)"/>
    <s v=""/>
    <s v=""/>
    <n v="10"/>
    <n v="0"/>
    <n v="14"/>
    <n v="16"/>
    <n v="1.1527000000000001E-2"/>
    <n v="1928"/>
    <x v="351"/>
    <n v="1890"/>
    <n v="1388"/>
    <n v="0"/>
    <n v="0"/>
    <n v="1423"/>
    <n v="5"/>
    <n v="1"/>
    <n v="38"/>
    <n v="35"/>
    <n v="0.98029045643153523"/>
    <n v="0"/>
    <n v="1.970954356846473E-2"/>
    <n v="0.97540407589599443"/>
    <n v="0"/>
    <n v="2.4595924104005622E-2"/>
    <n v="0"/>
    <n v="0"/>
    <n v="0.875"/>
    <x v="1"/>
  </r>
  <r>
    <s v="2019-04-05 18:15:12"/>
    <x v="2"/>
    <x v="807"/>
    <s v="Link"/>
    <s v="π time: A non-profit called Oceanix is building a prototype floating island as an experimental solution for crowded coastal cities threatened by climate change. #StarScience"/>
    <s v=""/>
    <s v=""/>
    <n v="58"/>
    <n v="6"/>
    <n v="48"/>
    <n v="58"/>
    <n v="4.2028999999999997E-2"/>
    <n v="2179"/>
    <x v="363"/>
    <n v="1921"/>
    <n v="1380"/>
    <n v="0"/>
    <n v="0"/>
    <n v="1576"/>
    <n v="7"/>
    <n v="4"/>
    <n v="258"/>
    <n v="196"/>
    <n v="0.88159706287287742"/>
    <n v="0"/>
    <n v="0.11840293712712253"/>
    <n v="0.87563451776649748"/>
    <n v="0"/>
    <n v="0.12436548223350254"/>
    <n v="7.3428178063331805E-3"/>
    <n v="1.015228426395939E-2"/>
    <n v="0.82758620689655171"/>
    <x v="5"/>
  </r>
  <r>
    <s v="2019-04-03 23:50:13"/>
    <x v="2"/>
    <x v="808"/>
    <s v="Link"/>
    <s v="The Blue Jays showed some signs of improving what has ailed them, setting a season high with 10 hits in a win over the Orioles."/>
    <s v=""/>
    <s v=""/>
    <n v="4"/>
    <n v="0"/>
    <n v="9"/>
    <n v="9"/>
    <n v="6.5789999999999998E-3"/>
    <n v="1838"/>
    <x v="370"/>
    <n v="1820"/>
    <n v="1368"/>
    <n v="0"/>
    <n v="0"/>
    <n v="1381"/>
    <n v="3"/>
    <n v="0"/>
    <n v="18"/>
    <n v="13"/>
    <n v="0.99020674646354734"/>
    <n v="0"/>
    <n v="9.7932535364526653E-3"/>
    <n v="0.99058653149891385"/>
    <n v="0"/>
    <n v="9.4134685010861703E-3"/>
    <n v="1.088139281828074E-3"/>
    <n v="1.448225923244026E-3"/>
    <n v="1"/>
    <x v="4"/>
  </r>
  <r>
    <s v="2019-04-06 16:05:11"/>
    <x v="6"/>
    <x v="809"/>
    <s v="Link"/>
    <s v="From earlier this week: A United Conservative Party candidate touted as a potential future education minister once pushed for Christian schools to be able to fire gay teachers."/>
    <s v=""/>
    <s v=""/>
    <n v="56"/>
    <n v="1"/>
    <n v="72"/>
    <n v="95"/>
    <n v="6.9545999999999997E-2"/>
    <n v="2718"/>
    <x v="345"/>
    <n v="1945"/>
    <n v="1366"/>
    <n v="0"/>
    <n v="0"/>
    <n v="1910"/>
    <n v="22"/>
    <n v="10"/>
    <n v="773"/>
    <n v="544"/>
    <n v="0.71559970566593079"/>
    <n v="0"/>
    <n v="0.28440029433406916"/>
    <n v="0.71518324607329842"/>
    <n v="0"/>
    <n v="0.28481675392670158"/>
    <n v="6.990434142752024E-3"/>
    <n v="9.947643979057591E-3"/>
    <n v="0.75789473684210529"/>
    <x v="2"/>
  </r>
  <r>
    <s v="2019-04-07 05:00:13"/>
    <x v="1"/>
    <x v="810"/>
    <s v="Link"/>
    <s v="The Lightning matched an NHL record with their 62nd win, using a three-goal second period to beat the Boston Bruins 6-3 on Saturday. http://torstar.co/ifnn50pgAgS"/>
    <s v=""/>
    <s v=""/>
    <n v="12"/>
    <n v="0"/>
    <n v="15"/>
    <n v="15"/>
    <n v="1.1029000000000001E-2"/>
    <n v="1885"/>
    <x v="314"/>
    <n v="1885"/>
    <n v="1360"/>
    <n v="0"/>
    <n v="0"/>
    <n v="1360"/>
    <n v="1"/>
    <n v="0"/>
    <n v="0"/>
    <n v="0"/>
    <n v="1"/>
    <n v="0"/>
    <n v="0"/>
    <n v="1"/>
    <n v="0"/>
    <n v="0"/>
    <n v="2.6525198938992041E-3"/>
    <n v="3.6764705882352941E-3"/>
    <n v="1"/>
    <x v="6"/>
  </r>
  <r>
    <s v="2019-04-05 18:30:28"/>
    <x v="1"/>
    <x v="811"/>
    <s v="Link"/>
    <s v="Today's Editorial Cartoon by the Spectator's Graeme MacKay @mackaycartoons  http://torstar.co/1vYg50p71tX"/>
    <s v=""/>
    <s v=""/>
    <n v="18"/>
    <n v="0"/>
    <n v="22"/>
    <n v="23"/>
    <n v="1.6912E-2"/>
    <n v="2050"/>
    <x v="353"/>
    <n v="2050"/>
    <n v="1360"/>
    <n v="0"/>
    <n v="0"/>
    <n v="1360"/>
    <n v="0"/>
    <n v="0"/>
    <n v="0"/>
    <n v="0"/>
    <n v="1"/>
    <n v="0"/>
    <n v="0"/>
    <n v="1"/>
    <n v="0"/>
    <n v="0"/>
    <n v="6.3414634146341468E-3"/>
    <n v="9.5588235294117654E-3"/>
    <n v="0.95652173913043481"/>
    <x v="5"/>
  </r>
  <r>
    <s v="2019-04-05 23:00:28"/>
    <x v="3"/>
    <x v="812"/>
    <s v="Link"/>
    <s v="This Old Thing: Arctic history book has warm value"/>
    <s v=""/>
    <s v=""/>
    <n v="4"/>
    <n v="0"/>
    <n v="13"/>
    <n v="13"/>
    <n v="9.5729999999999999E-3"/>
    <n v="2052"/>
    <x v="373"/>
    <n v="2049"/>
    <n v="1358"/>
    <n v="0"/>
    <n v="0"/>
    <n v="1359"/>
    <n v="2"/>
    <n v="0"/>
    <n v="3"/>
    <n v="1"/>
    <n v="0.99853801169590639"/>
    <n v="0"/>
    <n v="1.4619883040935672E-3"/>
    <n v="0.99926416482707869"/>
    <n v="0"/>
    <n v="7.3583517292126564E-4"/>
    <n v="3.8986354775828458E-3"/>
    <n v="5.8866813833701251E-3"/>
    <n v="1"/>
    <x v="5"/>
  </r>
  <r>
    <s v="2019-04-03 10:05:10"/>
    <x v="2"/>
    <x v="813"/>
    <s v="Link"/>
    <s v="The new “Twilight Zone,” which arrived April 1, does not lack for talent, big names or production resources. But as for finding its own distinctive place, it’s still looking."/>
    <s v=""/>
    <s v=""/>
    <n v="15"/>
    <n v="0"/>
    <n v="15"/>
    <n v="17"/>
    <n v="1.2546E-2"/>
    <n v="1813"/>
    <x v="362"/>
    <n v="1813"/>
    <n v="1355"/>
    <n v="0"/>
    <n v="0"/>
    <n v="1355"/>
    <n v="1"/>
    <n v="0"/>
    <n v="0"/>
    <n v="0"/>
    <n v="1"/>
    <n v="0"/>
    <n v="0"/>
    <n v="1"/>
    <n v="0"/>
    <n v="0"/>
    <n v="3.8610038610038611E-3"/>
    <n v="5.1660516605166054E-3"/>
    <n v="0.88235294117647056"/>
    <x v="4"/>
  </r>
  <r>
    <s v="2019-04-05 12:08:19"/>
    <x v="3"/>
    <x v="814"/>
    <s v="Link"/>
    <s v="Waterloo Siskins chasing Sutherland Cup dream. &quot;We have a lot of players that it's their last kick at the can so our team has been really motivated and we have been going pretty hard.&quot;"/>
    <s v=""/>
    <s v=""/>
    <n v="7"/>
    <n v="0"/>
    <n v="22"/>
    <n v="25"/>
    <n v="1.8450000000000001E-2"/>
    <n v="1946"/>
    <x v="327"/>
    <n v="1924"/>
    <n v="1355"/>
    <n v="0"/>
    <n v="0"/>
    <n v="1369"/>
    <n v="2"/>
    <n v="0"/>
    <n v="22"/>
    <n v="14"/>
    <n v="0.98869475847893118"/>
    <n v="0"/>
    <n v="1.1305241521068859E-2"/>
    <n v="0.98977355734112493"/>
    <n v="0"/>
    <n v="1.0226442658875092E-2"/>
    <n v="1.0277492291880781E-2"/>
    <n v="1.4609203798392988E-2"/>
    <n v="0.88"/>
    <x v="5"/>
  </r>
  <r>
    <s v="2019-04-05 03:05:03"/>
    <x v="2"/>
    <x v="815"/>
    <s v="Link"/>
    <s v="This wretched remake feels like a curse, writes film critic Peter Howell."/>
    <s v=""/>
    <s v=""/>
    <n v="25"/>
    <n v="1"/>
    <n v="36"/>
    <n v="39"/>
    <n v="2.8953E-2"/>
    <n v="1866"/>
    <x v="363"/>
    <n v="1859"/>
    <n v="1347"/>
    <n v="0"/>
    <n v="0"/>
    <n v="1350"/>
    <n v="3"/>
    <n v="1"/>
    <n v="7"/>
    <n v="3"/>
    <n v="0.9962486602357985"/>
    <n v="0"/>
    <n v="3.7513397642015005E-3"/>
    <n v="0.99777777777777776"/>
    <n v="0"/>
    <n v="2.2222222222222222E-3"/>
    <n v="8.5744908896034297E-3"/>
    <n v="1.1851851851851851E-2"/>
    <n v="0.92307692307692313"/>
    <x v="5"/>
  </r>
  <r>
    <s v="2019-04-02 13:00:37"/>
    <x v="2"/>
    <x v="816"/>
    <s v="Link"/>
    <s v="The frustration, dismay and anger are understandable. These things happen when a professional sports league abruptly goes out of business.  But let’s be clear. Women’s pro hockey as a concept, as a business enterprise, is here to stay, writes Damien Cox."/>
    <s v=""/>
    <s v=""/>
    <n v="14"/>
    <n v="1"/>
    <n v="20"/>
    <n v="21"/>
    <n v="1.5706999999999999E-2"/>
    <n v="1886"/>
    <x v="362"/>
    <n v="1845"/>
    <n v="1337"/>
    <n v="0"/>
    <n v="0"/>
    <n v="1371"/>
    <n v="1"/>
    <n v="1"/>
    <n v="41"/>
    <n v="34"/>
    <n v="0.97826086956521741"/>
    <n v="0"/>
    <n v="2.1739130434782608E-2"/>
    <n v="0.97520058351568195"/>
    <n v="0"/>
    <n v="2.4799416484318017E-2"/>
    <n v="3.711558854718982E-3"/>
    <n v="5.1057622173595919E-3"/>
    <n v="0.95238095238095233"/>
    <x v="3"/>
  </r>
  <r>
    <s v="2019-04-02 23:35:28"/>
    <x v="2"/>
    <x v="817"/>
    <s v="Link"/>
    <s v="It is difficult to decide which of the revelations arising from the actions of Sen. Lynn Beyak is the most disturbing, writes Tanya Talaga. https://www.thestar.com/politics/political-opinion/2019/04/02/why-is-lynn-beyak-still-a-senator.html?utm_source=Twitter&amp;utm_medium=SocialMedia&amp;utm_campaign=730pm&amp;utm_campaign_id=Opinion&amp;utm_content=whyislynnbeyakstillasenator"/>
    <s v=""/>
    <s v=""/>
    <n v="39"/>
    <n v="3"/>
    <n v="41"/>
    <n v="48"/>
    <n v="3.6144999999999997E-2"/>
    <n v="1895"/>
    <x v="329"/>
    <n v="1846"/>
    <n v="1328"/>
    <n v="0"/>
    <n v="0"/>
    <n v="1374"/>
    <n v="2"/>
    <n v="1"/>
    <n v="49"/>
    <n v="46"/>
    <n v="0.97414248021108174"/>
    <n v="0"/>
    <n v="2.5857519788918207E-2"/>
    <n v="0.96652110625909748"/>
    <n v="0"/>
    <n v="3.3478893740902474E-2"/>
    <n v="1.108179419525066E-2"/>
    <n v="1.5283842794759825E-2"/>
    <n v="0.85416666666666663"/>
    <x v="3"/>
  </r>
  <r>
    <s v="2019-04-01 03:05:04"/>
    <x v="5"/>
    <x v="818"/>
    <s v="Link"/>
    <s v="Any political party dreaming of forming the federal government in 2019 is going to need a solid understanding of B.C. and what matters to its residents, experts say."/>
    <s v=""/>
    <s v=""/>
    <n v="24"/>
    <n v="0"/>
    <n v="39"/>
    <n v="59"/>
    <n v="4.4495E-2"/>
    <n v="2330"/>
    <x v="328"/>
    <n v="1767"/>
    <n v="1326"/>
    <n v="0"/>
    <n v="0"/>
    <n v="1749"/>
    <n v="11"/>
    <n v="5"/>
    <n v="563"/>
    <n v="423"/>
    <n v="0.7583690987124464"/>
    <n v="0"/>
    <n v="0.24163090128755366"/>
    <n v="0.758147512864494"/>
    <n v="0"/>
    <n v="0.241852487135506"/>
    <n v="1.4163090128755365E-2"/>
    <n v="1.8867924528301886E-2"/>
    <n v="0.66101694915254239"/>
    <x v="1"/>
  </r>
  <r>
    <s v="2019-04-04 20:30:07"/>
    <x v="3"/>
    <x v="819"/>
    <s v="Link"/>
    <s v="Four Waterloo Region tech firms bound for prominent Chinese pitch competition. Third-annual contest has been called ‘International Olympics of Entrepreneurship’"/>
    <s v=""/>
    <s v=""/>
    <n v="9"/>
    <n v="0"/>
    <n v="14"/>
    <n v="14"/>
    <n v="1.0606000000000001E-2"/>
    <n v="1847"/>
    <x v="365"/>
    <n v="1843"/>
    <n v="1320"/>
    <n v="0"/>
    <n v="0"/>
    <n v="1321"/>
    <n v="1"/>
    <n v="0"/>
    <n v="4"/>
    <n v="1"/>
    <n v="0.99783432593394694"/>
    <n v="0"/>
    <n v="2.1656740660530591E-3"/>
    <n v="0.99924299772899317"/>
    <n v="0"/>
    <n v="7.5700227100681302E-4"/>
    <n v="4.8727666486193828E-3"/>
    <n v="6.8130204390613172E-3"/>
    <n v="1"/>
    <x v="0"/>
  </r>
  <r>
    <s v="2019-04-04 02:05:03"/>
    <x v="2"/>
    <x v="820"/>
    <s v="Link"/>
    <s v="How do you get yourself banished from P.E.I.? This 36-year-old man from Ontario was recently sentenced after committing a string of crimes on the Island."/>
    <s v=""/>
    <s v=""/>
    <n v="6"/>
    <n v="0"/>
    <n v="55"/>
    <n v="60"/>
    <n v="4.5593000000000002E-2"/>
    <n v="1838"/>
    <x v="280"/>
    <n v="1791"/>
    <n v="1316"/>
    <n v="0"/>
    <n v="0"/>
    <n v="1352"/>
    <n v="5"/>
    <n v="1"/>
    <n v="47"/>
    <n v="36"/>
    <n v="0.9744287268770403"/>
    <n v="0"/>
    <n v="2.5571273122959738E-2"/>
    <n v="0.97337278106508873"/>
    <n v="0"/>
    <n v="2.6627218934911243E-2"/>
    <n v="2.8291621327529923E-2"/>
    <n v="3.8461538461538464E-2"/>
    <n v="0.91666666666666663"/>
    <x v="0"/>
  </r>
  <r>
    <s v="2019-04-05 10:05:10"/>
    <x v="2"/>
    <x v="821"/>
    <s v="Link"/>
    <s v="John Honderich, chair of the Star’s parent company Torstar Corp., and known for investing in journalism “beyond his own backyard” will be the recipient of the Canadian Journalism Foundation’s lifetime achievement award in 2019."/>
    <s v=""/>
    <s v=""/>
    <n v="4"/>
    <n v="0"/>
    <n v="7"/>
    <n v="8"/>
    <n v="6.0980000000000001E-3"/>
    <n v="1807"/>
    <x v="370"/>
    <n v="1801"/>
    <n v="1312"/>
    <n v="0"/>
    <n v="0"/>
    <n v="1314"/>
    <n v="3"/>
    <n v="0"/>
    <n v="6"/>
    <n v="2"/>
    <n v="0.99667957941339236"/>
    <n v="0"/>
    <n v="3.3204205866076372E-3"/>
    <n v="0.99847792998477924"/>
    <n v="0"/>
    <n v="1.5220700152207001E-3"/>
    <n v="1.1068068622025456E-3"/>
    <n v="1.5220700152207001E-3"/>
    <n v="0.875"/>
    <x v="5"/>
  </r>
  <r>
    <s v="2019-04-03 11:01:06"/>
    <x v="3"/>
    <x v="822"/>
    <s v="Link"/>
    <s v="Opinion | Geoffrey Stevens: Trudeau could learn from Casey Stengel. Trudeau has been unable to live up to expectations he created four years ago"/>
    <s v=""/>
    <s v=""/>
    <n v="8"/>
    <n v="1"/>
    <n v="24"/>
    <n v="27"/>
    <n v="2.0594999999999999E-2"/>
    <n v="1807"/>
    <x v="364"/>
    <n v="1791"/>
    <n v="1311"/>
    <n v="0"/>
    <n v="0"/>
    <n v="1324"/>
    <n v="0"/>
    <n v="1"/>
    <n v="16"/>
    <n v="13"/>
    <n v="0.99114554510237962"/>
    <n v="0"/>
    <n v="8.8544548976203646E-3"/>
    <n v="0.99018126888217528"/>
    <n v="0"/>
    <n v="9.8187311178247732E-3"/>
    <n v="9.9612617598229102E-3"/>
    <n v="1.3595166163141994E-2"/>
    <n v="0.88888888888888884"/>
    <x v="4"/>
  </r>
  <r>
    <s v="2019-04-03 03:00:18"/>
    <x v="1"/>
    <x v="823"/>
    <s v="Link"/>
    <s v="With Britain racing toward a chaotic exit from the European Union within days, PM Theresa May veered away from the cliff-edge Tuesday, saying Britain would seek a further delay to Brexit as its politicians sought a compromise solution to the crisis. http://torstar.co/G6LP50oU3bb"/>
    <s v=""/>
    <s v=""/>
    <n v="18"/>
    <n v="2"/>
    <n v="13"/>
    <n v="18"/>
    <n v="1.3835999999999999E-2"/>
    <n v="1860"/>
    <x v="368"/>
    <n v="1849"/>
    <n v="1301"/>
    <n v="0"/>
    <n v="0"/>
    <n v="1310"/>
    <n v="1"/>
    <n v="0"/>
    <n v="11"/>
    <n v="9"/>
    <n v="0.99408602150537639"/>
    <n v="0"/>
    <n v="5.9139784946236557E-3"/>
    <n v="0.99312977099236643"/>
    <n v="0"/>
    <n v="6.8702290076335876E-3"/>
    <n v="1.6129032258064516E-3"/>
    <n v="2.2900763358778627E-3"/>
    <n v="0.72222222222222221"/>
    <x v="4"/>
  </r>
  <r>
    <s v="2019-04-04 06:00:17"/>
    <x v="1"/>
    <x v="824"/>
    <s v="Link"/>
    <s v="Canada's biggest drag racing nostalgia show is scheduled to return April 14 with a wide variety of nostalgic and contemporary race cars, writes Tim Miller.   http://torstar.co/2zzb50p1vjj"/>
    <s v=""/>
    <s v=""/>
    <n v="7"/>
    <n v="0"/>
    <n v="19"/>
    <n v="20"/>
    <n v="1.5396E-2"/>
    <n v="1929"/>
    <x v="343"/>
    <n v="1823"/>
    <n v="1299"/>
    <n v="0"/>
    <n v="0"/>
    <n v="1367"/>
    <n v="2"/>
    <n v="2"/>
    <n v="106"/>
    <n v="68"/>
    <n v="0.94504924831518922"/>
    <n v="0"/>
    <n v="5.4950751684810784E-2"/>
    <n v="0.95025603511338697"/>
    <n v="0"/>
    <n v="4.9743964886613021E-2"/>
    <n v="5.7024364955935722E-3"/>
    <n v="8.0468178493050477E-3"/>
    <n v="0.95"/>
    <x v="0"/>
  </r>
  <r>
    <s v="2019-04-03 18:15:17"/>
    <x v="2"/>
    <x v="825"/>
    <s v="Link"/>
    <s v="π time: Climate change, which has caused extreme heat stress on some reefs, has severely hindered the reef’s ability to heal, scientists have found. #StarScience"/>
    <s v=""/>
    <s v=""/>
    <n v="7"/>
    <n v="0"/>
    <n v="11"/>
    <n v="13"/>
    <n v="1.0045999999999999E-2"/>
    <n v="1815"/>
    <x v="314"/>
    <n v="1802"/>
    <n v="1294"/>
    <n v="0"/>
    <n v="0"/>
    <n v="1306"/>
    <n v="4"/>
    <n v="0"/>
    <n v="13"/>
    <n v="12"/>
    <n v="0.99283746556473829"/>
    <n v="0"/>
    <n v="7.1625344352617077E-3"/>
    <n v="0.99081163859111787"/>
    <n v="0"/>
    <n v="9.1883614088820835E-3"/>
    <n v="2.7548209366391185E-3"/>
    <n v="3.8284839203675345E-3"/>
    <n v="0.84615384615384615"/>
    <x v="4"/>
  </r>
  <r>
    <s v="2019-04-07 16:18:00"/>
    <x v="2"/>
    <x v="826"/>
    <s v="Link"/>
    <s v="The Bank of Nova Scotia will hold its annual meeting of shareholders on Tuesday, Statistics Canada releases its StatsCannabis data availability on Wednesday and more:"/>
    <s v=""/>
    <s v=""/>
    <n v="12"/>
    <n v="0"/>
    <n v="18"/>
    <n v="18"/>
    <n v="1.4218E-2"/>
    <n v="1793"/>
    <x v="365"/>
    <n v="1782"/>
    <n v="1266"/>
    <n v="0"/>
    <n v="0"/>
    <n v="1275"/>
    <n v="1"/>
    <n v="0"/>
    <n v="11"/>
    <n v="9"/>
    <n v="0.99386503067484666"/>
    <n v="0"/>
    <n v="6.1349693251533744E-3"/>
    <n v="0.99294117647058822"/>
    <n v="0"/>
    <n v="7.058823529411765E-3"/>
    <n v="5.0195203569436695E-3"/>
    <n v="7.058823529411765E-3"/>
    <n v="1"/>
    <x v="6"/>
  </r>
  <r>
    <s v="2019-04-07 18:05:07"/>
    <x v="2"/>
    <x v="827"/>
    <s v="Link"/>
    <s v="Conservative Leader Andrew Scheer plans to present new documents related to the SNC-Lavalin controversy shortly. What to expect:"/>
    <s v=""/>
    <s v=""/>
    <n v="110"/>
    <n v="41"/>
    <n v="77"/>
    <n v="92"/>
    <n v="7.3132000000000003E-2"/>
    <n v="1945"/>
    <x v="345"/>
    <n v="1867"/>
    <n v="1258"/>
    <n v="0"/>
    <n v="0"/>
    <n v="1328"/>
    <n v="12"/>
    <n v="2"/>
    <n v="78"/>
    <n v="70"/>
    <n v="0.95989717223650384"/>
    <n v="0"/>
    <n v="4.0102827763496142E-2"/>
    <n v="0.94728915662650603"/>
    <n v="0"/>
    <n v="5.2710843373493979E-2"/>
    <n v="9.7686375321336758E-3"/>
    <n v="1.430722891566265E-2"/>
    <n v="0.83695652173913049"/>
    <x v="6"/>
  </r>
  <r>
    <s v="2019-04-02 02:05:04"/>
    <x v="2"/>
    <x v="828"/>
    <s v="Link"/>
    <s v="Not all Botox parties are created equal."/>
    <s v=""/>
    <s v=""/>
    <n v="7"/>
    <n v="0"/>
    <n v="18"/>
    <n v="18"/>
    <n v="1.4458E-2"/>
    <n v="1666"/>
    <x v="343"/>
    <n v="1657"/>
    <n v="1245"/>
    <n v="0"/>
    <n v="0"/>
    <n v="1253"/>
    <n v="1"/>
    <n v="0"/>
    <n v="9"/>
    <n v="8"/>
    <n v="0.99459783913565425"/>
    <n v="0"/>
    <n v="5.4021608643457387E-3"/>
    <n v="0.99361532322426183"/>
    <n v="0"/>
    <n v="6.3846767757382286E-3"/>
    <n v="6.6026410564225691E-3"/>
    <n v="8.7789305666400638E-3"/>
    <n v="1"/>
    <x v="3"/>
  </r>
  <r>
    <s v="2019-04-01 02:05:03"/>
    <x v="4"/>
    <x v="829"/>
    <s v="Link"/>
    <s v="#ICYMI: Alberta is home to the second-largest Filipino population in the country, and advocates say it’s about time they had their own community centre in the province."/>
    <s v=""/>
    <s v=""/>
    <n v="88"/>
    <n v="3"/>
    <n v="81"/>
    <n v="86"/>
    <n v="6.9242999999999999E-2"/>
    <n v="1702"/>
    <x v="328"/>
    <n v="1655"/>
    <n v="1242"/>
    <n v="0"/>
    <n v="0"/>
    <n v="1277"/>
    <n v="6"/>
    <n v="2"/>
    <n v="47"/>
    <n v="35"/>
    <n v="0.97238542890716806"/>
    <n v="0"/>
    <n v="2.7614571092831962E-2"/>
    <n v="0.97259201252936567"/>
    <n v="0"/>
    <n v="2.7407987470634301E-2"/>
    <n v="1.9388954171562868E-2"/>
    <n v="2.5841816758026624E-2"/>
    <n v="0.94186046511627908"/>
    <x v="1"/>
  </r>
  <r>
    <s v="2019-04-02 21:05:05"/>
    <x v="6"/>
    <x v="830"/>
    <s v="Link"/>
    <s v="Another United Conservative Party candidate is facing criticism after disparaging remarks about homosexuality surfaced online."/>
    <s v=""/>
    <s v=""/>
    <n v="114"/>
    <n v="8"/>
    <n v="95"/>
    <n v="130"/>
    <n v="0.105008"/>
    <n v="2520"/>
    <x v="251"/>
    <n v="1849"/>
    <n v="1238"/>
    <n v="0"/>
    <n v="0"/>
    <n v="1689"/>
    <n v="18"/>
    <n v="5"/>
    <n v="671"/>
    <n v="451"/>
    <n v="0.73373015873015868"/>
    <n v="0"/>
    <n v="0.26626984126984127"/>
    <n v="0.73297809354647725"/>
    <n v="0"/>
    <n v="0.26702190645352281"/>
    <n v="1.8253968253968255E-2"/>
    <n v="2.7235050325636473E-2"/>
    <n v="0.73076923076923073"/>
    <x v="3"/>
  </r>
  <r>
    <s v="2019-04-05 14:30:11"/>
    <x v="1"/>
    <x v="831"/>
    <s v="Link"/>
    <s v="#HamOnt will embark on a massive rebuild of its storm-chomped shoreline and waterfront trails with help from a nearly $13-million federal grant. Story by @Mattatthespec  http://torstar.co/wlQt50p6GGF"/>
    <s v=""/>
    <s v=""/>
    <n v="31"/>
    <n v="2"/>
    <n v="29"/>
    <n v="32"/>
    <n v="2.5932E-2"/>
    <n v="1729"/>
    <x v="356"/>
    <n v="1705"/>
    <n v="1234"/>
    <n v="0"/>
    <n v="0"/>
    <n v="1254"/>
    <n v="5"/>
    <n v="0"/>
    <n v="24"/>
    <n v="20"/>
    <n v="0.9861191440138809"/>
    <n v="0"/>
    <n v="1.3880855986119144E-2"/>
    <n v="0.98405103668261562"/>
    <n v="0"/>
    <n v="1.5948963317384369E-2"/>
    <n v="3.470213996529786E-3"/>
    <n v="4.7846889952153108E-3"/>
    <n v="0.90625"/>
    <x v="5"/>
  </r>
  <r>
    <s v="2019-04-04 15:01:03"/>
    <x v="3"/>
    <x v="832"/>
    <s v="Link"/>
    <s v="Home sales in Kitchener and Waterloo continued to slide in March http://torstar.co/x0uw50p4qVk"/>
    <s v=""/>
    <s v=""/>
    <n v="96"/>
    <n v="5"/>
    <n v="109"/>
    <n v="119"/>
    <n v="9.6985000000000002E-2"/>
    <n v="1749"/>
    <x v="188"/>
    <n v="1741"/>
    <n v="1227"/>
    <n v="0"/>
    <n v="0"/>
    <n v="1232"/>
    <n v="0"/>
    <n v="0"/>
    <n v="8"/>
    <n v="5"/>
    <n v="0.99542595769010866"/>
    <n v="0"/>
    <n v="4.5740423098913664E-3"/>
    <n v="0.99594155844155841"/>
    <n v="0"/>
    <n v="4.0584415584415581E-3"/>
    <n v="2.4585477415666093E-2"/>
    <n v="3.49025974025974E-2"/>
    <n v="0.91596638655462181"/>
    <x v="0"/>
  </r>
  <r>
    <s v="2019-04-05 01:00:11"/>
    <x v="1"/>
    <x v="833"/>
    <s v="Link"/>
    <s v="For Simi Shittu, the decision to leave university early to enter the NBA draft, this moment has been in the works for years.   http://torstar.co/IybL50p6opm"/>
    <s v=""/>
    <s v=""/>
    <n v="20"/>
    <n v="0"/>
    <n v="23"/>
    <n v="23"/>
    <n v="1.8837E-2"/>
    <n v="1773"/>
    <x v="172"/>
    <n v="1773"/>
    <n v="1221"/>
    <n v="0"/>
    <n v="0"/>
    <n v="1221"/>
    <n v="2"/>
    <n v="0"/>
    <n v="0"/>
    <n v="0"/>
    <n v="1"/>
    <n v="0"/>
    <n v="0"/>
    <n v="1"/>
    <n v="0"/>
    <n v="0"/>
    <n v="2.2560631697687537E-3"/>
    <n v="3.2760032760032762E-3"/>
    <n v="1"/>
    <x v="5"/>
  </r>
  <r>
    <s v="2019-04-05 14:01:44"/>
    <x v="3"/>
    <x v="834"/>
    <s v="Link"/>
    <s v="Cambridge man who was shot by police charged with threatening SIU employee http://torstar.co/jmSP50p6Grp"/>
    <s v=""/>
    <s v=""/>
    <n v="8"/>
    <n v="0"/>
    <n v="65"/>
    <n v="68"/>
    <n v="5.5828999999999997E-2"/>
    <n v="1593"/>
    <x v="369"/>
    <n v="1589"/>
    <n v="1218"/>
    <n v="0"/>
    <n v="0"/>
    <n v="1220"/>
    <n v="2"/>
    <n v="0"/>
    <n v="4"/>
    <n v="2"/>
    <n v="0.99748901443816695"/>
    <n v="0"/>
    <n v="2.5109855618330196E-3"/>
    <n v="0.99836065573770494"/>
    <n v="0"/>
    <n v="1.639344262295082E-3"/>
    <n v="4.0803515379786569E-2"/>
    <n v="5.3278688524590161E-2"/>
    <n v="0.95588235294117652"/>
    <x v="5"/>
  </r>
  <r>
    <s v="2019-04-01 14:01:36"/>
    <x v="3"/>
    <x v="835"/>
    <s v="Link"/>
    <s v="Kitchener architectural group holds tour of local Carnegie libraries http://torstar.co/grox50oKglJ"/>
    <s v=""/>
    <s v=""/>
    <n v="9"/>
    <n v="1"/>
    <n v="17"/>
    <n v="25"/>
    <n v="2.0593E-2"/>
    <n v="1765"/>
    <x v="364"/>
    <n v="1703"/>
    <n v="1214"/>
    <n v="0"/>
    <n v="0"/>
    <n v="1257"/>
    <n v="0"/>
    <n v="0"/>
    <n v="62"/>
    <n v="43"/>
    <n v="0.96487252124645895"/>
    <n v="0"/>
    <n v="3.5127478753541073E-2"/>
    <n v="0.96579156722354809"/>
    <n v="0"/>
    <n v="3.4208432776451872E-2"/>
    <n v="1.0198300283286119E-2"/>
    <n v="1.4319809069212411E-2"/>
    <n v="0.68"/>
    <x v="1"/>
  </r>
  <r>
    <s v="2019-04-06 04:00:15"/>
    <x v="1"/>
    <x v="836"/>
    <s v="Link"/>
    <s v="Midnight snack: Don't overlook the benefits of a good meat loaf and this turkey loaf offers a lighter take on the classic. http://torstar.co/FbVj50pa1cp"/>
    <s v=""/>
    <s v=""/>
    <n v="15"/>
    <n v="1"/>
    <n v="20"/>
    <n v="20"/>
    <n v="1.6570000000000001E-2"/>
    <n v="1694"/>
    <x v="365"/>
    <n v="1683"/>
    <n v="1207"/>
    <n v="0"/>
    <n v="0"/>
    <n v="1213"/>
    <n v="2"/>
    <n v="0"/>
    <n v="11"/>
    <n v="6"/>
    <n v="0.99350649350649356"/>
    <n v="0"/>
    <n v="6.4935064935064939E-3"/>
    <n v="0.99505358615004125"/>
    <n v="0"/>
    <n v="4.9464138499587798E-3"/>
    <n v="5.3128689492325859E-3"/>
    <n v="7.4196207749381701E-3"/>
    <n v="1"/>
    <x v="2"/>
  </r>
  <r>
    <s v="2019-04-06 21:05:04"/>
    <x v="2"/>
    <x v="837"/>
    <s v="Link"/>
    <s v="Give the British people the opportunity to approve or reject the agreement — or, on the same ballot, to choose to “remain” in the EU, writes Tony Burman."/>
    <s v=""/>
    <s v=""/>
    <n v="24"/>
    <n v="0"/>
    <n v="15"/>
    <n v="15"/>
    <n v="1.2479000000000001E-2"/>
    <n v="1735"/>
    <x v="366"/>
    <n v="1728"/>
    <n v="1202"/>
    <n v="0"/>
    <n v="0"/>
    <n v="1209"/>
    <n v="1"/>
    <n v="1"/>
    <n v="7"/>
    <n v="7"/>
    <n v="0.9959654178674352"/>
    <n v="0"/>
    <n v="4.0345821325648411E-3"/>
    <n v="0.99421009098428448"/>
    <n v="0"/>
    <n v="5.7899090157154673E-3"/>
    <n v="5.7636887608069167E-4"/>
    <n v="8.271298593879239E-4"/>
    <n v="1"/>
    <x v="2"/>
  </r>
  <r>
    <s v="2019-04-04 23:30:05"/>
    <x v="3"/>
    <x v="838"/>
    <s v="Link"/>
    <s v="Goalies deserve more respect in OHL draft. Only seven netminders have been selected in the first round in the past 20 years."/>
    <s v=""/>
    <s v=""/>
    <n v="19"/>
    <n v="0"/>
    <n v="21"/>
    <n v="22"/>
    <n v="1.8363999999999998E-2"/>
    <n v="1745"/>
    <x v="362"/>
    <n v="1738"/>
    <n v="1198"/>
    <n v="0"/>
    <n v="0"/>
    <n v="1202"/>
    <n v="2"/>
    <n v="1"/>
    <n v="7"/>
    <n v="4"/>
    <n v="0.99598853868194848"/>
    <n v="0"/>
    <n v="4.0114613180515755E-3"/>
    <n v="0.99667221297836939"/>
    <n v="0"/>
    <n v="3.3277870216306157E-3"/>
    <n v="4.0114613180515755E-3"/>
    <n v="5.8236272878535774E-3"/>
    <n v="0.95454545454545459"/>
    <x v="0"/>
  </r>
  <r>
    <s v="2019-04-06 12:00:23"/>
    <x v="1"/>
    <x v="839"/>
    <s v="Link"/>
    <s v="Crafts, vintage, a Raffi concert for the kids and more! What's happening in Hamilton this weekend. #HamOnt http://torstar.co/MVHp50p9d87"/>
    <s v=""/>
    <s v=""/>
    <n v="22"/>
    <n v="0"/>
    <n v="41"/>
    <n v="44"/>
    <n v="3.7225000000000001E-2"/>
    <n v="1678"/>
    <x v="272"/>
    <n v="1668"/>
    <n v="1182"/>
    <n v="0"/>
    <n v="0"/>
    <n v="1192"/>
    <n v="0"/>
    <n v="0"/>
    <n v="10"/>
    <n v="10"/>
    <n v="0.99404052443384983"/>
    <n v="0"/>
    <n v="5.9594755661501785E-3"/>
    <n v="0.99161073825503354"/>
    <n v="0"/>
    <n v="8.389261744966443E-3"/>
    <n v="1.7878426698450536E-2"/>
    <n v="2.5167785234899327E-2"/>
    <n v="0.93181818181818177"/>
    <x v="2"/>
  </r>
  <r>
    <s v="2019-04-05 16:05:14"/>
    <x v="2"/>
    <x v="840"/>
    <s v="Link"/>
    <s v="You know what they say: Foal me once, shame on you..."/>
    <s v=""/>
    <s v=""/>
    <n v="9"/>
    <n v="0"/>
    <n v="44"/>
    <n v="47"/>
    <n v="4.0067999999999999E-2"/>
    <n v="1518"/>
    <x v="323"/>
    <n v="1518"/>
    <n v="1173"/>
    <n v="0"/>
    <n v="0"/>
    <n v="1173"/>
    <n v="2"/>
    <n v="0"/>
    <n v="0"/>
    <n v="0"/>
    <n v="1"/>
    <n v="0"/>
    <n v="0"/>
    <n v="1"/>
    <n v="0"/>
    <n v="0"/>
    <n v="2.7009222661396576E-2"/>
    <n v="3.4953111679454391E-2"/>
    <n v="0.93617021276595747"/>
    <x v="5"/>
  </r>
  <r>
    <s v="2019-04-01 21:05:10"/>
    <x v="2"/>
    <x v="841"/>
    <s v="Link"/>
    <s v="Parents and clinicians say funding should be based on need and not subject to arbitrary age cut-offs that discriminate against children with high needs and girls, who are typically diagnosed when they are older."/>
    <s v=""/>
    <s v=""/>
    <n v="8"/>
    <n v="0"/>
    <n v="11"/>
    <n v="13"/>
    <n v="1.1265000000000001E-2"/>
    <n v="1591"/>
    <x v="314"/>
    <n v="1570"/>
    <n v="1154"/>
    <n v="0"/>
    <n v="0"/>
    <n v="1170"/>
    <n v="2"/>
    <n v="0"/>
    <n v="21"/>
    <n v="16"/>
    <n v="0.98680075424261471"/>
    <n v="0"/>
    <n v="1.3199245757385292E-2"/>
    <n v="0.98632478632478637"/>
    <n v="0"/>
    <n v="1.3675213675213675E-2"/>
    <n v="3.1426775612822125E-3"/>
    <n v="4.2735042735042739E-3"/>
    <n v="0.84615384615384615"/>
    <x v="1"/>
  </r>
  <r>
    <s v="2019-04-07 12:00:39"/>
    <x v="3"/>
    <x v="842"/>
    <s v="Link"/>
    <s v="Police make an arrest in Cambridge shooting"/>
    <s v=""/>
    <s v=""/>
    <n v="3"/>
    <n v="0"/>
    <n v="94"/>
    <n v="96"/>
    <n v="8.3477999999999997E-2"/>
    <n v="1569"/>
    <x v="321"/>
    <n v="1569"/>
    <n v="1150"/>
    <n v="0"/>
    <n v="0"/>
    <n v="1150"/>
    <n v="1"/>
    <n v="0"/>
    <n v="0"/>
    <n v="0"/>
    <n v="1"/>
    <n v="0"/>
    <n v="0"/>
    <n v="1"/>
    <n v="0"/>
    <n v="0"/>
    <n v="6.1185468451242828E-2"/>
    <n v="8.3478260869565224E-2"/>
    <n v="0.97916666666666663"/>
    <x v="6"/>
  </r>
  <r>
    <s v="2019-04-03 04:00:15"/>
    <x v="1"/>
    <x v="843"/>
    <s v="Link"/>
    <s v="Midnight snack: Is &quot;ragoût&quot; just a five-dollar word for stew? The French word sounds more elegant and painstaking.  A good vegetable ragoût takes a bit of nursing. http://torstar.co/TAWv50oVBHJ"/>
    <s v=""/>
    <s v=""/>
    <n v="2"/>
    <n v="0"/>
    <n v="6"/>
    <n v="6"/>
    <n v="5.2310000000000004E-3"/>
    <n v="1642"/>
    <x v="172"/>
    <n v="1642"/>
    <n v="1147"/>
    <n v="0"/>
    <n v="0"/>
    <n v="1147"/>
    <n v="0"/>
    <n v="0"/>
    <n v="0"/>
    <n v="0"/>
    <n v="1"/>
    <n v="0"/>
    <n v="0"/>
    <n v="1"/>
    <n v="0"/>
    <n v="0"/>
    <n v="2.4360535931790498E-3"/>
    <n v="3.4873583260680036E-3"/>
    <n v="1"/>
    <x v="4"/>
  </r>
  <r>
    <s v="2019-04-01 19:35:05"/>
    <x v="2"/>
    <x v="844"/>
    <s v="Link"/>
    <s v="Poilievre pledged to filibuster the debate over Finance Minister Bill Morneau’s 2019 budget Monday, using the unlimited time afforded to the opposition’s finance critic in budget debates to press the government on #SNCLavalin."/>
    <s v=""/>
    <s v=""/>
    <n v="36"/>
    <n v="2"/>
    <n v="30"/>
    <n v="36"/>
    <n v="3.1746000000000003E-2"/>
    <n v="1597"/>
    <x v="314"/>
    <n v="1579"/>
    <n v="1134"/>
    <n v="0"/>
    <n v="0"/>
    <n v="1149"/>
    <n v="8"/>
    <n v="0"/>
    <n v="18"/>
    <n v="15"/>
    <n v="0.98872886662492177"/>
    <n v="0"/>
    <n v="1.1271133375078271E-2"/>
    <n v="0.98694516971279378"/>
    <n v="0"/>
    <n v="1.3054830287206266E-2"/>
    <n v="3.1308703819661866E-3"/>
    <n v="4.3516100957354219E-3"/>
    <n v="0.83333333333333337"/>
    <x v="1"/>
  </r>
  <r>
    <s v="2019-04-04 19:30:08"/>
    <x v="3"/>
    <x v="845"/>
    <s v="Link"/>
    <s v="Multiplex talks resume swimmingly in Cambridge"/>
    <s v=""/>
    <s v=""/>
    <n v="3"/>
    <n v="0"/>
    <n v="15"/>
    <n v="16"/>
    <n v="1.4121999999999999E-2"/>
    <n v="1572"/>
    <x v="353"/>
    <n v="1571"/>
    <n v="1133"/>
    <n v="0"/>
    <n v="0"/>
    <n v="1134"/>
    <n v="0"/>
    <n v="0"/>
    <n v="1"/>
    <n v="1"/>
    <n v="0.99936386768447838"/>
    <n v="0"/>
    <n v="6.3613231552162855E-4"/>
    <n v="0.99911816578483248"/>
    <n v="0"/>
    <n v="8.8183421516754845E-4"/>
    <n v="8.2697201017811698E-3"/>
    <n v="1.146384479717813E-2"/>
    <n v="0.9375"/>
    <x v="0"/>
  </r>
  <r>
    <s v="2019-04-02 12:00:48"/>
    <x v="3"/>
    <x v="846"/>
    <s v="Link"/>
    <s v="Police gender discrimination lawsuit goes before Ontario Court of Appeal"/>
    <s v=""/>
    <s v=""/>
    <n v="34"/>
    <n v="1"/>
    <n v="39"/>
    <n v="46"/>
    <n v="4.1035000000000002E-2"/>
    <n v="1706"/>
    <x v="329"/>
    <n v="1536"/>
    <n v="1121"/>
    <n v="0"/>
    <n v="0"/>
    <n v="1227"/>
    <n v="1"/>
    <n v="0"/>
    <n v="170"/>
    <n v="106"/>
    <n v="0.90035169988276675"/>
    <n v="0"/>
    <n v="9.9648300117233288E-2"/>
    <n v="0.91361043194784031"/>
    <n v="0"/>
    <n v="8.6389568052159735E-2"/>
    <n v="1.23094958968347E-2"/>
    <n v="1.7114914425427872E-2"/>
    <n v="0.84782608695652173"/>
    <x v="3"/>
  </r>
  <r>
    <s v="2019-04-02 15:40:12"/>
    <x v="3"/>
    <x v="847"/>
    <s v="Link"/>
    <s v="We’re a success so let us be, Waterloo mayor tells province http://torstar.co/shjp50oSrct"/>
    <s v=""/>
    <s v=""/>
    <n v="35"/>
    <n v="1"/>
    <n v="61"/>
    <n v="66"/>
    <n v="5.9891E-2"/>
    <n v="1645"/>
    <x v="304"/>
    <n v="1515"/>
    <n v="1102"/>
    <n v="0"/>
    <n v="0"/>
    <n v="1198"/>
    <n v="9"/>
    <n v="1"/>
    <n v="130"/>
    <n v="96"/>
    <n v="0.92097264437689974"/>
    <n v="0"/>
    <n v="7.9027355623100301E-2"/>
    <n v="0.91986644407345575"/>
    <n v="0"/>
    <n v="8.0133555926544239E-2"/>
    <n v="2.1276595744680851E-2"/>
    <n v="2.9215358931552589E-2"/>
    <n v="0.9242424242424242"/>
    <x v="3"/>
  </r>
  <r>
    <s v="2019-04-05 09:30:15"/>
    <x v="1"/>
    <x v="848"/>
    <s v="Link"/>
    <s v="This week on The Message, Hamilton artist Sylvia Nickerson talks her comic &quot;Creation,&quot; and latest work, &quot;All We Have Left Is This,&quot; that is now on display at the Assembly Gallery downtown. http://torstar.co/oJnS50p6BVC"/>
    <s v=""/>
    <s v=""/>
    <n v="4"/>
    <n v="0"/>
    <n v="5"/>
    <n v="5"/>
    <n v="4.5450000000000004E-3"/>
    <n v="1579"/>
    <x v="366"/>
    <n v="1579"/>
    <n v="1100"/>
    <n v="0"/>
    <n v="0"/>
    <n v="1100"/>
    <n v="0"/>
    <n v="0"/>
    <n v="0"/>
    <n v="0"/>
    <n v="1"/>
    <n v="0"/>
    <n v="0"/>
    <n v="1"/>
    <n v="0"/>
    <n v="0"/>
    <n v="6.3331222292590248E-4"/>
    <n v="9.0909090909090909E-4"/>
    <n v="1"/>
    <x v="5"/>
  </r>
  <r>
    <s v="2019-04-02 02:21:43"/>
    <x v="2"/>
    <x v="849"/>
    <s v="Link"/>
    <s v="Danny Green went off for 29 points in a #Raptors win. X-rays were negative after he jammed his left thumb during the game. More reaction from Scotiabank Arena:"/>
    <s v=""/>
    <s v=""/>
    <n v="11"/>
    <n v="0"/>
    <n v="15"/>
    <n v="16"/>
    <n v="1.508E-2"/>
    <n v="1507"/>
    <x v="356"/>
    <n v="1493"/>
    <n v="1061"/>
    <n v="0"/>
    <n v="0"/>
    <n v="1075"/>
    <n v="2"/>
    <n v="1"/>
    <n v="14"/>
    <n v="14"/>
    <n v="0.99071001990710017"/>
    <n v="0"/>
    <n v="9.2899800928998005E-3"/>
    <n v="0.98697674418604653"/>
    <n v="0"/>
    <n v="1.3023255813953489E-2"/>
    <n v="3.9814200398142008E-3"/>
    <n v="5.5813953488372094E-3"/>
    <n v="0.9375"/>
    <x v="3"/>
  </r>
  <r>
    <s v="2019-04-05 13:05:16"/>
    <x v="4"/>
    <x v="850"/>
    <s v="Link"/>
    <s v="Anger over United Conservative Party candidate Mark Smith’s homophobic comments has shaken many Alberta voters, but it may not be reverberating in his own constituency."/>
    <s v=""/>
    <s v=""/>
    <n v="158"/>
    <n v="24"/>
    <n v="73"/>
    <n v="107"/>
    <n v="0.101134"/>
    <n v="1581"/>
    <x v="327"/>
    <n v="1433"/>
    <n v="1058"/>
    <n v="0"/>
    <n v="0"/>
    <n v="1177"/>
    <n v="16"/>
    <n v="1"/>
    <n v="148"/>
    <n v="119"/>
    <n v="0.90638836179633142"/>
    <n v="0"/>
    <n v="9.3611638203668565E-2"/>
    <n v="0.8988954970263382"/>
    <n v="0"/>
    <n v="0.10110450297366186"/>
    <n v="1.265022137887413E-2"/>
    <n v="1.6992353440951572E-2"/>
    <n v="0.68224299065420557"/>
    <x v="5"/>
  </r>
  <r>
    <s v="2019-04-02 12:00:37"/>
    <x v="3"/>
    <x v="851"/>
    <s v="Photo"/>
    <s v="(Post with no description)"/>
    <s v=""/>
    <s v=""/>
    <n v="13"/>
    <n v="1"/>
    <n v="29"/>
    <n v="31"/>
    <n v="2.9301000000000001E-2"/>
    <n v="1479"/>
    <x v="351"/>
    <n v="1479"/>
    <n v="1058"/>
    <n v="0"/>
    <n v="0"/>
    <n v="1058"/>
    <n v="8"/>
    <n v="0"/>
    <n v="0"/>
    <n v="0"/>
    <n v="1"/>
    <n v="0"/>
    <n v="0"/>
    <n v="1"/>
    <n v="0"/>
    <n v="0"/>
    <n v="0"/>
    <n v="0"/>
    <n v="0.93548387096774188"/>
    <x v="3"/>
  </r>
  <r>
    <s v="2019-04-04 03:05:03"/>
    <x v="4"/>
    <x v="852"/>
    <s v="Link"/>
    <s v="“We think of the beautiful song and the ice hockey games. O Canada, isn’t it beautiful. But in the meantime they knock the hell out of us on trade, and they have been doing it for a long time…,” the president said."/>
    <s v=""/>
    <s v=""/>
    <n v="56"/>
    <n v="4"/>
    <n v="68"/>
    <n v="75"/>
    <n v="7.1156999999999998E-2"/>
    <n v="1697"/>
    <x v="268"/>
    <n v="1418"/>
    <n v="1054"/>
    <n v="0"/>
    <n v="0"/>
    <n v="1249"/>
    <n v="13"/>
    <n v="4"/>
    <n v="279"/>
    <n v="195"/>
    <n v="0.83559222156747204"/>
    <n v="0"/>
    <n v="0.16440777843252799"/>
    <n v="0.84387510008006406"/>
    <n v="0"/>
    <n v="0.15612489991993594"/>
    <n v="1.4142604596346494E-2"/>
    <n v="1.9215372297838269E-2"/>
    <n v="0.90666666666666662"/>
    <x v="0"/>
  </r>
  <r>
    <s v="2019-04-04 09:00:29"/>
    <x v="1"/>
    <x v="853"/>
    <s v="Link"/>
    <s v="Cornstarch, Parmesan, butter and egg yolks enrich the turkey’s thin juices and add more body.   http://torstar.co/2UmN50p1Vd5"/>
    <s v=""/>
    <s v=""/>
    <n v="2"/>
    <n v="0"/>
    <n v="5"/>
    <n v="5"/>
    <n v="4.7889999999999999E-3"/>
    <n v="1483"/>
    <x v="368"/>
    <n v="1482"/>
    <n v="1044"/>
    <n v="0"/>
    <n v="0"/>
    <n v="1045"/>
    <n v="0"/>
    <n v="0"/>
    <n v="1"/>
    <n v="1"/>
    <n v="0.99932569116655423"/>
    <n v="0"/>
    <n v="6.7430883344571813E-4"/>
    <n v="0.99904306220095696"/>
    <n v="0"/>
    <n v="9.5693779904306223E-4"/>
    <n v="2.0229265003371545E-3"/>
    <n v="2.8708133971291866E-3"/>
    <n v="1"/>
    <x v="0"/>
  </r>
  <r>
    <s v="2019-04-05 21:05:07"/>
    <x v="2"/>
    <x v="854"/>
    <s v="Link"/>
    <s v="Premier Stephen McNeil confirmed today that a public inquiry into abuse at an orphanage for Black children will submit its final recommendations by the end of June."/>
    <s v=""/>
    <s v=""/>
    <n v="32"/>
    <n v="1"/>
    <n v="44"/>
    <n v="48"/>
    <n v="4.5976999999999997E-2"/>
    <n v="1464"/>
    <x v="364"/>
    <n v="1450"/>
    <n v="1044"/>
    <n v="0"/>
    <n v="0"/>
    <n v="1053"/>
    <n v="5"/>
    <n v="1"/>
    <n v="14"/>
    <n v="9"/>
    <n v="0.9904371584699454"/>
    <n v="0"/>
    <n v="9.562841530054645E-3"/>
    <n v="0.99145299145299148"/>
    <n v="0"/>
    <n v="8.5470085470085479E-3"/>
    <n v="1.2295081967213115E-2"/>
    <n v="1.7094017094017096E-2"/>
    <n v="0.91666666666666663"/>
    <x v="5"/>
  </r>
  <r>
    <s v="2019-04-02 21:05:05"/>
    <x v="4"/>
    <x v="855"/>
    <s v="Link"/>
    <s v="Another United Conservative Party candidate is facing criticism after disparaging remarks about homosexuality surfaced online."/>
    <s v=""/>
    <s v=""/>
    <n v="60"/>
    <n v="9"/>
    <n v="61"/>
    <n v="82"/>
    <n v="7.8997999999999999E-2"/>
    <n v="2104"/>
    <x v="267"/>
    <n v="1473"/>
    <n v="1038"/>
    <n v="0"/>
    <n v="0"/>
    <n v="1484"/>
    <n v="10"/>
    <n v="7"/>
    <n v="631"/>
    <n v="446"/>
    <n v="0.70009505703422048"/>
    <n v="0"/>
    <n v="0.29990494296577946"/>
    <n v="0.69946091644204855"/>
    <n v="0"/>
    <n v="0.3005390835579515"/>
    <n v="1.2357414448669201E-2"/>
    <n v="1.7520215633423181E-2"/>
    <n v="0.74390243902439024"/>
    <x v="3"/>
  </r>
  <r>
    <s v="2019-04-05 10:00:11"/>
    <x v="1"/>
    <x v="856"/>
    <s v="Link"/>
    <s v="He could soon be moving into a world where minimum wage is measured in seven digits and stardom could mean unimaginable wealth and fame. School still comes first.  &quot;You can't skip classes at Vanderbilt.&quot; Story by @radleyatthespec #BurlON  http://torstar.co/MHQN50p6Cw4"/>
    <s v=""/>
    <s v=""/>
    <n v="8"/>
    <n v="0"/>
    <n v="10"/>
    <n v="11"/>
    <n v="1.0649E-2"/>
    <n v="1486"/>
    <x v="362"/>
    <n v="1478"/>
    <n v="1033"/>
    <n v="0"/>
    <n v="0"/>
    <n v="1039"/>
    <n v="0"/>
    <n v="0"/>
    <n v="8"/>
    <n v="6"/>
    <n v="0.99461641991924632"/>
    <n v="0"/>
    <n v="5.3835800807537013E-3"/>
    <n v="0.99422521655437923"/>
    <n v="0"/>
    <n v="5.7747834456207889E-3"/>
    <n v="4.7106325706594886E-3"/>
    <n v="6.7372473532242537E-3"/>
    <n v="0.90909090909090906"/>
    <x v="5"/>
  </r>
  <r>
    <s v="2019-04-06 13:34:02"/>
    <x v="3"/>
    <x v="857"/>
    <s v="Link"/>
    <s v="Lawsuit against Waterloo Regional Police can’t proceed, Appeal Court rules"/>
    <s v=""/>
    <s v=""/>
    <n v="3"/>
    <n v="0"/>
    <n v="30"/>
    <n v="36"/>
    <n v="3.4985000000000002E-2"/>
    <n v="1462"/>
    <x v="348"/>
    <n v="1459"/>
    <n v="1029"/>
    <n v="0"/>
    <n v="0"/>
    <n v="1032"/>
    <n v="0"/>
    <n v="1"/>
    <n v="3"/>
    <n v="3"/>
    <n v="0.99794801641586872"/>
    <n v="0"/>
    <n v="2.0519835841313269E-3"/>
    <n v="0.99709302325581395"/>
    <n v="0"/>
    <n v="2.9069767441860465E-3"/>
    <n v="2.188782489740082E-2"/>
    <n v="3.1007751937984496E-2"/>
    <n v="0.83333333333333337"/>
    <x v="2"/>
  </r>
  <r>
    <s v="2019-04-07 19:00:31"/>
    <x v="3"/>
    <x v="858"/>
    <s v="Link"/>
    <s v="Boxing rookies fight their fears in Champions for Charity fundraiser in Kitchener"/>
    <s v=""/>
    <s v=""/>
    <n v="7"/>
    <n v="0"/>
    <n v="12"/>
    <n v="12"/>
    <n v="1.1868999999999999E-2"/>
    <n v="1387"/>
    <x v="362"/>
    <n v="1354"/>
    <n v="1011"/>
    <n v="0"/>
    <n v="0"/>
    <n v="1032"/>
    <n v="1"/>
    <n v="1"/>
    <n v="33"/>
    <n v="21"/>
    <n v="0.97620764239365532"/>
    <n v="0"/>
    <n v="2.3792357606344627E-2"/>
    <n v="0.97965116279069764"/>
    <n v="0"/>
    <n v="2.0348837209302327E-2"/>
    <n v="5.0468637346791634E-3"/>
    <n v="6.7829457364341084E-3"/>
    <n v="1"/>
    <x v="6"/>
  </r>
  <r>
    <s v="2019-04-01 03:05:03"/>
    <x v="5"/>
    <x v="859"/>
    <s v="Link"/>
    <s v="The man accused of killing a woman who got into his car thinking it was her Uber ride had turned on the child locks in his backseat so the doors could only be opened from the outside, police in South Carolina say."/>
    <s v=""/>
    <s v=""/>
    <n v="14"/>
    <n v="0"/>
    <n v="66"/>
    <n v="70"/>
    <n v="7.0351999999999998E-2"/>
    <n v="1340"/>
    <x v="298"/>
    <n v="1313"/>
    <n v="995"/>
    <n v="0"/>
    <n v="0"/>
    <n v="1018"/>
    <n v="5"/>
    <n v="2"/>
    <n v="27"/>
    <n v="23"/>
    <n v="0.97985074626865676"/>
    <n v="0"/>
    <n v="2.0149253731343283E-2"/>
    <n v="0.97740667976424367"/>
    <n v="0"/>
    <n v="2.2593320235756387E-2"/>
    <n v="4.5522388059701491E-2"/>
    <n v="5.9921414538310409E-2"/>
    <n v="0.94285714285714284"/>
    <x v="1"/>
  </r>
  <r>
    <s v="2019-04-02 19:05:09"/>
    <x v="2"/>
    <x v="860"/>
    <s v="Link"/>
    <s v="The Democrats who control the U.S. House of Representatives are asking President Donald Trump to reopen negotiations on the new NAFTA agreement and make changes that address the party’s concerns."/>
    <s v=""/>
    <s v=""/>
    <n v="15"/>
    <n v="0"/>
    <n v="26"/>
    <n v="28"/>
    <n v="2.8955999999999999E-2"/>
    <n v="1301"/>
    <x v="341"/>
    <n v="1289"/>
    <n v="967"/>
    <n v="0"/>
    <n v="0"/>
    <n v="978"/>
    <n v="5"/>
    <n v="1"/>
    <n v="12"/>
    <n v="11"/>
    <n v="0.99077632590315146"/>
    <n v="0"/>
    <n v="9.2236740968485772E-3"/>
    <n v="0.9887525562372188"/>
    <n v="0"/>
    <n v="1.1247443762781187E-2"/>
    <n v="1.0760953112990008E-2"/>
    <n v="1.4314928425357873E-2"/>
    <n v="0.9285714285714286"/>
    <x v="3"/>
  </r>
  <r>
    <s v="2019-04-06 14:30:05"/>
    <x v="3"/>
    <x v="861"/>
    <s v="Link"/>
    <s v="Lawsuit against Waterloo Regional Police can’t proceed, Appeal Court rules"/>
    <s v=""/>
    <s v=""/>
    <n v="9"/>
    <n v="0"/>
    <n v="23"/>
    <n v="25"/>
    <n v="2.6096000000000001E-2"/>
    <n v="1290"/>
    <x v="307"/>
    <n v="1287"/>
    <n v="958"/>
    <n v="0"/>
    <n v="0"/>
    <n v="961"/>
    <n v="0"/>
    <n v="1"/>
    <n v="3"/>
    <n v="3"/>
    <n v="0.99767441860465111"/>
    <n v="0"/>
    <n v="2.3255813953488372E-3"/>
    <n v="0.99687825182101975"/>
    <n v="0"/>
    <n v="3.1217481789802288E-3"/>
    <n v="1.3178294573643411E-2"/>
    <n v="1.7689906347554629E-2"/>
    <n v="0.92"/>
    <x v="2"/>
  </r>
  <r>
    <s v="2019-04-03 11:29:36"/>
    <x v="3"/>
    <x v="862"/>
    <s v="Photo"/>
    <s v="(Post with no description)"/>
    <s v=""/>
    <s v=""/>
    <n v="4"/>
    <n v="0"/>
    <n v="8"/>
    <n v="11"/>
    <n v="1.1481999999999999E-2"/>
    <n v="1323"/>
    <x v="351"/>
    <n v="1323"/>
    <n v="958"/>
    <n v="0"/>
    <n v="0"/>
    <n v="958"/>
    <n v="1"/>
    <n v="1"/>
    <n v="0"/>
    <n v="0"/>
    <n v="1"/>
    <n v="0"/>
    <n v="0"/>
    <n v="1"/>
    <n v="0"/>
    <n v="0"/>
    <n v="0"/>
    <n v="0"/>
    <n v="0.72727272727272729"/>
    <x v="4"/>
  </r>
  <r>
    <s v="2019-04-03 21:05:10"/>
    <x v="2"/>
    <x v="863"/>
    <s v="Link"/>
    <s v="Currently, non-Canadians cannot own more than 25 per cent of voting shares of Emera, which is the parent company of Nova Scotia Power."/>
    <s v=""/>
    <s v=""/>
    <n v="19"/>
    <n v="2"/>
    <n v="18"/>
    <n v="19"/>
    <n v="1.9873999999999999E-2"/>
    <n v="1353"/>
    <x v="368"/>
    <n v="1352"/>
    <n v="956"/>
    <n v="0"/>
    <n v="0"/>
    <n v="957"/>
    <n v="0"/>
    <n v="0"/>
    <n v="1"/>
    <n v="1"/>
    <n v="0.9992609016999261"/>
    <n v="0"/>
    <n v="7.3909830007390983E-4"/>
    <n v="0.99895506792058519"/>
    <n v="0"/>
    <n v="1.0449320794148381E-3"/>
    <n v="2.2172949002217295E-3"/>
    <n v="3.134796238244514E-3"/>
    <n v="0.94736842105263153"/>
    <x v="4"/>
  </r>
  <r>
    <s v="2019-04-07 11:00:31"/>
    <x v="3"/>
    <x v="864"/>
    <s v="Link"/>
    <s v="Kitchener site picked for supervised drug consumption"/>
    <s v=""/>
    <s v=""/>
    <n v="79"/>
    <n v="3"/>
    <n v="80"/>
    <n v="112"/>
    <n v="0.11927599999999999"/>
    <n v="1565"/>
    <x v="334"/>
    <n v="1342"/>
    <n v="939"/>
    <n v="0"/>
    <n v="0"/>
    <n v="1109"/>
    <n v="10"/>
    <n v="1"/>
    <n v="223"/>
    <n v="170"/>
    <n v="0.8575079872204473"/>
    <n v="0"/>
    <n v="0.14249201277955273"/>
    <n v="0.84670874661857531"/>
    <n v="0"/>
    <n v="0.15329125338142471"/>
    <n v="3.5143769968051117E-2"/>
    <n v="4.9594229035166817E-2"/>
    <n v="0.7142857142857143"/>
    <x v="6"/>
  </r>
  <r>
    <s v="2019-04-04 13:50:04"/>
    <x v="3"/>
    <x v="865"/>
    <s v="Link"/>
    <s v="Blue sky thinking http://torstar.co/UqtE50p4S5k"/>
    <s v=""/>
    <s v=""/>
    <n v="6"/>
    <n v="0"/>
    <n v="11"/>
    <n v="11"/>
    <n v="1.174E-2"/>
    <n v="1307"/>
    <x v="362"/>
    <n v="1305"/>
    <n v="937"/>
    <n v="0"/>
    <n v="0"/>
    <n v="938"/>
    <n v="0"/>
    <n v="0"/>
    <n v="2"/>
    <n v="1"/>
    <n v="0.99846977811782711"/>
    <n v="0"/>
    <n v="1.530221882172915E-3"/>
    <n v="0.99893390191897657"/>
    <n v="0"/>
    <n v="1.0660980810234541E-3"/>
    <n v="5.3557765876052028E-3"/>
    <n v="7.462686567164179E-3"/>
    <n v="1"/>
    <x v="0"/>
  </r>
  <r>
    <s v="2019-04-03 14:05:12"/>
    <x v="6"/>
    <x v="866"/>
    <s v="Link"/>
    <s v="How does Alberta’s carbon tax work? We answer all of your questions."/>
    <s v=""/>
    <s v=""/>
    <n v="38"/>
    <n v="3"/>
    <n v="47"/>
    <n v="62"/>
    <n v="6.6955000000000001E-2"/>
    <n v="1640"/>
    <x v="294"/>
    <n v="1232"/>
    <n v="926"/>
    <n v="0"/>
    <n v="0"/>
    <n v="1225"/>
    <n v="2"/>
    <n v="3"/>
    <n v="408"/>
    <n v="299"/>
    <n v="0.75121951219512195"/>
    <n v="0"/>
    <n v="0.24878048780487805"/>
    <n v="0.75591836734693874"/>
    <n v="0"/>
    <n v="0.24408163265306124"/>
    <n v="1.7682926829268291E-2"/>
    <n v="2.3673469387755101E-2"/>
    <n v="0.75806451612903225"/>
    <x v="4"/>
  </r>
  <r>
    <s v="2019-04-01 18:05:13"/>
    <x v="2"/>
    <x v="867"/>
    <s v="Link"/>
    <s v="Heritage Minister Leo Glavine doesn’t elaborate on China’s change of heart in a news release today, but says the country’s ambassador to Canada, Lu Shaye, and other Chinese Embassy officials were “essential.”"/>
    <s v=""/>
    <s v=""/>
    <n v="2"/>
    <n v="0"/>
    <n v="10"/>
    <n v="10"/>
    <n v="1.1025E-2"/>
    <n v="1252"/>
    <x v="362"/>
    <n v="1252"/>
    <n v="907"/>
    <n v="0"/>
    <n v="0"/>
    <n v="907"/>
    <n v="1"/>
    <n v="0"/>
    <n v="0"/>
    <n v="0"/>
    <n v="1"/>
    <n v="0"/>
    <n v="0"/>
    <n v="1"/>
    <n v="0"/>
    <n v="0"/>
    <n v="5.5910543130990413E-3"/>
    <n v="7.717750826901874E-3"/>
    <n v="1"/>
    <x v="1"/>
  </r>
  <r>
    <s v="2019-04-07 10:00:29"/>
    <x v="3"/>
    <x v="868"/>
    <s v="Link"/>
    <s v="Province still committed to two-way, all-day GO service to Waterloo Region, economic development minister says"/>
    <s v=""/>
    <s v=""/>
    <n v="18"/>
    <n v="2"/>
    <n v="22"/>
    <n v="25"/>
    <n v="2.8185000000000002E-2"/>
    <n v="1233"/>
    <x v="362"/>
    <n v="1170"/>
    <n v="887"/>
    <n v="0"/>
    <n v="0"/>
    <n v="931"/>
    <n v="1"/>
    <n v="1"/>
    <n v="63"/>
    <n v="44"/>
    <n v="0.94890510948905105"/>
    <n v="0"/>
    <n v="5.1094890510948905E-2"/>
    <n v="0.95273899033297527"/>
    <n v="0"/>
    <n v="4.7261009667024706E-2"/>
    <n v="5.6772100567721003E-3"/>
    <n v="7.5187969924812026E-3"/>
    <n v="0.88"/>
    <x v="6"/>
  </r>
  <r>
    <s v="2019-04-02 05:00:18"/>
    <x v="1"/>
    <x v="869"/>
    <s v="Link"/>
    <s v="Just days after announcing that country supergroup Florida Georgia Line would be playing a concert on one of Hamilton Golf and Country Club's fairways during the Friday of the RBC Canadian Open, organizers now say tickets for that day are sold out. http://torstar.co/BaZZ50oN5M8"/>
    <s v=""/>
    <s v=""/>
    <n v="29"/>
    <n v="1"/>
    <n v="34"/>
    <n v="34"/>
    <n v="3.8374999999999999E-2"/>
    <n v="1270"/>
    <x v="362"/>
    <n v="1255"/>
    <n v="886"/>
    <n v="0"/>
    <n v="0"/>
    <n v="898"/>
    <n v="0"/>
    <n v="0"/>
    <n v="15"/>
    <n v="12"/>
    <n v="0.98818897637795278"/>
    <n v="0"/>
    <n v="1.1811023622047244E-2"/>
    <n v="0.98663697104677062"/>
    <n v="0"/>
    <n v="1.3363028953229399E-2"/>
    <n v="5.5118110236220472E-3"/>
    <n v="7.7951002227171495E-3"/>
    <n v="1"/>
    <x v="3"/>
  </r>
  <r>
    <s v="2019-04-01 22:05:05"/>
    <x v="2"/>
    <x v="870"/>
    <s v="Link"/>
    <s v="There are currently no rules governing how political operatives can collect, store and analyze personal information about Canadian voters, and no oversight into how political parties currently do so."/>
    <s v=""/>
    <s v=""/>
    <n v="6"/>
    <n v="0"/>
    <n v="7"/>
    <n v="8"/>
    <n v="9.195E-3"/>
    <n v="1206"/>
    <x v="172"/>
    <n v="1206"/>
    <n v="870"/>
    <n v="0"/>
    <n v="0"/>
    <n v="870"/>
    <n v="0"/>
    <n v="0"/>
    <n v="0"/>
    <n v="0"/>
    <n v="1"/>
    <n v="0"/>
    <n v="0"/>
    <n v="1"/>
    <n v="0"/>
    <n v="0"/>
    <n v="3.3167495854063019E-3"/>
    <n v="4.5977011494252873E-3"/>
    <n v="0.875"/>
    <x v="1"/>
  </r>
  <r>
    <s v="2019-04-01 01:05:03"/>
    <x v="6"/>
    <x v="871"/>
    <s v="Link"/>
    <s v="#ICYMI: Two United Conservative Party candidates who stepped down for expressing white nationalist and Islamophobic views online will not be removed from the party, leader Jason Kenney said Tuesday."/>
    <s v=""/>
    <s v=""/>
    <n v="49"/>
    <n v="3"/>
    <n v="65"/>
    <n v="71"/>
    <n v="8.1702999999999998E-2"/>
    <n v="1671"/>
    <x v="363"/>
    <n v="1253"/>
    <n v="869"/>
    <n v="0"/>
    <n v="0"/>
    <n v="1168"/>
    <n v="17"/>
    <n v="6"/>
    <n v="418"/>
    <n v="299"/>
    <n v="0.74985038898862955"/>
    <n v="0"/>
    <n v="0.25014961101137045"/>
    <n v="0.74400684931506844"/>
    <n v="0"/>
    <n v="0.2559931506849315"/>
    <n v="9.5751047277079591E-3"/>
    <n v="1.3698630136986301E-2"/>
    <n v="0.91549295774647887"/>
    <x v="1"/>
  </r>
  <r>
    <s v="2019-04-02 00:05:04"/>
    <x v="4"/>
    <x v="872"/>
    <s v="Link"/>
    <s v="“In 2019, that we have a provincial government that says, ‘Hey, there are certain jobs that you cannot do simply because of your faith.’ ... This is unacceptable,” Mayor Naheed Nenshi said."/>
    <s v=""/>
    <s v=""/>
    <n v="54"/>
    <n v="7"/>
    <n v="59"/>
    <n v="64"/>
    <n v="7.3648000000000005E-2"/>
    <n v="1124"/>
    <x v="364"/>
    <n v="1099"/>
    <n v="869"/>
    <n v="0"/>
    <n v="0"/>
    <n v="890"/>
    <n v="12"/>
    <n v="0"/>
    <n v="25"/>
    <n v="21"/>
    <n v="0.97775800711743777"/>
    <n v="0"/>
    <n v="2.2241992882562279E-2"/>
    <n v="0.97640449438202248"/>
    <n v="0"/>
    <n v="2.359550561797753E-2"/>
    <n v="1.601423487544484E-2"/>
    <n v="2.0224719101123594E-2"/>
    <n v="0.921875"/>
    <x v="3"/>
  </r>
  <r>
    <s v="2019-04-01 19:00:55"/>
    <x v="3"/>
    <x v="873"/>
    <s v="Link"/>
    <s v="Lifetimes: Dr. Jack Sehl a gentleman respected by doctors and patients alike http://torstar.co/VLEW50oLCVA"/>
    <s v=""/>
    <s v=""/>
    <n v="9"/>
    <n v="0"/>
    <n v="23"/>
    <n v="25"/>
    <n v="2.8835E-2"/>
    <n v="1163"/>
    <x v="307"/>
    <n v="1136"/>
    <n v="867"/>
    <n v="0"/>
    <n v="0"/>
    <n v="887"/>
    <n v="2"/>
    <n v="0"/>
    <n v="27"/>
    <n v="20"/>
    <n v="0.97678417884780744"/>
    <n v="0"/>
    <n v="2.3215821152192607E-2"/>
    <n v="0.97745208568207442"/>
    <n v="0"/>
    <n v="2.2547914317925591E-2"/>
    <n v="1.4617368873602751E-2"/>
    <n v="1.9165727170236752E-2"/>
    <n v="0.92"/>
    <x v="1"/>
  </r>
  <r>
    <s v="2019-04-06 15:35:05"/>
    <x v="6"/>
    <x v="874"/>
    <s v="Link"/>
    <s v="The RCMP and Alberta’s election commissioner are currently probing allegations that Kenney’s team orchestrated Callaway’s UCP leadership bid in 2017 in order to attack Jean, Kenney’s biggest rival."/>
    <s v=""/>
    <s v=""/>
    <n v="71"/>
    <n v="3"/>
    <n v="42"/>
    <n v="74"/>
    <n v="8.6046999999999998E-2"/>
    <n v="1829"/>
    <x v="329"/>
    <n v="1271"/>
    <n v="860"/>
    <n v="0"/>
    <n v="0"/>
    <n v="1215"/>
    <n v="10"/>
    <n v="5"/>
    <n v="558"/>
    <n v="355"/>
    <n v="0.69491525423728817"/>
    <n v="0"/>
    <n v="0.30508474576271188"/>
    <n v="0.70781893004115226"/>
    <n v="0"/>
    <n v="0.29218106995884774"/>
    <n v="1.1481683980317113E-2"/>
    <n v="1.7283950617283949E-2"/>
    <n v="0.56756756756756754"/>
    <x v="2"/>
  </r>
  <r>
    <s v="2019-04-01 20:05:09"/>
    <x v="2"/>
    <x v="875"/>
    <s v="Link"/>
    <s v="#GOT 8 is two weeks away. What's the most iconic/memorable moment in the series so far? Red Wedding? The Battle of Winterfell? Tweet below or send us your thoughts at social@torstar.ca to be part of a story.  For now, here's an exclusive look into the set:"/>
    <s v=""/>
    <s v=""/>
    <n v="8"/>
    <n v="0"/>
    <n v="11"/>
    <n v="11"/>
    <n v="1.2821000000000001E-2"/>
    <n v="1151"/>
    <x v="172"/>
    <n v="1151"/>
    <n v="858"/>
    <n v="0"/>
    <n v="0"/>
    <n v="858"/>
    <n v="1"/>
    <n v="0"/>
    <n v="0"/>
    <n v="0"/>
    <n v="1"/>
    <n v="0"/>
    <n v="0"/>
    <n v="1"/>
    <n v="0"/>
    <n v="0"/>
    <n v="3.4752389226759338E-3"/>
    <n v="4.662004662004662E-3"/>
    <n v="1"/>
    <x v="1"/>
  </r>
  <r>
    <s v="2019-04-03 18:05:08"/>
    <x v="2"/>
    <x v="876"/>
    <s v="Link"/>
    <s v="Atlantic regional director Lana Payne says the union told McNeil it believes there is a way forward with the looming deadline that will protect jobs and the environment, and respect the wishes of First Nations."/>
    <s v=""/>
    <s v=""/>
    <n v="15"/>
    <n v="2"/>
    <n v="11"/>
    <n v="15"/>
    <n v="1.7503000000000001E-2"/>
    <n v="1197"/>
    <x v="172"/>
    <n v="1189"/>
    <n v="857"/>
    <n v="0"/>
    <n v="0"/>
    <n v="863"/>
    <n v="2"/>
    <n v="0"/>
    <n v="8"/>
    <n v="6"/>
    <n v="0.99331662489557226"/>
    <n v="0"/>
    <n v="6.6833751044277356E-3"/>
    <n v="0.99304750869061409"/>
    <n v="0"/>
    <n v="6.9524913093858632E-3"/>
    <n v="3.3416875522138678E-3"/>
    <n v="4.6349942062572421E-3"/>
    <n v="0.73333333333333328"/>
    <x v="4"/>
  </r>
  <r>
    <s v="2019-04-05 18:05:10"/>
    <x v="2"/>
    <x v="877"/>
    <s v="Link"/>
    <s v="A judge has dismissed charges against two correctional officers in the death of a Nova Scotia inmate who was pepper-sprayed inside New Brunswick’s Dorchester Penitentiary."/>
    <s v=""/>
    <s v=""/>
    <n v="14"/>
    <n v="1"/>
    <n v="22"/>
    <n v="26"/>
    <n v="3.0806E-2"/>
    <n v="1069"/>
    <x v="353"/>
    <n v="1069"/>
    <n v="844"/>
    <n v="0"/>
    <n v="0"/>
    <n v="844"/>
    <n v="2"/>
    <n v="0"/>
    <n v="0"/>
    <n v="0"/>
    <n v="1"/>
    <n v="0"/>
    <n v="0"/>
    <n v="1"/>
    <n v="0"/>
    <n v="0"/>
    <n v="1.216089803554724E-2"/>
    <n v="1.5402843601895734E-2"/>
    <n v="0.84615384615384615"/>
    <x v="5"/>
  </r>
  <r>
    <s v="2019-04-04 12:05:11"/>
    <x v="2"/>
    <x v="878"/>
    <s v="Link"/>
    <s v="The 13 players who survived the Humboldt Broncos bus crash one year ago are dealing with injuries ranging from paralysis and back pain to brain damage and mental-health issues. Here’s a look at how they’re doing:"/>
    <s v=""/>
    <s v=""/>
    <n v="7"/>
    <n v="0"/>
    <n v="48"/>
    <n v="52"/>
    <n v="6.2726000000000004E-2"/>
    <n v="1186"/>
    <x v="290"/>
    <n v="1125"/>
    <n v="829"/>
    <n v="0"/>
    <n v="0"/>
    <n v="873"/>
    <n v="6"/>
    <n v="2"/>
    <n v="61"/>
    <n v="44"/>
    <n v="0.94856661045531199"/>
    <n v="0"/>
    <n v="5.1433389544688027E-2"/>
    <n v="0.94959908361970213"/>
    <n v="0"/>
    <n v="5.0400916380297825E-2"/>
    <n v="3.5413153456998317E-2"/>
    <n v="4.8109965635738834E-2"/>
    <n v="0.92307692307692313"/>
    <x v="0"/>
  </r>
  <r>
    <s v="2019-04-01 01:05:03"/>
    <x v="4"/>
    <x v="879"/>
    <s v="Link"/>
    <s v="#ICYMI: Two United Conservative Party candidates who stepped down for expressing white nationalist and Islamophobic views online will not be removed from the party, leader Jason Kenney said Tuesday."/>
    <s v=""/>
    <s v=""/>
    <n v="52"/>
    <n v="4"/>
    <n v="57"/>
    <n v="68"/>
    <n v="8.2423999999999997E-2"/>
    <n v="1218"/>
    <x v="341"/>
    <n v="1074"/>
    <n v="825"/>
    <n v="0"/>
    <n v="0"/>
    <n v="937"/>
    <n v="12"/>
    <n v="3"/>
    <n v="144"/>
    <n v="112"/>
    <n v="0.88177339901477836"/>
    <n v="0"/>
    <n v="0.11822660098522167"/>
    <n v="0.88046958377801499"/>
    <n v="0"/>
    <n v="0.11953041622198506"/>
    <n v="1.1494252873563218E-2"/>
    <n v="1.4941302027748132E-2"/>
    <n v="0.83823529411764708"/>
    <x v="1"/>
  </r>
  <r>
    <s v="2019-04-03 10:00:45"/>
    <x v="3"/>
    <x v="880"/>
    <s v="Link"/>
    <s v="Lawyers for Waterloo Regional Police, union say court is not right venue for gender-discrimination complaints"/>
    <s v=""/>
    <s v=""/>
    <n v="18"/>
    <n v="1"/>
    <n v="18"/>
    <n v="19"/>
    <n v="2.3342000000000002E-2"/>
    <n v="1146"/>
    <x v="314"/>
    <n v="1144"/>
    <n v="814"/>
    <n v="0"/>
    <n v="0"/>
    <n v="815"/>
    <n v="0"/>
    <n v="0"/>
    <n v="2"/>
    <n v="1"/>
    <n v="0.99825479930191974"/>
    <n v="0"/>
    <n v="1.7452006980802793E-3"/>
    <n v="0.99877300613496933"/>
    <n v="0"/>
    <n v="1.2269938650306749E-3"/>
    <n v="4.3630017452006981E-3"/>
    <n v="6.1349693251533744E-3"/>
    <n v="0.94736842105263153"/>
    <x v="4"/>
  </r>
  <r>
    <s v="2019-04-03 10:00:45"/>
    <x v="3"/>
    <x v="881"/>
    <s v="Link"/>
    <s v="Anne Frank travelling exhibit comes to Kitchener high school Students trained as guides for exhibit that will be attended by students from across Waterloo Region"/>
    <s v=""/>
    <s v=""/>
    <n v="13"/>
    <n v="0"/>
    <n v="22"/>
    <n v="31"/>
    <n v="3.8413999999999997E-2"/>
    <n v="1417"/>
    <x v="336"/>
    <n v="1140"/>
    <n v="807"/>
    <n v="0"/>
    <n v="0"/>
    <n v="1001"/>
    <n v="6"/>
    <n v="2"/>
    <n v="277"/>
    <n v="194"/>
    <n v="0.80451658433309814"/>
    <n v="0"/>
    <n v="0.19548341566690192"/>
    <n v="0.80619380619380621"/>
    <n v="0"/>
    <n v="0.19380619380619379"/>
    <n v="8.4685956245589278E-3"/>
    <n v="1.1988011988011988E-2"/>
    <n v="0.70967741935483875"/>
    <x v="4"/>
  </r>
  <r>
    <s v="2019-04-07 21:00:15"/>
    <x v="3"/>
    <x v="882"/>
    <s v="Link"/>
    <s v="Kitchener’s Braeden Kressler leads pack of locals at OHL draft"/>
    <s v=""/>
    <s v=""/>
    <n v="3"/>
    <n v="0"/>
    <n v="23"/>
    <n v="24"/>
    <n v="2.9963E-2"/>
    <n v="1142"/>
    <x v="363"/>
    <n v="1116"/>
    <n v="801"/>
    <n v="0"/>
    <n v="0"/>
    <n v="820"/>
    <n v="6"/>
    <n v="1"/>
    <n v="26"/>
    <n v="19"/>
    <n v="0.97723292469352019"/>
    <n v="0"/>
    <n v="2.276707530647986E-2"/>
    <n v="0.97682926829268291"/>
    <n v="0"/>
    <n v="2.3170731707317073E-2"/>
    <n v="1.4010507880910683E-2"/>
    <n v="1.9512195121951219E-2"/>
    <n v="0.95833333333333337"/>
    <x v="6"/>
  </r>
  <r>
    <s v="2019-04-07 18:00:34"/>
    <x v="3"/>
    <x v="883"/>
    <s v="Link"/>
    <s v="Lawsuit against Waterloo Regional Police can’t proceed, Appeal Court rules"/>
    <s v=""/>
    <s v=""/>
    <n v="13"/>
    <n v="0"/>
    <n v="20"/>
    <n v="21"/>
    <n v="2.6415000000000001E-2"/>
    <n v="1126"/>
    <x v="363"/>
    <n v="1089"/>
    <n v="795"/>
    <n v="0"/>
    <n v="0"/>
    <n v="823"/>
    <n v="1"/>
    <n v="1"/>
    <n v="37"/>
    <n v="28"/>
    <n v="0.96714031971580816"/>
    <n v="0"/>
    <n v="3.2859680284191832E-2"/>
    <n v="0.96597812879708389"/>
    <n v="0"/>
    <n v="3.4021871202916158E-2"/>
    <n v="1.4209591474245116E-2"/>
    <n v="1.9441069258809233E-2"/>
    <n v="0.95238095238095233"/>
    <x v="6"/>
  </r>
  <r>
    <s v="2019-04-04 11:50:55"/>
    <x v="3"/>
    <x v="884"/>
    <s v="Photo"/>
    <s v="(Post with no description)"/>
    <s v=""/>
    <s v=""/>
    <n v="2"/>
    <n v="0"/>
    <n v="4"/>
    <n v="4"/>
    <n v="5.0509999999999999E-3"/>
    <n v="1114"/>
    <x v="351"/>
    <n v="1114"/>
    <n v="792"/>
    <n v="0"/>
    <n v="0"/>
    <n v="792"/>
    <n v="0"/>
    <n v="0"/>
    <n v="0"/>
    <n v="0"/>
    <n v="1"/>
    <n v="0"/>
    <n v="0"/>
    <n v="1"/>
    <n v="0"/>
    <n v="0"/>
    <n v="0"/>
    <n v="0"/>
    <n v="1"/>
    <x v="0"/>
  </r>
  <r>
    <s v="2019-04-01 13:01:15"/>
    <x v="3"/>
    <x v="885"/>
    <s v="Link"/>
    <s v="Kitchener Rangers could be a contender as soon as next season"/>
    <s v=""/>
    <s v=""/>
    <n v="12"/>
    <n v="1"/>
    <n v="15"/>
    <n v="17"/>
    <n v="2.1822999999999999E-2"/>
    <n v="1117"/>
    <x v="172"/>
    <n v="1115"/>
    <n v="779"/>
    <n v="0"/>
    <n v="0"/>
    <n v="780"/>
    <n v="3"/>
    <n v="0"/>
    <n v="2"/>
    <n v="1"/>
    <n v="0.9982094897045658"/>
    <n v="0"/>
    <n v="1.7905102954341987E-3"/>
    <n v="0.99871794871794872"/>
    <n v="0"/>
    <n v="1.2820512820512821E-3"/>
    <n v="3.5810205908683975E-3"/>
    <n v="5.1282051282051282E-3"/>
    <n v="0.88235294117647056"/>
    <x v="1"/>
  </r>
  <r>
    <s v="2019-04-05 11:55:04"/>
    <x v="3"/>
    <x v="886"/>
    <s v="Link"/>
    <s v="Waterloo Region death notices for Thursday http://torstar.co/C8bZ50p6HcQ"/>
    <s v=""/>
    <s v=""/>
    <n v="6"/>
    <n v="0"/>
    <n v="52"/>
    <n v="54"/>
    <n v="7.0129999999999998E-2"/>
    <n v="1024"/>
    <x v="334"/>
    <n v="1023"/>
    <n v="770"/>
    <n v="0"/>
    <n v="0"/>
    <n v="771"/>
    <n v="0"/>
    <n v="0"/>
    <n v="1"/>
    <n v="1"/>
    <n v="0.9990234375"/>
    <n v="0"/>
    <n v="9.765625E-4"/>
    <n v="0.99870298313878081"/>
    <n v="0"/>
    <n v="1.2970168612191958E-3"/>
    <n v="5.37109375E-2"/>
    <n v="7.1335927367055768E-2"/>
    <n v="0.96296296296296291"/>
    <x v="5"/>
  </r>
  <r>
    <s v="2019-04-05 23:05:06"/>
    <x v="5"/>
    <x v="887"/>
    <s v="Link"/>
    <s v="A ministerial order has given all 60 school districts until the end of 2019 to ensure all free products are accessible to students."/>
    <s v=""/>
    <s v=""/>
    <n v="19"/>
    <n v="1"/>
    <n v="6"/>
    <n v="24"/>
    <n v="3.1413999999999997E-2"/>
    <n v="1138"/>
    <x v="366"/>
    <n v="1028"/>
    <n v="764"/>
    <n v="0"/>
    <n v="0"/>
    <n v="848"/>
    <n v="9"/>
    <n v="3"/>
    <n v="110"/>
    <n v="84"/>
    <n v="0.90333919156414766"/>
    <n v="0"/>
    <n v="9.6660808435852369E-2"/>
    <n v="0.90094339622641506"/>
    <n v="0"/>
    <n v="9.9056603773584911E-2"/>
    <n v="8.7873462214411243E-4"/>
    <n v="1.1792452830188679E-3"/>
    <n v="0.25"/>
    <x v="5"/>
  </r>
  <r>
    <s v="2019-04-02 23:56:41"/>
    <x v="5"/>
    <x v="888"/>
    <s v="Link"/>
    <s v="Maybe there have been other politicians who turned a cabinet demotion into a crisis but no one in Canada, until Wilson-Raybould, appears to have done this so publicly and with such bridge-burning tenacity, Susan Delacourt writes."/>
    <s v=""/>
    <s v=""/>
    <n v="66"/>
    <n v="6"/>
    <n v="53"/>
    <n v="82"/>
    <n v="0.107895"/>
    <n v="1311"/>
    <x v="272"/>
    <n v="1052"/>
    <n v="760"/>
    <n v="0"/>
    <n v="0"/>
    <n v="954"/>
    <n v="11"/>
    <n v="2"/>
    <n v="259"/>
    <n v="194"/>
    <n v="0.80244088482074749"/>
    <n v="0"/>
    <n v="0.19755911517925248"/>
    <n v="0.79664570230607967"/>
    <n v="0"/>
    <n v="0.20335429769392033"/>
    <n v="2.2883295194508008E-2"/>
    <n v="3.1446540880503145E-2"/>
    <n v="0.64634146341463417"/>
    <x v="3"/>
  </r>
  <r>
    <s v="2019-04-03 03:05:02"/>
    <x v="6"/>
    <x v="889"/>
    <s v="Link"/>
    <s v="What the consumer is experiencing, and what makes this a business story of note, is the pivot away from the conventional presentation of “veggie” burgers, writes Jennifer Wells."/>
    <s v=""/>
    <s v=""/>
    <n v="2"/>
    <n v="0"/>
    <n v="22"/>
    <n v="23"/>
    <n v="3.0831000000000001E-2"/>
    <n v="1076"/>
    <x v="345"/>
    <n v="980"/>
    <n v="746"/>
    <n v="0"/>
    <n v="0"/>
    <n v="815"/>
    <n v="3"/>
    <n v="1"/>
    <n v="96"/>
    <n v="69"/>
    <n v="0.91078066914498146"/>
    <n v="0"/>
    <n v="8.9219330855018583E-2"/>
    <n v="0.91533742331288348"/>
    <n v="0"/>
    <n v="8.4662576687116561E-2"/>
    <n v="1.7657992565055763E-2"/>
    <n v="2.3312883435582823E-2"/>
    <n v="0.95652173913043481"/>
    <x v="4"/>
  </r>
  <r>
    <s v="2019-04-06 20:00:24"/>
    <x v="3"/>
    <x v="890"/>
    <s v="Link"/>
    <s v="Waterloo Region’s unemployment rate unchanged at 4.7% in March"/>
    <s v=""/>
    <s v=""/>
    <n v="2"/>
    <n v="0"/>
    <n v="7"/>
    <n v="7"/>
    <n v="9.4470000000000005E-3"/>
    <n v="1051"/>
    <x v="368"/>
    <n v="1022"/>
    <n v="741"/>
    <n v="0"/>
    <n v="0"/>
    <n v="762"/>
    <n v="2"/>
    <n v="1"/>
    <n v="29"/>
    <n v="21"/>
    <n v="0.97240723120837302"/>
    <n v="0"/>
    <n v="2.7592768791627021E-2"/>
    <n v="0.97244094488188981"/>
    <n v="0"/>
    <n v="2.7559055118110236E-2"/>
    <n v="2.8544243577545195E-3"/>
    <n v="3.937007874015748E-3"/>
    <n v="1"/>
    <x v="2"/>
  </r>
  <r>
    <s v="2019-04-01 14:00:29"/>
    <x v="1"/>
    <x v="891"/>
    <s v="Link"/>
    <s v="Two Hamilton sisters have been awarded $510,000 in damages from their imprisoned father for the years of childhood sexual abuse they suffered at his hands in the 1970s. http://torstar.co/Gamc50oKdMA"/>
    <s v=""/>
    <s v=""/>
    <n v="18"/>
    <n v="0"/>
    <n v="28"/>
    <n v="30"/>
    <n v="4.0541000000000001E-2"/>
    <n v="1023"/>
    <x v="322"/>
    <n v="1019"/>
    <n v="740"/>
    <n v="0"/>
    <n v="0"/>
    <n v="744"/>
    <n v="2"/>
    <n v="0"/>
    <n v="4"/>
    <n v="4"/>
    <n v="0.99608993157380255"/>
    <n v="0"/>
    <n v="3.9100684261974585E-3"/>
    <n v="0.9946236559139785"/>
    <n v="0"/>
    <n v="5.3763440860215058E-3"/>
    <n v="1.466275659824047E-2"/>
    <n v="2.0161290322580645E-2"/>
    <n v="0.93333333333333335"/>
    <x v="1"/>
  </r>
  <r>
    <s v="2019-04-05 00:05:04"/>
    <x v="6"/>
    <x v="892"/>
    <s v="Link"/>
    <s v="Claims often come fast and furious during election campaign speeches, and no matter which party is speaking, sometimes those claims have little or no context behind them. Here’s how some of the claims Jason Kenney has been promoting on the campaign trail hold up to scrutiny."/>
    <s v=""/>
    <s v=""/>
    <n v="28"/>
    <n v="1"/>
    <n v="16"/>
    <n v="37"/>
    <n v="5.0409000000000002E-2"/>
    <n v="1534"/>
    <x v="353"/>
    <n v="1025"/>
    <n v="734"/>
    <n v="0"/>
    <n v="0"/>
    <n v="1083"/>
    <n v="1"/>
    <n v="4"/>
    <n v="509"/>
    <n v="349"/>
    <n v="0.66818774445893092"/>
    <n v="0"/>
    <n v="0.33181225554106908"/>
    <n v="0.67774699907663893"/>
    <n v="0"/>
    <n v="0.32225300092336101"/>
    <n v="8.4745762711864406E-3"/>
    <n v="1.2003693444136657E-2"/>
    <n v="0.43243243243243246"/>
    <x v="5"/>
  </r>
  <r>
    <s v="2019-04-04 21:05:06"/>
    <x v="2"/>
    <x v="893"/>
    <s v="Link"/>
    <s v="In Ottawa, surely everyone tapes everyone. If they didn’t before, they will from now on, writes Rick Salutin."/>
    <s v=""/>
    <s v=""/>
    <n v="40"/>
    <n v="8"/>
    <n v="27"/>
    <n v="30"/>
    <n v="4.1667000000000003E-2"/>
    <n v="1024"/>
    <x v="368"/>
    <n v="1013"/>
    <n v="720"/>
    <n v="0"/>
    <n v="0"/>
    <n v="729"/>
    <n v="4"/>
    <n v="0"/>
    <n v="11"/>
    <n v="9"/>
    <n v="0.9892578125"/>
    <n v="0"/>
    <n v="1.07421875E-2"/>
    <n v="0.98765432098765427"/>
    <n v="0"/>
    <n v="1.2345679012345678E-2"/>
    <n v="2.9296875E-3"/>
    <n v="4.11522633744856E-3"/>
    <n v="0.9"/>
    <x v="0"/>
  </r>
  <r>
    <s v="2019-04-05 23:05:07"/>
    <x v="6"/>
    <x v="894"/>
    <s v="Link"/>
    <s v="A couple in Red Deer, Alta., say their sport-utility vehicle was keyed and urinated on because of an election campaign sign they displayed on their lawn."/>
    <s v=""/>
    <s v=""/>
    <n v="9"/>
    <n v="1"/>
    <n v="25"/>
    <n v="30"/>
    <n v="4.2856999999999999E-2"/>
    <n v="1487"/>
    <x v="341"/>
    <n v="974"/>
    <n v="700"/>
    <n v="0"/>
    <n v="0"/>
    <n v="1069"/>
    <n v="6"/>
    <n v="2"/>
    <n v="513"/>
    <n v="369"/>
    <n v="0.6550100874243443"/>
    <n v="0"/>
    <n v="0.3449899125756557"/>
    <n v="0.65481758652946676"/>
    <n v="0"/>
    <n v="0.34518241347053319"/>
    <n v="9.4149293880295901E-3"/>
    <n v="1.3096351730589336E-2"/>
    <n v="0.83333333333333337"/>
    <x v="5"/>
  </r>
  <r>
    <s v="2019-04-04 03:05:03"/>
    <x v="6"/>
    <x v="895"/>
    <s v="Link"/>
    <s v="“We think of the beautiful song and the ice hockey games. O Canada, isn’t it beautiful. But in the meantime they knock the hell out of us on trade, and they have been doing it for a long time…,” the president said."/>
    <s v=""/>
    <s v=""/>
    <n v="34"/>
    <n v="1"/>
    <n v="49"/>
    <n v="52"/>
    <n v="7.5036000000000005E-2"/>
    <n v="1016"/>
    <x v="364"/>
    <n v="971"/>
    <n v="693"/>
    <n v="0"/>
    <n v="0"/>
    <n v="728"/>
    <n v="7"/>
    <n v="1"/>
    <n v="45"/>
    <n v="35"/>
    <n v="0.9557086614173228"/>
    <n v="0"/>
    <n v="4.4291338582677163E-2"/>
    <n v="0.95192307692307687"/>
    <n v="0"/>
    <n v="4.807692307692308E-2"/>
    <n v="1.7716535433070866E-2"/>
    <n v="2.4725274725274724E-2"/>
    <n v="0.94230769230769229"/>
    <x v="0"/>
  </r>
  <r>
    <s v="2019-04-06 01:05:03"/>
    <x v="2"/>
    <x v="896"/>
    <s v="Link"/>
    <s v="If the legal challenges from New Brunswick, Ontario, Manitoba, and Saskatchewan fail, Alberta's model suggests that they may be better off shaping their own carbon pricing system, rather than adopting the federal government's #CarbonTax #cdnpoli"/>
    <s v=""/>
    <s v=""/>
    <n v="5"/>
    <n v="0"/>
    <n v="9"/>
    <n v="10"/>
    <n v="1.4451E-2"/>
    <n v="1019"/>
    <x v="172"/>
    <n v="1004"/>
    <n v="692"/>
    <n v="0"/>
    <n v="0"/>
    <n v="705"/>
    <n v="1"/>
    <n v="1"/>
    <n v="15"/>
    <n v="13"/>
    <n v="0.98527968596663396"/>
    <n v="0"/>
    <n v="1.4720314033366046E-2"/>
    <n v="0.98156028368794324"/>
    <n v="0"/>
    <n v="1.8439716312056736E-2"/>
    <n v="3.9254170755642784E-3"/>
    <n v="5.6737588652482273E-3"/>
    <n v="0.9"/>
    <x v="2"/>
  </r>
  <r>
    <s v="2019-04-04 14:05:14"/>
    <x v="4"/>
    <x v="897"/>
    <s v="Link"/>
    <s v="A potential bylaw to keep protesters with “harmful” or “graphic” materials away from schools will be discussed by city council on Monday."/>
    <s v=""/>
    <s v=""/>
    <n v="58"/>
    <n v="9"/>
    <n v="53"/>
    <n v="58"/>
    <n v="8.4180000000000005E-2"/>
    <n v="1209"/>
    <x v="373"/>
    <n v="1006"/>
    <n v="689"/>
    <n v="0"/>
    <n v="0"/>
    <n v="832"/>
    <n v="14"/>
    <n v="2"/>
    <n v="203"/>
    <n v="143"/>
    <n v="0.83209263854425142"/>
    <n v="0"/>
    <n v="0.16790736145574855"/>
    <n v="0.828125"/>
    <n v="0"/>
    <n v="0.171875"/>
    <n v="6.6170388751033912E-3"/>
    <n v="9.6153846153846159E-3"/>
    <n v="0.91379310344827591"/>
    <x v="0"/>
  </r>
  <r>
    <s v="2019-04-03 12:01:13"/>
    <x v="3"/>
    <x v="898"/>
    <s v="Link"/>
    <s v="We’re a success so let us be, Waterloo mayor tells province"/>
    <s v=""/>
    <s v=""/>
    <n v="3"/>
    <n v="0"/>
    <n v="17"/>
    <n v="17"/>
    <n v="2.4745E-2"/>
    <n v="991"/>
    <x v="336"/>
    <n v="979"/>
    <n v="687"/>
    <n v="0"/>
    <n v="0"/>
    <n v="696"/>
    <n v="1"/>
    <n v="2"/>
    <n v="12"/>
    <n v="9"/>
    <n v="0.98789101917255295"/>
    <n v="0"/>
    <n v="1.2108980827447022E-2"/>
    <n v="0.98706896551724133"/>
    <n v="0"/>
    <n v="1.2931034482758621E-2"/>
    <n v="1.2108980827447022E-2"/>
    <n v="1.7241379310344827E-2"/>
    <n v="1"/>
    <x v="4"/>
  </r>
  <r>
    <s v="2019-04-03 22:42:06"/>
    <x v="6"/>
    <x v="899"/>
    <s v="Link"/>
    <s v="#Breaking: The Alberta election commissioner may continue investigating the campaign of former United Conservative Party leadership candidate Jeff Callaway, a Calgary judge ruled."/>
    <s v=""/>
    <s v=""/>
    <n v="20"/>
    <n v="0"/>
    <n v="24"/>
    <n v="34"/>
    <n v="5.1128E-2"/>
    <n v="1094"/>
    <x v="365"/>
    <n v="914"/>
    <n v="665"/>
    <n v="0"/>
    <n v="0"/>
    <n v="779"/>
    <n v="12"/>
    <n v="1"/>
    <n v="180"/>
    <n v="114"/>
    <n v="0.8354661791590493"/>
    <n v="0"/>
    <n v="0.16453382084095064"/>
    <n v="0.85365853658536583"/>
    <n v="0"/>
    <n v="0.14634146341463414"/>
    <n v="8.2266910420475316E-3"/>
    <n v="1.1553273427471117E-2"/>
    <n v="0.70588235294117652"/>
    <x v="4"/>
  </r>
  <r>
    <s v="2019-04-05 21:35:04"/>
    <x v="4"/>
    <x v="900"/>
    <s v="Link"/>
    <s v="The RCMP as well as Calgary and Edmonton police are warning Albertans that vandalism of provincial election signs could lead to criminal charges."/>
    <s v=""/>
    <s v=""/>
    <n v="4"/>
    <n v="0"/>
    <n v="9"/>
    <n v="12"/>
    <n v="1.8127000000000001E-2"/>
    <n v="1427"/>
    <x v="314"/>
    <n v="941"/>
    <n v="662"/>
    <n v="0"/>
    <n v="0"/>
    <n v="998"/>
    <n v="2"/>
    <n v="3"/>
    <n v="486"/>
    <n v="336"/>
    <n v="0.65942536790469519"/>
    <n v="0"/>
    <n v="0.34057463209530481"/>
    <n v="0.66332665330661322"/>
    <n v="0"/>
    <n v="0.33667334669338678"/>
    <n v="3.5038542396636299E-3"/>
    <n v="5.0100200400801601E-3"/>
    <n v="0.75"/>
    <x v="5"/>
  </r>
  <r>
    <s v="2019-04-02 13:05:13"/>
    <x v="4"/>
    <x v="901"/>
    <s v="Link"/>
    <s v="Flair Airlines, Canada’s only ultra-low-cost airline, has just taken another unique title — training all its flight attendants to be “autism aware.”"/>
    <s v=""/>
    <s v=""/>
    <n v="18"/>
    <n v="0"/>
    <n v="10"/>
    <n v="26"/>
    <n v="3.9274999999999997E-2"/>
    <n v="997"/>
    <x v="362"/>
    <n v="850"/>
    <n v="662"/>
    <n v="0"/>
    <n v="0"/>
    <n v="760"/>
    <n v="0"/>
    <n v="3"/>
    <n v="147"/>
    <n v="98"/>
    <n v="0.85255767301905716"/>
    <n v="0"/>
    <n v="0.14744232698094284"/>
    <n v="0.87105263157894741"/>
    <n v="0"/>
    <n v="0.12894736842105264"/>
    <n v="7.0210631895687063E-3"/>
    <n v="9.2105263157894728E-3"/>
    <n v="0.38461538461538464"/>
    <x v="3"/>
  </r>
  <r>
    <s v="2019-04-05 19:01:15"/>
    <x v="3"/>
    <x v="902"/>
    <s v="Link"/>
    <s v="Goalies deserve more respect in OHL draft http://torstar.co/sJyi50p6HgZ"/>
    <s v=""/>
    <s v=""/>
    <n v="7"/>
    <n v="0"/>
    <n v="9"/>
    <n v="10"/>
    <n v="1.5384999999999999E-2"/>
    <n v="917"/>
    <x v="356"/>
    <n v="917"/>
    <n v="650"/>
    <n v="0"/>
    <n v="0"/>
    <n v="650"/>
    <n v="0"/>
    <n v="1"/>
    <n v="0"/>
    <n v="0"/>
    <n v="1"/>
    <n v="0"/>
    <n v="0"/>
    <n v="1"/>
    <n v="0"/>
    <n v="0"/>
    <n v="6.5430752453653216E-3"/>
    <n v="9.2307692307692316E-3"/>
    <n v="0.9"/>
    <x v="5"/>
  </r>
  <r>
    <s v="2019-04-04 16:05:15"/>
    <x v="6"/>
    <x v="903"/>
    <s v="Link"/>
    <s v="At the halfway point in this year’s campaign, several UCP candidates have had to publicly answer for — or at least dodge questions about — comments with racist, Islamophobic or anti-LGBTQ sentiment. #abpoli #abvote"/>
    <s v=""/>
    <s v=""/>
    <n v="32"/>
    <n v="5"/>
    <n v="28"/>
    <n v="30"/>
    <n v="4.6367999999999999E-2"/>
    <n v="1224"/>
    <x v="365"/>
    <n v="873"/>
    <n v="647"/>
    <n v="0"/>
    <n v="0"/>
    <n v="903"/>
    <n v="6"/>
    <n v="2"/>
    <n v="351"/>
    <n v="256"/>
    <n v="0.71323529411764708"/>
    <n v="0"/>
    <n v="0.28676470588235292"/>
    <n v="0.71650055370985599"/>
    <n v="0"/>
    <n v="0.28349944629014395"/>
    <n v="7.3529411764705881E-3"/>
    <n v="9.9667774086378731E-3"/>
    <n v="0.93333333333333335"/>
    <x v="0"/>
  </r>
  <r>
    <s v="2019-04-04 05:05:03"/>
    <x v="6"/>
    <x v="904"/>
    <s v="Link"/>
    <s v="Is this salad representative of how fame is a prison of loneliness and narcissism?"/>
    <s v=""/>
    <s v=""/>
    <n v="3"/>
    <n v="0"/>
    <n v="38"/>
    <n v="39"/>
    <n v="6.0464999999999998E-2"/>
    <n v="874"/>
    <x v="178"/>
    <n v="858"/>
    <n v="645"/>
    <n v="0"/>
    <n v="0"/>
    <n v="658"/>
    <n v="1"/>
    <n v="1"/>
    <n v="16"/>
    <n v="13"/>
    <n v="0.98169336384439354"/>
    <n v="0"/>
    <n v="1.8306636155606407E-2"/>
    <n v="0.98024316109422494"/>
    <n v="0"/>
    <n v="1.9756838905775075E-2"/>
    <n v="3.8901601830663615E-2"/>
    <n v="5.1671732522796353E-2"/>
    <n v="0.97435897435897434"/>
    <x v="0"/>
  </r>
  <r>
    <s v="2019-04-05 23:05:07"/>
    <x v="2"/>
    <x v="905"/>
    <s v="Link"/>
    <s v="A Halifax fashion designer has created the first registered tartan for a Canadian parliament. What do you think of it?"/>
    <s v=""/>
    <s v=""/>
    <n v="31"/>
    <n v="1"/>
    <n v="44"/>
    <n v="47"/>
    <n v="7.3899000000000006E-2"/>
    <n v="880"/>
    <x v="322"/>
    <n v="872"/>
    <n v="636"/>
    <n v="0"/>
    <n v="0"/>
    <n v="642"/>
    <n v="11"/>
    <n v="1"/>
    <n v="8"/>
    <n v="6"/>
    <n v="0.99090909090909096"/>
    <n v="0"/>
    <n v="9.0909090909090905E-3"/>
    <n v="0.99065420560747663"/>
    <n v="0"/>
    <n v="9.3457943925233638E-3"/>
    <n v="1.7045454545454544E-2"/>
    <n v="2.336448598130841E-2"/>
    <n v="0.93617021276595747"/>
    <x v="5"/>
  </r>
  <r>
    <s v="2019-04-06 19:00:32"/>
    <x v="3"/>
    <x v="906"/>
    <s v="Link"/>
    <s v="Province still committed to two-way, all-day GO service to Waterloo Region, economic development minister says"/>
    <s v=""/>
    <s v=""/>
    <n v="4"/>
    <n v="0"/>
    <n v="17"/>
    <n v="17"/>
    <n v="2.6898999999999999E-2"/>
    <n v="887"/>
    <x v="373"/>
    <n v="870"/>
    <n v="632"/>
    <n v="0"/>
    <n v="0"/>
    <n v="648"/>
    <n v="5"/>
    <n v="1"/>
    <n v="17"/>
    <n v="16"/>
    <n v="0.98083427282976321"/>
    <n v="0"/>
    <n v="1.9165727170236752E-2"/>
    <n v="0.97530864197530864"/>
    <n v="0"/>
    <n v="2.4691358024691357E-2"/>
    <n v="9.0191657271702363E-3"/>
    <n v="1.2345679012345678E-2"/>
    <n v="1"/>
    <x v="2"/>
  </r>
  <r>
    <s v="2019-04-03 23:32:43"/>
    <x v="6"/>
    <x v="907"/>
    <s v="Link"/>
    <s v="Bill 24 has been at the forefront of conversation for its privacy protections of students who are part of a gay-straight alliance at their school. Advocates say it’s also a key piece of legislation that affirms protections for Alberta’s LGBTQ teachers."/>
    <s v=""/>
    <s v=""/>
    <n v="23"/>
    <n v="2"/>
    <n v="30"/>
    <n v="33"/>
    <n v="5.2380999999999997E-2"/>
    <n v="1074"/>
    <x v="343"/>
    <n v="847"/>
    <n v="630"/>
    <n v="0"/>
    <n v="0"/>
    <n v="801"/>
    <n v="10"/>
    <n v="3"/>
    <n v="227"/>
    <n v="171"/>
    <n v="0.78864059590316571"/>
    <n v="0"/>
    <n v="0.21135940409683426"/>
    <n v="0.7865168539325843"/>
    <n v="0"/>
    <n v="0.21348314606741572"/>
    <n v="1.0242085661080074E-2"/>
    <n v="1.3732833957553059E-2"/>
    <n v="0.90909090909090906"/>
    <x v="4"/>
  </r>
  <r>
    <s v="2019-04-03 15:05:12"/>
    <x v="6"/>
    <x v="908"/>
    <s v="Link"/>
    <s v="Official information on what’s been happening behind closed doors, has been hard to come by — until now."/>
    <s v=""/>
    <s v=""/>
    <n v="8"/>
    <n v="0"/>
    <n v="36"/>
    <n v="41"/>
    <n v="6.5705E-2"/>
    <n v="902"/>
    <x v="278"/>
    <n v="812"/>
    <n v="624"/>
    <n v="0"/>
    <n v="0"/>
    <n v="691"/>
    <n v="5"/>
    <n v="4"/>
    <n v="90"/>
    <n v="67"/>
    <n v="0.90022172949002222"/>
    <n v="0"/>
    <n v="9.9778270509977826E-2"/>
    <n v="0.90303907380607817"/>
    <n v="0"/>
    <n v="9.6960926193921854E-2"/>
    <n v="3.4368070953436809E-2"/>
    <n v="4.4862518089725037E-2"/>
    <n v="0.87804878048780488"/>
    <x v="4"/>
  </r>
  <r>
    <s v="2019-04-07 19:05:08"/>
    <x v="6"/>
    <x v="909"/>
    <s v="Link"/>
    <s v="Naomi Rankin, who has led the Communist Party of Alberta since 1992, is running in NDP Leader Rachel Notley’s riding of Edmonton-Strathcona on a platform of shortened work weeks and jobs for everyone."/>
    <s v=""/>
    <s v=""/>
    <n v="11"/>
    <n v="0"/>
    <n v="32"/>
    <n v="32"/>
    <n v="5.1612999999999999E-2"/>
    <n v="938"/>
    <x v="327"/>
    <n v="843"/>
    <n v="620"/>
    <n v="0"/>
    <n v="0"/>
    <n v="698"/>
    <n v="8"/>
    <n v="1"/>
    <n v="95"/>
    <n v="78"/>
    <n v="0.8987206823027718"/>
    <n v="0"/>
    <n v="0.10127931769722814"/>
    <n v="0.88825214899713467"/>
    <n v="0"/>
    <n v="0.11174785100286533"/>
    <n v="2.1321961620469083E-2"/>
    <n v="2.865329512893983E-2"/>
    <n v="1"/>
    <x v="6"/>
  </r>
  <r>
    <s v="2019-04-03 22:05:07"/>
    <x v="6"/>
    <x v="910"/>
    <s v="Link"/>
    <s v="JWR seemed to have it all in 2015. A successful lawyer, treaty commissioner and regional chief of B.C. Assembly of First Nations. Now, her political career is in tatters, reputation under attack, and her goal to help Indigenous people is at risk. #Opinion"/>
    <s v=""/>
    <s v=""/>
    <n v="48"/>
    <n v="5"/>
    <n v="36"/>
    <n v="41"/>
    <n v="6.7322999999999994E-2"/>
    <n v="1059"/>
    <x v="353"/>
    <n v="820"/>
    <n v="609"/>
    <n v="0"/>
    <n v="0"/>
    <n v="775"/>
    <n v="1"/>
    <n v="2"/>
    <n v="239"/>
    <n v="166"/>
    <n v="0.77431539187913123"/>
    <n v="0"/>
    <n v="0.22568460812086874"/>
    <n v="0.78580645161290319"/>
    <n v="0"/>
    <n v="0.21419354838709678"/>
    <n v="1.2275731822474031E-2"/>
    <n v="1.6774193548387096E-2"/>
    <n v="0.87804878048780488"/>
    <x v="4"/>
  </r>
  <r>
    <s v="2019-04-01 11:00:54"/>
    <x v="3"/>
    <x v="911"/>
    <s v="Link"/>
    <s v="No changes to Waterloo’s Lime e-scooter pilot when it relaunches"/>
    <s v=""/>
    <s v=""/>
    <n v="6"/>
    <n v="0"/>
    <n v="6"/>
    <n v="7"/>
    <n v="1.1589E-2"/>
    <n v="904"/>
    <x v="368"/>
    <n v="887"/>
    <n v="604"/>
    <n v="0"/>
    <n v="0"/>
    <n v="618"/>
    <n v="0"/>
    <n v="0"/>
    <n v="17"/>
    <n v="14"/>
    <n v="0.98119469026548678"/>
    <n v="0"/>
    <n v="1.8805309734513276E-2"/>
    <n v="0.97734627831715215"/>
    <n v="0"/>
    <n v="2.2653721682847898E-2"/>
    <n v="3.3185840707964601E-3"/>
    <n v="4.8543689320388345E-3"/>
    <n v="0.8571428571428571"/>
    <x v="1"/>
  </r>
  <r>
    <s v="2019-04-06 17:05:06"/>
    <x v="4"/>
    <x v="912"/>
    <s v="Link"/>
    <s v="Some forums were cancelled as a result. Others went ahead without the UCP."/>
    <s v=""/>
    <s v=""/>
    <n v="31"/>
    <n v="2"/>
    <n v="44"/>
    <n v="53"/>
    <n v="8.7894E-2"/>
    <n v="1072"/>
    <x v="272"/>
    <n v="839"/>
    <n v="603"/>
    <n v="0"/>
    <n v="0"/>
    <n v="774"/>
    <n v="6"/>
    <n v="5"/>
    <n v="233"/>
    <n v="171"/>
    <n v="0.78264925373134331"/>
    <n v="0"/>
    <n v="0.21735074626865672"/>
    <n v="0.77906976744186052"/>
    <n v="0"/>
    <n v="0.22093023255813954"/>
    <n v="2.7985074626865673E-2"/>
    <n v="3.875968992248062E-2"/>
    <n v="0.83018867924528306"/>
    <x v="2"/>
  </r>
  <r>
    <s v="2019-04-06 16:00:42"/>
    <x v="3"/>
    <x v="913"/>
    <s v="Link"/>
    <s v="Guelph man, 26, charged with attempted murder"/>
    <s v=""/>
    <s v=""/>
    <n v="9"/>
    <n v="0"/>
    <n v="36"/>
    <n v="37"/>
    <n v="6.1359999999999998E-2"/>
    <n v="879"/>
    <x v="178"/>
    <n v="874"/>
    <n v="603"/>
    <n v="0"/>
    <n v="0"/>
    <n v="608"/>
    <n v="1"/>
    <n v="1"/>
    <n v="5"/>
    <n v="5"/>
    <n v="0.99431171786120587"/>
    <n v="0"/>
    <n v="5.6882821387940841E-3"/>
    <n v="0.99177631578947367"/>
    <n v="0"/>
    <n v="8.2236842105263153E-3"/>
    <n v="3.8680318543799774E-2"/>
    <n v="5.5921052631578948E-2"/>
    <n v="0.97297297297297303"/>
    <x v="2"/>
  </r>
  <r>
    <s v="2019-04-03 01:15:05"/>
    <x v="4"/>
    <x v="914"/>
    <s v="Link"/>
    <s v="“We talk about peace, order and good government; that’s been thrown out the door to win,” Michael Haack told Star Vancouver. “Seven weeks ago, Trudeau could have owned up and apologized.”"/>
    <s v=""/>
    <s v=""/>
    <n v="27"/>
    <n v="3"/>
    <n v="25"/>
    <n v="36"/>
    <n v="6.0402999999999998E-2"/>
    <n v="879"/>
    <x v="341"/>
    <n v="784"/>
    <n v="596"/>
    <n v="0"/>
    <n v="0"/>
    <n v="661"/>
    <n v="8"/>
    <n v="4"/>
    <n v="95"/>
    <n v="65"/>
    <n v="0.89192263936291238"/>
    <n v="0"/>
    <n v="0.1080773606370876"/>
    <n v="0.90166414523449323"/>
    <n v="0"/>
    <n v="9.8335854765506811E-2"/>
    <n v="1.5927189988623434E-2"/>
    <n v="2.118003025718608E-2"/>
    <n v="0.69444444444444442"/>
    <x v="4"/>
  </r>
  <r>
    <s v="2019-04-03 15:01:26"/>
    <x v="3"/>
    <x v="915"/>
    <s v="Link"/>
    <s v="Globetrotters visit 11-year-old at Waterloo school http://torstar.co/JedF50oZFu3"/>
    <s v=""/>
    <s v=""/>
    <n v="8"/>
    <n v="0"/>
    <n v="9"/>
    <n v="10"/>
    <n v="1.6920000000000001E-2"/>
    <n v="804"/>
    <x v="314"/>
    <n v="799"/>
    <n v="591"/>
    <n v="0"/>
    <n v="0"/>
    <n v="596"/>
    <n v="0"/>
    <n v="0"/>
    <n v="5"/>
    <n v="5"/>
    <n v="0.99378109452736318"/>
    <n v="0"/>
    <n v="6.2189054726368162E-3"/>
    <n v="0.99161073825503354"/>
    <n v="0"/>
    <n v="8.389261744966443E-3"/>
    <n v="6.2189054726368162E-3"/>
    <n v="8.389261744966443E-3"/>
    <n v="0.9"/>
    <x v="4"/>
  </r>
  <r>
    <s v="2019-04-04 18:05:08"/>
    <x v="4"/>
    <x v="916"/>
    <s v="Link"/>
    <s v="#StarGetsAction: Health Canada is moving to ban textured breast implants from insertion into Canadian women amid mounting international health concerns triggered by a Toronto Star/CBC/Radio-Canada investigation last fall."/>
    <s v=""/>
    <s v=""/>
    <n v="3"/>
    <n v="0"/>
    <n v="12"/>
    <n v="15"/>
    <n v="2.5728999999999998E-2"/>
    <n v="799"/>
    <x v="342"/>
    <n v="754"/>
    <n v="583"/>
    <n v="0"/>
    <n v="0"/>
    <n v="616"/>
    <n v="1"/>
    <n v="1"/>
    <n v="45"/>
    <n v="33"/>
    <n v="0.94367959949937419"/>
    <n v="0"/>
    <n v="5.6320400500625784E-2"/>
    <n v="0.9464285714285714"/>
    <n v="0"/>
    <n v="5.3571428571428568E-2"/>
    <n v="1.2515644555694618E-2"/>
    <n v="1.6233766233766232E-2"/>
    <n v="0.8"/>
    <x v="0"/>
  </r>
  <r>
    <s v="2019-04-01 22:05:04"/>
    <x v="6"/>
    <x v="917"/>
    <s v="Link"/>
    <s v="#LIVE: Jeff Callaway in court to try to shut down UCP kamikaze investigation"/>
    <s v=""/>
    <s v=""/>
    <n v="20"/>
    <n v="3"/>
    <n v="36"/>
    <n v="40"/>
    <n v="6.8966E-2"/>
    <n v="956"/>
    <x v="329"/>
    <n v="806"/>
    <n v="580"/>
    <n v="0"/>
    <n v="0"/>
    <n v="679"/>
    <n v="7"/>
    <n v="1"/>
    <n v="150"/>
    <n v="99"/>
    <n v="0.84309623430962344"/>
    <n v="0"/>
    <n v="0.15690376569037656"/>
    <n v="0.85419734904270983"/>
    <n v="0"/>
    <n v="0.14580265095729014"/>
    <n v="2.1966527196652718E-2"/>
    <n v="3.0927835051546393E-2"/>
    <n v="0.9"/>
    <x v="1"/>
  </r>
  <r>
    <s v="2019-04-05 04:05:04"/>
    <x v="6"/>
    <x v="918"/>
    <s v="Link"/>
    <s v="My husband and I were high-school sweethearts, together for 35 glorious years, married for 27. But now, his sex drive has intensified tremendously, he won’t leave me alone. It's nice, but he can't even 'finish' after 30-plus minutes. Ask Ellie:"/>
    <s v=""/>
    <s v=""/>
    <n v="7"/>
    <n v="0"/>
    <n v="47"/>
    <n v="47"/>
    <n v="8.2024E-2"/>
    <n v="801"/>
    <x v="313"/>
    <n v="801"/>
    <n v="573"/>
    <n v="0"/>
    <n v="0"/>
    <n v="573"/>
    <n v="0"/>
    <n v="0"/>
    <n v="0"/>
    <n v="0"/>
    <n v="1"/>
    <n v="0"/>
    <n v="0"/>
    <n v="1"/>
    <n v="0"/>
    <n v="0"/>
    <n v="4.8689138576779027E-2"/>
    <n v="6.8062827225130892E-2"/>
    <n v="1"/>
    <x v="5"/>
  </r>
  <r>
    <s v="2019-04-03 01:15:04"/>
    <x v="6"/>
    <x v="919"/>
    <s v="Link"/>
    <s v="“We talk about peace, order and good government; that’s been thrown out the door to win,” Michael Haack told Star Vancouver. “Seven weeks ago, Trudeau could have owned up and apologized.”"/>
    <s v=""/>
    <s v=""/>
    <n v="14"/>
    <n v="0"/>
    <n v="8"/>
    <n v="25"/>
    <n v="4.3706000000000002E-2"/>
    <n v="1082"/>
    <x v="356"/>
    <n v="766"/>
    <n v="572"/>
    <n v="0"/>
    <n v="0"/>
    <n v="798"/>
    <n v="3"/>
    <n v="11"/>
    <n v="316"/>
    <n v="226"/>
    <n v="0.70794824399260625"/>
    <n v="0"/>
    <n v="0.29205175600739369"/>
    <n v="0.71679197994987465"/>
    <n v="0"/>
    <n v="0.2832080200501253"/>
    <n v="5.5452865064695009E-3"/>
    <n v="7.5187969924812026E-3"/>
    <n v="0.32"/>
    <x v="4"/>
  </r>
  <r>
    <s v="2019-04-07 14:00:58"/>
    <x v="3"/>
    <x v="920"/>
    <s v="Link"/>
    <s v="Boxing rookies fight their fears in Champions for Charity fundraiser in Kitchener"/>
    <s v=""/>
    <s v=""/>
    <n v="5"/>
    <n v="0"/>
    <n v="11"/>
    <n v="12"/>
    <n v="2.1163999999999999E-2"/>
    <n v="775"/>
    <x v="365"/>
    <n v="763"/>
    <n v="567"/>
    <n v="0"/>
    <n v="0"/>
    <n v="577"/>
    <n v="1"/>
    <n v="0"/>
    <n v="12"/>
    <n v="10"/>
    <n v="0.98451612903225805"/>
    <n v="0"/>
    <n v="1.5483870967741935E-2"/>
    <n v="0.98266897746967075"/>
    <n v="0"/>
    <n v="1.7331022530329289E-2"/>
    <n v="1.1612903225806452E-2"/>
    <n v="1.5597920277296361E-2"/>
    <n v="0.91666666666666663"/>
    <x v="6"/>
  </r>
  <r>
    <s v="2019-04-03 21:05:06"/>
    <x v="6"/>
    <x v="921"/>
    <s v="Link"/>
    <s v="Notley says the UCP represents entitlement and intolerance rolled into one neat package."/>
    <s v=""/>
    <s v=""/>
    <n v="43"/>
    <n v="6"/>
    <n v="40"/>
    <n v="44"/>
    <n v="7.7876000000000001E-2"/>
    <n v="786"/>
    <x v="356"/>
    <n v="751"/>
    <n v="565"/>
    <n v="0"/>
    <n v="0"/>
    <n v="591"/>
    <n v="15"/>
    <n v="1"/>
    <n v="35"/>
    <n v="26"/>
    <n v="0.95547073791348602"/>
    <n v="0"/>
    <n v="4.4529262086513997E-2"/>
    <n v="0.95600676818950936"/>
    <n v="0"/>
    <n v="4.3993231810490696E-2"/>
    <n v="7.6335877862595417E-3"/>
    <n v="1.015228426395939E-2"/>
    <n v="0.90909090909090906"/>
    <x v="4"/>
  </r>
  <r>
    <s v="2019-04-07 23:05:07"/>
    <x v="5"/>
    <x v="922"/>
    <s v="Link"/>
    <s v="When Metro Vancouver’s off-duty emergency responders are called in to work following a catastrophic earthquake, many won’t be able to get there."/>
    <s v=""/>
    <s v=""/>
    <n v="18"/>
    <n v="0"/>
    <n v="15"/>
    <n v="33"/>
    <n v="5.8824000000000001E-2"/>
    <n v="988"/>
    <x v="364"/>
    <n v="736"/>
    <n v="561"/>
    <n v="0"/>
    <n v="0"/>
    <n v="742"/>
    <n v="6"/>
    <n v="3"/>
    <n v="252"/>
    <n v="181"/>
    <n v="0.74493927125506076"/>
    <n v="0"/>
    <n v="0.25506072874493929"/>
    <n v="0.7560646900269542"/>
    <n v="0"/>
    <n v="0.24393530997304583"/>
    <n v="1.8218623481781375E-2"/>
    <n v="2.4258760107816711E-2"/>
    <n v="0.45454545454545453"/>
    <x v="6"/>
  </r>
  <r>
    <s v="2019-04-07 18:54:27"/>
    <x v="5"/>
    <x v="923"/>
    <s v="Link"/>
    <s v="Conservative Leader Andrew Scheer says he is challenging  Justin Trudeau to follow through on a threat to sue him over his assertion that the prime minister politically interfered with the criminal prosecution of SNC-Lavalin."/>
    <s v=""/>
    <s v=""/>
    <n v="96"/>
    <n v="0"/>
    <n v="13"/>
    <n v="66"/>
    <n v="0.11806800000000001"/>
    <n v="1558"/>
    <x v="366"/>
    <n v="838"/>
    <n v="559"/>
    <n v="0"/>
    <n v="0"/>
    <n v="1035"/>
    <n v="1"/>
    <n v="1"/>
    <n v="720"/>
    <n v="476"/>
    <n v="0.53786906290115533"/>
    <n v="0"/>
    <n v="0.46213093709884467"/>
    <n v="0.5400966183574879"/>
    <n v="0"/>
    <n v="0.4599033816425121"/>
    <n v="6.4184852374839533E-4"/>
    <n v="9.6618357487922703E-4"/>
    <n v="0.19696969696969696"/>
    <x v="6"/>
  </r>
  <r>
    <s v="2019-04-02 22:05:06"/>
    <x v="4"/>
    <x v="924"/>
    <s v="Link"/>
    <s v="Ottawa is transfixed on the SNC-Lavalin scandal while experts warn climate change is poised to cause massive destruction to our country, writes Thomas Walkom."/>
    <s v=""/>
    <s v=""/>
    <n v="3"/>
    <n v="1"/>
    <n v="10"/>
    <n v="12"/>
    <n v="2.1583000000000001E-2"/>
    <n v="923"/>
    <x v="314"/>
    <n v="726"/>
    <n v="556"/>
    <n v="0"/>
    <n v="0"/>
    <n v="709"/>
    <n v="5"/>
    <n v="2"/>
    <n v="197"/>
    <n v="153"/>
    <n v="0.78656554712892746"/>
    <n v="0"/>
    <n v="0.2134344528710726"/>
    <n v="0.7842031029619182"/>
    <n v="0"/>
    <n v="0.2157968970380818"/>
    <n v="5.4171180931744311E-3"/>
    <n v="7.052186177715092E-3"/>
    <n v="0.83333333333333337"/>
    <x v="3"/>
  </r>
  <r>
    <s v="2019-04-02 17:31:33"/>
    <x v="6"/>
    <x v="925"/>
    <s v="Link"/>
    <s v="#Breaking: Texts released between Gerald Butts, Jody Wilson-Raybould show mounting anger, frustration over shuffle."/>
    <s v=""/>
    <s v=""/>
    <n v="7"/>
    <n v="0"/>
    <n v="46"/>
    <n v="48"/>
    <n v="8.6799000000000001E-2"/>
    <n v="736"/>
    <x v="251"/>
    <n v="719"/>
    <n v="553"/>
    <n v="0"/>
    <n v="0"/>
    <n v="568"/>
    <n v="2"/>
    <n v="0"/>
    <n v="17"/>
    <n v="15"/>
    <n v="0.97690217391304346"/>
    <n v="0"/>
    <n v="2.309782608695652E-2"/>
    <n v="0.97359154929577463"/>
    <n v="0"/>
    <n v="2.6408450704225352E-2"/>
    <n v="6.25E-2"/>
    <n v="8.098591549295775E-2"/>
    <n v="0.95833333333333337"/>
    <x v="3"/>
  </r>
  <r>
    <s v="2019-04-01 14:05:13"/>
    <x v="4"/>
    <x v="926"/>
    <s v="Link"/>
    <s v="The UCP and the NDP are expected to lead the race in Alberta's election campaign, so we've got a side-by-side comparison of Kenney and Notley’s differing visions and flagship proposals for the next four years should either form government:"/>
    <s v=""/>
    <s v=""/>
    <n v="15"/>
    <n v="0"/>
    <n v="37"/>
    <n v="38"/>
    <n v="6.9091E-2"/>
    <n v="797"/>
    <x v="278"/>
    <n v="739"/>
    <n v="550"/>
    <n v="0"/>
    <n v="0"/>
    <n v="597"/>
    <n v="3"/>
    <n v="0"/>
    <n v="58"/>
    <n v="47"/>
    <n v="0.92722710163111666"/>
    <n v="0"/>
    <n v="7.2772898368883315E-2"/>
    <n v="0.92127303182579567"/>
    <n v="0"/>
    <n v="7.8726968174204354E-2"/>
    <n v="3.889585947302384E-2"/>
    <n v="5.1926298157453935E-2"/>
    <n v="0.97368421052631582"/>
    <x v="1"/>
  </r>
  <r>
    <s v="2019-04-04 18:05:08"/>
    <x v="6"/>
    <x v="927"/>
    <s v="Link"/>
    <s v="#StarGetsAction: Health Canada is moving to ban textured breast implants from insertion into Canadian women amid mounting international health concerns triggered by a Toronto Star/CBC/Radio-Canada investigation last fall."/>
    <s v=""/>
    <s v=""/>
    <n v="12"/>
    <n v="1"/>
    <n v="16"/>
    <n v="18"/>
    <n v="3.2906999999999999E-2"/>
    <n v="713"/>
    <x v="362"/>
    <n v="693"/>
    <n v="547"/>
    <n v="0"/>
    <n v="0"/>
    <n v="565"/>
    <n v="4"/>
    <n v="1"/>
    <n v="20"/>
    <n v="18"/>
    <n v="0.97194950911640954"/>
    <n v="0"/>
    <n v="2.8050490883590462E-2"/>
    <n v="0.96814159292035395"/>
    <n v="0"/>
    <n v="3.1858407079646017E-2"/>
    <n v="9.8176718092566617E-3"/>
    <n v="1.2389380530973451E-2"/>
    <n v="0.88888888888888884"/>
    <x v="0"/>
  </r>
  <r>
    <s v="2019-04-02 15:05:13"/>
    <x v="5"/>
    <x v="928"/>
    <s v="Link"/>
    <s v="Flair Airlines, Canada’s only ultra-low-cost airline, has just taken another unique title — training all its flight attendants to be “autism aware.”"/>
    <s v=""/>
    <s v=""/>
    <n v="3"/>
    <n v="0"/>
    <n v="6"/>
    <n v="11"/>
    <n v="2.0147000000000002E-2"/>
    <n v="878"/>
    <x v="172"/>
    <n v="734"/>
    <n v="546"/>
    <n v="0"/>
    <n v="0"/>
    <n v="624"/>
    <n v="2"/>
    <n v="1"/>
    <n v="144"/>
    <n v="78"/>
    <n v="0.83599088838268798"/>
    <n v="0"/>
    <n v="0.16400911161731208"/>
    <n v="0.875"/>
    <n v="0"/>
    <n v="0.125"/>
    <n v="4.5558086560364463E-3"/>
    <n v="6.41025641025641E-3"/>
    <n v="0.54545454545454541"/>
    <x v="3"/>
  </r>
  <r>
    <s v="2019-04-02 20:05:07"/>
    <x v="6"/>
    <x v="929"/>
    <s v="Link"/>
    <s v="Connor McDavid didn’t try to hide his feelings after the Edmonton Oilers’ playoff fate was sealed."/>
    <s v=""/>
    <s v=""/>
    <n v="20"/>
    <n v="3"/>
    <n v="36"/>
    <n v="40"/>
    <n v="7.3260000000000006E-2"/>
    <n v="701"/>
    <x v="216"/>
    <n v="701"/>
    <n v="546"/>
    <n v="0"/>
    <n v="0"/>
    <n v="546"/>
    <n v="3"/>
    <n v="0"/>
    <n v="0"/>
    <n v="0"/>
    <n v="1"/>
    <n v="0"/>
    <n v="0"/>
    <n v="1"/>
    <n v="0"/>
    <n v="0"/>
    <n v="3.9942938659058486E-2"/>
    <n v="5.128205128205128E-2"/>
    <n v="0.9"/>
    <x v="3"/>
  </r>
  <r>
    <s v="2019-04-06 03:35:03"/>
    <x v="5"/>
    <x v="930"/>
    <s v="Link"/>
    <s v="From earlier this week: The former B.C. director of the Liberal Party of Canada says Prime Minister Justin Trudeau should have resigned Tuesday, instead of the party ejecting MPs Jody Wilson-Raybould and Jane Philpott from caucus."/>
    <s v=""/>
    <s v=""/>
    <n v="24"/>
    <n v="1"/>
    <n v="11"/>
    <n v="32"/>
    <n v="5.8824000000000001E-2"/>
    <n v="1207"/>
    <x v="342"/>
    <n v="701"/>
    <n v="544"/>
    <n v="0"/>
    <n v="0"/>
    <n v="939"/>
    <n v="4"/>
    <n v="3"/>
    <n v="506"/>
    <n v="395"/>
    <n v="0.58077879038939517"/>
    <n v="0"/>
    <n v="0.41922120961060483"/>
    <n v="0.57933972310969117"/>
    <n v="0"/>
    <n v="0.42066027689030883"/>
    <n v="8.2850041425020712E-3"/>
    <n v="1.0649627263045794E-2"/>
    <n v="0.34375"/>
    <x v="2"/>
  </r>
  <r>
    <s v="2019-04-02 23:56:40"/>
    <x v="6"/>
    <x v="931"/>
    <s v="Link"/>
    <s v="Maybe there have been other politicians who turned a cabinet demotion into a crisis but no one in Canada, until Wilson-Raybould, appears to have done this so publicly and with such bridge-burning tenacity, Susan Delacourt writes."/>
    <s v=""/>
    <s v=""/>
    <n v="34"/>
    <n v="3"/>
    <n v="48"/>
    <n v="50"/>
    <n v="9.2251E-2"/>
    <n v="740"/>
    <x v="268"/>
    <n v="712"/>
    <n v="542"/>
    <n v="0"/>
    <n v="0"/>
    <n v="566"/>
    <n v="4"/>
    <n v="1"/>
    <n v="28"/>
    <n v="24"/>
    <n v="0.96216216216216222"/>
    <n v="0"/>
    <n v="3.783783783783784E-2"/>
    <n v="0.95759717314487636"/>
    <n v="0"/>
    <n v="4.2402826855123678E-2"/>
    <n v="3.2432432432432434E-2"/>
    <n v="4.2402826855123678E-2"/>
    <n v="0.96"/>
    <x v="3"/>
  </r>
  <r>
    <s v="2019-04-01 19:05:11"/>
    <x v="2"/>
    <x v="932"/>
    <s v="Link"/>
    <s v="Most people probably don't look up to the Kardashian family, but I do. Why? It's not about the money or drama, but it's the fact that they always find a way to stick together. Do you agree? Kate Carraway  #LoveEtc"/>
    <s v=""/>
    <s v=""/>
    <n v="9"/>
    <n v="0"/>
    <n v="14"/>
    <n v="14"/>
    <n v="2.6022E-2"/>
    <n v="744"/>
    <x v="373"/>
    <n v="739"/>
    <n v="538"/>
    <n v="0"/>
    <n v="0"/>
    <n v="542"/>
    <n v="0"/>
    <n v="0"/>
    <n v="5"/>
    <n v="4"/>
    <n v="0.99327956989247312"/>
    <n v="0"/>
    <n v="6.7204301075268818E-3"/>
    <n v="0.99261992619926198"/>
    <n v="0"/>
    <n v="7.3800738007380072E-3"/>
    <n v="1.0752688172043012E-2"/>
    <n v="1.4760147601476014E-2"/>
    <n v="1"/>
    <x v="1"/>
  </r>
  <r>
    <s v="2019-04-06 00:35:03"/>
    <x v="6"/>
    <x v="933"/>
    <s v="Link"/>
    <s v="Rachel Notley says Jason Kenney has been criticizing the New Democrats’ handling of the economy, but it now appears he doesn’t have a plan of his own to balance the books and intends to outsource that job to the blue ribbon panel."/>
    <s v=""/>
    <s v=""/>
    <n v="15"/>
    <n v="2"/>
    <n v="28"/>
    <n v="32"/>
    <n v="6.0720999999999997E-2"/>
    <n v="922"/>
    <x v="336"/>
    <n v="681"/>
    <n v="527"/>
    <n v="0"/>
    <n v="0"/>
    <n v="719"/>
    <n v="9"/>
    <n v="1"/>
    <n v="241"/>
    <n v="192"/>
    <n v="0.73861171366594358"/>
    <n v="0"/>
    <n v="0.26138828633405642"/>
    <n v="0.73296244784422815"/>
    <n v="0"/>
    <n v="0.26703755215577191"/>
    <n v="1.3015184381778741E-2"/>
    <n v="1.6689847009735744E-2"/>
    <n v="0.875"/>
    <x v="2"/>
  </r>
  <r>
    <s v="2019-04-07 22:00:19"/>
    <x v="3"/>
    <x v="934"/>
    <s v="Link"/>
    <s v="Kitchener Rangers land a ‘leader’ in Francesco Pinelli in OHL draft"/>
    <s v=""/>
    <s v=""/>
    <n v="3"/>
    <n v="0"/>
    <n v="9"/>
    <n v="11"/>
    <n v="2.0872999999999999E-2"/>
    <n v="764"/>
    <x v="314"/>
    <n v="747"/>
    <n v="527"/>
    <n v="0"/>
    <n v="0"/>
    <n v="534"/>
    <n v="2"/>
    <n v="2"/>
    <n v="17"/>
    <n v="7"/>
    <n v="0.97774869109947649"/>
    <n v="0"/>
    <n v="2.2251308900523559E-2"/>
    <n v="0.98689138576779023"/>
    <n v="0"/>
    <n v="1.3108614232209739E-2"/>
    <n v="6.5445026178010471E-3"/>
    <n v="9.3632958801498131E-3"/>
    <n v="0.81818181818181823"/>
    <x v="6"/>
  </r>
  <r>
    <s v="2019-04-01 00:35:03"/>
    <x v="5"/>
    <x v="935"/>
    <s v="Link"/>
    <s v="#ICYMI: A northern Ontario children’s aid society says it has fired its lawyer and apologized over a statement he made in court documents arguing a 14-year-old girl is not a child but a “sexually mature young woman.”"/>
    <s v=""/>
    <s v=""/>
    <n v="7"/>
    <n v="0"/>
    <n v="16"/>
    <n v="17"/>
    <n v="3.2566999999999999E-2"/>
    <n v="749"/>
    <x v="343"/>
    <n v="689"/>
    <n v="522"/>
    <n v="0"/>
    <n v="0"/>
    <n v="571"/>
    <n v="3"/>
    <n v="1"/>
    <n v="60"/>
    <n v="49"/>
    <n v="0.91989319092122834"/>
    <n v="0"/>
    <n v="8.0106809078771699E-2"/>
    <n v="0.91418563922942209"/>
    <n v="0"/>
    <n v="8.5814360770577927E-2"/>
    <n v="1.4686248331108143E-2"/>
    <n v="1.9264448336252189E-2"/>
    <n v="0.94117647058823528"/>
    <x v="1"/>
  </r>
  <r>
    <s v="2019-04-04 02:20:03"/>
    <x v="6"/>
    <x v="936"/>
    <s v="Link"/>
    <s v="#Opinion: You should cheer hard for the Maple Leafs in the playoffs this year, even if you don’t like hockey. Here’s why:"/>
    <s v=""/>
    <s v=""/>
    <n v="7"/>
    <n v="2"/>
    <n v="8"/>
    <n v="10"/>
    <n v="1.9157E-2"/>
    <n v="889"/>
    <x v="172"/>
    <n v="727"/>
    <n v="522"/>
    <n v="0"/>
    <n v="0"/>
    <n v="638"/>
    <n v="2"/>
    <n v="1"/>
    <n v="162"/>
    <n v="116"/>
    <n v="0.81777277840269968"/>
    <n v="0"/>
    <n v="0.18222722159730034"/>
    <n v="0.81818181818181823"/>
    <n v="0"/>
    <n v="0.18181818181818182"/>
    <n v="4.4994375703037125E-3"/>
    <n v="6.269592476489028E-3"/>
    <n v="0.8"/>
    <x v="0"/>
  </r>
  <r>
    <s v="2019-04-01 10:00:45"/>
    <x v="3"/>
    <x v="937"/>
    <s v="Link"/>
    <s v="Lifetimes: Dr. Jack Sehl a gentleman respected by doctors and patients alike"/>
    <s v=""/>
    <s v=""/>
    <n v="4"/>
    <n v="0"/>
    <n v="23"/>
    <n v="24"/>
    <n v="4.6065000000000002E-2"/>
    <n v="780"/>
    <x v="363"/>
    <n v="747"/>
    <n v="521"/>
    <n v="0"/>
    <n v="0"/>
    <n v="549"/>
    <n v="8"/>
    <n v="0"/>
    <n v="33"/>
    <n v="28"/>
    <n v="0.95769230769230773"/>
    <n v="0"/>
    <n v="4.230769230769231E-2"/>
    <n v="0.94899817850637525"/>
    <n v="0"/>
    <n v="5.1001821493624776E-2"/>
    <n v="2.0512820512820513E-2"/>
    <n v="2.9143897996357013E-2"/>
    <n v="0.95833333333333337"/>
    <x v="1"/>
  </r>
  <r>
    <s v="2019-04-03 03:05:02"/>
    <x v="4"/>
    <x v="938"/>
    <s v="Link"/>
    <s v="What the consumer is experiencing, and what makes this a business story of note, is the pivot away from the conventional presentation of “veggie” burgers, writes Jennifer Wells."/>
    <s v=""/>
    <s v=""/>
    <n v="3"/>
    <n v="0"/>
    <n v="8"/>
    <n v="9"/>
    <n v="1.7375000000000002E-2"/>
    <n v="704"/>
    <x v="362"/>
    <n v="701"/>
    <n v="518"/>
    <n v="0"/>
    <n v="0"/>
    <n v="520"/>
    <n v="1"/>
    <n v="0"/>
    <n v="3"/>
    <n v="2"/>
    <n v="0.99573863636363635"/>
    <n v="0"/>
    <n v="4.261363636363636E-3"/>
    <n v="0.99615384615384617"/>
    <n v="0"/>
    <n v="3.8461538461538464E-3"/>
    <n v="9.943181818181818E-3"/>
    <n v="1.3461538461538462E-2"/>
    <n v="0.88888888888888884"/>
    <x v="4"/>
  </r>
  <r>
    <s v="2019-04-04 05:05:02"/>
    <x v="4"/>
    <x v="939"/>
    <s v="Link"/>
    <s v="Is this salad representative of how fame is a prison of loneliness and narcissism?"/>
    <s v=""/>
    <s v=""/>
    <n v="2"/>
    <n v="0"/>
    <n v="26"/>
    <n v="27"/>
    <n v="5.2224E-2"/>
    <n v="709"/>
    <x v="274"/>
    <n v="687"/>
    <n v="517"/>
    <n v="0"/>
    <n v="0"/>
    <n v="536"/>
    <n v="1"/>
    <n v="0"/>
    <n v="22"/>
    <n v="19"/>
    <n v="0.96897038081805364"/>
    <n v="0"/>
    <n v="3.1029619181946404E-2"/>
    <n v="0.96455223880597019"/>
    <n v="0"/>
    <n v="3.5447761194029849E-2"/>
    <n v="3.5260930888575459E-2"/>
    <n v="4.6641791044776122E-2"/>
    <n v="0.96296296296296291"/>
    <x v="0"/>
  </r>
  <r>
    <s v="2019-04-07 16:05:12"/>
    <x v="6"/>
    <x v="940"/>
    <s v="Link"/>
    <s v="Can Alberta fight the federal carbon tax? What is the money spent on? Your questions answered:"/>
    <s v=""/>
    <s v=""/>
    <n v="27"/>
    <n v="1"/>
    <n v="33"/>
    <n v="38"/>
    <n v="7.4074000000000001E-2"/>
    <n v="720"/>
    <x v="364"/>
    <n v="707"/>
    <n v="513"/>
    <n v="0"/>
    <n v="0"/>
    <n v="525"/>
    <n v="3"/>
    <n v="0"/>
    <n v="13"/>
    <n v="12"/>
    <n v="0.9819444444444444"/>
    <n v="0"/>
    <n v="1.8055555555555554E-2"/>
    <n v="0.97714285714285709"/>
    <n v="0"/>
    <n v="2.2857142857142857E-2"/>
    <n v="2.5000000000000001E-2"/>
    <n v="3.4285714285714287E-2"/>
    <n v="0.86842105263157898"/>
    <x v="6"/>
  </r>
  <r>
    <s v="2019-04-06 23:05:03"/>
    <x v="6"/>
    <x v="941"/>
    <s v="Link"/>
    <s v="ICYMI: This Toronto woman was banned from puppy yoga for having a bad vibe. The company that organizes the event did not clarify what a “bad vibe” looks like."/>
    <s v=""/>
    <s v=""/>
    <n v="4"/>
    <n v="0"/>
    <n v="18"/>
    <n v="19"/>
    <n v="3.7182E-2"/>
    <n v="683"/>
    <x v="307"/>
    <n v="674"/>
    <n v="511"/>
    <n v="0"/>
    <n v="0"/>
    <n v="519"/>
    <n v="0"/>
    <n v="0"/>
    <n v="9"/>
    <n v="8"/>
    <n v="0.98682284040995605"/>
    <n v="0"/>
    <n v="1.3177159590043924E-2"/>
    <n v="0.98458574181117531"/>
    <n v="0"/>
    <n v="1.5414258188824663E-2"/>
    <n v="2.4890190336749635E-2"/>
    <n v="3.2755298651252408E-2"/>
    <n v="0.94736842105263153"/>
    <x v="2"/>
  </r>
  <r>
    <s v="2019-04-04 12:30:08"/>
    <x v="3"/>
    <x v="942"/>
    <s v="Link"/>
    <s v="Kitchener man’s decades-old rubber rash approved for compensation http://torstar.co/KvNp50p4qFl"/>
    <s v=""/>
    <s v=""/>
    <n v="8"/>
    <n v="0"/>
    <n v="24"/>
    <n v="34"/>
    <n v="6.6797999999999996E-2"/>
    <n v="871"/>
    <x v="327"/>
    <n v="777"/>
    <n v="509"/>
    <n v="0"/>
    <n v="0"/>
    <n v="578"/>
    <n v="6"/>
    <n v="5"/>
    <n v="94"/>
    <n v="69"/>
    <n v="0.89207807118254878"/>
    <n v="0"/>
    <n v="0.1079219288174512"/>
    <n v="0.88062283737024216"/>
    <n v="0"/>
    <n v="0.11937716262975778"/>
    <n v="2.2962112514351322E-2"/>
    <n v="3.4602076124567477E-2"/>
    <n v="0.70588235294117652"/>
    <x v="0"/>
  </r>
  <r>
    <s v="2019-04-05 18:05:09"/>
    <x v="5"/>
    <x v="943"/>
    <s v="Link"/>
    <s v="Maxime Bernier’s newly minted “smart populist” party may be crumbling in British Columbia amid allegations of racism, xenophobia and an infiltration of the radical far-right."/>
    <s v=""/>
    <s v=""/>
    <n v="26"/>
    <n v="1"/>
    <n v="15"/>
    <n v="44"/>
    <n v="8.6957000000000007E-2"/>
    <n v="1215"/>
    <x v="267"/>
    <n v="697"/>
    <n v="506"/>
    <n v="0"/>
    <n v="0"/>
    <n v="875"/>
    <n v="0"/>
    <n v="2"/>
    <n v="518"/>
    <n v="369"/>
    <n v="0.57366255144032918"/>
    <n v="0"/>
    <n v="0.42633744855967076"/>
    <n v="0.57828571428571429"/>
    <n v="0"/>
    <n v="0.42171428571428571"/>
    <n v="2.1399176954732511E-2"/>
    <n v="2.9714285714285714E-2"/>
    <n v="0.34090909090909088"/>
    <x v="5"/>
  </r>
  <r>
    <s v="2019-04-02 01:05:07"/>
    <x v="4"/>
    <x v="944"/>
    <s v="Link"/>
    <s v="They are the raccoons of Toronto high-rise living. They are rats with wings. They are evil, writes Jake Tobin Garrett 🐦"/>
    <s v=""/>
    <s v=""/>
    <n v="2"/>
    <n v="0"/>
    <n v="10"/>
    <n v="10"/>
    <n v="1.9762999999999999E-2"/>
    <n v="656"/>
    <x v="373"/>
    <n v="650"/>
    <n v="506"/>
    <n v="0"/>
    <n v="0"/>
    <n v="511"/>
    <n v="1"/>
    <n v="0"/>
    <n v="6"/>
    <n v="5"/>
    <n v="0.99085365853658536"/>
    <n v="0"/>
    <n v="9.1463414634146336E-3"/>
    <n v="0.99021526418786687"/>
    <n v="0"/>
    <n v="9.7847358121330719E-3"/>
    <n v="1.2195121951219513E-2"/>
    <n v="1.5655577299412915E-2"/>
    <n v="1"/>
    <x v="3"/>
  </r>
  <r>
    <s v="2019-04-02 17:05:11"/>
    <x v="6"/>
    <x v="945"/>
    <s v="Link"/>
    <s v="The local wildcatters that pump light crude far from the giant oilsands mines of northern Alberta are getting a big price boost from the curtailments announced at the start of December, without the headaches."/>
    <s v=""/>
    <s v=""/>
    <n v="8"/>
    <n v="0"/>
    <n v="9"/>
    <n v="10"/>
    <n v="1.992E-2"/>
    <n v="740"/>
    <x v="362"/>
    <n v="659"/>
    <n v="502"/>
    <n v="0"/>
    <n v="0"/>
    <n v="555"/>
    <n v="4"/>
    <n v="3"/>
    <n v="81"/>
    <n v="53"/>
    <n v="0.89054054054054055"/>
    <n v="0"/>
    <n v="0.10945945945945947"/>
    <n v="0.90450450450450448"/>
    <n v="0"/>
    <n v="9.5495495495495492E-2"/>
    <n v="9.45945945945946E-3"/>
    <n v="1.2612612612612612E-2"/>
    <n v="0.9"/>
    <x v="3"/>
  </r>
  <r>
    <s v="2019-04-05 21:35:04"/>
    <x v="6"/>
    <x v="946"/>
    <s v="Link"/>
    <s v="The RCMP as well as Calgary and Edmonton police are warning Albertans that vandalism of provincial election signs could lead to criminal charges."/>
    <s v=""/>
    <s v=""/>
    <n v="3"/>
    <n v="0"/>
    <n v="16"/>
    <n v="18"/>
    <n v="3.7037E-2"/>
    <n v="725"/>
    <x v="365"/>
    <n v="639"/>
    <n v="486"/>
    <n v="0"/>
    <n v="0"/>
    <n v="547"/>
    <n v="5"/>
    <n v="1"/>
    <n v="86"/>
    <n v="61"/>
    <n v="0.88137931034482764"/>
    <n v="0"/>
    <n v="0.11862068965517242"/>
    <n v="0.88848263254113347"/>
    <n v="0"/>
    <n v="0.11151736745886655"/>
    <n v="1.2413793103448275E-2"/>
    <n v="1.6453382084095063E-2"/>
    <n v="0.88888888888888884"/>
    <x v="5"/>
  </r>
  <r>
    <s v="2019-04-04 13:05:14"/>
    <x v="6"/>
    <x v="947"/>
    <s v="Link"/>
    <s v="If you thought the drug ketamine was out of surprises, you’d be wrong."/>
    <s v=""/>
    <s v=""/>
    <n v="0"/>
    <n v="0"/>
    <n v="34"/>
    <n v="35"/>
    <n v="7.3528999999999997E-2"/>
    <n v="614"/>
    <x v="304"/>
    <n v="610"/>
    <n v="476"/>
    <n v="0"/>
    <n v="0"/>
    <n v="480"/>
    <n v="0"/>
    <n v="0"/>
    <n v="4"/>
    <n v="4"/>
    <n v="0.99348534201954397"/>
    <n v="0"/>
    <n v="6.5146579804560263E-3"/>
    <n v="0.9916666666666667"/>
    <n v="0"/>
    <n v="8.3333333333333332E-3"/>
    <n v="5.7003257328990226E-2"/>
    <n v="7.2916666666666671E-2"/>
    <n v="0.97142857142857142"/>
    <x v="0"/>
  </r>
  <r>
    <s v="2019-04-02 17:31:33"/>
    <x v="4"/>
    <x v="948"/>
    <s v="Link"/>
    <s v="#Breaking: Texts released between Gerald Butts, Jody Wilson-Raybould show mounting anger, frustration over shuffle."/>
    <s v=""/>
    <s v=""/>
    <n v="26"/>
    <n v="3"/>
    <n v="43"/>
    <n v="49"/>
    <n v="0.102941"/>
    <n v="656"/>
    <x v="359"/>
    <n v="646"/>
    <n v="476"/>
    <n v="0"/>
    <n v="0"/>
    <n v="484"/>
    <n v="1"/>
    <n v="0"/>
    <n v="10"/>
    <n v="8"/>
    <n v="0.9847560975609756"/>
    <n v="0"/>
    <n v="1.524390243902439E-2"/>
    <n v="0.98347107438016534"/>
    <n v="0"/>
    <n v="1.6528925619834711E-2"/>
    <n v="5.6402439024390245E-2"/>
    <n v="7.6446280991735532E-2"/>
    <n v="0.87755102040816324"/>
    <x v="3"/>
  </r>
  <r>
    <s v="2019-04-04 06:05:04"/>
    <x v="5"/>
    <x v="949"/>
    <s v="Link"/>
    <s v="Is this salad representative of how fame is a prison of loneliness and narcissism?"/>
    <s v=""/>
    <s v=""/>
    <n v="3"/>
    <n v="0"/>
    <n v="23"/>
    <n v="24"/>
    <n v="5.0632999999999997E-2"/>
    <n v="588"/>
    <x v="329"/>
    <n v="587"/>
    <n v="474"/>
    <n v="0"/>
    <n v="0"/>
    <n v="475"/>
    <n v="1"/>
    <n v="1"/>
    <n v="1"/>
    <n v="1"/>
    <n v="0.99829931972789121"/>
    <n v="0"/>
    <n v="1.7006802721088435E-3"/>
    <n v="0.99789473684210528"/>
    <n v="0"/>
    <n v="2.1052631578947368E-3"/>
    <n v="3.5714285714285712E-2"/>
    <n v="4.4210526315789471E-2"/>
    <n v="0.95833333333333337"/>
    <x v="0"/>
  </r>
  <r>
    <s v="2019-04-02 16:05:16"/>
    <x v="6"/>
    <x v="950"/>
    <s v="Link"/>
    <s v="Five service providers — Bell, Rogers, Cogeco, TELUS and Freedom Mobile — accounted for more than 60 per cent of all complaints, with the most frequently raised concerns being incorrect charges and nondisclosure of contract terms."/>
    <s v=""/>
    <s v=""/>
    <n v="3"/>
    <n v="0"/>
    <n v="14"/>
    <n v="14"/>
    <n v="2.9915000000000001E-2"/>
    <n v="673"/>
    <x v="356"/>
    <n v="607"/>
    <n v="468"/>
    <n v="0"/>
    <n v="0"/>
    <n v="516"/>
    <n v="6"/>
    <n v="3"/>
    <n v="66"/>
    <n v="48"/>
    <n v="0.90193164933135217"/>
    <n v="0"/>
    <n v="9.8068350668647844E-2"/>
    <n v="0.90697674418604646"/>
    <n v="0"/>
    <n v="9.3023255813953487E-2"/>
    <n v="8.9153046062407128E-3"/>
    <n v="1.1627906976744186E-2"/>
    <n v="1"/>
    <x v="3"/>
  </r>
  <r>
    <s v="2019-04-03 18:05:08"/>
    <x v="6"/>
    <x v="951"/>
    <s v="Link"/>
    <s v="This fire chief was under investigation for allegedly having sex inside his chief’s vehicle, sometimes while parked at a local fire station. #StarInvestigation"/>
    <s v=""/>
    <s v=""/>
    <n v="2"/>
    <n v="0"/>
    <n v="27"/>
    <n v="30"/>
    <n v="6.4378000000000005E-2"/>
    <n v="639"/>
    <x v="267"/>
    <n v="620"/>
    <n v="466"/>
    <n v="0"/>
    <n v="0"/>
    <n v="480"/>
    <n v="1"/>
    <n v="1"/>
    <n v="19"/>
    <n v="14"/>
    <n v="0.97026604068857591"/>
    <n v="0"/>
    <n v="2.9733959311424099E-2"/>
    <n v="0.97083333333333333"/>
    <n v="0"/>
    <n v="2.9166666666666667E-2"/>
    <n v="4.0688575899843503E-2"/>
    <n v="5.4166666666666669E-2"/>
    <n v="0.9"/>
    <x v="4"/>
  </r>
  <r>
    <s v="2019-04-01 16:05:18"/>
    <x v="6"/>
    <x v="952"/>
    <s v="Link"/>
    <s v="It's Nunavut's 20th birthday. As they mark the anniversary. the premier hopes to bring to attention the persistent gap in infrastructure, food affordability and basic services that exists between Nunavut and Canada’s provinces to the south."/>
    <s v=""/>
    <s v=""/>
    <n v="4"/>
    <n v="0"/>
    <n v="5"/>
    <n v="8"/>
    <n v="1.7240999999999999E-2"/>
    <n v="962"/>
    <x v="366"/>
    <n v="608"/>
    <n v="464"/>
    <n v="0"/>
    <n v="0"/>
    <n v="733"/>
    <n v="2"/>
    <n v="2"/>
    <n v="354"/>
    <n v="269"/>
    <n v="0.63201663201663205"/>
    <n v="0"/>
    <n v="0.367983367983368"/>
    <n v="0.63301500682128242"/>
    <n v="0"/>
    <n v="0.36698499317871758"/>
    <n v="1.0395010395010396E-3"/>
    <n v="1.364256480218281E-3"/>
    <n v="0.625"/>
    <x v="1"/>
  </r>
  <r>
    <s v="2019-04-01 13:35:08"/>
    <x v="6"/>
    <x v="953"/>
    <s v="Link"/>
    <s v="#ICYMI: My tweets from my flight to Vancouver went viral, sparking a dialogue about how bystanders can intervene, writes Joanna Chiu, managing editor of the Star Vancouver."/>
    <s v=""/>
    <s v=""/>
    <n v="7"/>
    <n v="0"/>
    <n v="33"/>
    <n v="36"/>
    <n v="7.7586000000000002E-2"/>
    <n v="635"/>
    <x v="348"/>
    <n v="628"/>
    <n v="464"/>
    <n v="0"/>
    <n v="0"/>
    <n v="470"/>
    <n v="0"/>
    <n v="0"/>
    <n v="7"/>
    <n v="6"/>
    <n v="0.98897637795275595"/>
    <n v="0"/>
    <n v="1.1023622047244094E-2"/>
    <n v="0.98723404255319147"/>
    <n v="0"/>
    <n v="1.276595744680851E-2"/>
    <n v="5.0393700787401574E-2"/>
    <n v="6.8085106382978725E-2"/>
    <n v="0.91666666666666663"/>
    <x v="1"/>
  </r>
  <r>
    <s v="2019-04-04 13:05:14"/>
    <x v="5"/>
    <x v="954"/>
    <s v="Link"/>
    <s v="If you thought the drug ketamine was out of surprises, you’d be wrong."/>
    <s v=""/>
    <s v=""/>
    <n v="4"/>
    <n v="0"/>
    <n v="26"/>
    <n v="28"/>
    <n v="6.0475000000000001E-2"/>
    <n v="613"/>
    <x v="357"/>
    <n v="613"/>
    <n v="463"/>
    <n v="0"/>
    <n v="0"/>
    <n v="463"/>
    <n v="1"/>
    <n v="0"/>
    <n v="0"/>
    <n v="0"/>
    <n v="1"/>
    <n v="0"/>
    <n v="0"/>
    <n v="1"/>
    <n v="0"/>
    <n v="0"/>
    <n v="4.4045676998368678E-2"/>
    <n v="5.8315334773218146E-2"/>
    <n v="0.9285714285714286"/>
    <x v="0"/>
  </r>
  <r>
    <s v="2019-04-05 04:05:03"/>
    <x v="4"/>
    <x v="955"/>
    <s v="Link"/>
    <s v="My husband and I were high-school sweethearts, together for 35 glorious years, married for 27. But now, his sex drive has intensified tremendously, he won’t leave me alone. It's nice, but he can't even 'finish' after 30-plus minutes. Ask Ellie:"/>
    <s v=""/>
    <s v=""/>
    <n v="7"/>
    <n v="0"/>
    <n v="23"/>
    <n v="24"/>
    <n v="5.2173999999999998E-2"/>
    <n v="600"/>
    <x v="345"/>
    <n v="585"/>
    <n v="460"/>
    <n v="0"/>
    <n v="0"/>
    <n v="475"/>
    <n v="0"/>
    <n v="0"/>
    <n v="15"/>
    <n v="15"/>
    <n v="0.97499999999999998"/>
    <n v="0"/>
    <n v="2.5000000000000001E-2"/>
    <n v="0.96842105263157896"/>
    <n v="0"/>
    <n v="3.1578947368421054E-2"/>
    <n v="3.1666666666666669E-2"/>
    <n v="0.04"/>
    <n v="0.95833333333333337"/>
    <x v="5"/>
  </r>
  <r>
    <s v="2019-04-02 22:05:08"/>
    <x v="6"/>
    <x v="956"/>
    <s v="Link"/>
    <s v="Ottawa is transfixed on the SNC-Lavalin scandal while experts warn climate change is poised to cause massive destruction to our country, writes Thomas Walkom."/>
    <s v=""/>
    <s v=""/>
    <n v="1"/>
    <n v="0"/>
    <n v="5"/>
    <n v="6"/>
    <n v="1.3187000000000001E-2"/>
    <n v="822"/>
    <x v="366"/>
    <n v="630"/>
    <n v="455"/>
    <n v="0"/>
    <n v="0"/>
    <n v="586"/>
    <n v="4"/>
    <n v="1"/>
    <n v="192"/>
    <n v="131"/>
    <n v="0.76642335766423353"/>
    <n v="0"/>
    <n v="0.23357664233576642"/>
    <n v="0.7764505119453925"/>
    <n v="0"/>
    <n v="0.2235494880546075"/>
    <n v="1.2165450121654502E-3"/>
    <n v="1.7064846416382253E-3"/>
    <n v="0.83333333333333337"/>
    <x v="3"/>
  </r>
  <r>
    <s v="2019-04-04 16:05:23"/>
    <x v="6"/>
    <x v="957"/>
    <s v="Link"/>
    <s v="I loved Kurt Cobain, too, as much as I could “love” a distant rock star. He was different. Nirvana was different, writes Ben Rayner."/>
    <s v=""/>
    <s v=""/>
    <n v="3"/>
    <n v="0"/>
    <n v="12"/>
    <n v="15"/>
    <n v="3.3481999999999998E-2"/>
    <n v="751"/>
    <x v="342"/>
    <n v="586"/>
    <n v="448"/>
    <n v="0"/>
    <n v="0"/>
    <n v="570"/>
    <n v="0"/>
    <n v="3"/>
    <n v="165"/>
    <n v="122"/>
    <n v="0.78029294274300931"/>
    <n v="0"/>
    <n v="0.21970705725699069"/>
    <n v="0.78596491228070176"/>
    <n v="0"/>
    <n v="0.21403508771929824"/>
    <n v="1.3315579227696404E-2"/>
    <n v="1.7543859649122806E-2"/>
    <n v="0.8"/>
    <x v="0"/>
  </r>
  <r>
    <s v="2019-04-06 23:05:03"/>
    <x v="4"/>
    <x v="958"/>
    <s v="Link"/>
    <s v="ICYMI: This Toronto woman was banned from puppy yoga for having a bad vibe. The company that organizes the event did not clarify what a “bad vibe” looks like."/>
    <s v=""/>
    <s v=""/>
    <n v="5"/>
    <n v="0"/>
    <n v="18"/>
    <n v="21"/>
    <n v="4.7085000000000002E-2"/>
    <n v="563"/>
    <x v="307"/>
    <n v="558"/>
    <n v="446"/>
    <n v="0"/>
    <n v="0"/>
    <n v="450"/>
    <n v="1"/>
    <n v="0"/>
    <n v="5"/>
    <n v="4"/>
    <n v="0.99111900532859676"/>
    <n v="0"/>
    <n v="8.8809946714031966E-3"/>
    <n v="0.99111111111111116"/>
    <n v="0"/>
    <n v="8.8888888888888889E-3"/>
    <n v="3.0195381882770871E-2"/>
    <n v="3.7777777777777778E-2"/>
    <n v="0.8571428571428571"/>
    <x v="2"/>
  </r>
  <r>
    <s v="2019-04-05 16:05:15"/>
    <x v="4"/>
    <x v="959"/>
    <s v="Link"/>
    <s v="On March 31, 2018, Joanna Chan proposed to her partner Julie Morris during the first period of a Calgary Flames game. The stakes were high: When Jumbotron proposals go wrong, the entire stadium gets to weigh in."/>
    <s v=""/>
    <s v=""/>
    <n v="1"/>
    <n v="0"/>
    <n v="21"/>
    <n v="21"/>
    <n v="4.7085000000000002E-2"/>
    <n v="593"/>
    <x v="345"/>
    <n v="593"/>
    <n v="446"/>
    <n v="0"/>
    <n v="0"/>
    <n v="446"/>
    <n v="2"/>
    <n v="0"/>
    <n v="0"/>
    <n v="0"/>
    <n v="1"/>
    <n v="0"/>
    <n v="0"/>
    <n v="1"/>
    <n v="0"/>
    <n v="0"/>
    <n v="3.2040472175379427E-2"/>
    <n v="4.2600896860986545E-2"/>
    <n v="1"/>
    <x v="5"/>
  </r>
  <r>
    <s v="2019-04-05 01:05:07"/>
    <x v="6"/>
    <x v="960"/>
    <s v="Link"/>
    <s v="Kay Donaldson, community engagement officer for the Edmonton Pride Festival Society, said that as of right now, if the police, RCMP or military apply to be in the parade “under the banner of those organizations,” they would not be allowed."/>
    <s v=""/>
    <s v=""/>
    <n v="3"/>
    <n v="0"/>
    <n v="15"/>
    <n v="15"/>
    <n v="3.3708000000000002E-2"/>
    <n v="599"/>
    <x v="336"/>
    <n v="597"/>
    <n v="445"/>
    <n v="0"/>
    <n v="0"/>
    <n v="446"/>
    <n v="1"/>
    <n v="0"/>
    <n v="2"/>
    <n v="1"/>
    <n v="0.996661101836394"/>
    <n v="0"/>
    <n v="3.3388981636060101E-3"/>
    <n v="0.99775784753363228"/>
    <n v="0"/>
    <n v="2.242152466367713E-3"/>
    <n v="2.003338898163606E-2"/>
    <n v="2.6905829596412557E-2"/>
    <n v="1"/>
    <x v="5"/>
  </r>
  <r>
    <s v="2019-04-07 04:05:03"/>
    <x v="6"/>
    <x v="961"/>
    <s v="Link"/>
    <s v="I told her I’d seen her on the app and said it was unfortunate for our friendship that she wasn't clear and direct with me, a reader tells Ellie Tesher"/>
    <s v=""/>
    <s v=""/>
    <n v="1"/>
    <n v="0"/>
    <n v="22"/>
    <n v="22"/>
    <n v="4.9549999999999997E-2"/>
    <n v="611"/>
    <x v="329"/>
    <n v="609"/>
    <n v="444"/>
    <n v="0"/>
    <n v="0"/>
    <n v="446"/>
    <n v="0"/>
    <n v="0"/>
    <n v="2"/>
    <n v="2"/>
    <n v="0.99672667757774136"/>
    <n v="0"/>
    <n v="3.2733224222585926E-3"/>
    <n v="0.99551569506726456"/>
    <n v="0"/>
    <n v="4.4843049327354259E-3"/>
    <n v="3.4369885433715219E-2"/>
    <n v="4.708520179372197E-2"/>
    <n v="1"/>
    <x v="6"/>
  </r>
  <r>
    <s v="2019-04-05 21:15:07"/>
    <x v="6"/>
    <x v="962"/>
    <s v="Link"/>
    <s v="π time: A non-profit called Oceanix is building a prototype floating island as an experimental solution for crowded coastal cities threatened by climate change. #StarScience"/>
    <s v=""/>
    <s v=""/>
    <n v="2"/>
    <n v="0"/>
    <n v="8"/>
    <n v="11"/>
    <n v="2.4943E-2"/>
    <n v="807"/>
    <x v="368"/>
    <n v="607"/>
    <n v="441"/>
    <n v="0"/>
    <n v="0"/>
    <n v="577"/>
    <n v="5"/>
    <n v="3"/>
    <n v="200"/>
    <n v="136"/>
    <n v="0.75216852540272616"/>
    <n v="0"/>
    <n v="0.24783147459727387"/>
    <n v="0.76429809358752165"/>
    <n v="0"/>
    <n v="0.23570190641247835"/>
    <n v="3.7174721189591076E-3"/>
    <n v="5.1993067590987872E-3"/>
    <n v="0.72727272727272729"/>
    <x v="5"/>
  </r>
  <r>
    <s v="2019-04-03 13:05:12"/>
    <x v="4"/>
    <x v="963"/>
    <s v="Link"/>
    <s v="People are slowly starting to return to the core after an economic downturn spurred companies to vacate their downtown digs, leaving almost a third of office spaces empty last year."/>
    <s v=""/>
    <s v=""/>
    <n v="1"/>
    <n v="0"/>
    <n v="10"/>
    <n v="10"/>
    <n v="2.2676000000000002E-2"/>
    <n v="560"/>
    <x v="314"/>
    <n v="560"/>
    <n v="441"/>
    <n v="0"/>
    <n v="0"/>
    <n v="441"/>
    <n v="5"/>
    <n v="0"/>
    <n v="0"/>
    <n v="0"/>
    <n v="1"/>
    <n v="0"/>
    <n v="0"/>
    <n v="1"/>
    <n v="0"/>
    <n v="0"/>
    <n v="8.9285714285714281E-3"/>
    <n v="1.1337868480725623E-2"/>
    <n v="1"/>
    <x v="4"/>
  </r>
  <r>
    <s v="2019-04-02 23:05:04"/>
    <x v="6"/>
    <x v="964"/>
    <s v="Link"/>
    <s v="Opponents of the proposal, including the NDP, claim it would claw back overtime pay for Alberta workers — a charge UCP Leader Jason Kenney described as “ridiculous” and “an utter lie being told by the NDP.”"/>
    <s v=""/>
    <s v=""/>
    <n v="24"/>
    <n v="2"/>
    <n v="34"/>
    <n v="34"/>
    <n v="7.7626000000000001E-2"/>
    <n v="634"/>
    <x v="341"/>
    <n v="570"/>
    <n v="438"/>
    <n v="0"/>
    <n v="0"/>
    <n v="490"/>
    <n v="8"/>
    <n v="1"/>
    <n v="64"/>
    <n v="52"/>
    <n v="0.89905362776025233"/>
    <n v="0"/>
    <n v="0.10094637223974763"/>
    <n v="0.89387755102040811"/>
    <n v="0"/>
    <n v="0.10612244897959183"/>
    <n v="2.2082018927444796E-2"/>
    <n v="2.8571428571428571E-2"/>
    <n v="1"/>
    <x v="3"/>
  </r>
  <r>
    <s v="2019-04-06 05:05:04"/>
    <x v="6"/>
    <x v="965"/>
    <s v="Link"/>
    <s v="The use of capital letters and exclamation points surged in certain corners of the internet on Thursday after Netflix announced the cast of its upcoming series Cowboy Bebop."/>
    <s v=""/>
    <s v=""/>
    <n v="5"/>
    <n v="1"/>
    <n v="16"/>
    <n v="18"/>
    <n v="4.1474999999999998E-2"/>
    <n v="608"/>
    <x v="342"/>
    <n v="608"/>
    <n v="434"/>
    <n v="0"/>
    <n v="0"/>
    <n v="434"/>
    <n v="6"/>
    <n v="0"/>
    <n v="0"/>
    <n v="0"/>
    <n v="1"/>
    <n v="0"/>
    <n v="0"/>
    <n v="1"/>
    <n v="0"/>
    <n v="0"/>
    <n v="1.6447368421052631E-2"/>
    <n v="2.3041474654377881E-2"/>
    <n v="0.88888888888888884"/>
    <x v="2"/>
  </r>
  <r>
    <s v="2019-04-02 16:05:38"/>
    <x v="6"/>
    <x v="966"/>
    <s v="Link"/>
    <s v="#Breaking: The Blue Jays have traded centre-fielder Kevin Pillar, the longest-tenured player on the team, to the San Francisco Giants, the club announced Tuesday."/>
    <s v=""/>
    <s v=""/>
    <n v="3"/>
    <n v="0"/>
    <n v="7"/>
    <n v="9"/>
    <n v="2.0979000000000001E-2"/>
    <n v="696"/>
    <x v="368"/>
    <n v="557"/>
    <n v="429"/>
    <n v="0"/>
    <n v="0"/>
    <n v="541"/>
    <n v="1"/>
    <n v="1"/>
    <n v="139"/>
    <n v="112"/>
    <n v="0.80028735632183912"/>
    <n v="0"/>
    <n v="0.19971264367816091"/>
    <n v="0.79297597042513868"/>
    <n v="0"/>
    <n v="0.20702402957486138"/>
    <n v="4.3103448275862068E-3"/>
    <n v="5.5452865064695009E-3"/>
    <n v="0.77777777777777779"/>
    <x v="3"/>
  </r>
  <r>
    <s v="2019-04-05 20:05:07"/>
    <x v="2"/>
    <x v="967"/>
    <s v="Link"/>
    <s v="OKAY. How well do you know your #Jays? Do you know the team's franchise leader in games played? Who was the most winningest manager? We have a tough quiz for you! See how you stack up:"/>
    <s v=""/>
    <s v=""/>
    <n v="9"/>
    <n v="0"/>
    <n v="8"/>
    <n v="8"/>
    <n v="1.8692E-2"/>
    <n v="635"/>
    <x v="366"/>
    <n v="631"/>
    <n v="428"/>
    <n v="0"/>
    <n v="0"/>
    <n v="432"/>
    <n v="1"/>
    <n v="1"/>
    <n v="4"/>
    <n v="4"/>
    <n v="0.99370078740157475"/>
    <n v="0"/>
    <n v="6.2992125984251968E-3"/>
    <n v="0.9907407407407407"/>
    <n v="0"/>
    <n v="9.2592592592592587E-3"/>
    <n v="1.5748031496062992E-3"/>
    <n v="2.3148148148148147E-3"/>
    <n v="1"/>
    <x v="5"/>
  </r>
  <r>
    <s v="2019-04-04 00:05:05"/>
    <x v="6"/>
    <x v="968"/>
    <s v="Link"/>
    <s v="Mark Smith, the party’s Drayton Valley-Devon candidate, will remain in the race."/>
    <s v=""/>
    <s v=""/>
    <n v="16"/>
    <n v="2"/>
    <n v="21"/>
    <n v="23"/>
    <n v="5.3990999999999997E-2"/>
    <n v="553"/>
    <x v="356"/>
    <n v="548"/>
    <n v="426"/>
    <n v="0"/>
    <n v="0"/>
    <n v="430"/>
    <n v="9"/>
    <n v="0"/>
    <n v="5"/>
    <n v="4"/>
    <n v="0.99095840867992768"/>
    <n v="0"/>
    <n v="9.0415913200723331E-3"/>
    <n v="0.99069767441860468"/>
    <n v="0"/>
    <n v="9.3023255813953487E-3"/>
    <n v="1.0849909584086799E-2"/>
    <n v="1.3953488372093023E-2"/>
    <n v="0.91304347826086951"/>
    <x v="0"/>
  </r>
  <r>
    <s v="2019-04-03 01:15:04"/>
    <x v="5"/>
    <x v="969"/>
    <s v="Link"/>
    <s v="“We talk about peace, order and good government; that’s been thrown out the door to win,” Michael Haack told Star Vancouver. “Seven weeks ago, Trudeau could have owned up and apologized.”"/>
    <s v=""/>
    <s v=""/>
    <n v="15"/>
    <n v="1"/>
    <n v="21"/>
    <n v="26"/>
    <n v="6.1466E-2"/>
    <n v="739"/>
    <x v="362"/>
    <n v="605"/>
    <n v="423"/>
    <n v="0"/>
    <n v="0"/>
    <n v="524"/>
    <n v="8"/>
    <n v="2"/>
    <n v="134"/>
    <n v="101"/>
    <n v="0.81867388362652238"/>
    <n v="0"/>
    <n v="0.18132611637347767"/>
    <n v="0.8072519083969466"/>
    <n v="0"/>
    <n v="0.19274809160305342"/>
    <n v="9.4722598105548041E-3"/>
    <n v="1.3358778625954198E-2"/>
    <n v="0.80769230769230771"/>
    <x v="4"/>
  </r>
  <r>
    <s v="2019-04-04 13:05:14"/>
    <x v="4"/>
    <x v="970"/>
    <s v="Link"/>
    <s v="If you thought the drug ketamine was out of surprises, you’d be wrong."/>
    <s v=""/>
    <s v=""/>
    <n v="2"/>
    <n v="0"/>
    <n v="21"/>
    <n v="24"/>
    <n v="5.6871999999999999E-2"/>
    <n v="526"/>
    <x v="329"/>
    <n v="523"/>
    <n v="422"/>
    <n v="0"/>
    <n v="0"/>
    <n v="425"/>
    <n v="1"/>
    <n v="0"/>
    <n v="3"/>
    <n v="3"/>
    <n v="0.99429657794676807"/>
    <n v="0"/>
    <n v="5.7034220532319393E-3"/>
    <n v="0.99294117647058822"/>
    <n v="0"/>
    <n v="7.058823529411765E-3"/>
    <n v="3.9923954372623575E-2"/>
    <n v="4.9411764705882349E-2"/>
    <n v="0.875"/>
    <x v="0"/>
  </r>
  <r>
    <s v="2019-04-01 00:35:03"/>
    <x v="4"/>
    <x v="971"/>
    <s v="Link"/>
    <s v="#ICYMI: A northern Ontario children’s aid society says it has fired its lawyer and apologized over a statement he made in court documents arguing a 14-year-old girl is not a child but a “sexually mature young woman.”"/>
    <s v=""/>
    <s v=""/>
    <n v="6"/>
    <n v="1"/>
    <n v="11"/>
    <n v="12"/>
    <n v="2.8986000000000001E-2"/>
    <n v="564"/>
    <x v="314"/>
    <n v="536"/>
    <n v="414"/>
    <n v="0"/>
    <n v="0"/>
    <n v="437"/>
    <n v="2"/>
    <n v="0"/>
    <n v="28"/>
    <n v="23"/>
    <n v="0.95035460992907805"/>
    <n v="0"/>
    <n v="4.9645390070921988E-2"/>
    <n v="0.94736842105263153"/>
    <n v="0"/>
    <n v="5.2631578947368418E-2"/>
    <n v="8.8652482269503553E-3"/>
    <n v="1.1441647597254004E-2"/>
    <n v="0.91666666666666663"/>
    <x v="1"/>
  </r>
  <r>
    <s v="2019-04-06 16:05:11"/>
    <x v="4"/>
    <x v="972"/>
    <s v="Link"/>
    <s v="From earlier this week: A United Conservative Party candidate touted as a potential future education minister once pushed for Christian schools to be able to fire gay teachers."/>
    <s v=""/>
    <s v=""/>
    <n v="11"/>
    <n v="0"/>
    <n v="17"/>
    <n v="22"/>
    <n v="5.3921999999999998E-2"/>
    <n v="717"/>
    <x v="365"/>
    <n v="583"/>
    <n v="408"/>
    <n v="0"/>
    <n v="0"/>
    <n v="501"/>
    <n v="6"/>
    <n v="2"/>
    <n v="134"/>
    <n v="93"/>
    <n v="0.81311018131101809"/>
    <n v="0"/>
    <n v="0.18688981868898186"/>
    <n v="0.81437125748502992"/>
    <n v="0"/>
    <n v="0.18562874251497005"/>
    <n v="1.2552301255230125E-2"/>
    <n v="1.7964071856287425E-2"/>
    <n v="0.77272727272727271"/>
    <x v="2"/>
  </r>
  <r>
    <s v="2019-04-02 21:54:28"/>
    <x v="5"/>
    <x v="973"/>
    <s v="Link"/>
    <s v="#Breaking: Jody Wilson-Raybould removed from Liberal caucus"/>
    <s v=""/>
    <s v=""/>
    <n v="7"/>
    <n v="1"/>
    <n v="14"/>
    <n v="17"/>
    <n v="4.1871999999999999E-2"/>
    <n v="671"/>
    <x v="314"/>
    <n v="526"/>
    <n v="406"/>
    <n v="0"/>
    <n v="0"/>
    <n v="524"/>
    <n v="4"/>
    <n v="3"/>
    <n v="145"/>
    <n v="118"/>
    <n v="0.78390461997019378"/>
    <n v="0"/>
    <n v="0.21609538002980627"/>
    <n v="0.77480916030534353"/>
    <n v="0"/>
    <n v="0.22519083969465647"/>
    <n v="7.4515648286140089E-3"/>
    <n v="9.5419847328244278E-3"/>
    <n v="0.82352941176470584"/>
    <x v="3"/>
  </r>
  <r>
    <s v="2019-04-04 14:05:12"/>
    <x v="4"/>
    <x v="974"/>
    <s v="Status"/>
    <s v="The 13 players who survived the Humboldt Broncos bus crash one year ago are dealing with injuries ranging from paralysis and back pain to brain damage and mental-health issues. Here’s a look at how they’re doing: https://www.thestar.com/edmonton/2019/04/03/survivors-in-broncos-crash-continue-to-heal-from-injuries-one-year-later.html?utm_source=Twitter&amp;utm_medium=SocialMedia&amp;utm_campaign=1000am&amp;utm_campaign_id=AlbertaNews&amp;utm_content=broncossurvivors"/>
    <s v=""/>
    <s v=""/>
    <n v="11"/>
    <n v="1"/>
    <n v="13"/>
    <n v="14"/>
    <n v="3.4653000000000003E-2"/>
    <n v="517"/>
    <x v="314"/>
    <n v="514"/>
    <n v="404"/>
    <n v="0"/>
    <n v="0"/>
    <n v="407"/>
    <n v="0"/>
    <n v="0"/>
    <n v="3"/>
    <n v="3"/>
    <n v="0.99419729206963248"/>
    <n v="0"/>
    <n v="5.8027079303675051E-3"/>
    <n v="0.99262899262899262"/>
    <n v="0"/>
    <n v="7.3710073710073713E-3"/>
    <n v="9.6711798839458421E-3"/>
    <n v="1.2285012285012284E-2"/>
    <n v="0.9285714285714286"/>
    <x v="0"/>
  </r>
  <r>
    <s v="2019-04-02 18:05:12"/>
    <x v="6"/>
    <x v="975"/>
    <s v="Link"/>
    <s v="I guess Tom Hiddleston is powerful enough to withstand the suggestion he may be a serial killer with a fetish for daily supplements in this Chinese Centrum commercial that's gone viral. What in God's name is happening, Vinay Menon asks."/>
    <s v=""/>
    <s v=""/>
    <n v="2"/>
    <n v="0"/>
    <n v="10"/>
    <n v="10"/>
    <n v="2.4813999999999999E-2"/>
    <n v="502"/>
    <x v="373"/>
    <n v="502"/>
    <n v="403"/>
    <n v="0"/>
    <n v="0"/>
    <n v="403"/>
    <n v="1"/>
    <n v="0"/>
    <n v="0"/>
    <n v="0"/>
    <n v="1"/>
    <n v="0"/>
    <n v="0"/>
    <n v="1"/>
    <n v="0"/>
    <n v="0"/>
    <n v="1.5936254980079681E-2"/>
    <n v="1.9851116625310174E-2"/>
    <n v="1"/>
    <x v="3"/>
  </r>
  <r>
    <s v="2019-04-01 02:35:04"/>
    <x v="4"/>
    <x v="976"/>
    <s v="Link"/>
    <s v="#ICYMI: While Barry and Honey Sherman lay dead in the basement of their Toronto home, a lone man went in and out of their house three times, according to an account of security camera footage seized by Toronto police."/>
    <s v=""/>
    <s v=""/>
    <n v="19"/>
    <n v="1"/>
    <n v="18"/>
    <n v="20"/>
    <n v="4.9627999999999999E-2"/>
    <n v="583"/>
    <x v="336"/>
    <n v="558"/>
    <n v="403"/>
    <n v="0"/>
    <n v="0"/>
    <n v="423"/>
    <n v="2"/>
    <n v="1"/>
    <n v="25"/>
    <n v="20"/>
    <n v="0.95711835334476847"/>
    <n v="0"/>
    <n v="4.2881646655231559E-2"/>
    <n v="0.95271867612293148"/>
    <n v="0"/>
    <n v="4.7281323877068557E-2"/>
    <n v="2.0583190394511151E-2"/>
    <n v="2.8368794326241134E-2"/>
    <n v="0.9"/>
    <x v="1"/>
  </r>
  <r>
    <s v="2019-04-01 22:05:04"/>
    <x v="4"/>
    <x v="977"/>
    <s v="Link"/>
    <s v="#LIVE: Jeff Callaway in court to try to shut down UCP kamikaze investigation"/>
    <s v=""/>
    <s v=""/>
    <n v="20"/>
    <n v="2"/>
    <n v="36"/>
    <n v="37"/>
    <n v="9.2039999999999997E-2"/>
    <n v="577"/>
    <x v="291"/>
    <n v="567"/>
    <n v="402"/>
    <n v="0"/>
    <n v="0"/>
    <n v="410"/>
    <n v="3"/>
    <n v="0"/>
    <n v="10"/>
    <n v="8"/>
    <n v="0.98266897746967075"/>
    <n v="0"/>
    <n v="1.7331022530329289E-2"/>
    <n v="0.98048780487804876"/>
    <n v="0"/>
    <n v="1.9512195121951219E-2"/>
    <n v="3.8128249566724434E-2"/>
    <n v="5.3658536585365853E-2"/>
    <n v="0.97297297297297303"/>
    <x v="1"/>
  </r>
  <r>
    <s v="2019-04-07 22:05:04"/>
    <x v="4"/>
    <x v="978"/>
    <s v="Link"/>
    <s v="Payette, who is leading a Canadian delegation on a four-day visit to the east African country, visited the Kigali Genocide Memorial that is the final resting place of roughly 250,000 victims of the genocide."/>
    <s v=""/>
    <s v=""/>
    <n v="1"/>
    <n v="0"/>
    <n v="2"/>
    <n v="2"/>
    <n v="5.0889999999999998E-3"/>
    <n v="504"/>
    <x v="366"/>
    <n v="504"/>
    <n v="393"/>
    <n v="0"/>
    <n v="0"/>
    <n v="393"/>
    <n v="2"/>
    <n v="0"/>
    <n v="0"/>
    <n v="0"/>
    <n v="1"/>
    <n v="0"/>
    <n v="0"/>
    <n v="1"/>
    <n v="0"/>
    <n v="0"/>
    <n v="1.984126984126984E-3"/>
    <n v="2.5445292620865142E-3"/>
    <n v="1"/>
    <x v="6"/>
  </r>
  <r>
    <s v="2019-04-07 16:05:12"/>
    <x v="4"/>
    <x v="979"/>
    <s v="Link"/>
    <s v="Can Alberta fight the federal carbon tax? What is the money spent on? Your questions answered:"/>
    <s v=""/>
    <s v=""/>
    <n v="9"/>
    <n v="0"/>
    <n v="8"/>
    <n v="18"/>
    <n v="4.6154000000000001E-2"/>
    <n v="805"/>
    <x v="356"/>
    <n v="538"/>
    <n v="390"/>
    <n v="0"/>
    <n v="0"/>
    <n v="570"/>
    <n v="1"/>
    <n v="5"/>
    <n v="267"/>
    <n v="180"/>
    <n v="0.66832298136645962"/>
    <n v="0"/>
    <n v="0.33167701863354038"/>
    <n v="0.68421052631578949"/>
    <n v="0"/>
    <n v="0.31578947368421051"/>
    <n v="7.4534161490683228E-3"/>
    <n v="1.0526315789473684E-2"/>
    <n v="0.44444444444444442"/>
    <x v="6"/>
  </r>
  <r>
    <s v="2019-04-04 16:05:15"/>
    <x v="5"/>
    <x v="980"/>
    <s v="Link"/>
    <s v="Port Moody chose its new acting mayor by drawing names after its young mayor, Rob Vagramov, went on leave last week while he faces a sexual-assault charge."/>
    <s v=""/>
    <s v=""/>
    <n v="3"/>
    <n v="0"/>
    <n v="7"/>
    <n v="9"/>
    <n v="2.3376999999999998E-2"/>
    <n v="488"/>
    <x v="356"/>
    <n v="486"/>
    <n v="385"/>
    <n v="0"/>
    <n v="0"/>
    <n v="387"/>
    <n v="1"/>
    <n v="0"/>
    <n v="2"/>
    <n v="2"/>
    <n v="0.99590163934426235"/>
    <n v="0"/>
    <n v="4.0983606557377051E-3"/>
    <n v="0.9948320413436692"/>
    <n v="0"/>
    <n v="5.1679586563307496E-3"/>
    <n v="1.2295081967213115E-2"/>
    <n v="1.5503875968992248E-2"/>
    <n v="0.77777777777777779"/>
    <x v="0"/>
  </r>
  <r>
    <s v="2019-04-01 21:15:13"/>
    <x v="6"/>
    <x v="981"/>
    <s v="Link"/>
    <s v="π time: San Francisco is on course to be the first in the country to eliminate new HIV infections —or at least come close. #StarScience"/>
    <s v=""/>
    <s v=""/>
    <n v="5"/>
    <n v="0"/>
    <n v="10"/>
    <n v="10"/>
    <n v="2.6041999999999999E-2"/>
    <n v="507"/>
    <x v="314"/>
    <n v="501"/>
    <n v="384"/>
    <n v="0"/>
    <n v="0"/>
    <n v="390"/>
    <n v="2"/>
    <n v="0"/>
    <n v="6"/>
    <n v="6"/>
    <n v="0.98816568047337283"/>
    <n v="0"/>
    <n v="1.1834319526627219E-2"/>
    <n v="0.98461538461538467"/>
    <n v="0"/>
    <n v="1.5384615384615385E-2"/>
    <n v="9.8619329388560158E-3"/>
    <n v="1.282051282051282E-2"/>
    <n v="1"/>
    <x v="1"/>
  </r>
  <r>
    <s v="2019-04-05 00:05:05"/>
    <x v="4"/>
    <x v="982"/>
    <s v="Link"/>
    <s v="Claims often come fast and furious during election campaign speeches, and no matter which party is speaking, sometimes those claims have little or no context behind them. Here’s how some of the claims Jason Kenney has been promoting on the campaign trail hold up to scrutiny."/>
    <s v=""/>
    <s v=""/>
    <n v="13"/>
    <n v="1"/>
    <n v="20"/>
    <n v="24"/>
    <n v="6.2662999999999996E-2"/>
    <n v="586"/>
    <x v="336"/>
    <n v="503"/>
    <n v="383"/>
    <n v="0"/>
    <n v="0"/>
    <n v="444"/>
    <n v="0"/>
    <n v="3"/>
    <n v="83"/>
    <n v="61"/>
    <n v="0.85836177474402731"/>
    <n v="0"/>
    <n v="0.14163822525597269"/>
    <n v="0.86261261261261257"/>
    <n v="0"/>
    <n v="0.1373873873873874"/>
    <n v="2.0477815699658702E-2"/>
    <n v="2.7027027027027029E-2"/>
    <n v="0.83333333333333337"/>
    <x v="5"/>
  </r>
  <r>
    <s v="2019-04-04 18:05:10"/>
    <x v="5"/>
    <x v="983"/>
    <s v="Link"/>
    <s v="#StarGetsAction: Health Canada is moving to ban textured breast implants from insertion into Canadian women amid mounting international health concerns triggered by a Toronto Star/CBC/Radio-Canada investigation last fall."/>
    <s v=""/>
    <s v=""/>
    <n v="3"/>
    <n v="0"/>
    <n v="10"/>
    <n v="11"/>
    <n v="2.8871000000000001E-2"/>
    <n v="509"/>
    <x v="365"/>
    <n v="502"/>
    <n v="381"/>
    <n v="0"/>
    <n v="0"/>
    <n v="386"/>
    <n v="1"/>
    <n v="0"/>
    <n v="7"/>
    <n v="5"/>
    <n v="0.98624754420432215"/>
    <n v="0"/>
    <n v="1.37524557956778E-2"/>
    <n v="0.98704663212435229"/>
    <n v="0"/>
    <n v="1.2953367875647668E-2"/>
    <n v="1.768172888015717E-2"/>
    <n v="2.3316062176165803E-2"/>
    <n v="0.90909090909090906"/>
    <x v="0"/>
  </r>
  <r>
    <s v="2019-04-03 18:05:08"/>
    <x v="5"/>
    <x v="984"/>
    <s v="Link"/>
    <s v="Kevin Bromley said his son Zach was playing in the family's backyard in Lake Cowichan when a cougar leapt toward him but bounced off a metal fence before clawing its way through the barrier. He says his wife, Chelsea Bromley's quick actions saved their son"/>
    <s v=""/>
    <s v=""/>
    <n v="2"/>
    <n v="0"/>
    <n v="7"/>
    <n v="8"/>
    <n v="2.1107999999999998E-2"/>
    <n v="544"/>
    <x v="368"/>
    <n v="495"/>
    <n v="379"/>
    <n v="0"/>
    <n v="0"/>
    <n v="416"/>
    <n v="2"/>
    <n v="2"/>
    <n v="49"/>
    <n v="37"/>
    <n v="0.90992647058823528"/>
    <n v="0"/>
    <n v="9.0073529411764705E-2"/>
    <n v="0.91105769230769229"/>
    <n v="0"/>
    <n v="8.8942307692307696E-2"/>
    <n v="5.5147058823529415E-3"/>
    <n v="7.2115384615384619E-3"/>
    <n v="0.875"/>
    <x v="4"/>
  </r>
  <r>
    <s v="2019-04-06 03:05:02"/>
    <x v="6"/>
    <x v="985"/>
    <s v="Link"/>
    <s v="You challenged an average man to ask you out this week. So at great personal sacrifice, I will be that average man, writes Vinay Menon"/>
    <s v=""/>
    <s v=""/>
    <n v="1"/>
    <n v="0"/>
    <n v="9"/>
    <n v="9"/>
    <n v="2.3747000000000001E-2"/>
    <n v="497"/>
    <x v="365"/>
    <n v="494"/>
    <n v="379"/>
    <n v="0"/>
    <n v="0"/>
    <n v="382"/>
    <n v="1"/>
    <n v="0"/>
    <n v="3"/>
    <n v="3"/>
    <n v="0.99396378269617702"/>
    <n v="0"/>
    <n v="6.0362173038229373E-3"/>
    <n v="0.99214659685863871"/>
    <n v="0"/>
    <n v="7.8534031413612562E-3"/>
    <n v="1.8108651911468814E-2"/>
    <n v="2.356020942408377E-2"/>
    <n v="1"/>
    <x v="2"/>
  </r>
  <r>
    <s v="2019-04-04 01:35:03"/>
    <x v="6"/>
    <x v="986"/>
    <s v="Link"/>
    <s v="Here are four words you don’t want to hear from a politician who’s offering to fight climate change; carbon capture and sequestration, writes Graham Thomson:"/>
    <s v=""/>
    <s v=""/>
    <n v="17"/>
    <n v="3"/>
    <n v="22"/>
    <n v="26"/>
    <n v="6.8782999999999997E-2"/>
    <n v="497"/>
    <x v="343"/>
    <n v="493"/>
    <n v="378"/>
    <n v="0"/>
    <n v="0"/>
    <n v="382"/>
    <n v="4"/>
    <n v="0"/>
    <n v="4"/>
    <n v="4"/>
    <n v="0.99195171026156936"/>
    <n v="0"/>
    <n v="8.0482897384305842E-3"/>
    <n v="0.98952879581151831"/>
    <n v="0"/>
    <n v="1.0471204188481676E-2"/>
    <n v="2.2132796780684104E-2"/>
    <n v="2.8795811518324606E-2"/>
    <n v="0.84615384615384615"/>
    <x v="0"/>
  </r>
  <r>
    <s v="2019-04-05 02:35:02"/>
    <x v="4"/>
    <x v="987"/>
    <s v="Link"/>
    <s v="They have ridiculed the Liberal carbon tax as a destructive tax grab, but the attention will now shift to what Justin Trudeau’s opponents have to offer in the fight against climate change, Heather Scoffield writes."/>
    <s v=""/>
    <s v=""/>
    <n v="26"/>
    <n v="5"/>
    <n v="22"/>
    <n v="24"/>
    <n v="6.4000000000000001E-2"/>
    <n v="570"/>
    <x v="314"/>
    <n v="516"/>
    <n v="375"/>
    <n v="0"/>
    <n v="0"/>
    <n v="414"/>
    <n v="0"/>
    <n v="0"/>
    <n v="54"/>
    <n v="39"/>
    <n v="0.90526315789473688"/>
    <n v="0"/>
    <n v="9.4736842105263161E-2"/>
    <n v="0.90579710144927539"/>
    <n v="0"/>
    <n v="9.420289855072464E-2"/>
    <n v="8.771929824561403E-3"/>
    <n v="1.2077294685990338E-2"/>
    <n v="0.91666666666666663"/>
    <x v="5"/>
  </r>
  <r>
    <s v="2019-04-03 23:32:43"/>
    <x v="4"/>
    <x v="988"/>
    <s v="Link"/>
    <s v="Bill 24 has been at the forefront of conversation for its privacy protections of students who are part of a gay-straight alliance at their school. Advocates say it’s also a key piece of legislation that affirms protections for Alberta’s LGBTQ teachers."/>
    <s v=""/>
    <s v=""/>
    <n v="8"/>
    <n v="0"/>
    <n v="10"/>
    <n v="11"/>
    <n v="2.9491E-2"/>
    <n v="515"/>
    <x v="370"/>
    <n v="491"/>
    <n v="373"/>
    <n v="0"/>
    <n v="0"/>
    <n v="389"/>
    <n v="6"/>
    <n v="0"/>
    <n v="24"/>
    <n v="16"/>
    <n v="0.95339805825242718"/>
    <n v="0"/>
    <n v="4.6601941747572817E-2"/>
    <n v="0.95886889460154245"/>
    <n v="0"/>
    <n v="4.1131105398457581E-2"/>
    <n v="3.8834951456310678E-3"/>
    <n v="5.1413881748071976E-3"/>
    <n v="0.90909090909090906"/>
    <x v="4"/>
  </r>
  <r>
    <s v="2019-04-04 02:20:03"/>
    <x v="4"/>
    <x v="989"/>
    <s v="Link"/>
    <s v="#Opinion: You should cheer hard for the Maple Leafs in the playoffs this year, even if you don’t like hockey. Here’s why:"/>
    <s v=""/>
    <s v=""/>
    <n v="1"/>
    <n v="0"/>
    <n v="3"/>
    <n v="4"/>
    <n v="1.0753E-2"/>
    <n v="532"/>
    <x v="172"/>
    <n v="482"/>
    <n v="372"/>
    <n v="0"/>
    <n v="0"/>
    <n v="414"/>
    <n v="0"/>
    <n v="0"/>
    <n v="50"/>
    <n v="42"/>
    <n v="0.90601503759398494"/>
    <n v="0"/>
    <n v="9.3984962406015032E-2"/>
    <n v="0.89855072463768115"/>
    <n v="0"/>
    <n v="0.10144927536231885"/>
    <n v="7.5187969924812026E-3"/>
    <n v="9.6618357487922701E-3"/>
    <n v="0.75"/>
    <x v="0"/>
  </r>
  <r>
    <s v="2019-04-01 21:15:14"/>
    <x v="4"/>
    <x v="990"/>
    <s v="Link"/>
    <s v="π time: San Francisco is on course to be the first in the country to eliminate new HIV infections —or at least come close. #StarScience"/>
    <s v=""/>
    <s v=""/>
    <n v="0"/>
    <n v="0"/>
    <n v="3"/>
    <n v="3"/>
    <n v="8.0649999999999993E-3"/>
    <n v="509"/>
    <x v="370"/>
    <n v="509"/>
    <n v="372"/>
    <n v="0"/>
    <n v="0"/>
    <n v="372"/>
    <n v="1"/>
    <n v="0"/>
    <n v="0"/>
    <n v="0"/>
    <n v="1"/>
    <n v="0"/>
    <n v="0"/>
    <n v="1"/>
    <n v="0"/>
    <n v="0"/>
    <n v="3.929273084479371E-3"/>
    <n v="5.3763440860215058E-3"/>
    <n v="1"/>
    <x v="1"/>
  </r>
  <r>
    <s v="2019-04-02 17:31:32"/>
    <x v="5"/>
    <x v="991"/>
    <s v="Link"/>
    <s v="#Breaking: Texts released between Gerald Butts, Jody Wilson-Raybould show mounting anger, frustration over shuffle."/>
    <s v=""/>
    <s v=""/>
    <n v="7"/>
    <n v="0"/>
    <n v="15"/>
    <n v="25"/>
    <n v="6.7751000000000006E-2"/>
    <n v="635"/>
    <x v="291"/>
    <n v="485"/>
    <n v="369"/>
    <n v="0"/>
    <n v="0"/>
    <n v="495"/>
    <n v="1"/>
    <n v="1"/>
    <n v="150"/>
    <n v="126"/>
    <n v="0.76377952755905509"/>
    <n v="0"/>
    <n v="0.23622047244094488"/>
    <n v="0.74545454545454548"/>
    <n v="0"/>
    <n v="0.25454545454545452"/>
    <n v="3.4645669291338582E-2"/>
    <n v="4.4444444444444446E-2"/>
    <n v="0.6"/>
    <x v="3"/>
  </r>
  <r>
    <s v="2019-04-02 02:41:28"/>
    <x v="6"/>
    <x v="992"/>
    <s v="Link"/>
    <s v="The trial for an RCMP officer accused of running over an injured man in northern Alberta while responding to a collision has opened with eyewitness statements describing what led up to the death."/>
    <s v=""/>
    <s v=""/>
    <n v="0"/>
    <n v="0"/>
    <n v="7"/>
    <n v="8"/>
    <n v="2.1680000000000001E-2"/>
    <n v="503"/>
    <x v="362"/>
    <n v="485"/>
    <n v="369"/>
    <n v="0"/>
    <n v="0"/>
    <n v="382"/>
    <n v="1"/>
    <n v="1"/>
    <n v="18"/>
    <n v="13"/>
    <n v="0.96421471172962225"/>
    <n v="0"/>
    <n v="3.5785288270377733E-2"/>
    <n v="0.96596858638743455"/>
    <n v="0"/>
    <n v="3.4031413612565446E-2"/>
    <n v="1.3916500994035786E-2"/>
    <n v="1.832460732984293E-2"/>
    <n v="0.875"/>
    <x v="3"/>
  </r>
  <r>
    <s v="2019-04-03 04:05:05"/>
    <x v="4"/>
    <x v="993"/>
    <s v="Link"/>
    <s v="From the start of our 18-month relationship, my girlfriend would break up with me for reasons that didn’t seem common or reasonable. This happened five times. Recently she broke up with me because of an argument about where to pick her up. Ask Ellie:"/>
    <s v=""/>
    <s v=""/>
    <n v="4"/>
    <n v="1"/>
    <n v="17"/>
    <n v="18"/>
    <n v="4.8779999999999997E-2"/>
    <n v="485"/>
    <x v="341"/>
    <n v="485"/>
    <n v="369"/>
    <n v="0"/>
    <n v="0"/>
    <n v="369"/>
    <n v="0"/>
    <n v="0"/>
    <n v="0"/>
    <n v="0"/>
    <n v="1"/>
    <n v="0"/>
    <n v="0"/>
    <n v="1"/>
    <n v="0"/>
    <n v="0"/>
    <n v="2.88659793814433E-2"/>
    <n v="3.7940379403794036E-2"/>
    <n v="0.94444444444444442"/>
    <x v="4"/>
  </r>
  <r>
    <s v="2019-04-05 18:05:11"/>
    <x v="2"/>
    <x v="994"/>
    <s v="Link"/>
    <s v="If the legal challenges from the four provinces fail, Alberta's model suggests that they may be better off shaping their own carbon pricing system, rather than adopting Ottawa's. Here are the pros and cons."/>
    <s v=""/>
    <s v=""/>
    <n v="5"/>
    <n v="0"/>
    <n v="8"/>
    <n v="8"/>
    <n v="2.1739000000000001E-2"/>
    <n v="529"/>
    <x v="368"/>
    <n v="528"/>
    <n v="368"/>
    <n v="0"/>
    <n v="0"/>
    <n v="369"/>
    <n v="0"/>
    <n v="0"/>
    <n v="1"/>
    <n v="1"/>
    <n v="0.99810964083175802"/>
    <n v="0"/>
    <n v="1.890359168241966E-3"/>
    <n v="0.99728997289972898"/>
    <n v="0"/>
    <n v="2.7100271002710027E-3"/>
    <n v="5.6710775047258983E-3"/>
    <n v="8.130081300813009E-3"/>
    <n v="1"/>
    <x v="5"/>
  </r>
  <r>
    <s v="2019-04-02 18:05:11"/>
    <x v="4"/>
    <x v="995"/>
    <s v="Link"/>
    <s v="I guess Tom Hiddleston is powerful enough to withstand the suggestion he may be a serial killer with a fetish for daily supplements in this Chinese Centrum commercial that's gone viral. What in God's name is happening, Vinay Menon asks."/>
    <s v=""/>
    <s v=""/>
    <n v="5"/>
    <n v="1"/>
    <n v="7"/>
    <n v="8"/>
    <n v="2.1739000000000001E-2"/>
    <n v="516"/>
    <x v="356"/>
    <n v="489"/>
    <n v="368"/>
    <n v="0"/>
    <n v="0"/>
    <n v="390"/>
    <n v="1"/>
    <n v="0"/>
    <n v="27"/>
    <n v="22"/>
    <n v="0.94767441860465118"/>
    <n v="0"/>
    <n v="5.232558139534884E-2"/>
    <n v="0.94358974358974357"/>
    <n v="0"/>
    <n v="5.6410256410256411E-2"/>
    <n v="1.1627906976744186E-2"/>
    <n v="1.5384615384615385E-2"/>
    <n v="0.875"/>
    <x v="3"/>
  </r>
  <r>
    <s v="2019-04-02 23:05:06"/>
    <x v="4"/>
    <x v="996"/>
    <s v="Link"/>
    <s v="Opponents of the proposal, including the NDP, claim it would claw back overtime pay for Alberta workers — a charge UCP Leader Jason Kenney described as “ridiculous” and “an utter lie being told by the NDP.”"/>
    <s v=""/>
    <s v=""/>
    <n v="6"/>
    <n v="0"/>
    <n v="7"/>
    <n v="10"/>
    <n v="2.7248000000000001E-2"/>
    <n v="638"/>
    <x v="368"/>
    <n v="514"/>
    <n v="367"/>
    <n v="0"/>
    <n v="0"/>
    <n v="455"/>
    <n v="3"/>
    <n v="2"/>
    <n v="124"/>
    <n v="88"/>
    <n v="0.80564263322884011"/>
    <n v="0"/>
    <n v="0.19435736677115986"/>
    <n v="0.80659340659340661"/>
    <n v="0"/>
    <n v="0.19340659340659341"/>
    <n v="4.7021943573667714E-3"/>
    <n v="6.5934065934065934E-3"/>
    <n v="0.7"/>
    <x v="3"/>
  </r>
  <r>
    <s v="2019-04-05 02:35:03"/>
    <x v="6"/>
    <x v="997"/>
    <s v="Link"/>
    <s v="They have ridiculed the Liberal carbon tax as a destructive tax grab, but the attention will now shift to what Justin Trudeau’s opponents have to offer in the fight against climate change, Heather Scoffield writes."/>
    <s v=""/>
    <s v=""/>
    <n v="12"/>
    <n v="1"/>
    <n v="8"/>
    <n v="13"/>
    <n v="3.5519000000000002E-2"/>
    <n v="545"/>
    <x v="368"/>
    <n v="493"/>
    <n v="366"/>
    <n v="0"/>
    <n v="0"/>
    <n v="401"/>
    <n v="0"/>
    <n v="2"/>
    <n v="52"/>
    <n v="35"/>
    <n v="0.90458715596330275"/>
    <n v="0"/>
    <n v="9.5412844036697253E-2"/>
    <n v="0.91271820448877805"/>
    <n v="0"/>
    <n v="8.7281795511221949E-2"/>
    <n v="5.5045871559633031E-3"/>
    <n v="7.481296758104738E-3"/>
    <n v="0.61538461538461542"/>
    <x v="5"/>
  </r>
  <r>
    <s v="2019-04-02 16:05:38"/>
    <x v="4"/>
    <x v="998"/>
    <s v="Link"/>
    <s v="#Breaking: The Blue Jays have traded centre-fielder Kevin Pillar, the longest-tenured player on the team, to the San Francisco Giants, the club announced Tuesday."/>
    <s v=""/>
    <s v=""/>
    <n v="2"/>
    <n v="0"/>
    <n v="3"/>
    <n v="3"/>
    <n v="8.2190000000000006E-3"/>
    <n v="567"/>
    <x v="366"/>
    <n v="474"/>
    <n v="365"/>
    <n v="0"/>
    <n v="0"/>
    <n v="443"/>
    <n v="0"/>
    <n v="0"/>
    <n v="93"/>
    <n v="78"/>
    <n v="0.83597883597883593"/>
    <n v="0"/>
    <n v="0.16402116402116401"/>
    <n v="0.82392776523702027"/>
    <n v="0"/>
    <n v="0.17607223476297967"/>
    <n v="1.7636684303350969E-3"/>
    <n v="2.257336343115124E-3"/>
    <n v="1"/>
    <x v="3"/>
  </r>
  <r>
    <s v="2019-04-05 02:05:03"/>
    <x v="6"/>
    <x v="999"/>
    <s v="Link"/>
    <s v="What was the most pivotal Game of Thrones moment of the past seven seasons? Email us at social@torstar.ca. We’ll collect the top answers in a fan-favourite roundup."/>
    <s v=""/>
    <s v=""/>
    <n v="0"/>
    <n v="0"/>
    <n v="8"/>
    <n v="9"/>
    <n v="2.4792999999999999E-2"/>
    <n v="431"/>
    <x v="342"/>
    <n v="427"/>
    <n v="363"/>
    <n v="0"/>
    <n v="0"/>
    <n v="366"/>
    <n v="0"/>
    <n v="0"/>
    <n v="4"/>
    <n v="3"/>
    <n v="0.99071925754060319"/>
    <n v="0"/>
    <n v="9.2807424593967514E-3"/>
    <n v="0.99180327868852458"/>
    <n v="0"/>
    <n v="8.1967213114754103E-3"/>
    <n v="2.3201856148491878E-2"/>
    <n v="2.7322404371584699E-2"/>
    <n v="0.88888888888888884"/>
    <x v="5"/>
  </r>
  <r>
    <s v="2019-04-05 01:05:03"/>
    <x v="4"/>
    <x v="1000"/>
    <s v="Link"/>
    <s v="Court heard that a heated argument the three had over the accommodation turned into a physical fight in which the landlord was punched, choked and slammed into the floor."/>
    <s v=""/>
    <s v=""/>
    <n v="3"/>
    <n v="0"/>
    <n v="16"/>
    <n v="16"/>
    <n v="4.4199000000000002E-2"/>
    <n v="486"/>
    <x v="353"/>
    <n v="485"/>
    <n v="362"/>
    <n v="0"/>
    <n v="0"/>
    <n v="363"/>
    <n v="2"/>
    <n v="0"/>
    <n v="1"/>
    <n v="1"/>
    <n v="0.99794238683127567"/>
    <n v="0"/>
    <n v="2.05761316872428E-3"/>
    <n v="0.99724517906336085"/>
    <n v="0"/>
    <n v="2.7548209366391185E-3"/>
    <n v="2.6748971193415638E-2"/>
    <n v="3.5812672176308541E-2"/>
    <n v="1"/>
    <x v="5"/>
  </r>
  <r>
    <s v="2019-04-03 20:05:09"/>
    <x v="5"/>
    <x v="1001"/>
    <s v="Link"/>
    <s v="She is a woman of &quot;integrity and quality.&quot; Supporters of Jody Wilson-Raybould in her Vancouver Granville riding say they’re disappointed she was ejected from the Liberal caucus but they would back her in the federal election if she ran as an Independent."/>
    <s v=""/>
    <s v=""/>
    <n v="16"/>
    <n v="2"/>
    <n v="16"/>
    <n v="22"/>
    <n v="6.2147000000000001E-2"/>
    <n v="521"/>
    <x v="172"/>
    <n v="488"/>
    <n v="354"/>
    <n v="0"/>
    <n v="0"/>
    <n v="370"/>
    <n v="11"/>
    <n v="1"/>
    <n v="33"/>
    <n v="16"/>
    <n v="0.93666026871401153"/>
    <n v="0"/>
    <n v="6.3339731285988479E-2"/>
    <n v="0.95675675675675675"/>
    <n v="0"/>
    <n v="4.3243243243243246E-2"/>
    <n v="7.677543186180422E-3"/>
    <n v="1.0810810810810811E-2"/>
    <n v="0.72727272727272729"/>
    <x v="4"/>
  </r>
  <r>
    <s v="2019-04-03 06:05:08"/>
    <x v="5"/>
    <x v="1002"/>
    <s v="Link"/>
    <s v="Attention! Rent for one for less than $2,000. This one-bedroom apartment in downtown Toronto is up for grabs — but there's a catch —you got to let the landlord hold meetings anytime between 11:30 a.m. and 5 p.m. because it's an office."/>
    <s v=""/>
    <s v=""/>
    <n v="1"/>
    <n v="0"/>
    <n v="5"/>
    <n v="6"/>
    <n v="1.6997000000000002E-2"/>
    <n v="491"/>
    <x v="172"/>
    <n v="491"/>
    <n v="353"/>
    <n v="0"/>
    <n v="0"/>
    <n v="353"/>
    <n v="0"/>
    <n v="1"/>
    <n v="0"/>
    <n v="0"/>
    <n v="1"/>
    <n v="0"/>
    <n v="0"/>
    <n v="1"/>
    <n v="0"/>
    <n v="0"/>
    <n v="8.1466395112016286E-3"/>
    <n v="1.1331444759206799E-2"/>
    <n v="0.83333333333333337"/>
    <x v="4"/>
  </r>
  <r>
    <s v="2019-04-03 03:05:02"/>
    <x v="5"/>
    <x v="1003"/>
    <s v="Link"/>
    <s v="What the consumer is experiencing, and what makes this a business story of note, is the pivot away from the conventional presentation of “veggie” burgers, writes Jennifer Wells."/>
    <s v=""/>
    <s v=""/>
    <n v="0"/>
    <n v="0"/>
    <n v="6"/>
    <n v="6"/>
    <n v="1.7045000000000001E-2"/>
    <n v="483"/>
    <x v="314"/>
    <n v="477"/>
    <n v="352"/>
    <n v="0"/>
    <n v="0"/>
    <n v="357"/>
    <n v="1"/>
    <n v="0"/>
    <n v="6"/>
    <n v="5"/>
    <n v="0.98757763975155277"/>
    <n v="0"/>
    <n v="1.2422360248447204E-2"/>
    <n v="0.98599439775910369"/>
    <n v="0"/>
    <n v="1.4005602240896359E-2"/>
    <n v="1.0351966873706004E-2"/>
    <n v="1.4005602240896359E-2"/>
    <n v="1"/>
    <x v="4"/>
  </r>
  <r>
    <s v="2019-04-04 02:05:03"/>
    <x v="6"/>
    <x v="1004"/>
    <s v="Link"/>
    <s v="How do you properly put a bra on? We know Twitter is beefing over this situation. Is it hooking it from the back or handle or front or what!?"/>
    <s v=""/>
    <s v=""/>
    <n v="6"/>
    <n v="1"/>
    <n v="14"/>
    <n v="14"/>
    <n v="0.04"/>
    <n v="473"/>
    <x v="365"/>
    <n v="473"/>
    <n v="350"/>
    <n v="0"/>
    <n v="0"/>
    <n v="350"/>
    <n v="0"/>
    <n v="0"/>
    <n v="0"/>
    <n v="0"/>
    <n v="1"/>
    <n v="0"/>
    <n v="0"/>
    <n v="1"/>
    <n v="0"/>
    <n v="0"/>
    <n v="1.9027484143763214E-2"/>
    <n v="2.5714285714285714E-2"/>
    <n v="1"/>
    <x v="0"/>
  </r>
  <r>
    <s v="2019-04-07 19:05:06"/>
    <x v="4"/>
    <x v="1005"/>
    <s v="Link"/>
    <s v="Naomi Rankin, who has led the Communist Party of Alberta since 1992, is running in NDP Leader Rachel Notley’s riding of Edmonton-Strathcona on a platform of shortened work weeks and jobs for everyone."/>
    <s v=""/>
    <s v=""/>
    <n v="38"/>
    <n v="0"/>
    <n v="16"/>
    <n v="34"/>
    <n v="9.7142999999999993E-2"/>
    <n v="664"/>
    <x v="314"/>
    <n v="485"/>
    <n v="350"/>
    <n v="0"/>
    <n v="0"/>
    <n v="481"/>
    <n v="1"/>
    <n v="5"/>
    <n v="179"/>
    <n v="131"/>
    <n v="0.73042168674698793"/>
    <n v="0"/>
    <n v="0.26957831325301207"/>
    <n v="0.72765072765072769"/>
    <n v="0"/>
    <n v="0.27234927234927236"/>
    <n v="7.5301204819277108E-3"/>
    <n v="1.0395010395010396E-2"/>
    <n v="0.47058823529411764"/>
    <x v="6"/>
  </r>
  <r>
    <s v="2019-04-04 20:05:13"/>
    <x v="4"/>
    <x v="1006"/>
    <s v="Link"/>
    <s v="Many B.C. voters who cast their ballots for the Liberals in the last federal election are having second thoughts as the next one — and several told the Star that the “last straw” was seeing one of B.C.’s star members of Parliament expelled from caucus."/>
    <s v=""/>
    <s v=""/>
    <n v="2"/>
    <n v="0"/>
    <n v="8"/>
    <n v="13"/>
    <n v="3.7248999999999997E-2"/>
    <n v="604"/>
    <x v="172"/>
    <n v="478"/>
    <n v="349"/>
    <n v="0"/>
    <n v="0"/>
    <n v="431"/>
    <n v="4"/>
    <n v="3"/>
    <n v="126"/>
    <n v="82"/>
    <n v="0.79139072847682124"/>
    <n v="0"/>
    <n v="0.20860927152317882"/>
    <n v="0.80974477958236657"/>
    <n v="0"/>
    <n v="0.1902552204176334"/>
    <n v="6.6225165562913907E-3"/>
    <n v="9.2807424593967514E-3"/>
    <n v="0.61538461538461542"/>
    <x v="0"/>
  </r>
  <r>
    <s v="2019-04-05 03:05:03"/>
    <x v="4"/>
    <x v="1007"/>
    <s v="Link"/>
    <s v="Welcome to Instagram, Harry and Meghan, and please don’t make the world nod off with a snoozefest of do-gooding snaps showcasing humanitarian crusades or global diversity, or a sanitized reality of your love at this strange moment in history. Menon:"/>
    <s v=""/>
    <s v=""/>
    <n v="3"/>
    <n v="0"/>
    <n v="10"/>
    <n v="12"/>
    <n v="3.4883999999999998E-2"/>
    <n v="462"/>
    <x v="365"/>
    <n v="453"/>
    <n v="344"/>
    <n v="0"/>
    <n v="0"/>
    <n v="352"/>
    <n v="0"/>
    <n v="0"/>
    <n v="9"/>
    <n v="8"/>
    <n v="0.98051948051948057"/>
    <n v="0"/>
    <n v="1.948051948051948E-2"/>
    <n v="0.97727272727272729"/>
    <n v="0"/>
    <n v="2.2727272727272728E-2"/>
    <n v="1.948051948051948E-2"/>
    <n v="2.556818181818182E-2"/>
    <n v="0.83333333333333337"/>
    <x v="5"/>
  </r>
  <r>
    <s v="2019-04-02 04:05:02"/>
    <x v="4"/>
    <x v="1008"/>
    <s v="Link"/>
    <s v="Met this woman on a dating app, and we've been talking for two months. The problems? 1) On physical interaction, it's just a side hug. She's shy, leaves no opportunities for a small kiss. 2) She's still on the dating app. What do I do? Ask Ellie:"/>
    <s v=""/>
    <s v=""/>
    <n v="6"/>
    <n v="0"/>
    <n v="12"/>
    <n v="13"/>
    <n v="3.7790999999999998E-2"/>
    <n v="442"/>
    <x v="373"/>
    <n v="442"/>
    <n v="344"/>
    <n v="0"/>
    <n v="0"/>
    <n v="344"/>
    <n v="0"/>
    <n v="0"/>
    <n v="0"/>
    <n v="0"/>
    <n v="1"/>
    <n v="0"/>
    <n v="0"/>
    <n v="1"/>
    <n v="0"/>
    <n v="0"/>
    <n v="1.8099547511312219E-2"/>
    <n v="2.3255813953488372E-2"/>
    <n v="0.92307692307692313"/>
    <x v="3"/>
  </r>
  <r>
    <s v="2019-04-06 17:05:06"/>
    <x v="5"/>
    <x v="1009"/>
    <s v="Link"/>
    <s v="Two studies have connected the virus with fish diseases in B.C. But court records and government documents previously released under Access to Information laws reveal Fisheries and Oceans Canada has a pattern of downplaying this research."/>
    <s v=""/>
    <s v=""/>
    <n v="9"/>
    <n v="1"/>
    <n v="8"/>
    <n v="11"/>
    <n v="3.2070000000000001E-2"/>
    <n v="519"/>
    <x v="368"/>
    <n v="461"/>
    <n v="343"/>
    <n v="0"/>
    <n v="0"/>
    <n v="389"/>
    <n v="3"/>
    <n v="1"/>
    <n v="58"/>
    <n v="46"/>
    <n v="0.88824662813102118"/>
    <n v="0"/>
    <n v="0.11175337186897881"/>
    <n v="0.8817480719794345"/>
    <n v="0"/>
    <n v="0.11825192802056556"/>
    <n v="5.7803468208092483E-3"/>
    <n v="7.7120822622107968E-3"/>
    <n v="0.72727272727272729"/>
    <x v="2"/>
  </r>
  <r>
    <s v="2019-04-02 23:56:41"/>
    <x v="4"/>
    <x v="1010"/>
    <s v="Link"/>
    <s v="Maybe there have been other politicians who turned a cabinet demotion into a crisis but no one in Canada, until Wilson-Raybould, appears to have done this so publicly and with such bridge-burning tenacity, Susan Delacourt writes."/>
    <s v=""/>
    <s v=""/>
    <n v="6"/>
    <n v="1"/>
    <n v="13"/>
    <n v="15"/>
    <n v="4.3732E-2"/>
    <n v="454"/>
    <x v="343"/>
    <n v="438"/>
    <n v="343"/>
    <n v="0"/>
    <n v="0"/>
    <n v="357"/>
    <n v="1"/>
    <n v="1"/>
    <n v="16"/>
    <n v="14"/>
    <n v="0.96475770925110127"/>
    <n v="0"/>
    <n v="3.5242290748898682E-2"/>
    <n v="0.96078431372549022"/>
    <n v="0"/>
    <n v="3.9215686274509803E-2"/>
    <n v="2.4229074889867842E-2"/>
    <n v="3.081232492997199E-2"/>
    <n v="0.8666666666666667"/>
    <x v="3"/>
  </r>
  <r>
    <s v="2019-04-07 15:05:07"/>
    <x v="6"/>
    <x v="1011"/>
    <s v="Link"/>
    <s v="25 years ago this month, the world watched as armed mobs ransacked the entire Rwandan territory, village after village, house after house, hunting fellow citizens.  Three Rwandans now living in Canada spoke to the Star about those haunting memories."/>
    <s v=""/>
    <s v=""/>
    <n v="3"/>
    <n v="0"/>
    <n v="6"/>
    <n v="7"/>
    <n v="2.0587999999999999E-2"/>
    <n v="510"/>
    <x v="370"/>
    <n v="432"/>
    <n v="340"/>
    <n v="0"/>
    <n v="0"/>
    <n v="406"/>
    <n v="4"/>
    <n v="2"/>
    <n v="78"/>
    <n v="66"/>
    <n v="0.84705882352941175"/>
    <n v="0"/>
    <n v="0.15294117647058825"/>
    <n v="0.83743842364532017"/>
    <n v="0"/>
    <n v="0.1625615763546798"/>
    <n v="3.9215686274509803E-3"/>
    <n v="4.9261083743842365E-3"/>
    <n v="0.8571428571428571"/>
    <x v="6"/>
  </r>
  <r>
    <s v="2019-04-05 03:05:04"/>
    <x v="6"/>
    <x v="1012"/>
    <s v="Link"/>
    <s v="Welcome to Instagram, Harry and Meghan, and please don’t make the world nod off with a snoozefest of do-gooding snaps showcasing humanitarian crusades or global diversity, or a sanitized reality of your love at this strange moment in history. Menon:"/>
    <s v=""/>
    <s v=""/>
    <n v="1"/>
    <n v="0"/>
    <n v="13"/>
    <n v="14"/>
    <n v="4.1542999999999997E-2"/>
    <n v="437"/>
    <x v="353"/>
    <n v="437"/>
    <n v="337"/>
    <n v="0"/>
    <n v="0"/>
    <n v="337"/>
    <n v="0"/>
    <n v="0"/>
    <n v="0"/>
    <n v="0"/>
    <n v="1"/>
    <n v="0"/>
    <n v="0"/>
    <n v="1"/>
    <n v="0"/>
    <n v="0"/>
    <n v="2.9748283752860413E-2"/>
    <n v="3.857566765578635E-2"/>
    <n v="0.9285714285714286"/>
    <x v="5"/>
  </r>
  <r>
    <s v="2019-04-03 04:05:05"/>
    <x v="6"/>
    <x v="1013"/>
    <s v="Link"/>
    <s v="From the start of our 18-month relationship, my girlfriend would break up with me for reasons that didn’t seem common or reasonable. This happened five times. Recently she broke up with me because of an argument about where to pick her up. Ask Ellie:"/>
    <s v=""/>
    <s v=""/>
    <n v="0"/>
    <n v="0"/>
    <n v="5"/>
    <n v="5"/>
    <n v="1.4925000000000001E-2"/>
    <n v="442"/>
    <x v="314"/>
    <n v="434"/>
    <n v="335"/>
    <n v="0"/>
    <n v="0"/>
    <n v="341"/>
    <n v="0"/>
    <n v="0"/>
    <n v="8"/>
    <n v="6"/>
    <n v="0.98190045248868774"/>
    <n v="0"/>
    <n v="1.8099547511312219E-2"/>
    <n v="0.98240469208211145"/>
    <n v="0"/>
    <n v="1.7595307917888565E-2"/>
    <n v="1.1312217194570135E-2"/>
    <n v="1.466275659824047E-2"/>
    <n v="1"/>
    <x v="4"/>
  </r>
  <r>
    <s v="2019-04-02 00:35:03"/>
    <x v="6"/>
    <x v="1014"/>
    <s v="Link"/>
    <s v="Police have charged a 44-year-old man with careless driving in connection to a collision that involved a school bus hitting and seriously injuring two 13-year-old girls in Edmonton’s west end."/>
    <s v=""/>
    <s v=""/>
    <n v="11"/>
    <n v="2"/>
    <n v="16"/>
    <n v="16"/>
    <n v="4.7760999999999998E-2"/>
    <n v="460"/>
    <x v="365"/>
    <n v="458"/>
    <n v="335"/>
    <n v="0"/>
    <n v="0"/>
    <n v="336"/>
    <n v="0"/>
    <n v="0"/>
    <n v="2"/>
    <n v="1"/>
    <n v="0.9956521739130435"/>
    <n v="0"/>
    <n v="4.3478260869565218E-3"/>
    <n v="0.99702380952380953"/>
    <n v="0"/>
    <n v="2.976190476190476E-3"/>
    <n v="1.9565217391304349E-2"/>
    <n v="2.6785714285714284E-2"/>
    <n v="1"/>
    <x v="3"/>
  </r>
  <r>
    <s v="2019-04-02 13:00:37"/>
    <x v="4"/>
    <x v="1015"/>
    <s v="Link"/>
    <s v="The frustration, dismay and anger are understandable. These things happen when a professional sports league abruptly goes out of business.  But let’s be clear. Women’s pro hockey as a concept, as a business enterprise, is here to stay, writes Damien Cox."/>
    <s v=""/>
    <s v=""/>
    <n v="8"/>
    <n v="0"/>
    <n v="4"/>
    <n v="5"/>
    <n v="1.4925000000000001E-2"/>
    <n v="497"/>
    <x v="351"/>
    <n v="430"/>
    <n v="335"/>
    <n v="0"/>
    <n v="0"/>
    <n v="386"/>
    <n v="0"/>
    <n v="1"/>
    <n v="67"/>
    <n v="51"/>
    <n v="0.86519114688128773"/>
    <n v="0"/>
    <n v="0.13480885311871227"/>
    <n v="0.86787564766839376"/>
    <n v="0"/>
    <n v="0.13212435233160622"/>
    <n v="0"/>
    <n v="0"/>
    <n v="0.8"/>
    <x v="3"/>
  </r>
  <r>
    <s v="2019-04-03 05:05:04"/>
    <x v="4"/>
    <x v="1016"/>
    <s v="Link"/>
    <s v="Will you follow (@)sussexroyal? It's an official Harry and Meghan account!"/>
    <s v=""/>
    <s v=""/>
    <n v="3"/>
    <n v="0"/>
    <n v="9"/>
    <n v="9"/>
    <n v="2.7026999999999999E-2"/>
    <n v="425"/>
    <x v="314"/>
    <n v="425"/>
    <n v="333"/>
    <n v="0"/>
    <n v="0"/>
    <n v="333"/>
    <n v="1"/>
    <n v="0"/>
    <n v="0"/>
    <n v="0"/>
    <n v="1"/>
    <n v="0"/>
    <n v="0"/>
    <n v="1"/>
    <n v="0"/>
    <n v="0"/>
    <n v="1.1764705882352941E-2"/>
    <n v="1.5015015015015015E-2"/>
    <n v="1"/>
    <x v="4"/>
  </r>
  <r>
    <s v="2019-04-02 02:05:03"/>
    <x v="4"/>
    <x v="1017"/>
    <s v="Link"/>
    <s v="Don't be surprised if Fox News viewers start changing &quot;Built 3 walls!&quot; On Sunday, Trump's favourite channel did what it often does, which is make news for the way it delivers news. This one read: &quot;Trump cuts U.S. aid to 3 Mexican countries.&quot; Vinay Menon:"/>
    <s v=""/>
    <s v=""/>
    <n v="9"/>
    <n v="1"/>
    <n v="10"/>
    <n v="10"/>
    <n v="3.0210999999999998E-2"/>
    <n v="473"/>
    <x v="370"/>
    <n v="452"/>
    <n v="331"/>
    <n v="0"/>
    <n v="0"/>
    <n v="346"/>
    <n v="1"/>
    <n v="0"/>
    <n v="21"/>
    <n v="15"/>
    <n v="0.95560253699788589"/>
    <n v="0"/>
    <n v="4.4397463002114168E-2"/>
    <n v="0.95664739884393069"/>
    <n v="0"/>
    <n v="4.3352601156069363E-2"/>
    <n v="4.2283298097251587E-3"/>
    <n v="5.7803468208092483E-3"/>
    <n v="1"/>
    <x v="3"/>
  </r>
  <r>
    <s v="2019-04-01 18:35:05"/>
    <x v="4"/>
    <x v="1018"/>
    <s v="Link"/>
    <s v="Liberal MPs are pushing for an emergency caucus meeting to decide the fates of Jody Wilson-Raybould and Jane Philpott in the party with some warning there’s “no path back” for the former cabinet ministers."/>
    <s v=""/>
    <s v=""/>
    <n v="12"/>
    <n v="2"/>
    <n v="14"/>
    <n v="16"/>
    <n v="4.8337999999999999E-2"/>
    <n v="451"/>
    <x v="373"/>
    <n v="422"/>
    <n v="331"/>
    <n v="0"/>
    <n v="0"/>
    <n v="353"/>
    <n v="1"/>
    <n v="0"/>
    <n v="29"/>
    <n v="22"/>
    <n v="0.93569844789356982"/>
    <n v="0"/>
    <n v="6.4301552106430154E-2"/>
    <n v="0.93767705382436262"/>
    <n v="0"/>
    <n v="6.2322946175637391E-2"/>
    <n v="1.7738359201773836E-2"/>
    <n v="2.2662889518413599E-2"/>
    <n v="0.875"/>
    <x v="1"/>
  </r>
  <r>
    <s v="2019-04-06 02:05:03"/>
    <x v="6"/>
    <x v="1019"/>
    <s v="Link"/>
    <s v="Frank: It wasn’t a great date, but it was exciting. Also Frank: Rates his date (out of 10): 10"/>
    <s v=""/>
    <s v=""/>
    <n v="0"/>
    <n v="0"/>
    <n v="9"/>
    <n v="9"/>
    <n v="2.7272999999999999E-2"/>
    <n v="398"/>
    <x v="365"/>
    <n v="397"/>
    <n v="330"/>
    <n v="0"/>
    <n v="0"/>
    <n v="331"/>
    <n v="0"/>
    <n v="0"/>
    <n v="1"/>
    <n v="1"/>
    <n v="0.99748743718592969"/>
    <n v="0"/>
    <n v="2.5125628140703518E-3"/>
    <n v="0.99697885196374625"/>
    <n v="0"/>
    <n v="3.0211480362537764E-3"/>
    <n v="2.2613065326633167E-2"/>
    <n v="2.7190332326283987E-2"/>
    <n v="1"/>
    <x v="2"/>
  </r>
  <r>
    <s v="2019-04-06 01:35:02"/>
    <x v="6"/>
    <x v="1020"/>
    <s v="Link"/>
    <s v="The NDP is leaning on its track record, while the United Conservative Party is being criticized for many of its promises to Indigenous voters and First Nations in Alberta."/>
    <s v=""/>
    <s v=""/>
    <n v="5"/>
    <n v="0"/>
    <n v="13"/>
    <n v="15"/>
    <n v="4.5455000000000002E-2"/>
    <n v="487"/>
    <x v="342"/>
    <n v="454"/>
    <n v="330"/>
    <n v="0"/>
    <n v="0"/>
    <n v="355"/>
    <n v="3"/>
    <n v="1"/>
    <n v="33"/>
    <n v="25"/>
    <n v="0.93223819301848054"/>
    <n v="0"/>
    <n v="6.7761806981519512E-2"/>
    <n v="0.92957746478873238"/>
    <n v="0"/>
    <n v="7.0422535211267609E-2"/>
    <n v="2.0533880903490759E-2"/>
    <n v="2.8169014084507043E-2"/>
    <n v="0.8666666666666667"/>
    <x v="2"/>
  </r>
  <r>
    <s v="2019-04-04 19:05:11"/>
    <x v="4"/>
    <x v="1021"/>
    <s v="Link"/>
    <s v="In one rally, Trump lied or said inaccurate things about everything from the size of the crowd standing outside the building to wind power to Obamacare to the economy to, memorably, the Great Lakes."/>
    <s v=""/>
    <s v=""/>
    <n v="10"/>
    <n v="3"/>
    <n v="9"/>
    <n v="12"/>
    <n v="3.6697E-2"/>
    <n v="436"/>
    <x v="172"/>
    <n v="418"/>
    <n v="327"/>
    <n v="0"/>
    <n v="0"/>
    <n v="341"/>
    <n v="2"/>
    <n v="0"/>
    <n v="18"/>
    <n v="14"/>
    <n v="0.95871559633027525"/>
    <n v="0"/>
    <n v="4.1284403669724773E-2"/>
    <n v="0.95894428152492672"/>
    <n v="0"/>
    <n v="4.1055718475073312E-2"/>
    <n v="9.1743119266055051E-3"/>
    <n v="1.1730205278592375E-2"/>
    <n v="0.75"/>
    <x v="0"/>
  </r>
  <r>
    <s v="2019-04-01 13:35:08"/>
    <x v="4"/>
    <x v="1022"/>
    <s v="Link"/>
    <s v="#ICYMI: My tweets from my flight to Vancouver went viral, sparking a dialogue about how bystanders can intervene, writes Joanna Chiu, managing editor of the Star Vancouver."/>
    <s v=""/>
    <s v=""/>
    <n v="6"/>
    <n v="0"/>
    <n v="17"/>
    <n v="17"/>
    <n v="5.2795000000000002E-2"/>
    <n v="428"/>
    <x v="363"/>
    <n v="425"/>
    <n v="322"/>
    <n v="0"/>
    <n v="0"/>
    <n v="324"/>
    <n v="0"/>
    <n v="0"/>
    <n v="3"/>
    <n v="2"/>
    <n v="0.9929906542056075"/>
    <n v="0"/>
    <n v="7.0093457943925233E-3"/>
    <n v="0.99382716049382713"/>
    <n v="0"/>
    <n v="6.1728395061728392E-3"/>
    <n v="3.7383177570093455E-2"/>
    <n v="4.9382716049382713E-2"/>
    <n v="1"/>
    <x v="1"/>
  </r>
  <r>
    <s v="2019-04-02 16:05:38"/>
    <x v="5"/>
    <x v="1023"/>
    <s v="Link"/>
    <s v="#Breaking: The Blue Jays have traded centre-fielder Kevin Pillar, the longest-tenured player on the team, to the San Francisco Giants, the club announced Tuesday."/>
    <s v=""/>
    <s v=""/>
    <n v="8"/>
    <n v="0"/>
    <n v="12"/>
    <n v="12"/>
    <n v="3.7617999999999999E-2"/>
    <n v="423"/>
    <x v="172"/>
    <n v="415"/>
    <n v="319"/>
    <n v="0"/>
    <n v="0"/>
    <n v="326"/>
    <n v="2"/>
    <n v="0"/>
    <n v="8"/>
    <n v="7"/>
    <n v="0.98108747044917255"/>
    <n v="0"/>
    <n v="1.8912529550827423E-2"/>
    <n v="0.9785276073619632"/>
    <n v="0"/>
    <n v="2.1472392638036811E-2"/>
    <n v="9.4562647754137114E-3"/>
    <n v="1.2269938650306749E-2"/>
    <n v="1"/>
    <x v="3"/>
  </r>
  <r>
    <s v="2019-04-02 01:05:04"/>
    <x v="6"/>
    <x v="1024"/>
    <s v="Link"/>
    <s v="They are the raccoons of Toronto high-rise living. They are rats with wings. They are evil, writes Jake Tobin Garrett 🐦"/>
    <s v=""/>
    <s v=""/>
    <n v="2"/>
    <n v="0"/>
    <n v="6"/>
    <n v="6"/>
    <n v="1.8808999999999999E-2"/>
    <n v="415"/>
    <x v="172"/>
    <n v="406"/>
    <n v="319"/>
    <n v="0"/>
    <n v="0"/>
    <n v="327"/>
    <n v="0"/>
    <n v="0"/>
    <n v="9"/>
    <n v="8"/>
    <n v="0.97831325301204819"/>
    <n v="0"/>
    <n v="2.1686746987951807E-2"/>
    <n v="0.97553516819571862"/>
    <n v="0"/>
    <n v="2.4464831804281346E-2"/>
    <n v="9.6385542168674707E-3"/>
    <n v="1.2232415902140673E-2"/>
    <n v="1"/>
    <x v="3"/>
  </r>
  <r>
    <s v="2019-04-04 00:05:06"/>
    <x v="4"/>
    <x v="1025"/>
    <s v="Link"/>
    <s v="The new “Twilight Zone,” which arrived April 1, does not lack for talent, big names or production resources. But as for finding its own distinctive place, it’s still looking."/>
    <s v=""/>
    <s v=""/>
    <n v="1"/>
    <n v="0"/>
    <n v="4"/>
    <n v="4"/>
    <n v="1.2739E-2"/>
    <n v="467"/>
    <x v="370"/>
    <n v="401"/>
    <n v="314"/>
    <n v="0"/>
    <n v="0"/>
    <n v="362"/>
    <n v="1"/>
    <n v="1"/>
    <n v="66"/>
    <n v="48"/>
    <n v="0.85867237687366171"/>
    <n v="0"/>
    <n v="0.14132762312633834"/>
    <n v="0.86740331491712708"/>
    <n v="0"/>
    <n v="0.13259668508287292"/>
    <n v="4.2826552462526769E-3"/>
    <n v="5.5248618784530384E-3"/>
    <n v="1"/>
    <x v="0"/>
  </r>
  <r>
    <s v="2019-04-07 23:05:06"/>
    <x v="6"/>
    <x v="1026"/>
    <s v="Link"/>
    <s v="The name of William’s supposed paramour is Rose, Marchioness of Cholmondeley, wife of the neglectful Earl of Rocksavage. We are one painting of a bodice being ripped away from a bestseller here, writes  deputy entertainment editor Garnet Fraser."/>
    <s v=""/>
    <s v=""/>
    <n v="2"/>
    <n v="0"/>
    <n v="19"/>
    <n v="20"/>
    <n v="6.3897999999999996E-2"/>
    <n v="433"/>
    <x v="345"/>
    <n v="433"/>
    <n v="313"/>
    <n v="0"/>
    <n v="0"/>
    <n v="313"/>
    <n v="0"/>
    <n v="0"/>
    <n v="0"/>
    <n v="0"/>
    <n v="1"/>
    <n v="0"/>
    <n v="0"/>
    <n v="1"/>
    <n v="0"/>
    <n v="0"/>
    <n v="4.3879907621247112E-2"/>
    <n v="6.070287539936102E-2"/>
    <n v="0.95"/>
    <x v="6"/>
  </r>
  <r>
    <s v="2019-04-01 02:05:03"/>
    <x v="6"/>
    <x v="1027"/>
    <s v="Link"/>
    <s v="#ICYMI: Alberta is home to the second-largest Filipino population in the country, and advocates say it’s about time they had their own community centre in the province."/>
    <s v=""/>
    <s v=""/>
    <n v="3"/>
    <n v="0"/>
    <n v="8"/>
    <n v="8"/>
    <n v="2.5974000000000001E-2"/>
    <n v="463"/>
    <x v="172"/>
    <n v="412"/>
    <n v="308"/>
    <n v="0"/>
    <n v="0"/>
    <n v="347"/>
    <n v="1"/>
    <n v="1"/>
    <n v="51"/>
    <n v="39"/>
    <n v="0.88984881209503242"/>
    <n v="0"/>
    <n v="0.1101511879049676"/>
    <n v="0.88760806916426516"/>
    <n v="0"/>
    <n v="0.11239193083573487"/>
    <n v="8.6393088552915772E-3"/>
    <n v="1.1527377521613832E-2"/>
    <n v="1"/>
    <x v="1"/>
  </r>
  <r>
    <s v="2019-04-02 02:05:04"/>
    <x v="6"/>
    <x v="1028"/>
    <s v="Link"/>
    <s v="Don't be surprised if Fox News viewers start changing &quot;Built 3 walls!&quot; On Sunday, Trump's favourite channel did what it often does, which is make news for the way it delivers news. This one read: &quot;Trump cuts U.S. aid to 3 Mexican countries.&quot; Vinay Menon:"/>
    <s v=""/>
    <s v=""/>
    <n v="0"/>
    <n v="0"/>
    <n v="2"/>
    <n v="3"/>
    <n v="9.7719999999999994E-3"/>
    <n v="390"/>
    <x v="370"/>
    <n v="390"/>
    <n v="307"/>
    <n v="0"/>
    <n v="0"/>
    <n v="307"/>
    <n v="1"/>
    <n v="0"/>
    <n v="0"/>
    <n v="0"/>
    <n v="1"/>
    <n v="0"/>
    <n v="0"/>
    <n v="1"/>
    <n v="0"/>
    <n v="0"/>
    <n v="5.1282051282051282E-3"/>
    <n v="6.5146579804560263E-3"/>
    <n v="0.66666666666666663"/>
    <x v="3"/>
  </r>
  <r>
    <s v="2019-04-03 14:05:12"/>
    <x v="4"/>
    <x v="1029"/>
    <s v="Link"/>
    <s v="How does Alberta’s carbon tax work? We answer all of your questions."/>
    <s v=""/>
    <s v=""/>
    <n v="2"/>
    <n v="0"/>
    <n v="13"/>
    <n v="13"/>
    <n v="4.2345000000000001E-2"/>
    <n v="461"/>
    <x v="342"/>
    <n v="425"/>
    <n v="307"/>
    <n v="0"/>
    <n v="0"/>
    <n v="329"/>
    <n v="1"/>
    <n v="1"/>
    <n v="36"/>
    <n v="22"/>
    <n v="0.9219088937093276"/>
    <n v="0"/>
    <n v="7.8091106290672452E-2"/>
    <n v="0.93313069908814594"/>
    <n v="0"/>
    <n v="6.6869300911854099E-2"/>
    <n v="2.1691973969631236E-2"/>
    <n v="3.0395136778115502E-2"/>
    <n v="1"/>
    <x v="4"/>
  </r>
  <r>
    <s v="2019-04-05 12:05:11"/>
    <x v="6"/>
    <x v="1030"/>
    <s v="Link"/>
    <s v="Whether Jason Kenney or Rachel Notley wins the April 16 election, Alberta’s premier can only force the conflict with B.C. so far, said Simon Fraser University political scientist Stewart Prest. https://www.thestar.com/vancouver/2019/04/04/alberta-election-unlikely-to-change-frosty-relations-with-bc.html?utm_source=Facebook&amp;utm_medium=SocialMedia&amp;utm_campaign=800am&amp;utm_campaign_id=VancouverNews&amp;utm_content=albertaelection"/>
    <s v=""/>
    <s v=""/>
    <n v="9"/>
    <n v="2"/>
    <n v="11"/>
    <n v="11"/>
    <n v="3.5948000000000001E-2"/>
    <n v="408"/>
    <x v="368"/>
    <n v="396"/>
    <n v="306"/>
    <n v="0"/>
    <n v="0"/>
    <n v="316"/>
    <n v="5"/>
    <n v="0"/>
    <n v="12"/>
    <n v="10"/>
    <n v="0.97058823529411764"/>
    <n v="0"/>
    <n v="2.9411764705882353E-2"/>
    <n v="0.96835443037974689"/>
    <n v="0"/>
    <n v="3.1645569620253167E-2"/>
    <n v="7.3529411764705881E-3"/>
    <n v="9.4936708860759497E-3"/>
    <n v="1"/>
    <x v="5"/>
  </r>
  <r>
    <s v="2019-04-06 15:35:06"/>
    <x v="4"/>
    <x v="1031"/>
    <s v="Link"/>
    <s v="The RCMP and Alberta’s election commissioner are currently probing allegations that Kenney’s team orchestrated Callaway’s UCP leadership bid in 2017 in order to attack Jean, Kenney’s biggest rival."/>
    <s v=""/>
    <s v=""/>
    <n v="10"/>
    <n v="0"/>
    <n v="15"/>
    <n v="18"/>
    <n v="5.8824000000000001E-2"/>
    <n v="458"/>
    <x v="172"/>
    <n v="395"/>
    <n v="306"/>
    <n v="0"/>
    <n v="0"/>
    <n v="359"/>
    <n v="5"/>
    <n v="2"/>
    <n v="63"/>
    <n v="53"/>
    <n v="0.86244541484716153"/>
    <n v="0"/>
    <n v="0.13755458515283842"/>
    <n v="0.85236768802228413"/>
    <n v="0"/>
    <n v="0.14763231197771587"/>
    <n v="8.7336244541484712E-3"/>
    <n v="1.1142061281337047E-2"/>
    <n v="0.83333333333333337"/>
    <x v="2"/>
  </r>
  <r>
    <s v="2019-04-04 04:05:02"/>
    <x v="5"/>
    <x v="1032"/>
    <s v="Link"/>
    <s v="British Columbia’s director of civil forfeiture is taking steps to seize thousands of dollars from a couple accused of running a brothel in Richmond that was alleged to have used a 13-year-old as a prostitute."/>
    <s v=""/>
    <s v=""/>
    <n v="3"/>
    <n v="0"/>
    <n v="8"/>
    <n v="9"/>
    <n v="2.9801000000000001E-2"/>
    <n v="451"/>
    <x v="356"/>
    <n v="399"/>
    <n v="302"/>
    <n v="0"/>
    <n v="0"/>
    <n v="333"/>
    <n v="1"/>
    <n v="2"/>
    <n v="52"/>
    <n v="31"/>
    <n v="0.88470066518847001"/>
    <n v="0"/>
    <n v="0.11529933481152993"/>
    <n v="0.9069069069069069"/>
    <n v="0"/>
    <n v="9.3093093093093091E-2"/>
    <n v="1.3303769401330377E-2"/>
    <n v="1.8018018018018018E-2"/>
    <n v="0.88888888888888884"/>
    <x v="0"/>
  </r>
  <r>
    <s v="2019-04-02 14:05:14"/>
    <x v="4"/>
    <x v="1033"/>
    <s v="Link"/>
    <s v="Wish you were in an open relationship? You're not alone: “The fact that there were more people who actually preferred an open relationship than were actually in one leads to some questions.&quot;"/>
    <s v=""/>
    <s v=""/>
    <n v="5"/>
    <n v="0"/>
    <n v="3"/>
    <n v="3"/>
    <n v="9.9340000000000001E-3"/>
    <n v="408"/>
    <x v="368"/>
    <n v="398"/>
    <n v="302"/>
    <n v="0"/>
    <n v="0"/>
    <n v="310"/>
    <n v="0"/>
    <n v="0"/>
    <n v="10"/>
    <n v="8"/>
    <n v="0.97549019607843135"/>
    <n v="0"/>
    <n v="2.4509803921568627E-2"/>
    <n v="0.97419354838709682"/>
    <n v="0"/>
    <n v="2.5806451612903226E-2"/>
    <n v="7.3529411764705881E-3"/>
    <n v="9.6774193548387101E-3"/>
    <n v="1"/>
    <x v="3"/>
  </r>
  <r>
    <s v="2019-04-04 02:20:04"/>
    <x v="5"/>
    <x v="1034"/>
    <s v="Link"/>
    <s v="#Opinion: You should cheer hard for the Maple Leafs in the playoffs this year, even if you don’t like hockey. Here’s why:"/>
    <s v=""/>
    <s v=""/>
    <n v="1"/>
    <n v="0"/>
    <n v="2"/>
    <n v="2"/>
    <n v="6.6670000000000002E-3"/>
    <n v="404"/>
    <x v="351"/>
    <n v="399"/>
    <n v="300"/>
    <n v="0"/>
    <n v="0"/>
    <n v="305"/>
    <n v="0"/>
    <n v="1"/>
    <n v="5"/>
    <n v="5"/>
    <n v="0.98762376237623761"/>
    <n v="0"/>
    <n v="1.2376237623762377E-2"/>
    <n v="0.98360655737704916"/>
    <n v="0"/>
    <n v="1.6393442622950821E-2"/>
    <n v="0"/>
    <n v="0"/>
    <n v="1"/>
    <x v="0"/>
  </r>
  <r>
    <s v="2019-04-03 05:05:04"/>
    <x v="6"/>
    <x v="1035"/>
    <s v="Link"/>
    <s v="Will you follow (@)sussexroyal? It's an official Harry and Meghan account!"/>
    <s v=""/>
    <s v=""/>
    <n v="1"/>
    <n v="0"/>
    <n v="7"/>
    <n v="7"/>
    <n v="2.3411000000000001E-2"/>
    <n v="392"/>
    <x v="362"/>
    <n v="387"/>
    <n v="299"/>
    <n v="0"/>
    <n v="0"/>
    <n v="304"/>
    <n v="0"/>
    <n v="0"/>
    <n v="5"/>
    <n v="5"/>
    <n v="0.98724489795918369"/>
    <n v="0"/>
    <n v="1.2755102040816327E-2"/>
    <n v="0.98355263157894735"/>
    <n v="0"/>
    <n v="1.6447368421052631E-2"/>
    <n v="1.7857142857142856E-2"/>
    <n v="2.3026315789473683E-2"/>
    <n v="1"/>
    <x v="4"/>
  </r>
  <r>
    <s v="2019-04-03 15:05:12"/>
    <x v="4"/>
    <x v="1036"/>
    <s v="Link"/>
    <s v="Official information on what’s been happening behind closed doors, has been hard to come by — until now."/>
    <s v=""/>
    <s v=""/>
    <n v="6"/>
    <n v="0"/>
    <n v="6"/>
    <n v="9"/>
    <n v="3.0099999999999998E-2"/>
    <n v="437"/>
    <x v="356"/>
    <n v="381"/>
    <n v="299"/>
    <n v="0"/>
    <n v="0"/>
    <n v="338"/>
    <n v="1"/>
    <n v="1"/>
    <n v="56"/>
    <n v="39"/>
    <n v="0.87185354691075512"/>
    <n v="0"/>
    <n v="0.12814645308924486"/>
    <n v="0.88461538461538458"/>
    <n v="0"/>
    <n v="0.11538461538461539"/>
    <n v="1.3729977116704805E-2"/>
    <n v="1.7751479289940829E-2"/>
    <n v="0.66666666666666663"/>
    <x v="4"/>
  </r>
  <r>
    <s v="2019-04-05 16:05:13"/>
    <x v="6"/>
    <x v="1037"/>
    <s v="Link"/>
    <s v="Politics is a dirty rough-and-tumbled business not intended for the faint of heart. Or, apparently, those in possession of a moral compass, writes Rosie DiManno."/>
    <s v=""/>
    <s v=""/>
    <n v="2"/>
    <n v="0"/>
    <n v="10"/>
    <n v="10"/>
    <n v="3.3556999999999997E-2"/>
    <n v="436"/>
    <x v="362"/>
    <n v="394"/>
    <n v="298"/>
    <n v="0"/>
    <n v="0"/>
    <n v="327"/>
    <n v="2"/>
    <n v="2"/>
    <n v="42"/>
    <n v="29"/>
    <n v="0.90366972477064222"/>
    <n v="0"/>
    <n v="9.6330275229357804E-2"/>
    <n v="0.91131498470948014"/>
    <n v="0"/>
    <n v="8.8685015290519878E-2"/>
    <n v="1.6055045871559634E-2"/>
    <n v="2.1406727828746176E-2"/>
    <n v="1"/>
    <x v="5"/>
  </r>
  <r>
    <s v="2019-04-04 23:05:05"/>
    <x v="5"/>
    <x v="1038"/>
    <s v="Link"/>
    <s v="Narinder Singh Heer, president of Guru Tegh Bahadur Sikh Temple in Clearwater, said the community had shrunk to five families and did not need the space. The $164,000 made from the sale was donated to local charities."/>
    <s v=""/>
    <s v=""/>
    <n v="2"/>
    <n v="0"/>
    <n v="6"/>
    <n v="6"/>
    <n v="2.027E-2"/>
    <n v="443"/>
    <x v="368"/>
    <n v="393"/>
    <n v="296"/>
    <n v="0"/>
    <n v="0"/>
    <n v="327"/>
    <n v="3"/>
    <n v="1"/>
    <n v="50"/>
    <n v="31"/>
    <n v="0.88713318284424381"/>
    <n v="0"/>
    <n v="0.11286681715575621"/>
    <n v="0.90519877675840976"/>
    <n v="0"/>
    <n v="9.480122324159021E-2"/>
    <n v="6.7720090293453723E-3"/>
    <n v="9.1743119266055051E-3"/>
    <n v="1"/>
    <x v="0"/>
  </r>
  <r>
    <s v="2019-04-04 21:15:09"/>
    <x v="4"/>
    <x v="1039"/>
    <s v="Link"/>
    <s v="π time: The Calgary Zoo is hoping for a furry bundle of joy in about four months after artificially inseminating its female giant panda earlier this week. #StarScience"/>
    <s v=""/>
    <s v=""/>
    <n v="0"/>
    <n v="0"/>
    <n v="3"/>
    <n v="3"/>
    <n v="1.0168999999999999E-2"/>
    <n v="390"/>
    <x v="370"/>
    <n v="379"/>
    <n v="295"/>
    <n v="0"/>
    <n v="0"/>
    <n v="305"/>
    <n v="1"/>
    <n v="0"/>
    <n v="11"/>
    <n v="10"/>
    <n v="0.97179487179487178"/>
    <n v="0"/>
    <n v="2.8205128205128206E-2"/>
    <n v="0.96721311475409832"/>
    <n v="0"/>
    <n v="3.2786885245901641E-2"/>
    <n v="5.1282051282051282E-3"/>
    <n v="6.5573770491803279E-3"/>
    <n v="1"/>
    <x v="0"/>
  </r>
  <r>
    <s v="2019-04-01 01:05:03"/>
    <x v="5"/>
    <x v="1040"/>
    <s v="Link"/>
    <s v="#ICYMI: A Vancouver human-rights tribunal has ruled there’s no room for public debate about whether transgender people are who they say they are."/>
    <s v=""/>
    <s v=""/>
    <n v="3"/>
    <n v="1"/>
    <n v="7"/>
    <n v="7"/>
    <n v="2.3973000000000001E-2"/>
    <n v="399"/>
    <x v="370"/>
    <n v="396"/>
    <n v="292"/>
    <n v="0"/>
    <n v="0"/>
    <n v="293"/>
    <n v="2"/>
    <n v="0"/>
    <n v="3"/>
    <n v="1"/>
    <n v="0.99248120300751874"/>
    <n v="0"/>
    <n v="7.5187969924812026E-3"/>
    <n v="0.9965870307167235"/>
    <n v="0"/>
    <n v="3.4129692832764505E-3"/>
    <n v="5.0125313283208017E-3"/>
    <n v="6.8259385665529011E-3"/>
    <n v="1"/>
    <x v="1"/>
  </r>
  <r>
    <s v="2019-04-04 00:05:05"/>
    <x v="5"/>
    <x v="1041"/>
    <s v="Link"/>
    <s v="JWR seemed to have it all in 2015. A successful lawyer, treaty commissioner and regional chief of B.C. Assembly of First Nations. Now, her political career is in tatters, reputation under attack, and her goal to help Indigenous people is at risk. #Opinion"/>
    <s v=""/>
    <s v=""/>
    <n v="18"/>
    <n v="1"/>
    <n v="20"/>
    <n v="22"/>
    <n v="7.5861999999999999E-2"/>
    <n v="408"/>
    <x v="336"/>
    <n v="399"/>
    <n v="290"/>
    <n v="0"/>
    <n v="0"/>
    <n v="299"/>
    <n v="3"/>
    <n v="0"/>
    <n v="9"/>
    <n v="9"/>
    <n v="0.9779411764705882"/>
    <n v="0"/>
    <n v="2.2058823529411766E-2"/>
    <n v="0.96989966555183948"/>
    <n v="0"/>
    <n v="3.0100334448160536E-2"/>
    <n v="2.9411764705882353E-2"/>
    <n v="4.0133779264214048E-2"/>
    <n v="0.90909090909090906"/>
    <x v="0"/>
  </r>
  <r>
    <s v="2019-04-02 15:05:12"/>
    <x v="6"/>
    <x v="1042"/>
    <s v="Link"/>
    <s v="“Green Shirt Day” in Lethbridge will honour Logan Boulet's life and his contribution to organ donation, which has been called the Logan Boulet Effect. Adams Park Ice Centre will become Logan Boulet Arena."/>
    <s v=""/>
    <s v=""/>
    <n v="0"/>
    <n v="0"/>
    <n v="2"/>
    <n v="2"/>
    <n v="6.9690000000000004E-3"/>
    <n v="381"/>
    <x v="366"/>
    <n v="370"/>
    <n v="287"/>
    <n v="0"/>
    <n v="0"/>
    <n v="296"/>
    <n v="1"/>
    <n v="0"/>
    <n v="11"/>
    <n v="9"/>
    <n v="0.97112860892388453"/>
    <n v="0"/>
    <n v="2.8871391076115485E-2"/>
    <n v="0.96959459459459463"/>
    <n v="0"/>
    <n v="3.0405405405405407E-2"/>
    <n v="2.6246719160104987E-3"/>
    <n v="3.3783783783783786E-3"/>
    <n v="1"/>
    <x v="3"/>
  </r>
  <r>
    <s v="2019-04-03 23:05:06"/>
    <x v="6"/>
    <x v="1043"/>
    <s v="Link"/>
    <s v="This is an oral history of bad blood, writes Vinay Menon."/>
    <s v=""/>
    <s v=""/>
    <n v="2"/>
    <n v="1"/>
    <n v="7"/>
    <n v="8"/>
    <n v="2.8070000000000001E-2"/>
    <n v="380"/>
    <x v="314"/>
    <n v="379"/>
    <n v="285"/>
    <n v="0"/>
    <n v="0"/>
    <n v="286"/>
    <n v="0"/>
    <n v="0"/>
    <n v="1"/>
    <n v="1"/>
    <n v="0.99736842105263157"/>
    <n v="0"/>
    <n v="2.631578947368421E-3"/>
    <n v="0.99650349650349646"/>
    <n v="0"/>
    <n v="3.4965034965034965E-3"/>
    <n v="1.3157894736842105E-2"/>
    <n v="1.7482517482517484E-2"/>
    <n v="0.875"/>
    <x v="4"/>
  </r>
  <r>
    <s v="2019-04-06 23:05:03"/>
    <x v="5"/>
    <x v="1044"/>
    <s v="Link"/>
    <s v="ICYMI: This Toronto woman was banned from puppy yoga for having a bad vibe. The company that organizes the event did not clarify what a “bad vibe” looks like."/>
    <s v=""/>
    <s v=""/>
    <n v="2"/>
    <n v="0"/>
    <n v="12"/>
    <n v="12"/>
    <n v="4.2254E-2"/>
    <n v="395"/>
    <x v="343"/>
    <n v="393"/>
    <n v="284"/>
    <n v="0"/>
    <n v="0"/>
    <n v="285"/>
    <n v="0"/>
    <n v="0"/>
    <n v="2"/>
    <n v="1"/>
    <n v="0.99493670886075947"/>
    <n v="0"/>
    <n v="5.0632911392405064E-3"/>
    <n v="0.99649122807017543"/>
    <n v="0"/>
    <n v="3.5087719298245615E-3"/>
    <n v="2.7848101265822784E-2"/>
    <n v="3.8596491228070177E-2"/>
    <n v="1"/>
    <x v="2"/>
  </r>
  <r>
    <s v="2019-04-02 13:05:12"/>
    <x v="5"/>
    <x v="1045"/>
    <s v="Link"/>
    <s v="The delivery of homes and monthly payments of $10,000 to each sibling were approved late last year by King Salman as part of what one former official described as an acknowledgement that “a big injustice has been done.”"/>
    <s v=""/>
    <s v=""/>
    <n v="3"/>
    <n v="0"/>
    <n v="7"/>
    <n v="8"/>
    <n v="2.8169E-2"/>
    <n v="382"/>
    <x v="362"/>
    <n v="381"/>
    <n v="284"/>
    <n v="0"/>
    <n v="0"/>
    <n v="285"/>
    <n v="0"/>
    <n v="0"/>
    <n v="1"/>
    <n v="1"/>
    <n v="0.99738219895287961"/>
    <n v="0"/>
    <n v="2.617801047120419E-3"/>
    <n v="0.99649122807017543"/>
    <n v="0"/>
    <n v="3.5087719298245615E-3"/>
    <n v="1.832460732984293E-2"/>
    <n v="2.456140350877193E-2"/>
    <n v="0.875"/>
    <x v="3"/>
  </r>
  <r>
    <s v="2019-04-01 18:05:14"/>
    <x v="5"/>
    <x v="1046"/>
    <s v="Link"/>
    <s v="I understand the desire of young people to buy their own home, but using the Home Buyers' Plan, which allows you to borrow money, interest free from your RRSPs could result in a loss of tens, and perhaps thousands of dollars in retirement. Gordon Pape:"/>
    <s v=""/>
    <s v=""/>
    <n v="6"/>
    <n v="0"/>
    <n v="9"/>
    <n v="10"/>
    <n v="3.5587000000000001E-2"/>
    <n v="393"/>
    <x v="373"/>
    <n v="380"/>
    <n v="281"/>
    <n v="0"/>
    <n v="0"/>
    <n v="292"/>
    <n v="1"/>
    <n v="0"/>
    <n v="13"/>
    <n v="11"/>
    <n v="0.9669211195928753"/>
    <n v="0"/>
    <n v="3.3078880407124679E-2"/>
    <n v="0.96232876712328763"/>
    <n v="0"/>
    <n v="3.7671232876712327E-2"/>
    <n v="2.0356234096692113E-2"/>
    <n v="2.7397260273972601E-2"/>
    <n v="0.9"/>
    <x v="1"/>
  </r>
  <r>
    <s v="2019-04-06 15:05:08"/>
    <x v="6"/>
    <x v="1047"/>
    <s v="Link"/>
    <s v="Facebook Canada is releasing information on the tools being used to keep pages and accounts secure and to make Facebook a “safer place for authentic civic engagement.”"/>
    <s v=""/>
    <s v=""/>
    <n v="1"/>
    <n v="0"/>
    <n v="5"/>
    <n v="6"/>
    <n v="2.1351999999999999E-2"/>
    <n v="349"/>
    <x v="368"/>
    <n v="348"/>
    <n v="281"/>
    <n v="0"/>
    <n v="0"/>
    <n v="282"/>
    <n v="4"/>
    <n v="0"/>
    <n v="1"/>
    <n v="1"/>
    <n v="0.99713467048710602"/>
    <n v="0"/>
    <n v="2.8653295128939827E-3"/>
    <n v="0.99645390070921991"/>
    <n v="0"/>
    <n v="3.5460992907801418E-3"/>
    <n v="8.5959885386819486E-3"/>
    <n v="1.0638297872340425E-2"/>
    <n v="0.83333333333333337"/>
    <x v="2"/>
  </r>
  <r>
    <s v="2019-04-02 04:05:02"/>
    <x v="6"/>
    <x v="1048"/>
    <s v="Link"/>
    <s v="Met this woman on a dating app, and we've been talking for two months. The problems? 1) On physical interaction, it's just a side hug. She's shy, leaves no opportunities for a small kiss. 2) She's still on the dating app. What do I do? Ask Ellie:"/>
    <s v=""/>
    <s v=""/>
    <n v="1"/>
    <n v="0"/>
    <n v="6"/>
    <n v="6"/>
    <n v="2.1429E-2"/>
    <n v="383"/>
    <x v="314"/>
    <n v="377"/>
    <n v="280"/>
    <n v="0"/>
    <n v="0"/>
    <n v="285"/>
    <n v="0"/>
    <n v="0"/>
    <n v="6"/>
    <n v="5"/>
    <n v="0.98433420365535251"/>
    <n v="0"/>
    <n v="1.5665796344647518E-2"/>
    <n v="0.98245614035087714"/>
    <n v="0"/>
    <n v="1.7543859649122806E-2"/>
    <n v="1.3054830287206266E-2"/>
    <n v="1.7543859649122806E-2"/>
    <n v="1"/>
    <x v="3"/>
  </r>
  <r>
    <s v="2019-04-01 12:05:14"/>
    <x v="6"/>
    <x v="1049"/>
    <s v="Link"/>
    <s v="In her new book, Why Are We Here, Mary Jo Leddy looks at the country through the eyes of refugees — and discovers purpose and power in Canada’s landscape."/>
    <s v=""/>
    <s v=""/>
    <n v="0"/>
    <n v="0"/>
    <n v="3"/>
    <n v="3"/>
    <n v="1.0714E-2"/>
    <n v="402"/>
    <x v="351"/>
    <n v="343"/>
    <n v="280"/>
    <n v="0"/>
    <n v="0"/>
    <n v="323"/>
    <n v="3"/>
    <n v="1"/>
    <n v="59"/>
    <n v="43"/>
    <n v="0.85323383084577109"/>
    <n v="0"/>
    <n v="0.14676616915422885"/>
    <n v="0.86687306501547989"/>
    <n v="0"/>
    <n v="0.13312693498452013"/>
    <n v="0"/>
    <n v="0"/>
    <n v="1"/>
    <x v="1"/>
  </r>
  <r>
    <s v="2019-04-06 03:05:03"/>
    <x v="4"/>
    <x v="1050"/>
    <s v="Link"/>
    <s v="You challenged an average man to ask you out this week. So at great personal sacrifice, I will be that average man, writes Vinay Menon"/>
    <s v=""/>
    <s v=""/>
    <n v="2"/>
    <n v="0"/>
    <n v="8"/>
    <n v="9"/>
    <n v="3.2142999999999998E-2"/>
    <n v="360"/>
    <x v="373"/>
    <n v="359"/>
    <n v="280"/>
    <n v="0"/>
    <n v="0"/>
    <n v="281"/>
    <n v="0"/>
    <n v="0"/>
    <n v="1"/>
    <n v="1"/>
    <n v="0.99722222222222223"/>
    <n v="0"/>
    <n v="2.7777777777777779E-3"/>
    <n v="0.99644128113879005"/>
    <n v="0"/>
    <n v="3.5587188612099642E-3"/>
    <n v="2.2222222222222223E-2"/>
    <n v="2.8469750889679714E-2"/>
    <n v="0.88888888888888884"/>
    <x v="2"/>
  </r>
  <r>
    <s v="2019-04-01 00:05:04"/>
    <x v="6"/>
    <x v="1051"/>
    <s v="Link"/>
    <s v="Ahad Raza Mir reflects on his celebrity life in Pakistan — where he can’t even enter a coffee shop without fans stopping him — in contrast to his life in Calgary, where he said he can mostly “just relax.”"/>
    <s v=""/>
    <s v=""/>
    <n v="4"/>
    <n v="0"/>
    <n v="6"/>
    <n v="6"/>
    <n v="2.1505E-2"/>
    <n v="410"/>
    <x v="368"/>
    <n v="371"/>
    <n v="279"/>
    <n v="0"/>
    <n v="0"/>
    <n v="306"/>
    <n v="0"/>
    <n v="0"/>
    <n v="39"/>
    <n v="27"/>
    <n v="0.90487804878048783"/>
    <n v="0"/>
    <n v="9.5121951219512196E-2"/>
    <n v="0.91176470588235292"/>
    <n v="0"/>
    <n v="8.8235294117647065E-2"/>
    <n v="7.3170731707317077E-3"/>
    <n v="9.8039215686274508E-3"/>
    <n v="1"/>
    <x v="1"/>
  </r>
  <r>
    <s v="2019-04-04 00:35:02"/>
    <x v="4"/>
    <x v="1052"/>
    <s v="Link"/>
    <s v="The groups graded the Alberta Liberal Party highest with an A-, while the NDP received a B, the United Conservative Party a D-, and the Alberta Party an F. Find out why:"/>
    <s v=""/>
    <s v=""/>
    <n v="5"/>
    <n v="1"/>
    <n v="8"/>
    <n v="8"/>
    <n v="2.8881E-2"/>
    <n v="388"/>
    <x v="370"/>
    <n v="354"/>
    <n v="277"/>
    <n v="0"/>
    <n v="0"/>
    <n v="306"/>
    <n v="2"/>
    <n v="0"/>
    <n v="34"/>
    <n v="29"/>
    <n v="0.91237113402061853"/>
    <n v="0"/>
    <n v="8.7628865979381437E-2"/>
    <n v="0.90522875816993464"/>
    <n v="0"/>
    <n v="9.4771241830065356E-2"/>
    <n v="5.1546391752577319E-3"/>
    <n v="6.5359477124183009E-3"/>
    <n v="1"/>
    <x v="0"/>
  </r>
  <r>
    <s v="2019-04-04 04:05:04"/>
    <x v="6"/>
    <x v="1053"/>
    <s v="Link"/>
    <s v="I'm divorced, and hoping to eventually find a loving partner. I don't date often and prefer to hang out with my friends but sometimes I feel like an intruder or they just &quot;forget&quot; to tell me they're getting together. What do I do? Ask Ellie:"/>
    <s v=""/>
    <s v=""/>
    <n v="1"/>
    <n v="0"/>
    <n v="4"/>
    <n v="4"/>
    <n v="1.487E-2"/>
    <n v="345"/>
    <x v="368"/>
    <n v="345"/>
    <n v="269"/>
    <n v="0"/>
    <n v="0"/>
    <n v="269"/>
    <n v="0"/>
    <n v="0"/>
    <n v="0"/>
    <n v="0"/>
    <n v="1"/>
    <n v="0"/>
    <n v="0"/>
    <n v="1"/>
    <n v="0"/>
    <n v="0"/>
    <n v="8.6956521739130436E-3"/>
    <n v="1.1152416356877323E-2"/>
    <n v="1"/>
    <x v="0"/>
  </r>
  <r>
    <s v="2019-04-02 12:05:11"/>
    <x v="4"/>
    <x v="1054"/>
    <s v="Link"/>
    <s v="Not all Botox parties are created equal."/>
    <s v=""/>
    <s v=""/>
    <n v="3"/>
    <n v="0"/>
    <n v="1"/>
    <n v="3"/>
    <n v="1.1152E-2"/>
    <n v="393"/>
    <x v="351"/>
    <n v="335"/>
    <n v="269"/>
    <n v="0"/>
    <n v="0"/>
    <n v="302"/>
    <n v="0"/>
    <n v="1"/>
    <n v="58"/>
    <n v="33"/>
    <n v="0.8524173027989822"/>
    <n v="0"/>
    <n v="0.1475826972010178"/>
    <n v="0.89072847682119205"/>
    <n v="0"/>
    <n v="0.10927152317880795"/>
    <n v="0"/>
    <n v="0"/>
    <n v="0.33333333333333331"/>
    <x v="3"/>
  </r>
  <r>
    <s v="2019-04-03 18:05:08"/>
    <x v="4"/>
    <x v="1055"/>
    <s v="Link"/>
    <s v="This fire chief was under investigation for allegedly having sex inside his chief’s vehicle, sometimes while parked at a local fire station. #StarInvestigation"/>
    <s v=""/>
    <s v=""/>
    <n v="2"/>
    <n v="0"/>
    <n v="9"/>
    <n v="10"/>
    <n v="3.7312999999999999E-2"/>
    <n v="369"/>
    <x v="373"/>
    <n v="369"/>
    <n v="268"/>
    <n v="0"/>
    <n v="0"/>
    <n v="268"/>
    <n v="0"/>
    <n v="0"/>
    <n v="0"/>
    <n v="0"/>
    <n v="1"/>
    <n v="0"/>
    <n v="0"/>
    <n v="1"/>
    <n v="0"/>
    <n v="0"/>
    <n v="2.1680216802168022E-2"/>
    <n v="2.9850746268656716E-2"/>
    <n v="0.9"/>
    <x v="4"/>
  </r>
  <r>
    <s v="2019-04-01 13:05:18"/>
    <x v="4"/>
    <x v="1056"/>
    <s v="Link"/>
    <s v="Stargazing: O Fun George, where art thou? Come on back. (Not the Batman &amp; Robin guy; the version after that.)"/>
    <s v=""/>
    <s v=""/>
    <n v="0"/>
    <n v="0"/>
    <n v="4"/>
    <n v="4"/>
    <n v="1.4925000000000001E-2"/>
    <n v="350"/>
    <x v="172"/>
    <n v="350"/>
    <n v="268"/>
    <n v="0"/>
    <n v="0"/>
    <n v="268"/>
    <n v="0"/>
    <n v="0"/>
    <n v="0"/>
    <n v="0"/>
    <n v="1"/>
    <n v="0"/>
    <n v="0"/>
    <n v="1"/>
    <n v="0"/>
    <n v="0"/>
    <n v="1.1428571428571429E-2"/>
    <n v="1.4925373134328358E-2"/>
    <n v="1"/>
    <x v="1"/>
  </r>
  <r>
    <s v="2019-04-03 20:05:09"/>
    <x v="6"/>
    <x v="1057"/>
    <s v="Link"/>
    <s v="She is a woman of &quot;integrity and quality.&quot; Supporters of Jody Wilson-Raybould in her Vancouver Granville riding say they’re disappointed she was ejected from the Liberal caucus but they would back her in the federal election if she ran as an Independent."/>
    <s v=""/>
    <s v=""/>
    <n v="5"/>
    <n v="0"/>
    <n v="9"/>
    <n v="10"/>
    <n v="3.7735999999999999E-2"/>
    <n v="340"/>
    <x v="368"/>
    <n v="322"/>
    <n v="265"/>
    <n v="0"/>
    <n v="0"/>
    <n v="282"/>
    <n v="4"/>
    <n v="1"/>
    <n v="18"/>
    <n v="17"/>
    <n v="0.94705882352941173"/>
    <n v="0"/>
    <n v="5.2941176470588235E-2"/>
    <n v="0.93971631205673756"/>
    <n v="0"/>
    <n v="6.0283687943262408E-2"/>
    <n v="8.8235294117647058E-3"/>
    <n v="1.0638297872340425E-2"/>
    <n v="0.9"/>
    <x v="4"/>
  </r>
  <r>
    <s v="2019-04-03 17:35:05"/>
    <x v="6"/>
    <x v="1058"/>
    <s v="Link"/>
    <s v="The federal government could invoke a “public interest” exception that would allow SNC-Lavalin to avoid a 10-year federal contract ban even if it is criminally convicted."/>
    <s v=""/>
    <s v=""/>
    <n v="15"/>
    <n v="1"/>
    <n v="14"/>
    <n v="15"/>
    <n v="5.6604000000000002E-2"/>
    <n v="373"/>
    <x v="172"/>
    <n v="352"/>
    <n v="265"/>
    <n v="0"/>
    <n v="0"/>
    <n v="281"/>
    <n v="3"/>
    <n v="2"/>
    <n v="21"/>
    <n v="16"/>
    <n v="0.94369973190348522"/>
    <n v="0"/>
    <n v="5.6300268096514748E-2"/>
    <n v="0.94306049822064053"/>
    <n v="0"/>
    <n v="5.6939501779359428E-2"/>
    <n v="1.0723860589812333E-2"/>
    <n v="1.4234875444839857E-2"/>
    <n v="0.93333333333333335"/>
    <x v="4"/>
  </r>
  <r>
    <s v="2019-04-07 04:05:03"/>
    <x v="4"/>
    <x v="1059"/>
    <s v="Link"/>
    <s v="I told her I’d seen her on the app and said it was unfortunate for our friendship that she wasn't clear and direct with me, a reader tells Ellie Tesher"/>
    <s v=""/>
    <s v=""/>
    <n v="4"/>
    <n v="0"/>
    <n v="12"/>
    <n v="13"/>
    <n v="4.9057000000000003E-2"/>
    <n v="339"/>
    <x v="365"/>
    <n v="338"/>
    <n v="265"/>
    <n v="0"/>
    <n v="0"/>
    <n v="266"/>
    <n v="0"/>
    <n v="0"/>
    <n v="1"/>
    <n v="1"/>
    <n v="0.99705014749262533"/>
    <n v="0"/>
    <n v="2.9498525073746312E-3"/>
    <n v="0.99624060150375937"/>
    <n v="0"/>
    <n v="3.7593984962406013E-3"/>
    <n v="2.6548672566371681E-2"/>
    <n v="3.3834586466165412E-2"/>
    <n v="0.92307692307692313"/>
    <x v="6"/>
  </r>
  <r>
    <s v="2019-04-03 17:05:11"/>
    <x v="6"/>
    <x v="1060"/>
    <s v="Link"/>
    <s v="An expert has told the trial of a Mountie charged in the death of a man who was struck by two vehicles on a northern Alberta highway that she isn’t sure which collision caused the victim’s internal injuries."/>
    <s v=""/>
    <s v=""/>
    <n v="0"/>
    <n v="0"/>
    <n v="6"/>
    <n v="6"/>
    <n v="2.2727000000000001E-2"/>
    <n v="310"/>
    <x v="356"/>
    <n v="308"/>
    <n v="264"/>
    <n v="0"/>
    <n v="0"/>
    <n v="266"/>
    <n v="0"/>
    <n v="0"/>
    <n v="2"/>
    <n v="2"/>
    <n v="0.99354838709677418"/>
    <n v="0"/>
    <n v="6.4516129032258064E-3"/>
    <n v="0.99248120300751874"/>
    <n v="0"/>
    <n v="7.5187969924812026E-3"/>
    <n v="1.935483870967742E-2"/>
    <n v="2.2556390977443608E-2"/>
    <n v="1"/>
    <x v="4"/>
  </r>
  <r>
    <s v="2019-04-04 04:05:03"/>
    <x v="4"/>
    <x v="1061"/>
    <s v="Link"/>
    <s v="I'm divorced, and hoping to eventually find a loving partner. I don't date often and prefer to hang out with my friends but sometimes I feel like an intruder or they just &quot;forget&quot; to tell me they're getting together. What do I do? Ask Ellie:"/>
    <s v=""/>
    <s v=""/>
    <n v="2"/>
    <n v="0"/>
    <n v="7"/>
    <n v="9"/>
    <n v="3.4091000000000003E-2"/>
    <n v="373"/>
    <x v="362"/>
    <n v="359"/>
    <n v="264"/>
    <n v="0"/>
    <n v="0"/>
    <n v="273"/>
    <n v="0"/>
    <n v="0"/>
    <n v="14"/>
    <n v="9"/>
    <n v="0.96246648793565681"/>
    <n v="0"/>
    <n v="3.7533512064343161E-2"/>
    <n v="0.96703296703296704"/>
    <n v="0"/>
    <n v="3.2967032967032968E-2"/>
    <n v="1.876675603217158E-2"/>
    <n v="2.564102564102564E-2"/>
    <n v="0.77777777777777779"/>
    <x v="0"/>
  </r>
  <r>
    <s v="2019-04-04 02:05:03"/>
    <x v="6"/>
    <x v="1062"/>
    <s v="Link"/>
    <s v="The Liberals will carry the scars of the SNC-Lavalin affair into this fall’s election campaign, but there are also rifts within the opposition parties that won’t be healed by voting day, Chantal Hébert writes."/>
    <s v=""/>
    <s v=""/>
    <n v="3"/>
    <n v="0"/>
    <n v="10"/>
    <n v="10"/>
    <n v="3.8023000000000001E-2"/>
    <n v="376"/>
    <x v="362"/>
    <n v="351"/>
    <n v="263"/>
    <n v="0"/>
    <n v="0"/>
    <n v="284"/>
    <n v="2"/>
    <n v="1"/>
    <n v="25"/>
    <n v="21"/>
    <n v="0.93351063829787229"/>
    <n v="0"/>
    <n v="6.6489361702127658E-2"/>
    <n v="0.926056338028169"/>
    <n v="0"/>
    <n v="7.3943661971830985E-2"/>
    <n v="1.8617021276595744E-2"/>
    <n v="2.464788732394366E-2"/>
    <n v="1"/>
    <x v="0"/>
  </r>
  <r>
    <s v="2019-04-02 00:05:05"/>
    <x v="6"/>
    <x v="1063"/>
    <s v="Link"/>
    <s v="Fire investigators say an electric grinder is to blame for a fire that broke out at the Strathcona Hotel on a busy Friday night on Whyte Avenue."/>
    <s v=""/>
    <s v=""/>
    <n v="14"/>
    <n v="1"/>
    <n v="19"/>
    <n v="20"/>
    <n v="7.6046000000000002E-2"/>
    <n v="354"/>
    <x v="373"/>
    <n v="347"/>
    <n v="263"/>
    <n v="0"/>
    <n v="0"/>
    <n v="268"/>
    <n v="0"/>
    <n v="1"/>
    <n v="7"/>
    <n v="5"/>
    <n v="0.98022598870056499"/>
    <n v="0"/>
    <n v="1.977401129943503E-2"/>
    <n v="0.98134328358208955"/>
    <n v="0"/>
    <n v="1.8656716417910446E-2"/>
    <n v="2.2598870056497175E-2"/>
    <n v="2.9850746268656716E-2"/>
    <n v="0.95"/>
    <x v="3"/>
  </r>
  <r>
    <s v="2019-04-05 19:05:09"/>
    <x v="6"/>
    <x v="1064"/>
    <s v="Link"/>
    <s v="#Bill21 would ban public servants in a list of jobs from wearing religious symbols at work. This includes schoolteachers, principals, cops, judges and more. To some, this was seen as an intolerant effort to regulate hijabs and burkas worn by Muslim women."/>
    <s v=""/>
    <s v=""/>
    <n v="11"/>
    <n v="1"/>
    <n v="12"/>
    <n v="12"/>
    <n v="4.5802000000000002E-2"/>
    <n v="330"/>
    <x v="368"/>
    <n v="328"/>
    <n v="262"/>
    <n v="0"/>
    <n v="0"/>
    <n v="264"/>
    <n v="3"/>
    <n v="0"/>
    <n v="2"/>
    <n v="2"/>
    <n v="0.9939393939393939"/>
    <n v="0"/>
    <n v="6.0606060606060606E-3"/>
    <n v="0.99242424242424243"/>
    <n v="0"/>
    <n v="7.575757575757576E-3"/>
    <n v="9.0909090909090905E-3"/>
    <n v="1.1363636363636364E-2"/>
    <n v="1"/>
    <x v="5"/>
  </r>
  <r>
    <s v="2019-04-02 01:05:07"/>
    <x v="5"/>
    <x v="1065"/>
    <s v="Link"/>
    <s v="They are the raccoons of Toronto high-rise living. They are rats with wings. They are evil, writes Jake Tobin Garrett 🐦"/>
    <s v=""/>
    <s v=""/>
    <n v="0"/>
    <n v="0"/>
    <n v="4"/>
    <n v="4"/>
    <n v="1.5384999999999999E-2"/>
    <n v="348"/>
    <x v="172"/>
    <n v="348"/>
    <n v="260"/>
    <n v="0"/>
    <n v="0"/>
    <n v="260"/>
    <n v="0"/>
    <n v="0"/>
    <n v="0"/>
    <n v="0"/>
    <n v="1"/>
    <n v="0"/>
    <n v="0"/>
    <n v="1"/>
    <n v="0"/>
    <n v="0"/>
    <n v="1.1494252873563218E-2"/>
    <n v="1.5384615384615385E-2"/>
    <n v="1"/>
    <x v="3"/>
  </r>
  <r>
    <s v="2019-04-02 20:05:06"/>
    <x v="4"/>
    <x v="1066"/>
    <s v="Link"/>
    <s v="Searchers have found a man who disappeared during a hunting trip last weekend northwest of Calgary."/>
    <s v=""/>
    <s v=""/>
    <n v="0"/>
    <n v="0"/>
    <n v="10"/>
    <n v="12"/>
    <n v="4.6331999999999998E-2"/>
    <n v="338"/>
    <x v="343"/>
    <n v="338"/>
    <n v="259"/>
    <n v="0"/>
    <n v="0"/>
    <n v="259"/>
    <n v="1"/>
    <n v="0"/>
    <n v="0"/>
    <n v="0"/>
    <n v="1"/>
    <n v="0"/>
    <n v="0"/>
    <n v="1"/>
    <n v="0"/>
    <n v="0"/>
    <n v="3.2544378698224852E-2"/>
    <n v="4.2471042471042469E-2"/>
    <n v="0.83333333333333337"/>
    <x v="3"/>
  </r>
  <r>
    <s v="2019-04-04 23:05:07"/>
    <x v="6"/>
    <x v="1067"/>
    <s v="Link"/>
    <s v="Claims often come fast and furious during election campaign speeches, and no matter which party is speaking, sometimes those claims have little or no context behind them. Here’s how some of the claims Rachel Notley has been promoting on the campaign trail hold up to scrutiny."/>
    <s v=""/>
    <s v=""/>
    <n v="16"/>
    <n v="2"/>
    <n v="16"/>
    <n v="17"/>
    <n v="6.5891000000000005E-2"/>
    <n v="362"/>
    <x v="342"/>
    <n v="362"/>
    <n v="258"/>
    <n v="0"/>
    <n v="0"/>
    <n v="258"/>
    <n v="0"/>
    <n v="0"/>
    <n v="0"/>
    <n v="0"/>
    <n v="1"/>
    <n v="0"/>
    <n v="0"/>
    <n v="1"/>
    <n v="0"/>
    <n v="0"/>
    <n v="2.7624309392265192E-2"/>
    <n v="3.875968992248062E-2"/>
    <n v="0.94117647058823528"/>
    <x v="0"/>
  </r>
  <r>
    <s v="2019-04-05 02:05:05"/>
    <x v="4"/>
    <x v="1068"/>
    <s v="Link"/>
    <s v="What was the most pivotal Game of Thrones moment of the past seven seasons? Email us at social@torstar.ca. We’ll collect the top answers in a fan-favourite roundup."/>
    <s v=""/>
    <s v=""/>
    <n v="1"/>
    <n v="0"/>
    <n v="3"/>
    <n v="3"/>
    <n v="1.1719E-2"/>
    <n v="326"/>
    <x v="370"/>
    <n v="326"/>
    <n v="256"/>
    <n v="0"/>
    <n v="0"/>
    <n v="256"/>
    <n v="0"/>
    <n v="0"/>
    <n v="0"/>
    <n v="0"/>
    <n v="1"/>
    <n v="0"/>
    <n v="0"/>
    <n v="1"/>
    <n v="0"/>
    <n v="0"/>
    <n v="6.1349693251533744E-3"/>
    <n v="7.8125E-3"/>
    <n v="1"/>
    <x v="5"/>
  </r>
  <r>
    <s v="2019-04-03 22:05:07"/>
    <x v="4"/>
    <x v="1069"/>
    <s v="Link"/>
    <s v="JWR seemed to have it all in 2015. A successful lawyer, treaty commissioner and regional chief of B.C. Assembly of First Nations. Now, her political career is in tatters, reputation under attack, and her goal to help Indigenous people is at risk. #Opinion"/>
    <s v=""/>
    <s v=""/>
    <n v="14"/>
    <n v="1"/>
    <n v="13"/>
    <n v="14"/>
    <n v="5.4688000000000001E-2"/>
    <n v="347"/>
    <x v="356"/>
    <n v="343"/>
    <n v="256"/>
    <n v="0"/>
    <n v="0"/>
    <n v="260"/>
    <n v="1"/>
    <n v="0"/>
    <n v="4"/>
    <n v="4"/>
    <n v="0.98847262247838619"/>
    <n v="0"/>
    <n v="1.1527377521613832E-2"/>
    <n v="0.98461538461538467"/>
    <n v="0"/>
    <n v="1.5384615384615385E-2"/>
    <n v="1.7291066282420751E-2"/>
    <n v="2.3076923076923078E-2"/>
    <n v="0.9285714285714286"/>
    <x v="4"/>
  </r>
  <r>
    <s v="2019-04-01 19:35:05"/>
    <x v="4"/>
    <x v="1070"/>
    <s v="Link"/>
    <s v="Poilievre pledged to filibuster the debate over Finance Minister Bill Morneau’s 2019 budget Monday, using the unlimited time afforded to the opposition’s finance critic in budget debates to press the government on #SNCLavalin."/>
    <s v=""/>
    <s v=""/>
    <n v="2"/>
    <n v="0"/>
    <n v="8"/>
    <n v="8"/>
    <n v="3.125E-2"/>
    <n v="352"/>
    <x v="362"/>
    <n v="343"/>
    <n v="256"/>
    <n v="0"/>
    <n v="0"/>
    <n v="265"/>
    <n v="1"/>
    <n v="0"/>
    <n v="9"/>
    <n v="9"/>
    <n v="0.97443181818181823"/>
    <n v="0"/>
    <n v="2.556818181818182E-2"/>
    <n v="0.96603773584905661"/>
    <n v="0"/>
    <n v="3.3962264150943396E-2"/>
    <n v="1.9886363636363636E-2"/>
    <n v="2.6415094339622643E-2"/>
    <n v="1"/>
    <x v="1"/>
  </r>
  <r>
    <s v="2019-04-01 12:05:11"/>
    <x v="4"/>
    <x v="1071"/>
    <s v="Link"/>
    <s v="In her new book, Why Are We Here, Mary Jo Leddy looks at the country through the eyes of refugees — and discovers purpose and power in Canada’s landscape."/>
    <s v=""/>
    <s v=""/>
    <n v="0"/>
    <n v="0"/>
    <n v="1"/>
    <n v="1"/>
    <n v="3.9060000000000002E-3"/>
    <n v="350"/>
    <x v="366"/>
    <n v="333"/>
    <n v="256"/>
    <n v="0"/>
    <n v="0"/>
    <n v="272"/>
    <n v="0"/>
    <n v="0"/>
    <n v="17"/>
    <n v="16"/>
    <n v="0.9514285714285714"/>
    <n v="0"/>
    <n v="4.8571428571428571E-2"/>
    <n v="0.94117647058823528"/>
    <n v="0"/>
    <n v="5.8823529411764705E-2"/>
    <n v="2.8571428571428571E-3"/>
    <n v="3.6764705882352941E-3"/>
    <n v="1"/>
    <x v="1"/>
  </r>
  <r>
    <s v="2019-04-01 22:15:08"/>
    <x v="5"/>
    <x v="1072"/>
    <s v="Link"/>
    <s v="π time: San Francisco is on course to be the first in the country to eliminate new HIV infections —or at least come close. #StarScience"/>
    <s v=""/>
    <s v=""/>
    <n v="0"/>
    <n v="0"/>
    <n v="2"/>
    <n v="2"/>
    <n v="7.8429999999999993E-3"/>
    <n v="327"/>
    <x v="370"/>
    <n v="327"/>
    <n v="255"/>
    <n v="0"/>
    <n v="0"/>
    <n v="255"/>
    <n v="0"/>
    <n v="0"/>
    <n v="0"/>
    <n v="0"/>
    <n v="1"/>
    <n v="0"/>
    <n v="0"/>
    <n v="1"/>
    <n v="0"/>
    <n v="0"/>
    <n v="6.1162079510703364E-3"/>
    <n v="7.8431372549019607E-3"/>
    <n v="1"/>
    <x v="1"/>
  </r>
  <r>
    <s v="2019-04-03 02:05:03"/>
    <x v="6"/>
    <x v="1073"/>
    <s v="Link"/>
    <s v="Analysis: A glance at the diversity of candidates on the roster for all 87 Alberta ridings."/>
    <s v=""/>
    <s v=""/>
    <n v="0"/>
    <n v="0"/>
    <n v="11"/>
    <n v="12"/>
    <n v="4.7058999999999997E-2"/>
    <n v="309"/>
    <x v="343"/>
    <n v="308"/>
    <n v="255"/>
    <n v="0"/>
    <n v="0"/>
    <n v="256"/>
    <n v="1"/>
    <n v="0"/>
    <n v="1"/>
    <n v="1"/>
    <n v="0.99676375404530748"/>
    <n v="0"/>
    <n v="3.2362459546925568E-3"/>
    <n v="0.99609375"/>
    <n v="0"/>
    <n v="3.90625E-3"/>
    <n v="3.5598705501618123E-2"/>
    <n v="4.296875E-2"/>
    <n v="0.91666666666666663"/>
    <x v="4"/>
  </r>
  <r>
    <s v="2019-04-05 14:35:10"/>
    <x v="4"/>
    <x v="1074"/>
    <s v="Link"/>
    <s v="The Daughters of the Vote understood exactly what the prime minister’s actions against Philpott and Wilson-Raybould meant. He shut them out, Tanya Talaga writes."/>
    <s v=""/>
    <s v=""/>
    <n v="1"/>
    <n v="0"/>
    <n v="8"/>
    <n v="8"/>
    <n v="3.1621000000000003E-2"/>
    <n v="364"/>
    <x v="356"/>
    <n v="337"/>
    <n v="253"/>
    <n v="0"/>
    <n v="0"/>
    <n v="274"/>
    <n v="1"/>
    <n v="1"/>
    <n v="27"/>
    <n v="21"/>
    <n v="0.92582417582417587"/>
    <n v="0"/>
    <n v="7.4175824175824176E-2"/>
    <n v="0.92335766423357668"/>
    <n v="0"/>
    <n v="7.6642335766423361E-2"/>
    <n v="1.6483516483516484E-2"/>
    <n v="2.1897810218978103E-2"/>
    <n v="1"/>
    <x v="5"/>
  </r>
  <r>
    <s v="2019-04-02 22:05:06"/>
    <x v="5"/>
    <x v="1075"/>
    <s v="Link"/>
    <s v="Ottawa is transfixed on the SNC-Lavalin scandal while experts warn climate change is poised to cause massive destruction to our country, writes Thomas Walkom."/>
    <s v=""/>
    <s v=""/>
    <n v="6"/>
    <n v="1"/>
    <n v="8"/>
    <n v="10"/>
    <n v="0.04"/>
    <n v="368"/>
    <x v="366"/>
    <n v="351"/>
    <n v="250"/>
    <n v="0"/>
    <n v="0"/>
    <n v="263"/>
    <n v="6"/>
    <n v="0"/>
    <n v="17"/>
    <n v="13"/>
    <n v="0.95380434782608692"/>
    <n v="0"/>
    <n v="4.619565217391304E-2"/>
    <n v="0.95057034220532322"/>
    <n v="0"/>
    <n v="4.9429657794676805E-2"/>
    <n v="2.717391304347826E-3"/>
    <n v="3.8022813688212928E-3"/>
    <n v="0.8"/>
    <x v="3"/>
  </r>
  <r>
    <s v="2019-04-06 22:05:04"/>
    <x v="6"/>
    <x v="1076"/>
    <s v="Link"/>
    <s v="In the words of veteran political pollster Angus Reid, “That lustre, that sheen is simply gone now. It has left Trudeau badly wounded. ... We are not going to see him popping up in random wedding photos this summer, embraced by the smiling couple. All that is over.”"/>
    <s v=""/>
    <s v=""/>
    <n v="3"/>
    <n v="1"/>
    <n v="5"/>
    <n v="5"/>
    <n v="2.0243000000000001E-2"/>
    <n v="328"/>
    <x v="370"/>
    <n v="325"/>
    <n v="247"/>
    <n v="0"/>
    <n v="0"/>
    <n v="249"/>
    <n v="0"/>
    <n v="0"/>
    <n v="3"/>
    <n v="2"/>
    <n v="0.99085365853658536"/>
    <n v="0"/>
    <n v="9.1463414634146336E-3"/>
    <n v="0.99196787148594379"/>
    <n v="0"/>
    <n v="8.0321285140562242E-3"/>
    <n v="6.0975609756097563E-3"/>
    <n v="8.0321285140562242E-3"/>
    <n v="1"/>
    <x v="2"/>
  </r>
  <r>
    <s v="2019-04-03 01:05:04"/>
    <x v="4"/>
    <x v="1077"/>
    <s v="Link"/>
    <s v="Fiddler, who is from the Red Earth Cree Nation, was pregnant and travelling with her two sons when she witnessed the fatal crash that killed 16. Now she's named her baby Logan Humble Strong after one of the players who died in the crash."/>
    <s v=""/>
    <s v=""/>
    <n v="9"/>
    <n v="1"/>
    <n v="11"/>
    <n v="13"/>
    <n v="5.2631999999999998E-2"/>
    <n v="360"/>
    <x v="368"/>
    <n v="331"/>
    <n v="247"/>
    <n v="0"/>
    <n v="0"/>
    <n v="270"/>
    <n v="3"/>
    <n v="3"/>
    <n v="29"/>
    <n v="23"/>
    <n v="0.9194444444444444"/>
    <n v="0"/>
    <n v="8.0555555555555561E-2"/>
    <n v="0.91481481481481486"/>
    <n v="0"/>
    <n v="8.5185185185185183E-2"/>
    <n v="8.3333333333333332E-3"/>
    <n v="1.1111111111111112E-2"/>
    <n v="0.84615384615384615"/>
    <x v="4"/>
  </r>
  <r>
    <s v="2019-04-01 14:05:15"/>
    <x v="5"/>
    <x v="1078"/>
    <s v="Link"/>
    <s v="Stargazing: O Fun George, where art thou? Come on back. (Not the Batman &amp; Robin guy; the version after that.)"/>
    <s v=""/>
    <s v=""/>
    <n v="1"/>
    <n v="0"/>
    <n v="3"/>
    <n v="3"/>
    <n v="1.2194999999999999E-2"/>
    <n v="341"/>
    <x v="370"/>
    <n v="341"/>
    <n v="246"/>
    <n v="0"/>
    <n v="0"/>
    <n v="246"/>
    <n v="0"/>
    <n v="0"/>
    <n v="0"/>
    <n v="0"/>
    <n v="1"/>
    <n v="0"/>
    <n v="0"/>
    <n v="1"/>
    <n v="0"/>
    <n v="0"/>
    <n v="5.8651026392961877E-3"/>
    <n v="8.130081300813009E-3"/>
    <n v="1"/>
    <x v="1"/>
  </r>
  <r>
    <s v="2019-04-02 03:05:04"/>
    <x v="5"/>
    <x v="1079"/>
    <s v="Link"/>
    <s v="Not all Botox parties are created equal."/>
    <s v=""/>
    <s v=""/>
    <n v="1"/>
    <n v="0"/>
    <n v="4"/>
    <n v="4"/>
    <n v="1.6327000000000001E-2"/>
    <n v="318"/>
    <x v="368"/>
    <n v="317"/>
    <n v="245"/>
    <n v="0"/>
    <n v="0"/>
    <n v="246"/>
    <n v="0"/>
    <n v="0"/>
    <n v="1"/>
    <n v="1"/>
    <n v="0.99685534591194969"/>
    <n v="0"/>
    <n v="3.1446540880503146E-3"/>
    <n v="0.99593495934959353"/>
    <n v="0"/>
    <n v="4.0650406504065045E-3"/>
    <n v="9.433962264150943E-3"/>
    <n v="1.2195121951219513E-2"/>
    <n v="1"/>
    <x v="3"/>
  </r>
  <r>
    <s v="2019-04-05 12:05:16"/>
    <x v="4"/>
    <x v="1080"/>
    <s v="Link"/>
    <s v="Whether Jason Kenney or Rachel Notley wins the April 16 election, Alberta’s premier can only force the conflict with http://torstar.co/ZOdl50p6Hai far, said Simon Fraser University political scientist Stewart Prest. https://www.thestar.com/vancouver/2019/04/04/alberta-election-unlikely-to-change-frosty-relations-with-bc.html?utm_source=Facebook&amp;utm_medium=SocialMedia&amp;utm_campaign=800am&amp;utm_campaign_id=VancouverNews&amp;utm_content=albertaelection"/>
    <s v=""/>
    <s v=""/>
    <n v="6"/>
    <n v="2"/>
    <n v="11"/>
    <n v="11"/>
    <n v="4.5081999999999997E-2"/>
    <n v="326"/>
    <x v="172"/>
    <n v="323"/>
    <n v="244"/>
    <n v="0"/>
    <n v="0"/>
    <n v="247"/>
    <n v="1"/>
    <n v="0"/>
    <n v="3"/>
    <n v="3"/>
    <n v="0.99079754601226999"/>
    <n v="0"/>
    <n v="9.202453987730062E-3"/>
    <n v="0.98785425101214575"/>
    <n v="0"/>
    <n v="1.2145748987854251E-2"/>
    <n v="1.2269938650306749E-2"/>
    <n v="1.6194331983805668E-2"/>
    <n v="1"/>
    <x v="5"/>
  </r>
  <r>
    <s v="2019-04-07 16:05:11"/>
    <x v="4"/>
    <x v="1081"/>
    <s v="Link"/>
    <s v="“I put so much work in here to get to where I am now.&quot;  Calgary's Caeli McKay will compete in the finals of the FINA Diving Grand Prix’s Canada Cup event in the same pool she trained for the first 12 years of her career."/>
    <s v=""/>
    <s v=""/>
    <n v="0"/>
    <n v="0"/>
    <n v="1"/>
    <n v="1"/>
    <n v="4.1149999999999997E-3"/>
    <n v="312"/>
    <x v="366"/>
    <n v="312"/>
    <n v="243"/>
    <n v="0"/>
    <n v="0"/>
    <n v="243"/>
    <n v="0"/>
    <n v="0"/>
    <n v="0"/>
    <n v="0"/>
    <n v="1"/>
    <n v="0"/>
    <n v="0"/>
    <n v="1"/>
    <n v="0"/>
    <n v="0"/>
    <n v="3.205128205128205E-3"/>
    <n v="4.11522633744856E-3"/>
    <n v="1"/>
    <x v="6"/>
  </r>
  <r>
    <s v="2019-04-07 05:05:02"/>
    <x v="5"/>
    <x v="1082"/>
    <s v="Link"/>
    <s v="I told her I’d seen her on the app and said it was unfortunate for our friendship that she wasn't clear and direct with me, a reader tells Ellie Tesher"/>
    <s v=""/>
    <s v=""/>
    <n v="0"/>
    <n v="0"/>
    <n v="20"/>
    <n v="20"/>
    <n v="8.2988000000000006E-2"/>
    <n v="311"/>
    <x v="327"/>
    <n v="311"/>
    <n v="241"/>
    <n v="0"/>
    <n v="0"/>
    <n v="241"/>
    <n v="0"/>
    <n v="0"/>
    <n v="0"/>
    <n v="0"/>
    <n v="1"/>
    <n v="0"/>
    <n v="0"/>
    <n v="1"/>
    <n v="0"/>
    <n v="0"/>
    <n v="6.4308681672025719E-2"/>
    <n v="8.2987551867219914E-2"/>
    <n v="1"/>
    <x v="6"/>
  </r>
  <r>
    <s v="2019-04-02 18:05:11"/>
    <x v="5"/>
    <x v="1083"/>
    <s v="Link"/>
    <s v="I guess Tom Hiddleston is powerful enough to withstand the suggestion he may be a serial killer with a fetish for daily supplements in this Chinese Centrum commercial that's gone viral. What in God's name is happening, Vinay Menon asks."/>
    <s v=""/>
    <s v=""/>
    <n v="1"/>
    <n v="0"/>
    <n v="5"/>
    <n v="5"/>
    <n v="2.0920999999999999E-2"/>
    <n v="304"/>
    <x v="172"/>
    <n v="303"/>
    <n v="239"/>
    <n v="0"/>
    <n v="0"/>
    <n v="240"/>
    <n v="0"/>
    <n v="0"/>
    <n v="1"/>
    <n v="1"/>
    <n v="0.99671052631578949"/>
    <n v="0"/>
    <n v="3.2894736842105261E-3"/>
    <n v="0.99583333333333335"/>
    <n v="0"/>
    <n v="4.1666666666666666E-3"/>
    <n v="1.3157894736842105E-2"/>
    <n v="1.6666666666666666E-2"/>
    <n v="1"/>
    <x v="3"/>
  </r>
  <r>
    <s v="2019-04-01 02:35:03"/>
    <x v="5"/>
    <x v="1084"/>
    <s v="Link"/>
    <s v="#ICYMI: While Barry and Honey Sherman lay dead in the basement of their Toronto home, a lone man went in and out of their house three times, according to an account of security camera footage seized by Toronto police."/>
    <s v=""/>
    <s v=""/>
    <n v="5"/>
    <n v="0"/>
    <n v="12"/>
    <n v="13"/>
    <n v="5.4392999999999997E-2"/>
    <n v="332"/>
    <x v="365"/>
    <n v="328"/>
    <n v="239"/>
    <n v="0"/>
    <n v="0"/>
    <n v="242"/>
    <n v="0"/>
    <n v="0"/>
    <n v="4"/>
    <n v="3"/>
    <n v="0.98795180722891562"/>
    <n v="0"/>
    <n v="1.2048192771084338E-2"/>
    <n v="0.98760330578512401"/>
    <n v="0"/>
    <n v="1.2396694214876033E-2"/>
    <n v="2.710843373493976E-2"/>
    <n v="3.71900826446281E-2"/>
    <n v="0.92307692307692313"/>
    <x v="1"/>
  </r>
  <r>
    <s v="2019-04-03 22:42:06"/>
    <x v="4"/>
    <x v="1085"/>
    <s v="Link"/>
    <s v="#Breaking: The Alberta election commissioner may continue investigating the campaign of former United Conservative Party leadership candidate Jeff Callaway, a Calgary judge ruled."/>
    <s v=""/>
    <s v=""/>
    <n v="5"/>
    <n v="0"/>
    <n v="6"/>
    <n v="6"/>
    <n v="2.5104999999999999E-2"/>
    <n v="314"/>
    <x v="366"/>
    <n v="314"/>
    <n v="239"/>
    <n v="0"/>
    <n v="0"/>
    <n v="239"/>
    <n v="3"/>
    <n v="0"/>
    <n v="0"/>
    <n v="0"/>
    <n v="1"/>
    <n v="0"/>
    <n v="0"/>
    <n v="1"/>
    <n v="0"/>
    <n v="0"/>
    <n v="3.1847133757961785E-3"/>
    <n v="4.1841004184100415E-3"/>
    <n v="1"/>
    <x v="4"/>
  </r>
  <r>
    <s v="2019-04-02 02:05:03"/>
    <x v="5"/>
    <x v="1086"/>
    <s v="Link"/>
    <s v="Don't be surprised if Fox News viewers start changing &quot;Built 3 walls!&quot; On Sunday, Trump's favourite channel did what it often does, which is make news for the way it delivers news. This one read: &quot;Trump cuts U.S. aid to 3 Mexican countries.&quot; Vinay Menon:"/>
    <s v=""/>
    <s v=""/>
    <n v="1"/>
    <n v="0"/>
    <n v="7"/>
    <n v="7"/>
    <n v="2.9412000000000001E-2"/>
    <n v="314"/>
    <x v="314"/>
    <n v="311"/>
    <n v="238"/>
    <n v="0"/>
    <n v="0"/>
    <n v="241"/>
    <n v="2"/>
    <n v="0"/>
    <n v="3"/>
    <n v="3"/>
    <n v="0.99044585987261147"/>
    <n v="0"/>
    <n v="9.5541401273885346E-3"/>
    <n v="0.98755186721991706"/>
    <n v="0"/>
    <n v="1.2448132780082987E-2"/>
    <n v="1.5923566878980892E-2"/>
    <n v="2.0746887966804978E-2"/>
    <n v="1"/>
    <x v="3"/>
  </r>
  <r>
    <s v="2019-04-01 13:35:08"/>
    <x v="5"/>
    <x v="1087"/>
    <s v="Link"/>
    <s v="#ICYMI: My tweets from my flight to Vancouver went viral, sparking a dialogue about how bystanders can intervene, writes Joanna Chiu, managing editor of the Star Vancouver."/>
    <s v=""/>
    <s v=""/>
    <n v="3"/>
    <n v="0"/>
    <n v="13"/>
    <n v="13"/>
    <n v="5.4621999999999997E-2"/>
    <n v="331"/>
    <x v="336"/>
    <n v="331"/>
    <n v="238"/>
    <n v="0"/>
    <n v="0"/>
    <n v="238"/>
    <n v="0"/>
    <n v="0"/>
    <n v="0"/>
    <n v="0"/>
    <n v="1"/>
    <n v="0"/>
    <n v="0"/>
    <n v="1"/>
    <n v="0"/>
    <n v="0"/>
    <n v="3.6253776435045321E-2"/>
    <n v="5.0420168067226892E-2"/>
    <n v="1"/>
    <x v="1"/>
  </r>
  <r>
    <s v="2019-04-01 15:05:13"/>
    <x v="4"/>
    <x v="1088"/>
    <s v="Link"/>
    <s v="It scarcely needs saying that all of the cast are tight-lipped when it comes to spoilers. But we do know that the battle to end all battles at Winterfell is coming."/>
    <s v=""/>
    <s v=""/>
    <n v="3"/>
    <n v="0"/>
    <n v="2"/>
    <n v="2"/>
    <n v="8.4390000000000003E-3"/>
    <n v="310"/>
    <x v="351"/>
    <n v="310"/>
    <n v="237"/>
    <n v="0"/>
    <n v="0"/>
    <n v="237"/>
    <n v="0"/>
    <n v="0"/>
    <n v="0"/>
    <n v="0"/>
    <n v="1"/>
    <n v="0"/>
    <n v="0"/>
    <n v="1"/>
    <n v="0"/>
    <n v="0"/>
    <n v="0"/>
    <n v="0"/>
    <n v="1"/>
    <x v="1"/>
  </r>
  <r>
    <s v="2019-04-03 17:05:11"/>
    <x v="4"/>
    <x v="1089"/>
    <s v="Link"/>
    <s v="An expert has told the trial of a Mountie charged in the death of a man who was struck by two vehicles on a northern Alberta highway that she isn’t sure which collision caused the victim’s internal injuries."/>
    <s v=""/>
    <s v=""/>
    <n v="0"/>
    <n v="0"/>
    <n v="4"/>
    <n v="4"/>
    <n v="1.7021000000000001E-2"/>
    <n v="299"/>
    <x v="368"/>
    <n v="299"/>
    <n v="235"/>
    <n v="0"/>
    <n v="0"/>
    <n v="235"/>
    <n v="1"/>
    <n v="0"/>
    <n v="0"/>
    <n v="0"/>
    <n v="1"/>
    <n v="0"/>
    <n v="0"/>
    <n v="1"/>
    <n v="0"/>
    <n v="0"/>
    <n v="1.0033444816053512E-2"/>
    <n v="1.276595744680851E-2"/>
    <n v="1"/>
    <x v="4"/>
  </r>
  <r>
    <s v="2019-04-04 03:05:03"/>
    <x v="5"/>
    <x v="1090"/>
    <s v="Link"/>
    <s v="“We think of the beautiful song and the ice hockey games. O Canada, isn’t it beautiful. But in the meantime they knock the hell out of us on trade, and they have been doing it for a long time…,” the president said."/>
    <s v=""/>
    <s v=""/>
    <n v="3"/>
    <n v="0"/>
    <n v="7"/>
    <n v="7"/>
    <n v="2.9915000000000001E-2"/>
    <n v="314"/>
    <x v="314"/>
    <n v="308"/>
    <n v="234"/>
    <n v="0"/>
    <n v="0"/>
    <n v="239"/>
    <n v="1"/>
    <n v="0"/>
    <n v="6"/>
    <n v="5"/>
    <n v="0.98089171974522293"/>
    <n v="0"/>
    <n v="1.9108280254777069E-2"/>
    <n v="0.97907949790794979"/>
    <n v="0"/>
    <n v="2.0920502092050208E-2"/>
    <n v="1.5923566878980892E-2"/>
    <n v="2.0920502092050208E-2"/>
    <n v="1"/>
    <x v="0"/>
  </r>
  <r>
    <s v="2019-04-03 15:21:10"/>
    <x v="5"/>
    <x v="1091"/>
    <s v="Link"/>
    <s v="This fire chief was under investigation for allegedly having sex inside his chief’s vehicle, sometimes while parked at a local fire station. #StarInvestigation"/>
    <s v=""/>
    <s v=""/>
    <n v="2"/>
    <n v="0"/>
    <n v="11"/>
    <n v="12"/>
    <n v="5.1501999999999999E-2"/>
    <n v="328"/>
    <x v="342"/>
    <n v="317"/>
    <n v="233"/>
    <n v="0"/>
    <n v="0"/>
    <n v="240"/>
    <n v="0"/>
    <n v="1"/>
    <n v="11"/>
    <n v="7"/>
    <n v="0.96646341463414631"/>
    <n v="0"/>
    <n v="3.3536585365853661E-2"/>
    <n v="0.97083333333333333"/>
    <n v="0"/>
    <n v="2.9166666666666667E-2"/>
    <n v="3.048780487804878E-2"/>
    <n v="4.1666666666666664E-2"/>
    <n v="0.91666666666666663"/>
    <x v="4"/>
  </r>
  <r>
    <s v="2019-04-03 21:15:08"/>
    <x v="6"/>
    <x v="1092"/>
    <s v="Link"/>
    <s v="π time: Climate change, which has caused extreme heat stress on some reefs, has severely hindered the reef’s ability to heal, scientists have found. #StarScience"/>
    <s v=""/>
    <s v=""/>
    <n v="0"/>
    <n v="0"/>
    <n v="0"/>
    <n v="2"/>
    <n v="8.5839999999999996E-3"/>
    <n v="394"/>
    <x v="366"/>
    <n v="314"/>
    <n v="233"/>
    <n v="0"/>
    <n v="0"/>
    <n v="288"/>
    <n v="0"/>
    <n v="2"/>
    <n v="80"/>
    <n v="55"/>
    <n v="0.79695431472081213"/>
    <n v="0"/>
    <n v="0.20304568527918782"/>
    <n v="0.80902777777777779"/>
    <n v="0"/>
    <n v="0.19097222222222221"/>
    <n v="2.5380710659898475E-3"/>
    <n v="3.472222222222222E-3"/>
    <n v="0"/>
    <x v="4"/>
  </r>
  <r>
    <s v="2019-04-01 13:05:18"/>
    <x v="6"/>
    <x v="1093"/>
    <s v="Link"/>
    <s v="Stargazing: O Fun George, where art thou? Come on back. (Not the Batman &amp; Robin guy; the version after that.)"/>
    <s v=""/>
    <s v=""/>
    <n v="0"/>
    <n v="0"/>
    <n v="2"/>
    <n v="3"/>
    <n v="1.2876E-2"/>
    <n v="286"/>
    <x v="368"/>
    <n v="285"/>
    <n v="233"/>
    <n v="0"/>
    <n v="0"/>
    <n v="234"/>
    <n v="0"/>
    <n v="0"/>
    <n v="1"/>
    <n v="1"/>
    <n v="0.99650349650349646"/>
    <n v="0"/>
    <n v="3.4965034965034965E-3"/>
    <n v="0.99572649572649574"/>
    <n v="0"/>
    <n v="4.2735042735042739E-3"/>
    <n v="1.048951048951049E-2"/>
    <n v="1.282051282051282E-2"/>
    <n v="0.66666666666666663"/>
    <x v="1"/>
  </r>
  <r>
    <s v="2019-04-05 14:35:10"/>
    <x v="6"/>
    <x v="1094"/>
    <s v="Link"/>
    <s v="The Daughters of the Vote understood exactly what the prime minister’s actions against Philpott and Wilson-Raybould meant. He shut them out, Tanya Talaga writes."/>
    <s v=""/>
    <s v=""/>
    <n v="0"/>
    <n v="0"/>
    <n v="5"/>
    <n v="5"/>
    <n v="2.1739000000000001E-2"/>
    <n v="314"/>
    <x v="172"/>
    <n v="299"/>
    <n v="230"/>
    <n v="0"/>
    <n v="0"/>
    <n v="240"/>
    <n v="1"/>
    <n v="0"/>
    <n v="15"/>
    <n v="10"/>
    <n v="0.95222929936305734"/>
    <n v="0"/>
    <n v="4.7770700636942678E-2"/>
    <n v="0.95833333333333337"/>
    <n v="0"/>
    <n v="4.1666666666666664E-2"/>
    <n v="1.2738853503184714E-2"/>
    <n v="1.6666666666666666E-2"/>
    <n v="1"/>
    <x v="5"/>
  </r>
  <r>
    <s v="2019-04-04 20:05:09"/>
    <x v="6"/>
    <x v="1095"/>
    <s v="Link"/>
    <s v="Many B.C. voters who cast their ballots for the Liberals in the last federal election are having second thoughts as the next one — and several told the Star that the “last straw” was seeing one of B.C.’s star members of Parliament expelled from caucus."/>
    <s v=""/>
    <s v=""/>
    <n v="5"/>
    <n v="0"/>
    <n v="11"/>
    <n v="11"/>
    <n v="4.7826E-2"/>
    <n v="334"/>
    <x v="368"/>
    <n v="308"/>
    <n v="230"/>
    <n v="0"/>
    <n v="0"/>
    <n v="252"/>
    <n v="5"/>
    <n v="1"/>
    <n v="26"/>
    <n v="22"/>
    <n v="0.92215568862275454"/>
    <n v="0"/>
    <n v="7.7844311377245512E-2"/>
    <n v="0.91269841269841268"/>
    <n v="0"/>
    <n v="8.7301587301587297E-2"/>
    <n v="8.9820359281437123E-3"/>
    <n v="1.1904761904761904E-2"/>
    <n v="1"/>
    <x v="0"/>
  </r>
  <r>
    <s v="2019-04-07 04:32:28"/>
    <x v="4"/>
    <x v="1096"/>
    <s v="Link"/>
    <s v="Flames. Avalanche. Round 1.  #StanleyCupPlayoffs"/>
    <s v=""/>
    <s v=""/>
    <n v="2"/>
    <n v="0"/>
    <n v="9"/>
    <n v="10"/>
    <n v="4.3478000000000003E-2"/>
    <n v="321"/>
    <x v="373"/>
    <n v="321"/>
    <n v="230"/>
    <n v="0"/>
    <n v="0"/>
    <n v="230"/>
    <n v="1"/>
    <n v="0"/>
    <n v="0"/>
    <n v="0"/>
    <n v="1"/>
    <n v="0"/>
    <n v="0"/>
    <n v="1"/>
    <n v="0"/>
    <n v="0"/>
    <n v="2.4922118380062305E-2"/>
    <n v="3.4782608695652174E-2"/>
    <n v="0.9"/>
    <x v="6"/>
  </r>
  <r>
    <s v="2019-04-03 05:05:05"/>
    <x v="5"/>
    <x v="1097"/>
    <s v="Link"/>
    <s v="From the start of our 18-month relationship, my girlfriend would break up with me for reasons that didn’t seem common or reasonable. This happened five times. Recently she broke up with me because of an argument about where to pick her up. Ask Ellie:"/>
    <s v=""/>
    <s v=""/>
    <n v="2"/>
    <n v="0"/>
    <n v="6"/>
    <n v="7"/>
    <n v="3.0568000000000001E-2"/>
    <n v="335"/>
    <x v="314"/>
    <n v="332"/>
    <n v="229"/>
    <n v="0"/>
    <n v="0"/>
    <n v="230"/>
    <n v="0"/>
    <n v="0"/>
    <n v="3"/>
    <n v="1"/>
    <n v="0.991044776119403"/>
    <n v="0"/>
    <n v="8.9552238805970154E-3"/>
    <n v="0.9956521739130435"/>
    <n v="0"/>
    <n v="4.3478260869565218E-3"/>
    <n v="1.4925373134328358E-2"/>
    <n v="2.1739130434782608E-2"/>
    <n v="0.8571428571428571"/>
    <x v="4"/>
  </r>
  <r>
    <s v="2019-04-06 16:05:10"/>
    <x v="6"/>
    <x v="1098"/>
    <s v="Link"/>
    <s v="Statistics Canada’s labour force survey for March was released on Friday, showing Alberta’s economic growth has continued to stall in the last few months compared to its rise in 2017."/>
    <s v=""/>
    <s v=""/>
    <n v="8"/>
    <n v="1"/>
    <n v="9"/>
    <n v="9"/>
    <n v="3.9301000000000003E-2"/>
    <n v="281"/>
    <x v="370"/>
    <n v="281"/>
    <n v="229"/>
    <n v="0"/>
    <n v="0"/>
    <n v="229"/>
    <n v="0"/>
    <n v="0"/>
    <n v="0"/>
    <n v="0"/>
    <n v="1"/>
    <n v="0"/>
    <n v="0"/>
    <n v="1"/>
    <n v="0"/>
    <n v="0"/>
    <n v="7.1174377224199285E-3"/>
    <n v="8.7336244541484712E-3"/>
    <n v="1"/>
    <x v="2"/>
  </r>
  <r>
    <s v="2019-04-07 23:05:04"/>
    <x v="4"/>
    <x v="1099"/>
    <s v="Link"/>
    <s v="The name of William’s supposed paramour is Rose, Marchioness of Cholmondeley, wife of the neglectful Earl of Rocksavage. We are one painting of a bodice being ripped away from a bestseller here, writes  deputy entertainment editor Garnet Fraser."/>
    <s v=""/>
    <s v=""/>
    <n v="1"/>
    <n v="0"/>
    <n v="17"/>
    <n v="17"/>
    <n v="7.4235999999999996E-2"/>
    <n v="332"/>
    <x v="363"/>
    <n v="319"/>
    <n v="229"/>
    <n v="0"/>
    <n v="0"/>
    <n v="240"/>
    <n v="0"/>
    <n v="0"/>
    <n v="13"/>
    <n v="11"/>
    <n v="0.96084337349397586"/>
    <n v="0"/>
    <n v="3.9156626506024098E-2"/>
    <n v="0.95416666666666672"/>
    <n v="0"/>
    <n v="4.583333333333333E-2"/>
    <n v="4.8192771084337352E-2"/>
    <n v="6.6666666666666666E-2"/>
    <n v="1"/>
    <x v="6"/>
  </r>
  <r>
    <s v="2019-04-02 21:54:28"/>
    <x v="4"/>
    <x v="1100"/>
    <s v="Link"/>
    <s v="#Breaking: Jane Philpott and Jody Wilson-Raybould ejected from Liberal party, Trudeau announces"/>
    <s v=""/>
    <s v=""/>
    <n v="1"/>
    <n v="0"/>
    <n v="9"/>
    <n v="9"/>
    <n v="3.9301000000000003E-2"/>
    <n v="342"/>
    <x v="356"/>
    <n v="313"/>
    <n v="229"/>
    <n v="0"/>
    <n v="0"/>
    <n v="255"/>
    <n v="2"/>
    <n v="0"/>
    <n v="29"/>
    <n v="26"/>
    <n v="0.91520467836257313"/>
    <n v="0"/>
    <n v="8.4795321637426896E-2"/>
    <n v="0.89803921568627454"/>
    <n v="0"/>
    <n v="0.10196078431372549"/>
    <n v="1.7543859649122806E-2"/>
    <n v="2.3529411764705882E-2"/>
    <n v="1"/>
    <x v="3"/>
  </r>
  <r>
    <s v="2019-04-05 05:05:03"/>
    <x v="5"/>
    <x v="1101"/>
    <s v="Link"/>
    <s v="My husband and I were high-school sweethearts, together for 35 glorious years, married for 27. But now, his sex drive has intensified tremendously, he won’t leave me alone. It's nice, but he can't even 'finish' after 30-plus minutes. Ask Ellie:"/>
    <s v=""/>
    <s v=""/>
    <n v="2"/>
    <n v="0"/>
    <n v="21"/>
    <n v="22"/>
    <n v="9.7778000000000004E-2"/>
    <n v="318"/>
    <x v="327"/>
    <n v="317"/>
    <n v="225"/>
    <n v="0"/>
    <n v="0"/>
    <n v="226"/>
    <n v="0"/>
    <n v="1"/>
    <n v="1"/>
    <n v="1"/>
    <n v="0.99685534591194969"/>
    <n v="0"/>
    <n v="3.1446540880503146E-3"/>
    <n v="0.99557522123893805"/>
    <n v="0"/>
    <n v="4.4247787610619468E-3"/>
    <n v="6.2893081761006289E-2"/>
    <n v="8.8495575221238937E-2"/>
    <n v="0.95454545454545459"/>
    <x v="5"/>
  </r>
  <r>
    <s v="2019-04-02 23:05:06"/>
    <x v="5"/>
    <x v="1102"/>
    <s v="Link"/>
    <s v="Social media posts from North Vancouver RCMP report shots were fired at around 11 a.m. Tuesday in a busy area of Lonsdale Avenue, not far from Lions Gate Hospital."/>
    <s v=""/>
    <s v=""/>
    <n v="0"/>
    <n v="0"/>
    <n v="8"/>
    <n v="8"/>
    <n v="3.5555999999999997E-2"/>
    <n v="293"/>
    <x v="373"/>
    <n v="293"/>
    <n v="225"/>
    <n v="0"/>
    <n v="0"/>
    <n v="225"/>
    <n v="0"/>
    <n v="0"/>
    <n v="0"/>
    <n v="0"/>
    <n v="1"/>
    <n v="0"/>
    <n v="0"/>
    <n v="1"/>
    <n v="0"/>
    <n v="0"/>
    <n v="2.7303754266211604E-2"/>
    <n v="3.5555555555555556E-2"/>
    <n v="1"/>
    <x v="3"/>
  </r>
  <r>
    <s v="2019-04-02 14:05:12"/>
    <x v="5"/>
    <x v="1103"/>
    <s v="Link"/>
    <s v="Wish you were in an open relationship? You're not alone: “The fact that there were more people who actually preferred an open relationship than were actually in one leads to some questions.&quot;"/>
    <s v=""/>
    <s v=""/>
    <n v="0"/>
    <n v="0"/>
    <n v="1"/>
    <n v="1"/>
    <n v="4.4640000000000001E-3"/>
    <n v="303"/>
    <x v="366"/>
    <n v="293"/>
    <n v="224"/>
    <n v="0"/>
    <n v="0"/>
    <n v="233"/>
    <n v="0"/>
    <n v="0"/>
    <n v="10"/>
    <n v="9"/>
    <n v="0.96699669966996704"/>
    <n v="0"/>
    <n v="3.3003300330033E-2"/>
    <n v="0.96137339055793991"/>
    <n v="0"/>
    <n v="3.8626609442060089E-2"/>
    <n v="3.3003300330033004E-3"/>
    <n v="4.2918454935622317E-3"/>
    <n v="1"/>
    <x v="3"/>
  </r>
  <r>
    <s v="2019-04-03 16:05:21"/>
    <x v="6"/>
    <x v="1104"/>
    <s v="Link"/>
    <s v="Leader Jason Kenney says a #UCP government in Alberta would reduce wait times on energy projects to try to make them the fastest in North America. What do you think of this? #abpoli #abvote"/>
    <s v=""/>
    <s v=""/>
    <n v="24"/>
    <n v="4"/>
    <n v="25"/>
    <n v="25"/>
    <n v="0.111607"/>
    <n v="282"/>
    <x v="351"/>
    <n v="278"/>
    <n v="224"/>
    <n v="0"/>
    <n v="0"/>
    <n v="228"/>
    <n v="12"/>
    <n v="0"/>
    <n v="4"/>
    <n v="4"/>
    <n v="0.98581560283687941"/>
    <n v="0"/>
    <n v="1.4184397163120567E-2"/>
    <n v="0.98245614035087714"/>
    <n v="0"/>
    <n v="1.7543859649122806E-2"/>
    <n v="0"/>
    <n v="0"/>
    <n v="1"/>
    <x v="4"/>
  </r>
  <r>
    <s v="2019-04-04 02:05:03"/>
    <x v="4"/>
    <x v="1105"/>
    <s v="Link"/>
    <s v="The Liberals will carry the scars of the SNC-Lavalin affair into this fall’s election campaign, but there are also rifts within the opposition parties that won’t be healed by voting day, Chantal Hébert writes."/>
    <s v=""/>
    <s v=""/>
    <n v="0"/>
    <n v="0"/>
    <n v="4"/>
    <n v="4"/>
    <n v="1.7937000000000002E-2"/>
    <n v="302"/>
    <x v="172"/>
    <n v="302"/>
    <n v="223"/>
    <n v="0"/>
    <n v="0"/>
    <n v="223"/>
    <n v="0"/>
    <n v="0"/>
    <n v="0"/>
    <n v="0"/>
    <n v="1"/>
    <n v="0"/>
    <n v="0"/>
    <n v="1"/>
    <n v="0"/>
    <n v="0"/>
    <n v="1.3245033112582781E-2"/>
    <n v="1.7937219730941704E-2"/>
    <n v="1"/>
    <x v="0"/>
  </r>
  <r>
    <s v="2019-04-03 23:05:06"/>
    <x v="4"/>
    <x v="1106"/>
    <s v="Link"/>
    <s v="This is an oral history of bad blood, writes Vinay Menon."/>
    <s v=""/>
    <s v=""/>
    <n v="0"/>
    <n v="0"/>
    <n v="7"/>
    <n v="7"/>
    <n v="3.1817999999999999E-2"/>
    <n v="288"/>
    <x v="362"/>
    <n v="288"/>
    <n v="220"/>
    <n v="0"/>
    <n v="0"/>
    <n v="220"/>
    <n v="0"/>
    <n v="0"/>
    <n v="0"/>
    <n v="0"/>
    <n v="1"/>
    <n v="0"/>
    <n v="0"/>
    <n v="1"/>
    <n v="0"/>
    <n v="0"/>
    <n v="2.4305555555555556E-2"/>
    <n v="3.1818181818181815E-2"/>
    <n v="1"/>
    <x v="4"/>
  </r>
  <r>
    <s v="2019-04-05 01:05:08"/>
    <x v="5"/>
    <x v="1107"/>
    <s v="Link"/>
    <s v="Along with the three cases on the Island, 17 cases of measles have been diagnosed in the Vancouver area since February and two cases have been identified in 100 Mile House, in the southern Cariboo region of B.C."/>
    <s v=""/>
    <s v=""/>
    <n v="5"/>
    <n v="1"/>
    <n v="3"/>
    <n v="5"/>
    <n v="2.2831000000000001E-2"/>
    <n v="356"/>
    <x v="351"/>
    <n v="305"/>
    <n v="219"/>
    <n v="0"/>
    <n v="0"/>
    <n v="249"/>
    <n v="1"/>
    <n v="2"/>
    <n v="51"/>
    <n v="30"/>
    <n v="0.8567415730337079"/>
    <n v="0"/>
    <n v="0.14325842696629212"/>
    <n v="0.87951807228915657"/>
    <n v="0"/>
    <n v="0.12048192771084337"/>
    <n v="0"/>
    <n v="0"/>
    <n v="0.6"/>
    <x v="5"/>
  </r>
  <r>
    <s v="2019-04-01 19:05:11"/>
    <x v="6"/>
    <x v="1108"/>
    <s v="Link"/>
    <s v="New regulations for Métis harvesters — the first in nearly 10 years — were quietly rolled out at the end of February, and they once again exclude rights for Métis to harvest in southern Alberta. Lawrence Gervais is hoping it doesn't wipe their history."/>
    <s v=""/>
    <s v=""/>
    <n v="3"/>
    <n v="0"/>
    <n v="1"/>
    <n v="3"/>
    <n v="1.3698999999999999E-2"/>
    <n v="286"/>
    <x v="370"/>
    <n v="261"/>
    <n v="219"/>
    <n v="0"/>
    <n v="0"/>
    <n v="241"/>
    <n v="0"/>
    <n v="1"/>
    <n v="25"/>
    <n v="22"/>
    <n v="0.91258741258741261"/>
    <n v="0"/>
    <n v="8.7412587412587409E-2"/>
    <n v="0.90871369294605808"/>
    <n v="0"/>
    <n v="9.1286307053941904E-2"/>
    <n v="6.993006993006993E-3"/>
    <n v="8.2987551867219917E-3"/>
    <n v="0.33333333333333331"/>
    <x v="1"/>
  </r>
  <r>
    <s v="2019-04-03 20:05:09"/>
    <x v="4"/>
    <x v="1109"/>
    <s v="Link"/>
    <s v="She is a woman of &quot;integrity and quality.&quot; Supporters of Jody Wilson-Raybould in her Vancouver Granville riding say they’re disappointed she was ejected from the Liberal caucus but they would back her in the federal election if she ran as an Independent."/>
    <s v=""/>
    <s v=""/>
    <n v="0"/>
    <n v="0"/>
    <n v="3"/>
    <n v="3"/>
    <n v="1.3698999999999999E-2"/>
    <n v="297"/>
    <x v="370"/>
    <n v="296"/>
    <n v="219"/>
    <n v="0"/>
    <n v="0"/>
    <n v="220"/>
    <n v="1"/>
    <n v="0"/>
    <n v="1"/>
    <n v="1"/>
    <n v="0.99663299663299665"/>
    <n v="0"/>
    <n v="3.3670033670033669E-3"/>
    <n v="0.99545454545454548"/>
    <n v="0"/>
    <n v="4.5454545454545452E-3"/>
    <n v="6.7340067340067337E-3"/>
    <n v="9.0909090909090905E-3"/>
    <n v="1"/>
    <x v="4"/>
  </r>
  <r>
    <s v="2019-04-03 04:05:05"/>
    <x v="5"/>
    <x v="1110"/>
    <s v="Link"/>
    <s v="Will you follow (@)sussexroyal? It's an official Harry and Meghan account!"/>
    <s v=""/>
    <s v=""/>
    <n v="1"/>
    <n v="0"/>
    <n v="6"/>
    <n v="8"/>
    <n v="3.7037E-2"/>
    <n v="292"/>
    <x v="368"/>
    <n v="288"/>
    <n v="216"/>
    <n v="0"/>
    <n v="0"/>
    <n v="220"/>
    <n v="3"/>
    <n v="1"/>
    <n v="4"/>
    <n v="4"/>
    <n v="0.98630136986301364"/>
    <n v="0"/>
    <n v="1.3698630136986301E-2"/>
    <n v="0.98181818181818181"/>
    <n v="0"/>
    <n v="1.8181818181818181E-2"/>
    <n v="1.0273972602739725E-2"/>
    <n v="1.3636363636363636E-2"/>
    <n v="0.75"/>
    <x v="4"/>
  </r>
  <r>
    <s v="2019-04-06 20:05:05"/>
    <x v="6"/>
    <x v="1111"/>
    <s v="Link"/>
    <s v="Through all of their grief, family and friends of those injured and killed in the Humboldt Broncos crash one year ago today were united in their calls for change."/>
    <s v=""/>
    <s v=""/>
    <n v="1"/>
    <n v="0"/>
    <n v="3"/>
    <n v="3"/>
    <n v="1.4019E-2"/>
    <n v="281"/>
    <x v="366"/>
    <n v="279"/>
    <n v="214"/>
    <n v="0"/>
    <n v="0"/>
    <n v="216"/>
    <n v="2"/>
    <n v="0"/>
    <n v="2"/>
    <n v="2"/>
    <n v="0.99288256227758009"/>
    <n v="0"/>
    <n v="7.1174377224199285E-3"/>
    <n v="0.9907407407407407"/>
    <n v="0"/>
    <n v="9.2592592592592587E-3"/>
    <n v="3.5587188612099642E-3"/>
    <n v="4.6296296296296294E-3"/>
    <n v="1"/>
    <x v="2"/>
  </r>
  <r>
    <s v="2019-04-03 21:05:06"/>
    <x v="4"/>
    <x v="1112"/>
    <s v="Link"/>
    <s v="Notley says the UCP represents entitlement and intolerance rolled into one neat package."/>
    <s v=""/>
    <s v=""/>
    <n v="4"/>
    <n v="0"/>
    <n v="6"/>
    <n v="6"/>
    <n v="2.8302000000000001E-2"/>
    <n v="282"/>
    <x v="351"/>
    <n v="281"/>
    <n v="212"/>
    <n v="0"/>
    <n v="0"/>
    <n v="213"/>
    <n v="3"/>
    <n v="0"/>
    <n v="1"/>
    <n v="1"/>
    <n v="0.99645390070921991"/>
    <n v="0"/>
    <n v="3.5460992907801418E-3"/>
    <n v="0.99530516431924887"/>
    <n v="0"/>
    <n v="4.6948356807511738E-3"/>
    <n v="0"/>
    <n v="0"/>
    <n v="1"/>
    <x v="4"/>
  </r>
  <r>
    <s v="2019-04-02 16:05:15"/>
    <x v="4"/>
    <x v="1113"/>
    <s v="Link"/>
    <s v="Five service providers — Bell, Rogers, Cogeco, TELUS and Freedom Mobile — accounted for more than 60 per cent of all complaints, with the most frequently raised concerns being incorrect charges and nondisclosure of contract terms."/>
    <s v=""/>
    <s v=""/>
    <n v="4"/>
    <n v="0"/>
    <n v="3"/>
    <n v="3"/>
    <n v="1.4286E-2"/>
    <n v="280"/>
    <x v="351"/>
    <n v="260"/>
    <n v="210"/>
    <n v="0"/>
    <n v="0"/>
    <n v="228"/>
    <n v="0"/>
    <n v="0"/>
    <n v="20"/>
    <n v="18"/>
    <n v="0.9285714285714286"/>
    <n v="0"/>
    <n v="7.1428571428571425E-2"/>
    <n v="0.92105263157894735"/>
    <n v="0"/>
    <n v="7.8947368421052627E-2"/>
    <n v="0"/>
    <n v="0"/>
    <n v="1"/>
    <x v="3"/>
  </r>
  <r>
    <s v="2019-04-04 17:05:09"/>
    <x v="4"/>
    <x v="1114"/>
    <s v="Link"/>
    <s v="“We are going backwards.” In the wake of a rise in Islamophobic rhetoric and attacks, Calgary’s Muslim community is joining forces with national leaders to create a task force to combat hate, fear and violence in Canada."/>
    <s v=""/>
    <s v=""/>
    <n v="0"/>
    <n v="0"/>
    <n v="1"/>
    <n v="1"/>
    <n v="0"/>
    <n v="298"/>
    <x v="351"/>
    <n v="289"/>
    <n v="207"/>
    <n v="0"/>
    <n v="0"/>
    <n v="216"/>
    <n v="0"/>
    <n v="0"/>
    <n v="9"/>
    <n v="9"/>
    <n v="0.96979865771812079"/>
    <n v="0"/>
    <n v="3.0201342281879196E-2"/>
    <n v="0.95833333333333337"/>
    <n v="0"/>
    <n v="4.1666666666666664E-2"/>
    <n v="0"/>
    <n v="0"/>
    <n v="1"/>
    <x v="0"/>
  </r>
  <r>
    <s v="2019-04-04 21:05:08"/>
    <x v="5"/>
    <x v="1115"/>
    <s v="Link"/>
    <s v="Commercial fishing boats on the B.C. coast have returned to their home ports after a successful spring herring roe fishery in the Strait of Georgia off Vancouver Island, but opponents of the catch are already gearing up for next season."/>
    <s v=""/>
    <s v=""/>
    <n v="1"/>
    <n v="0"/>
    <n v="6"/>
    <n v="6"/>
    <n v="2.9125999999999999E-2"/>
    <n v="265"/>
    <x v="368"/>
    <n v="264"/>
    <n v="206"/>
    <n v="0"/>
    <n v="0"/>
    <n v="207"/>
    <n v="3"/>
    <n v="0"/>
    <n v="1"/>
    <n v="1"/>
    <n v="0.99622641509433962"/>
    <n v="0"/>
    <n v="3.7735849056603774E-3"/>
    <n v="0.99516908212560384"/>
    <n v="0"/>
    <n v="4.830917874396135E-3"/>
    <n v="1.1320754716981131E-2"/>
    <n v="1.4492753623188406E-2"/>
    <n v="1"/>
    <x v="0"/>
  </r>
  <r>
    <s v="2019-04-02 05:05:03"/>
    <x v="5"/>
    <x v="1116"/>
    <s v="Link"/>
    <s v="Met this woman on a dating app, and we've been talking for two months. The problems? 1) On physical interaction, it's just a side hug. She's shy, leaves no opportunities for a small kiss. 2) She's still on the dating app. What do I do? Ask Ellie:"/>
    <s v=""/>
    <s v=""/>
    <n v="0"/>
    <n v="0"/>
    <n v="2"/>
    <n v="2"/>
    <n v="9.7090000000000006E-3"/>
    <n v="262"/>
    <x v="370"/>
    <n v="262"/>
    <n v="206"/>
    <n v="0"/>
    <n v="0"/>
    <n v="206"/>
    <n v="0"/>
    <n v="0"/>
    <n v="0"/>
    <n v="0"/>
    <n v="1"/>
    <n v="0"/>
    <n v="0"/>
    <n v="1"/>
    <n v="0"/>
    <n v="0"/>
    <n v="7.6335877862595417E-3"/>
    <n v="9.7087378640776691E-3"/>
    <n v="1"/>
    <x v="3"/>
  </r>
  <r>
    <s v="2019-04-04 01:35:03"/>
    <x v="4"/>
    <x v="1117"/>
    <s v="Link"/>
    <s v="Here are four words you don’t want to hear from a politician who’s offering to fight climate change; carbon capture and sequestration, writes Graham Thomson:"/>
    <s v=""/>
    <s v=""/>
    <n v="6"/>
    <n v="1"/>
    <n v="7"/>
    <n v="8"/>
    <n v="3.8835000000000001E-2"/>
    <n v="279"/>
    <x v="172"/>
    <n v="272"/>
    <n v="206"/>
    <n v="0"/>
    <n v="0"/>
    <n v="212"/>
    <n v="0"/>
    <n v="0"/>
    <n v="7"/>
    <n v="6"/>
    <n v="0.97491039426523296"/>
    <n v="0"/>
    <n v="2.5089605734767026E-2"/>
    <n v="0.97169811320754718"/>
    <n v="0"/>
    <n v="2.8301886792452831E-2"/>
    <n v="1.4336917562724014E-2"/>
    <n v="1.8867924528301886E-2"/>
    <n v="0.875"/>
    <x v="0"/>
  </r>
  <r>
    <s v="2019-04-02 02:38:54"/>
    <x v="4"/>
    <x v="1118"/>
    <s v="Link"/>
    <s v="A slow start from SRF, a bullpen bailout and more on #VladWatch after a (very) quiet night for the Blue Jays at Rogers Centre."/>
    <s v=""/>
    <s v=""/>
    <n v="3"/>
    <n v="0"/>
    <n v="3"/>
    <n v="4"/>
    <n v="1.9512000000000002E-2"/>
    <n v="292"/>
    <x v="366"/>
    <n v="282"/>
    <n v="205"/>
    <n v="0"/>
    <n v="0"/>
    <n v="212"/>
    <n v="0"/>
    <n v="0"/>
    <n v="10"/>
    <n v="7"/>
    <n v="0.96575342465753422"/>
    <n v="0"/>
    <n v="3.4246575342465752E-2"/>
    <n v="0.96698113207547165"/>
    <n v="0"/>
    <n v="3.3018867924528301E-2"/>
    <n v="3.4246575342465752E-3"/>
    <n v="4.7169811320754715E-3"/>
    <n v="0.75"/>
    <x v="3"/>
  </r>
  <r>
    <s v="2019-04-02 17:05:11"/>
    <x v="4"/>
    <x v="1119"/>
    <s v="Link"/>
    <s v="The local wildcatters that pump light crude far from the giant oilsands mines of northern Alberta are getting a big price boost from the curtailments announced at the start of December, without the headaches."/>
    <s v=""/>
    <s v=""/>
    <n v="1"/>
    <n v="0"/>
    <n v="2"/>
    <n v="2"/>
    <n v="9.8040000000000002E-3"/>
    <n v="252"/>
    <x v="366"/>
    <n v="252"/>
    <n v="204"/>
    <n v="0"/>
    <n v="0"/>
    <n v="204"/>
    <n v="0"/>
    <n v="0"/>
    <n v="0"/>
    <n v="0"/>
    <n v="1"/>
    <n v="0"/>
    <n v="0"/>
    <n v="1"/>
    <n v="0"/>
    <n v="0"/>
    <n v="3.968253968253968E-3"/>
    <n v="4.9019607843137254E-3"/>
    <n v="1"/>
    <x v="3"/>
  </r>
  <r>
    <s v="2019-04-07 22:05:04"/>
    <x v="6"/>
    <x v="1120"/>
    <s v="Link"/>
    <s v="Payette, who is leading a Canadian delegation on a four-day visit to the east African country, visited the Kigali Genocide Memorial that is the final resting place of roughly 250,000 victims of the genocide."/>
    <s v=""/>
    <s v=""/>
    <n v="5"/>
    <n v="0"/>
    <n v="3"/>
    <n v="4"/>
    <n v="1.9703999999999999E-2"/>
    <n v="281"/>
    <x v="366"/>
    <n v="268"/>
    <n v="203"/>
    <n v="0"/>
    <n v="0"/>
    <n v="212"/>
    <n v="1"/>
    <n v="1"/>
    <n v="13"/>
    <n v="9"/>
    <n v="0.9537366548042705"/>
    <n v="0"/>
    <n v="4.6263345195729534E-2"/>
    <n v="0.95754716981132071"/>
    <n v="0"/>
    <n v="4.2452830188679243E-2"/>
    <n v="3.5587188612099642E-3"/>
    <n v="4.7169811320754715E-3"/>
    <n v="0.75"/>
    <x v="6"/>
  </r>
  <r>
    <s v="2019-04-03 19:05:12"/>
    <x v="5"/>
    <x v="1121"/>
    <s v="Link"/>
    <s v="What's for dinner tonight? Pizza? UberEats delivery again? Here's how you can perfect a home-cooked weeknight dinner using simple recipes and tips from MasterChef Canada judges Michael Bonacini and Claudio Aprile. BONUS points for plating too!"/>
    <s v=""/>
    <s v=""/>
    <n v="0"/>
    <n v="0"/>
    <n v="3"/>
    <n v="4"/>
    <n v="2.0101000000000001E-2"/>
    <n v="258"/>
    <x v="368"/>
    <n v="257"/>
    <n v="199"/>
    <n v="0"/>
    <n v="0"/>
    <n v="200"/>
    <n v="0"/>
    <n v="1"/>
    <n v="1"/>
    <n v="1"/>
    <n v="0.99612403100775193"/>
    <n v="0"/>
    <n v="3.875968992248062E-3"/>
    <n v="0.995"/>
    <n v="0"/>
    <n v="5.0000000000000001E-3"/>
    <n v="1.1627906976744186E-2"/>
    <n v="1.4999999999999999E-2"/>
    <n v="0.75"/>
    <x v="4"/>
  </r>
  <r>
    <s v="2019-04-05 18:05:10"/>
    <x v="6"/>
    <x v="1122"/>
    <s v="Link"/>
    <s v="Maxime Bernier’s newly minted “smart populist” party may be crumbling in British Columbia amid allegations of racism, xenophobia and an infiltration of the radical far-right."/>
    <s v=""/>
    <s v=""/>
    <n v="8"/>
    <n v="0"/>
    <n v="11"/>
    <n v="11"/>
    <n v="5.5275999999999999E-2"/>
    <n v="268"/>
    <x v="356"/>
    <n v="266"/>
    <n v="199"/>
    <n v="0"/>
    <n v="0"/>
    <n v="201"/>
    <n v="1"/>
    <n v="0"/>
    <n v="2"/>
    <n v="2"/>
    <n v="0.9925373134328358"/>
    <n v="0"/>
    <n v="7.462686567164179E-3"/>
    <n v="0.99004975124378114"/>
    <n v="0"/>
    <n v="9.9502487562189053E-3"/>
    <n v="2.2388059701492536E-2"/>
    <n v="2.9850746268656716E-2"/>
    <n v="1"/>
    <x v="5"/>
  </r>
  <r>
    <s v="2019-04-02 21:15:10"/>
    <x v="6"/>
    <x v="1123"/>
    <s v="Link"/>
    <s v="π time: It might even point to present-day Martian microbes living in the rocks below the surface. #StarScience"/>
    <s v=""/>
    <s v=""/>
    <n v="0"/>
    <n v="0"/>
    <n v="1"/>
    <n v="1"/>
    <n v="5.025E-3"/>
    <n v="244"/>
    <x v="370"/>
    <n v="243"/>
    <n v="199"/>
    <n v="0"/>
    <n v="0"/>
    <n v="200"/>
    <n v="0"/>
    <n v="0"/>
    <n v="1"/>
    <n v="1"/>
    <n v="0.99590163934426235"/>
    <n v="0"/>
    <n v="4.0983606557377051E-3"/>
    <n v="0.995"/>
    <n v="0"/>
    <n v="5.0000000000000001E-3"/>
    <n v="8.1967213114754103E-3"/>
    <n v="0.01"/>
    <n v="1"/>
    <x v="3"/>
  </r>
  <r>
    <s v="2019-04-07 02:46:39"/>
    <x v="6"/>
    <x v="1124"/>
    <s v="Link"/>
    <s v="“We are not preachers. We are moms. And like many moms before us, we have lost a child.”  Prayers and songs filled the arena marking the one-year anniversary of the Humboldt Broncos crash, described as a milestone of &quot;perseverance, faith and courage.”"/>
    <s v=""/>
    <s v=""/>
    <n v="0"/>
    <n v="0"/>
    <n v="4"/>
    <n v="4"/>
    <n v="2.0202000000000001E-2"/>
    <n v="265"/>
    <x v="370"/>
    <n v="258"/>
    <n v="198"/>
    <n v="0"/>
    <n v="0"/>
    <n v="203"/>
    <n v="2"/>
    <n v="0"/>
    <n v="7"/>
    <n v="5"/>
    <n v="0.97358490566037736"/>
    <n v="0"/>
    <n v="2.6415094339622643E-2"/>
    <n v="0.97536945812807885"/>
    <n v="0"/>
    <n v="2.4630541871921183E-2"/>
    <n v="7.5471698113207548E-3"/>
    <n v="9.852216748768473E-3"/>
    <n v="1"/>
    <x v="6"/>
  </r>
  <r>
    <s v="2019-04-05 17:05:11"/>
    <x v="6"/>
    <x v="1125"/>
    <s v="Link"/>
    <s v="If the legal challenges from New Brunswick, Ontario, Manitoba, and Saskatchewan  fail, Alberta's model suggests that they may be better off shaping their own carbon pricing system, rather than adopting the federal government's. Here are the pros and cons."/>
    <s v=""/>
    <s v=""/>
    <n v="4"/>
    <n v="1"/>
    <n v="6"/>
    <n v="6"/>
    <n v="3.0303E-2"/>
    <n v="242"/>
    <x v="370"/>
    <n v="242"/>
    <n v="198"/>
    <n v="0"/>
    <n v="0"/>
    <n v="198"/>
    <n v="2"/>
    <n v="0"/>
    <n v="0"/>
    <n v="0"/>
    <n v="1"/>
    <n v="0"/>
    <n v="0"/>
    <n v="1"/>
    <n v="0"/>
    <n v="0"/>
    <n v="8.2644628099173556E-3"/>
    <n v="1.0101010101010102E-2"/>
    <n v="1"/>
    <x v="5"/>
  </r>
  <r>
    <s v="2019-04-06 04:05:02"/>
    <x v="6"/>
    <x v="1126"/>
    <s v="Link"/>
    <s v="I’m spending a lot of time taking my contacts and prospective clients out to dinner or drinks to get my business off the ground. I need to find outfits that are professional and also stylish. What can I wear? Kathryn Hudson has more on The Kit"/>
    <s v=""/>
    <s v=""/>
    <n v="0"/>
    <n v="0"/>
    <n v="3"/>
    <n v="3"/>
    <n v="1.5228E-2"/>
    <n v="262"/>
    <x v="368"/>
    <n v="262"/>
    <n v="197"/>
    <n v="0"/>
    <n v="0"/>
    <n v="197"/>
    <n v="0"/>
    <n v="0"/>
    <n v="0"/>
    <n v="0"/>
    <n v="1"/>
    <n v="0"/>
    <n v="0"/>
    <n v="1"/>
    <n v="0"/>
    <n v="0"/>
    <n v="1.1450381679389313E-2"/>
    <n v="1.5228426395939087E-2"/>
    <n v="1"/>
    <x v="2"/>
  </r>
  <r>
    <s v="2019-04-07 18:54:27"/>
    <x v="4"/>
    <x v="1127"/>
    <s v="Link"/>
    <s v="Conservative Leader Andrew Scheer says he is challenging  Justin Trudeau to follow through on a threat to sue him over his assertion that the prime minister politically interfered with the criminal prosecution of SNC-Lavalin."/>
    <s v=""/>
    <s v=""/>
    <n v="2"/>
    <n v="0"/>
    <n v="9"/>
    <n v="10"/>
    <n v="5.0761000000000001E-2"/>
    <n v="267"/>
    <x v="314"/>
    <n v="264"/>
    <n v="197"/>
    <n v="0"/>
    <n v="0"/>
    <n v="200"/>
    <n v="3"/>
    <n v="0"/>
    <n v="3"/>
    <n v="3"/>
    <n v="0.9887640449438202"/>
    <n v="0"/>
    <n v="1.1235955056179775E-2"/>
    <n v="0.98499999999999999"/>
    <n v="0"/>
    <n v="1.4999999999999999E-2"/>
    <n v="1.8726591760299626E-2"/>
    <n v="2.5000000000000001E-2"/>
    <n v="0.9"/>
    <x v="6"/>
  </r>
  <r>
    <s v="2019-04-04 21:05:06"/>
    <x v="4"/>
    <x v="1128"/>
    <s v="Link"/>
    <s v="After two heated weeks on the campaign trail, leaders of the province’s four major parties will face off tonight in what is expected to be a fiery debate in a bid to become Alberta’s next premier."/>
    <s v=""/>
    <s v=""/>
    <n v="2"/>
    <n v="0"/>
    <n v="2"/>
    <n v="2"/>
    <n v="1.0204E-2"/>
    <n v="291"/>
    <x v="351"/>
    <n v="262"/>
    <n v="196"/>
    <n v="0"/>
    <n v="0"/>
    <n v="215"/>
    <n v="1"/>
    <n v="1"/>
    <n v="29"/>
    <n v="19"/>
    <n v="0.90034364261168387"/>
    <n v="0"/>
    <n v="9.9656357388316158E-2"/>
    <n v="0.91162790697674423"/>
    <n v="0"/>
    <n v="8.8372093023255813E-2"/>
    <n v="0"/>
    <n v="0"/>
    <n v="1"/>
    <x v="0"/>
  </r>
  <r>
    <s v="2019-04-02 16:05:16"/>
    <x v="5"/>
    <x v="1129"/>
    <s v="Link"/>
    <s v="Five service providers — Bell, Rogers, Cogeco, TELUS and Freedom Mobile — accounted for more than 60 per cent of all complaints, with the most frequently raised concerns being incorrect charges and nondisclosure of contract terms."/>
    <s v=""/>
    <s v=""/>
    <n v="0"/>
    <n v="0"/>
    <n v="2"/>
    <n v="2"/>
    <n v="1.0363000000000001E-2"/>
    <n v="246"/>
    <x v="366"/>
    <n v="239"/>
    <n v="193"/>
    <n v="0"/>
    <n v="0"/>
    <n v="200"/>
    <n v="1"/>
    <n v="0"/>
    <n v="7"/>
    <n v="7"/>
    <n v="0.97154471544715448"/>
    <n v="0"/>
    <n v="2.8455284552845527E-2"/>
    <n v="0.96499999999999997"/>
    <n v="0"/>
    <n v="3.5000000000000003E-2"/>
    <n v="4.0650406504065045E-3"/>
    <n v="5.0000000000000001E-3"/>
    <n v="1"/>
    <x v="3"/>
  </r>
  <r>
    <s v="2019-04-07 19:05:08"/>
    <x v="5"/>
    <x v="1130"/>
    <s v="Link"/>
    <s v="Though competition between ramen shops is more fierce than ever, rezoning and surging property values in the West End threaten to snuff out the small businesses that bring character to the area."/>
    <s v=""/>
    <s v=""/>
    <n v="1"/>
    <n v="1"/>
    <n v="5"/>
    <n v="5"/>
    <n v="2.6041999999999999E-2"/>
    <n v="254"/>
    <x v="172"/>
    <n v="251"/>
    <n v="192"/>
    <n v="0"/>
    <n v="0"/>
    <n v="195"/>
    <n v="1"/>
    <n v="0"/>
    <n v="3"/>
    <n v="3"/>
    <n v="0.98818897637795278"/>
    <n v="0"/>
    <n v="1.1811023622047244E-2"/>
    <n v="0.98461538461538467"/>
    <n v="0"/>
    <n v="1.5384615384615385E-2"/>
    <n v="1.5748031496062992E-2"/>
    <n v="2.0512820512820513E-2"/>
    <n v="1"/>
    <x v="6"/>
  </r>
  <r>
    <s v="2019-04-06 22:05:04"/>
    <x v="4"/>
    <x v="1131"/>
    <s v="Link"/>
    <s v="In the words of veteran political pollster Angus Reid, “That lustre, that sheen is simply gone now. It has left Trudeau badly wounded. ... We are not going to see him popping up in random wedding photos this summer, embraced by the smiling couple. All that is over.”"/>
    <s v=""/>
    <s v=""/>
    <n v="7"/>
    <n v="1"/>
    <n v="10"/>
    <n v="12"/>
    <n v="6.25E-2"/>
    <n v="254"/>
    <x v="356"/>
    <n v="247"/>
    <n v="192"/>
    <n v="0"/>
    <n v="0"/>
    <n v="196"/>
    <n v="0"/>
    <n v="0"/>
    <n v="7"/>
    <n v="4"/>
    <n v="0.97244094488188981"/>
    <n v="0"/>
    <n v="2.7559055118110236E-2"/>
    <n v="0.97959183673469385"/>
    <n v="0"/>
    <n v="2.0408163265306121E-2"/>
    <n v="2.3622047244094488E-2"/>
    <n v="3.0612244897959183E-2"/>
    <n v="0.83333333333333337"/>
    <x v="2"/>
  </r>
  <r>
    <s v="2019-04-06 05:05:02"/>
    <x v="4"/>
    <x v="1132"/>
    <s v="Link"/>
    <s v="The use of capital letters and exclamation points surged in certain corners of the internet on Thursday after Netflix announced the cast of its upcoming series Cowboy Bebop."/>
    <s v=""/>
    <s v=""/>
    <n v="2"/>
    <n v="0"/>
    <n v="1"/>
    <n v="1"/>
    <n v="5.208E-3"/>
    <n v="315"/>
    <x v="351"/>
    <n v="278"/>
    <n v="192"/>
    <n v="0"/>
    <n v="0"/>
    <n v="218"/>
    <n v="0"/>
    <n v="0"/>
    <n v="37"/>
    <n v="26"/>
    <n v="0.88253968253968251"/>
    <n v="0"/>
    <n v="0.11746031746031746"/>
    <n v="0.88073394495412849"/>
    <n v="0"/>
    <n v="0.11926605504587157"/>
    <n v="0"/>
    <n v="0"/>
    <n v="1"/>
    <x v="2"/>
  </r>
  <r>
    <s v="2019-04-04 23:05:05"/>
    <x v="4"/>
    <x v="1133"/>
    <s v="Link"/>
    <s v="Claims often come fast and furious during election campaign speeches, and no matter which party is speaking, sometimes those claims have little or no context behind them. Here’s how some of the claims Rachel Notley has been promoting on the campaign trail hold up to scrutiny."/>
    <s v=""/>
    <s v=""/>
    <n v="4"/>
    <n v="0"/>
    <n v="9"/>
    <n v="9"/>
    <n v="4.7368E-2"/>
    <n v="268"/>
    <x v="314"/>
    <n v="258"/>
    <n v="190"/>
    <n v="0"/>
    <n v="0"/>
    <n v="197"/>
    <n v="0"/>
    <n v="0"/>
    <n v="10"/>
    <n v="7"/>
    <n v="0.96268656716417911"/>
    <n v="0"/>
    <n v="3.7313432835820892E-2"/>
    <n v="0.96446700507614214"/>
    <n v="0"/>
    <n v="3.553299492385787E-2"/>
    <n v="1.8656716417910446E-2"/>
    <n v="2.5380710659898477E-2"/>
    <n v="1"/>
    <x v="0"/>
  </r>
  <r>
    <s v="2019-04-03 21:15:08"/>
    <x v="4"/>
    <x v="1134"/>
    <s v="Link"/>
    <s v="π time: Climate change, which has caused extreme heat stress on some reefs, has severely hindered the reef’s ability to heal, scientists have found. #StarScience"/>
    <s v=""/>
    <s v=""/>
    <n v="1"/>
    <n v="0"/>
    <n v="2"/>
    <n v="2"/>
    <n v="1.0526000000000001E-2"/>
    <n v="253"/>
    <x v="366"/>
    <n v="253"/>
    <n v="190"/>
    <n v="0"/>
    <n v="0"/>
    <n v="190"/>
    <n v="0"/>
    <n v="0"/>
    <n v="0"/>
    <n v="0"/>
    <n v="1"/>
    <n v="0"/>
    <n v="0"/>
    <n v="1"/>
    <n v="0"/>
    <n v="0"/>
    <n v="3.952569169960474E-3"/>
    <n v="5.263157894736842E-3"/>
    <n v="1"/>
    <x v="4"/>
  </r>
  <r>
    <s v="2019-04-03 01:05:05"/>
    <x v="6"/>
    <x v="1135"/>
    <s v="Link"/>
    <s v="Fiddler, who is from the Red Earth Cree Nation, was pregnant and travelling with her two sons when she witnessed the fatal crash that killed 16. Now she's named her baby Logan Humble Strong after one of the players who died in the crash."/>
    <s v=""/>
    <s v=""/>
    <n v="1"/>
    <n v="0"/>
    <n v="4"/>
    <n v="4"/>
    <n v="2.1277000000000001E-2"/>
    <n v="258"/>
    <x v="370"/>
    <n v="258"/>
    <n v="188"/>
    <n v="0"/>
    <n v="0"/>
    <n v="188"/>
    <n v="1"/>
    <n v="0"/>
    <n v="0"/>
    <n v="0"/>
    <n v="1"/>
    <n v="0"/>
    <n v="0"/>
    <n v="1"/>
    <n v="0"/>
    <n v="0"/>
    <n v="7.7519379844961239E-3"/>
    <n v="1.0638297872340425E-2"/>
    <n v="1"/>
    <x v="4"/>
  </r>
  <r>
    <s v="2019-04-03 17:35:05"/>
    <x v="4"/>
    <x v="1136"/>
    <s v="Link"/>
    <s v="The federal government could invoke a “public interest” exception that would allow SNC-Lavalin to avoid a 10-year federal contract ban even if it is criminally convicted."/>
    <s v=""/>
    <s v=""/>
    <n v="3"/>
    <n v="1"/>
    <n v="3"/>
    <n v="5"/>
    <n v="2.6738000000000001E-2"/>
    <n v="253"/>
    <x v="366"/>
    <n v="247"/>
    <n v="187"/>
    <n v="0"/>
    <n v="0"/>
    <n v="191"/>
    <n v="2"/>
    <n v="0"/>
    <n v="6"/>
    <n v="4"/>
    <n v="0.97628458498023718"/>
    <n v="0"/>
    <n v="2.3715415019762844E-2"/>
    <n v="0.97905759162303663"/>
    <n v="0"/>
    <n v="2.0942408376963352E-2"/>
    <n v="3.952569169960474E-3"/>
    <n v="5.235602094240838E-3"/>
    <n v="0.6"/>
    <x v="4"/>
  </r>
  <r>
    <s v="2019-04-05 05:05:02"/>
    <x v="4"/>
    <x v="1137"/>
    <s v="Link"/>
    <s v="This wretched remake feels like a curse, writes film critic Peter Howell"/>
    <s v=""/>
    <s v=""/>
    <n v="3"/>
    <n v="0"/>
    <n v="3"/>
    <n v="3"/>
    <n v="1.6129000000000001E-2"/>
    <n v="280"/>
    <x v="351"/>
    <n v="267"/>
    <n v="186"/>
    <n v="0"/>
    <n v="0"/>
    <n v="194"/>
    <n v="0"/>
    <n v="0"/>
    <n v="13"/>
    <n v="8"/>
    <n v="0.95357142857142863"/>
    <n v="0"/>
    <n v="4.642857142857143E-2"/>
    <n v="0.95876288659793818"/>
    <n v="0"/>
    <n v="4.1237113402061855E-2"/>
    <n v="0"/>
    <n v="0"/>
    <n v="1"/>
    <x v="5"/>
  </r>
  <r>
    <s v="2019-04-03 16:05:27"/>
    <x v="5"/>
    <x v="1138"/>
    <s v="Link"/>
    <s v="The fourth pedestrian killed in a traffic collision in Vancouver this year has heightened concerns over street safety."/>
    <s v=""/>
    <s v=""/>
    <n v="3"/>
    <n v="1"/>
    <n v="5"/>
    <n v="5"/>
    <n v="2.7026999999999999E-2"/>
    <n v="238"/>
    <x v="368"/>
    <n v="238"/>
    <n v="185"/>
    <n v="0"/>
    <n v="0"/>
    <n v="185"/>
    <n v="0"/>
    <n v="0"/>
    <n v="0"/>
    <n v="0"/>
    <n v="1"/>
    <n v="0"/>
    <n v="0"/>
    <n v="1"/>
    <n v="0"/>
    <n v="0"/>
    <n v="1.2605042016806723E-2"/>
    <n v="1.6216216216216217E-2"/>
    <n v="1"/>
    <x v="4"/>
  </r>
  <r>
    <s v="2019-04-01 13:05:16"/>
    <x v="5"/>
    <x v="1139"/>
    <s v="Link"/>
    <s v="In her new book, Why Are We Here, Mary Jo Leddy looks at the country through the eyes of refugees — and discovers purpose and power in Canada’s landscape."/>
    <s v=""/>
    <s v=""/>
    <n v="2"/>
    <n v="0"/>
    <n v="2"/>
    <n v="2"/>
    <n v="1.0810999999999999E-2"/>
    <n v="265"/>
    <x v="351"/>
    <n v="261"/>
    <n v="185"/>
    <n v="0"/>
    <n v="0"/>
    <n v="187"/>
    <n v="1"/>
    <n v="0"/>
    <n v="4"/>
    <n v="2"/>
    <n v="0.98490566037735849"/>
    <n v="0"/>
    <n v="1.509433962264151E-2"/>
    <n v="0.98930481283422456"/>
    <n v="0"/>
    <n v="1.06951871657754E-2"/>
    <n v="0"/>
    <n v="0"/>
    <n v="1"/>
    <x v="1"/>
  </r>
  <r>
    <s v="2019-04-03 20:35:05"/>
    <x v="6"/>
    <x v="1140"/>
    <s v="Link"/>
    <s v="A day after they were expelled from the Liberal caucus, Jody Wilson-Raybould and Jane Philpott expressed disappointment but no regrets for defending the “independence of the judicial system.”"/>
    <s v=""/>
    <s v=""/>
    <n v="0"/>
    <n v="0"/>
    <n v="2"/>
    <n v="2"/>
    <n v="1.0810999999999999E-2"/>
    <n v="247"/>
    <x v="351"/>
    <n v="220"/>
    <n v="185"/>
    <n v="0"/>
    <n v="0"/>
    <n v="209"/>
    <n v="1"/>
    <n v="1"/>
    <n v="27"/>
    <n v="24"/>
    <n v="0.89068825910931171"/>
    <n v="0"/>
    <n v="0.10931174089068826"/>
    <n v="0.88516746411483249"/>
    <n v="0"/>
    <n v="0.11483253588516747"/>
    <n v="0"/>
    <n v="0"/>
    <n v="1"/>
    <x v="4"/>
  </r>
  <r>
    <s v="2019-04-01 18:05:14"/>
    <x v="4"/>
    <x v="1141"/>
    <s v="Link"/>
    <s v="At a time when wooing B.C. is essential to the Liberal party’s chances in the fall election, Trudeau’s party is tanking. Although Quebec and Ontario have long-been considered the main battlegrounds, here's why the west coast vote could shake things up:"/>
    <s v=""/>
    <s v=""/>
    <n v="0"/>
    <n v="0"/>
    <n v="1"/>
    <n v="1"/>
    <n v="5.4050000000000001E-3"/>
    <n v="256"/>
    <x v="366"/>
    <n v="256"/>
    <n v="185"/>
    <n v="0"/>
    <n v="0"/>
    <n v="185"/>
    <n v="0"/>
    <n v="0"/>
    <n v="0"/>
    <n v="0"/>
    <n v="1"/>
    <n v="0"/>
    <n v="0"/>
    <n v="1"/>
    <n v="0"/>
    <n v="0"/>
    <n v="3.90625E-3"/>
    <n v="5.4054054054054057E-3"/>
    <n v="1"/>
    <x v="1"/>
  </r>
  <r>
    <s v="2019-04-04 02:05:03"/>
    <x v="4"/>
    <x v="1142"/>
    <s v="Link"/>
    <s v="How do you properly put a bra on? We know Twitter is beefing over this situation. Is it hooking it from the back or handle or front or what!?"/>
    <s v=""/>
    <s v=""/>
    <n v="3"/>
    <n v="0"/>
    <n v="6"/>
    <n v="6"/>
    <n v="3.2608999999999999E-2"/>
    <n v="228"/>
    <x v="362"/>
    <n v="228"/>
    <n v="184"/>
    <n v="0"/>
    <n v="0"/>
    <n v="184"/>
    <n v="0"/>
    <n v="0"/>
    <n v="0"/>
    <n v="0"/>
    <n v="1"/>
    <n v="0"/>
    <n v="0"/>
    <n v="1"/>
    <n v="0"/>
    <n v="0"/>
    <n v="3.0701754385964911E-2"/>
    <n v="3.8043478260869568E-2"/>
    <n v="1"/>
    <x v="0"/>
  </r>
  <r>
    <s v="2019-04-04 17:05:09"/>
    <x v="6"/>
    <x v="1143"/>
    <s v="Link"/>
    <s v="“We are going backwards.” In the wake of a rise in Islamophobic rhetoric and attacks, Calgary’s Muslim community is joining forces with national leaders to create a task force to combat hate, fear and violence in Canada."/>
    <s v=""/>
    <s v=""/>
    <n v="0"/>
    <n v="0"/>
    <n v="2"/>
    <n v="2"/>
    <n v="1.0928999999999999E-2"/>
    <n v="255"/>
    <x v="351"/>
    <n v="229"/>
    <n v="183"/>
    <n v="0"/>
    <n v="0"/>
    <n v="200"/>
    <n v="1"/>
    <n v="1"/>
    <n v="26"/>
    <n v="17"/>
    <n v="0.89803921568627454"/>
    <n v="0"/>
    <n v="0.10196078431372549"/>
    <n v="0.91500000000000004"/>
    <n v="0"/>
    <n v="8.5000000000000006E-2"/>
    <n v="0"/>
    <n v="0"/>
    <n v="1"/>
    <x v="0"/>
  </r>
  <r>
    <s v="2019-04-02 13:00:40"/>
    <x v="6"/>
    <x v="1144"/>
    <s v="Link"/>
    <s v="The frustration, dismay and anger are understandable. These things happen when a professional sports league abruptly goes out of business.  But let’s be clear. Women’s pro hockey as a concept, as a business enterprise, is here to stay, writes Damien Cox."/>
    <s v=""/>
    <s v=""/>
    <n v="1"/>
    <n v="0"/>
    <n v="2"/>
    <n v="2"/>
    <n v="1.0989000000000001E-2"/>
    <n v="247"/>
    <x v="366"/>
    <n v="244"/>
    <n v="182"/>
    <n v="0"/>
    <n v="0"/>
    <n v="185"/>
    <n v="0"/>
    <n v="0"/>
    <n v="3"/>
    <n v="3"/>
    <n v="0.98785425101214575"/>
    <n v="0"/>
    <n v="1.2145748987854251E-2"/>
    <n v="0.98378378378378384"/>
    <n v="0"/>
    <n v="1.6216216216216217E-2"/>
    <n v="4.048582995951417E-3"/>
    <n v="5.4054054054054057E-3"/>
    <n v="1"/>
    <x v="3"/>
  </r>
  <r>
    <s v="2019-04-02 20:05:07"/>
    <x v="5"/>
    <x v="1145"/>
    <s v="Link"/>
    <s v="The Democrats who control the U.S. House of Representatives are asking President Donald Trump to reopen negotiations on the new NAFTA agreement and make changes that address the party’s concerns."/>
    <s v=""/>
    <s v=""/>
    <n v="8"/>
    <n v="2"/>
    <n v="10"/>
    <n v="11"/>
    <n v="6.0773000000000001E-2"/>
    <n v="265"/>
    <x v="172"/>
    <n v="263"/>
    <n v="181"/>
    <n v="0"/>
    <n v="0"/>
    <n v="182"/>
    <n v="2"/>
    <n v="0"/>
    <n v="2"/>
    <n v="1"/>
    <n v="0.99245283018867925"/>
    <n v="0"/>
    <n v="7.5471698113207548E-3"/>
    <n v="0.99450549450549453"/>
    <n v="0"/>
    <n v="5.4945054945054949E-3"/>
    <n v="1.509433962264151E-2"/>
    <n v="2.197802197802198E-2"/>
    <n v="0.90909090909090906"/>
    <x v="3"/>
  </r>
  <r>
    <s v="2019-04-04 00:05:06"/>
    <x v="6"/>
    <x v="1146"/>
    <s v="Link"/>
    <s v="The new “Twilight Zone,” which arrived April 1, does not lack for talent, big names or production resources. But as for finding its own distinctive place, it’s still looking."/>
    <s v=""/>
    <s v=""/>
    <n v="2"/>
    <n v="1"/>
    <n v="6"/>
    <n v="6"/>
    <n v="3.3333000000000002E-2"/>
    <n v="216"/>
    <x v="314"/>
    <n v="214"/>
    <n v="180"/>
    <n v="0"/>
    <n v="0"/>
    <n v="182"/>
    <n v="0"/>
    <n v="0"/>
    <n v="2"/>
    <n v="2"/>
    <n v="0.9907407407407407"/>
    <n v="0"/>
    <n v="9.2592592592592587E-3"/>
    <n v="0.98901098901098905"/>
    <n v="0"/>
    <n v="1.098901098901099E-2"/>
    <n v="2.3148148148148147E-2"/>
    <n v="2.7472527472527472E-2"/>
    <n v="1"/>
    <x v="0"/>
  </r>
  <r>
    <s v="2019-04-05 21:15:08"/>
    <x v="4"/>
    <x v="1147"/>
    <s v="Link"/>
    <s v="π time: A non-profit called Oceanix is building a prototype floating island as an experimental solution for crowded coastal cities threatened by climate change. #StarScience"/>
    <s v=""/>
    <s v=""/>
    <n v="2"/>
    <n v="1"/>
    <n v="2"/>
    <n v="2"/>
    <n v="1.1110999999999999E-2"/>
    <n v="249"/>
    <x v="351"/>
    <n v="248"/>
    <n v="180"/>
    <n v="0"/>
    <n v="0"/>
    <n v="181"/>
    <n v="1"/>
    <n v="0"/>
    <n v="1"/>
    <n v="1"/>
    <n v="0.99598393574297184"/>
    <n v="0"/>
    <n v="4.0160642570281121E-3"/>
    <n v="0.99447513812154698"/>
    <n v="0"/>
    <n v="5.5248618784530384E-3"/>
    <n v="0"/>
    <n v="0"/>
    <n v="1"/>
    <x v="5"/>
  </r>
  <r>
    <s v="2019-04-03 17:35:05"/>
    <x v="5"/>
    <x v="1148"/>
    <s v="Link"/>
    <s v="The federal government could invoke a “public interest” exception that would allow SNC-Lavalin to avoid a 10-year federal contract ban even if it is criminally convicted."/>
    <s v=""/>
    <s v=""/>
    <n v="2"/>
    <n v="0"/>
    <n v="2"/>
    <n v="2"/>
    <n v="1.1173000000000001E-2"/>
    <n v="257"/>
    <x v="366"/>
    <n v="237"/>
    <n v="179"/>
    <n v="0"/>
    <n v="0"/>
    <n v="193"/>
    <n v="0"/>
    <n v="1"/>
    <n v="20"/>
    <n v="14"/>
    <n v="0.9221789883268483"/>
    <n v="0"/>
    <n v="7.7821011673151752E-2"/>
    <n v="0.92746113989637302"/>
    <n v="0"/>
    <n v="7.2538860103626937E-2"/>
    <n v="3.8910505836575876E-3"/>
    <n v="5.1813471502590676E-3"/>
    <n v="1"/>
    <x v="4"/>
  </r>
  <r>
    <s v="2019-04-01 18:35:05"/>
    <x v="6"/>
    <x v="1149"/>
    <s v="Link"/>
    <s v="Liberal MPs are pushing for an emergency caucus meeting to decide the fates of Jody Wilson-Raybould and Jane Philpott in the party with some warning there’s “no path back” for the former cabinet ministers."/>
    <s v=""/>
    <s v=""/>
    <n v="2"/>
    <n v="1"/>
    <n v="2"/>
    <n v="3"/>
    <n v="1.6760000000000001E-2"/>
    <n v="227"/>
    <x v="366"/>
    <n v="220"/>
    <n v="179"/>
    <n v="0"/>
    <n v="0"/>
    <n v="185"/>
    <n v="0"/>
    <n v="0"/>
    <n v="7"/>
    <n v="6"/>
    <n v="0.96916299559471364"/>
    <n v="0"/>
    <n v="3.0837004405286344E-2"/>
    <n v="0.96756756756756757"/>
    <n v="0"/>
    <n v="3.2432432432432434E-2"/>
    <n v="4.4052863436123352E-3"/>
    <n v="5.4054054054054057E-3"/>
    <n v="0.66666666666666663"/>
    <x v="1"/>
  </r>
  <r>
    <s v="2019-04-02 19:05:09"/>
    <x v="4"/>
    <x v="1150"/>
    <s v="Link"/>
    <s v="The Democrats who control the U.S. House of Representatives are asking President Donald Trump to reopen negotiations on the new NAFTA agreement and make changes that address the party’s concerns."/>
    <s v=""/>
    <s v=""/>
    <n v="1"/>
    <n v="0"/>
    <n v="3"/>
    <n v="3"/>
    <n v="1.6760000000000001E-2"/>
    <n v="225"/>
    <x v="366"/>
    <n v="224"/>
    <n v="179"/>
    <n v="0"/>
    <n v="0"/>
    <n v="180"/>
    <n v="1"/>
    <n v="0"/>
    <n v="1"/>
    <n v="1"/>
    <n v="0.99555555555555553"/>
    <n v="0"/>
    <n v="4.4444444444444444E-3"/>
    <n v="0.99444444444444446"/>
    <n v="0"/>
    <n v="5.5555555555555558E-3"/>
    <n v="4.4444444444444444E-3"/>
    <n v="5.5555555555555558E-3"/>
    <n v="1"/>
    <x v="3"/>
  </r>
  <r>
    <s v="2019-04-01 19:35:06"/>
    <x v="6"/>
    <x v="1151"/>
    <s v="Link"/>
    <s v="Poilievre pledged to filibuster the debate over Finance Minister Bill Morneau’s 2019 budget Monday, using the unlimited time afforded to the opposition’s finance critic in budget debates to press the government on #SNCLavalin."/>
    <s v=""/>
    <s v=""/>
    <n v="1"/>
    <n v="0"/>
    <n v="2"/>
    <n v="2"/>
    <n v="1.1364000000000001E-2"/>
    <n v="227"/>
    <x v="351"/>
    <n v="227"/>
    <n v="176"/>
    <n v="0"/>
    <n v="0"/>
    <n v="176"/>
    <n v="2"/>
    <n v="0"/>
    <n v="0"/>
    <n v="0"/>
    <n v="1"/>
    <n v="0"/>
    <n v="0"/>
    <n v="1"/>
    <n v="0"/>
    <n v="0"/>
    <n v="0"/>
    <n v="0"/>
    <n v="1"/>
    <x v="1"/>
  </r>
  <r>
    <s v="2019-04-01 18:05:14"/>
    <x v="6"/>
    <x v="1152"/>
    <s v="Link"/>
    <s v="At a time when wooing B.C. is essential to the Liberal party’s chances in the fall election, Trudeau’s party is tanking. Although Quebec and Ontario have long-been considered the main battlegrounds, here's why the west coast vote could shake things up:"/>
    <s v=""/>
    <s v=""/>
    <n v="1"/>
    <n v="0"/>
    <n v="3"/>
    <n v="4"/>
    <n v="2.2727000000000001E-2"/>
    <n v="223"/>
    <x v="368"/>
    <n v="217"/>
    <n v="176"/>
    <n v="0"/>
    <n v="0"/>
    <n v="181"/>
    <n v="1"/>
    <n v="0"/>
    <n v="6"/>
    <n v="5"/>
    <n v="0.97309417040358748"/>
    <n v="0"/>
    <n v="2.6905829596412557E-2"/>
    <n v="0.97237569060773477"/>
    <n v="0"/>
    <n v="2.7624309392265192E-2"/>
    <n v="1.3452914798206279E-2"/>
    <n v="1.6574585635359115E-2"/>
    <n v="0.75"/>
    <x v="1"/>
  </r>
  <r>
    <s v="2019-04-04 16:05:20"/>
    <x v="4"/>
    <x v="1153"/>
    <s v="Link"/>
    <s v="I loved Kurt Cobain, too, as much as I could “love” a distant rock star. He was different. Nirvana was different, writes Ben Rayner."/>
    <s v=""/>
    <s v=""/>
    <n v="2"/>
    <n v="0"/>
    <n v="7"/>
    <n v="7"/>
    <n v="3.9773000000000003E-2"/>
    <n v="278"/>
    <x v="356"/>
    <n v="268"/>
    <n v="176"/>
    <n v="0"/>
    <n v="0"/>
    <n v="184"/>
    <n v="0"/>
    <n v="0"/>
    <n v="10"/>
    <n v="8"/>
    <n v="0.96402877697841727"/>
    <n v="0"/>
    <n v="3.5971223021582732E-2"/>
    <n v="0.95652173913043481"/>
    <n v="0"/>
    <n v="4.3478260869565216E-2"/>
    <n v="2.1582733812949641E-2"/>
    <n v="3.2608695652173912E-2"/>
    <n v="1"/>
    <x v="0"/>
  </r>
  <r>
    <s v="2019-04-02 23:17:33"/>
    <x v="4"/>
    <x v="1154"/>
    <s v="Link"/>
    <s v="The Blue Jays have signed outfielder Randal Grichuk to a five-year, $52-million contract extension."/>
    <s v=""/>
    <s v=""/>
    <n v="1"/>
    <n v="1"/>
    <n v="1"/>
    <n v="2"/>
    <n v="1.1364000000000001E-2"/>
    <n v="270"/>
    <x v="351"/>
    <n v="243"/>
    <n v="176"/>
    <n v="0"/>
    <n v="0"/>
    <n v="198"/>
    <n v="0"/>
    <n v="1"/>
    <n v="27"/>
    <n v="22"/>
    <n v="0.9"/>
    <n v="0"/>
    <n v="0.1"/>
    <n v="0.88888888888888884"/>
    <n v="0"/>
    <n v="0.1111111111111111"/>
    <n v="0"/>
    <n v="0"/>
    <n v="0.5"/>
    <x v="3"/>
  </r>
  <r>
    <s v="2019-04-02 02:35:03"/>
    <x v="5"/>
    <x v="1155"/>
    <s v="Link"/>
    <s v="Vancouver police say they’ve arrested a man in his 20s accused of entering a college with incendiary devices and lighting fires."/>
    <s v=""/>
    <s v=""/>
    <n v="2"/>
    <n v="1"/>
    <n v="5"/>
    <n v="5"/>
    <n v="2.8570999999999999E-2"/>
    <n v="222"/>
    <x v="368"/>
    <n v="222"/>
    <n v="175"/>
    <n v="0"/>
    <n v="0"/>
    <n v="175"/>
    <n v="0"/>
    <n v="0"/>
    <n v="0"/>
    <n v="0"/>
    <n v="1"/>
    <n v="0"/>
    <n v="0"/>
    <n v="1"/>
    <n v="0"/>
    <n v="0"/>
    <n v="1.3513513513513514E-2"/>
    <n v="1.7142857142857144E-2"/>
    <n v="1"/>
    <x v="3"/>
  </r>
  <r>
    <s v="2019-04-02 12:05:11"/>
    <x v="6"/>
    <x v="1156"/>
    <s v="Link"/>
    <s v="Not all Botox parties are created equal."/>
    <s v=""/>
    <s v=""/>
    <n v="0"/>
    <n v="0"/>
    <n v="1"/>
    <n v="1"/>
    <n v="0"/>
    <n v="220"/>
    <x v="351"/>
    <n v="219"/>
    <n v="175"/>
    <n v="0"/>
    <n v="0"/>
    <n v="176"/>
    <n v="0"/>
    <n v="0"/>
    <n v="1"/>
    <n v="1"/>
    <n v="0.99545454545454548"/>
    <n v="0"/>
    <n v="4.5454545454545452E-3"/>
    <n v="0.99431818181818177"/>
    <n v="0"/>
    <n v="5.681818181818182E-3"/>
    <n v="0"/>
    <n v="0"/>
    <n v="1"/>
    <x v="3"/>
  </r>
  <r>
    <s v="2019-04-03 23:05:06"/>
    <x v="5"/>
    <x v="1157"/>
    <s v="Link"/>
    <s v="This is an oral history of bad blood, writes Vinay Menon."/>
    <s v=""/>
    <s v=""/>
    <n v="2"/>
    <n v="0"/>
    <n v="1"/>
    <n v="1"/>
    <n v="2.2988999999999999E-2"/>
    <n v="210"/>
    <x v="366"/>
    <n v="209"/>
    <n v="174"/>
    <n v="0"/>
    <n v="0"/>
    <n v="175"/>
    <n v="0"/>
    <n v="1"/>
    <n v="1"/>
    <n v="1"/>
    <n v="0.99523809523809526"/>
    <n v="0"/>
    <n v="4.7619047619047623E-3"/>
    <n v="0.99428571428571433"/>
    <n v="0"/>
    <n v="5.7142857142857143E-3"/>
    <n v="4.7619047619047623E-3"/>
    <n v="5.7142857142857143E-3"/>
    <n v="1"/>
    <x v="4"/>
  </r>
  <r>
    <s v="2019-04-04 19:05:11"/>
    <x v="6"/>
    <x v="1158"/>
    <s v="Link"/>
    <s v="In one rally, Trump lied or said inaccurate things about everything from the size of the crowd standing outside the building to wind power to Obamacare to the economy to, memorably, the Great Lakes."/>
    <s v=""/>
    <s v=""/>
    <n v="2"/>
    <n v="2"/>
    <n v="1"/>
    <n v="1"/>
    <n v="2.8736000000000001E-2"/>
    <n v="230"/>
    <x v="368"/>
    <n v="222"/>
    <n v="174"/>
    <n v="0"/>
    <n v="0"/>
    <n v="182"/>
    <n v="0"/>
    <n v="0"/>
    <n v="8"/>
    <n v="8"/>
    <n v="0.9652173913043478"/>
    <n v="0"/>
    <n v="3.4782608695652174E-2"/>
    <n v="0.95604395604395609"/>
    <n v="0"/>
    <n v="4.3956043956043959E-2"/>
    <n v="1.3043478260869565E-2"/>
    <n v="1.6483516483516484E-2"/>
    <n v="1"/>
    <x v="0"/>
  </r>
  <r>
    <s v="2019-04-04 19:05:12"/>
    <x v="5"/>
    <x v="1159"/>
    <s v="Link"/>
    <s v="A 33-year-old man has been charged with 10 counts of sexually assaulting children at three locations in British Columbia."/>
    <s v=""/>
    <s v=""/>
    <n v="2"/>
    <n v="0"/>
    <n v="1"/>
    <n v="1"/>
    <n v="3.4681999999999998E-2"/>
    <n v="220"/>
    <x v="172"/>
    <n v="220"/>
    <n v="173"/>
    <n v="0"/>
    <n v="0"/>
    <n v="173"/>
    <n v="0"/>
    <n v="0"/>
    <n v="0"/>
    <n v="0"/>
    <n v="1"/>
    <n v="0"/>
    <n v="0"/>
    <n v="1"/>
    <n v="0"/>
    <n v="0"/>
    <n v="1.8181818181818181E-2"/>
    <n v="2.3121387283236993E-2"/>
    <n v="1"/>
    <x v="0"/>
  </r>
  <r>
    <s v="2019-04-05 05:05:03"/>
    <x v="6"/>
    <x v="1160"/>
    <s v="Link"/>
    <s v="This wretched remake feels like a curse, writes film critic Peter Howell"/>
    <s v=""/>
    <s v=""/>
    <n v="1"/>
    <n v="0"/>
    <n v="1"/>
    <n v="1"/>
    <n v="1.7340999999999999E-2"/>
    <n v="218"/>
    <x v="370"/>
    <n v="218"/>
    <n v="173"/>
    <n v="0"/>
    <n v="0"/>
    <n v="173"/>
    <n v="0"/>
    <n v="0"/>
    <n v="0"/>
    <n v="0"/>
    <n v="1"/>
    <n v="0"/>
    <n v="0"/>
    <n v="1"/>
    <n v="0"/>
    <n v="0"/>
    <n v="9.1743119266055051E-3"/>
    <n v="1.1560693641618497E-2"/>
    <n v="1"/>
    <x v="5"/>
  </r>
  <r>
    <s v="2019-04-04 14:05:14"/>
    <x v="5"/>
    <x v="1161"/>
    <s v="Status"/>
    <s v="The 13 players who survived the Humboldt Broncos bus crash one year ago are dealing with injuries ranging from paralysis and back pain to brain damage and mental-health issues. Here’s a look at how they’re doing: https://www.thestar.com/edmonton/2019/04/03/survivors-in-broncos-crash-continue-to-heal-from-injuries-one-year-later.html?utm_source=Twitter&amp;utm_medium=SocialMedia&amp;utm_campaign=1000am&amp;utm_campaign_id=AlbertaNews&amp;utm_content=broncossurvivors"/>
    <s v=""/>
    <s v=""/>
    <n v="1"/>
    <n v="0"/>
    <n v="1"/>
    <n v="1"/>
    <n v="5.8139999999999997E-3"/>
    <n v="228"/>
    <x v="351"/>
    <n v="228"/>
    <n v="172"/>
    <n v="0"/>
    <n v="0"/>
    <n v="172"/>
    <n v="0"/>
    <n v="0"/>
    <n v="0"/>
    <n v="0"/>
    <n v="1"/>
    <n v="0"/>
    <n v="0"/>
    <n v="1"/>
    <n v="0"/>
    <n v="0"/>
    <n v="0"/>
    <n v="0"/>
    <n v="1"/>
    <x v="0"/>
  </r>
  <r>
    <s v="2019-04-01 15:05:13"/>
    <x v="6"/>
    <x v="1162"/>
    <s v="Link"/>
    <s v="It scarcely needs saying that all of the cast are tight-lipped when it comes to spoilers. But we do know that the battle to end all battles at Winterfell is coming."/>
    <s v=""/>
    <s v=""/>
    <n v="0"/>
    <n v="0"/>
    <n v="1"/>
    <n v="1"/>
    <n v="5.8139999999999997E-3"/>
    <n v="215"/>
    <x v="366"/>
    <n v="212"/>
    <n v="172"/>
    <n v="0"/>
    <n v="0"/>
    <n v="174"/>
    <n v="0"/>
    <n v="0"/>
    <n v="3"/>
    <n v="2"/>
    <n v="0.98604651162790702"/>
    <n v="0"/>
    <n v="1.3953488372093023E-2"/>
    <n v="0.9885057471264368"/>
    <n v="0"/>
    <n v="1.1494252873563218E-2"/>
    <n v="4.6511627906976744E-3"/>
    <n v="5.7471264367816091E-3"/>
    <n v="1"/>
    <x v="1"/>
  </r>
  <r>
    <s v="2019-04-02 21:15:11"/>
    <x v="4"/>
    <x v="1163"/>
    <s v="Link"/>
    <s v="π time: It might even point to present-day Martian microbes living in the rocks below the surface. #StarScience"/>
    <s v=""/>
    <s v=""/>
    <n v="1"/>
    <n v="0"/>
    <n v="1"/>
    <n v="1"/>
    <n v="1.1627999999999999E-2"/>
    <n v="236"/>
    <x v="366"/>
    <n v="236"/>
    <n v="172"/>
    <n v="0"/>
    <n v="0"/>
    <n v="172"/>
    <n v="0"/>
    <n v="0"/>
    <n v="0"/>
    <n v="0"/>
    <n v="1"/>
    <n v="0"/>
    <n v="0"/>
    <n v="1"/>
    <n v="0"/>
    <n v="0"/>
    <n v="4.2372881355932203E-3"/>
    <n v="5.8139534883720929E-3"/>
    <n v="1"/>
    <x v="3"/>
  </r>
  <r>
    <s v="2019-04-07 15:05:07"/>
    <x v="4"/>
    <x v="1164"/>
    <s v="Link"/>
    <s v="25 years ago this month, the world watched as armed mobs ransacked the entire Rwandan territory, village after village, house after house, hunting fellow citizens.  Three Rwandans now living in Canada spoke to the Star about those haunting memories."/>
    <s v=""/>
    <s v=""/>
    <n v="0"/>
    <n v="0"/>
    <n v="1"/>
    <n v="1"/>
    <n v="1.7646999999999999E-2"/>
    <n v="241"/>
    <x v="370"/>
    <n v="230"/>
    <n v="170"/>
    <n v="0"/>
    <n v="0"/>
    <n v="179"/>
    <n v="1"/>
    <n v="1"/>
    <n v="11"/>
    <n v="9"/>
    <n v="0.9543568464730291"/>
    <n v="0"/>
    <n v="4.5643153526970952E-2"/>
    <n v="0.94972067039106145"/>
    <n v="0"/>
    <n v="5.027932960893855E-2"/>
    <n v="8.2987551867219917E-3"/>
    <n v="1.11731843575419E-2"/>
    <n v="1"/>
    <x v="6"/>
  </r>
  <r>
    <s v="2019-04-05 21:05:07"/>
    <x v="4"/>
    <x v="1165"/>
    <s v="Link"/>
    <s v="A Cree woman accused of cultural appropriation for including throat singing on her new album won’t withdraw it from the Indigenous Music Awards because she says the sounds she makes are distinct from the Inuit cultural practice."/>
    <s v=""/>
    <s v=""/>
    <n v="2"/>
    <n v="0"/>
    <n v="1"/>
    <n v="1"/>
    <n v="1.7750999999999999E-2"/>
    <n v="239"/>
    <x v="366"/>
    <n v="239"/>
    <n v="169"/>
    <n v="0"/>
    <n v="0"/>
    <n v="169"/>
    <n v="0"/>
    <n v="0"/>
    <n v="0"/>
    <n v="0"/>
    <n v="1"/>
    <n v="0"/>
    <n v="0"/>
    <n v="1"/>
    <n v="0"/>
    <n v="0"/>
    <n v="4.1841004184100415E-3"/>
    <n v="5.9171597633136093E-3"/>
    <n v="1"/>
    <x v="5"/>
  </r>
  <r>
    <s v="2019-04-04 00:05:05"/>
    <x v="4"/>
    <x v="1166"/>
    <s v="Link"/>
    <s v="Mark Smith, the party’s Drayton Valley-Devon candidate, will remain in the race."/>
    <s v=""/>
    <s v=""/>
    <n v="2"/>
    <n v="0"/>
    <n v="1"/>
    <n v="1"/>
    <n v="1.7750999999999999E-2"/>
    <n v="212"/>
    <x v="366"/>
    <n v="212"/>
    <n v="169"/>
    <n v="0"/>
    <n v="0"/>
    <n v="169"/>
    <n v="0"/>
    <n v="0"/>
    <n v="0"/>
    <n v="0"/>
    <n v="1"/>
    <n v="0"/>
    <n v="0"/>
    <n v="1"/>
    <n v="0"/>
    <n v="0"/>
    <n v="4.7169811320754715E-3"/>
    <n v="5.9171597633136093E-3"/>
    <n v="1"/>
    <x v="0"/>
  </r>
  <r>
    <s v="2019-04-04 21:05:07"/>
    <x v="6"/>
    <x v="1167"/>
    <s v="Link"/>
    <s v="After two heated weeks on the campaign trail, leaders of the province’s four major parties will face off tonight in what is expected to be a fiery debate in a bid to become Alberta’s next premier."/>
    <s v=""/>
    <s v=""/>
    <n v="7"/>
    <n v="1"/>
    <n v="1"/>
    <n v="1"/>
    <n v="5.3571000000000001E-2"/>
    <n v="212"/>
    <x v="366"/>
    <n v="212"/>
    <n v="168"/>
    <n v="0"/>
    <n v="0"/>
    <n v="168"/>
    <n v="1"/>
    <n v="0"/>
    <n v="0"/>
    <n v="0"/>
    <n v="1"/>
    <n v="0"/>
    <n v="0"/>
    <n v="1"/>
    <n v="0"/>
    <n v="0"/>
    <n v="4.7169811320754715E-3"/>
    <n v="5.9523809523809521E-3"/>
    <n v="1"/>
    <x v="0"/>
  </r>
  <r>
    <s v="2019-04-04 00:35:04"/>
    <x v="6"/>
    <x v="1168"/>
    <s v="Link"/>
    <s v="The groups graded the Alberta Liberal Party highest with an A-, while the NDP received a B, the United Conservative Party a D-, and the Alberta Party an F. Find out why:"/>
    <s v=""/>
    <s v=""/>
    <n v="0"/>
    <n v="0"/>
    <n v="1"/>
    <n v="1"/>
    <n v="1.2048E-2"/>
    <n v="211"/>
    <x v="370"/>
    <n v="206"/>
    <n v="166"/>
    <n v="0"/>
    <n v="0"/>
    <n v="170"/>
    <n v="0"/>
    <n v="0"/>
    <n v="5"/>
    <n v="4"/>
    <n v="0.976303317535545"/>
    <n v="0"/>
    <n v="2.3696682464454975E-2"/>
    <n v="0.97647058823529409"/>
    <n v="0"/>
    <n v="2.3529411764705882E-2"/>
    <n v="9.4786729857819912E-3"/>
    <n v="1.1764705882352941E-2"/>
    <n v="1"/>
    <x v="0"/>
  </r>
  <r>
    <s v="2019-04-07 00:05:03"/>
    <x v="6"/>
    <x v="1169"/>
    <s v="Link"/>
    <s v="The party platforms and the televised leaders’ debate are officially in the rear-view mirror as the campaign hurtles toward vote day in Alberta on April 16. Here’s what else you need to know about the week that was on the campaign trail:"/>
    <s v=""/>
    <s v=""/>
    <n v="0"/>
    <n v="0"/>
    <n v="1"/>
    <n v="1"/>
    <n v="6.0980000000000001E-3"/>
    <n v="213"/>
    <x v="366"/>
    <n v="211"/>
    <n v="164"/>
    <n v="0"/>
    <n v="0"/>
    <n v="166"/>
    <n v="0"/>
    <n v="0"/>
    <n v="2"/>
    <n v="2"/>
    <n v="0.99061032863849763"/>
    <n v="0"/>
    <n v="9.3896713615023476E-3"/>
    <n v="0.98795180722891562"/>
    <n v="0"/>
    <n v="1.2048192771084338E-2"/>
    <n v="4.6948356807511738E-3"/>
    <n v="6.024096385542169E-3"/>
    <n v="1"/>
    <x v="6"/>
  </r>
  <r>
    <s v="2019-04-02 19:46:30"/>
    <x v="5"/>
    <x v="1170"/>
    <s v="Link"/>
    <s v="Jody Wilson-Raybould wrote a last-minute appeal that she sent to Liberal MPs on Tuesday, just as some met to discuss her fate."/>
    <s v=""/>
    <s v=""/>
    <n v="13"/>
    <n v="4"/>
    <n v="1"/>
    <n v="1"/>
    <n v="6.7485000000000003E-2"/>
    <n v="236"/>
    <x v="366"/>
    <n v="230"/>
    <n v="163"/>
    <n v="0"/>
    <n v="0"/>
    <n v="168"/>
    <n v="2"/>
    <n v="1"/>
    <n v="6"/>
    <n v="5"/>
    <n v="0.97457627118644063"/>
    <n v="0"/>
    <n v="2.5423728813559324E-2"/>
    <n v="0.97023809523809523"/>
    <n v="0"/>
    <n v="2.976190476190476E-2"/>
    <n v="4.2372881355932203E-3"/>
    <n v="5.9523809523809521E-3"/>
    <n v="1"/>
    <x v="3"/>
  </r>
  <r>
    <s v="2019-04-03 00:05:03"/>
    <x v="6"/>
    <x v="1171"/>
    <s v="Link"/>
    <s v="Middle Ground is a new series from Star Alberta, where we bring together people from opposite ends of a spectrum for a discussion about what divides them, and what unites them, as the province gets ready for the provincial election."/>
    <s v=""/>
    <s v=""/>
    <n v="1"/>
    <n v="0"/>
    <n v="1"/>
    <n v="1"/>
    <n v="1.2345999999999999E-2"/>
    <n v="220"/>
    <x v="366"/>
    <n v="220"/>
    <n v="162"/>
    <n v="0"/>
    <n v="0"/>
    <n v="162"/>
    <n v="0"/>
    <n v="0"/>
    <n v="0"/>
    <n v="0"/>
    <n v="1"/>
    <n v="0"/>
    <n v="0"/>
    <n v="1"/>
    <n v="0"/>
    <n v="0"/>
    <n v="4.5454545454545452E-3"/>
    <n v="6.1728395061728392E-3"/>
    <n v="1"/>
    <x v="4"/>
  </r>
  <r>
    <s v="2019-04-06 02:05:03"/>
    <x v="4"/>
    <x v="1172"/>
    <s v="Link"/>
    <s v="Frank: It wasn’t a great date, but it was exciting. Also Frank: Rates his date (out of 10): 10"/>
    <s v=""/>
    <s v=""/>
    <n v="3"/>
    <n v="0"/>
    <n v="1"/>
    <n v="1"/>
    <n v="3.0863999999999999E-2"/>
    <n v="240"/>
    <x v="368"/>
    <n v="237"/>
    <n v="162"/>
    <n v="0"/>
    <n v="0"/>
    <n v="164"/>
    <n v="0"/>
    <n v="0"/>
    <n v="3"/>
    <n v="2"/>
    <n v="0.98750000000000004"/>
    <n v="0"/>
    <n v="1.2500000000000001E-2"/>
    <n v="0.98780487804878048"/>
    <n v="0"/>
    <n v="1.2195121951219513E-2"/>
    <n v="1.2500000000000001E-2"/>
    <n v="1.8292682926829267E-2"/>
    <n v="1"/>
    <x v="2"/>
  </r>
  <r>
    <s v="2019-04-04 21:15:07"/>
    <x v="6"/>
    <x v="1173"/>
    <s v="Link"/>
    <s v="π time: The Calgary Zoo is hoping for a furry bundle of joy in about four months after artificially inseminating its female giant panda earlier this week. #StarScience"/>
    <s v=""/>
    <s v=""/>
    <n v="0"/>
    <n v="0"/>
    <n v="1"/>
    <n v="1"/>
    <n v="0"/>
    <n v="211"/>
    <x v="351"/>
    <n v="206"/>
    <n v="161"/>
    <n v="0"/>
    <n v="0"/>
    <n v="165"/>
    <n v="0"/>
    <n v="0"/>
    <n v="5"/>
    <n v="4"/>
    <n v="0.976303317535545"/>
    <n v="0"/>
    <n v="2.3696682464454975E-2"/>
    <n v="0.97575757575757571"/>
    <n v="0"/>
    <n v="2.4242424242424242E-2"/>
    <n v="0"/>
    <n v="0"/>
    <n v="1"/>
    <x v="0"/>
  </r>
  <r>
    <s v="2019-04-03 20:35:05"/>
    <x v="5"/>
    <x v="1174"/>
    <s v="Link"/>
    <s v="A day after they were expelled from the Liberal caucus, Jody Wilson-Raybould and Jane Philpott expressed disappointment but no regrets for defending the “independence of the judicial system.”"/>
    <s v=""/>
    <s v=""/>
    <n v="0"/>
    <n v="0"/>
    <n v="1"/>
    <n v="1"/>
    <n v="2.5000000000000001E-2"/>
    <n v="247"/>
    <x v="366"/>
    <n v="222"/>
    <n v="160"/>
    <n v="0"/>
    <n v="0"/>
    <n v="172"/>
    <n v="3"/>
    <n v="1"/>
    <n v="25"/>
    <n v="12"/>
    <n v="0.89878542510121462"/>
    <n v="0"/>
    <n v="0.10121457489878542"/>
    <n v="0.93023255813953487"/>
    <n v="0"/>
    <n v="6.9767441860465115E-2"/>
    <n v="4.048582995951417E-3"/>
    <n v="5.8139534883720929E-3"/>
    <n v="1"/>
    <x v="4"/>
  </r>
  <r>
    <s v="2019-04-01 00:35:03"/>
    <x v="6"/>
    <x v="1175"/>
    <s v="Link"/>
    <s v="#ICYMI: A northern Ontario children’s aid society says it has fired its lawyer and apologized over a statement he made in court documents arguing a 14-year-old girl is not a child but a “sexually mature young woman.”"/>
    <s v=""/>
    <s v=""/>
    <n v="2"/>
    <n v="0"/>
    <n v="1"/>
    <n v="1"/>
    <n v="2.5000000000000001E-2"/>
    <n v="228"/>
    <x v="370"/>
    <n v="208"/>
    <n v="160"/>
    <n v="0"/>
    <n v="0"/>
    <n v="178"/>
    <n v="0"/>
    <n v="0"/>
    <n v="20"/>
    <n v="18"/>
    <n v="0.91228070175438591"/>
    <n v="0"/>
    <n v="8.771929824561403E-2"/>
    <n v="0.898876404494382"/>
    <n v="0"/>
    <n v="0.10112359550561797"/>
    <n v="8.771929824561403E-3"/>
    <n v="1.1235955056179775E-2"/>
    <n v="1"/>
    <x v="1"/>
  </r>
  <r>
    <s v="2019-04-01 16:05:17"/>
    <x v="4"/>
    <x v="1176"/>
    <s v="Link"/>
    <s v="It's Nunavut's 20th birthday. As they mark the anniversary. the premier hopes to bring to attention the persistent gap in infrastructure, food affordability and basic services that exists between Nunavut and Canada’s provinces to the south."/>
    <s v=""/>
    <s v=""/>
    <n v="1"/>
    <n v="0"/>
    <n v="1"/>
    <n v="1"/>
    <n v="1.2500000000000001E-2"/>
    <n v="216"/>
    <x v="351"/>
    <n v="205"/>
    <n v="160"/>
    <n v="0"/>
    <n v="0"/>
    <n v="169"/>
    <n v="1"/>
    <n v="0"/>
    <n v="11"/>
    <n v="9"/>
    <n v="0.94907407407407407"/>
    <n v="0"/>
    <n v="5.0925925925925923E-2"/>
    <n v="0.94674556213017746"/>
    <n v="0"/>
    <n v="5.3254437869822487E-2"/>
    <n v="0"/>
    <n v="0"/>
    <n v="1"/>
    <x v="1"/>
  </r>
  <r>
    <s v="2019-04-01 23:05:04"/>
    <x v="4"/>
    <x v="1177"/>
    <s v="Link"/>
    <s v="There are currently no rules governing how political operatives can collect, store and analyze personal information about Canadian voters, and no oversight into how political parties currently do so."/>
    <s v=""/>
    <s v=""/>
    <n v="0"/>
    <n v="0"/>
    <n v="1"/>
    <n v="1"/>
    <n v="0"/>
    <n v="235"/>
    <x v="351"/>
    <n v="234"/>
    <n v="159"/>
    <n v="0"/>
    <n v="0"/>
    <n v="160"/>
    <n v="0"/>
    <n v="0"/>
    <n v="1"/>
    <n v="1"/>
    <n v="0.99574468085106382"/>
    <n v="0"/>
    <n v="4.2553191489361703E-3"/>
    <n v="0.99375000000000002"/>
    <n v="0"/>
    <n v="6.2500000000000003E-3"/>
    <n v="0"/>
    <n v="0"/>
    <n v="1"/>
    <x v="1"/>
  </r>
  <r>
    <s v="2019-04-03 14:05:12"/>
    <x v="5"/>
    <x v="1178"/>
    <s v="Link"/>
    <s v="Fraser Health has confirmed a 22nd case of the measles in British Columbia and the latest case involves a woman who lives between Burnaby and Hope and who acquired the infection overseas."/>
    <s v=""/>
    <s v=""/>
    <n v="1"/>
    <n v="0"/>
    <n v="1"/>
    <n v="1"/>
    <n v="1.8987E-2"/>
    <n v="206"/>
    <x v="370"/>
    <n v="204"/>
    <n v="158"/>
    <n v="0"/>
    <n v="0"/>
    <n v="159"/>
    <n v="0"/>
    <n v="1"/>
    <n v="2"/>
    <n v="1"/>
    <n v="0.99029126213592233"/>
    <n v="0"/>
    <n v="9.7087378640776691E-3"/>
    <n v="0.99371069182389937"/>
    <n v="0"/>
    <n v="6.2893081761006293E-3"/>
    <n v="9.7087378640776691E-3"/>
    <n v="1.2578616352201259E-2"/>
    <n v="1"/>
    <x v="4"/>
  </r>
  <r>
    <s v="2019-04-01 16:05:23"/>
    <x v="5"/>
    <x v="1179"/>
    <s v="Link"/>
    <s v="It scarcely needs saying that all of the cast are tight-lipped when it comes to spoilers. But we do know that the battle to end all battles at Winterfell is coming."/>
    <s v=""/>
    <s v=""/>
    <n v="2"/>
    <n v="0"/>
    <n v="1"/>
    <n v="1"/>
    <n v="1.2658000000000001E-2"/>
    <n v="208"/>
    <x v="351"/>
    <n v="208"/>
    <n v="158"/>
    <n v="0"/>
    <n v="0"/>
    <n v="158"/>
    <n v="0"/>
    <n v="0"/>
    <n v="0"/>
    <n v="0"/>
    <n v="1"/>
    <n v="0"/>
    <n v="0"/>
    <n v="1"/>
    <n v="0"/>
    <n v="0"/>
    <n v="0"/>
    <n v="0"/>
    <n v="1"/>
    <x v="1"/>
  </r>
  <r>
    <s v="2019-04-01 19:05:11"/>
    <x v="4"/>
    <x v="1180"/>
    <s v="Link"/>
    <s v="New regulations for Métis harvesters — the first in nearly 10 years — were quietly rolled out at the end of February, and they once again exclude rights for Métis to harvest in southern Alberta. Lawrence Gervais is hoping it doesn't wipe their history."/>
    <s v=""/>
    <s v=""/>
    <n v="1"/>
    <n v="0"/>
    <n v="1"/>
    <n v="1"/>
    <n v="1.8987E-2"/>
    <n v="208"/>
    <x v="370"/>
    <n v="208"/>
    <n v="158"/>
    <n v="0"/>
    <n v="0"/>
    <n v="158"/>
    <n v="1"/>
    <n v="0"/>
    <n v="0"/>
    <n v="0"/>
    <n v="1"/>
    <n v="0"/>
    <n v="0"/>
    <n v="1"/>
    <n v="0"/>
    <n v="0"/>
    <n v="9.6153846153846159E-3"/>
    <n v="1.2658227848101266E-2"/>
    <n v="1"/>
    <x v="1"/>
  </r>
  <r>
    <s v="2019-04-01 21:05:10"/>
    <x v="5"/>
    <x v="1181"/>
    <s v="Link"/>
    <s v="For all the talk about a large consensus in Quebec behind Premier François Legault’s bid to ban the wearing of religious symbols for some public employees, Montreal’s political class is not buying his government’s controversial Bill 21. Chantal Hébert:"/>
    <s v=""/>
    <s v=""/>
    <n v="1"/>
    <n v="0"/>
    <n v="1"/>
    <n v="1"/>
    <n v="6.3689999999999997E-3"/>
    <n v="217"/>
    <x v="351"/>
    <n v="215"/>
    <n v="157"/>
    <n v="0"/>
    <n v="0"/>
    <n v="159"/>
    <n v="0"/>
    <n v="0"/>
    <n v="2"/>
    <n v="2"/>
    <n v="0.99078341013824889"/>
    <n v="0"/>
    <n v="9.2165898617511521E-3"/>
    <n v="0.98742138364779874"/>
    <n v="0"/>
    <n v="1.2578616352201259E-2"/>
    <n v="0"/>
    <n v="0"/>
    <n v="1"/>
    <x v="1"/>
  </r>
  <r>
    <s v="2019-04-07 18:54:27"/>
    <x v="6"/>
    <x v="1182"/>
    <s v="Link"/>
    <s v="Conservative Leader Andrew Scheer says he is challenging  Justin Trudeau to follow through on a threat to sue him over his assertion that the prime minister politically interfered with the criminal prosecution of SNC-Lavalin."/>
    <s v=""/>
    <s v=""/>
    <n v="2"/>
    <n v="0"/>
    <n v="1"/>
    <n v="1"/>
    <n v="4.4586000000000001E-2"/>
    <n v="215"/>
    <x v="370"/>
    <n v="206"/>
    <n v="157"/>
    <n v="0"/>
    <n v="0"/>
    <n v="164"/>
    <n v="3"/>
    <n v="0"/>
    <n v="9"/>
    <n v="7"/>
    <n v="0.95813953488372094"/>
    <n v="0"/>
    <n v="4.1860465116279069E-2"/>
    <n v="0.95731707317073167"/>
    <n v="0"/>
    <n v="4.2682926829268296E-2"/>
    <n v="9.3023255813953487E-3"/>
    <n v="1.2195121951219513E-2"/>
    <n v="1"/>
    <x v="6"/>
  </r>
  <r>
    <s v="2019-04-04 14:05:14"/>
    <x v="6"/>
    <x v="1183"/>
    <s v="Link"/>
    <s v="The 13 players who survived the Humboldt Broncos bus crash one year ago are dealing with injuries ranging from paralysis and back pain to brain damage and mental-health issues. Here’s a look at how they’re doing:"/>
    <s v=""/>
    <s v=""/>
    <n v="5"/>
    <n v="1"/>
    <n v="1"/>
    <n v="1"/>
    <n v="5.0955E-2"/>
    <n v="195"/>
    <x v="356"/>
    <n v="195"/>
    <n v="157"/>
    <n v="0"/>
    <n v="0"/>
    <n v="157"/>
    <n v="1"/>
    <n v="0"/>
    <n v="0"/>
    <n v="0"/>
    <n v="1"/>
    <n v="0"/>
    <n v="0"/>
    <n v="1"/>
    <n v="0"/>
    <n v="0"/>
    <n v="3.0769230769230771E-2"/>
    <n v="3.8216560509554139E-2"/>
    <n v="1"/>
    <x v="0"/>
  </r>
  <r>
    <s v="2019-04-01 20:05:08"/>
    <x v="4"/>
    <x v="1184"/>
    <s v="Link"/>
    <s v="Parents and clinicians say funding should be based on need and not subject to arbitrary age cut-offs that discriminate against children with high needs and girls, who are typically diagnosed when they are older."/>
    <s v=""/>
    <s v=""/>
    <n v="1"/>
    <n v="0"/>
    <n v="1"/>
    <n v="1"/>
    <n v="1.2739E-2"/>
    <n v="209"/>
    <x v="366"/>
    <n v="200"/>
    <n v="157"/>
    <n v="0"/>
    <n v="0"/>
    <n v="165"/>
    <n v="0"/>
    <n v="0"/>
    <n v="9"/>
    <n v="8"/>
    <n v="0.9569377990430622"/>
    <n v="0"/>
    <n v="4.3062200956937802E-2"/>
    <n v="0.95151515151515154"/>
    <n v="0"/>
    <n v="4.8484848484848485E-2"/>
    <n v="4.7846889952153108E-3"/>
    <n v="6.0606060606060606E-3"/>
    <n v="1"/>
    <x v="1"/>
  </r>
  <r>
    <s v="2019-04-02 19:05:10"/>
    <x v="5"/>
    <x v="1185"/>
    <s v="Link"/>
    <s v="The main campus of Langara College in south Vancouver remains closed, one day after several fires broke out in college buildings and a man was arrested."/>
    <s v=""/>
    <s v=""/>
    <n v="1"/>
    <n v="0"/>
    <n v="1"/>
    <n v="1"/>
    <n v="2.5641000000000001E-2"/>
    <n v="203"/>
    <x v="172"/>
    <n v="203"/>
    <n v="156"/>
    <n v="0"/>
    <n v="0"/>
    <n v="156"/>
    <n v="0"/>
    <n v="0"/>
    <n v="0"/>
    <n v="0"/>
    <n v="1"/>
    <n v="0"/>
    <n v="0"/>
    <n v="1"/>
    <n v="0"/>
    <n v="0"/>
    <n v="1.9704433497536946E-2"/>
    <n v="2.564102564102564E-2"/>
    <n v="1"/>
    <x v="3"/>
  </r>
  <r>
    <s v="2019-04-02 02:21:43"/>
    <x v="4"/>
    <x v="1186"/>
    <s v="Link"/>
    <s v="Danny Green went off for 29 points in a #Raptors win. X-rays were negative after he jammed his left thumb during the game. More reaction from Scotiabank Arena:"/>
    <s v=""/>
    <s v=""/>
    <n v="3"/>
    <n v="0"/>
    <n v="1"/>
    <n v="1"/>
    <n v="1.9231000000000002E-2"/>
    <n v="223"/>
    <x v="351"/>
    <n v="210"/>
    <n v="156"/>
    <n v="0"/>
    <n v="0"/>
    <n v="166"/>
    <n v="0"/>
    <n v="0"/>
    <n v="13"/>
    <n v="10"/>
    <n v="0.94170403587443952"/>
    <n v="0"/>
    <n v="5.829596412556054E-2"/>
    <n v="0.93975903614457834"/>
    <n v="0"/>
    <n v="6.0240963855421686E-2"/>
    <n v="0"/>
    <n v="0"/>
    <n v="1"/>
    <x v="3"/>
  </r>
  <r>
    <s v="2019-04-05 14:35:10"/>
    <x v="5"/>
    <x v="1187"/>
    <s v="Link"/>
    <s v="The Daughters of the Vote understood exactly what the prime minister’s actions against Philpott and Wilson-Raybould meant. He shut them out, Tanya Talaga writes."/>
    <s v=""/>
    <s v=""/>
    <n v="7"/>
    <n v="2"/>
    <n v="1"/>
    <n v="1"/>
    <n v="4.5161E-2"/>
    <n v="239"/>
    <x v="351"/>
    <n v="215"/>
    <n v="155"/>
    <n v="0"/>
    <n v="0"/>
    <n v="176"/>
    <n v="0"/>
    <n v="1"/>
    <n v="24"/>
    <n v="21"/>
    <n v="0.89958158995815896"/>
    <n v="0"/>
    <n v="0.100418410041841"/>
    <n v="0.88068181818181823"/>
    <n v="0"/>
    <n v="0.11931818181818182"/>
    <n v="0"/>
    <n v="0"/>
    <n v="1"/>
    <x v="5"/>
  </r>
  <r>
    <s v="2019-04-01 17:05:13"/>
    <x v="4"/>
    <x v="1188"/>
    <s v="Link"/>
    <s v="Ottawa is committed to privatizing the #TransMountain, and it is predisposed to an Indigenous buyer as part of its “economic reconciliation” agenda with the First Nations."/>
    <s v=""/>
    <s v=""/>
    <n v="1"/>
    <n v="0"/>
    <n v="1"/>
    <n v="1"/>
    <n v="1.2903E-2"/>
    <n v="211"/>
    <x v="366"/>
    <n v="211"/>
    <n v="155"/>
    <n v="0"/>
    <n v="0"/>
    <n v="155"/>
    <n v="0"/>
    <n v="0"/>
    <n v="0"/>
    <n v="0"/>
    <n v="1"/>
    <n v="0"/>
    <n v="0"/>
    <n v="1"/>
    <n v="0"/>
    <n v="0"/>
    <n v="4.7393364928909956E-3"/>
    <n v="6.4516129032258064E-3"/>
    <n v="1"/>
    <x v="1"/>
  </r>
  <r>
    <s v="2019-04-02 23:17:34"/>
    <x v="6"/>
    <x v="1189"/>
    <s v="Link"/>
    <s v="The Blue Jays have signed outfielder Randal Grichuk to a five-year, $52-million contract extension."/>
    <s v=""/>
    <s v=""/>
    <n v="0"/>
    <n v="0"/>
    <n v="1"/>
    <n v="1"/>
    <n v="6.4939999999999998E-3"/>
    <n v="198"/>
    <x v="366"/>
    <n v="197"/>
    <n v="154"/>
    <n v="0"/>
    <n v="0"/>
    <n v="155"/>
    <n v="0"/>
    <n v="0"/>
    <n v="1"/>
    <n v="1"/>
    <n v="0.99494949494949492"/>
    <n v="0"/>
    <n v="5.0505050505050509E-3"/>
    <n v="0.99354838709677418"/>
    <n v="0"/>
    <n v="6.4516129032258064E-3"/>
    <n v="5.0505050505050509E-3"/>
    <n v="6.4516129032258064E-3"/>
    <n v="1"/>
    <x v="3"/>
  </r>
  <r>
    <s v="2019-04-03 19:05:13"/>
    <x v="6"/>
    <x v="1190"/>
    <s v="Link"/>
    <s v="As 338 young female delegates between the ages of 18 to 23 were in Ottawa this week to participate in Daughters of the Vote, two of the most powerful female ministers in Trudeau’s gender equal cabinet, were turfed out of caucus. Judith Timson:"/>
    <s v=""/>
    <s v=""/>
    <n v="1"/>
    <n v="0"/>
    <n v="1"/>
    <n v="1"/>
    <n v="2.6144000000000001E-2"/>
    <n v="186"/>
    <x v="368"/>
    <n v="185"/>
    <n v="153"/>
    <n v="0"/>
    <n v="0"/>
    <n v="154"/>
    <n v="0"/>
    <n v="0"/>
    <n v="1"/>
    <n v="1"/>
    <n v="0.9946236559139785"/>
    <n v="0"/>
    <n v="5.3763440860215058E-3"/>
    <n v="0.99350649350649356"/>
    <n v="0"/>
    <n v="6.4935064935064939E-3"/>
    <n v="1.6129032258064516E-2"/>
    <n v="1.948051948051948E-2"/>
    <n v="1"/>
    <x v="4"/>
  </r>
  <r>
    <s v="2019-04-02 17:20:44"/>
    <x v="5"/>
    <x v="1191"/>
    <s v="Link"/>
    <s v="#Breaking: B.C.’s NDP government tabled legislation today that aims to lift the veil on secretive property ownership in the province."/>
    <s v=""/>
    <s v=""/>
    <n v="1"/>
    <n v="0"/>
    <n v="1"/>
    <n v="1"/>
    <n v="1.9868E-2"/>
    <n v="192"/>
    <x v="351"/>
    <n v="190"/>
    <n v="151"/>
    <n v="0"/>
    <n v="0"/>
    <n v="153"/>
    <n v="2"/>
    <n v="0"/>
    <n v="2"/>
    <n v="2"/>
    <n v="0.98958333333333337"/>
    <n v="0"/>
    <n v="1.0416666666666666E-2"/>
    <n v="0.98692810457516345"/>
    <n v="0"/>
    <n v="1.3071895424836602E-2"/>
    <n v="0"/>
    <n v="0"/>
    <n v="1"/>
    <x v="3"/>
  </r>
  <r>
    <s v="2019-04-01 02:35:03"/>
    <x v="6"/>
    <x v="1192"/>
    <s v="Link"/>
    <s v="#ICYMI: While Barry and Honey Sherman lay dead in the basement of their Toronto home, a lone man went in and out of their house three times, according to an account of security camera footage seized by Toronto police."/>
    <s v=""/>
    <s v=""/>
    <n v="1"/>
    <n v="0"/>
    <n v="1"/>
    <n v="1"/>
    <n v="2.649E-2"/>
    <n v="220"/>
    <x v="370"/>
    <n v="192"/>
    <n v="151"/>
    <n v="0"/>
    <n v="0"/>
    <n v="176"/>
    <n v="0"/>
    <n v="1"/>
    <n v="28"/>
    <n v="25"/>
    <n v="0.87272727272727268"/>
    <n v="0"/>
    <n v="0.12727272727272726"/>
    <n v="0.85795454545454541"/>
    <n v="0"/>
    <n v="0.14204545454545456"/>
    <n v="9.0909090909090905E-3"/>
    <n v="1.1363636363636364E-2"/>
    <n v="1"/>
    <x v="1"/>
  </r>
  <r>
    <s v="2019-04-05 12:05:16"/>
    <x v="4"/>
    <x v="1193"/>
    <s v="Link"/>
    <s v="John Honderich, chair of the Star’s parent company Torstar Corp., and known for investing in journalism “beyond his own backyard,” will be the recipient of the Canadian Journalism Foundation’s lifetime achievement award in 2019."/>
    <s v=""/>
    <s v=""/>
    <n v="1"/>
    <n v="0"/>
    <n v="1"/>
    <n v="1"/>
    <n v="6.6230000000000004E-3"/>
    <n v="215"/>
    <x v="351"/>
    <n v="215"/>
    <n v="151"/>
    <n v="0"/>
    <n v="0"/>
    <n v="151"/>
    <n v="0"/>
    <n v="0"/>
    <n v="0"/>
    <n v="0"/>
    <n v="1"/>
    <n v="0"/>
    <n v="0"/>
    <n v="1"/>
    <n v="0"/>
    <n v="0"/>
    <n v="0"/>
    <n v="0"/>
    <n v="1"/>
    <x v="5"/>
  </r>
  <r>
    <s v="2019-04-03 21:35:02"/>
    <x v="4"/>
    <x v="1194"/>
    <s v="Link"/>
    <s v="Opposition parties will make another push to reopen a parliamentary probe into the SNC-Lavalin affair as Justin Trudeau’s Liberal government continues to struggle to contain the political controversy."/>
    <s v=""/>
    <s v=""/>
    <n v="2"/>
    <n v="0"/>
    <n v="1"/>
    <n v="1"/>
    <n v="1.9868E-2"/>
    <n v="225"/>
    <x v="351"/>
    <n v="217"/>
    <n v="151"/>
    <n v="0"/>
    <n v="0"/>
    <n v="156"/>
    <n v="1"/>
    <n v="0"/>
    <n v="8"/>
    <n v="5"/>
    <n v="0.96444444444444444"/>
    <n v="0"/>
    <n v="3.5555555555555556E-2"/>
    <n v="0.96794871794871795"/>
    <n v="0"/>
    <n v="3.2051282051282048E-2"/>
    <n v="0"/>
    <n v="0"/>
    <n v="1"/>
    <x v="4"/>
  </r>
  <r>
    <s v="2019-04-02 21:05:11"/>
    <x v="5"/>
    <x v="1195"/>
    <s v="Link"/>
    <s v="A total of 1,727 homes were sold in the Vancouver region in March, down 31 per cent from a year earlier, though up 16 per cent from February, the Real Estate Board of Greater Vancouver reported on Tuesday."/>
    <s v=""/>
    <s v=""/>
    <n v="1"/>
    <n v="0"/>
    <n v="1"/>
    <n v="1"/>
    <n v="0.02"/>
    <n v="196"/>
    <x v="366"/>
    <n v="196"/>
    <n v="150"/>
    <n v="0"/>
    <n v="0"/>
    <n v="150"/>
    <n v="1"/>
    <n v="0"/>
    <n v="0"/>
    <n v="0"/>
    <n v="1"/>
    <n v="0"/>
    <n v="0"/>
    <n v="1"/>
    <n v="0"/>
    <n v="0"/>
    <n v="5.1020408163265302E-3"/>
    <n v="6.6666666666666671E-3"/>
    <n v="1"/>
    <x v="3"/>
  </r>
  <r>
    <s v="2019-04-01 20:05:09"/>
    <x v="6"/>
    <x v="1196"/>
    <s v="Link"/>
    <s v="Parents and clinicians say funding should be based on need and not subject to arbitrary age cut-offs that discriminate against children with high needs and girls, who are typically diagnosed when they are older."/>
    <s v=""/>
    <s v=""/>
    <n v="0"/>
    <n v="0"/>
    <n v="1"/>
    <n v="1"/>
    <n v="0"/>
    <n v="193"/>
    <x v="351"/>
    <n v="192"/>
    <n v="150"/>
    <n v="0"/>
    <n v="0"/>
    <n v="151"/>
    <n v="0"/>
    <n v="0"/>
    <n v="1"/>
    <n v="1"/>
    <n v="0.99481865284974091"/>
    <n v="0"/>
    <n v="5.1813471502590676E-3"/>
    <n v="0.99337748344370858"/>
    <n v="0"/>
    <n v="6.6225165562913907E-3"/>
    <n v="0"/>
    <n v="0"/>
    <n v="1"/>
    <x v="1"/>
  </r>
  <r>
    <s v="2019-04-03 20:35:05"/>
    <x v="4"/>
    <x v="1197"/>
    <s v="Link"/>
    <s v="A day after they were expelled from the Liberal caucus, Jody Wilson-Raybould and Jane Philpott expressed disappointment but no regrets for defending the “independence of the judicial system.”"/>
    <s v=""/>
    <s v=""/>
    <n v="3"/>
    <n v="1"/>
    <n v="1"/>
    <n v="1"/>
    <n v="1.3332999999999999E-2"/>
    <n v="214"/>
    <x v="351"/>
    <n v="202"/>
    <n v="150"/>
    <n v="0"/>
    <n v="0"/>
    <n v="158"/>
    <n v="0"/>
    <n v="0"/>
    <n v="12"/>
    <n v="8"/>
    <n v="0.94392523364485981"/>
    <n v="0"/>
    <n v="5.6074766355140186E-2"/>
    <n v="0.94936708860759489"/>
    <n v="0"/>
    <n v="5.0632911392405063E-2"/>
    <n v="0"/>
    <n v="0"/>
    <n v="1"/>
    <x v="4"/>
  </r>
  <r>
    <s v="2019-04-02 13:00:40"/>
    <x v="5"/>
    <x v="1198"/>
    <s v="Link"/>
    <s v="The frustration, dismay and anger are understandable. These things happen when a professional sports league abruptly goes out of business.  But let’s be clear. Women’s pro hockey as a concept, as a business enterprise, is here to stay, writes Damien Cox."/>
    <s v=""/>
    <s v=""/>
    <n v="2"/>
    <n v="0"/>
    <n v="1"/>
    <n v="1"/>
    <n v="6.711E-3"/>
    <n v="198"/>
    <x v="351"/>
    <n v="188"/>
    <n v="149"/>
    <n v="0"/>
    <n v="0"/>
    <n v="159"/>
    <n v="0"/>
    <n v="0"/>
    <n v="10"/>
    <n v="10"/>
    <n v="0.9494949494949495"/>
    <n v="0"/>
    <n v="5.0505050505050504E-2"/>
    <n v="0.93710691823899372"/>
    <n v="0"/>
    <n v="6.2893081761006289E-2"/>
    <n v="0"/>
    <n v="0"/>
    <n v="1"/>
    <x v="3"/>
  </r>
  <r>
    <s v="2019-04-07 18:05:07"/>
    <x v="6"/>
    <x v="1199"/>
    <s v="Link"/>
    <s v="Conservative Leader Andrew Scheer plans to present new documents related to the SNC-Lavalin controversy shortly. What to expect:"/>
    <s v=""/>
    <s v=""/>
    <n v="4"/>
    <n v="2"/>
    <n v="1"/>
    <n v="1"/>
    <n v="6.0810999999999997E-2"/>
    <n v="219"/>
    <x v="314"/>
    <n v="208"/>
    <n v="148"/>
    <n v="0"/>
    <n v="0"/>
    <n v="154"/>
    <n v="2"/>
    <n v="0"/>
    <n v="11"/>
    <n v="6"/>
    <n v="0.94977168949771684"/>
    <n v="0"/>
    <n v="5.0228310502283102E-2"/>
    <n v="0.96103896103896103"/>
    <n v="0"/>
    <n v="3.896103896103896E-2"/>
    <n v="2.2831050228310501E-2"/>
    <n v="3.2467532467532464E-2"/>
    <n v="1"/>
    <x v="6"/>
  </r>
  <r>
    <s v="2019-04-06 04:05:02"/>
    <x v="4"/>
    <x v="1200"/>
    <s v="Link"/>
    <s v="I’m spending a lot of time taking my contacts and prospective clients out to dinner or drinks to get my business off the ground. I need to find outfits that are professional and also stylish. What can I wear? Kathryn Hudson has more on The Kit"/>
    <s v=""/>
    <s v=""/>
    <n v="2"/>
    <n v="0"/>
    <n v="1"/>
    <n v="1"/>
    <n v="2.7026999999999999E-2"/>
    <n v="206"/>
    <x v="172"/>
    <n v="206"/>
    <n v="148"/>
    <n v="0"/>
    <n v="0"/>
    <n v="148"/>
    <n v="0"/>
    <n v="0"/>
    <n v="0"/>
    <n v="0"/>
    <n v="1"/>
    <n v="0"/>
    <n v="0"/>
    <n v="1"/>
    <n v="0"/>
    <n v="0"/>
    <n v="1.9417475728155338E-2"/>
    <n v="2.7027027027027029E-2"/>
    <n v="1"/>
    <x v="2"/>
  </r>
  <r>
    <s v="2019-04-01 17:05:11"/>
    <x v="6"/>
    <x v="1201"/>
    <s v="Link"/>
    <s v="Ottawa is committed to privatizing the #TransMountain, and it is predisposed to an Indigenous buyer as part of its “economic reconciliation” agenda with the First Nations."/>
    <s v=""/>
    <s v=""/>
    <n v="1"/>
    <n v="0"/>
    <n v="1"/>
    <n v="1"/>
    <n v="2.7210999999999999E-2"/>
    <n v="183"/>
    <x v="370"/>
    <n v="182"/>
    <n v="147"/>
    <n v="0"/>
    <n v="0"/>
    <n v="148"/>
    <n v="2"/>
    <n v="0"/>
    <n v="1"/>
    <n v="1"/>
    <n v="0.99453551912568305"/>
    <n v="0"/>
    <n v="5.4644808743169399E-3"/>
    <n v="0.9932432432432432"/>
    <n v="0"/>
    <n v="6.7567567567567571E-3"/>
    <n v="1.092896174863388E-2"/>
    <n v="1.3513513513513514E-2"/>
    <n v="1"/>
    <x v="1"/>
  </r>
  <r>
    <s v="2019-04-05 15:05:10"/>
    <x v="4"/>
    <x v="1202"/>
    <s v="Link"/>
    <s v="Former Afghanistan hostage Joshua Boyle was angry and domineering in the days following his release from captivity, witnesses told his assault trial Thursday."/>
    <s v=""/>
    <s v=""/>
    <n v="0"/>
    <n v="0"/>
    <n v="1"/>
    <n v="1"/>
    <n v="1.3605000000000001E-2"/>
    <n v="200"/>
    <x v="370"/>
    <n v="200"/>
    <n v="147"/>
    <n v="0"/>
    <n v="0"/>
    <n v="147"/>
    <n v="0"/>
    <n v="0"/>
    <n v="0"/>
    <n v="0"/>
    <n v="1"/>
    <n v="0"/>
    <n v="0"/>
    <n v="1"/>
    <n v="0"/>
    <n v="0"/>
    <n v="0.01"/>
    <n v="1.3605442176870748E-2"/>
    <n v="1"/>
    <x v="5"/>
  </r>
  <r>
    <s v="2019-04-04 13:05:13"/>
    <x v="5"/>
    <x v="1203"/>
    <s v="Link"/>
    <s v="Many B.C. voters who cast their ballots for the Liberals in the last federal election are having second thoughts as the next one looms."/>
    <s v=""/>
    <s v=""/>
    <n v="7"/>
    <n v="0"/>
    <n v="1"/>
    <n v="1"/>
    <n v="6.1643999999999997E-2"/>
    <n v="211"/>
    <x v="368"/>
    <n v="199"/>
    <n v="146"/>
    <n v="0"/>
    <n v="0"/>
    <n v="157"/>
    <n v="3"/>
    <n v="0"/>
    <n v="12"/>
    <n v="11"/>
    <n v="0.94312796208530802"/>
    <n v="0"/>
    <n v="5.6872037914691941E-2"/>
    <n v="0.92993630573248409"/>
    <n v="0"/>
    <n v="7.0063694267515922E-2"/>
    <n v="1.4218009478672985E-2"/>
    <n v="1.9108280254777069E-2"/>
    <n v="1"/>
    <x v="0"/>
  </r>
  <r>
    <s v="2019-04-07 17:05:05"/>
    <x v="6"/>
    <x v="1204"/>
    <s v="Link"/>
    <s v="The Bank of Nova Scotia will hold its annual meeting of shareholders on Tuesday, Statistics Canada releases its StatsCannabis data availability on Wednesday and more:"/>
    <s v=""/>
    <s v=""/>
    <n v="0"/>
    <n v="0"/>
    <n v="1"/>
    <n v="1"/>
    <n v="6.8490000000000001E-3"/>
    <n v="187"/>
    <x v="351"/>
    <n v="186"/>
    <n v="146"/>
    <n v="0"/>
    <n v="0"/>
    <n v="147"/>
    <n v="1"/>
    <n v="0"/>
    <n v="1"/>
    <n v="1"/>
    <n v="0.99465240641711228"/>
    <n v="0"/>
    <n v="5.3475935828877002E-3"/>
    <n v="0.99319727891156462"/>
    <n v="0"/>
    <n v="6.8027210884353739E-3"/>
    <n v="0"/>
    <n v="0"/>
    <n v="1"/>
    <x v="6"/>
  </r>
  <r>
    <s v="2019-04-07 00:05:03"/>
    <x v="5"/>
    <x v="1205"/>
    <s v="Link"/>
    <s v="In the words of veteran political pollster Angus Reid, “That lustre, that sheen is simply gone now. It has left Trudeau badly wounded. ... We are not going to see him popping up in random wedding photos this summer, embraced by the smiling couple. All that is over.”"/>
    <s v=""/>
    <s v=""/>
    <n v="3"/>
    <n v="0"/>
    <n v="1"/>
    <n v="1"/>
    <n v="4.1378999999999999E-2"/>
    <n v="199"/>
    <x v="172"/>
    <n v="198"/>
    <n v="145"/>
    <n v="0"/>
    <n v="0"/>
    <n v="146"/>
    <n v="1"/>
    <n v="0"/>
    <n v="1"/>
    <n v="1"/>
    <n v="0.99497487437185927"/>
    <n v="0"/>
    <n v="5.0251256281407036E-3"/>
    <n v="0.99315068493150682"/>
    <n v="0"/>
    <n v="6.8493150684931503E-3"/>
    <n v="2.0100502512562814E-2"/>
    <n v="2.7397260273972601E-2"/>
    <n v="1"/>
    <x v="6"/>
  </r>
  <r>
    <s v="2019-04-01 18:35:05"/>
    <x v="5"/>
    <x v="1206"/>
    <s v="Link"/>
    <s v="Liberal MPs are pushing for an emergency caucus meeting to decide the fates of Jody Wilson-Raybould and Jane Philpott in the party with some warning there’s “no path back” for the former cabinet ministers."/>
    <s v=""/>
    <s v=""/>
    <n v="6"/>
    <n v="1"/>
    <n v="1"/>
    <n v="1"/>
    <n v="4.1378999999999999E-2"/>
    <n v="224"/>
    <x v="366"/>
    <n v="197"/>
    <n v="145"/>
    <n v="0"/>
    <n v="0"/>
    <n v="166"/>
    <n v="0"/>
    <n v="0"/>
    <n v="27"/>
    <n v="21"/>
    <n v="0.8794642857142857"/>
    <n v="0"/>
    <n v="0.12053571428571429"/>
    <n v="0.87349397590361444"/>
    <n v="0"/>
    <n v="0.12650602409638553"/>
    <n v="4.464285714285714E-3"/>
    <n v="6.024096385542169E-3"/>
    <n v="1"/>
    <x v="1"/>
  </r>
  <r>
    <s v="2019-04-02 21:54:28"/>
    <x v="6"/>
    <x v="1207"/>
    <s v="Link"/>
    <s v="#Breaking: Jody Wilson-Raybould removed from Liberal caucus"/>
    <s v=""/>
    <s v=""/>
    <n v="0"/>
    <n v="0"/>
    <n v="1"/>
    <n v="1"/>
    <n v="2.7585999999999999E-2"/>
    <n v="222"/>
    <x v="172"/>
    <n v="196"/>
    <n v="145"/>
    <n v="0"/>
    <n v="0"/>
    <n v="166"/>
    <n v="0"/>
    <n v="0"/>
    <n v="26"/>
    <n v="21"/>
    <n v="0.88288288288288286"/>
    <n v="0"/>
    <n v="0.11711711711711711"/>
    <n v="0.87349397590361444"/>
    <n v="0"/>
    <n v="0.12650602409638553"/>
    <n v="1.8018018018018018E-2"/>
    <n v="2.4096385542168676E-2"/>
    <n v="1"/>
    <x v="3"/>
  </r>
  <r>
    <s v="2019-04-04 17:05:10"/>
    <x v="5"/>
    <x v="1208"/>
    <s v="Link"/>
    <s v="The spotlight shining on Huawei may help correct Canadians’ chronic underestimation of the threat to their country’s sovereignty, said Richard Fadden, former director of the Canadian Security Intelligence Service, during a sit-down interview."/>
    <s v=""/>
    <s v=""/>
    <n v="1"/>
    <n v="0"/>
    <n v="1"/>
    <n v="1"/>
    <n v="1.3889E-2"/>
    <n v="187"/>
    <x v="366"/>
    <n v="185"/>
    <n v="144"/>
    <n v="0"/>
    <n v="0"/>
    <n v="146"/>
    <n v="0"/>
    <n v="0"/>
    <n v="2"/>
    <n v="2"/>
    <n v="0.98930481283422456"/>
    <n v="0"/>
    <n v="1.06951871657754E-2"/>
    <n v="0.98630136986301364"/>
    <n v="0"/>
    <n v="1.3698630136986301E-2"/>
    <n v="5.3475935828877002E-3"/>
    <n v="6.8493150684931503E-3"/>
    <n v="1"/>
    <x v="0"/>
  </r>
  <r>
    <s v="2019-04-03 13:05:12"/>
    <x v="5"/>
    <x v="1209"/>
    <s v="Link"/>
    <s v="The new “Twilight Zone,” which arrived April 1, does not lack for talent, big names or production resources. But as for finding its own distinctive place, it’s still looking."/>
    <s v=""/>
    <s v=""/>
    <n v="0"/>
    <n v="0"/>
    <n v="1"/>
    <n v="1"/>
    <n v="0"/>
    <n v="183"/>
    <x v="351"/>
    <n v="183"/>
    <n v="144"/>
    <n v="0"/>
    <n v="0"/>
    <n v="144"/>
    <n v="0"/>
    <n v="0"/>
    <n v="0"/>
    <n v="0"/>
    <n v="1"/>
    <n v="0"/>
    <n v="0"/>
    <n v="1"/>
    <n v="0"/>
    <n v="0"/>
    <n v="0"/>
    <n v="0"/>
    <n v="1"/>
    <x v="4"/>
  </r>
  <r>
    <s v="2019-04-02 00:05:05"/>
    <x v="5"/>
    <x v="1210"/>
    <s v="Link"/>
    <s v="The review was ordered last week after some female journalists and a staff member with the NDP wore short-sleeved attire in defiance of the dress code after legislature staff told some women to cover up their arms."/>
    <s v=""/>
    <s v=""/>
    <n v="0"/>
    <n v="0"/>
    <n v="1"/>
    <n v="1"/>
    <n v="1.3889E-2"/>
    <n v="181"/>
    <x v="370"/>
    <n v="180"/>
    <n v="144"/>
    <n v="0"/>
    <n v="0"/>
    <n v="145"/>
    <n v="0"/>
    <n v="0"/>
    <n v="1"/>
    <n v="1"/>
    <n v="0.99447513812154698"/>
    <n v="0"/>
    <n v="5.5248618784530384E-3"/>
    <n v="0.99310344827586206"/>
    <n v="0"/>
    <n v="6.8965517241379309E-3"/>
    <n v="1.1049723756906077E-2"/>
    <n v="1.3793103448275862E-2"/>
    <n v="1"/>
    <x v="3"/>
  </r>
  <r>
    <s v="2019-04-02 02:38:54"/>
    <x v="5"/>
    <x v="1211"/>
    <s v="Link"/>
    <s v="A slow start from SRF, a bullpen bailout and more on #VladWatch after a (very) quiet night for the Blue Jays at Rogers Centre."/>
    <s v=""/>
    <s v=""/>
    <n v="1"/>
    <n v="0"/>
    <n v="1"/>
    <n v="1"/>
    <n v="2.1127E-2"/>
    <n v="180"/>
    <x v="370"/>
    <n v="180"/>
    <n v="142"/>
    <n v="0"/>
    <n v="0"/>
    <n v="142"/>
    <n v="0"/>
    <n v="0"/>
    <n v="0"/>
    <n v="0"/>
    <n v="1"/>
    <n v="0"/>
    <n v="0"/>
    <n v="1"/>
    <n v="0"/>
    <n v="0"/>
    <n v="1.1111111111111112E-2"/>
    <n v="1.4084507042253521E-2"/>
    <n v="1"/>
    <x v="3"/>
  </r>
  <r>
    <s v="2019-04-05 15:05:10"/>
    <x v="6"/>
    <x v="1212"/>
    <s v="Link"/>
    <s v="Former Afghanistan hostage Joshua Boyle was angry and domineering in the days following his release from captivity, witnesses told his assault trial Thursday."/>
    <s v=""/>
    <s v=""/>
    <n v="0"/>
    <n v="0"/>
    <n v="1"/>
    <n v="1"/>
    <n v="2.8169E-2"/>
    <n v="175"/>
    <x v="172"/>
    <n v="175"/>
    <n v="142"/>
    <n v="0"/>
    <n v="0"/>
    <n v="142"/>
    <n v="0"/>
    <n v="0"/>
    <n v="0"/>
    <n v="0"/>
    <n v="1"/>
    <n v="0"/>
    <n v="0"/>
    <n v="1"/>
    <n v="0"/>
    <n v="0"/>
    <n v="2.2857142857142857E-2"/>
    <n v="2.8169014084507043E-2"/>
    <n v="1"/>
    <x v="5"/>
  </r>
  <r>
    <s v="2019-04-05 02:35:02"/>
    <x v="5"/>
    <x v="1213"/>
    <s v="Link"/>
    <s v="They have ridiculed the Liberal carbon tax as a destructive tax grab, but the attention will now shift to what Justin Trudeau’s opponents have to offer in the fight against climate change, Heather Scoffield writes."/>
    <s v=""/>
    <s v=""/>
    <n v="1"/>
    <n v="0"/>
    <n v="1"/>
    <n v="1"/>
    <n v="1.4184E-2"/>
    <n v="209"/>
    <x v="366"/>
    <n v="206"/>
    <n v="141"/>
    <n v="0"/>
    <n v="0"/>
    <n v="144"/>
    <n v="1"/>
    <n v="0"/>
    <n v="3"/>
    <n v="3"/>
    <n v="0.9856459330143541"/>
    <n v="0"/>
    <n v="1.4354066985645933E-2"/>
    <n v="0.97916666666666663"/>
    <n v="0"/>
    <n v="2.0833333333333332E-2"/>
    <n v="4.7846889952153108E-3"/>
    <n v="6.9444444444444441E-3"/>
    <n v="1"/>
    <x v="5"/>
  </r>
  <r>
    <s v="2019-04-01 02:05:08"/>
    <x v="5"/>
    <x v="1214"/>
    <s v="Link"/>
    <s v="If a catastrophic earthquake hits Metro Vancouver, water will instantly become a precious resource — and a Star investigation has found many people will have to fend for themselves."/>
    <s v=""/>
    <s v=""/>
    <n v="2"/>
    <n v="0"/>
    <n v="1"/>
    <n v="1"/>
    <n v="4.9645000000000002E-2"/>
    <n v="182"/>
    <x v="314"/>
    <n v="181"/>
    <n v="141"/>
    <n v="0"/>
    <n v="0"/>
    <n v="142"/>
    <n v="0"/>
    <n v="0"/>
    <n v="1"/>
    <n v="1"/>
    <n v="0.99450549450549453"/>
    <n v="0"/>
    <n v="5.4945054945054949E-3"/>
    <n v="0.99295774647887325"/>
    <n v="0"/>
    <n v="7.0422535211267607E-3"/>
    <n v="2.7472527472527472E-2"/>
    <n v="3.5211267605633804E-2"/>
    <n v="1"/>
    <x v="1"/>
  </r>
  <r>
    <s v="2019-04-04 16:05:19"/>
    <x v="5"/>
    <x v="1215"/>
    <s v="Link"/>
    <s v="I loved Kurt Cobain, too, as much as I could “love” a distant rock star. He was different. Nirvana was different, writes Ben Rayner."/>
    <s v=""/>
    <s v=""/>
    <n v="1"/>
    <n v="0"/>
    <n v="1"/>
    <n v="1"/>
    <n v="4.2856999999999999E-2"/>
    <n v="199"/>
    <x v="368"/>
    <n v="186"/>
    <n v="140"/>
    <n v="0"/>
    <n v="0"/>
    <n v="153"/>
    <n v="1"/>
    <n v="1"/>
    <n v="13"/>
    <n v="13"/>
    <n v="0.9346733668341709"/>
    <n v="0"/>
    <n v="6.5326633165829151E-2"/>
    <n v="0.91503267973856206"/>
    <n v="0"/>
    <n v="8.4967320261437912E-2"/>
    <n v="1.507537688442211E-2"/>
    <n v="1.9607843137254902E-2"/>
    <n v="1"/>
    <x v="0"/>
  </r>
  <r>
    <s v="2019-04-04 02:05:03"/>
    <x v="5"/>
    <x v="1216"/>
    <s v="Link"/>
    <s v="How do you properly put a bra on? We know Twitter is beefing over this situation. Is it hooking it from the back or handle or front or what!?"/>
    <s v=""/>
    <s v=""/>
    <n v="2"/>
    <n v="0"/>
    <n v="1"/>
    <n v="1"/>
    <n v="5.7142999999999999E-2"/>
    <n v="207"/>
    <x v="314"/>
    <n v="206"/>
    <n v="140"/>
    <n v="0"/>
    <n v="0"/>
    <n v="141"/>
    <n v="0"/>
    <n v="1"/>
    <n v="1"/>
    <n v="1"/>
    <n v="0.99516908212560384"/>
    <n v="0"/>
    <n v="4.830917874396135E-3"/>
    <n v="0.99290780141843971"/>
    <n v="0"/>
    <n v="7.0921985815602835E-3"/>
    <n v="2.4154589371980676E-2"/>
    <n v="3.5460992907801421E-2"/>
    <n v="1"/>
    <x v="0"/>
  </r>
  <r>
    <s v="2019-04-06 15:05:08"/>
    <x v="4"/>
    <x v="1217"/>
    <s v="Link"/>
    <s v="Facebook Canada is releasing information on the tools being used to keep pages and accounts secure and to make Facebook a “safer place for authentic civic engagement.”"/>
    <s v=""/>
    <s v=""/>
    <n v="1"/>
    <n v="0"/>
    <n v="1"/>
    <n v="1"/>
    <n v="1.4286E-2"/>
    <n v="191"/>
    <x v="351"/>
    <n v="191"/>
    <n v="140"/>
    <n v="0"/>
    <n v="0"/>
    <n v="140"/>
    <n v="2"/>
    <n v="0"/>
    <n v="0"/>
    <n v="0"/>
    <n v="1"/>
    <n v="0"/>
    <n v="0"/>
    <n v="1"/>
    <n v="0"/>
    <n v="0"/>
    <n v="0"/>
    <n v="0"/>
    <n v="1"/>
    <x v="2"/>
  </r>
  <r>
    <s v="2019-04-01 23:05:07"/>
    <x v="5"/>
    <x v="1218"/>
    <s v="Link"/>
    <s v="The party says the plan would save families who don’t currently have private drug coverage an average $550 per year and it would save employers about $600 per employee with extended health benefits."/>
    <s v=""/>
    <s v=""/>
    <n v="0"/>
    <n v="0"/>
    <n v="1"/>
    <n v="1"/>
    <n v="7.1939999999999999E-3"/>
    <n v="188"/>
    <x v="366"/>
    <n v="188"/>
    <n v="139"/>
    <n v="0"/>
    <n v="0"/>
    <n v="139"/>
    <n v="0"/>
    <n v="0"/>
    <n v="0"/>
    <n v="0"/>
    <n v="1"/>
    <n v="0"/>
    <n v="0"/>
    <n v="1"/>
    <n v="0"/>
    <n v="0"/>
    <n v="5.3191489361702126E-3"/>
    <n v="7.1942446043165471E-3"/>
    <n v="1"/>
    <x v="1"/>
  </r>
  <r>
    <s v="2019-04-03 23:50:13"/>
    <x v="4"/>
    <x v="1219"/>
    <s v="Link"/>
    <s v="The Blue Jays showed some signs of improving what has ailed them, setting a season high with 10 hits in a win over the Orioles."/>
    <s v=""/>
    <s v=""/>
    <n v="1"/>
    <n v="0"/>
    <n v="1"/>
    <n v="1"/>
    <n v="7.1939999999999999E-3"/>
    <n v="179"/>
    <x v="351"/>
    <n v="174"/>
    <n v="139"/>
    <n v="0"/>
    <n v="0"/>
    <n v="144"/>
    <n v="0"/>
    <n v="0"/>
    <n v="5"/>
    <n v="5"/>
    <n v="0.97206703910614523"/>
    <n v="0"/>
    <n v="2.7932960893854747E-2"/>
    <n v="0.96527777777777779"/>
    <n v="0"/>
    <n v="3.4722222222222224E-2"/>
    <n v="0"/>
    <n v="0"/>
    <n v="1"/>
    <x v="4"/>
  </r>
  <r>
    <s v="2019-04-02 19:46:30"/>
    <x v="4"/>
    <x v="1220"/>
    <s v="Link"/>
    <s v="Jody Wilson-Raybould wrote a last-minute appeal that she sent to Liberal MPs on Tuesday, just as some met to discuss her fate."/>
    <s v=""/>
    <s v=""/>
    <n v="4"/>
    <n v="0"/>
    <n v="1"/>
    <n v="1"/>
    <n v="3.5971000000000003E-2"/>
    <n v="204"/>
    <x v="366"/>
    <n v="182"/>
    <n v="139"/>
    <n v="0"/>
    <n v="0"/>
    <n v="155"/>
    <n v="0"/>
    <n v="0"/>
    <n v="22"/>
    <n v="16"/>
    <n v="0.89215686274509809"/>
    <n v="0"/>
    <n v="0.10784313725490197"/>
    <n v="0.89677419354838706"/>
    <n v="0"/>
    <n v="0.1032258064516129"/>
    <n v="4.9019607843137254E-3"/>
    <n v="6.4516129032258064E-3"/>
    <n v="1"/>
    <x v="3"/>
  </r>
  <r>
    <s v="2019-04-06 03:05:03"/>
    <x v="5"/>
    <x v="1221"/>
    <s v="Link"/>
    <s v="You challenged an average man to ask you out this week. So at great personal sacrifice, I will be that average man, writes Vinay Menon"/>
    <s v=""/>
    <s v=""/>
    <n v="2"/>
    <n v="0"/>
    <n v="1"/>
    <n v="1"/>
    <n v="3.6232E-2"/>
    <n v="172"/>
    <x v="368"/>
    <n v="172"/>
    <n v="138"/>
    <n v="0"/>
    <n v="0"/>
    <n v="138"/>
    <n v="0"/>
    <n v="0"/>
    <n v="0"/>
    <n v="0"/>
    <n v="1"/>
    <n v="0"/>
    <n v="0"/>
    <n v="1"/>
    <n v="0"/>
    <n v="0"/>
    <n v="1.7441860465116279E-2"/>
    <n v="2.1739130434782608E-2"/>
    <n v="1"/>
    <x v="2"/>
  </r>
  <r>
    <s v="2019-04-02 19:46:30"/>
    <x v="6"/>
    <x v="1222"/>
    <s v="Link"/>
    <s v="Jody Wilson-Raybould wrote a last-minute appeal that she sent to Liberal MPs on Tuesday, just as some met to discuss her fate."/>
    <s v=""/>
    <s v=""/>
    <n v="2"/>
    <n v="0"/>
    <n v="1"/>
    <n v="1"/>
    <n v="5.0724999999999999E-2"/>
    <n v="192"/>
    <x v="356"/>
    <n v="184"/>
    <n v="138"/>
    <n v="0"/>
    <n v="0"/>
    <n v="145"/>
    <n v="0"/>
    <n v="0"/>
    <n v="8"/>
    <n v="7"/>
    <n v="0.95833333333333337"/>
    <n v="0"/>
    <n v="4.1666666666666664E-2"/>
    <n v="0.9517241379310345"/>
    <n v="0"/>
    <n v="4.8275862068965517E-2"/>
    <n v="3.125E-2"/>
    <n v="4.1379310344827586E-2"/>
    <n v="1"/>
    <x v="3"/>
  </r>
  <r>
    <s v="2019-04-06 00:35:03"/>
    <x v="4"/>
    <x v="1223"/>
    <s v="Link"/>
    <s v="Rachel Notley says Jason Kenney has been criticizing the New Democrats’ handling of the economy, but it now appears he doesn’t have a plan of his own to balance the books and intends to outsource that job to the blue ribbon panel."/>
    <s v=""/>
    <s v=""/>
    <n v="2"/>
    <n v="0"/>
    <n v="1"/>
    <n v="1"/>
    <n v="2.1739000000000001E-2"/>
    <n v="199"/>
    <x v="366"/>
    <n v="198"/>
    <n v="138"/>
    <n v="0"/>
    <n v="0"/>
    <n v="139"/>
    <n v="0"/>
    <n v="0"/>
    <n v="1"/>
    <n v="1"/>
    <n v="0.99497487437185927"/>
    <n v="0"/>
    <n v="5.0251256281407036E-3"/>
    <n v="0.9928057553956835"/>
    <n v="0"/>
    <n v="7.1942446043165471E-3"/>
    <n v="5.0251256281407036E-3"/>
    <n v="7.1942446043165471E-3"/>
    <n v="1"/>
    <x v="2"/>
  </r>
  <r>
    <s v="2019-04-02 22:15:08"/>
    <x v="5"/>
    <x v="1224"/>
    <s v="Link"/>
    <s v="π time: It might even point to present-day Martian microbes living in the rocks below the surface. #StarScience"/>
    <s v=""/>
    <s v=""/>
    <n v="0"/>
    <n v="0"/>
    <n v="1"/>
    <n v="1"/>
    <n v="1.4706E-2"/>
    <n v="186"/>
    <x v="370"/>
    <n v="186"/>
    <n v="136"/>
    <n v="0"/>
    <n v="0"/>
    <n v="136"/>
    <n v="0"/>
    <n v="0"/>
    <n v="0"/>
    <n v="0"/>
    <n v="1"/>
    <n v="0"/>
    <n v="0"/>
    <n v="1"/>
    <n v="0"/>
    <n v="0"/>
    <n v="1.0752688172043012E-2"/>
    <n v="1.4705882352941176E-2"/>
    <n v="1"/>
    <x v="3"/>
  </r>
  <r>
    <s v="2019-04-04 14:05:12"/>
    <x v="4"/>
    <x v="1225"/>
    <s v="Link"/>
    <s v="The 13 players who survived the Humboldt Broncos bus crash one year ago are dealing with injuries ranging from paralysis and back pain to brain damage and mental-health issues. Here’s a look at how they’re doing:"/>
    <s v=""/>
    <s v=""/>
    <n v="2"/>
    <n v="0"/>
    <n v="1"/>
    <n v="1"/>
    <n v="5.1471000000000003E-2"/>
    <n v="176"/>
    <x v="172"/>
    <n v="170"/>
    <n v="136"/>
    <n v="0"/>
    <n v="0"/>
    <n v="142"/>
    <n v="1"/>
    <n v="0"/>
    <n v="6"/>
    <n v="6"/>
    <n v="0.96590909090909094"/>
    <n v="0"/>
    <n v="3.4090909090909088E-2"/>
    <n v="0.95774647887323938"/>
    <n v="0"/>
    <n v="4.2253521126760563E-2"/>
    <n v="2.2727272727272728E-2"/>
    <n v="2.8169014084507043E-2"/>
    <n v="1"/>
    <x v="0"/>
  </r>
  <r>
    <s v="2019-04-03 23:30:13"/>
    <x v="5"/>
    <x v="1226"/>
    <s v="Link"/>
    <s v="Metro Vancouver’s tight rental market, high rent rates and new changes to B.C.’s rent laws have spurred a Coquitlam personal injury law firm to start focusing on renters."/>
    <s v=""/>
    <s v=""/>
    <n v="2"/>
    <n v="0"/>
    <n v="1"/>
    <n v="1"/>
    <n v="3.7037E-2"/>
    <n v="174"/>
    <x v="370"/>
    <n v="174"/>
    <n v="135"/>
    <n v="0"/>
    <n v="0"/>
    <n v="135"/>
    <n v="1"/>
    <n v="0"/>
    <n v="0"/>
    <n v="0"/>
    <n v="1"/>
    <n v="0"/>
    <n v="0"/>
    <n v="1"/>
    <n v="0"/>
    <n v="0"/>
    <n v="1.1494252873563218E-2"/>
    <n v="1.4814814814814815E-2"/>
    <n v="1"/>
    <x v="4"/>
  </r>
  <r>
    <s v="2019-04-04 02:05:03"/>
    <x v="5"/>
    <x v="1227"/>
    <s v="Link"/>
    <s v="The Liberals will carry the scars of the SNC-Lavalin affair into this fall’s election campaign, but there are also rifts within the opposition parties that won’t be healed by voting day, Chantal Hébert writes."/>
    <s v=""/>
    <s v=""/>
    <n v="2"/>
    <n v="0"/>
    <n v="1"/>
    <n v="1"/>
    <n v="4.4776000000000003E-2"/>
    <n v="181"/>
    <x v="368"/>
    <n v="175"/>
    <n v="134"/>
    <n v="0"/>
    <n v="0"/>
    <n v="139"/>
    <n v="1"/>
    <n v="1"/>
    <n v="6"/>
    <n v="5"/>
    <n v="0.96685082872928174"/>
    <n v="0"/>
    <n v="3.3149171270718231E-2"/>
    <n v="0.96402877697841727"/>
    <n v="0"/>
    <n v="3.5971223021582732E-2"/>
    <n v="1.6574585635359115E-2"/>
    <n v="2.1582733812949641E-2"/>
    <n v="1"/>
    <x v="0"/>
  </r>
  <r>
    <s v="2019-04-03 00:05:03"/>
    <x v="4"/>
    <x v="1228"/>
    <s v="Link"/>
    <s v="Middle Ground is a new series from Star Alberta, where we bring together people from opposite ends of a spectrum for a discussion about what divides them, and what unites them, as the province gets ready for the provincial election."/>
    <s v=""/>
    <s v=""/>
    <n v="0"/>
    <n v="0"/>
    <n v="1"/>
    <n v="1"/>
    <n v="0"/>
    <n v="174"/>
    <x v="351"/>
    <n v="174"/>
    <n v="133"/>
    <n v="0"/>
    <n v="0"/>
    <n v="133"/>
    <n v="0"/>
    <n v="0"/>
    <n v="0"/>
    <n v="0"/>
    <n v="1"/>
    <n v="0"/>
    <n v="0"/>
    <n v="1"/>
    <n v="0"/>
    <n v="0"/>
    <n v="0"/>
    <n v="0"/>
    <n v="1"/>
    <x v="4"/>
  </r>
  <r>
    <s v="2019-04-03 02:05:03"/>
    <x v="4"/>
    <x v="1229"/>
    <s v="Link"/>
    <s v="Analysis: A glance at the diversity of candidates on the roster for all 87 Alberta ridings."/>
    <s v=""/>
    <s v=""/>
    <n v="4"/>
    <n v="0"/>
    <n v="1"/>
    <n v="1"/>
    <n v="3.0533999999999999E-2"/>
    <n v="206"/>
    <x v="370"/>
    <n v="205"/>
    <n v="131"/>
    <n v="0"/>
    <n v="0"/>
    <n v="132"/>
    <n v="0"/>
    <n v="0"/>
    <n v="1"/>
    <n v="1"/>
    <n v="0.99514563106796117"/>
    <n v="0"/>
    <n v="4.8543689320388345E-3"/>
    <n v="0.99242424242424243"/>
    <n v="0"/>
    <n v="7.575757575757576E-3"/>
    <n v="9.7087378640776691E-3"/>
    <n v="1.5151515151515152E-2"/>
    <n v="1"/>
    <x v="4"/>
  </r>
  <r>
    <s v="2019-04-06 01:05:04"/>
    <x v="6"/>
    <x v="1230"/>
    <s v="Link"/>
    <s v="Venture capitalist Graeme Roustan, who had a falling-out with the Canadian Women’s Hockey League over internal finances a year ago, says he’s ready to rescue the league."/>
    <s v=""/>
    <s v=""/>
    <n v="0"/>
    <n v="0"/>
    <n v="1"/>
    <n v="1"/>
    <n v="1.5384999999999999E-2"/>
    <n v="164"/>
    <x v="366"/>
    <n v="164"/>
    <n v="130"/>
    <n v="0"/>
    <n v="0"/>
    <n v="130"/>
    <n v="1"/>
    <n v="0"/>
    <n v="0"/>
    <n v="0"/>
    <n v="1"/>
    <n v="0"/>
    <n v="0"/>
    <n v="1"/>
    <n v="0"/>
    <n v="0"/>
    <n v="6.0975609756097563E-3"/>
    <n v="7.6923076923076927E-3"/>
    <n v="1"/>
    <x v="2"/>
  </r>
  <r>
    <s v="2019-04-01 19:05:12"/>
    <x v="5"/>
    <x v="1231"/>
    <s v="Link"/>
    <s v="Rachel Bolongaro was sitting at her desk one day in 2013 when she asked herself, “Do I want to be an engineer for another 20 years?” Fast forward to 2019, and now,  she's the founder of Fraser Valley Cider Company in Langley."/>
    <s v=""/>
    <s v=""/>
    <n v="0"/>
    <n v="0"/>
    <n v="1"/>
    <n v="1"/>
    <n v="7.7520000000000002E-3"/>
    <n v="175"/>
    <x v="366"/>
    <n v="175"/>
    <n v="129"/>
    <n v="0"/>
    <n v="0"/>
    <n v="129"/>
    <n v="0"/>
    <n v="0"/>
    <n v="0"/>
    <n v="0"/>
    <n v="1"/>
    <n v="0"/>
    <n v="0"/>
    <n v="1"/>
    <n v="0"/>
    <n v="0"/>
    <n v="5.7142857142857143E-3"/>
    <n v="7.7519379844961239E-3"/>
    <n v="1"/>
    <x v="1"/>
  </r>
  <r>
    <s v="2019-04-03 21:35:05"/>
    <x v="5"/>
    <x v="1232"/>
    <s v="Link"/>
    <s v="Opposition parties will make another push to reopen a parliamentary probe into the SNC-Lavalin affair as Justin Trudeau’s Liberal government continues to struggle to contain the political controversy."/>
    <s v=""/>
    <s v=""/>
    <n v="2"/>
    <n v="0"/>
    <n v="1"/>
    <n v="1"/>
    <n v="1.5625E-2"/>
    <n v="182"/>
    <x v="351"/>
    <n v="177"/>
    <n v="128"/>
    <n v="0"/>
    <n v="0"/>
    <n v="132"/>
    <n v="1"/>
    <n v="0"/>
    <n v="5"/>
    <n v="4"/>
    <n v="0.97252747252747251"/>
    <n v="0"/>
    <n v="2.7472527472527472E-2"/>
    <n v="0.96969696969696972"/>
    <n v="0"/>
    <n v="3.0303030303030304E-2"/>
    <n v="0"/>
    <n v="0"/>
    <n v="1"/>
    <x v="4"/>
  </r>
  <r>
    <s v="2019-04-03 21:35:02"/>
    <x v="6"/>
    <x v="1233"/>
    <s v="Link"/>
    <s v="Opposition parties will make another push to reopen a parliamentary probe into the SNC-Lavalin affair as Justin Trudeau’s Liberal government continues to struggle to contain the political controversy."/>
    <s v=""/>
    <s v=""/>
    <n v="1"/>
    <n v="1"/>
    <n v="1"/>
    <n v="1"/>
    <n v="7.8120000000000004E-3"/>
    <n v="162"/>
    <x v="351"/>
    <n v="160"/>
    <n v="128"/>
    <n v="0"/>
    <n v="0"/>
    <n v="130"/>
    <n v="0"/>
    <n v="0"/>
    <n v="2"/>
    <n v="2"/>
    <n v="0.98765432098765427"/>
    <n v="0"/>
    <n v="1.2345679012345678E-2"/>
    <n v="0.98461538461538467"/>
    <n v="0"/>
    <n v="1.5384615384615385E-2"/>
    <n v="0"/>
    <n v="0"/>
    <n v="1"/>
    <x v="4"/>
  </r>
  <r>
    <s v="2019-04-05 03:05:03"/>
    <x v="5"/>
    <x v="1234"/>
    <s v="Link"/>
    <s v="Welcome to Instagram, Harry and Meghan, and please don’t make the world nod off with a snoozefest of do-gooding snaps showcasing humanitarian crusades or global diversity, or a sanitized reality of your love at this strange moment in history. Menon:"/>
    <s v=""/>
    <s v=""/>
    <n v="0"/>
    <n v="0"/>
    <n v="1"/>
    <n v="1"/>
    <n v="3.9370000000000002E-2"/>
    <n v="198"/>
    <x v="172"/>
    <n v="194"/>
    <n v="127"/>
    <n v="0"/>
    <n v="0"/>
    <n v="131"/>
    <n v="0"/>
    <n v="1"/>
    <n v="4"/>
    <n v="4"/>
    <n v="0.97979797979797978"/>
    <n v="0"/>
    <n v="2.0202020202020204E-2"/>
    <n v="0.96946564885496178"/>
    <n v="0"/>
    <n v="3.0534351145038167E-2"/>
    <n v="2.0202020202020204E-2"/>
    <n v="3.0534351145038167E-2"/>
    <n v="1"/>
    <x v="5"/>
  </r>
  <r>
    <s v="2019-04-01 23:35:02"/>
    <x v="5"/>
    <x v="1235"/>
    <s v="Link"/>
    <s v="The emergence of a pair of large wildfires in the Kamloops region over the weekend signals an early start to B.C.’s fire season, according to a wildfire research scientist."/>
    <s v=""/>
    <s v=""/>
    <n v="0"/>
    <n v="0"/>
    <n v="1"/>
    <n v="1"/>
    <n v="7.8740000000000008E-3"/>
    <n v="170"/>
    <x v="366"/>
    <n v="169"/>
    <n v="127"/>
    <n v="0"/>
    <n v="0"/>
    <n v="128"/>
    <n v="0"/>
    <n v="0"/>
    <n v="1"/>
    <n v="1"/>
    <n v="0.99411764705882355"/>
    <n v="0"/>
    <n v="5.8823529411764705E-3"/>
    <n v="0.9921875"/>
    <n v="0"/>
    <n v="7.8125E-3"/>
    <n v="5.8823529411764705E-3"/>
    <n v="7.8125E-3"/>
    <n v="1"/>
    <x v="1"/>
  </r>
  <r>
    <s v="2019-04-01 21:05:10"/>
    <x v="4"/>
    <x v="1236"/>
    <s v="Link"/>
    <s v="For all the talk about a large consensus in Quebec behind Premier François Legault’s bid to ban the wearing of religious symbols for some public employees, Montreal’s political class is not buying his government’s controversial Bill 21. Chantal Hébert:"/>
    <s v=""/>
    <s v=""/>
    <n v="1"/>
    <n v="0"/>
    <n v="1"/>
    <n v="1"/>
    <n v="7.8740000000000008E-3"/>
    <n v="187"/>
    <x v="351"/>
    <n v="182"/>
    <n v="127"/>
    <n v="0"/>
    <n v="0"/>
    <n v="131"/>
    <n v="0"/>
    <n v="0"/>
    <n v="5"/>
    <n v="4"/>
    <n v="0.9732620320855615"/>
    <n v="0"/>
    <n v="2.6737967914438502E-2"/>
    <n v="0.96946564885496178"/>
    <n v="0"/>
    <n v="3.0534351145038167E-2"/>
    <n v="0"/>
    <n v="0"/>
    <n v="1"/>
    <x v="1"/>
  </r>
  <r>
    <s v="2019-04-01 20:05:09"/>
    <x v="5"/>
    <x v="1237"/>
    <s v="Link"/>
    <s v="Parents and clinicians say funding should be based on need and not subject to arbitrary age cut-offs that discriminate against children with high needs and girls, who are typically diagnosed when they are older."/>
    <s v=""/>
    <s v=""/>
    <n v="2"/>
    <n v="1"/>
    <n v="1"/>
    <n v="1"/>
    <n v="1.5873000000000002E-2"/>
    <n v="164"/>
    <x v="351"/>
    <n v="161"/>
    <n v="126"/>
    <n v="0"/>
    <n v="0"/>
    <n v="129"/>
    <n v="0"/>
    <n v="0"/>
    <n v="3"/>
    <n v="3"/>
    <n v="0.98170731707317072"/>
    <n v="0"/>
    <n v="1.8292682926829267E-2"/>
    <n v="0.97674418604651159"/>
    <n v="0"/>
    <n v="2.3255813953488372E-2"/>
    <n v="0"/>
    <n v="0"/>
    <n v="1"/>
    <x v="1"/>
  </r>
  <r>
    <s v="2019-04-05 21:05:06"/>
    <x v="6"/>
    <x v="1238"/>
    <s v="Link"/>
    <s v="A Cree woman accused of cultural appropriation for including throat singing on her new album won’t withdraw it from the Indigenous Music Awards because she says the sounds she makes are distinct from the Inuit cultural practice."/>
    <s v=""/>
    <s v=""/>
    <n v="1"/>
    <n v="0"/>
    <n v="1"/>
    <n v="1"/>
    <n v="3.1746000000000003E-2"/>
    <n v="159"/>
    <x v="368"/>
    <n v="156"/>
    <n v="126"/>
    <n v="0"/>
    <n v="0"/>
    <n v="128"/>
    <n v="0"/>
    <n v="0"/>
    <n v="3"/>
    <n v="2"/>
    <n v="0.98113207547169812"/>
    <n v="0"/>
    <n v="1.8867924528301886E-2"/>
    <n v="0.984375"/>
    <n v="0"/>
    <n v="1.5625E-2"/>
    <n v="1.8867924528301886E-2"/>
    <n v="2.34375E-2"/>
    <n v="1"/>
    <x v="5"/>
  </r>
  <r>
    <s v="2019-04-01 23:05:04"/>
    <x v="6"/>
    <x v="1239"/>
    <s v="Link"/>
    <s v="There are currently no rules governing how political operatives can collect, store and analyze personal information about Canadian voters, and no oversight into how political parties currently do so."/>
    <s v=""/>
    <s v=""/>
    <n v="1"/>
    <n v="0"/>
    <n v="1"/>
    <n v="1"/>
    <n v="1.6E-2"/>
    <n v="165"/>
    <x v="366"/>
    <n v="163"/>
    <n v="125"/>
    <n v="0"/>
    <n v="0"/>
    <n v="127"/>
    <n v="1"/>
    <n v="0"/>
    <n v="2"/>
    <n v="2"/>
    <n v="0.98787878787878791"/>
    <n v="0"/>
    <n v="1.2121212121212121E-2"/>
    <n v="0.98425196850393704"/>
    <n v="0"/>
    <n v="1.5748031496062992E-2"/>
    <n v="6.0606060606060606E-3"/>
    <n v="7.874015748031496E-3"/>
    <n v="1"/>
    <x v="1"/>
  </r>
  <r>
    <s v="2019-04-05 22:05:05"/>
    <x v="4"/>
    <x v="1240"/>
    <s v="Link"/>
    <s v="Police have laid charges against a Calgary man for allegedly breaking and entering into a home on Monday in what police believe was an attempted sexual assault."/>
    <s v=""/>
    <s v=""/>
    <n v="6"/>
    <n v="1"/>
    <n v="1"/>
    <n v="1"/>
    <n v="0.08"/>
    <n v="187"/>
    <x v="314"/>
    <n v="187"/>
    <n v="125"/>
    <n v="0"/>
    <n v="0"/>
    <n v="125"/>
    <n v="0"/>
    <n v="0"/>
    <n v="0"/>
    <n v="0"/>
    <n v="1"/>
    <n v="0"/>
    <n v="0"/>
    <n v="1"/>
    <n v="0"/>
    <n v="0"/>
    <n v="2.6737967914438502E-2"/>
    <n v="0.04"/>
    <n v="1"/>
    <x v="5"/>
  </r>
  <r>
    <s v="2019-04-02 19:05:08"/>
    <x v="6"/>
    <x v="1241"/>
    <s v="Link"/>
    <s v="The Democrats who control the U.S. House of Representatives are asking President Donald Trump to reopen negotiations on the new NAFTA agreement and make changes that address the party’s concerns."/>
    <s v=""/>
    <s v=""/>
    <n v="2"/>
    <n v="0"/>
    <n v="1"/>
    <n v="1"/>
    <n v="2.4194E-2"/>
    <n v="168"/>
    <x v="366"/>
    <n v="164"/>
    <n v="124"/>
    <n v="0"/>
    <n v="0"/>
    <n v="127"/>
    <n v="0"/>
    <n v="0"/>
    <n v="4"/>
    <n v="3"/>
    <n v="0.97619047619047616"/>
    <n v="0"/>
    <n v="2.3809523809523808E-2"/>
    <n v="0.97637795275590555"/>
    <n v="0"/>
    <n v="2.3622047244094488E-2"/>
    <n v="5.9523809523809521E-3"/>
    <n v="7.874015748031496E-3"/>
    <n v="1"/>
    <x v="3"/>
  </r>
  <r>
    <s v="2019-04-02 02:38:54"/>
    <x v="6"/>
    <x v="1242"/>
    <s v="Link"/>
    <s v="A slow start from SRF, a bullpen bailout and more on #VladWatch after a (very) quiet night for the Blue Jays at Rogers Centre."/>
    <s v=""/>
    <s v=""/>
    <n v="0"/>
    <n v="0"/>
    <n v="1"/>
    <n v="1"/>
    <n v="0"/>
    <n v="167"/>
    <x v="351"/>
    <n v="157"/>
    <n v="124"/>
    <n v="0"/>
    <n v="0"/>
    <n v="131"/>
    <n v="0"/>
    <n v="0"/>
    <n v="10"/>
    <n v="7"/>
    <n v="0.94011976047904189"/>
    <n v="0"/>
    <n v="5.9880239520958084E-2"/>
    <n v="0.94656488549618323"/>
    <n v="0"/>
    <n v="5.3435114503816793E-2"/>
    <n v="0"/>
    <n v="0"/>
    <n v="1"/>
    <x v="3"/>
  </r>
  <r>
    <s v="2019-04-02 02:21:43"/>
    <x v="6"/>
    <x v="1243"/>
    <s v="Link"/>
    <s v="Danny Green went off for 29 points in a #Raptors win. X-rays were negative after he jammed his left thumb during the game. More reaction from Scotiabank Arena:"/>
    <s v=""/>
    <s v=""/>
    <n v="0"/>
    <n v="0"/>
    <n v="1"/>
    <n v="1"/>
    <n v="0"/>
    <n v="153"/>
    <x v="351"/>
    <n v="148"/>
    <n v="124"/>
    <n v="0"/>
    <n v="0"/>
    <n v="129"/>
    <n v="0"/>
    <n v="0"/>
    <n v="5"/>
    <n v="5"/>
    <n v="0.9673202614379085"/>
    <n v="0"/>
    <n v="3.2679738562091505E-2"/>
    <n v="0.96124031007751942"/>
    <n v="0"/>
    <n v="3.875968992248062E-2"/>
    <n v="0"/>
    <n v="0"/>
    <n v="1"/>
    <x v="3"/>
  </r>
  <r>
    <s v="2019-04-07 01:05:04"/>
    <x v="6"/>
    <x v="1244"/>
    <s v="Link"/>
    <s v="Give the British people the opportunity to approve or reject the agreement — or, on the same ballot, to choose to “remain” in the EU, writes Tony Burman."/>
    <s v=""/>
    <s v=""/>
    <n v="0"/>
    <n v="0"/>
    <n v="1"/>
    <n v="1"/>
    <n v="0"/>
    <n v="174"/>
    <x v="351"/>
    <n v="173"/>
    <n v="123"/>
    <n v="0"/>
    <n v="0"/>
    <n v="124"/>
    <n v="0"/>
    <n v="0"/>
    <n v="1"/>
    <n v="1"/>
    <n v="0.99425287356321834"/>
    <n v="0"/>
    <n v="5.7471264367816091E-3"/>
    <n v="0.99193548387096775"/>
    <n v="0"/>
    <n v="8.0645161290322578E-3"/>
    <n v="0"/>
    <n v="0"/>
    <n v="1"/>
    <x v="6"/>
  </r>
  <r>
    <s v="2019-04-03 22:15:10"/>
    <x v="5"/>
    <x v="1245"/>
    <s v="Link"/>
    <s v="π time: Climate change, which has caused extreme heat stress on some reefs, has severely hindered the reef’s ability to heal, scientists have found. #StarScience"/>
    <s v=""/>
    <s v=""/>
    <n v="1"/>
    <n v="0"/>
    <n v="1"/>
    <n v="1"/>
    <n v="1.6667000000000001E-2"/>
    <n v="154"/>
    <x v="351"/>
    <n v="153"/>
    <n v="120"/>
    <n v="0"/>
    <n v="0"/>
    <n v="121"/>
    <n v="0"/>
    <n v="1"/>
    <n v="1"/>
    <n v="1"/>
    <n v="0.99350649350649356"/>
    <n v="0"/>
    <n v="6.4935064935064939E-3"/>
    <n v="0.99173553719008267"/>
    <n v="0"/>
    <n v="8.2644628099173556E-3"/>
    <n v="0"/>
    <n v="0"/>
    <n v="1"/>
    <x v="4"/>
  </r>
  <r>
    <s v="2019-04-03 22:05:06"/>
    <x v="5"/>
    <x v="1246"/>
    <s v="Link"/>
    <s v="Wendy Ladner-Beaudry was 53 years old on April 3, 2009 when she was attacked while jogging along a trail in Pacific Spirit Park, just blocks from her home."/>
    <s v=""/>
    <s v=""/>
    <n v="0"/>
    <n v="0"/>
    <n v="1"/>
    <n v="1"/>
    <n v="3.3333000000000002E-2"/>
    <n v="160"/>
    <x v="368"/>
    <n v="159"/>
    <n v="120"/>
    <n v="0"/>
    <n v="0"/>
    <n v="121"/>
    <n v="0"/>
    <n v="1"/>
    <n v="1"/>
    <n v="1"/>
    <n v="0.99375000000000002"/>
    <n v="0"/>
    <n v="6.2500000000000003E-3"/>
    <n v="0.99173553719008267"/>
    <n v="0"/>
    <n v="8.2644628099173556E-3"/>
    <n v="1.8749999999999999E-2"/>
    <n v="2.4793388429752067E-2"/>
    <n v="1"/>
    <x v="4"/>
  </r>
  <r>
    <s v="2019-04-03 02:05:04"/>
    <x v="5"/>
    <x v="1247"/>
    <s v="Link"/>
    <s v="It is difficult to decide which of the revelations arising from the actions of Sen. Lynn Beyak is the most disturbing, writes Tanya Talaga."/>
    <s v=""/>
    <s v=""/>
    <n v="0"/>
    <n v="0"/>
    <n v="1"/>
    <n v="1"/>
    <n v="1.6667000000000001E-2"/>
    <n v="175"/>
    <x v="370"/>
    <n v="175"/>
    <n v="120"/>
    <n v="0"/>
    <n v="0"/>
    <n v="120"/>
    <n v="0"/>
    <n v="0"/>
    <n v="0"/>
    <n v="0"/>
    <n v="1"/>
    <n v="0"/>
    <n v="0"/>
    <n v="1"/>
    <n v="0"/>
    <n v="0"/>
    <n v="1.1428571428571429E-2"/>
    <n v="1.6666666666666666E-2"/>
    <n v="1"/>
    <x v="4"/>
  </r>
  <r>
    <s v="2019-04-01 19:35:05"/>
    <x v="5"/>
    <x v="1248"/>
    <s v="Link"/>
    <s v="Poilievre pledged to filibuster the debate over Finance Minister Bill Morneau’s 2019 budget Monday, using the unlimited time afforded to the opposition’s finance critic in budget debates to press the government on #SNCLavalin."/>
    <s v=""/>
    <s v=""/>
    <n v="0"/>
    <n v="0"/>
    <n v="1"/>
    <n v="1"/>
    <n v="8.3330000000000001E-3"/>
    <n v="177"/>
    <x v="366"/>
    <n v="176"/>
    <n v="120"/>
    <n v="0"/>
    <n v="0"/>
    <n v="121"/>
    <n v="0"/>
    <n v="0"/>
    <n v="1"/>
    <n v="1"/>
    <n v="0.99435028248587576"/>
    <n v="0"/>
    <n v="5.6497175141242938E-3"/>
    <n v="0.99173553719008267"/>
    <n v="0"/>
    <n v="8.2644628099173556E-3"/>
    <n v="5.6497175141242938E-3"/>
    <n v="8.2644628099173556E-3"/>
    <n v="1"/>
    <x v="1"/>
  </r>
  <r>
    <s v="2019-04-06 00:05:04"/>
    <x v="6"/>
    <x v="1249"/>
    <s v="Link"/>
    <s v="One year since a tragic crash killed 16 people aboard the Humboldt Broncos’ team bus and injured 13 others, Toby Boulet said the effect his son Logan’s organ donations had across Canada is finally becoming real to him:"/>
    <s v=""/>
    <s v=""/>
    <n v="0"/>
    <n v="0"/>
    <n v="1"/>
    <n v="1"/>
    <n v="1.6667000000000001E-2"/>
    <n v="157"/>
    <x v="366"/>
    <n v="157"/>
    <n v="120"/>
    <n v="0"/>
    <n v="0"/>
    <n v="120"/>
    <n v="1"/>
    <n v="0"/>
    <n v="0"/>
    <n v="0"/>
    <n v="1"/>
    <n v="0"/>
    <n v="0"/>
    <n v="1"/>
    <n v="0"/>
    <n v="0"/>
    <n v="6.369426751592357E-3"/>
    <n v="8.3333333333333332E-3"/>
    <n v="1"/>
    <x v="2"/>
  </r>
  <r>
    <s v="2019-04-03 19:05:10"/>
    <x v="4"/>
    <x v="1250"/>
    <s v="Link"/>
    <s v="As 338 young female delegates between the ages of 18 to 23 were in Ottawa this week to participate in Daughters of the Vote, two of the most powerful female ministers in Trudeau’s gender equal cabinet, were turfed out of caucus. Judith Timson:"/>
    <s v=""/>
    <s v=""/>
    <n v="1"/>
    <n v="1"/>
    <n v="1"/>
    <n v="1"/>
    <n v="1.6667000000000001E-2"/>
    <n v="162"/>
    <x v="366"/>
    <n v="155"/>
    <n v="120"/>
    <n v="0"/>
    <n v="0"/>
    <n v="127"/>
    <n v="0"/>
    <n v="0"/>
    <n v="7"/>
    <n v="7"/>
    <n v="0.95679012345679015"/>
    <n v="0"/>
    <n v="4.3209876543209874E-2"/>
    <n v="0.94488188976377951"/>
    <n v="0"/>
    <n v="5.5118110236220472E-2"/>
    <n v="6.1728395061728392E-3"/>
    <n v="7.874015748031496E-3"/>
    <n v="1"/>
    <x v="4"/>
  </r>
  <r>
    <s v="2019-04-05 04:35:02"/>
    <x v="5"/>
    <x v="1251"/>
    <s v="Link"/>
    <s v="Jason Kenney or Rachel Notley wins the April 16 election, Alberta’s premier can only force the conflict with British Columbia so far, said Simon Fraser University political scientist Stewart Prest."/>
    <s v=""/>
    <s v=""/>
    <n v="2"/>
    <n v="0"/>
    <n v="1"/>
    <n v="1"/>
    <n v="3.3612999999999997E-2"/>
    <n v="152"/>
    <x v="368"/>
    <n v="151"/>
    <n v="119"/>
    <n v="0"/>
    <n v="0"/>
    <n v="120"/>
    <n v="1"/>
    <n v="0"/>
    <n v="1"/>
    <n v="1"/>
    <n v="0.99342105263157898"/>
    <n v="0"/>
    <n v="6.5789473684210523E-3"/>
    <n v="0.9916666666666667"/>
    <n v="0"/>
    <n v="8.3333333333333332E-3"/>
    <n v="1.9736842105263157E-2"/>
    <n v="2.5000000000000001E-2"/>
    <n v="1"/>
    <x v="5"/>
  </r>
  <r>
    <s v="2019-04-04 05:05:02"/>
    <x v="5"/>
    <x v="1252"/>
    <s v="Link"/>
    <s v="I'm divorced, and hoping to eventually find a loving partner. I don't date often and prefer to hang out with my friends but sometimes I feel like an intruder or they just &quot;forget&quot; to tell me they're getting together. What do I do? Ask Ellie:"/>
    <s v=""/>
    <s v=""/>
    <n v="2"/>
    <n v="0"/>
    <n v="1"/>
    <n v="1"/>
    <n v="2.521E-2"/>
    <n v="163"/>
    <x v="366"/>
    <n v="161"/>
    <n v="119"/>
    <n v="0"/>
    <n v="0"/>
    <n v="120"/>
    <n v="0"/>
    <n v="1"/>
    <n v="2"/>
    <n v="1"/>
    <n v="0.98773006134969321"/>
    <n v="0"/>
    <n v="1.2269938650306749E-2"/>
    <n v="0.9916666666666667"/>
    <n v="0"/>
    <n v="8.3333333333333332E-3"/>
    <n v="6.1349693251533744E-3"/>
    <n v="8.3333333333333332E-3"/>
    <n v="1"/>
    <x v="0"/>
  </r>
  <r>
    <s v="2019-04-02 23:17:34"/>
    <x v="5"/>
    <x v="1253"/>
    <s v="Link"/>
    <s v="The Blue Jays have signed outfielder Randal Grichuk to a five-year, $52-million contract extension."/>
    <s v=""/>
    <s v=""/>
    <n v="0"/>
    <n v="0"/>
    <n v="1"/>
    <n v="1"/>
    <n v="0"/>
    <n v="178"/>
    <x v="351"/>
    <n v="178"/>
    <n v="119"/>
    <n v="0"/>
    <n v="0"/>
    <n v="119"/>
    <n v="0"/>
    <n v="0"/>
    <n v="0"/>
    <n v="0"/>
    <n v="1"/>
    <n v="0"/>
    <n v="0"/>
    <n v="1"/>
    <n v="0"/>
    <n v="0"/>
    <n v="0"/>
    <n v="0"/>
    <n v="1"/>
    <x v="3"/>
  </r>
  <r>
    <s v="2019-04-01 21:35:04"/>
    <x v="5"/>
    <x v="1254"/>
    <s v="Link"/>
    <s v="There are currently no rules governing how political operatives can collect, store and analyze personal information about Canadian voters, and no oversight into how political parties currently do so."/>
    <s v=""/>
    <s v=""/>
    <n v="1"/>
    <n v="0"/>
    <n v="1"/>
    <n v="1"/>
    <n v="1.6948999999999999E-2"/>
    <n v="162"/>
    <x v="351"/>
    <n v="162"/>
    <n v="118"/>
    <n v="0"/>
    <n v="0"/>
    <n v="118"/>
    <n v="1"/>
    <n v="0"/>
    <n v="0"/>
    <n v="0"/>
    <n v="1"/>
    <n v="0"/>
    <n v="0"/>
    <n v="1"/>
    <n v="0"/>
    <n v="0"/>
    <n v="0"/>
    <n v="0"/>
    <n v="1"/>
    <x v="1"/>
  </r>
  <r>
    <s v="2019-04-01 15:05:11"/>
    <x v="5"/>
    <x v="1255"/>
    <s v="Link"/>
    <s v="It's Nunavut's 20th birthday. As they mark the anniversary. the premier hopes to bring to attention the persistent gap in infrastructure, food affordability and basic services that exists between Nunavut and Canada’s provinces to the south."/>
    <s v=""/>
    <s v=""/>
    <n v="1"/>
    <n v="0"/>
    <n v="1"/>
    <n v="1"/>
    <n v="1.6948999999999999E-2"/>
    <n v="156"/>
    <x v="366"/>
    <n v="155"/>
    <n v="118"/>
    <n v="0"/>
    <n v="0"/>
    <n v="119"/>
    <n v="0"/>
    <n v="0"/>
    <n v="1"/>
    <n v="1"/>
    <n v="0.99358974358974361"/>
    <n v="0"/>
    <n v="6.41025641025641E-3"/>
    <n v="0.99159663865546221"/>
    <n v="0"/>
    <n v="8.4033613445378148E-3"/>
    <n v="6.41025641025641E-3"/>
    <n v="8.4033613445378148E-3"/>
    <n v="1"/>
    <x v="1"/>
  </r>
  <r>
    <s v="2019-04-03 23:50:13"/>
    <x v="6"/>
    <x v="1256"/>
    <s v="Link"/>
    <s v="The Blue Jays showed some signs of improving what has ailed them, setting a season high with 10 hits in a win over the Orioles."/>
    <s v=""/>
    <s v=""/>
    <n v="1"/>
    <n v="0"/>
    <n v="1"/>
    <n v="1"/>
    <n v="8.4749999999999999E-3"/>
    <n v="142"/>
    <x v="351"/>
    <n v="140"/>
    <n v="118"/>
    <n v="0"/>
    <n v="0"/>
    <n v="120"/>
    <n v="1"/>
    <n v="0"/>
    <n v="2"/>
    <n v="2"/>
    <n v="0.9859154929577465"/>
    <n v="0"/>
    <n v="1.4084507042253521E-2"/>
    <n v="0.98333333333333328"/>
    <n v="0"/>
    <n v="1.6666666666666666E-2"/>
    <n v="0"/>
    <n v="0"/>
    <n v="1"/>
    <x v="4"/>
  </r>
  <r>
    <s v="2019-04-01 17:05:11"/>
    <x v="5"/>
    <x v="1257"/>
    <s v="Link"/>
    <s v="Ottawa is committed to privatizing the #TransMountain, and it is predisposed to an Indigenous buyer as part of its “economic reconciliation” agenda with the First Nations."/>
    <s v=""/>
    <s v=""/>
    <n v="2"/>
    <n v="1"/>
    <n v="1"/>
    <n v="1"/>
    <n v="2.5641000000000001E-2"/>
    <n v="161"/>
    <x v="366"/>
    <n v="159"/>
    <n v="117"/>
    <n v="0"/>
    <n v="0"/>
    <n v="119"/>
    <n v="0"/>
    <n v="0"/>
    <n v="2"/>
    <n v="2"/>
    <n v="0.98757763975155277"/>
    <n v="0"/>
    <n v="1.2422360248447204E-2"/>
    <n v="0.98319327731092432"/>
    <n v="0"/>
    <n v="1.680672268907563E-2"/>
    <n v="6.2111801242236021E-3"/>
    <n v="8.4033613445378148E-3"/>
    <n v="1"/>
    <x v="1"/>
  </r>
  <r>
    <s v="2019-04-06 01:05:04"/>
    <x v="4"/>
    <x v="1258"/>
    <s v="Link"/>
    <s v="Venture capitalist Graeme Roustan, who had a falling-out with the Canadian Women’s Hockey League over internal finances a year ago, says he’s ready to rescue the league."/>
    <s v=""/>
    <s v=""/>
    <n v="0"/>
    <n v="0"/>
    <n v="1"/>
    <n v="1"/>
    <n v="2.5641000000000001E-2"/>
    <n v="155"/>
    <x v="368"/>
    <n v="155"/>
    <n v="117"/>
    <n v="0"/>
    <n v="0"/>
    <n v="117"/>
    <n v="0"/>
    <n v="0"/>
    <n v="0"/>
    <n v="0"/>
    <n v="1"/>
    <n v="0"/>
    <n v="0"/>
    <n v="1"/>
    <n v="0"/>
    <n v="0"/>
    <n v="1.935483870967742E-2"/>
    <n v="2.564102564102564E-2"/>
    <n v="1"/>
    <x v="2"/>
  </r>
  <r>
    <s v="2019-04-05 02:05:03"/>
    <x v="5"/>
    <x v="1259"/>
    <s v="Link"/>
    <s v="What was the most pivotal Game of Thrones moment of the past seven seasons? Email us at social@torstar.ca. We’ll collect the top answers in a fan-favourite roundup."/>
    <s v=""/>
    <s v=""/>
    <n v="2"/>
    <n v="1"/>
    <n v="1"/>
    <n v="1"/>
    <n v="2.6086999999999999E-2"/>
    <n v="160"/>
    <x v="351"/>
    <n v="157"/>
    <n v="115"/>
    <n v="0"/>
    <n v="0"/>
    <n v="118"/>
    <n v="0"/>
    <n v="1"/>
    <n v="3"/>
    <n v="3"/>
    <n v="0.98124999999999996"/>
    <n v="0"/>
    <n v="1.8749999999999999E-2"/>
    <n v="0.97457627118644063"/>
    <n v="0"/>
    <n v="2.5423728813559324E-2"/>
    <n v="0"/>
    <n v="0"/>
    <n v="1"/>
    <x v="5"/>
  </r>
  <r>
    <s v="2019-04-07 00:05:03"/>
    <x v="4"/>
    <x v="1260"/>
    <s v="Link"/>
    <s v="The party platforms and the televised leaders’ debate are officially in the rear-view mirror as the campaign hurtles toward vote day in Alberta on April 16. Here’s what else you need to know about the week that was on the campaign trail:"/>
    <s v=""/>
    <s v=""/>
    <n v="3"/>
    <n v="1"/>
    <n v="1"/>
    <n v="1"/>
    <n v="5.2173999999999998E-2"/>
    <n v="148"/>
    <x v="368"/>
    <n v="147"/>
    <n v="115"/>
    <n v="0"/>
    <n v="0"/>
    <n v="116"/>
    <n v="1"/>
    <n v="0"/>
    <n v="1"/>
    <n v="1"/>
    <n v="0.9932432432432432"/>
    <n v="0"/>
    <n v="6.7567567567567571E-3"/>
    <n v="0.99137931034482762"/>
    <n v="0"/>
    <n v="8.6206896551724137E-3"/>
    <n v="2.0270270270270271E-2"/>
    <n v="2.5862068965517241E-2"/>
    <n v="1"/>
    <x v="6"/>
  </r>
  <r>
    <s v="2019-04-05 17:05:12"/>
    <x v="4"/>
    <x v="1261"/>
    <s v="Link"/>
    <s v="If the legal challenges from New Brunswick, Ontario, Manitoba, and Saskatchewan  fail, Alberta's model suggests that they may be better off shaping their own carbon pricing system, rather than adopting the federal government's. Here are the pros and cons."/>
    <s v=""/>
    <s v=""/>
    <n v="0"/>
    <n v="0"/>
    <n v="1"/>
    <n v="1"/>
    <n v="8.6960000000000006E-3"/>
    <n v="173"/>
    <x v="366"/>
    <n v="167"/>
    <n v="115"/>
    <n v="0"/>
    <n v="0"/>
    <n v="119"/>
    <n v="0"/>
    <n v="0"/>
    <n v="6"/>
    <n v="4"/>
    <n v="0.96531791907514453"/>
    <n v="0"/>
    <n v="3.4682080924855488E-2"/>
    <n v="0.96638655462184875"/>
    <n v="0"/>
    <n v="3.3613445378151259E-2"/>
    <n v="5.7803468208092483E-3"/>
    <n v="8.4033613445378148E-3"/>
    <n v="1"/>
    <x v="5"/>
  </r>
  <r>
    <s v="2019-04-04 16:05:15"/>
    <x v="4"/>
    <x v="1262"/>
    <s v="Link"/>
    <s v="At the halfway point in this year’s campaign, several UCP candidates have had to publicly answer for — or at least dodge questions about — comments with racist, Islamophobic or anti-LGBTQ sentiment. #abpoli #abvote"/>
    <s v=""/>
    <s v=""/>
    <n v="1"/>
    <n v="0"/>
    <n v="1"/>
    <n v="1"/>
    <n v="1.7544000000000001E-2"/>
    <n v="166"/>
    <x v="366"/>
    <n v="165"/>
    <n v="114"/>
    <n v="0"/>
    <n v="0"/>
    <n v="115"/>
    <n v="0"/>
    <n v="0"/>
    <n v="1"/>
    <n v="1"/>
    <n v="0.99397590361445787"/>
    <n v="0"/>
    <n v="6.024096385542169E-3"/>
    <n v="0.99130434782608701"/>
    <n v="0"/>
    <n v="8.6956521739130436E-3"/>
    <n v="6.024096385542169E-3"/>
    <n v="8.6956521739130436E-3"/>
    <n v="1"/>
    <x v="0"/>
  </r>
  <r>
    <s v="2019-04-03 23:50:13"/>
    <x v="5"/>
    <x v="1263"/>
    <s v="Link"/>
    <s v="The Blue Jays showed some signs of improving what has ailed them, setting a season high with 10 hits in a win over the Orioles."/>
    <s v=""/>
    <s v=""/>
    <n v="5"/>
    <n v="0"/>
    <n v="1"/>
    <n v="1"/>
    <n v="3.5714000000000003E-2"/>
    <n v="161"/>
    <x v="366"/>
    <n v="161"/>
    <n v="112"/>
    <n v="0"/>
    <n v="0"/>
    <n v="112"/>
    <n v="0"/>
    <n v="0"/>
    <n v="0"/>
    <n v="0"/>
    <n v="1"/>
    <n v="0"/>
    <n v="0"/>
    <n v="1"/>
    <n v="0"/>
    <n v="0"/>
    <n v="6.2111801242236021E-3"/>
    <n v="8.9285714285714281E-3"/>
    <n v="1"/>
    <x v="4"/>
  </r>
  <r>
    <s v="2019-04-02 02:21:43"/>
    <x v="5"/>
    <x v="1264"/>
    <s v="Link"/>
    <s v="Danny Green went off for 29 points in a #Raptors win. X-rays were negative after he jammed his left thumb during the game. More reaction from Scotiabank Arena:"/>
    <s v=""/>
    <s v=""/>
    <n v="1"/>
    <n v="0"/>
    <n v="1"/>
    <n v="1"/>
    <n v="9.0089999999999996E-3"/>
    <n v="135"/>
    <x v="351"/>
    <n v="135"/>
    <n v="111"/>
    <n v="0"/>
    <n v="0"/>
    <n v="111"/>
    <n v="0"/>
    <n v="0"/>
    <n v="0"/>
    <n v="0"/>
    <n v="1"/>
    <n v="0"/>
    <n v="0"/>
    <n v="1"/>
    <n v="0"/>
    <n v="0"/>
    <n v="0"/>
    <n v="0"/>
    <n v="1"/>
    <x v="3"/>
  </r>
  <r>
    <s v="2019-04-05 19:05:10"/>
    <x v="4"/>
    <x v="1265"/>
    <s v="Link"/>
    <s v="#Bill21 would ban public servants in a list of jobs from wearing religious symbols at work. This includes schoolteachers, principals, cops, judges and more. To some, this was seen as an intolerant effort to regulate hijabs and burkas worn by Muslim women."/>
    <s v=""/>
    <s v=""/>
    <n v="2"/>
    <n v="0"/>
    <n v="1"/>
    <n v="1"/>
    <n v="2.7026999999999999E-2"/>
    <n v="152"/>
    <x v="366"/>
    <n v="152"/>
    <n v="111"/>
    <n v="0"/>
    <n v="0"/>
    <n v="111"/>
    <n v="0"/>
    <n v="0"/>
    <n v="0"/>
    <n v="0"/>
    <n v="1"/>
    <n v="0"/>
    <n v="0"/>
    <n v="1"/>
    <n v="0"/>
    <n v="0"/>
    <n v="6.5789473684210523E-3"/>
    <n v="9.0090090090090089E-3"/>
    <n v="1"/>
    <x v="5"/>
  </r>
  <r>
    <s v="2019-04-05 22:05:05"/>
    <x v="6"/>
    <x v="1266"/>
    <s v="Link"/>
    <s v="Mandel says the pilot project would help seniors with snow shovelling, meal preparation, grocery delivery and lawn maintenance."/>
    <s v=""/>
    <s v=""/>
    <n v="0"/>
    <n v="0"/>
    <n v="1"/>
    <n v="1"/>
    <n v="1.8182E-2"/>
    <n v="129"/>
    <x v="370"/>
    <n v="129"/>
    <n v="110"/>
    <n v="0"/>
    <n v="0"/>
    <n v="110"/>
    <n v="0"/>
    <n v="0"/>
    <n v="0"/>
    <n v="0"/>
    <n v="1"/>
    <n v="0"/>
    <n v="0"/>
    <n v="1"/>
    <n v="0"/>
    <n v="0"/>
    <n v="1.5503875968992248E-2"/>
    <n v="1.8181818181818181E-2"/>
    <n v="1"/>
    <x v="5"/>
  </r>
  <r>
    <s v="2019-04-04 22:05:06"/>
    <x v="6"/>
    <x v="1267"/>
    <s v="Link"/>
    <s v="In Ottawa, surely everyone tapes everyone. If they didn’t before, they will from now on, writes Rick Salutin."/>
    <s v=""/>
    <s v=""/>
    <n v="0"/>
    <n v="0"/>
    <n v="1"/>
    <n v="1"/>
    <n v="9.0910000000000001E-3"/>
    <n v="159"/>
    <x v="351"/>
    <n v="138"/>
    <n v="110"/>
    <n v="0"/>
    <n v="0"/>
    <n v="127"/>
    <n v="0"/>
    <n v="1"/>
    <n v="21"/>
    <n v="17"/>
    <n v="0.86792452830188682"/>
    <n v="0"/>
    <n v="0.13207547169811321"/>
    <n v="0.86614173228346458"/>
    <n v="0"/>
    <n v="0.13385826771653545"/>
    <n v="0"/>
    <n v="0"/>
    <n v="1"/>
    <x v="0"/>
  </r>
  <r>
    <s v="2019-04-07 02:46:39"/>
    <x v="4"/>
    <x v="1268"/>
    <s v="Link"/>
    <s v="“We are not preachers. We are moms. And like many moms before us, we have lost a child.”  Prayers and songs filled the arena marking the one-year anniversary of the Humboldt Broncos crash, described as a milestone of &quot;perseverance, faith and courage.”"/>
    <s v=""/>
    <s v=""/>
    <n v="1"/>
    <n v="0"/>
    <n v="1"/>
    <n v="1"/>
    <n v="1.8182E-2"/>
    <n v="173"/>
    <x v="366"/>
    <n v="160"/>
    <n v="110"/>
    <n v="0"/>
    <n v="0"/>
    <n v="121"/>
    <n v="0"/>
    <n v="0"/>
    <n v="13"/>
    <n v="11"/>
    <n v="0.92485549132947975"/>
    <n v="0"/>
    <n v="7.5144508670520235E-2"/>
    <n v="0.90909090909090906"/>
    <n v="0"/>
    <n v="9.0909090909090912E-2"/>
    <n v="5.7803468208092483E-3"/>
    <n v="8.2644628099173556E-3"/>
    <n v="1"/>
    <x v="6"/>
  </r>
  <r>
    <s v="2019-04-03 15:05:14"/>
    <x v="5"/>
    <x v="1269"/>
    <s v="Link"/>
    <s v="The Likhts’amisyu clan of the Wet’suwet’en First Nation is asserting its sovereignty by creating “a new, permanent land reclamation on their territory.”"/>
    <s v=""/>
    <s v=""/>
    <n v="1"/>
    <n v="0"/>
    <n v="1"/>
    <n v="1"/>
    <n v="9.2589999999999999E-3"/>
    <n v="142"/>
    <x v="366"/>
    <n v="142"/>
    <n v="108"/>
    <n v="0"/>
    <n v="0"/>
    <n v="108"/>
    <n v="0"/>
    <n v="0"/>
    <n v="0"/>
    <n v="0"/>
    <n v="1"/>
    <n v="0"/>
    <n v="0"/>
    <n v="1"/>
    <n v="0"/>
    <n v="0"/>
    <n v="7.0422535211267607E-3"/>
    <n v="9.2592592592592587E-3"/>
    <n v="1"/>
    <x v="4"/>
  </r>
  <r>
    <s v="2019-04-06 20:05:05"/>
    <x v="4"/>
    <x v="1270"/>
    <s v="Link"/>
    <s v="Through all of their grief, family and friends of those injured and killed in the Humboldt Broncos crash one year ago today were united in their calls for change."/>
    <s v=""/>
    <s v=""/>
    <n v="0"/>
    <n v="0"/>
    <n v="1"/>
    <n v="1"/>
    <n v="9.2589999999999999E-3"/>
    <n v="150"/>
    <x v="366"/>
    <n v="143"/>
    <n v="108"/>
    <n v="0"/>
    <n v="0"/>
    <n v="113"/>
    <n v="0"/>
    <n v="0"/>
    <n v="7"/>
    <n v="5"/>
    <n v="0.95333333333333337"/>
    <n v="0"/>
    <n v="4.6666666666666669E-2"/>
    <n v="0.95575221238938057"/>
    <n v="0"/>
    <n v="4.4247787610619468E-2"/>
    <n v="6.6666666666666671E-3"/>
    <n v="8.8495575221238937E-3"/>
    <n v="1"/>
    <x v="2"/>
  </r>
  <r>
    <s v="2019-04-04 14:05:12"/>
    <x v="5"/>
    <x v="1271"/>
    <s v="Link"/>
    <s v="The 13 players who survived the Humboldt Broncos bus crash one year ago are dealing with injuries ranging from paralysis and back pain to brain damage and mental-health issues. Here’s a look at how they’re doing:"/>
    <s v=""/>
    <s v=""/>
    <n v="0"/>
    <n v="0"/>
    <n v="1"/>
    <n v="1"/>
    <n v="9.4339999999999997E-3"/>
    <n v="149"/>
    <x v="366"/>
    <n v="147"/>
    <n v="106"/>
    <n v="0"/>
    <n v="0"/>
    <n v="108"/>
    <n v="0"/>
    <n v="0"/>
    <n v="2"/>
    <n v="2"/>
    <n v="0.98657718120805371"/>
    <n v="0"/>
    <n v="1.3422818791946308E-2"/>
    <n v="0.98148148148148151"/>
    <n v="0"/>
    <n v="1.8518518518518517E-2"/>
    <n v="6.7114093959731542E-3"/>
    <n v="9.2592592592592587E-3"/>
    <n v="1"/>
    <x v="0"/>
  </r>
  <r>
    <s v="2019-04-05 12:05:11"/>
    <x v="6"/>
    <x v="1272"/>
    <s v="Link"/>
    <s v="John Honderich, chair of the Star’s parent company Torstar Corp., and known for investing in journalism “beyond his own backyard” will be the recipient of the Canadian Journalism Foundation’s lifetime achievement award in 2019."/>
    <s v=""/>
    <s v=""/>
    <n v="1"/>
    <n v="0"/>
    <n v="1"/>
    <n v="1"/>
    <n v="9.5239999999999995E-3"/>
    <n v="129"/>
    <x v="351"/>
    <n v="126"/>
    <n v="105"/>
    <n v="0"/>
    <n v="0"/>
    <n v="108"/>
    <n v="0"/>
    <n v="0"/>
    <n v="3"/>
    <n v="3"/>
    <n v="0.97674418604651159"/>
    <n v="0"/>
    <n v="2.3255813953488372E-2"/>
    <n v="0.97222222222222221"/>
    <n v="0"/>
    <n v="2.7777777777777776E-2"/>
    <n v="0"/>
    <n v="0"/>
    <n v="1"/>
    <x v="5"/>
  </r>
  <r>
    <s v="2019-04-07 01:05:03"/>
    <x v="5"/>
    <x v="1273"/>
    <s v="Link"/>
    <s v="Ousted ex-Liberal MP Jody Wilson-Raybould is still “thinking about options” about her political future — but would beat Liberals in her Vancouver-Granville riding by nearly double digits in an election now, according to a new opinion poll. #StarExclusive"/>
    <s v=""/>
    <s v=""/>
    <n v="2"/>
    <n v="0"/>
    <n v="1"/>
    <n v="1"/>
    <n v="6.7960999999999994E-2"/>
    <n v="178"/>
    <x v="172"/>
    <n v="156"/>
    <n v="103"/>
    <n v="0"/>
    <n v="0"/>
    <n v="119"/>
    <n v="1"/>
    <n v="0"/>
    <n v="22"/>
    <n v="16"/>
    <n v="0.8764044943820225"/>
    <n v="0"/>
    <n v="0.12359550561797752"/>
    <n v="0.86554621848739499"/>
    <n v="0"/>
    <n v="0.13445378151260504"/>
    <n v="2.247191011235955E-2"/>
    <n v="3.3613445378151259E-2"/>
    <n v="1"/>
    <x v="6"/>
  </r>
  <r>
    <s v="2019-04-02 05:05:05"/>
    <x v="6"/>
    <x v="1274"/>
    <s v="Link"/>
    <s v="Most people probably don't look up to the Kardashian family, but I do. Why? It's not about the money or drama, but it's the fact that they always find a way to stick together. Do you agree? Kate Carraway #LoveEtc"/>
    <s v=""/>
    <s v=""/>
    <n v="2"/>
    <n v="0"/>
    <n v="1"/>
    <n v="1"/>
    <n v="9.9010000000000001E-3"/>
    <n v="144"/>
    <x v="366"/>
    <n v="142"/>
    <n v="101"/>
    <n v="0"/>
    <n v="0"/>
    <n v="103"/>
    <n v="0"/>
    <n v="0"/>
    <n v="2"/>
    <n v="2"/>
    <n v="0.98611111111111116"/>
    <n v="0"/>
    <n v="1.3888888888888888E-2"/>
    <n v="0.98058252427184467"/>
    <n v="0"/>
    <n v="1.9417475728155338E-2"/>
    <n v="6.9444444444444441E-3"/>
    <n v="9.7087378640776691E-3"/>
    <n v="1"/>
    <x v="3"/>
  </r>
  <r>
    <s v="2019-04-03 01:05:05"/>
    <x v="5"/>
    <x v="1275"/>
    <s v="Link"/>
    <s v="Fiddler, who is from the Red Earth Cree Nation, was pregnant and travelling with her two sons when she witnessed the fatal crash that killed 16. Now she's named her baby Logan Humble Strong after one of the players who died in the crash."/>
    <s v=""/>
    <s v=""/>
    <n v="0"/>
    <n v="0"/>
    <n v="1"/>
    <n v="1"/>
    <n v="0"/>
    <n v="138"/>
    <x v="351"/>
    <n v="138"/>
    <n v="100"/>
    <n v="0"/>
    <n v="0"/>
    <n v="100"/>
    <n v="0"/>
    <n v="0"/>
    <n v="0"/>
    <n v="0"/>
    <n v="1"/>
    <n v="0"/>
    <n v="0"/>
    <n v="1"/>
    <n v="0"/>
    <n v="0"/>
    <n v="0"/>
    <n v="0"/>
    <n v="1"/>
    <x v="4"/>
  </r>
  <r>
    <s v="2019-04-02 05:05:05"/>
    <x v="4"/>
    <x v="1276"/>
    <s v="Link"/>
    <s v="Most people probably don't look up to the Kardashian family, but I do. Why? It's not about the money or drama, but it's the fact that they always find a way to stick together. Do you agree? Kate Carraway #LoveEtc"/>
    <s v=""/>
    <s v=""/>
    <n v="3"/>
    <n v="0"/>
    <n v="1"/>
    <n v="1"/>
    <n v="0.05"/>
    <n v="139"/>
    <x v="370"/>
    <n v="139"/>
    <n v="100"/>
    <n v="0"/>
    <n v="0"/>
    <n v="100"/>
    <n v="2"/>
    <n v="0"/>
    <n v="0"/>
    <n v="0"/>
    <n v="1"/>
    <n v="0"/>
    <n v="0"/>
    <n v="1"/>
    <n v="0"/>
    <n v="0"/>
    <n v="1.4388489208633094E-2"/>
    <n v="0.02"/>
    <n v="1"/>
    <x v="3"/>
  </r>
  <r>
    <s v="2019-04-06 02:05:04"/>
    <x v="5"/>
    <x v="1277"/>
    <s v="Link"/>
    <s v="Frank: It wasn’t a great date, but it was exciting. Also Frank: Rates his date (out of 10): 10"/>
    <s v=""/>
    <s v=""/>
    <n v="1"/>
    <n v="0"/>
    <n v="1"/>
    <n v="1"/>
    <n v="2.0202000000000001E-2"/>
    <n v="153"/>
    <x v="366"/>
    <n v="145"/>
    <n v="99"/>
    <n v="0"/>
    <n v="0"/>
    <n v="104"/>
    <n v="0"/>
    <n v="0"/>
    <n v="8"/>
    <n v="5"/>
    <n v="0.94771241830065356"/>
    <n v="0"/>
    <n v="5.2287581699346407E-2"/>
    <n v="0.95192307692307687"/>
    <n v="0"/>
    <n v="4.807692307692308E-2"/>
    <n v="6.5359477124183009E-3"/>
    <n v="9.6153846153846159E-3"/>
    <n v="1"/>
    <x v="2"/>
  </r>
  <r>
    <s v="2019-04-04 19:05:11"/>
    <x v="5"/>
    <x v="1278"/>
    <s v="Link"/>
    <s v="In one rally, Trump lied or said inaccurate things about everything from the size of the crowd standing outside the building to wind power to Obamacare to the economy to, memorably, the Great Lakes."/>
    <s v=""/>
    <s v=""/>
    <n v="1"/>
    <n v="1"/>
    <n v="1"/>
    <n v="1"/>
    <n v="2.0833000000000001E-2"/>
    <n v="125"/>
    <x v="366"/>
    <n v="122"/>
    <n v="96"/>
    <n v="0"/>
    <n v="0"/>
    <n v="99"/>
    <n v="0"/>
    <n v="0"/>
    <n v="3"/>
    <n v="3"/>
    <n v="0.97599999999999998"/>
    <n v="0"/>
    <n v="2.4E-2"/>
    <n v="0.96969696969696972"/>
    <n v="0"/>
    <n v="3.0303030303030304E-2"/>
    <n v="8.0000000000000002E-3"/>
    <n v="1.0101010101010102E-2"/>
    <n v="1"/>
    <x v="0"/>
  </r>
  <r>
    <s v="2019-04-03 21:05:06"/>
    <x v="5"/>
    <x v="1279"/>
    <s v="Link"/>
    <s v="As 338 young female delegates between the ages of 18 to 23 were in Ottawa this week to participate in Daughters of the Vote, two of the most powerful female ministers in Trudeau’s gender equal cabinet, were turfed out of caucus. Judith Timson:"/>
    <s v=""/>
    <s v=""/>
    <n v="1"/>
    <n v="0"/>
    <n v="1"/>
    <n v="1"/>
    <n v="1.0416999999999999E-2"/>
    <n v="133"/>
    <x v="351"/>
    <n v="130"/>
    <n v="96"/>
    <n v="0"/>
    <n v="0"/>
    <n v="98"/>
    <n v="1"/>
    <n v="0"/>
    <n v="3"/>
    <n v="2"/>
    <n v="0.97744360902255634"/>
    <n v="0"/>
    <n v="2.2556390977443608E-2"/>
    <n v="0.97959183673469385"/>
    <n v="0"/>
    <n v="2.0408163265306121E-2"/>
    <n v="0"/>
    <n v="0"/>
    <n v="1"/>
    <x v="4"/>
  </r>
  <r>
    <s v="2019-04-01 21:05:10"/>
    <x v="6"/>
    <x v="1280"/>
    <s v="Link"/>
    <s v="For all the talk about a large consensus in Quebec behind Premier François Legault’s bid to ban the wearing of religious symbols for some public employees, Montreal’s political class is not buying his government’s controversial Bill 21. Chantal Hébert:"/>
    <s v=""/>
    <s v=""/>
    <n v="0"/>
    <n v="0"/>
    <n v="1"/>
    <n v="1"/>
    <n v="0"/>
    <n v="129"/>
    <x v="351"/>
    <n v="127"/>
    <n v="96"/>
    <n v="0"/>
    <n v="0"/>
    <n v="98"/>
    <n v="0"/>
    <n v="0"/>
    <n v="2"/>
    <n v="2"/>
    <n v="0.98449612403100772"/>
    <n v="0"/>
    <n v="1.5503875968992248E-2"/>
    <n v="0.97959183673469385"/>
    <n v="0"/>
    <n v="2.0408163265306121E-2"/>
    <n v="0"/>
    <n v="0"/>
    <n v="1"/>
    <x v="1"/>
  </r>
  <r>
    <s v="2019-04-05 23:05:07"/>
    <x v="4"/>
    <x v="1281"/>
    <s v="Link"/>
    <s v="A couple in Red Deer, Alta., say their sport-utility vehicle was keyed and urinated on because of an election campaign sign they displayed on their lawn."/>
    <s v=""/>
    <s v=""/>
    <n v="1"/>
    <n v="0"/>
    <n v="1"/>
    <n v="1"/>
    <n v="3.1579000000000003E-2"/>
    <n v="124"/>
    <x v="370"/>
    <n v="123"/>
    <n v="95"/>
    <n v="0"/>
    <n v="0"/>
    <n v="96"/>
    <n v="0"/>
    <n v="0"/>
    <n v="1"/>
    <n v="1"/>
    <n v="0.99193548387096775"/>
    <n v="0"/>
    <n v="8.0645161290322578E-3"/>
    <n v="0.98958333333333337"/>
    <n v="0"/>
    <n v="1.0416666666666666E-2"/>
    <n v="1.6129032258064516E-2"/>
    <n v="2.0833333333333332E-2"/>
    <n v="1"/>
    <x v="5"/>
  </r>
  <r>
    <s v="2019-04-03 14:05:12"/>
    <x v="4"/>
    <x v="1282"/>
    <s v="Link"/>
    <s v="How does Alberta’s carbon tax work? We answer all of your questions. https://www.thestar.com/edmonton/2019/04/02/albertas-carbon-tax-what-is-it-and-what-happens-if-its-scrapped.html?utm_source=Twitter&amp;utm_medium=SocialMedia&amp;utm_campaign=1000am&amp;utm_campaign_id=AlbertaNews&amp;utm_content=albertacarbontax"/>
    <s v=""/>
    <s v=""/>
    <n v="1"/>
    <n v="0"/>
    <n v="1"/>
    <n v="1"/>
    <n v="4.3011000000000001E-2"/>
    <n v="124"/>
    <x v="368"/>
    <n v="124"/>
    <n v="93"/>
    <n v="0"/>
    <n v="0"/>
    <n v="93"/>
    <n v="0"/>
    <n v="0"/>
    <n v="0"/>
    <n v="0"/>
    <n v="1"/>
    <n v="0"/>
    <n v="0"/>
    <n v="1"/>
    <n v="0"/>
    <n v="0"/>
    <n v="2.4193548387096774E-2"/>
    <n v="3.2258064516129031E-2"/>
    <n v="1"/>
    <x v="4"/>
  </r>
  <r>
    <s v="2019-04-06 05:05:03"/>
    <x v="5"/>
    <x v="1283"/>
    <s v="Link"/>
    <s v="A new study from the University of British Columbia shows Baffin Island is home to a mineral that is prized by jewellers and collectors."/>
    <s v=""/>
    <s v=""/>
    <n v="1"/>
    <n v="0"/>
    <n v="1"/>
    <n v="1"/>
    <n v="4.3478000000000003E-2"/>
    <n v="129"/>
    <x v="370"/>
    <n v="129"/>
    <n v="92"/>
    <n v="0"/>
    <n v="0"/>
    <n v="92"/>
    <n v="2"/>
    <n v="0"/>
    <n v="0"/>
    <n v="0"/>
    <n v="1"/>
    <n v="0"/>
    <n v="0"/>
    <n v="1"/>
    <n v="0"/>
    <n v="0"/>
    <n v="1.5503875968992248E-2"/>
    <n v="2.1739130434782608E-2"/>
    <n v="1"/>
    <x v="2"/>
  </r>
  <r>
    <s v="2019-04-07 17:05:05"/>
    <x v="4"/>
    <x v="1284"/>
    <s v="Link"/>
    <s v="The Bank of Nova Scotia will hold its annual meeting of shareholders on Tuesday, Statistics Canada releases its StatsCannabis data availability on Wednesday and more:"/>
    <s v=""/>
    <s v=""/>
    <n v="1"/>
    <n v="0"/>
    <n v="1"/>
    <n v="1"/>
    <n v="2.1978000000000001E-2"/>
    <n v="140"/>
    <x v="366"/>
    <n v="132"/>
    <n v="91"/>
    <n v="0"/>
    <n v="0"/>
    <n v="94"/>
    <n v="0"/>
    <n v="0"/>
    <n v="8"/>
    <n v="3"/>
    <n v="0.94285714285714284"/>
    <n v="0"/>
    <n v="5.7142857142857141E-2"/>
    <n v="0.96808510638297873"/>
    <n v="0"/>
    <n v="3.1914893617021274E-2"/>
    <n v="7.1428571428571426E-3"/>
    <n v="1.0638297872340425E-2"/>
    <n v="1"/>
    <x v="6"/>
  </r>
  <r>
    <s v="2019-04-05 18:05:08"/>
    <x v="4"/>
    <x v="1285"/>
    <s v="Link"/>
    <s v="Maxime Bernier’s newly minted “smart populist” party may be crumbling in British Columbia amid allegations of racism, xenophobia and an infiltration of the radical far-right."/>
    <s v=""/>
    <s v=""/>
    <n v="3"/>
    <n v="1"/>
    <n v="1"/>
    <n v="1"/>
    <n v="4.3956000000000002E-2"/>
    <n v="160"/>
    <x v="366"/>
    <n v="141"/>
    <n v="91"/>
    <n v="0"/>
    <n v="0"/>
    <n v="107"/>
    <n v="0"/>
    <n v="0"/>
    <n v="19"/>
    <n v="16"/>
    <n v="0.88124999999999998"/>
    <n v="0"/>
    <n v="0.11874999999999999"/>
    <n v="0.85046728971962615"/>
    <n v="0"/>
    <n v="0.14953271028037382"/>
    <n v="6.2500000000000003E-3"/>
    <n v="9.3457943925233638E-3"/>
    <n v="1"/>
    <x v="5"/>
  </r>
  <r>
    <s v="2019-04-07 02:05:02"/>
    <x v="5"/>
    <x v="1286"/>
    <s v="Link"/>
    <s v="As time dwindles to pass Bill C-262 before federal election, Cree MP Romeo Saganash tells the Star that &quot;pressure coming from the public&quot; is the best hope for his final act in Ottawa."/>
    <s v=""/>
    <s v=""/>
    <n v="0"/>
    <n v="0"/>
    <n v="1"/>
    <n v="1"/>
    <n v="4.4443999999999997E-2"/>
    <n v="145"/>
    <x v="368"/>
    <n v="132"/>
    <n v="90"/>
    <n v="0"/>
    <n v="0"/>
    <n v="103"/>
    <n v="1"/>
    <n v="0"/>
    <n v="13"/>
    <n v="13"/>
    <n v="0.91034482758620694"/>
    <n v="0"/>
    <n v="8.9655172413793102E-2"/>
    <n v="0.87378640776699024"/>
    <n v="0"/>
    <n v="0.12621359223300971"/>
    <n v="2.0689655172413793E-2"/>
    <n v="2.9126213592233011E-2"/>
    <n v="1"/>
    <x v="6"/>
  </r>
  <r>
    <s v="2019-04-02 06:05:04"/>
    <x v="5"/>
    <x v="1287"/>
    <s v="Link"/>
    <s v="#GOT 8 is two weeks away. What's the most iconic/memorable moment in the series so far? Red Wedding? The Battle of Winterfell? Tweet below or send us your thoughts at social@torstar.ca to be part of a story. For now, here's an exclusive look into the set:"/>
    <s v=""/>
    <s v=""/>
    <n v="1"/>
    <n v="0"/>
    <n v="1"/>
    <n v="1"/>
    <n v="1.1364000000000001E-2"/>
    <n v="128"/>
    <x v="351"/>
    <n v="128"/>
    <n v="88"/>
    <n v="0"/>
    <n v="0"/>
    <n v="88"/>
    <n v="1"/>
    <n v="0"/>
    <n v="0"/>
    <n v="0"/>
    <n v="1"/>
    <n v="0"/>
    <n v="0"/>
    <n v="1"/>
    <n v="0"/>
    <n v="0"/>
    <n v="0"/>
    <n v="0"/>
    <n v="1"/>
    <x v="3"/>
  </r>
  <r>
    <s v="2019-04-05 05:05:03"/>
    <x v="5"/>
    <x v="1288"/>
    <s v="Link"/>
    <s v="This wretched remake feels like a curse, writes film critic Peter Howell"/>
    <s v=""/>
    <s v=""/>
    <n v="0"/>
    <n v="0"/>
    <n v="1"/>
    <n v="1"/>
    <n v="3.4483E-2"/>
    <n v="120"/>
    <x v="368"/>
    <n v="120"/>
    <n v="87"/>
    <n v="0"/>
    <n v="0"/>
    <n v="87"/>
    <n v="0"/>
    <n v="0"/>
    <n v="0"/>
    <n v="0"/>
    <n v="1"/>
    <n v="0"/>
    <n v="0"/>
    <n v="1"/>
    <n v="0"/>
    <n v="0"/>
    <n v="2.5000000000000001E-2"/>
    <n v="3.4482758620689655E-2"/>
    <n v="1"/>
    <x v="5"/>
  </r>
  <r>
    <s v="2019-04-06 19:05:05"/>
    <x v="5"/>
    <x v="1289"/>
    <s v="Link"/>
    <s v="Through all of their grief, family and friends of those injured and killed in the Humboldt Broncos crash one year ago today were united in their calls for change."/>
    <s v=""/>
    <s v=""/>
    <n v="2"/>
    <n v="0"/>
    <n v="1"/>
    <n v="1"/>
    <n v="2.3529000000000001E-2"/>
    <n v="117"/>
    <x v="351"/>
    <n v="114"/>
    <n v="85"/>
    <n v="0"/>
    <n v="0"/>
    <n v="88"/>
    <n v="0"/>
    <n v="0"/>
    <n v="3"/>
    <n v="3"/>
    <n v="0.97435897435897434"/>
    <n v="0"/>
    <n v="2.564102564102564E-2"/>
    <n v="0.96590909090909094"/>
    <n v="0"/>
    <n v="3.4090909090909088E-2"/>
    <n v="0"/>
    <n v="0"/>
    <n v="1"/>
    <x v="2"/>
  </r>
  <r>
    <s v="2019-04-03 00:05:03"/>
    <x v="5"/>
    <x v="1290"/>
    <s v="Link"/>
    <s v="#ICYMI: Speaking to the Star after a Kwakwaka’wakw ceremony and feast in her honour on Saturday evening, Jody Wilson-Raybould said she is “absolutely ready” for whatever comes next in the SNC-Lavalin affair #StarExclusive"/>
    <s v=""/>
    <s v=""/>
    <n v="0"/>
    <n v="0"/>
    <n v="1"/>
    <n v="1"/>
    <n v="1.1764999999999999E-2"/>
    <n v="122"/>
    <x v="351"/>
    <n v="107"/>
    <n v="85"/>
    <n v="0"/>
    <n v="0"/>
    <n v="96"/>
    <n v="0"/>
    <n v="1"/>
    <n v="15"/>
    <n v="11"/>
    <n v="0.87704918032786883"/>
    <n v="0"/>
    <n v="0.12295081967213115"/>
    <n v="0.88541666666666663"/>
    <n v="0"/>
    <n v="0.11458333333333333"/>
    <n v="0"/>
    <n v="0"/>
    <n v="1"/>
    <x v="4"/>
  </r>
  <r>
    <s v="2019-04-06 16:35:10"/>
    <x v="5"/>
    <x v="1291"/>
    <s v="Link"/>
    <s v="The head of B.C.’s teachers union says that students, parents and teachers will have to unite to fight a political battle if they want to stop the Ontario government from increasing class sizes and reducing teaching jobs."/>
    <s v=""/>
    <s v=""/>
    <n v="1"/>
    <n v="0"/>
    <n v="1"/>
    <n v="1"/>
    <n v="2.4095999999999999E-2"/>
    <n v="116"/>
    <x v="366"/>
    <n v="111"/>
    <n v="83"/>
    <n v="0"/>
    <n v="0"/>
    <n v="87"/>
    <n v="0"/>
    <n v="0"/>
    <n v="5"/>
    <n v="4"/>
    <n v="0.9568965517241379"/>
    <n v="0"/>
    <n v="4.3103448275862072E-2"/>
    <n v="0.95402298850574707"/>
    <n v="0"/>
    <n v="4.5977011494252873E-2"/>
    <n v="8.6206896551724137E-3"/>
    <n v="1.1494252873563218E-2"/>
    <n v="1"/>
    <x v="2"/>
  </r>
  <r>
    <s v="2019-04-01 04:05:02"/>
    <x v="5"/>
    <x v="1292"/>
    <s v="Link"/>
    <s v="Sir John, makeup artist to the stars (including Beyoncé) gives The Kit some tips about changing up your makeup routine."/>
    <s v=""/>
    <s v=""/>
    <n v="1"/>
    <n v="0"/>
    <n v="1"/>
    <n v="1"/>
    <n v="2.4095999999999999E-2"/>
    <n v="125"/>
    <x v="366"/>
    <n v="125"/>
    <n v="83"/>
    <n v="0"/>
    <n v="0"/>
    <n v="83"/>
    <n v="0"/>
    <n v="0"/>
    <n v="0"/>
    <n v="0"/>
    <n v="1"/>
    <n v="0"/>
    <n v="0"/>
    <n v="1"/>
    <n v="0"/>
    <n v="0"/>
    <n v="8.0000000000000002E-3"/>
    <n v="1.2048192771084338E-2"/>
    <n v="1"/>
    <x v="1"/>
  </r>
  <r>
    <s v="2019-04-07 18:05:05"/>
    <x v="4"/>
    <x v="1293"/>
    <s v="Link"/>
    <s v="Conservative Leader Andrew Scheer plans to present new documents related to the SNC-Lavalin controversy shortly. What to expect:"/>
    <s v=""/>
    <s v=""/>
    <n v="0"/>
    <n v="0"/>
    <n v="1"/>
    <n v="1"/>
    <n v="3.6144999999999997E-2"/>
    <n v="130"/>
    <x v="368"/>
    <n v="115"/>
    <n v="83"/>
    <n v="0"/>
    <n v="0"/>
    <n v="96"/>
    <n v="0"/>
    <n v="0"/>
    <n v="15"/>
    <n v="13"/>
    <n v="0.88461538461538458"/>
    <n v="0"/>
    <n v="0.11538461538461539"/>
    <n v="0.86458333333333337"/>
    <n v="0"/>
    <n v="0.13541666666666666"/>
    <n v="2.3076923076923078E-2"/>
    <n v="3.125E-2"/>
    <n v="1"/>
    <x v="6"/>
  </r>
  <r>
    <s v="2019-04-07 01:05:04"/>
    <x v="4"/>
    <x v="1294"/>
    <s v="Link"/>
    <s v="Give the British people the opportunity to approve or reject the agreement — or, on the same ballot, to choose to “remain” in the EU, writes Tony Burman."/>
    <s v=""/>
    <s v=""/>
    <n v="1"/>
    <n v="0"/>
    <n v="1"/>
    <n v="1"/>
    <n v="2.4095999999999999E-2"/>
    <n v="124"/>
    <x v="366"/>
    <n v="124"/>
    <n v="83"/>
    <n v="0"/>
    <n v="0"/>
    <n v="83"/>
    <n v="0"/>
    <n v="0"/>
    <n v="0"/>
    <n v="0"/>
    <n v="1"/>
    <n v="0"/>
    <n v="0"/>
    <n v="1"/>
    <n v="0"/>
    <n v="0"/>
    <n v="8.0645161290322578E-3"/>
    <n v="1.2048192771084338E-2"/>
    <n v="1"/>
    <x v="6"/>
  </r>
  <r>
    <s v="2019-04-02 04:05:02"/>
    <x v="5"/>
    <x v="1295"/>
    <s v="Link"/>
    <s v="Most people probably don't look up to the Kardashian family, but I do. Why? It's not about the money or drama, but it's the fact that they always find a way to stick together. Do you agree? Kate Carraway #LoveEtc"/>
    <s v=""/>
    <s v=""/>
    <n v="1"/>
    <n v="1"/>
    <n v="1"/>
    <n v="1"/>
    <n v="4.9383000000000003E-2"/>
    <n v="115"/>
    <x v="368"/>
    <n v="115"/>
    <n v="81"/>
    <n v="0"/>
    <n v="0"/>
    <n v="81"/>
    <n v="0"/>
    <n v="0"/>
    <n v="0"/>
    <n v="0"/>
    <n v="1"/>
    <n v="0"/>
    <n v="0"/>
    <n v="1"/>
    <n v="0"/>
    <n v="0"/>
    <n v="2.6086956521739129E-2"/>
    <n v="3.7037037037037035E-2"/>
    <n v="1"/>
    <x v="3"/>
  </r>
  <r>
    <s v="2019-04-06 01:35:02"/>
    <x v="4"/>
    <x v="1296"/>
    <s v="Link"/>
    <s v="The NDP is leaning on its track record, while the United Conservative Party is being criticized for many of its promises to Indigenous voters and First Nations in Alberta."/>
    <s v=""/>
    <s v=""/>
    <n v="2"/>
    <n v="0"/>
    <n v="1"/>
    <n v="1"/>
    <n v="1.2500000000000001E-2"/>
    <n v="115"/>
    <x v="351"/>
    <n v="114"/>
    <n v="80"/>
    <n v="0"/>
    <n v="0"/>
    <n v="81"/>
    <n v="0"/>
    <n v="0"/>
    <n v="1"/>
    <n v="1"/>
    <n v="0.99130434782608701"/>
    <n v="0"/>
    <n v="8.6956521739130436E-3"/>
    <n v="0.98765432098765427"/>
    <n v="0"/>
    <n v="1.2345679012345678E-2"/>
    <n v="0"/>
    <n v="0"/>
    <n v="1"/>
    <x v="2"/>
  </r>
  <r>
    <s v="2019-04-06 04:05:02"/>
    <x v="5"/>
    <x v="1297"/>
    <s v="Link"/>
    <s v="I’m spending a lot of time taking my contacts and prospective clients out to dinner or drinks to get my business off the ground. I need to find outfits that are professional and also stylish. What can I wear? Kathryn Hudson has more on The Kit"/>
    <s v=""/>
    <s v=""/>
    <n v="1"/>
    <n v="0"/>
    <n v="1"/>
    <n v="1"/>
    <n v="1.3332999999999999E-2"/>
    <n v="98"/>
    <x v="351"/>
    <n v="98"/>
    <n v="75"/>
    <n v="0"/>
    <n v="0"/>
    <n v="75"/>
    <n v="0"/>
    <n v="0"/>
    <n v="0"/>
    <n v="0"/>
    <n v="1"/>
    <n v="0"/>
    <n v="0"/>
    <n v="1"/>
    <n v="0"/>
    <n v="0"/>
    <n v="0"/>
    <n v="0"/>
    <n v="1"/>
    <x v="2"/>
  </r>
  <r>
    <s v="2019-04-07 03:05:02"/>
    <x v="5"/>
    <x v="1298"/>
    <s v="Link"/>
    <s v="Horgan says B.C., as the country’s gateway to Asia, is bearing the brunt of the impact of Canada’s tense relationship with China over the arrest of Huawei executive Meng Wanzhou."/>
    <s v=""/>
    <s v=""/>
    <n v="0"/>
    <n v="0"/>
    <n v="1"/>
    <n v="1"/>
    <n v="0"/>
    <n v="109"/>
    <x v="351"/>
    <n v="109"/>
    <n v="74"/>
    <n v="0"/>
    <n v="0"/>
    <n v="74"/>
    <n v="0"/>
    <n v="0"/>
    <n v="0"/>
    <n v="0"/>
    <n v="1"/>
    <n v="0"/>
    <n v="0"/>
    <n v="1"/>
    <n v="0"/>
    <n v="0"/>
    <n v="0"/>
    <n v="0"/>
    <n v="1"/>
    <x v="6"/>
  </r>
  <r>
    <s v="2019-04-06 06:05:04"/>
    <x v="5"/>
    <x v="1299"/>
    <s v="Link"/>
    <s v="A man convicted of criminally harassing his ex-wife through a revenge website has been charged with breaching a probation order."/>
    <s v=""/>
    <s v=""/>
    <n v="0"/>
    <n v="0"/>
    <n v="1"/>
    <n v="1"/>
    <n v="2.7026999999999999E-2"/>
    <n v="110"/>
    <x v="370"/>
    <n v="110"/>
    <n v="74"/>
    <n v="0"/>
    <n v="0"/>
    <n v="74"/>
    <n v="0"/>
    <n v="0"/>
    <n v="0"/>
    <n v="0"/>
    <n v="1"/>
    <n v="0"/>
    <n v="0"/>
    <n v="1"/>
    <n v="0"/>
    <n v="0"/>
    <n v="1.8181818181818181E-2"/>
    <n v="2.7027027027027029E-2"/>
    <n v="1"/>
    <x v="2"/>
  </r>
  <r>
    <s v="2019-04-05 03:20:04"/>
    <x v="5"/>
    <x v="1300"/>
    <s v="Link"/>
    <s v="Council heard from many residents who were angry that expensive new apartments built under Rental 100 have been called “affordable.”"/>
    <s v=""/>
    <s v=""/>
    <n v="1"/>
    <n v="0"/>
    <n v="1"/>
    <n v="1"/>
    <n v="2.7397000000000001E-2"/>
    <n v="104"/>
    <x v="366"/>
    <n v="103"/>
    <n v="73"/>
    <n v="0"/>
    <n v="0"/>
    <n v="74"/>
    <n v="0"/>
    <n v="0"/>
    <n v="1"/>
    <n v="1"/>
    <n v="0.99038461538461542"/>
    <n v="0"/>
    <n v="9.6153846153846159E-3"/>
    <n v="0.98648648648648651"/>
    <n v="0"/>
    <n v="1.3513513513513514E-2"/>
    <n v="9.6153846153846159E-3"/>
    <n v="1.3513513513513514E-2"/>
    <n v="1"/>
    <x v="5"/>
  </r>
  <r>
    <s v="2019-04-06 16:05:11"/>
    <x v="4"/>
    <x v="1301"/>
    <s v="Link"/>
    <s v="Statistics Canada’s labour force survey for March was released on Friday, showing Alberta’s economic growth has continued to stall in the last few months compared to its rise in 2017."/>
    <s v=""/>
    <s v=""/>
    <n v="0"/>
    <n v="0"/>
    <n v="1"/>
    <n v="1"/>
    <n v="0"/>
    <n v="98"/>
    <x v="351"/>
    <n v="98"/>
    <n v="72"/>
    <n v="0"/>
    <n v="0"/>
    <n v="72"/>
    <n v="0"/>
    <n v="0"/>
    <n v="0"/>
    <n v="0"/>
    <n v="1"/>
    <n v="0"/>
    <n v="0"/>
    <n v="1"/>
    <n v="0"/>
    <n v="0"/>
    <n v="0"/>
    <n v="0"/>
    <n v="1"/>
    <x v="2"/>
  </r>
  <r>
    <s v="2019-04-05 21:05:06"/>
    <x v="5"/>
    <x v="1302"/>
    <s v="Link"/>
    <s v="If the legal challenges from New Brunswick, Ontario, Manitoba, and Saskatchewan fail, Alberta's model suggests that they may be better off shaping their own carbon pricing system, rather than adopting the federal one. Here are the pros and cons."/>
    <s v=""/>
    <s v=""/>
    <n v="0"/>
    <n v="0"/>
    <n v="1"/>
    <n v="1"/>
    <n v="0"/>
    <n v="111"/>
    <x v="351"/>
    <n v="105"/>
    <n v="71"/>
    <n v="0"/>
    <n v="0"/>
    <n v="76"/>
    <n v="0"/>
    <n v="0"/>
    <n v="6"/>
    <n v="5"/>
    <n v="0.94594594594594594"/>
    <n v="0"/>
    <n v="5.4054054054054057E-2"/>
    <n v="0.93421052631578949"/>
    <n v="0"/>
    <n v="6.5789473684210523E-2"/>
    <n v="0"/>
    <n v="0"/>
    <n v="1"/>
    <x v="5"/>
  </r>
  <r>
    <s v="2019-04-05 19:05:11"/>
    <x v="5"/>
    <x v="1303"/>
    <s v="Link"/>
    <s v="Former Afghanistan hostage Joshua Boyle was angry and domineering in the days following his release from captivity, witnesses told his assault trial Thursday."/>
    <s v=""/>
    <s v=""/>
    <n v="0"/>
    <n v="0"/>
    <n v="1"/>
    <n v="1"/>
    <n v="2.8169E-2"/>
    <n v="93"/>
    <x v="366"/>
    <n v="92"/>
    <n v="71"/>
    <n v="0"/>
    <n v="0"/>
    <n v="72"/>
    <n v="0"/>
    <n v="1"/>
    <n v="1"/>
    <n v="1"/>
    <n v="0.989247311827957"/>
    <n v="0"/>
    <n v="1.0752688172043012E-2"/>
    <n v="0.98611111111111116"/>
    <n v="0"/>
    <n v="1.3888888888888888E-2"/>
    <n v="1.0752688172043012E-2"/>
    <n v="1.3888888888888888E-2"/>
    <n v="1"/>
    <x v="5"/>
  </r>
  <r>
    <s v="2019-04-05 12:05:11"/>
    <x v="4"/>
    <x v="1304"/>
    <s v="Link"/>
    <s v="Whether Jason Kenney or Rachel Notley wins the April 16 election, Alberta’s premier can only force the conflict with B.C. so far, said Simon Fraser University political scientist Stewart Prest. https://www.thestar.com/vancouver/2019/04/04/alberta-election-unlikely-to-change-frosty-relations-with-bc.html?utm_source=Facebook&amp;utm_medium=SocialMedia&amp;utm_campaign=800am&amp;utm_campaign_id=VancouverNews&amp;utm_content=albertaelection"/>
    <s v=""/>
    <s v=""/>
    <n v="0"/>
    <n v="0"/>
    <n v="1"/>
    <n v="1"/>
    <n v="0"/>
    <n v="93"/>
    <x v="351"/>
    <n v="93"/>
    <n v="71"/>
    <n v="0"/>
    <n v="0"/>
    <n v="71"/>
    <n v="0"/>
    <n v="0"/>
    <n v="0"/>
    <n v="0"/>
    <n v="1"/>
    <n v="0"/>
    <n v="0"/>
    <n v="1"/>
    <n v="0"/>
    <n v="0"/>
    <n v="0"/>
    <n v="0"/>
    <n v="1"/>
    <x v="5"/>
  </r>
  <r>
    <s v="2019-04-06 00:05:04"/>
    <x v="4"/>
    <x v="1305"/>
    <s v="Link"/>
    <s v="One year since a tragic crash killed 16 people aboard the Humboldt Broncos’ team bus and injured 13 others, Toby Boulet said the effect his son Logan’s organ donations had across Canada is finally becoming real to him:"/>
    <s v=""/>
    <s v=""/>
    <n v="1"/>
    <n v="0"/>
    <n v="1"/>
    <n v="1"/>
    <n v="1.4286E-2"/>
    <n v="97"/>
    <x v="351"/>
    <n v="96"/>
    <n v="70"/>
    <n v="0"/>
    <n v="0"/>
    <n v="71"/>
    <n v="0"/>
    <n v="0"/>
    <n v="1"/>
    <n v="1"/>
    <n v="0.98969072164948457"/>
    <n v="0"/>
    <n v="1.0309278350515464E-2"/>
    <n v="0.9859154929577465"/>
    <n v="0"/>
    <n v="1.4084507042253521E-2"/>
    <n v="0"/>
    <n v="0"/>
    <n v="1"/>
    <x v="2"/>
  </r>
  <r>
    <s v="2019-04-05 20:05:08"/>
    <x v="4"/>
    <x v="1306"/>
    <s v="Link"/>
    <s v="OKAY. How well do you know your #Jays? Do you know the team's franchise leader in games played? Who was the most winningest manager? We have a tough quiz for you! See how you stack up:"/>
    <s v=""/>
    <s v=""/>
    <n v="0"/>
    <n v="0"/>
    <n v="1"/>
    <n v="1"/>
    <n v="1.4286E-2"/>
    <n v="95"/>
    <x v="366"/>
    <n v="95"/>
    <n v="70"/>
    <n v="0"/>
    <n v="0"/>
    <n v="70"/>
    <n v="0"/>
    <n v="0"/>
    <n v="0"/>
    <n v="0"/>
    <n v="1"/>
    <n v="0"/>
    <n v="0"/>
    <n v="1"/>
    <n v="0"/>
    <n v="0"/>
    <n v="1.0526315789473684E-2"/>
    <n v="1.4285714285714285E-2"/>
    <n v="1"/>
    <x v="5"/>
  </r>
  <r>
    <s v="2019-04-07 16:05:08"/>
    <x v="5"/>
    <x v="1307"/>
    <s v="Link"/>
    <s v="25 years ago this month, the world watched as armed mobs ransacked the entire Rwandan territory, village after village, house after house, hunting fellow citizens.  Three Rwandans now living in Canada spoke to the Star about those haunting memories."/>
    <s v=""/>
    <s v=""/>
    <n v="1"/>
    <n v="0"/>
    <n v="1"/>
    <n v="1"/>
    <n v="1.4925000000000001E-2"/>
    <n v="84"/>
    <x v="351"/>
    <n v="84"/>
    <n v="67"/>
    <n v="0"/>
    <n v="0"/>
    <n v="67"/>
    <n v="0"/>
    <n v="0"/>
    <n v="0"/>
    <n v="0"/>
    <n v="1"/>
    <n v="0"/>
    <n v="0"/>
    <n v="1"/>
    <n v="0"/>
    <n v="0"/>
    <n v="0"/>
    <n v="0"/>
    <n v="1"/>
    <x v="6"/>
  </r>
  <r>
    <s v="2019-04-05 20:05:08"/>
    <x v="6"/>
    <x v="1308"/>
    <s v="Link"/>
    <s v="OKAY. How well do you know your #Jays? Do you know the team's franchise leader in games played? Who was the most winningest manager? We have a tough quiz for you! See how you stack up:"/>
    <s v=""/>
    <s v=""/>
    <n v="1"/>
    <n v="0"/>
    <n v="1"/>
    <n v="1"/>
    <n v="1.4925000000000001E-2"/>
    <n v="85"/>
    <x v="351"/>
    <n v="84"/>
    <n v="67"/>
    <n v="0"/>
    <n v="0"/>
    <n v="68"/>
    <n v="0"/>
    <n v="0"/>
    <n v="1"/>
    <n v="1"/>
    <n v="0.9882352941176471"/>
    <n v="0"/>
    <n v="1.1764705882352941E-2"/>
    <n v="0.98529411764705888"/>
    <n v="0"/>
    <n v="1.4705882352941176E-2"/>
    <n v="0"/>
    <n v="0"/>
    <n v="1"/>
    <x v="5"/>
  </r>
  <r>
    <s v="2019-04-07 18:05:07"/>
    <x v="5"/>
    <x v="1309"/>
    <s v="Link"/>
    <s v="Conservative Leader Andrew Scheer plans to present new documents related to the SNC-Lavalin controversy shortly. What to expect:"/>
    <s v=""/>
    <s v=""/>
    <n v="2"/>
    <n v="0"/>
    <n v="1"/>
    <n v="1"/>
    <n v="7.5758000000000006E-2"/>
    <n v="92"/>
    <x v="368"/>
    <n v="88"/>
    <n v="66"/>
    <n v="0"/>
    <n v="0"/>
    <n v="68"/>
    <n v="1"/>
    <n v="0"/>
    <n v="4"/>
    <n v="2"/>
    <n v="0.95652173913043481"/>
    <n v="0"/>
    <n v="4.3478260869565216E-2"/>
    <n v="0.97058823529411764"/>
    <n v="0"/>
    <n v="2.9411764705882353E-2"/>
    <n v="3.2608695652173912E-2"/>
    <n v="4.4117647058823532E-2"/>
    <n v="1"/>
    <x v="6"/>
  </r>
  <r>
    <s v="2019-04-06 18:05:04"/>
    <x v="5"/>
    <x v="1310"/>
    <s v="Link"/>
    <s v="Give the British people the opportunity to approve or reject the agreement — or, on the same ballot, to choose to “remain” in the EU, writes Tony Burman."/>
    <s v=""/>
    <s v=""/>
    <n v="2"/>
    <n v="0"/>
    <n v="1"/>
    <n v="1"/>
    <n v="3.0303E-2"/>
    <n v="91"/>
    <x v="351"/>
    <n v="89"/>
    <n v="66"/>
    <n v="0"/>
    <n v="0"/>
    <n v="68"/>
    <n v="0"/>
    <n v="0"/>
    <n v="2"/>
    <n v="2"/>
    <n v="0.97802197802197799"/>
    <n v="0"/>
    <n v="2.197802197802198E-2"/>
    <n v="0.97058823529411764"/>
    <n v="0"/>
    <n v="2.9411764705882353E-2"/>
    <n v="0"/>
    <n v="0"/>
    <n v="1"/>
    <x v="2"/>
  </r>
  <r>
    <s v="2019-04-06 01:05:05"/>
    <x v="5"/>
    <x v="1311"/>
    <s v="Link"/>
    <s v="Venture capitalist Graeme Roustan, who had a falling-out with the Canadian Women’s Hockey League over internal finances a year ago, says he’s ready to rescue the league."/>
    <s v=""/>
    <s v=""/>
    <n v="0"/>
    <n v="0"/>
    <n v="1"/>
    <n v="1"/>
    <n v="1.5152000000000001E-2"/>
    <n v="92"/>
    <x v="366"/>
    <n v="92"/>
    <n v="66"/>
    <n v="0"/>
    <n v="0"/>
    <n v="66"/>
    <n v="0"/>
    <n v="0"/>
    <n v="0"/>
    <n v="0"/>
    <n v="1"/>
    <n v="0"/>
    <n v="0"/>
    <n v="1"/>
    <n v="0"/>
    <n v="0"/>
    <n v="1.0869565217391304E-2"/>
    <n v="1.5151515151515152E-2"/>
    <n v="1"/>
    <x v="2"/>
  </r>
  <r>
    <s v="2019-04-05 22:15:08"/>
    <x v="5"/>
    <x v="1312"/>
    <s v="Link"/>
    <s v="π time: A non-profit called Oceanix is building a prototype floating island as an experimental solution for crowded coastal cities threatened by climate change. #StarScience"/>
    <s v=""/>
    <s v=""/>
    <n v="0"/>
    <n v="0"/>
    <n v="1"/>
    <n v="1"/>
    <n v="0"/>
    <n v="92"/>
    <x v="351"/>
    <n v="92"/>
    <n v="66"/>
    <n v="0"/>
    <n v="0"/>
    <n v="66"/>
    <n v="0"/>
    <n v="0"/>
    <n v="0"/>
    <n v="0"/>
    <n v="1"/>
    <n v="0"/>
    <n v="0"/>
    <n v="1"/>
    <n v="0"/>
    <n v="0"/>
    <n v="0"/>
    <n v="0"/>
    <n v="1"/>
    <x v="5"/>
  </r>
  <r>
    <s v="2019-04-06 16:05:10"/>
    <x v="5"/>
    <x v="1313"/>
    <s v="Link"/>
    <s v="Any political party dreaming of forming the federal government in 2019 is going to need a solid understanding of B.C. and what matters to its residents, experts say."/>
    <s v=""/>
    <s v=""/>
    <n v="0"/>
    <n v="0"/>
    <n v="1"/>
    <n v="1"/>
    <n v="1.5384999999999999E-2"/>
    <n v="84"/>
    <x v="366"/>
    <n v="84"/>
    <n v="65"/>
    <n v="0"/>
    <n v="0"/>
    <n v="65"/>
    <n v="0"/>
    <n v="0"/>
    <n v="0"/>
    <n v="0"/>
    <n v="1"/>
    <n v="0"/>
    <n v="0"/>
    <n v="1"/>
    <n v="0"/>
    <n v="0"/>
    <n v="1.1904761904761904E-2"/>
    <n v="1.5384615384615385E-2"/>
    <n v="1"/>
    <x v="2"/>
  </r>
  <r>
    <s v="2019-04-04 22:05:06"/>
    <x v="4"/>
    <x v="1314"/>
    <s v="Link"/>
    <s v="In Ottawa, surely everyone tapes everyone. If they didn’t before, they will from now on, writes Rick Salutin."/>
    <s v=""/>
    <s v=""/>
    <n v="2"/>
    <n v="1"/>
    <n v="1"/>
    <n v="1"/>
    <n v="4.6154000000000001E-2"/>
    <n v="87"/>
    <x v="366"/>
    <n v="84"/>
    <n v="65"/>
    <n v="0"/>
    <n v="0"/>
    <n v="68"/>
    <n v="0"/>
    <n v="0"/>
    <n v="3"/>
    <n v="3"/>
    <n v="0.96551724137931039"/>
    <n v="0"/>
    <n v="3.4482758620689655E-2"/>
    <n v="0.95588235294117652"/>
    <n v="0"/>
    <n v="4.4117647058823532E-2"/>
    <n v="1.1494252873563218E-2"/>
    <n v="1.4705882352941176E-2"/>
    <n v="1"/>
    <x v="0"/>
  </r>
  <r>
    <s v="2019-04-05 22:05:05"/>
    <x v="5"/>
    <x v="1315"/>
    <s v="Link"/>
    <s v="#Bill21 would ban public servants in a list of jobs from wearing religious symbols at work. This includes schoolteachers, principals, cops, judges and more. To some, this was seen as an intolerant effort to regulate hijabs and burkas worn by Muslim women."/>
    <s v=""/>
    <s v=""/>
    <n v="0"/>
    <n v="0"/>
    <n v="1"/>
    <n v="1"/>
    <n v="0"/>
    <n v="87"/>
    <x v="351"/>
    <n v="87"/>
    <n v="64"/>
    <n v="0"/>
    <n v="0"/>
    <n v="64"/>
    <n v="0"/>
    <n v="0"/>
    <n v="0"/>
    <n v="0"/>
    <n v="1"/>
    <n v="0"/>
    <n v="0"/>
    <n v="1"/>
    <n v="0"/>
    <n v="0"/>
    <n v="0"/>
    <n v="0"/>
    <n v="1"/>
    <x v="5"/>
  </r>
  <r>
    <s v="2019-04-05 00:05:04"/>
    <x v="5"/>
    <x v="1316"/>
    <s v="Link"/>
    <s v="In Ottawa, surely everyone tapes everyone. If they didn’t before, they will from now on, writes Rick Salutin."/>
    <s v=""/>
    <s v=""/>
    <n v="0"/>
    <n v="0"/>
    <n v="1"/>
    <n v="1"/>
    <n v="0"/>
    <n v="101"/>
    <x v="351"/>
    <n v="100"/>
    <n v="64"/>
    <n v="0"/>
    <n v="0"/>
    <n v="65"/>
    <n v="0"/>
    <n v="0"/>
    <n v="1"/>
    <n v="1"/>
    <n v="0.99009900990099009"/>
    <n v="0"/>
    <n v="9.9009900990099011E-3"/>
    <n v="0.98461538461538467"/>
    <n v="0"/>
    <n v="1.5384615384615385E-2"/>
    <n v="0"/>
    <n v="0"/>
    <n v="1"/>
    <x v="5"/>
  </r>
  <r>
    <s v="2019-04-04 22:05:05"/>
    <x v="5"/>
    <x v="1317"/>
    <s v="Link"/>
    <s v="The federal government has proposed accepting British Columbia’s rules to cut methane emissions that cause climate change despite an independent report that says the regulations would be weaker than Ottawa’s."/>
    <s v=""/>
    <s v=""/>
    <n v="1"/>
    <n v="0"/>
    <n v="1"/>
    <n v="1"/>
    <n v="1.6948999999999999E-2"/>
    <n v="84"/>
    <x v="351"/>
    <n v="84"/>
    <n v="59"/>
    <n v="0"/>
    <n v="0"/>
    <n v="59"/>
    <n v="0"/>
    <n v="0"/>
    <n v="0"/>
    <n v="0"/>
    <n v="1"/>
    <n v="0"/>
    <n v="0"/>
    <n v="1"/>
    <n v="0"/>
    <n v="0"/>
    <n v="0"/>
    <n v="0"/>
    <n v="1"/>
    <x v="0"/>
  </r>
  <r>
    <s v="2019-04-05 17:05:11"/>
    <x v="4"/>
    <x v="1318"/>
    <s v="Link"/>
    <s v="If the legal challenges from New Brunswick, Ontario, Manitoba, and Saskatchewan  fail, Alberta's model suggests that they may be better off shaping their own carbon pricing system, rather than adopting the federal government's. Here are the pros and cons."/>
    <s v=""/>
    <s v=""/>
    <n v="0"/>
    <n v="0"/>
    <n v="1"/>
    <n v="1"/>
    <n v="0"/>
    <n v="81"/>
    <x v="351"/>
    <n v="81"/>
    <n v="58"/>
    <n v="0"/>
    <n v="0"/>
    <n v="58"/>
    <n v="0"/>
    <n v="0"/>
    <n v="0"/>
    <n v="0"/>
    <n v="1"/>
    <n v="0"/>
    <n v="0"/>
    <n v="1"/>
    <n v="0"/>
    <n v="0"/>
    <n v="0"/>
    <n v="0"/>
    <n v="1"/>
    <x v="5"/>
  </r>
  <r>
    <s v="2019-04-07 20:05:05"/>
    <x v="5"/>
    <x v="1319"/>
    <s v="Link"/>
    <s v="The former flight attendant who launched a class-action lawsuit against WestJet after she alleged sexual assault by a pilot says the unions now representing pilots and flight attendants have been slow to take up the cause."/>
    <s v=""/>
    <s v=""/>
    <n v="0"/>
    <n v="0"/>
    <n v="1"/>
    <n v="1"/>
    <n v="0"/>
    <n v="88"/>
    <x v="351"/>
    <n v="79"/>
    <n v="57"/>
    <n v="0"/>
    <n v="0"/>
    <n v="64"/>
    <n v="1"/>
    <n v="0"/>
    <n v="9"/>
    <n v="7"/>
    <n v="0.89772727272727271"/>
    <n v="0"/>
    <n v="0.10227272727272728"/>
    <n v="0.890625"/>
    <n v="0"/>
    <n v="0.109375"/>
    <n v="0"/>
    <n v="0"/>
    <n v="1"/>
    <x v="6"/>
  </r>
  <r>
    <s v="2019-04-04 22:15:07"/>
    <x v="5"/>
    <x v="1320"/>
    <s v="Link"/>
    <s v="π time: The Calgary Zoo is hoping for a furry bundle of joy in about four months after artificially inseminating its female giant panda earlier this week. #StarScience"/>
    <s v=""/>
    <s v=""/>
    <n v="0"/>
    <n v="0"/>
    <n v="1"/>
    <n v="1"/>
    <n v="0"/>
    <n v="72"/>
    <x v="351"/>
    <n v="72"/>
    <n v="57"/>
    <n v="0"/>
    <n v="0"/>
    <n v="57"/>
    <n v="0"/>
    <n v="0"/>
    <n v="0"/>
    <n v="0"/>
    <n v="1"/>
    <n v="0"/>
    <n v="0"/>
    <n v="1"/>
    <n v="0"/>
    <n v="0"/>
    <n v="0"/>
    <n v="0"/>
    <n v="1"/>
    <x v="0"/>
  </r>
  <r>
    <s v="2019-04-07 02:46:39"/>
    <x v="5"/>
    <x v="1321"/>
    <s v="Link"/>
    <s v="“We are not preachers. We are moms. And like many moms before us, we have lost a child.”  Prayers and songs filled the arena marking the one-year anniversary of the Humboldt Broncos crash, described as a milestone of &quot;perseverance, faith and courage.”"/>
    <s v=""/>
    <s v=""/>
    <n v="0"/>
    <n v="0"/>
    <n v="1"/>
    <n v="1"/>
    <n v="0"/>
    <n v="75"/>
    <x v="351"/>
    <n v="75"/>
    <n v="56"/>
    <n v="0"/>
    <n v="0"/>
    <n v="56"/>
    <n v="0"/>
    <n v="0"/>
    <n v="0"/>
    <n v="0"/>
    <n v="1"/>
    <n v="0"/>
    <n v="0"/>
    <n v="1"/>
    <n v="0"/>
    <n v="0"/>
    <n v="0"/>
    <n v="0"/>
    <n v="1"/>
    <x v="6"/>
  </r>
  <r>
    <s v="2019-04-05 18:00:23"/>
    <x v="6"/>
    <x v="1322"/>
    <s v="Link"/>
    <s v="Maxime Bernier’s newly minted “smart populist” party may be crumbling in British Columbia amid allegations of racism, xenophobia and an infiltration of the radical far-right."/>
    <s v=""/>
    <s v=""/>
    <n v="0"/>
    <n v="0"/>
    <n v="1"/>
    <n v="1"/>
    <n v="0"/>
    <n v="67"/>
    <x v="351"/>
    <n v="67"/>
    <n v="55"/>
    <n v="0"/>
    <n v="0"/>
    <n v="55"/>
    <n v="0"/>
    <n v="0"/>
    <n v="0"/>
    <n v="0"/>
    <n v="1"/>
    <n v="0"/>
    <n v="0"/>
    <n v="1"/>
    <n v="0"/>
    <n v="0"/>
    <n v="0"/>
    <n v="0"/>
    <n v="1"/>
    <x v="5"/>
  </r>
  <r>
    <s v="2019-04-07 17:05:07"/>
    <x v="5"/>
    <x v="1323"/>
    <s v="Link"/>
    <s v="A protracted court battle over a gold, diamond-studded eagle statue has landed in favour of a major insurance company, which will now be allowed to challenge a claim over the treasure that was allegedly stolen in the Vancouver area nearly three years ago."/>
    <s v=""/>
    <s v=""/>
    <n v="0"/>
    <n v="0"/>
    <n v="1"/>
    <n v="1"/>
    <n v="1.8519000000000001E-2"/>
    <n v="77"/>
    <x v="366"/>
    <n v="77"/>
    <n v="54"/>
    <n v="0"/>
    <n v="0"/>
    <n v="54"/>
    <n v="0"/>
    <n v="0"/>
    <n v="0"/>
    <n v="0"/>
    <n v="1"/>
    <n v="0"/>
    <n v="0"/>
    <n v="1"/>
    <n v="0"/>
    <n v="0"/>
    <n v="1.2987012987012988E-2"/>
    <n v="1.8518518518518517E-2"/>
    <n v="1"/>
    <x v="6"/>
  </r>
  <r>
    <s v="2019-04-06 00:05:04"/>
    <x v="5"/>
    <x v="1324"/>
    <s v="Link"/>
    <s v="One year since a tragic crash killed 16 people aboard the Humboldt Broncos’ team bus and injured 13 others, Toby Boulet said the effect his son Logan’s organ donations had across Canada is finally becoming real to him:"/>
    <s v=""/>
    <s v=""/>
    <n v="0"/>
    <n v="0"/>
    <n v="1"/>
    <n v="1"/>
    <n v="0"/>
    <n v="83"/>
    <x v="351"/>
    <n v="83"/>
    <n v="53"/>
    <n v="0"/>
    <n v="0"/>
    <n v="53"/>
    <n v="0"/>
    <n v="0"/>
    <n v="0"/>
    <n v="0"/>
    <n v="1"/>
    <n v="0"/>
    <n v="0"/>
    <n v="1"/>
    <n v="0"/>
    <n v="0"/>
    <n v="0"/>
    <n v="0"/>
    <n v="1"/>
    <x v="2"/>
  </r>
  <r>
    <s v="2019-04-05 20:05:09"/>
    <x v="5"/>
    <x v="1325"/>
    <s v="Link"/>
    <s v="A new poll says seven in 10 Canadians support equal-pay legislation, but a private member’s bill that could hold companies accountable for a pay gap between men and women is languishing at B.C.’s Legislative Assembly."/>
    <s v=""/>
    <s v=""/>
    <n v="1"/>
    <n v="1"/>
    <n v="1"/>
    <n v="1"/>
    <n v="1.8867999999999999E-2"/>
    <n v="75"/>
    <x v="351"/>
    <n v="70"/>
    <n v="53"/>
    <n v="0"/>
    <n v="0"/>
    <n v="56"/>
    <n v="0"/>
    <n v="0"/>
    <n v="5"/>
    <n v="3"/>
    <n v="0.93333333333333335"/>
    <n v="0"/>
    <n v="6.6666666666666666E-2"/>
    <n v="0.9464285714285714"/>
    <n v="0"/>
    <n v="5.3571428571428568E-2"/>
    <n v="0"/>
    <n v="0"/>
    <n v="1"/>
    <x v="5"/>
  </r>
  <r>
    <s v="2019-04-01 00:05:05"/>
    <x v="5"/>
    <x v="1326"/>
    <s v="Link"/>
    <s v="In this week's tabloid round-up, the BABY-WEDDING-HEARTBREAK algorithm is back, baby!"/>
    <s v=""/>
    <s v=""/>
    <n v="2"/>
    <n v="1"/>
    <n v="1"/>
    <n v="1"/>
    <n v="9.4339999999999993E-2"/>
    <n v="72"/>
    <x v="368"/>
    <n v="72"/>
    <n v="53"/>
    <n v="0"/>
    <n v="0"/>
    <n v="53"/>
    <n v="0"/>
    <n v="0"/>
    <n v="0"/>
    <n v="0"/>
    <n v="1"/>
    <n v="0"/>
    <n v="0"/>
    <n v="1"/>
    <n v="0"/>
    <n v="0"/>
    <n v="4.1666666666666664E-2"/>
    <n v="5.6603773584905662E-2"/>
    <n v="1"/>
    <x v="1"/>
  </r>
  <r>
    <s v="2019-04-03 16:05:22"/>
    <x v="4"/>
    <x v="1327"/>
    <s v="Link"/>
    <s v="Leader Jason Kenney says a #UCP government in Alberta would reduce wait times on energy projects to try to make them the fastest in North America. What do you think of this? #abpoli #abvote"/>
    <s v=""/>
    <s v=""/>
    <n v="0"/>
    <n v="0"/>
    <n v="1"/>
    <n v="1"/>
    <n v="0"/>
    <n v="71"/>
    <x v="351"/>
    <n v="71"/>
    <n v="49"/>
    <n v="0"/>
    <n v="0"/>
    <n v="49"/>
    <n v="0"/>
    <n v="0"/>
    <n v="0"/>
    <n v="0"/>
    <n v="1"/>
    <n v="0"/>
    <n v="0"/>
    <n v="1"/>
    <n v="0"/>
    <n v="0"/>
    <n v="0"/>
    <n v="0"/>
    <n v="1"/>
    <x v="4"/>
  </r>
  <r>
    <s v="2019-04-05 12:05:11"/>
    <x v="4"/>
    <x v="1328"/>
    <s v="Link"/>
    <s v="John Honderich, chair of the Star’s parent company Torstar Corp., and known for investing in journalism “beyond his own backyard,” will be the recipient of the Canadian Journalism Foundation’s lifetime achievement award in 2019."/>
    <s v=""/>
    <s v=""/>
    <n v="0"/>
    <n v="0"/>
    <n v="1"/>
    <n v="1"/>
    <n v="0"/>
    <n v="60"/>
    <x v="351"/>
    <n v="60"/>
    <n v="46"/>
    <n v="0"/>
    <n v="0"/>
    <n v="46"/>
    <n v="0"/>
    <n v="0"/>
    <n v="0"/>
    <n v="0"/>
    <n v="1"/>
    <n v="0"/>
    <n v="0"/>
    <n v="1"/>
    <n v="0"/>
    <n v="0"/>
    <n v="0"/>
    <n v="0"/>
    <n v="1"/>
    <x v="5"/>
  </r>
  <r>
    <s v="2019-04-05 20:05:08"/>
    <x v="5"/>
    <x v="1329"/>
    <s v="Link"/>
    <s v="OKAY. How well do you know your #Jays? Do you know the team's franchise leader in games played? Who was the most winningest manager? We have a tough quiz for you! See how you stack up:"/>
    <s v=""/>
    <s v=""/>
    <n v="0"/>
    <n v="0"/>
    <n v="1"/>
    <n v="1"/>
    <n v="0"/>
    <n v="64"/>
    <x v="351"/>
    <n v="64"/>
    <n v="44"/>
    <n v="0"/>
    <n v="0"/>
    <n v="44"/>
    <n v="0"/>
    <n v="0"/>
    <n v="0"/>
    <n v="0"/>
    <n v="1"/>
    <n v="0"/>
    <n v="0"/>
    <n v="1"/>
    <n v="0"/>
    <n v="0"/>
    <n v="0"/>
    <n v="0"/>
    <n v="1"/>
    <x v="5"/>
  </r>
  <r>
    <s v="2019-04-05 17:35:12"/>
    <x v="5"/>
    <x v="1330"/>
    <s v="Link"/>
    <s v="John Honderich, chair of the Star’s parent company Torstar Corp., and known for investing in journalism “beyond his own backyard” will be the recipient of the Canadian Journalism Foundation’s lifetime achievement award in 2019."/>
    <s v=""/>
    <s v=""/>
    <n v="0"/>
    <n v="0"/>
    <n v="1"/>
    <n v="1"/>
    <n v="2.2727000000000001E-2"/>
    <n v="60"/>
    <x v="366"/>
    <n v="60"/>
    <n v="44"/>
    <n v="0"/>
    <n v="0"/>
    <n v="44"/>
    <n v="0"/>
    <n v="0"/>
    <n v="0"/>
    <n v="0"/>
    <n v="1"/>
    <n v="0"/>
    <n v="0"/>
    <n v="1"/>
    <n v="0"/>
    <n v="0"/>
    <n v="1.6666666666666666E-2"/>
    <n v="2.2727272727272728E-2"/>
    <n v="1"/>
    <x v="5"/>
  </r>
  <r>
    <s v="2019-04-05 15:05:09"/>
    <x v="4"/>
    <x v="1331"/>
    <s v="Link"/>
    <s v="Former Afghanistan hostage Joshua Boyle was angry and domineering in the days following his release from captivity, witnesses told his assault trial Thursday."/>
    <s v=""/>
    <s v=""/>
    <n v="0"/>
    <n v="0"/>
    <n v="1"/>
    <n v="1"/>
    <n v="2.2727000000000001E-2"/>
    <n v="58"/>
    <x v="366"/>
    <n v="57"/>
    <n v="44"/>
    <n v="0"/>
    <n v="0"/>
    <n v="45"/>
    <n v="0"/>
    <n v="0"/>
    <n v="1"/>
    <n v="1"/>
    <n v="0.98275862068965514"/>
    <n v="0"/>
    <n v="1.7241379310344827E-2"/>
    <n v="0.97777777777777775"/>
    <n v="0"/>
    <n v="2.2222222222222223E-2"/>
    <n v="1.7241379310344827E-2"/>
    <n v="2.2222222222222223E-2"/>
    <n v="1"/>
    <x v="5"/>
  </r>
  <r>
    <s v="2019-04-05 12:05:11"/>
    <x v="4"/>
    <x v="1332"/>
    <s v="Link"/>
    <s v="John Honderich, chair of the Star’s parent company Torstar Corp., and known for investing in journalism “beyond his own backyard,” will be the recipient of the Canadian Journalism Foundation’s lifetime achievement award in 2019."/>
    <s v=""/>
    <s v=""/>
    <n v="0"/>
    <n v="0"/>
    <n v="1"/>
    <n v="1"/>
    <n v="0"/>
    <n v="49"/>
    <x v="351"/>
    <n v="49"/>
    <n v="40"/>
    <n v="0"/>
    <n v="0"/>
    <n v="40"/>
    <n v="0"/>
    <n v="0"/>
    <n v="0"/>
    <n v="0"/>
    <n v="1"/>
    <n v="0"/>
    <n v="0"/>
    <n v="1"/>
    <n v="0"/>
    <n v="0"/>
    <n v="0"/>
    <n v="0"/>
    <n v="1"/>
    <x v="5"/>
  </r>
  <r>
    <s v="2019-04-05 12:05:11"/>
    <x v="4"/>
    <x v="1333"/>
    <s v="Link"/>
    <s v="John Honderich, chair of the Star’s parent company Torstar Corp., and known for investing in journalism “beyond his own backyard” will be the recipient of the Canadian Journalism Foundation’s lifetime achievement award in 2019."/>
    <s v=""/>
    <s v=""/>
    <n v="0"/>
    <n v="0"/>
    <n v="1"/>
    <n v="1"/>
    <n v="0"/>
    <n v="43"/>
    <x v="351"/>
    <n v="43"/>
    <n v="31"/>
    <n v="0"/>
    <n v="0"/>
    <n v="31"/>
    <n v="0"/>
    <n v="0"/>
    <n v="0"/>
    <n v="0"/>
    <n v="1"/>
    <n v="0"/>
    <n v="0"/>
    <n v="1"/>
    <n v="0"/>
    <n v="0"/>
    <n v="0"/>
    <n v="0"/>
    <n v="1"/>
    <x v="5"/>
  </r>
  <r>
    <s v="2019-04-05 18:00:23"/>
    <x v="4"/>
    <x v="1334"/>
    <s v="Link"/>
    <s v="Maxime Bernier’s newly minted “smart populist” party may be crumbling in British Columbia amid allegations of racism, xenophobia and an infiltration of the radical far-right."/>
    <s v=""/>
    <s v=""/>
    <n v="1"/>
    <n v="1"/>
    <n v="1"/>
    <n v="1"/>
    <n v="0.130435"/>
    <n v="32"/>
    <x v="370"/>
    <n v="32"/>
    <n v="23"/>
    <n v="0"/>
    <n v="0"/>
    <n v="23"/>
    <n v="0"/>
    <n v="0"/>
    <n v="0"/>
    <n v="0"/>
    <n v="1"/>
    <n v="0"/>
    <n v="0"/>
    <n v="1"/>
    <n v="0"/>
    <n v="0"/>
    <n v="6.25E-2"/>
    <n v="8.6956521739130432E-2"/>
    <n v="1"/>
    <x v="5"/>
  </r>
  <r>
    <s v="2019-04-05 18:05:08"/>
    <x v="4"/>
    <x v="1335"/>
    <s v="Link"/>
    <s v="Maxime Bernier’s newly minted “smart populist” party may be crumbling in British Columbia amid allegations of racism, xenophobia and an infiltration of the radical far-right."/>
    <s v=""/>
    <s v=""/>
    <n v="1"/>
    <n v="1"/>
    <n v="1"/>
    <n v="1"/>
    <n v="4.5455000000000002E-2"/>
    <n v="45"/>
    <x v="351"/>
    <n v="45"/>
    <n v="22"/>
    <n v="0"/>
    <n v="0"/>
    <n v="22"/>
    <n v="0"/>
    <n v="0"/>
    <n v="0"/>
    <n v="0"/>
    <n v="1"/>
    <n v="0"/>
    <n v="0"/>
    <n v="1"/>
    <n v="0"/>
    <n v="0"/>
    <n v="0"/>
    <n v="0"/>
    <n v="1"/>
    <x v="5"/>
  </r>
  <r>
    <s v="2019-04-05 15:05:10"/>
    <x v="6"/>
    <x v="1336"/>
    <s v="Link"/>
    <s v="Former Afghanistan hostage Joshua Boyle was angry and domineering in the days following his release from captivity, witnesses told his assault trial Thursday."/>
    <s v=""/>
    <s v=""/>
    <n v="0"/>
    <n v="0"/>
    <n v="1"/>
    <n v="1"/>
    <n v="0"/>
    <n v="30"/>
    <x v="351"/>
    <n v="30"/>
    <n v="20"/>
    <n v="0"/>
    <n v="0"/>
    <n v="20"/>
    <n v="0"/>
    <n v="0"/>
    <n v="0"/>
    <n v="0"/>
    <n v="1"/>
    <n v="0"/>
    <n v="0"/>
    <n v="1"/>
    <n v="0"/>
    <n v="0"/>
    <n v="0"/>
    <n v="0"/>
    <n v="1"/>
    <x v="5"/>
  </r>
  <r>
    <s v="2019-04-05 18:05:08"/>
    <x v="4"/>
    <x v="1337"/>
    <s v="Link"/>
    <s v="Maxime Bernier’s newly minted “smart populist” party may be crumbling in British Columbia amid allegations of racism, xenophobia and an infiltration of the radical far-right."/>
    <s v=""/>
    <s v=""/>
    <n v="0"/>
    <n v="0"/>
    <n v="1"/>
    <n v="1"/>
    <n v="0"/>
    <n v="15"/>
    <x v="351"/>
    <n v="15"/>
    <n v="12"/>
    <n v="0"/>
    <n v="0"/>
    <n v="12"/>
    <n v="0"/>
    <n v="0"/>
    <n v="0"/>
    <n v="0"/>
    <n v="1"/>
    <n v="0"/>
    <n v="0"/>
    <n v="1"/>
    <n v="0"/>
    <n v="0"/>
    <n v="0"/>
    <n v="0"/>
    <n v="1"/>
    <x v="5"/>
  </r>
  <r>
    <s v="2019-04-05 12:05:11"/>
    <x v="4"/>
    <x v="1338"/>
    <s v="Link"/>
    <s v="Whether Jason Kenney or Rachel Notley wins the April 16 election, Alberta’s premier can only force the conflict with B.C. so far, said Simon Fraser University political scientist Stewart Prest. https://www.thestar.com/vancouver/2019/04/04/alberta-election-unlikely-to-change-frosty-relations-with-bc.html?utm_source=Facebook&amp;utm_medium=SocialMedia&amp;utm_campaign=800am&amp;utm_campaign_id=VancouverNews&amp;utm_content=albertaelection"/>
    <s v=""/>
    <s v=""/>
    <n v="0"/>
    <n v="0"/>
    <n v="1"/>
    <n v="1"/>
    <n v="0"/>
    <n v="15"/>
    <x v="351"/>
    <n v="15"/>
    <n v="11"/>
    <n v="0"/>
    <n v="0"/>
    <n v="11"/>
    <n v="0"/>
    <n v="0"/>
    <n v="0"/>
    <n v="0"/>
    <n v="1"/>
    <n v="0"/>
    <n v="0"/>
    <n v="1"/>
    <n v="0"/>
    <n v="0"/>
    <n v="0"/>
    <n v="0"/>
    <n v="1"/>
    <x v="5"/>
  </r>
  <r>
    <s v="2019-04-05 18:05:08"/>
    <x v="4"/>
    <x v="1339"/>
    <s v="Link"/>
    <s v="Maxime Bernier’s newly minted “smart populist” party may be crumbling in British Columbia amid allegations of racism, xenophobia and an infiltration of the radical far-right."/>
    <s v=""/>
    <s v=""/>
    <n v="0"/>
    <n v="0"/>
    <n v="1"/>
    <n v="1"/>
    <n v="0"/>
    <n v="11"/>
    <x v="351"/>
    <n v="11"/>
    <n v="6"/>
    <n v="0"/>
    <n v="0"/>
    <n v="6"/>
    <n v="0"/>
    <n v="0"/>
    <n v="0"/>
    <n v="0"/>
    <n v="1"/>
    <n v="0"/>
    <n v="0"/>
    <n v="1"/>
    <n v="0"/>
    <n v="0"/>
    <n v="0"/>
    <n v="0"/>
    <n v="1"/>
    <x v="5"/>
  </r>
  <r>
    <s v="2019-04-05 12:05:11"/>
    <x v="4"/>
    <x v="1340"/>
    <s v="Link"/>
    <s v="John Honderich, chair of the Star’s parent company Torstar Corp., and known for investing in journalism “beyond his own backyard,” will be the recipient of the Canadian Journalism Foundation’s lifetime achievement award in 2019."/>
    <s v=""/>
    <s v=""/>
    <n v="0"/>
    <n v="0"/>
    <n v="1"/>
    <n v="1"/>
    <n v="0"/>
    <n v="7"/>
    <x v="351"/>
    <n v="7"/>
    <n v="6"/>
    <n v="0"/>
    <n v="0"/>
    <n v="6"/>
    <n v="0"/>
    <n v="0"/>
    <n v="0"/>
    <n v="0"/>
    <n v="1"/>
    <n v="0"/>
    <n v="0"/>
    <n v="1"/>
    <n v="0"/>
    <n v="0"/>
    <n v="0"/>
    <n v="0"/>
    <n v="1"/>
    <x v="5"/>
  </r>
  <r>
    <s v="2019-04-05 18:05:08"/>
    <x v="4"/>
    <x v="1341"/>
    <s v="Link"/>
    <s v="Maxime Bernier’s newly minted “smart populist” party may be crumbling in British Columbia amid allegations of racism, xenophobia and an infiltration of the radical far-right."/>
    <s v=""/>
    <s v=""/>
    <n v="0"/>
    <n v="0"/>
    <n v="1"/>
    <n v="1"/>
    <n v="0"/>
    <n v="7"/>
    <x v="351"/>
    <n v="7"/>
    <n v="5"/>
    <n v="0"/>
    <n v="0"/>
    <n v="5"/>
    <n v="0"/>
    <n v="0"/>
    <n v="0"/>
    <n v="0"/>
    <n v="1"/>
    <n v="0"/>
    <n v="0"/>
    <n v="1"/>
    <n v="0"/>
    <n v="0"/>
    <n v="0"/>
    <n v="0"/>
    <n v="1"/>
    <x v="5"/>
  </r>
  <r>
    <s v="2019-04-05 18:05:08"/>
    <x v="6"/>
    <x v="1342"/>
    <s v="Link"/>
    <s v="Maxime Bernier’s newly minted “smart populist” party may be crumbling in British Columbia amid allegations of racism, xenophobia and an infiltration of the radical far-right."/>
    <s v=""/>
    <s v=""/>
    <n v="0"/>
    <n v="0"/>
    <n v="1"/>
    <n v="1"/>
    <n v="0"/>
    <n v="5"/>
    <x v="351"/>
    <n v="5"/>
    <n v="4"/>
    <n v="0"/>
    <n v="0"/>
    <n v="4"/>
    <n v="0"/>
    <n v="0"/>
    <n v="0"/>
    <n v="0"/>
    <n v="1"/>
    <n v="0"/>
    <n v="0"/>
    <n v="1"/>
    <n v="0"/>
    <n v="0"/>
    <n v="0"/>
    <n v="0"/>
    <n v="1"/>
    <x v="5"/>
  </r>
  <r>
    <s v="2019-04-02 16:34:53"/>
    <x v="2"/>
    <x v="1343"/>
    <s v="Status"/>
    <s v="NEW: A first in North America, Nova Scotia is working to make everyone an automatic organ donor and tissue donor unless they opt out."/>
    <s v=""/>
    <s v=""/>
    <n v="0"/>
    <n v="0"/>
    <n v="1"/>
    <n v="1"/>
    <n v="0"/>
    <n v="1"/>
    <x v="351"/>
    <n v="1"/>
    <n v="1"/>
    <n v="0"/>
    <n v="0"/>
    <n v="1"/>
    <n v="21"/>
    <n v="5"/>
    <n v="0"/>
    <n v="0"/>
    <n v="1"/>
    <n v="0"/>
    <n v="0"/>
    <n v="1"/>
    <n v="0"/>
    <n v="0"/>
    <n v="0"/>
    <n v="0"/>
    <n v="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2CCC32-BEA6-4046-84C1-34E93F46BD01}" name="PivotTable5" cacheId="8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6:F163" firstHeaderRow="0" firstDataRow="1" firstDataCol="1" rowPageCount="3" colPageCount="1"/>
  <pivotFields count="33">
    <pivotField multipleItemSelectionAllowed="1" showAll="0"/>
    <pivotField axis="axisPage" multipleItemSelectionAllowed="1" showAll="0">
      <items count="8">
        <item h="1" x="0"/>
        <item h="1" x="1"/>
        <item h="1" x="2"/>
        <item x="3"/>
        <item h="1" x="4"/>
        <item h="1" x="5"/>
        <item h="1" x="6"/>
        <item t="default"/>
      </items>
    </pivotField>
    <pivotField axis="axisRow" showAll="0">
      <items count="13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t="default"/>
      </items>
    </pivotField>
    <pivotField showAll="0"/>
    <pivotField showAll="0"/>
    <pivotField showAll="0"/>
    <pivotField showAll="0"/>
    <pivotField showAll="0"/>
    <pivotField showAll="0"/>
    <pivotField showAll="0"/>
    <pivotField showAll="0"/>
    <pivotField showAll="0"/>
    <pivotField dataField="1" showAll="0"/>
    <pivotField axis="axisPage" showAll="0">
      <items count="375">
        <item x="351"/>
        <item x="366"/>
        <item x="370"/>
        <item x="368"/>
        <item x="172"/>
        <item x="314"/>
        <item x="356"/>
        <item x="362"/>
        <item x="373"/>
        <item x="365"/>
        <item x="342"/>
        <item x="343"/>
        <item x="336"/>
        <item x="353"/>
        <item x="341"/>
        <item x="322"/>
        <item x="363"/>
        <item x="307"/>
        <item x="364"/>
        <item x="345"/>
        <item x="327"/>
        <item x="329"/>
        <item x="291"/>
        <item x="311"/>
        <item x="268"/>
        <item x="274"/>
        <item x="267"/>
        <item x="357"/>
        <item x="216"/>
        <item x="294"/>
        <item x="272"/>
        <item x="278"/>
        <item x="348"/>
        <item x="328"/>
        <item x="178"/>
        <item x="304"/>
        <item x="359"/>
        <item x="338"/>
        <item x="313"/>
        <item x="330"/>
        <item x="290"/>
        <item x="188"/>
        <item x="350"/>
        <item x="251"/>
        <item x="176"/>
        <item x="303"/>
        <item x="288"/>
        <item x="360"/>
        <item x="310"/>
        <item x="280"/>
        <item x="236"/>
        <item x="349"/>
        <item x="344"/>
        <item x="257"/>
        <item x="217"/>
        <item x="289"/>
        <item x="255"/>
        <item x="254"/>
        <item x="335"/>
        <item x="369"/>
        <item x="249"/>
        <item x="325"/>
        <item x="206"/>
        <item x="371"/>
        <item x="228"/>
        <item x="59"/>
        <item x="346"/>
        <item x="238"/>
        <item x="256"/>
        <item x="208"/>
        <item x="263"/>
        <item x="211"/>
        <item x="300"/>
        <item x="277"/>
        <item x="197"/>
        <item x="270"/>
        <item x="305"/>
        <item x="260"/>
        <item x="196"/>
        <item x="231"/>
        <item x="160"/>
        <item x="258"/>
        <item x="180"/>
        <item x="185"/>
        <item x="235"/>
        <item x="316"/>
        <item x="302"/>
        <item x="171"/>
        <item x="273"/>
        <item x="154"/>
        <item x="93"/>
        <item x="133"/>
        <item x="128"/>
        <item x="293"/>
        <item x="315"/>
        <item x="281"/>
        <item x="319"/>
        <item x="151"/>
        <item x="148"/>
        <item x="204"/>
        <item x="296"/>
        <item x="192"/>
        <item x="82"/>
        <item x="225"/>
        <item x="48"/>
        <item x="282"/>
        <item x="202"/>
        <item x="252"/>
        <item x="193"/>
        <item x="66"/>
        <item x="114"/>
        <item x="150"/>
        <item x="170"/>
        <item x="209"/>
        <item x="167"/>
        <item x="81"/>
        <item x="297"/>
        <item x="83"/>
        <item x="243"/>
        <item x="88"/>
        <item x="140"/>
        <item x="326"/>
        <item x="161"/>
        <item x="332"/>
        <item x="354"/>
        <item x="207"/>
        <item x="63"/>
        <item x="320"/>
        <item x="155"/>
        <item x="229"/>
        <item x="301"/>
        <item x="323"/>
        <item x="334"/>
        <item x="306"/>
        <item x="145"/>
        <item x="103"/>
        <item x="261"/>
        <item x="58"/>
        <item x="96"/>
        <item x="149"/>
        <item x="142"/>
        <item x="146"/>
        <item x="94"/>
        <item x="283"/>
        <item x="266"/>
        <item x="331"/>
        <item x="98"/>
        <item x="100"/>
        <item x="50"/>
        <item x="361"/>
        <item x="292"/>
        <item x="189"/>
        <item x="221"/>
        <item x="276"/>
        <item x="157"/>
        <item x="337"/>
        <item x="271"/>
        <item x="212"/>
        <item x="244"/>
        <item x="177"/>
        <item x="265"/>
        <item x="184"/>
        <item x="367"/>
        <item x="215"/>
        <item x="199"/>
        <item x="285"/>
        <item x="333"/>
        <item x="54"/>
        <item x="137"/>
        <item x="318"/>
        <item x="183"/>
        <item x="195"/>
        <item x="79"/>
        <item x="99"/>
        <item x="78"/>
        <item x="91"/>
        <item x="241"/>
        <item x="227"/>
        <item x="222"/>
        <item x="125"/>
        <item x="74"/>
        <item x="287"/>
        <item x="200"/>
        <item x="224"/>
        <item x="85"/>
        <item x="121"/>
        <item x="132"/>
        <item x="77"/>
        <item x="153"/>
        <item x="269"/>
        <item x="87"/>
        <item x="298"/>
        <item x="259"/>
        <item x="37"/>
        <item x="250"/>
        <item x="340"/>
        <item x="203"/>
        <item x="262"/>
        <item x="187"/>
        <item x="166"/>
        <item x="181"/>
        <item x="352"/>
        <item x="119"/>
        <item x="95"/>
        <item x="190"/>
        <item x="321"/>
        <item x="248"/>
        <item x="165"/>
        <item x="264"/>
        <item x="234"/>
        <item x="120"/>
        <item x="194"/>
        <item x="240"/>
        <item x="174"/>
        <item x="213"/>
        <item x="246"/>
        <item x="156"/>
        <item x="242"/>
        <item x="152"/>
        <item x="158"/>
        <item x="23"/>
        <item x="237"/>
        <item x="105"/>
        <item x="73"/>
        <item x="122"/>
        <item x="84"/>
        <item x="191"/>
        <item x="253"/>
        <item x="308"/>
        <item x="136"/>
        <item x="182"/>
        <item x="67"/>
        <item x="107"/>
        <item x="130"/>
        <item x="214"/>
        <item x="75"/>
        <item x="299"/>
        <item x="123"/>
        <item x="108"/>
        <item x="218"/>
        <item x="138"/>
        <item x="144"/>
        <item x="127"/>
        <item x="230"/>
        <item x="205"/>
        <item x="35"/>
        <item x="21"/>
        <item x="317"/>
        <item x="109"/>
        <item x="275"/>
        <item x="116"/>
        <item x="347"/>
        <item x="358"/>
        <item x="27"/>
        <item x="0"/>
        <item x="1"/>
        <item x="2"/>
        <item x="3"/>
        <item x="4"/>
        <item x="5"/>
        <item x="6"/>
        <item x="7"/>
        <item x="8"/>
        <item x="9"/>
        <item x="10"/>
        <item x="11"/>
        <item x="12"/>
        <item x="13"/>
        <item x="14"/>
        <item x="15"/>
        <item x="16"/>
        <item x="17"/>
        <item x="18"/>
        <item x="19"/>
        <item x="20"/>
        <item x="22"/>
        <item x="24"/>
        <item x="25"/>
        <item x="26"/>
        <item x="28"/>
        <item x="29"/>
        <item x="30"/>
        <item x="31"/>
        <item x="32"/>
        <item x="33"/>
        <item x="34"/>
        <item x="36"/>
        <item x="38"/>
        <item x="39"/>
        <item x="40"/>
        <item x="41"/>
        <item x="42"/>
        <item x="43"/>
        <item x="44"/>
        <item x="45"/>
        <item x="46"/>
        <item x="47"/>
        <item x="49"/>
        <item x="51"/>
        <item x="52"/>
        <item x="53"/>
        <item x="55"/>
        <item x="56"/>
        <item x="57"/>
        <item x="60"/>
        <item x="61"/>
        <item x="62"/>
        <item x="64"/>
        <item x="65"/>
        <item x="68"/>
        <item x="69"/>
        <item x="70"/>
        <item x="71"/>
        <item x="72"/>
        <item x="76"/>
        <item x="80"/>
        <item x="86"/>
        <item x="89"/>
        <item x="90"/>
        <item x="92"/>
        <item x="97"/>
        <item x="101"/>
        <item x="102"/>
        <item x="104"/>
        <item x="106"/>
        <item x="110"/>
        <item x="111"/>
        <item x="112"/>
        <item x="113"/>
        <item x="115"/>
        <item x="117"/>
        <item x="118"/>
        <item x="124"/>
        <item x="126"/>
        <item x="129"/>
        <item x="131"/>
        <item x="134"/>
        <item x="135"/>
        <item x="139"/>
        <item x="141"/>
        <item x="143"/>
        <item x="147"/>
        <item x="159"/>
        <item x="162"/>
        <item x="163"/>
        <item x="164"/>
        <item x="168"/>
        <item x="169"/>
        <item x="173"/>
        <item x="175"/>
        <item x="179"/>
        <item x="186"/>
        <item x="198"/>
        <item x="201"/>
        <item x="210"/>
        <item x="219"/>
        <item x="220"/>
        <item x="223"/>
        <item x="226"/>
        <item x="232"/>
        <item x="233"/>
        <item x="239"/>
        <item x="245"/>
        <item x="247"/>
        <item x="279"/>
        <item x="284"/>
        <item x="286"/>
        <item x="295"/>
        <item x="309"/>
        <item x="312"/>
        <item x="324"/>
        <item x="339"/>
        <item x="355"/>
        <item x="372"/>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axis="axisPage" multipleItemSelectionAllowed="1" showAll="0">
      <items count="8">
        <item x="1"/>
        <item x="3"/>
        <item x="4"/>
        <item x="0"/>
        <item x="5"/>
        <item x="2"/>
        <item x="6"/>
        <item t="default"/>
      </items>
    </pivotField>
  </pivotFields>
  <rowFields count="1">
    <field x="2"/>
  </rowFields>
  <rowItems count="157">
    <i>
      <x v="48"/>
    </i>
    <i>
      <x v="52"/>
    </i>
    <i>
      <x v="102"/>
    </i>
    <i>
      <x v="142"/>
    </i>
    <i>
      <x v="146"/>
    </i>
    <i>
      <x v="148"/>
    </i>
    <i>
      <x v="155"/>
    </i>
    <i>
      <x v="182"/>
    </i>
    <i>
      <x v="229"/>
    </i>
    <i>
      <x v="231"/>
    </i>
    <i>
      <x v="236"/>
    </i>
    <i>
      <x v="240"/>
    </i>
    <i>
      <x v="251"/>
    </i>
    <i>
      <x v="254"/>
    </i>
    <i>
      <x v="266"/>
    </i>
    <i>
      <x v="281"/>
    </i>
    <i>
      <x v="283"/>
    </i>
    <i>
      <x v="288"/>
    </i>
    <i>
      <x v="289"/>
    </i>
    <i>
      <x v="311"/>
    </i>
    <i>
      <x v="324"/>
    </i>
    <i>
      <x v="339"/>
    </i>
    <i>
      <x v="350"/>
    </i>
    <i>
      <x v="351"/>
    </i>
    <i>
      <x v="377"/>
    </i>
    <i>
      <x v="380"/>
    </i>
    <i>
      <x v="384"/>
    </i>
    <i>
      <x v="394"/>
    </i>
    <i>
      <x v="402"/>
    </i>
    <i>
      <x v="403"/>
    </i>
    <i>
      <x v="411"/>
    </i>
    <i>
      <x v="426"/>
    </i>
    <i>
      <x v="434"/>
    </i>
    <i>
      <x v="435"/>
    </i>
    <i>
      <x v="439"/>
    </i>
    <i>
      <x v="454"/>
    </i>
    <i>
      <x v="455"/>
    </i>
    <i>
      <x v="457"/>
    </i>
    <i>
      <x v="458"/>
    </i>
    <i>
      <x v="466"/>
    </i>
    <i>
      <x v="477"/>
    </i>
    <i>
      <x v="483"/>
    </i>
    <i>
      <x v="487"/>
    </i>
    <i>
      <x v="490"/>
    </i>
    <i>
      <x v="491"/>
    </i>
    <i>
      <x v="496"/>
    </i>
    <i>
      <x v="500"/>
    </i>
    <i>
      <x v="527"/>
    </i>
    <i>
      <x v="529"/>
    </i>
    <i>
      <x v="535"/>
    </i>
    <i>
      <x v="544"/>
    </i>
    <i>
      <x v="545"/>
    </i>
    <i>
      <x v="555"/>
    </i>
    <i>
      <x v="558"/>
    </i>
    <i>
      <x v="560"/>
    </i>
    <i>
      <x v="561"/>
    </i>
    <i>
      <x v="570"/>
    </i>
    <i>
      <x v="571"/>
    </i>
    <i>
      <x v="576"/>
    </i>
    <i>
      <x v="579"/>
    </i>
    <i>
      <x v="580"/>
    </i>
    <i>
      <x v="581"/>
    </i>
    <i>
      <x v="586"/>
    </i>
    <i>
      <x v="588"/>
    </i>
    <i>
      <x v="602"/>
    </i>
    <i>
      <x v="606"/>
    </i>
    <i>
      <x v="610"/>
    </i>
    <i>
      <x v="613"/>
    </i>
    <i>
      <x v="621"/>
    </i>
    <i>
      <x v="624"/>
    </i>
    <i>
      <x v="631"/>
    </i>
    <i>
      <x v="633"/>
    </i>
    <i>
      <x v="634"/>
    </i>
    <i>
      <x v="637"/>
    </i>
    <i>
      <x v="640"/>
    </i>
    <i>
      <x v="651"/>
    </i>
    <i>
      <x v="656"/>
    </i>
    <i>
      <x v="658"/>
    </i>
    <i>
      <x v="660"/>
    </i>
    <i>
      <x v="663"/>
    </i>
    <i>
      <x v="664"/>
    </i>
    <i>
      <x v="672"/>
    </i>
    <i>
      <x v="676"/>
    </i>
    <i>
      <x v="681"/>
    </i>
    <i>
      <x v="686"/>
    </i>
    <i>
      <x v="691"/>
    </i>
    <i>
      <x v="692"/>
    </i>
    <i>
      <x v="694"/>
    </i>
    <i>
      <x v="704"/>
    </i>
    <i>
      <x v="712"/>
    </i>
    <i>
      <x v="713"/>
    </i>
    <i>
      <x v="717"/>
    </i>
    <i>
      <x v="718"/>
    </i>
    <i>
      <x v="720"/>
    </i>
    <i>
      <x v="722"/>
    </i>
    <i>
      <x v="731"/>
    </i>
    <i>
      <x v="738"/>
    </i>
    <i>
      <x v="742"/>
    </i>
    <i>
      <x v="751"/>
    </i>
    <i>
      <x v="752"/>
    </i>
    <i>
      <x v="756"/>
    </i>
    <i>
      <x v="758"/>
    </i>
    <i>
      <x v="761"/>
    </i>
    <i>
      <x v="766"/>
    </i>
    <i>
      <x v="771"/>
    </i>
    <i>
      <x v="773"/>
    </i>
    <i>
      <x v="778"/>
    </i>
    <i>
      <x v="780"/>
    </i>
    <i>
      <x v="781"/>
    </i>
    <i>
      <x v="784"/>
    </i>
    <i>
      <x v="786"/>
    </i>
    <i>
      <x v="787"/>
    </i>
    <i>
      <x v="797"/>
    </i>
    <i>
      <x v="798"/>
    </i>
    <i>
      <x v="801"/>
    </i>
    <i>
      <x v="805"/>
    </i>
    <i>
      <x v="806"/>
    </i>
    <i>
      <x v="812"/>
    </i>
    <i>
      <x v="814"/>
    </i>
    <i>
      <x v="819"/>
    </i>
    <i>
      <x v="822"/>
    </i>
    <i>
      <x v="832"/>
    </i>
    <i>
      <x v="834"/>
    </i>
    <i>
      <x v="835"/>
    </i>
    <i>
      <x v="838"/>
    </i>
    <i>
      <x v="842"/>
    </i>
    <i>
      <x v="845"/>
    </i>
    <i>
      <x v="846"/>
    </i>
    <i>
      <x v="847"/>
    </i>
    <i>
      <x v="851"/>
    </i>
    <i>
      <x v="857"/>
    </i>
    <i>
      <x v="858"/>
    </i>
    <i>
      <x v="861"/>
    </i>
    <i>
      <x v="862"/>
    </i>
    <i>
      <x v="864"/>
    </i>
    <i>
      <x v="865"/>
    </i>
    <i>
      <x v="868"/>
    </i>
    <i>
      <x v="873"/>
    </i>
    <i>
      <x v="880"/>
    </i>
    <i>
      <x v="881"/>
    </i>
    <i>
      <x v="882"/>
    </i>
    <i>
      <x v="883"/>
    </i>
    <i>
      <x v="884"/>
    </i>
    <i>
      <x v="885"/>
    </i>
    <i>
      <x v="886"/>
    </i>
    <i>
      <x v="890"/>
    </i>
    <i>
      <x v="898"/>
    </i>
    <i>
      <x v="902"/>
    </i>
    <i>
      <x v="906"/>
    </i>
    <i>
      <x v="911"/>
    </i>
    <i>
      <x v="913"/>
    </i>
    <i>
      <x v="915"/>
    </i>
    <i>
      <x v="920"/>
    </i>
    <i>
      <x v="934"/>
    </i>
    <i>
      <x v="937"/>
    </i>
    <i>
      <x v="942"/>
    </i>
    <i t="grand">
      <x/>
    </i>
  </rowItems>
  <colFields count="1">
    <field x="-2"/>
  </colFields>
  <colItems count="5">
    <i>
      <x/>
    </i>
    <i i="1">
      <x v="1"/>
    </i>
    <i i="2">
      <x v="2"/>
    </i>
    <i i="3">
      <x v="3"/>
    </i>
    <i i="4">
      <x v="4"/>
    </i>
  </colItems>
  <pageFields count="3">
    <pageField fld="32" hier="-1"/>
    <pageField fld="1" hier="-1"/>
    <pageField fld="13" hier="-1"/>
  </pageFields>
  <dataFields count="5">
    <dataField name="Sum of Impressions" fld="12" baseField="0" baseItem="0"/>
    <dataField name="Sum of Reach" fld="18" baseField="0" baseItem="0"/>
    <dataField name="Average of CTR Reach" fld="30" subtotal="average" baseField="2" baseItem="0" numFmtId="9"/>
    <dataField name="Average of CTR Impressions" fld="29" subtotal="average" baseField="2" baseItem="0" numFmtId="9"/>
    <dataField name="Average of % own fans" fld="31" subtotal="average" baseField="2" baseItem="0" numFmtId="9"/>
  </dataFields>
  <formats count="3">
    <format dxfId="0">
      <pivotArea outline="0" collapsedLevelsAreSubtotals="1" fieldPosition="0">
        <references count="1">
          <reference field="4294967294" count="3" selected="0">
            <x v="2"/>
            <x v="3"/>
            <x v="4"/>
          </reference>
        </references>
      </pivotArea>
    </format>
    <format dxfId="1">
      <pivotArea collapsedLevelsAreSubtotals="1" fieldPosition="0">
        <references count="2">
          <reference field="4294967294" count="2" selected="0">
            <x v="2"/>
            <x v="3"/>
          </reference>
          <reference field="2" count="0"/>
        </references>
      </pivotArea>
    </format>
    <format dxfId="2">
      <pivotArea field="2" grandRow="1" outline="0" collapsedLevelsAreSubtotals="1" axis="axisRow"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facebook.com/374180572246/posts/10156658701657247/" TargetMode="External"/><Relationship Id="rId21" Type="http://schemas.openxmlformats.org/officeDocument/2006/relationships/hyperlink" Target="https://www.facebook.com/374180572246/posts/10156657819957247/" TargetMode="External"/><Relationship Id="rId63" Type="http://schemas.openxmlformats.org/officeDocument/2006/relationships/hyperlink" Target="https://www.facebook.com/374180572246/posts/10156662262497247/" TargetMode="External"/><Relationship Id="rId159" Type="http://schemas.openxmlformats.org/officeDocument/2006/relationships/hyperlink" Target="https://www.facebook.com/374180572246/posts/10156655280457247/" TargetMode="External"/><Relationship Id="rId170" Type="http://schemas.openxmlformats.org/officeDocument/2006/relationships/hyperlink" Target="https://www.facebook.com/374180572246/posts/10156660882067247/" TargetMode="External"/><Relationship Id="rId226" Type="http://schemas.openxmlformats.org/officeDocument/2006/relationships/hyperlink" Target="https://www.facebook.com/374180572246/posts/10156658326122247/" TargetMode="External"/><Relationship Id="rId268" Type="http://schemas.openxmlformats.org/officeDocument/2006/relationships/hyperlink" Target="https://www.facebook.com/374180572246/posts/10156661801342247/" TargetMode="External"/><Relationship Id="rId32" Type="http://schemas.openxmlformats.org/officeDocument/2006/relationships/hyperlink" Target="https://www.facebook.com/374180572246/posts/10156660289082247/" TargetMode="External"/><Relationship Id="rId74" Type="http://schemas.openxmlformats.org/officeDocument/2006/relationships/hyperlink" Target="https://www.facebook.com/374180572246/posts/10156655682672247/" TargetMode="External"/><Relationship Id="rId128" Type="http://schemas.openxmlformats.org/officeDocument/2006/relationships/hyperlink" Target="https://www.facebook.com/374180572246/posts/10156662879227247/" TargetMode="External"/><Relationship Id="rId5" Type="http://schemas.openxmlformats.org/officeDocument/2006/relationships/hyperlink" Target="https://www.facebook.com/374180572246/posts/10156660329017247/" TargetMode="External"/><Relationship Id="rId181" Type="http://schemas.openxmlformats.org/officeDocument/2006/relationships/hyperlink" Target="https://www.facebook.com/374180572246/posts/10156662020792247/" TargetMode="External"/><Relationship Id="rId237" Type="http://schemas.openxmlformats.org/officeDocument/2006/relationships/hyperlink" Target="https://www.facebook.com/374180572246/posts/10156659824962247/" TargetMode="External"/><Relationship Id="rId279" Type="http://schemas.openxmlformats.org/officeDocument/2006/relationships/hyperlink" Target="https://www.facebook.com/374180572246/posts/10156657709682247/" TargetMode="External"/><Relationship Id="rId22" Type="http://schemas.openxmlformats.org/officeDocument/2006/relationships/hyperlink" Target="https://www.facebook.com/374180572246/posts/10156657889422247/" TargetMode="External"/><Relationship Id="rId43" Type="http://schemas.openxmlformats.org/officeDocument/2006/relationships/hyperlink" Target="https://www.facebook.com/374180572246/posts/10156655283862247/" TargetMode="External"/><Relationship Id="rId64" Type="http://schemas.openxmlformats.org/officeDocument/2006/relationships/hyperlink" Target="https://www.facebook.com/374180572246/posts/10156658897497247/" TargetMode="External"/><Relationship Id="rId118" Type="http://schemas.openxmlformats.org/officeDocument/2006/relationships/hyperlink" Target="https://www.facebook.com/374180572246/posts/10156655826147247/" TargetMode="External"/><Relationship Id="rId139" Type="http://schemas.openxmlformats.org/officeDocument/2006/relationships/hyperlink" Target="https://www.facebook.com/374180572246/posts/10156655732957247/" TargetMode="External"/><Relationship Id="rId85" Type="http://schemas.openxmlformats.org/officeDocument/2006/relationships/hyperlink" Target="https://www.facebook.com/374180572246/posts/10156653962327247/" TargetMode="External"/><Relationship Id="rId150" Type="http://schemas.openxmlformats.org/officeDocument/2006/relationships/hyperlink" Target="https://www.facebook.com/374180572246/posts/10156657502212247/" TargetMode="External"/><Relationship Id="rId171" Type="http://schemas.openxmlformats.org/officeDocument/2006/relationships/hyperlink" Target="https://www.facebook.com/374180572246/posts/10156656800097247/" TargetMode="External"/><Relationship Id="rId192" Type="http://schemas.openxmlformats.org/officeDocument/2006/relationships/hyperlink" Target="https://www.facebook.com/374180572246/posts/10156651024337247/" TargetMode="External"/><Relationship Id="rId206" Type="http://schemas.openxmlformats.org/officeDocument/2006/relationships/hyperlink" Target="https://www.facebook.com/374180572246/posts/10156653095262247/" TargetMode="External"/><Relationship Id="rId227" Type="http://schemas.openxmlformats.org/officeDocument/2006/relationships/hyperlink" Target="https://www.facebook.com/374180572246/posts/10156648926827247/" TargetMode="External"/><Relationship Id="rId248" Type="http://schemas.openxmlformats.org/officeDocument/2006/relationships/hyperlink" Target="https://www.facebook.com/374180572246/posts/10156658940532247/" TargetMode="External"/><Relationship Id="rId269" Type="http://schemas.openxmlformats.org/officeDocument/2006/relationships/hyperlink" Target="https://www.facebook.com/374180572246/posts/10156661573277247/" TargetMode="External"/><Relationship Id="rId12" Type="http://schemas.openxmlformats.org/officeDocument/2006/relationships/hyperlink" Target="https://www.facebook.com/374180572246/posts/10156656019727247/" TargetMode="External"/><Relationship Id="rId33" Type="http://schemas.openxmlformats.org/officeDocument/2006/relationships/hyperlink" Target="https://www.facebook.com/374180572246/posts/10156658564767247/" TargetMode="External"/><Relationship Id="rId108" Type="http://schemas.openxmlformats.org/officeDocument/2006/relationships/hyperlink" Target="https://www.facebook.com/374180572246/posts/10156652470402247/" TargetMode="External"/><Relationship Id="rId129" Type="http://schemas.openxmlformats.org/officeDocument/2006/relationships/hyperlink" Target="https://www.facebook.com/374180572246/posts/10156659450942247/" TargetMode="External"/><Relationship Id="rId280" Type="http://schemas.openxmlformats.org/officeDocument/2006/relationships/hyperlink" Target="https://www.facebook.com/374180572246/posts/10156649477162247/" TargetMode="External"/><Relationship Id="rId54" Type="http://schemas.openxmlformats.org/officeDocument/2006/relationships/hyperlink" Target="https://www.facebook.com/374180572246/posts/10156658657712247/" TargetMode="External"/><Relationship Id="rId75" Type="http://schemas.openxmlformats.org/officeDocument/2006/relationships/hyperlink" Target="https://www.facebook.com/374180572246/posts/10156660779812247/" TargetMode="External"/><Relationship Id="rId96" Type="http://schemas.openxmlformats.org/officeDocument/2006/relationships/hyperlink" Target="https://www.facebook.com/374180572246/posts/10156653626677247/" TargetMode="External"/><Relationship Id="rId140" Type="http://schemas.openxmlformats.org/officeDocument/2006/relationships/hyperlink" Target="https://www.facebook.com/374180572246/posts/10156652221337247/" TargetMode="External"/><Relationship Id="rId161" Type="http://schemas.openxmlformats.org/officeDocument/2006/relationships/hyperlink" Target="https://www.facebook.com/374180572246/posts/10156649090707247/" TargetMode="External"/><Relationship Id="rId182" Type="http://schemas.openxmlformats.org/officeDocument/2006/relationships/hyperlink" Target="https://www.facebook.com/374180572246/posts/10156653433787247/" TargetMode="External"/><Relationship Id="rId217" Type="http://schemas.openxmlformats.org/officeDocument/2006/relationships/hyperlink" Target="https://www.facebook.com/374180572246/posts/10156652171862247/" TargetMode="External"/><Relationship Id="rId6" Type="http://schemas.openxmlformats.org/officeDocument/2006/relationships/hyperlink" Target="https://www.facebook.com/374180572246/posts/10156653180537247/" TargetMode="External"/><Relationship Id="rId238" Type="http://schemas.openxmlformats.org/officeDocument/2006/relationships/hyperlink" Target="https://www.facebook.com/374180572246/posts/10156648311732247/" TargetMode="External"/><Relationship Id="rId259" Type="http://schemas.openxmlformats.org/officeDocument/2006/relationships/hyperlink" Target="https://www.facebook.com/374180572246/posts/10156659553417247/" TargetMode="External"/><Relationship Id="rId23" Type="http://schemas.openxmlformats.org/officeDocument/2006/relationships/hyperlink" Target="https://www.facebook.com/374180572246/posts/10156651647032247/" TargetMode="External"/><Relationship Id="rId119" Type="http://schemas.openxmlformats.org/officeDocument/2006/relationships/hyperlink" Target="https://www.facebook.com/374180572246/posts/10156656255167247/" TargetMode="External"/><Relationship Id="rId270" Type="http://schemas.openxmlformats.org/officeDocument/2006/relationships/hyperlink" Target="https://www.facebook.com/374180572246/posts/10156648839052247/" TargetMode="External"/><Relationship Id="rId44" Type="http://schemas.openxmlformats.org/officeDocument/2006/relationships/hyperlink" Target="https://www.facebook.com/374180572246/posts/10156651485517247/" TargetMode="External"/><Relationship Id="rId65" Type="http://schemas.openxmlformats.org/officeDocument/2006/relationships/hyperlink" Target="https://www.facebook.com/374180572246/posts/10156652017432247/" TargetMode="External"/><Relationship Id="rId86" Type="http://schemas.openxmlformats.org/officeDocument/2006/relationships/hyperlink" Target="https://www.facebook.com/374180572246/posts/10156653265442247/" TargetMode="External"/><Relationship Id="rId130" Type="http://schemas.openxmlformats.org/officeDocument/2006/relationships/hyperlink" Target="https://www.facebook.com/374180572246/posts/10156653917332247/" TargetMode="External"/><Relationship Id="rId151" Type="http://schemas.openxmlformats.org/officeDocument/2006/relationships/hyperlink" Target="https://www.facebook.com/374180572246/posts/10156652657322247/" TargetMode="External"/><Relationship Id="rId172" Type="http://schemas.openxmlformats.org/officeDocument/2006/relationships/hyperlink" Target="https://www.facebook.com/374180572246/posts/10156650257897247/" TargetMode="External"/><Relationship Id="rId193" Type="http://schemas.openxmlformats.org/officeDocument/2006/relationships/hyperlink" Target="https://www.facebook.com/374180572246/posts/10156658604612247/" TargetMode="External"/><Relationship Id="rId207" Type="http://schemas.openxmlformats.org/officeDocument/2006/relationships/hyperlink" Target="https://www.facebook.com/374180572246/posts/10156659508972247/" TargetMode="External"/><Relationship Id="rId228" Type="http://schemas.openxmlformats.org/officeDocument/2006/relationships/hyperlink" Target="https://www.facebook.com/374180572246/posts/10156656968537247/" TargetMode="External"/><Relationship Id="rId249" Type="http://schemas.openxmlformats.org/officeDocument/2006/relationships/hyperlink" Target="https://www.facebook.com/374180572246/posts/10156648963132247/" TargetMode="External"/><Relationship Id="rId13" Type="http://schemas.openxmlformats.org/officeDocument/2006/relationships/hyperlink" Target="https://www.facebook.com/374180572246/posts/10156662529747247/" TargetMode="External"/><Relationship Id="rId109" Type="http://schemas.openxmlformats.org/officeDocument/2006/relationships/hyperlink" Target="https://www.facebook.com/374180572246/posts/10156656405612247/" TargetMode="External"/><Relationship Id="rId260" Type="http://schemas.openxmlformats.org/officeDocument/2006/relationships/hyperlink" Target="https://www.facebook.com/374180572246/posts/10156654844397247/" TargetMode="External"/><Relationship Id="rId281" Type="http://schemas.openxmlformats.org/officeDocument/2006/relationships/hyperlink" Target="https://www.facebook.com/374180572246/posts/10156649701932247/" TargetMode="External"/><Relationship Id="rId34" Type="http://schemas.openxmlformats.org/officeDocument/2006/relationships/hyperlink" Target="https://www.facebook.com/374180572246/posts/10156656324412247/" TargetMode="External"/><Relationship Id="rId55" Type="http://schemas.openxmlformats.org/officeDocument/2006/relationships/hyperlink" Target="https://www.facebook.com/374180572246/posts/10156649730517247/" TargetMode="External"/><Relationship Id="rId76" Type="http://schemas.openxmlformats.org/officeDocument/2006/relationships/hyperlink" Target="https://www.facebook.com/374180572246/posts/10156661732257247/" TargetMode="External"/><Relationship Id="rId97" Type="http://schemas.openxmlformats.org/officeDocument/2006/relationships/hyperlink" Target="https://www.facebook.com/374180572246/posts/10156649001597247/" TargetMode="External"/><Relationship Id="rId120" Type="http://schemas.openxmlformats.org/officeDocument/2006/relationships/hyperlink" Target="https://www.facebook.com/374180572246/posts/10156649132982247/" TargetMode="External"/><Relationship Id="rId141" Type="http://schemas.openxmlformats.org/officeDocument/2006/relationships/hyperlink" Target="https://www.facebook.com/374180572246/posts/10156653479247247/" TargetMode="External"/><Relationship Id="rId7" Type="http://schemas.openxmlformats.org/officeDocument/2006/relationships/hyperlink" Target="https://www.facebook.com/374180572246/posts/10156654158647247/" TargetMode="External"/><Relationship Id="rId162" Type="http://schemas.openxmlformats.org/officeDocument/2006/relationships/hyperlink" Target="https://www.facebook.com/374180572246/posts/10156653570177247/" TargetMode="External"/><Relationship Id="rId183" Type="http://schemas.openxmlformats.org/officeDocument/2006/relationships/hyperlink" Target="https://www.facebook.com/374180572246/posts/10156662926977247/" TargetMode="External"/><Relationship Id="rId218" Type="http://schemas.openxmlformats.org/officeDocument/2006/relationships/hyperlink" Target="https://www.facebook.com/374180572246/posts/10156658423752247/" TargetMode="External"/><Relationship Id="rId239" Type="http://schemas.openxmlformats.org/officeDocument/2006/relationships/hyperlink" Target="https://www.facebook.com/374180572246/posts/10156659906077247/" TargetMode="External"/><Relationship Id="rId250" Type="http://schemas.openxmlformats.org/officeDocument/2006/relationships/hyperlink" Target="https://www.facebook.com/374180572246/posts/10156653144662247/" TargetMode="External"/><Relationship Id="rId271" Type="http://schemas.openxmlformats.org/officeDocument/2006/relationships/hyperlink" Target="https://www.facebook.com/374180572246/posts/10156648643637247/" TargetMode="External"/><Relationship Id="rId24" Type="http://schemas.openxmlformats.org/officeDocument/2006/relationships/hyperlink" Target="https://www.facebook.com/374180572246/posts/10156651941232247/" TargetMode="External"/><Relationship Id="rId45" Type="http://schemas.openxmlformats.org/officeDocument/2006/relationships/hyperlink" Target="https://www.facebook.com/374180572246/posts/10156649839517247/" TargetMode="External"/><Relationship Id="rId66" Type="http://schemas.openxmlformats.org/officeDocument/2006/relationships/hyperlink" Target="https://www.facebook.com/374180572246/posts/10156653345947247/" TargetMode="External"/><Relationship Id="rId87" Type="http://schemas.openxmlformats.org/officeDocument/2006/relationships/hyperlink" Target="https://www.facebook.com/374180572246/posts/10156650766777247/" TargetMode="External"/><Relationship Id="rId110" Type="http://schemas.openxmlformats.org/officeDocument/2006/relationships/hyperlink" Target="https://www.facebook.com/374180572246/posts/10156657638752247/" TargetMode="External"/><Relationship Id="rId131" Type="http://schemas.openxmlformats.org/officeDocument/2006/relationships/hyperlink" Target="https://www.facebook.com/374180572246/posts/10156660735702247/" TargetMode="External"/><Relationship Id="rId152" Type="http://schemas.openxmlformats.org/officeDocument/2006/relationships/hyperlink" Target="https://www.facebook.com/374180572246/posts/10156658495052247/" TargetMode="External"/><Relationship Id="rId173" Type="http://schemas.openxmlformats.org/officeDocument/2006/relationships/hyperlink" Target="https://www.facebook.com/374180572246/posts/10156651022297247/" TargetMode="External"/><Relationship Id="rId194" Type="http://schemas.openxmlformats.org/officeDocument/2006/relationships/hyperlink" Target="https://www.facebook.com/374180572246/posts/10156648028602247/" TargetMode="External"/><Relationship Id="rId208" Type="http://schemas.openxmlformats.org/officeDocument/2006/relationships/hyperlink" Target="https://www.facebook.com/374180572246/posts/10156651086852247/" TargetMode="External"/><Relationship Id="rId229" Type="http://schemas.openxmlformats.org/officeDocument/2006/relationships/hyperlink" Target="https://www.facebook.com/374180572246/posts/10156651268902247/" TargetMode="External"/><Relationship Id="rId240" Type="http://schemas.openxmlformats.org/officeDocument/2006/relationships/hyperlink" Target="https://www.facebook.com/374180572246/posts/10156652316917247/" TargetMode="External"/><Relationship Id="rId261" Type="http://schemas.openxmlformats.org/officeDocument/2006/relationships/hyperlink" Target="https://www.facebook.com/374180572246/posts/10156655190782247/" TargetMode="External"/><Relationship Id="rId14" Type="http://schemas.openxmlformats.org/officeDocument/2006/relationships/hyperlink" Target="https://www.facebook.com/374180572246/posts/10156651224187247/" TargetMode="External"/><Relationship Id="rId35" Type="http://schemas.openxmlformats.org/officeDocument/2006/relationships/hyperlink" Target="https://www.facebook.com/374180572246/posts/10156653392417247/" TargetMode="External"/><Relationship Id="rId56" Type="http://schemas.openxmlformats.org/officeDocument/2006/relationships/hyperlink" Target="https://www.facebook.com/374180572246/posts/10156662682812247/" TargetMode="External"/><Relationship Id="rId77" Type="http://schemas.openxmlformats.org/officeDocument/2006/relationships/hyperlink" Target="https://www.facebook.com/374180572246/posts/10156660632237247/" TargetMode="External"/><Relationship Id="rId100" Type="http://schemas.openxmlformats.org/officeDocument/2006/relationships/hyperlink" Target="https://www.facebook.com/374180572246/posts/10156648887762247/" TargetMode="External"/><Relationship Id="rId282" Type="http://schemas.openxmlformats.org/officeDocument/2006/relationships/hyperlink" Target="https://www.facebook.com/374180572246/posts/10156661624097247/" TargetMode="External"/><Relationship Id="rId8" Type="http://schemas.openxmlformats.org/officeDocument/2006/relationships/hyperlink" Target="https://www.facebook.com/374180572246/posts/10156651142507247/" TargetMode="External"/><Relationship Id="rId98" Type="http://schemas.openxmlformats.org/officeDocument/2006/relationships/hyperlink" Target="https://www.facebook.com/374180572246/posts/10156658160552247/" TargetMode="External"/><Relationship Id="rId121" Type="http://schemas.openxmlformats.org/officeDocument/2006/relationships/hyperlink" Target="https://www.facebook.com/374180572246/posts/10156648072172247/" TargetMode="External"/><Relationship Id="rId142" Type="http://schemas.openxmlformats.org/officeDocument/2006/relationships/hyperlink" Target="https://www.facebook.com/374180572246/posts/10156652978627247/" TargetMode="External"/><Relationship Id="rId163" Type="http://schemas.openxmlformats.org/officeDocument/2006/relationships/hyperlink" Target="https://www.facebook.com/374180572246/posts/10156658514662247/" TargetMode="External"/><Relationship Id="rId184" Type="http://schemas.openxmlformats.org/officeDocument/2006/relationships/hyperlink" Target="https://www.facebook.com/374180572246/posts/10156662785737247/" TargetMode="External"/><Relationship Id="rId219" Type="http://schemas.openxmlformats.org/officeDocument/2006/relationships/hyperlink" Target="https://www.facebook.com/374180572246/posts/10156660080787247/" TargetMode="External"/><Relationship Id="rId230" Type="http://schemas.openxmlformats.org/officeDocument/2006/relationships/hyperlink" Target="https://www.facebook.com/374180572246/posts/10156650536332247/" TargetMode="External"/><Relationship Id="rId251" Type="http://schemas.openxmlformats.org/officeDocument/2006/relationships/hyperlink" Target="https://www.facebook.com/374180572246/posts/10156655641102247/" TargetMode="External"/><Relationship Id="rId25" Type="http://schemas.openxmlformats.org/officeDocument/2006/relationships/hyperlink" Target="https://www.facebook.com/374180572246/posts/10156657383402247/" TargetMode="External"/><Relationship Id="rId46" Type="http://schemas.openxmlformats.org/officeDocument/2006/relationships/hyperlink" Target="https://www.facebook.com/374180572246/posts/10156655132492247/" TargetMode="External"/><Relationship Id="rId67" Type="http://schemas.openxmlformats.org/officeDocument/2006/relationships/hyperlink" Target="https://www.facebook.com/374180572246/posts/10156659660597247/" TargetMode="External"/><Relationship Id="rId272" Type="http://schemas.openxmlformats.org/officeDocument/2006/relationships/hyperlink" Target="https://www.facebook.com/374180572246/posts/10156657180212247/" TargetMode="External"/><Relationship Id="rId88" Type="http://schemas.openxmlformats.org/officeDocument/2006/relationships/hyperlink" Target="https://www.facebook.com/374180572246/posts/10156648541032247/" TargetMode="External"/><Relationship Id="rId111" Type="http://schemas.openxmlformats.org/officeDocument/2006/relationships/hyperlink" Target="https://www.facebook.com/374180572246/posts/10156655192722247/" TargetMode="External"/><Relationship Id="rId132" Type="http://schemas.openxmlformats.org/officeDocument/2006/relationships/hyperlink" Target="https://www.facebook.com/374180572246/posts/10156654574287247/" TargetMode="External"/><Relationship Id="rId153" Type="http://schemas.openxmlformats.org/officeDocument/2006/relationships/hyperlink" Target="https://www.facebook.com/374180572246/posts/10156651390132247/" TargetMode="External"/><Relationship Id="rId174" Type="http://schemas.openxmlformats.org/officeDocument/2006/relationships/hyperlink" Target="https://www.facebook.com/374180572246/posts/10156651958617247/" TargetMode="External"/><Relationship Id="rId195" Type="http://schemas.openxmlformats.org/officeDocument/2006/relationships/hyperlink" Target="https://www.facebook.com/374180572246/posts/10156656625042247/" TargetMode="External"/><Relationship Id="rId209" Type="http://schemas.openxmlformats.org/officeDocument/2006/relationships/hyperlink" Target="https://www.facebook.com/374180572246/posts/10156655571297247/" TargetMode="External"/><Relationship Id="rId220" Type="http://schemas.openxmlformats.org/officeDocument/2006/relationships/hyperlink" Target="https://www.facebook.com/374180572246/posts/10156662977227247/" TargetMode="External"/><Relationship Id="rId241" Type="http://schemas.openxmlformats.org/officeDocument/2006/relationships/hyperlink" Target="https://www.facebook.com/374180572246/posts/10156661464972247/" TargetMode="External"/><Relationship Id="rId15" Type="http://schemas.openxmlformats.org/officeDocument/2006/relationships/hyperlink" Target="https://www.facebook.com/374180572246/posts/10156660480972247/" TargetMode="External"/><Relationship Id="rId36" Type="http://schemas.openxmlformats.org/officeDocument/2006/relationships/hyperlink" Target="https://www.facebook.com/374180572246/posts/10156650103482247/" TargetMode="External"/><Relationship Id="rId57" Type="http://schemas.openxmlformats.org/officeDocument/2006/relationships/hyperlink" Target="https://www.facebook.com/374180572246/posts/10156650306032247/" TargetMode="External"/><Relationship Id="rId262" Type="http://schemas.openxmlformats.org/officeDocument/2006/relationships/hyperlink" Target="https://www.facebook.com/374180572246/posts/10156655425842247/" TargetMode="External"/><Relationship Id="rId78" Type="http://schemas.openxmlformats.org/officeDocument/2006/relationships/hyperlink" Target="https://www.facebook.com/374180572246/posts/10156648702627247/" TargetMode="External"/><Relationship Id="rId99" Type="http://schemas.openxmlformats.org/officeDocument/2006/relationships/hyperlink" Target="https://www.facebook.com/374180572246/posts/10156652361377247/" TargetMode="External"/><Relationship Id="rId101" Type="http://schemas.openxmlformats.org/officeDocument/2006/relationships/hyperlink" Target="https://www.facebook.com/374180572246/posts/10156660429857247/" TargetMode="External"/><Relationship Id="rId122" Type="http://schemas.openxmlformats.org/officeDocument/2006/relationships/hyperlink" Target="https://www.facebook.com/374180572246/posts/10156656196167247/" TargetMode="External"/><Relationship Id="rId143" Type="http://schemas.openxmlformats.org/officeDocument/2006/relationships/hyperlink" Target="https://www.facebook.com/374180572246/posts/10156661153102247/" TargetMode="External"/><Relationship Id="rId164" Type="http://schemas.openxmlformats.org/officeDocument/2006/relationships/hyperlink" Target="https://www.facebook.com/374180572246/posts/10156652530302247/" TargetMode="External"/><Relationship Id="rId185" Type="http://schemas.openxmlformats.org/officeDocument/2006/relationships/hyperlink" Target="https://www.facebook.com/374180572246/posts/10156651186257247/" TargetMode="External"/><Relationship Id="rId9" Type="http://schemas.openxmlformats.org/officeDocument/2006/relationships/hyperlink" Target="https://www.facebook.com/374180572246/posts/10156651839252247/" TargetMode="External"/><Relationship Id="rId210" Type="http://schemas.openxmlformats.org/officeDocument/2006/relationships/hyperlink" Target="https://www.facebook.com/374180572246/posts/10156651802857247/" TargetMode="External"/><Relationship Id="rId26" Type="http://schemas.openxmlformats.org/officeDocument/2006/relationships/hyperlink" Target="https://www.facebook.com/374180572246/posts/10156651050952247/" TargetMode="External"/><Relationship Id="rId231" Type="http://schemas.openxmlformats.org/officeDocument/2006/relationships/hyperlink" Target="https://www.facebook.com/374180572246/posts/10156654434712247/" TargetMode="External"/><Relationship Id="rId252" Type="http://schemas.openxmlformats.org/officeDocument/2006/relationships/hyperlink" Target="https://www.facebook.com/374180572246/posts/10156652876752247/" TargetMode="External"/><Relationship Id="rId273" Type="http://schemas.openxmlformats.org/officeDocument/2006/relationships/hyperlink" Target="https://www.facebook.com/374180572246/posts/10156648785402247/" TargetMode="External"/><Relationship Id="rId47" Type="http://schemas.openxmlformats.org/officeDocument/2006/relationships/hyperlink" Target="https://www.facebook.com/374180572246/posts/10156658001622247/" TargetMode="External"/><Relationship Id="rId68" Type="http://schemas.openxmlformats.org/officeDocument/2006/relationships/hyperlink" Target="https://www.facebook.com/374180572246/posts/10156654491577247/" TargetMode="External"/><Relationship Id="rId89" Type="http://schemas.openxmlformats.org/officeDocument/2006/relationships/hyperlink" Target="https://www.facebook.com/374180572246/posts/10156658293367247/" TargetMode="External"/><Relationship Id="rId112" Type="http://schemas.openxmlformats.org/officeDocument/2006/relationships/hyperlink" Target="https://www.facebook.com/374180572246/posts/10156649343442247/" TargetMode="External"/><Relationship Id="rId133" Type="http://schemas.openxmlformats.org/officeDocument/2006/relationships/hyperlink" Target="https://www.facebook.com/374180572246/posts/10156649995457247/" TargetMode="External"/><Relationship Id="rId154" Type="http://schemas.openxmlformats.org/officeDocument/2006/relationships/hyperlink" Target="https://www.facebook.com/374180572246/posts/10156650200092247/" TargetMode="External"/><Relationship Id="rId175" Type="http://schemas.openxmlformats.org/officeDocument/2006/relationships/hyperlink" Target="https://www.facebook.com/374180572246/posts/10156650873957247/" TargetMode="External"/><Relationship Id="rId196" Type="http://schemas.openxmlformats.org/officeDocument/2006/relationships/hyperlink" Target="https://www.facebook.com/374180572246/posts/10156657392297247/" TargetMode="External"/><Relationship Id="rId200" Type="http://schemas.openxmlformats.org/officeDocument/2006/relationships/hyperlink" Target="https://www.facebook.com/374180572246/posts/10156655777802247/" TargetMode="External"/><Relationship Id="rId16" Type="http://schemas.openxmlformats.org/officeDocument/2006/relationships/hyperlink" Target="https://www.facebook.com/374180572246/posts/10156649243877247/" TargetMode="External"/><Relationship Id="rId221" Type="http://schemas.openxmlformats.org/officeDocument/2006/relationships/hyperlink" Target="https://www.facebook.com/374180572246/posts/10156662134697247/" TargetMode="External"/><Relationship Id="rId242" Type="http://schemas.openxmlformats.org/officeDocument/2006/relationships/hyperlink" Target="https://www.facebook.com/374180572246/posts/10156654251687247/" TargetMode="External"/><Relationship Id="rId263" Type="http://schemas.openxmlformats.org/officeDocument/2006/relationships/hyperlink" Target="https://www.facebook.com/374180572246/posts/10156654958477247/" TargetMode="External"/><Relationship Id="rId37" Type="http://schemas.openxmlformats.org/officeDocument/2006/relationships/hyperlink" Target="https://www.facebook.com/374180572246/posts/10156659049332247/" TargetMode="External"/><Relationship Id="rId58" Type="http://schemas.openxmlformats.org/officeDocument/2006/relationships/hyperlink" Target="https://www.facebook.com/374180572246/posts/10156654772267247/" TargetMode="External"/><Relationship Id="rId79" Type="http://schemas.openxmlformats.org/officeDocument/2006/relationships/hyperlink" Target="https://www.facebook.com/374180572246/posts/10156650630552247/" TargetMode="External"/><Relationship Id="rId102" Type="http://schemas.openxmlformats.org/officeDocument/2006/relationships/hyperlink" Target="https://www.facebook.com/374180572246/posts/10156653030042247/" TargetMode="External"/><Relationship Id="rId123" Type="http://schemas.openxmlformats.org/officeDocument/2006/relationships/hyperlink" Target="https://www.facebook.com/374180572246/posts/10156648407482247/" TargetMode="External"/><Relationship Id="rId144" Type="http://schemas.openxmlformats.org/officeDocument/2006/relationships/hyperlink" Target="https://www.facebook.com/374180572246/posts/10156658053882247/" TargetMode="External"/><Relationship Id="rId90" Type="http://schemas.openxmlformats.org/officeDocument/2006/relationships/hyperlink" Target="https://www.facebook.com/374180572246/posts/10156648866202247/" TargetMode="External"/><Relationship Id="rId165" Type="http://schemas.openxmlformats.org/officeDocument/2006/relationships/hyperlink" Target="https://www.facebook.com/374180572246/posts/10156660573542247/" TargetMode="External"/><Relationship Id="rId186" Type="http://schemas.openxmlformats.org/officeDocument/2006/relationships/hyperlink" Target="https://www.facebook.com/374180572246/posts/10156660686167247/" TargetMode="External"/><Relationship Id="rId211" Type="http://schemas.openxmlformats.org/officeDocument/2006/relationships/hyperlink" Target="https://www.facebook.com/374180572246/posts/10156660529122247/" TargetMode="External"/><Relationship Id="rId232" Type="http://schemas.openxmlformats.org/officeDocument/2006/relationships/hyperlink" Target="https://www.facebook.com/374180572246/posts/10156648481292247/" TargetMode="External"/><Relationship Id="rId253" Type="http://schemas.openxmlformats.org/officeDocument/2006/relationships/hyperlink" Target="https://www.facebook.com/374180572246/posts/10156652697822247/" TargetMode="External"/><Relationship Id="rId274" Type="http://schemas.openxmlformats.org/officeDocument/2006/relationships/hyperlink" Target="https://www.facebook.com/374180572246/posts/10156655526392247/" TargetMode="External"/><Relationship Id="rId27" Type="http://schemas.openxmlformats.org/officeDocument/2006/relationships/hyperlink" Target="https://www.facebook.com/374180572246/posts/10156651705352247/" TargetMode="External"/><Relationship Id="rId48" Type="http://schemas.openxmlformats.org/officeDocument/2006/relationships/hyperlink" Target="https://www.facebook.com/374180572246/posts/10156661067317247/" TargetMode="External"/><Relationship Id="rId69" Type="http://schemas.openxmlformats.org/officeDocument/2006/relationships/hyperlink" Target="https://www.facebook.com/374180572246/posts/10156654672142247/" TargetMode="External"/><Relationship Id="rId113" Type="http://schemas.openxmlformats.org/officeDocument/2006/relationships/hyperlink" Target="https://www.facebook.com/374180572246/posts/10156659310132247/" TargetMode="External"/><Relationship Id="rId134" Type="http://schemas.openxmlformats.org/officeDocument/2006/relationships/hyperlink" Target="https://www.facebook.com/374180572246/posts/10156656157487247/" TargetMode="External"/><Relationship Id="rId80" Type="http://schemas.openxmlformats.org/officeDocument/2006/relationships/hyperlink" Target="https://www.facebook.com/374180572246/posts/10156655315412247/" TargetMode="External"/><Relationship Id="rId155" Type="http://schemas.openxmlformats.org/officeDocument/2006/relationships/hyperlink" Target="https://www.facebook.com/374180572246/posts/10156659395522247/" TargetMode="External"/><Relationship Id="rId176" Type="http://schemas.openxmlformats.org/officeDocument/2006/relationships/hyperlink" Target="https://www.facebook.com/374180572246/posts/10156657232807247/" TargetMode="External"/><Relationship Id="rId197" Type="http://schemas.openxmlformats.org/officeDocument/2006/relationships/hyperlink" Target="https://www.facebook.com/374180572246/posts/10156652808357247/" TargetMode="External"/><Relationship Id="rId201" Type="http://schemas.openxmlformats.org/officeDocument/2006/relationships/hyperlink" Target="https://www.facebook.com/374180572246/posts/10156652596817247/" TargetMode="External"/><Relationship Id="rId222" Type="http://schemas.openxmlformats.org/officeDocument/2006/relationships/hyperlink" Target="https://www.facebook.com/374180572246/posts/10156655012632247/" TargetMode="External"/><Relationship Id="rId243" Type="http://schemas.openxmlformats.org/officeDocument/2006/relationships/hyperlink" Target="https://www.facebook.com/374180572246/posts/10156660973212247/" TargetMode="External"/><Relationship Id="rId264" Type="http://schemas.openxmlformats.org/officeDocument/2006/relationships/hyperlink" Target="https://www.facebook.com/374180572246/posts/10156658849347247/" TargetMode="External"/><Relationship Id="rId17" Type="http://schemas.openxmlformats.org/officeDocument/2006/relationships/hyperlink" Target="https://www.facebook.com/374180572246/posts/10156653863977247/" TargetMode="External"/><Relationship Id="rId38" Type="http://schemas.openxmlformats.org/officeDocument/2006/relationships/hyperlink" Target="https://www.facebook.com/374180572246/posts/10156657926827247/" TargetMode="External"/><Relationship Id="rId59" Type="http://schemas.openxmlformats.org/officeDocument/2006/relationships/hyperlink" Target="https://www.facebook.com/374180572246/posts/10156649266312247/" TargetMode="External"/><Relationship Id="rId103" Type="http://schemas.openxmlformats.org/officeDocument/2006/relationships/hyperlink" Target="https://www.facebook.com/374180572246/posts/10156655914232247/" TargetMode="External"/><Relationship Id="rId124" Type="http://schemas.openxmlformats.org/officeDocument/2006/relationships/hyperlink" Target="https://www.facebook.com/374180572246/posts/10156649041627247/" TargetMode="External"/><Relationship Id="rId70" Type="http://schemas.openxmlformats.org/officeDocument/2006/relationships/hyperlink" Target="https://www.facebook.com/374180572246/posts/10156656706807247/" TargetMode="External"/><Relationship Id="rId91" Type="http://schemas.openxmlformats.org/officeDocument/2006/relationships/hyperlink" Target="https://www.facebook.com/374180572246/posts/10156649439307247/" TargetMode="External"/><Relationship Id="rId145" Type="http://schemas.openxmlformats.org/officeDocument/2006/relationships/hyperlink" Target="https://www.facebook.com/374180572246/posts/10156661393972247/" TargetMode="External"/><Relationship Id="rId166" Type="http://schemas.openxmlformats.org/officeDocument/2006/relationships/hyperlink" Target="https://www.facebook.com/374180572246/posts/10156652272582247/" TargetMode="External"/><Relationship Id="rId187" Type="http://schemas.openxmlformats.org/officeDocument/2006/relationships/hyperlink" Target="https://www.facebook.com/374180572246/posts/10156655961837247/" TargetMode="External"/><Relationship Id="rId1" Type="http://schemas.openxmlformats.org/officeDocument/2006/relationships/hyperlink" Target="https://www.facebook.com/374180572246/posts/10156653308872247/" TargetMode="External"/><Relationship Id="rId212" Type="http://schemas.openxmlformats.org/officeDocument/2006/relationships/hyperlink" Target="https://www.facebook.com/374180572246/posts/10156650356267247/" TargetMode="External"/><Relationship Id="rId233" Type="http://schemas.openxmlformats.org/officeDocument/2006/relationships/hyperlink" Target="https://www.facebook.com/374180572246/posts/10156648122667247/" TargetMode="External"/><Relationship Id="rId254" Type="http://schemas.openxmlformats.org/officeDocument/2006/relationships/hyperlink" Target="https://www.facebook.com/374180572246/posts/10156649923637247/" TargetMode="External"/><Relationship Id="rId28" Type="http://schemas.openxmlformats.org/officeDocument/2006/relationships/hyperlink" Target="https://www.facebook.com/374180572246/posts/10156655360567247/" TargetMode="External"/><Relationship Id="rId49" Type="http://schemas.openxmlformats.org/officeDocument/2006/relationships/hyperlink" Target="https://www.facebook.com/374180572246/posts/10156660825932247/" TargetMode="External"/><Relationship Id="rId114" Type="http://schemas.openxmlformats.org/officeDocument/2006/relationships/hyperlink" Target="https://www.facebook.com/374180572246/posts/10156653813082247/" TargetMode="External"/><Relationship Id="rId275" Type="http://schemas.openxmlformats.org/officeDocument/2006/relationships/hyperlink" Target="https://www.facebook.com/374180572246/posts/10156655068092247/" TargetMode="External"/><Relationship Id="rId60" Type="http://schemas.openxmlformats.org/officeDocument/2006/relationships/hyperlink" Target="https://www.facebook.com/374180572246/posts/10156657284487247/" TargetMode="External"/><Relationship Id="rId81" Type="http://schemas.openxmlformats.org/officeDocument/2006/relationships/hyperlink" Target="https://www.facebook.com/374180572246/posts/10156649623387247/" TargetMode="External"/><Relationship Id="rId135" Type="http://schemas.openxmlformats.org/officeDocument/2006/relationships/hyperlink" Target="https://www.facebook.com/374180572246/posts/10156655869147247/" TargetMode="External"/><Relationship Id="rId156" Type="http://schemas.openxmlformats.org/officeDocument/2006/relationships/hyperlink" Target="https://www.facebook.com/374180572246/posts/10156656105777247/" TargetMode="External"/><Relationship Id="rId177" Type="http://schemas.openxmlformats.org/officeDocument/2006/relationships/hyperlink" Target="https://www.facebook.com/374180572246/posts/10156660389477247/" TargetMode="External"/><Relationship Id="rId198" Type="http://schemas.openxmlformats.org/officeDocument/2006/relationships/hyperlink" Target="https://www.facebook.com/374180572246/posts/10156651582692247/" TargetMode="External"/><Relationship Id="rId202" Type="http://schemas.openxmlformats.org/officeDocument/2006/relationships/hyperlink" Target="https://www.facebook.com/374180572246/posts/10156659602937247/" TargetMode="External"/><Relationship Id="rId223" Type="http://schemas.openxmlformats.org/officeDocument/2006/relationships/hyperlink" Target="https://www.facebook.com/374180572246/posts/10156657671617247/" TargetMode="External"/><Relationship Id="rId244" Type="http://schemas.openxmlformats.org/officeDocument/2006/relationships/hyperlink" Target="https://www.facebook.com/374180572246/posts/10156651900187247/" TargetMode="External"/><Relationship Id="rId18" Type="http://schemas.openxmlformats.org/officeDocument/2006/relationships/hyperlink" Target="https://www.facebook.com/374180572246/posts/10156653150012247/" TargetMode="External"/><Relationship Id="rId39" Type="http://schemas.openxmlformats.org/officeDocument/2006/relationships/hyperlink" Target="https://www.facebook.com/374180572246/posts/10156659987697247/" TargetMode="External"/><Relationship Id="rId265" Type="http://schemas.openxmlformats.org/officeDocument/2006/relationships/hyperlink" Target="https://www.facebook.com/374180572246/posts/10156650972757247/" TargetMode="External"/><Relationship Id="rId50" Type="http://schemas.openxmlformats.org/officeDocument/2006/relationships/hyperlink" Target="https://www.facebook.com/374180572246/posts/10156649302067247/" TargetMode="External"/><Relationship Id="rId104" Type="http://schemas.openxmlformats.org/officeDocument/2006/relationships/hyperlink" Target="https://www.facebook.com/374180572246/posts/10156649399817247/" TargetMode="External"/><Relationship Id="rId125" Type="http://schemas.openxmlformats.org/officeDocument/2006/relationships/hyperlink" Target="https://www.facebook.com/374180572246/posts/10156659109677247/" TargetMode="External"/><Relationship Id="rId146" Type="http://schemas.openxmlformats.org/officeDocument/2006/relationships/hyperlink" Target="https://www.facebook.com/374180572246/posts/10156653671647247/" TargetMode="External"/><Relationship Id="rId167" Type="http://schemas.openxmlformats.org/officeDocument/2006/relationships/hyperlink" Target="https://www.facebook.com/374180572246/posts/10156649518257247/" TargetMode="External"/><Relationship Id="rId188" Type="http://schemas.openxmlformats.org/officeDocument/2006/relationships/hyperlink" Target="https://www.facebook.com/374180572246/posts/10156653766412247/" TargetMode="External"/><Relationship Id="rId71" Type="http://schemas.openxmlformats.org/officeDocument/2006/relationships/hyperlink" Target="https://www.facebook.com/374180572246/posts/10156651528677247/" TargetMode="External"/><Relationship Id="rId92" Type="http://schemas.openxmlformats.org/officeDocument/2006/relationships/hyperlink" Target="https://www.facebook.com/374180572246/posts/10156653231167247/" TargetMode="External"/><Relationship Id="rId213" Type="http://schemas.openxmlformats.org/officeDocument/2006/relationships/hyperlink" Target="https://www.facebook.com/374180572246/posts/10156657632237247/" TargetMode="External"/><Relationship Id="rId234" Type="http://schemas.openxmlformats.org/officeDocument/2006/relationships/hyperlink" Target="https://www.facebook.com/374180572246/posts/10156662191752247/" TargetMode="External"/><Relationship Id="rId2" Type="http://schemas.openxmlformats.org/officeDocument/2006/relationships/hyperlink" Target="https://www.facebook.com/374180572246/posts/10156654070397247/" TargetMode="External"/><Relationship Id="rId29" Type="http://schemas.openxmlformats.org/officeDocument/2006/relationships/hyperlink" Target="https://www.facebook.com/374180572246/posts/10156656583192247/" TargetMode="External"/><Relationship Id="rId255" Type="http://schemas.openxmlformats.org/officeDocument/2006/relationships/hyperlink" Target="https://www.facebook.com/374180572246/posts/10156658756157247/" TargetMode="External"/><Relationship Id="rId276" Type="http://schemas.openxmlformats.org/officeDocument/2006/relationships/hyperlink" Target="https://www.facebook.com/374180572246/posts/10156657338887247/" TargetMode="External"/><Relationship Id="rId40" Type="http://schemas.openxmlformats.org/officeDocument/2006/relationships/hyperlink" Target="https://www.facebook.com/374180572246/posts/10156651104182247/" TargetMode="External"/><Relationship Id="rId115" Type="http://schemas.openxmlformats.org/officeDocument/2006/relationships/hyperlink" Target="https://www.facebook.com/374180572246/posts/10156649219462247/" TargetMode="External"/><Relationship Id="rId136" Type="http://schemas.openxmlformats.org/officeDocument/2006/relationships/hyperlink" Target="https://www.facebook.com/374180572246/posts/10156659709692247/" TargetMode="External"/><Relationship Id="rId157" Type="http://schemas.openxmlformats.org/officeDocument/2006/relationships/hyperlink" Target="https://www.facebook.com/374180572246/posts/10156661676387247/" TargetMode="External"/><Relationship Id="rId178" Type="http://schemas.openxmlformats.org/officeDocument/2006/relationships/hyperlink" Target="https://www.facebook.com/374180572246/posts/10156654204742247/" TargetMode="External"/><Relationship Id="rId61" Type="http://schemas.openxmlformats.org/officeDocument/2006/relationships/hyperlink" Target="https://www.facebook.com/374180572246/posts/10156648215897247/" TargetMode="External"/><Relationship Id="rId82" Type="http://schemas.openxmlformats.org/officeDocument/2006/relationships/hyperlink" Target="https://www.facebook.com/374180572246/posts/10156654315617247/" TargetMode="External"/><Relationship Id="rId199" Type="http://schemas.openxmlformats.org/officeDocument/2006/relationships/hyperlink" Target="https://www.facebook.com/374180572246/posts/10156648934287247/" TargetMode="External"/><Relationship Id="rId203" Type="http://schemas.openxmlformats.org/officeDocument/2006/relationships/hyperlink" Target="https://www.facebook.com/374180572246/posts/10156658996642247/" TargetMode="External"/><Relationship Id="rId19" Type="http://schemas.openxmlformats.org/officeDocument/2006/relationships/hyperlink" Target="https://www.facebook.com/374180572246/posts/10156662315277247/" TargetMode="External"/><Relationship Id="rId224" Type="http://schemas.openxmlformats.org/officeDocument/2006/relationships/hyperlink" Target="https://www.facebook.com/374180572246/posts/10156652101602247/" TargetMode="External"/><Relationship Id="rId245" Type="http://schemas.openxmlformats.org/officeDocument/2006/relationships/hyperlink" Target="https://www.facebook.com/374180572246/posts/10156650816987247/" TargetMode="External"/><Relationship Id="rId266" Type="http://schemas.openxmlformats.org/officeDocument/2006/relationships/hyperlink" Target="https://www.facebook.com/374180572246/posts/10156657120597247/" TargetMode="External"/><Relationship Id="rId30" Type="http://schemas.openxmlformats.org/officeDocument/2006/relationships/hyperlink" Target="https://www.facebook.com/374180572246/posts/10156662833387247/" TargetMode="External"/><Relationship Id="rId105" Type="http://schemas.openxmlformats.org/officeDocument/2006/relationships/hyperlink" Target="https://www.facebook.com/374180572246/posts/10156658227607247/" TargetMode="External"/><Relationship Id="rId126" Type="http://schemas.openxmlformats.org/officeDocument/2006/relationships/hyperlink" Target="https://www.facebook.com/374180572246/posts/10156651847487247/" TargetMode="External"/><Relationship Id="rId147" Type="http://schemas.openxmlformats.org/officeDocument/2006/relationships/hyperlink" Target="https://www.facebook.com/374180572246/posts/10156649574652247/" TargetMode="External"/><Relationship Id="rId168" Type="http://schemas.openxmlformats.org/officeDocument/2006/relationships/hyperlink" Target="https://www.facebook.com/374180572246/posts/10156650438657247/" TargetMode="External"/><Relationship Id="rId51" Type="http://schemas.openxmlformats.org/officeDocument/2006/relationships/hyperlink" Target="https://www.facebook.com/374180572246/posts/10156654363497247/" TargetMode="External"/><Relationship Id="rId72" Type="http://schemas.openxmlformats.org/officeDocument/2006/relationships/hyperlink" Target="https://www.facebook.com/374180572246/posts/10156649678202247/" TargetMode="External"/><Relationship Id="rId93" Type="http://schemas.openxmlformats.org/officeDocument/2006/relationships/hyperlink" Target="https://www.facebook.com/374180572246/posts/10156660185792247/" TargetMode="External"/><Relationship Id="rId189" Type="http://schemas.openxmlformats.org/officeDocument/2006/relationships/hyperlink" Target="https://www.facebook.com/374180572246/posts/10156662579157247/" TargetMode="External"/><Relationship Id="rId3" Type="http://schemas.openxmlformats.org/officeDocument/2006/relationships/hyperlink" Target="https://www.facebook.com/374180572246/posts/10156651343197247/" TargetMode="External"/><Relationship Id="rId214" Type="http://schemas.openxmlformats.org/officeDocument/2006/relationships/hyperlink" Target="https://www.facebook.com/374180572246/posts/10156655472837247/" TargetMode="External"/><Relationship Id="rId235" Type="http://schemas.openxmlformats.org/officeDocument/2006/relationships/hyperlink" Target="https://www.facebook.com/374180572246/posts/10156662076967247/" TargetMode="External"/><Relationship Id="rId256" Type="http://schemas.openxmlformats.org/officeDocument/2006/relationships/hyperlink" Target="https://www.facebook.com/374180572246/posts/10156657935422247/" TargetMode="External"/><Relationship Id="rId277" Type="http://schemas.openxmlformats.org/officeDocument/2006/relationships/hyperlink" Target="https://www.facebook.com/374180572246/posts/10156648594827247/" TargetMode="External"/><Relationship Id="rId116" Type="http://schemas.openxmlformats.org/officeDocument/2006/relationships/hyperlink" Target="https://www.facebook.com/374180572246/posts/10156653192612247/" TargetMode="External"/><Relationship Id="rId137" Type="http://schemas.openxmlformats.org/officeDocument/2006/relationships/hyperlink" Target="https://www.facebook.com/374180572246/posts/10156651074087247/" TargetMode="External"/><Relationship Id="rId158" Type="http://schemas.openxmlformats.org/officeDocument/2006/relationships/hyperlink" Target="https://www.facebook.com/374180572246/posts/10156655255042247/" TargetMode="External"/><Relationship Id="rId20" Type="http://schemas.openxmlformats.org/officeDocument/2006/relationships/hyperlink" Target="https://www.facebook.com/374180572246/posts/10156656670052247/" TargetMode="External"/><Relationship Id="rId41" Type="http://schemas.openxmlformats.org/officeDocument/2006/relationships/hyperlink" Target="https://www.facebook.com/374180572246/posts/10156653521482247/" TargetMode="External"/><Relationship Id="rId62" Type="http://schemas.openxmlformats.org/officeDocument/2006/relationships/hyperlink" Target="https://www.facebook.com/374180572246/posts/10156653206702247/" TargetMode="External"/><Relationship Id="rId83" Type="http://schemas.openxmlformats.org/officeDocument/2006/relationships/hyperlink" Target="https://www.facebook.com/374180572246/posts/10156662627497247/" TargetMode="External"/><Relationship Id="rId179" Type="http://schemas.openxmlformats.org/officeDocument/2006/relationships/hyperlink" Target="https://www.facebook.com/374180572246/posts/10156661334017247/" TargetMode="External"/><Relationship Id="rId190" Type="http://schemas.openxmlformats.org/officeDocument/2006/relationships/hyperlink" Target="https://www.facebook.com/374180572246/posts/10156658804557247/" TargetMode="External"/><Relationship Id="rId204" Type="http://schemas.openxmlformats.org/officeDocument/2006/relationships/hyperlink" Target="https://www.facebook.com/374180572246/posts/10156657766027247/" TargetMode="External"/><Relationship Id="rId225" Type="http://schemas.openxmlformats.org/officeDocument/2006/relationships/hyperlink" Target="https://www.facebook.com/374180572246/posts/10156661998877247/" TargetMode="External"/><Relationship Id="rId246" Type="http://schemas.openxmlformats.org/officeDocument/2006/relationships/hyperlink" Target="https://www.facebook.com/374180572246/posts/10156651758572247/" TargetMode="External"/><Relationship Id="rId267" Type="http://schemas.openxmlformats.org/officeDocument/2006/relationships/hyperlink" Target="https://www.facebook.com/374180572246/posts/10156658379047247/" TargetMode="External"/><Relationship Id="rId106" Type="http://schemas.openxmlformats.org/officeDocument/2006/relationships/hyperlink" Target="https://www.facebook.com/374180572246/posts/10156654899352247/" TargetMode="External"/><Relationship Id="rId127" Type="http://schemas.openxmlformats.org/officeDocument/2006/relationships/hyperlink" Target="https://www.facebook.com/374180572246/posts/10156652416832247/" TargetMode="External"/><Relationship Id="rId10" Type="http://schemas.openxmlformats.org/officeDocument/2006/relationships/hyperlink" Target="https://www.facebook.com/374180572246/posts/10156656062657247/" TargetMode="External"/><Relationship Id="rId31" Type="http://schemas.openxmlformats.org/officeDocument/2006/relationships/hyperlink" Target="https://www.facebook.com/374180572246/posts/10156651436827247/" TargetMode="External"/><Relationship Id="rId52" Type="http://schemas.openxmlformats.org/officeDocument/2006/relationships/hyperlink" Target="https://www.facebook.com/374180572246/posts/10156649174607247/" TargetMode="External"/><Relationship Id="rId73" Type="http://schemas.openxmlformats.org/officeDocument/2006/relationships/hyperlink" Target="https://www.facebook.com/374180572246/posts/10156654113152247/" TargetMode="External"/><Relationship Id="rId94" Type="http://schemas.openxmlformats.org/officeDocument/2006/relationships/hyperlink" Target="https://www.facebook.com/374180572246/posts/10156656446882247/" TargetMode="External"/><Relationship Id="rId148" Type="http://schemas.openxmlformats.org/officeDocument/2006/relationships/hyperlink" Target="https://www.facebook.com/374180572246/posts/10156661514452247/" TargetMode="External"/><Relationship Id="rId169" Type="http://schemas.openxmlformats.org/officeDocument/2006/relationships/hyperlink" Target="https://www.facebook.com/374180572246/posts/10156658364527247/" TargetMode="External"/><Relationship Id="rId4" Type="http://schemas.openxmlformats.org/officeDocument/2006/relationships/hyperlink" Target="https://www.facebook.com/374180572246/posts/10156655218037247/" TargetMode="External"/><Relationship Id="rId180" Type="http://schemas.openxmlformats.org/officeDocument/2006/relationships/hyperlink" Target="https://www.facebook.com/374180572246/posts/10156658113122247/" TargetMode="External"/><Relationship Id="rId215" Type="http://schemas.openxmlformats.org/officeDocument/2006/relationships/hyperlink" Target="https://www.facebook.com/374180572246/posts/10156657071422247/" TargetMode="External"/><Relationship Id="rId236" Type="http://schemas.openxmlformats.org/officeDocument/2006/relationships/hyperlink" Target="https://www.facebook.com/374180572246/posts/10156662423722247/" TargetMode="External"/><Relationship Id="rId257" Type="http://schemas.openxmlformats.org/officeDocument/2006/relationships/hyperlink" Target="https://www.facebook.com/374180572246/posts/10156650707852247/" TargetMode="External"/><Relationship Id="rId278" Type="http://schemas.openxmlformats.org/officeDocument/2006/relationships/hyperlink" Target="https://www.facebook.com/374180572246/posts/10156661974852247/" TargetMode="External"/><Relationship Id="rId42" Type="http://schemas.openxmlformats.org/officeDocument/2006/relationships/hyperlink" Target="https://www.facebook.com/374180572246/posts/10156660230047247/" TargetMode="External"/><Relationship Id="rId84" Type="http://schemas.openxmlformats.org/officeDocument/2006/relationships/hyperlink" Target="https://www.facebook.com/374180572246/posts/10156649777807247/" TargetMode="External"/><Relationship Id="rId138" Type="http://schemas.openxmlformats.org/officeDocument/2006/relationships/hyperlink" Target="https://www.facebook.com/374180572246/posts/10156652741582247/" TargetMode="External"/><Relationship Id="rId191" Type="http://schemas.openxmlformats.org/officeDocument/2006/relationships/hyperlink" Target="https://www.facebook.com/374180572246/posts/10156659209837247/" TargetMode="External"/><Relationship Id="rId205" Type="http://schemas.openxmlformats.org/officeDocument/2006/relationships/hyperlink" Target="https://www.facebook.com/374180572246/posts/10156654529937247/" TargetMode="External"/><Relationship Id="rId247" Type="http://schemas.openxmlformats.org/officeDocument/2006/relationships/hyperlink" Target="https://www.facebook.com/374180572246/posts/10156662733482247/" TargetMode="External"/><Relationship Id="rId107" Type="http://schemas.openxmlformats.org/officeDocument/2006/relationships/hyperlink" Target="https://www.facebook.com/374180572246/posts/10156661254712247/" TargetMode="External"/><Relationship Id="rId11" Type="http://schemas.openxmlformats.org/officeDocument/2006/relationships/hyperlink" Target="https://www.facebook.com/374180572246/posts/10156660128517247/" TargetMode="External"/><Relationship Id="rId53" Type="http://schemas.openxmlformats.org/officeDocument/2006/relationships/hyperlink" Target="https://www.facebook.com/374180572246/posts/10156661877012247/" TargetMode="External"/><Relationship Id="rId149" Type="http://schemas.openxmlformats.org/officeDocument/2006/relationships/hyperlink" Target="https://www.facebook.com/374180572246/posts/10156654010327247/" TargetMode="External"/><Relationship Id="rId95" Type="http://schemas.openxmlformats.org/officeDocument/2006/relationships/hyperlink" Target="https://www.facebook.com/374180572246/posts/10156653715352247/" TargetMode="External"/><Relationship Id="rId160" Type="http://schemas.openxmlformats.org/officeDocument/2006/relationships/hyperlink" Target="https://www.facebook.com/374180572246/posts/10156648167057247/" TargetMode="External"/><Relationship Id="rId216" Type="http://schemas.openxmlformats.org/officeDocument/2006/relationships/hyperlink" Target="https://www.facebook.com/374180572246/posts/10156650921872247/" TargetMode="External"/><Relationship Id="rId258" Type="http://schemas.openxmlformats.org/officeDocument/2006/relationships/hyperlink" Target="https://www.facebook.com/374180572246/posts/10156652926787247/"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facebook.com/374180572246/posts/10156668864752247/" TargetMode="External"/><Relationship Id="rId21" Type="http://schemas.openxmlformats.org/officeDocument/2006/relationships/hyperlink" Target="https://www.facebook.com/374180572246/posts/10156677204487247/" TargetMode="External"/><Relationship Id="rId63" Type="http://schemas.openxmlformats.org/officeDocument/2006/relationships/hyperlink" Target="https://www.facebook.com/374180572246/posts/10156674103542247/" TargetMode="External"/><Relationship Id="rId159" Type="http://schemas.openxmlformats.org/officeDocument/2006/relationships/hyperlink" Target="https://www.facebook.com/374180572246/posts/10156676545167247/" TargetMode="External"/><Relationship Id="rId170" Type="http://schemas.openxmlformats.org/officeDocument/2006/relationships/hyperlink" Target="https://www.facebook.com/374180572246/posts/10156674539872247/" TargetMode="External"/><Relationship Id="rId191" Type="http://schemas.openxmlformats.org/officeDocument/2006/relationships/hyperlink" Target="https://www.facebook.com/374180572246/posts/10156673472312247/" TargetMode="External"/><Relationship Id="rId205" Type="http://schemas.openxmlformats.org/officeDocument/2006/relationships/hyperlink" Target="https://www.facebook.com/374180572246/posts/10156670884202247/" TargetMode="External"/><Relationship Id="rId226" Type="http://schemas.openxmlformats.org/officeDocument/2006/relationships/hyperlink" Target="https://www.facebook.com/374180572246/posts/10156673209717247/" TargetMode="External"/><Relationship Id="rId247" Type="http://schemas.openxmlformats.org/officeDocument/2006/relationships/hyperlink" Target="https://www.facebook.com/374180572246/posts/10156665842147247/" TargetMode="External"/><Relationship Id="rId107" Type="http://schemas.openxmlformats.org/officeDocument/2006/relationships/hyperlink" Target="https://www.facebook.com/374180572246/posts/10156669615912247/" TargetMode="External"/><Relationship Id="rId11" Type="http://schemas.openxmlformats.org/officeDocument/2006/relationships/hyperlink" Target="https://www.facebook.com/374180572246/posts/10156668450152247/" TargetMode="External"/><Relationship Id="rId32" Type="http://schemas.openxmlformats.org/officeDocument/2006/relationships/hyperlink" Target="https://www.facebook.com/374180572246/posts/10156666718547247/" TargetMode="External"/><Relationship Id="rId53" Type="http://schemas.openxmlformats.org/officeDocument/2006/relationships/hyperlink" Target="https://www.facebook.com/374180572246/posts/10156669687447247/" TargetMode="External"/><Relationship Id="rId74" Type="http://schemas.openxmlformats.org/officeDocument/2006/relationships/hyperlink" Target="https://www.facebook.com/374180572246/posts/10156676169547247/" TargetMode="External"/><Relationship Id="rId128" Type="http://schemas.openxmlformats.org/officeDocument/2006/relationships/hyperlink" Target="https://www.facebook.com/374180572246/posts/10156667264857247/" TargetMode="External"/><Relationship Id="rId149" Type="http://schemas.openxmlformats.org/officeDocument/2006/relationships/hyperlink" Target="https://www.facebook.com/374180572246/posts/10156669737647247/" TargetMode="External"/><Relationship Id="rId5" Type="http://schemas.openxmlformats.org/officeDocument/2006/relationships/hyperlink" Target="https://www.facebook.com/374180572246/posts/10156666811247247/" TargetMode="External"/><Relationship Id="rId95" Type="http://schemas.openxmlformats.org/officeDocument/2006/relationships/hyperlink" Target="https://www.facebook.com/374180572246/posts/10156674693232247/" TargetMode="External"/><Relationship Id="rId160" Type="http://schemas.openxmlformats.org/officeDocument/2006/relationships/hyperlink" Target="https://www.facebook.com/374180572246/posts/10156673902297247/" TargetMode="External"/><Relationship Id="rId181" Type="http://schemas.openxmlformats.org/officeDocument/2006/relationships/hyperlink" Target="https://www.facebook.com/374180572246/posts/10156674059267247/" TargetMode="External"/><Relationship Id="rId216" Type="http://schemas.openxmlformats.org/officeDocument/2006/relationships/hyperlink" Target="https://www.facebook.com/374180572246/posts/10156664835017247/" TargetMode="External"/><Relationship Id="rId237" Type="http://schemas.openxmlformats.org/officeDocument/2006/relationships/hyperlink" Target="https://www.facebook.com/374180572246/posts/10156675241162247/" TargetMode="External"/><Relationship Id="rId258" Type="http://schemas.openxmlformats.org/officeDocument/2006/relationships/hyperlink" Target="https://www.facebook.com/374180572246/posts/10156663608837247/" TargetMode="External"/><Relationship Id="rId22" Type="http://schemas.openxmlformats.org/officeDocument/2006/relationships/hyperlink" Target="https://www.facebook.com/374180572246/posts/10156677452697247/" TargetMode="External"/><Relationship Id="rId43" Type="http://schemas.openxmlformats.org/officeDocument/2006/relationships/hyperlink" Target="https://www.facebook.com/374180572246/posts/10156664437252247/" TargetMode="External"/><Relationship Id="rId64" Type="http://schemas.openxmlformats.org/officeDocument/2006/relationships/hyperlink" Target="https://www.facebook.com/374180572246/posts/10156663029667247/" TargetMode="External"/><Relationship Id="rId118" Type="http://schemas.openxmlformats.org/officeDocument/2006/relationships/hyperlink" Target="https://www.facebook.com/374180572246/posts/10156666055317247/" TargetMode="External"/><Relationship Id="rId139" Type="http://schemas.openxmlformats.org/officeDocument/2006/relationships/hyperlink" Target="https://www.facebook.com/374180572246/posts/10156677787852247/" TargetMode="External"/><Relationship Id="rId85" Type="http://schemas.openxmlformats.org/officeDocument/2006/relationships/hyperlink" Target="https://www.facebook.com/374180572246/posts/10156666092507247/" TargetMode="External"/><Relationship Id="rId150" Type="http://schemas.openxmlformats.org/officeDocument/2006/relationships/hyperlink" Target="https://www.facebook.com/374180572246/posts/10156669175172247/" TargetMode="External"/><Relationship Id="rId171" Type="http://schemas.openxmlformats.org/officeDocument/2006/relationships/hyperlink" Target="https://www.facebook.com/374180572246/posts/10156665477757247/" TargetMode="External"/><Relationship Id="rId192" Type="http://schemas.openxmlformats.org/officeDocument/2006/relationships/hyperlink" Target="https://www.facebook.com/374180572246/posts/10156666353172247/" TargetMode="External"/><Relationship Id="rId206" Type="http://schemas.openxmlformats.org/officeDocument/2006/relationships/hyperlink" Target="https://www.facebook.com/374180572246/posts/10156674448152247/" TargetMode="External"/><Relationship Id="rId227" Type="http://schemas.openxmlformats.org/officeDocument/2006/relationships/hyperlink" Target="https://www.facebook.com/374180572246/posts/10156667428787247/" TargetMode="External"/><Relationship Id="rId248" Type="http://schemas.openxmlformats.org/officeDocument/2006/relationships/hyperlink" Target="https://www.facebook.com/374180572246/posts/10156670750282247/" TargetMode="External"/><Relationship Id="rId12" Type="http://schemas.openxmlformats.org/officeDocument/2006/relationships/hyperlink" Target="https://www.facebook.com/374180572246/posts/10156671104262247/" TargetMode="External"/><Relationship Id="rId33" Type="http://schemas.openxmlformats.org/officeDocument/2006/relationships/hyperlink" Target="https://www.facebook.com/374180572246/posts/10156676218272247/" TargetMode="External"/><Relationship Id="rId108" Type="http://schemas.openxmlformats.org/officeDocument/2006/relationships/hyperlink" Target="https://www.facebook.com/374180572246/posts/10156664149157247/" TargetMode="External"/><Relationship Id="rId129" Type="http://schemas.openxmlformats.org/officeDocument/2006/relationships/hyperlink" Target="https://www.facebook.com/374180572246/posts/10156666546732247/" TargetMode="External"/><Relationship Id="rId54" Type="http://schemas.openxmlformats.org/officeDocument/2006/relationships/hyperlink" Target="https://www.facebook.com/374180572246/posts/10156669906042247/" TargetMode="External"/><Relationship Id="rId75" Type="http://schemas.openxmlformats.org/officeDocument/2006/relationships/hyperlink" Target="https://www.facebook.com/374180572246/posts/10156677074672247/" TargetMode="External"/><Relationship Id="rId96" Type="http://schemas.openxmlformats.org/officeDocument/2006/relationships/hyperlink" Target="https://www.facebook.com/374180572246/posts/10156676002042247/" TargetMode="External"/><Relationship Id="rId140" Type="http://schemas.openxmlformats.org/officeDocument/2006/relationships/hyperlink" Target="https://www.facebook.com/374180572246/posts/10156663816862247/" TargetMode="External"/><Relationship Id="rId161" Type="http://schemas.openxmlformats.org/officeDocument/2006/relationships/hyperlink" Target="https://www.facebook.com/374180572246/posts/10156666023362247/" TargetMode="External"/><Relationship Id="rId182" Type="http://schemas.openxmlformats.org/officeDocument/2006/relationships/hyperlink" Target="https://www.facebook.com/374180572246/posts/10156666999742247/" TargetMode="External"/><Relationship Id="rId217" Type="http://schemas.openxmlformats.org/officeDocument/2006/relationships/hyperlink" Target="https://www.facebook.com/374180572246/posts/10156676324662247/" TargetMode="External"/><Relationship Id="rId6" Type="http://schemas.openxmlformats.org/officeDocument/2006/relationships/hyperlink" Target="https://www.facebook.com/374180572246/posts/10156666024772247/" TargetMode="External"/><Relationship Id="rId238" Type="http://schemas.openxmlformats.org/officeDocument/2006/relationships/hyperlink" Target="https://www.facebook.com/374180572246/posts/10156668160207247/" TargetMode="External"/><Relationship Id="rId259" Type="http://schemas.openxmlformats.org/officeDocument/2006/relationships/hyperlink" Target="https://www.facebook.com/374180572246/posts/10156665161387247/" TargetMode="External"/><Relationship Id="rId23" Type="http://schemas.openxmlformats.org/officeDocument/2006/relationships/hyperlink" Target="https://www.facebook.com/374180572246/posts/10156678565942247/" TargetMode="External"/><Relationship Id="rId119" Type="http://schemas.openxmlformats.org/officeDocument/2006/relationships/hyperlink" Target="https://www.facebook.com/374180572246/posts/10156675626697247/" TargetMode="External"/><Relationship Id="rId44" Type="http://schemas.openxmlformats.org/officeDocument/2006/relationships/hyperlink" Target="https://www.facebook.com/374180572246/posts/10156668550857247/" TargetMode="External"/><Relationship Id="rId65" Type="http://schemas.openxmlformats.org/officeDocument/2006/relationships/hyperlink" Target="https://www.facebook.com/374180572246/posts/10156672545897247/" TargetMode="External"/><Relationship Id="rId86" Type="http://schemas.openxmlformats.org/officeDocument/2006/relationships/hyperlink" Target="https://www.facebook.com/374180572246/posts/10156673508342247/" TargetMode="External"/><Relationship Id="rId130" Type="http://schemas.openxmlformats.org/officeDocument/2006/relationships/hyperlink" Target="https://www.facebook.com/374180572246/posts/10156672322897247/" TargetMode="External"/><Relationship Id="rId151" Type="http://schemas.openxmlformats.org/officeDocument/2006/relationships/hyperlink" Target="https://www.facebook.com/374180572246/posts/10156673463692247/" TargetMode="External"/><Relationship Id="rId172" Type="http://schemas.openxmlformats.org/officeDocument/2006/relationships/hyperlink" Target="https://www.facebook.com/374180572246/posts/10156665204467247/" TargetMode="External"/><Relationship Id="rId193" Type="http://schemas.openxmlformats.org/officeDocument/2006/relationships/hyperlink" Target="https://www.facebook.com/374180572246/posts/10156668301427247/" TargetMode="External"/><Relationship Id="rId207" Type="http://schemas.openxmlformats.org/officeDocument/2006/relationships/hyperlink" Target="https://www.facebook.com/374180572246/posts/10156675434852247/" TargetMode="External"/><Relationship Id="rId228" Type="http://schemas.openxmlformats.org/officeDocument/2006/relationships/hyperlink" Target="https://www.facebook.com/374180572246/posts/10156671560812247/" TargetMode="External"/><Relationship Id="rId249" Type="http://schemas.openxmlformats.org/officeDocument/2006/relationships/hyperlink" Target="https://www.facebook.com/374180572246/posts/10156672059717247/" TargetMode="External"/><Relationship Id="rId13" Type="http://schemas.openxmlformats.org/officeDocument/2006/relationships/hyperlink" Target="https://www.facebook.com/374180572246/posts/10156665068622247/" TargetMode="External"/><Relationship Id="rId109" Type="http://schemas.openxmlformats.org/officeDocument/2006/relationships/hyperlink" Target="https://www.facebook.com/374180572246/posts/10156663952127247/" TargetMode="External"/><Relationship Id="rId260" Type="http://schemas.openxmlformats.org/officeDocument/2006/relationships/hyperlink" Target="https://www.facebook.com/374180572246/posts/10156670505202247/" TargetMode="External"/><Relationship Id="rId34" Type="http://schemas.openxmlformats.org/officeDocument/2006/relationships/hyperlink" Target="https://www.facebook.com/374180572246/posts/10156671347047247/" TargetMode="External"/><Relationship Id="rId55" Type="http://schemas.openxmlformats.org/officeDocument/2006/relationships/hyperlink" Target="https://www.facebook.com/374180572246/posts/10156668735867247/" TargetMode="External"/><Relationship Id="rId76" Type="http://schemas.openxmlformats.org/officeDocument/2006/relationships/hyperlink" Target="https://www.facebook.com/374180572246/posts/10156676058652247/" TargetMode="External"/><Relationship Id="rId97" Type="http://schemas.openxmlformats.org/officeDocument/2006/relationships/hyperlink" Target="https://www.facebook.com/374180572246/posts/10156670919312247/" TargetMode="External"/><Relationship Id="rId120" Type="http://schemas.openxmlformats.org/officeDocument/2006/relationships/hyperlink" Target="https://www.facebook.com/374180572246/posts/10156673850602247/" TargetMode="External"/><Relationship Id="rId141" Type="http://schemas.openxmlformats.org/officeDocument/2006/relationships/hyperlink" Target="https://www.facebook.com/374180572246/posts/10156674587522247/" TargetMode="External"/><Relationship Id="rId7" Type="http://schemas.openxmlformats.org/officeDocument/2006/relationships/hyperlink" Target="https://www.facebook.com/374180572246/posts/10156672756297247/" TargetMode="External"/><Relationship Id="rId162" Type="http://schemas.openxmlformats.org/officeDocument/2006/relationships/hyperlink" Target="https://www.facebook.com/374180572246/posts/10156671610922247/" TargetMode="External"/><Relationship Id="rId183" Type="http://schemas.openxmlformats.org/officeDocument/2006/relationships/hyperlink" Target="https://www.facebook.com/374180572246/posts/10156664494482247/" TargetMode="External"/><Relationship Id="rId218" Type="http://schemas.openxmlformats.org/officeDocument/2006/relationships/hyperlink" Target="https://www.facebook.com/374180572246/posts/10156664550462247/" TargetMode="External"/><Relationship Id="rId239" Type="http://schemas.openxmlformats.org/officeDocument/2006/relationships/hyperlink" Target="https://www.facebook.com/374180572246/posts/10156671807082247/" TargetMode="External"/><Relationship Id="rId250" Type="http://schemas.openxmlformats.org/officeDocument/2006/relationships/hyperlink" Target="https://www.facebook.com/374180572246/posts/10156666161112247/" TargetMode="External"/><Relationship Id="rId24" Type="http://schemas.openxmlformats.org/officeDocument/2006/relationships/hyperlink" Target="https://www.facebook.com/374180572246/posts/10156676272952247/" TargetMode="External"/><Relationship Id="rId45" Type="http://schemas.openxmlformats.org/officeDocument/2006/relationships/hyperlink" Target="https://www.facebook.com/374180572246/posts/10156674946862247/" TargetMode="External"/><Relationship Id="rId66" Type="http://schemas.openxmlformats.org/officeDocument/2006/relationships/hyperlink" Target="https://www.facebook.com/374180572246/posts/10156668777442247/" TargetMode="External"/><Relationship Id="rId87" Type="http://schemas.openxmlformats.org/officeDocument/2006/relationships/hyperlink" Target="https://www.facebook.com/374180572246/posts/10156666762742247/" TargetMode="External"/><Relationship Id="rId110" Type="http://schemas.openxmlformats.org/officeDocument/2006/relationships/hyperlink" Target="https://www.facebook.com/374180572246/posts/10156675548232247/" TargetMode="External"/><Relationship Id="rId131" Type="http://schemas.openxmlformats.org/officeDocument/2006/relationships/hyperlink" Target="https://www.facebook.com/374180572246/posts/10156672646047247/" TargetMode="External"/><Relationship Id="rId152" Type="http://schemas.openxmlformats.org/officeDocument/2006/relationships/hyperlink" Target="https://www.facebook.com/374180572246/posts/10156663719497247/" TargetMode="External"/><Relationship Id="rId173" Type="http://schemas.openxmlformats.org/officeDocument/2006/relationships/hyperlink" Target="https://www.facebook.com/374180572246/posts/10156669016472247/" TargetMode="External"/><Relationship Id="rId194" Type="http://schemas.openxmlformats.org/officeDocument/2006/relationships/hyperlink" Target="https://www.facebook.com/374180572246/posts/10156669228012247/" TargetMode="External"/><Relationship Id="rId208" Type="http://schemas.openxmlformats.org/officeDocument/2006/relationships/hyperlink" Target="https://www.facebook.com/374180572246/posts/10156667921322247/" TargetMode="External"/><Relationship Id="rId229" Type="http://schemas.openxmlformats.org/officeDocument/2006/relationships/hyperlink" Target="https://www.facebook.com/374180572246/posts/10156667624062247/" TargetMode="External"/><Relationship Id="rId240" Type="http://schemas.openxmlformats.org/officeDocument/2006/relationships/hyperlink" Target="https://www.facebook.com/374180572246/posts/10156673385157247/" TargetMode="External"/><Relationship Id="rId261" Type="http://schemas.openxmlformats.org/officeDocument/2006/relationships/hyperlink" Target="https://www.facebook.com/374180572246/posts/10156669067052247/" TargetMode="External"/><Relationship Id="rId14" Type="http://schemas.openxmlformats.org/officeDocument/2006/relationships/hyperlink" Target="https://www.facebook.com/374180572246/posts/10156667817952247/" TargetMode="External"/><Relationship Id="rId35" Type="http://schemas.openxmlformats.org/officeDocument/2006/relationships/hyperlink" Target="https://www.facebook.com/374180572246/posts/10156670621612247/" TargetMode="External"/><Relationship Id="rId56" Type="http://schemas.openxmlformats.org/officeDocument/2006/relationships/hyperlink" Target="https://www.facebook.com/374180572246/posts/10156669331102247/" TargetMode="External"/><Relationship Id="rId77" Type="http://schemas.openxmlformats.org/officeDocument/2006/relationships/hyperlink" Target="https://www.facebook.com/374180572246/posts/10156678217187247/" TargetMode="External"/><Relationship Id="rId100" Type="http://schemas.openxmlformats.org/officeDocument/2006/relationships/hyperlink" Target="https://www.facebook.com/374180572246/posts/10156668352647247/" TargetMode="External"/><Relationship Id="rId8" Type="http://schemas.openxmlformats.org/officeDocument/2006/relationships/hyperlink" Target="https://www.facebook.com/374180572246/posts/10156678168367247/" TargetMode="External"/><Relationship Id="rId98" Type="http://schemas.openxmlformats.org/officeDocument/2006/relationships/hyperlink" Target="https://www.facebook.com/374180572246/posts/10156674362932247/" TargetMode="External"/><Relationship Id="rId121" Type="http://schemas.openxmlformats.org/officeDocument/2006/relationships/hyperlink" Target="https://www.facebook.com/374180572246/posts/10156676851252247/" TargetMode="External"/><Relationship Id="rId142" Type="http://schemas.openxmlformats.org/officeDocument/2006/relationships/hyperlink" Target="https://www.facebook.com/374180572246/posts/10156665252417247/" TargetMode="External"/><Relationship Id="rId163" Type="http://schemas.openxmlformats.org/officeDocument/2006/relationships/hyperlink" Target="https://www.facebook.com/374180572246/posts/10156678127322247/" TargetMode="External"/><Relationship Id="rId184" Type="http://schemas.openxmlformats.org/officeDocument/2006/relationships/hyperlink" Target="https://www.facebook.com/374180572246/posts/10156673388827247/" TargetMode="External"/><Relationship Id="rId219" Type="http://schemas.openxmlformats.org/officeDocument/2006/relationships/hyperlink" Target="https://www.facebook.com/374180572246/posts/10156671661537247/" TargetMode="External"/><Relationship Id="rId230" Type="http://schemas.openxmlformats.org/officeDocument/2006/relationships/hyperlink" Target="https://www.facebook.com/374180572246/posts/10156672447082247/" TargetMode="External"/><Relationship Id="rId251" Type="http://schemas.openxmlformats.org/officeDocument/2006/relationships/hyperlink" Target="https://www.facebook.com/374180572246/posts/10156663667872247/" TargetMode="External"/><Relationship Id="rId25" Type="http://schemas.openxmlformats.org/officeDocument/2006/relationships/hyperlink" Target="https://www.facebook.com/374180572246/posts/10156672378837247/" TargetMode="External"/><Relationship Id="rId46" Type="http://schemas.openxmlformats.org/officeDocument/2006/relationships/hyperlink" Target="https://www.facebook.com/374180572246/posts/10156674833792247/" TargetMode="External"/><Relationship Id="rId67" Type="http://schemas.openxmlformats.org/officeDocument/2006/relationships/hyperlink" Target="https://www.facebook.com/374180572246/posts/10156663551247247/" TargetMode="External"/><Relationship Id="rId88" Type="http://schemas.openxmlformats.org/officeDocument/2006/relationships/hyperlink" Target="https://www.facebook.com/374180572246/posts/10156668907282247/" TargetMode="External"/><Relationship Id="rId111" Type="http://schemas.openxmlformats.org/officeDocument/2006/relationships/hyperlink" Target="https://www.facebook.com/374180572246/posts/10156671914212247/" TargetMode="External"/><Relationship Id="rId132" Type="http://schemas.openxmlformats.org/officeDocument/2006/relationships/hyperlink" Target="https://www.facebook.com/374180572246/posts/10156668820617247/" TargetMode="External"/><Relationship Id="rId153" Type="http://schemas.openxmlformats.org/officeDocument/2006/relationships/hyperlink" Target="https://www.facebook.com/374180572246/posts/10156664885027247/" TargetMode="External"/><Relationship Id="rId174" Type="http://schemas.openxmlformats.org/officeDocument/2006/relationships/hyperlink" Target="https://www.facebook.com/374180572246/posts/10156671295872247/" TargetMode="External"/><Relationship Id="rId195" Type="http://schemas.openxmlformats.org/officeDocument/2006/relationships/hyperlink" Target="https://www.facebook.com/374180572246/posts/10156674412027247/" TargetMode="External"/><Relationship Id="rId209" Type="http://schemas.openxmlformats.org/officeDocument/2006/relationships/hyperlink" Target="https://www.facebook.com/374180572246/posts/10156673744732247/" TargetMode="External"/><Relationship Id="rId220" Type="http://schemas.openxmlformats.org/officeDocument/2006/relationships/hyperlink" Target="https://www.facebook.com/374180572246/posts/10156668250752247/" TargetMode="External"/><Relationship Id="rId241" Type="http://schemas.openxmlformats.org/officeDocument/2006/relationships/hyperlink" Target="https://www.facebook.com/374180572246/posts/10156670265477247/" TargetMode="External"/><Relationship Id="rId15" Type="http://schemas.openxmlformats.org/officeDocument/2006/relationships/hyperlink" Target="https://www.facebook.com/374180572246/posts/10156668696157247/" TargetMode="External"/><Relationship Id="rId36" Type="http://schemas.openxmlformats.org/officeDocument/2006/relationships/hyperlink" Target="https://www.facebook.com/374180572246/posts/10156663852207247/" TargetMode="External"/><Relationship Id="rId57" Type="http://schemas.openxmlformats.org/officeDocument/2006/relationships/hyperlink" Target="https://www.facebook.com/374180572246/posts/10156673591077247/" TargetMode="External"/><Relationship Id="rId262" Type="http://schemas.openxmlformats.org/officeDocument/2006/relationships/hyperlink" Target="https://www.facebook.com/374180572246/posts/10156664330777247/" TargetMode="External"/><Relationship Id="rId78" Type="http://schemas.openxmlformats.org/officeDocument/2006/relationships/hyperlink" Target="https://www.facebook.com/374180572246/posts/10156666213187247/" TargetMode="External"/><Relationship Id="rId99" Type="http://schemas.openxmlformats.org/officeDocument/2006/relationships/hyperlink" Target="https://www.facebook.com/374180572246/posts/10156664788017247/" TargetMode="External"/><Relationship Id="rId101" Type="http://schemas.openxmlformats.org/officeDocument/2006/relationships/hyperlink" Target="https://www.facebook.com/374180572246/posts/10156673797982247/" TargetMode="External"/><Relationship Id="rId122" Type="http://schemas.openxmlformats.org/officeDocument/2006/relationships/hyperlink" Target="https://www.facebook.com/374180572246/posts/10156674014397247/" TargetMode="External"/><Relationship Id="rId143" Type="http://schemas.openxmlformats.org/officeDocument/2006/relationships/hyperlink" Target="https://www.facebook.com/374180572246/posts/10156671870837247/" TargetMode="External"/><Relationship Id="rId164" Type="http://schemas.openxmlformats.org/officeDocument/2006/relationships/hyperlink" Target="https://www.facebook.com/374180572246/posts/10156671060227247/" TargetMode="External"/><Relationship Id="rId185" Type="http://schemas.openxmlformats.org/officeDocument/2006/relationships/hyperlink" Target="https://www.facebook.com/374180572246/posts/10156673696847247/" TargetMode="External"/><Relationship Id="rId9" Type="http://schemas.openxmlformats.org/officeDocument/2006/relationships/hyperlink" Target="https://www.facebook.com/374180572246/posts/10156673428807247/" TargetMode="External"/><Relationship Id="rId210" Type="http://schemas.openxmlformats.org/officeDocument/2006/relationships/hyperlink" Target="https://www.facebook.com/374180572246/posts/10156669392122247/" TargetMode="External"/><Relationship Id="rId26" Type="http://schemas.openxmlformats.org/officeDocument/2006/relationships/hyperlink" Target="https://www.facebook.com/374180572246/posts/10156676638442247/" TargetMode="External"/><Relationship Id="rId231" Type="http://schemas.openxmlformats.org/officeDocument/2006/relationships/hyperlink" Target="https://www.facebook.com/374180572246/posts/10156665961687247/" TargetMode="External"/><Relationship Id="rId252" Type="http://schemas.openxmlformats.org/officeDocument/2006/relationships/hyperlink" Target="https://www.facebook.com/374180572246/posts/10156665772672247/" TargetMode="External"/><Relationship Id="rId47" Type="http://schemas.openxmlformats.org/officeDocument/2006/relationships/hyperlink" Target="https://www.facebook.com/374180572246/posts/10156666663982247/" TargetMode="External"/><Relationship Id="rId68" Type="http://schemas.openxmlformats.org/officeDocument/2006/relationships/hyperlink" Target="https://www.facebook.com/374180572246/posts/10156663891262247/" TargetMode="External"/><Relationship Id="rId89" Type="http://schemas.openxmlformats.org/officeDocument/2006/relationships/hyperlink" Target="https://www.facebook.com/374180572246/posts/10156674740422247/" TargetMode="External"/><Relationship Id="rId112" Type="http://schemas.openxmlformats.org/officeDocument/2006/relationships/hyperlink" Target="https://www.facebook.com/374180572246/posts/10156671209232247/" TargetMode="External"/><Relationship Id="rId133" Type="http://schemas.openxmlformats.org/officeDocument/2006/relationships/hyperlink" Target="https://www.facebook.com/374180572246/posts/10156674302222247/" TargetMode="External"/><Relationship Id="rId154" Type="http://schemas.openxmlformats.org/officeDocument/2006/relationships/hyperlink" Target="https://www.facebook.com/374180572246/posts/10156664065302247/" TargetMode="External"/><Relationship Id="rId175" Type="http://schemas.openxmlformats.org/officeDocument/2006/relationships/hyperlink" Target="https://www.facebook.com/374180572246/posts/10156666443702247/" TargetMode="External"/><Relationship Id="rId196" Type="http://schemas.openxmlformats.org/officeDocument/2006/relationships/hyperlink" Target="https://www.facebook.com/374180572246/posts/10156669515597247/" TargetMode="External"/><Relationship Id="rId200" Type="http://schemas.openxmlformats.org/officeDocument/2006/relationships/hyperlink" Target="https://www.facebook.com/374180572246/posts/10156667055662247/" TargetMode="External"/><Relationship Id="rId16" Type="http://schemas.openxmlformats.org/officeDocument/2006/relationships/hyperlink" Target="https://www.facebook.com/374180572246/posts/10156668504827247/" TargetMode="External"/><Relationship Id="rId221" Type="http://schemas.openxmlformats.org/officeDocument/2006/relationships/hyperlink" Target="https://www.facebook.com/374180572246/posts/10156672200212247/" TargetMode="External"/><Relationship Id="rId242" Type="http://schemas.openxmlformats.org/officeDocument/2006/relationships/hyperlink" Target="https://www.facebook.com/374180572246/posts/10156666907117247/" TargetMode="External"/><Relationship Id="rId263" Type="http://schemas.openxmlformats.org/officeDocument/2006/relationships/hyperlink" Target="https://www.facebook.com/374180572246/posts/10156671397587247/" TargetMode="External"/><Relationship Id="rId37" Type="http://schemas.openxmlformats.org/officeDocument/2006/relationships/hyperlink" Target="https://www.facebook.com/374180572246/posts/10156675909147247/" TargetMode="External"/><Relationship Id="rId58" Type="http://schemas.openxmlformats.org/officeDocument/2006/relationships/hyperlink" Target="https://www.facebook.com/374180572246/posts/10156675859067247/" TargetMode="External"/><Relationship Id="rId79" Type="http://schemas.openxmlformats.org/officeDocument/2006/relationships/hyperlink" Target="https://www.facebook.com/374180572246/posts/10156672588337247/" TargetMode="External"/><Relationship Id="rId102" Type="http://schemas.openxmlformats.org/officeDocument/2006/relationships/hyperlink" Target="https://www.facebook.com/374180572246/posts/10156671718352247/" TargetMode="External"/><Relationship Id="rId123" Type="http://schemas.openxmlformats.org/officeDocument/2006/relationships/hyperlink" Target="https://www.facebook.com/374180572246/posts/10156663986102247/" TargetMode="External"/><Relationship Id="rId144" Type="http://schemas.openxmlformats.org/officeDocument/2006/relationships/hyperlink" Target="https://www.facebook.com/374180572246/posts/10156666271297247/" TargetMode="External"/><Relationship Id="rId90" Type="http://schemas.openxmlformats.org/officeDocument/2006/relationships/hyperlink" Target="https://www.facebook.com/374180572246/posts/10156663798307247/" TargetMode="External"/><Relationship Id="rId165" Type="http://schemas.openxmlformats.org/officeDocument/2006/relationships/hyperlink" Target="https://www.facebook.com/374180572246/posts/10156667135657247/" TargetMode="External"/><Relationship Id="rId186" Type="http://schemas.openxmlformats.org/officeDocument/2006/relationships/hyperlink" Target="https://www.facebook.com/374180572246/posts/10156665118267247/" TargetMode="External"/><Relationship Id="rId211" Type="http://schemas.openxmlformats.org/officeDocument/2006/relationships/hyperlink" Target="https://www.facebook.com/374180572246/posts/10156670457597247/" TargetMode="External"/><Relationship Id="rId232" Type="http://schemas.openxmlformats.org/officeDocument/2006/relationships/hyperlink" Target="https://www.facebook.com/374180572246/posts/10156672129717247/" TargetMode="External"/><Relationship Id="rId253" Type="http://schemas.openxmlformats.org/officeDocument/2006/relationships/hyperlink" Target="https://www.facebook.com/374180572246/posts/10156673281102247/" TargetMode="External"/><Relationship Id="rId27" Type="http://schemas.openxmlformats.org/officeDocument/2006/relationships/hyperlink" Target="https://www.facebook.com/374180572246/posts/10156664196902247/" TargetMode="External"/><Relationship Id="rId48" Type="http://schemas.openxmlformats.org/officeDocument/2006/relationships/hyperlink" Target="https://www.facebook.com/374180572246/posts/10156669451357247/" TargetMode="External"/><Relationship Id="rId69" Type="http://schemas.openxmlformats.org/officeDocument/2006/relationships/hyperlink" Target="https://www.facebook.com/374180572246/posts/10156678667827247/" TargetMode="External"/><Relationship Id="rId113" Type="http://schemas.openxmlformats.org/officeDocument/2006/relationships/hyperlink" Target="https://www.facebook.com/374180572246/posts/10156671513077247/" TargetMode="External"/><Relationship Id="rId134" Type="http://schemas.openxmlformats.org/officeDocument/2006/relationships/hyperlink" Target="https://www.facebook.com/374180572246/posts/10156669120912247/" TargetMode="External"/><Relationship Id="rId80" Type="http://schemas.openxmlformats.org/officeDocument/2006/relationships/hyperlink" Target="https://www.facebook.com/374180572246/posts/10156663170252247/" TargetMode="External"/><Relationship Id="rId155" Type="http://schemas.openxmlformats.org/officeDocument/2006/relationships/hyperlink" Target="https://www.facebook.com/374180572246/posts/10156670955587247/" TargetMode="External"/><Relationship Id="rId176" Type="http://schemas.openxmlformats.org/officeDocument/2006/relationships/hyperlink" Target="https://www.facebook.com/374180572246/posts/10156665651072247/" TargetMode="External"/><Relationship Id="rId197" Type="http://schemas.openxmlformats.org/officeDocument/2006/relationships/hyperlink" Target="https://www.facebook.com/374180572246/posts/10156663232587247/" TargetMode="External"/><Relationship Id="rId201" Type="http://schemas.openxmlformats.org/officeDocument/2006/relationships/hyperlink" Target="https://www.facebook.com/374180572246/posts/10156668651442247/" TargetMode="External"/><Relationship Id="rId222" Type="http://schemas.openxmlformats.org/officeDocument/2006/relationships/hyperlink" Target="https://www.facebook.com/374180572246/posts/10156665390557247/" TargetMode="External"/><Relationship Id="rId243" Type="http://schemas.openxmlformats.org/officeDocument/2006/relationships/hyperlink" Target="https://www.facebook.com/374180572246/posts/10156675057252247/" TargetMode="External"/><Relationship Id="rId17" Type="http://schemas.openxmlformats.org/officeDocument/2006/relationships/hyperlink" Target="https://www.facebook.com/374180572246/posts/10156674631637247/" TargetMode="External"/><Relationship Id="rId38" Type="http://schemas.openxmlformats.org/officeDocument/2006/relationships/hyperlink" Target="https://www.facebook.com/374180572246/posts/10156666860202247/" TargetMode="External"/><Relationship Id="rId59" Type="http://schemas.openxmlformats.org/officeDocument/2006/relationships/hyperlink" Target="https://www.facebook.com/374180572246/posts/10156666661662247/" TargetMode="External"/><Relationship Id="rId103" Type="http://schemas.openxmlformats.org/officeDocument/2006/relationships/hyperlink" Target="https://www.facebook.com/374180572246/posts/10156675953142247/" TargetMode="External"/><Relationship Id="rId124" Type="http://schemas.openxmlformats.org/officeDocument/2006/relationships/hyperlink" Target="https://www.facebook.com/374180572246/posts/10156663074472247/" TargetMode="External"/><Relationship Id="rId70" Type="http://schemas.openxmlformats.org/officeDocument/2006/relationships/hyperlink" Target="https://www.facebook.com/374180572246/posts/10156672416797247/" TargetMode="External"/><Relationship Id="rId91" Type="http://schemas.openxmlformats.org/officeDocument/2006/relationships/hyperlink" Target="https://www.facebook.com/374180572246/posts/10156664282092247/" TargetMode="External"/><Relationship Id="rId145" Type="http://schemas.openxmlformats.org/officeDocument/2006/relationships/hyperlink" Target="https://www.facebook.com/374180572246/posts/10156666396937247/" TargetMode="External"/><Relationship Id="rId166" Type="http://schemas.openxmlformats.org/officeDocument/2006/relationships/hyperlink" Target="https://www.facebook.com/374180572246/posts/10156671765252247/" TargetMode="External"/><Relationship Id="rId187" Type="http://schemas.openxmlformats.org/officeDocument/2006/relationships/hyperlink" Target="https://www.facebook.com/374180572246/posts/10156674491447247/" TargetMode="External"/><Relationship Id="rId1" Type="http://schemas.openxmlformats.org/officeDocument/2006/relationships/hyperlink" Target="https://www.facebook.com/374180572246/posts/10156675815452247/" TargetMode="External"/><Relationship Id="rId212" Type="http://schemas.openxmlformats.org/officeDocument/2006/relationships/hyperlink" Target="https://www.facebook.com/374180572246/posts/10156670382927247/" TargetMode="External"/><Relationship Id="rId233" Type="http://schemas.openxmlformats.org/officeDocument/2006/relationships/hyperlink" Target="https://www.facebook.com/374180572246/posts/10156672861367247/" TargetMode="External"/><Relationship Id="rId254" Type="http://schemas.openxmlformats.org/officeDocument/2006/relationships/hyperlink" Target="https://www.facebook.com/374180572246/posts/10156672021027247/" TargetMode="External"/><Relationship Id="rId28" Type="http://schemas.openxmlformats.org/officeDocument/2006/relationships/hyperlink" Target="https://www.facebook.com/374180572246/posts/10156668953817247/" TargetMode="External"/><Relationship Id="rId49" Type="http://schemas.openxmlformats.org/officeDocument/2006/relationships/hyperlink" Target="https://www.facebook.com/374180572246/posts/10156663914742247/" TargetMode="External"/><Relationship Id="rId114" Type="http://schemas.openxmlformats.org/officeDocument/2006/relationships/hyperlink" Target="https://www.facebook.com/374180572246/posts/10156663893057247/" TargetMode="External"/><Relationship Id="rId60" Type="http://schemas.openxmlformats.org/officeDocument/2006/relationships/hyperlink" Target="https://www.facebook.com/374180572246/posts/10156673891177247/" TargetMode="External"/><Relationship Id="rId81" Type="http://schemas.openxmlformats.org/officeDocument/2006/relationships/hyperlink" Target="https://www.facebook.com/374180572246/posts/10156675813137247/" TargetMode="External"/><Relationship Id="rId135" Type="http://schemas.openxmlformats.org/officeDocument/2006/relationships/hyperlink" Target="https://www.facebook.com/374180572246/posts/10156674253252247/" TargetMode="External"/><Relationship Id="rId156" Type="http://schemas.openxmlformats.org/officeDocument/2006/relationships/hyperlink" Target="https://www.facebook.com/374180572246/posts/10156666605152247/" TargetMode="External"/><Relationship Id="rId177" Type="http://schemas.openxmlformats.org/officeDocument/2006/relationships/hyperlink" Target="https://www.facebook.com/374180572246/posts/10156678460222247/" TargetMode="External"/><Relationship Id="rId198" Type="http://schemas.openxmlformats.org/officeDocument/2006/relationships/hyperlink" Target="https://www.facebook.com/374180572246/posts/10156666142472247/" TargetMode="External"/><Relationship Id="rId202" Type="http://schemas.openxmlformats.org/officeDocument/2006/relationships/hyperlink" Target="https://www.facebook.com/374180572246/posts/10156671963092247/" TargetMode="External"/><Relationship Id="rId223" Type="http://schemas.openxmlformats.org/officeDocument/2006/relationships/hyperlink" Target="https://www.facebook.com/374180572246/posts/10156670891317247/" TargetMode="External"/><Relationship Id="rId244" Type="http://schemas.openxmlformats.org/officeDocument/2006/relationships/hyperlink" Target="https://www.facebook.com/374180572246/posts/10156663492552247/" TargetMode="External"/><Relationship Id="rId18" Type="http://schemas.openxmlformats.org/officeDocument/2006/relationships/hyperlink" Target="https://www.facebook.com/374180572246/posts/10156664639222247/" TargetMode="External"/><Relationship Id="rId39" Type="http://schemas.openxmlformats.org/officeDocument/2006/relationships/hyperlink" Target="https://www.facebook.com/374180572246/posts/10156664737122247/" TargetMode="External"/><Relationship Id="rId50" Type="http://schemas.openxmlformats.org/officeDocument/2006/relationships/hyperlink" Target="https://www.facebook.com/374180572246/posts/10156664994482247/" TargetMode="External"/><Relationship Id="rId104" Type="http://schemas.openxmlformats.org/officeDocument/2006/relationships/hyperlink" Target="https://www.facebook.com/374180572246/posts/10156666007707247/" TargetMode="External"/><Relationship Id="rId125" Type="http://schemas.openxmlformats.org/officeDocument/2006/relationships/hyperlink" Target="https://www.facebook.com/374180572246/posts/10156668529997247/" TargetMode="External"/><Relationship Id="rId146" Type="http://schemas.openxmlformats.org/officeDocument/2006/relationships/hyperlink" Target="https://www.facebook.com/374180572246/posts/10156670178287247/" TargetMode="External"/><Relationship Id="rId167" Type="http://schemas.openxmlformats.org/officeDocument/2006/relationships/hyperlink" Target="https://www.facebook.com/374180572246/posts/10156677853112247/" TargetMode="External"/><Relationship Id="rId188" Type="http://schemas.openxmlformats.org/officeDocument/2006/relationships/hyperlink" Target="https://www.facebook.com/374180572246/posts/10156663771097247/" TargetMode="External"/><Relationship Id="rId71" Type="http://schemas.openxmlformats.org/officeDocument/2006/relationships/hyperlink" Target="https://www.facebook.com/374180572246/posts/10156666951977247/" TargetMode="External"/><Relationship Id="rId92" Type="http://schemas.openxmlformats.org/officeDocument/2006/relationships/hyperlink" Target="https://www.facebook.com/374180572246/posts/10156666548302247/" TargetMode="External"/><Relationship Id="rId213" Type="http://schemas.openxmlformats.org/officeDocument/2006/relationships/hyperlink" Target="https://www.facebook.com/374180572246/posts/10156668400947247/" TargetMode="External"/><Relationship Id="rId234" Type="http://schemas.openxmlformats.org/officeDocument/2006/relationships/hyperlink" Target="https://www.facebook.com/374180572246/posts/10156671145257247/" TargetMode="External"/><Relationship Id="rId2" Type="http://schemas.openxmlformats.org/officeDocument/2006/relationships/hyperlink" Target="https://www.facebook.com/374180572246/posts/10156664235662247/" TargetMode="External"/><Relationship Id="rId29" Type="http://schemas.openxmlformats.org/officeDocument/2006/relationships/hyperlink" Target="https://www.facebook.com/374180572246/posts/10156663121162247/" TargetMode="External"/><Relationship Id="rId255" Type="http://schemas.openxmlformats.org/officeDocument/2006/relationships/hyperlink" Target="https://www.facebook.com/374180572246/posts/10156668207932247/" TargetMode="External"/><Relationship Id="rId40" Type="http://schemas.openxmlformats.org/officeDocument/2006/relationships/hyperlink" Target="https://www.facebook.com/374180572246/posts/10156675772267247/" TargetMode="External"/><Relationship Id="rId115" Type="http://schemas.openxmlformats.org/officeDocument/2006/relationships/hyperlink" Target="https://www.facebook.com/374180572246/posts/10156665711292247/" TargetMode="External"/><Relationship Id="rId136" Type="http://schemas.openxmlformats.org/officeDocument/2006/relationships/hyperlink" Target="https://www.facebook.com/374180572246/posts/10156673955307247/" TargetMode="External"/><Relationship Id="rId157" Type="http://schemas.openxmlformats.org/officeDocument/2006/relationships/hyperlink" Target="https://www.facebook.com/374180572246/posts/10156668407082247/" TargetMode="External"/><Relationship Id="rId178" Type="http://schemas.openxmlformats.org/officeDocument/2006/relationships/hyperlink" Target="https://www.facebook.com/374180572246/posts/10156666498922247/" TargetMode="External"/><Relationship Id="rId61" Type="http://schemas.openxmlformats.org/officeDocument/2006/relationships/hyperlink" Target="https://www.facebook.com/374180572246/posts/10156664026217247/" TargetMode="External"/><Relationship Id="rId82" Type="http://schemas.openxmlformats.org/officeDocument/2006/relationships/hyperlink" Target="https://www.facebook.com/374180572246/posts/10156664105907247/" TargetMode="External"/><Relationship Id="rId199" Type="http://schemas.openxmlformats.org/officeDocument/2006/relationships/hyperlink" Target="https://www.facebook.com/374180572246/posts/10156667556742247/" TargetMode="External"/><Relationship Id="rId203" Type="http://schemas.openxmlformats.org/officeDocument/2006/relationships/hyperlink" Target="https://www.facebook.com/374180572246/posts/10156666304937247/" TargetMode="External"/><Relationship Id="rId19" Type="http://schemas.openxmlformats.org/officeDocument/2006/relationships/hyperlink" Target="https://www.facebook.com/374180572246/posts/10156678885702247/" TargetMode="External"/><Relationship Id="rId224" Type="http://schemas.openxmlformats.org/officeDocument/2006/relationships/hyperlink" Target="https://www.facebook.com/374180572246/posts/10156668017637247/" TargetMode="External"/><Relationship Id="rId245" Type="http://schemas.openxmlformats.org/officeDocument/2006/relationships/hyperlink" Target="https://www.facebook.com/374180572246/posts/10156663412857247/" TargetMode="External"/><Relationship Id="rId30" Type="http://schemas.openxmlformats.org/officeDocument/2006/relationships/hyperlink" Target="https://www.facebook.com/374180572246/posts/10156674145877247/" TargetMode="External"/><Relationship Id="rId105" Type="http://schemas.openxmlformats.org/officeDocument/2006/relationships/hyperlink" Target="https://www.facebook.com/374180572246/posts/10156673645962247/" TargetMode="External"/><Relationship Id="rId126" Type="http://schemas.openxmlformats.org/officeDocument/2006/relationships/hyperlink" Target="https://www.facebook.com/374180572246/posts/10156676445972247/" TargetMode="External"/><Relationship Id="rId147" Type="http://schemas.openxmlformats.org/officeDocument/2006/relationships/hyperlink" Target="https://www.facebook.com/374180572246/posts/10156674203082247/" TargetMode="External"/><Relationship Id="rId168" Type="http://schemas.openxmlformats.org/officeDocument/2006/relationships/hyperlink" Target="https://www.facebook.com/374180572246/posts/10156673333722247/" TargetMode="External"/><Relationship Id="rId51" Type="http://schemas.openxmlformats.org/officeDocument/2006/relationships/hyperlink" Target="https://www.facebook.com/374180572246/posts/10156666124802247/" TargetMode="External"/><Relationship Id="rId72" Type="http://schemas.openxmlformats.org/officeDocument/2006/relationships/hyperlink" Target="https://www.facebook.com/374180572246/posts/10156676948552247/" TargetMode="External"/><Relationship Id="rId93" Type="http://schemas.openxmlformats.org/officeDocument/2006/relationships/hyperlink" Target="https://www.facebook.com/374180572246/posts/10156678345577247/" TargetMode="External"/><Relationship Id="rId189" Type="http://schemas.openxmlformats.org/officeDocument/2006/relationships/hyperlink" Target="https://www.facebook.com/374180572246/posts/10156678045937247/" TargetMode="External"/><Relationship Id="rId3" Type="http://schemas.openxmlformats.org/officeDocument/2006/relationships/hyperlink" Target="https://www.facebook.com/374180572246/posts/10156669570747247/" TargetMode="External"/><Relationship Id="rId214" Type="http://schemas.openxmlformats.org/officeDocument/2006/relationships/hyperlink" Target="https://www.facebook.com/374180572246/posts/10156675480127247/" TargetMode="External"/><Relationship Id="rId235" Type="http://schemas.openxmlformats.org/officeDocument/2006/relationships/hyperlink" Target="https://www.facebook.com/374180572246/posts/10156672962992247/" TargetMode="External"/><Relationship Id="rId256" Type="http://schemas.openxmlformats.org/officeDocument/2006/relationships/hyperlink" Target="https://www.facebook.com/374180572246/posts/10156673041282247/" TargetMode="External"/><Relationship Id="rId116" Type="http://schemas.openxmlformats.org/officeDocument/2006/relationships/hyperlink" Target="https://www.facebook.com/374180572246/posts/10156671459967247/" TargetMode="External"/><Relationship Id="rId137" Type="http://schemas.openxmlformats.org/officeDocument/2006/relationships/hyperlink" Target="https://www.facebook.com/374180572246/posts/10156673149052247/" TargetMode="External"/><Relationship Id="rId158" Type="http://schemas.openxmlformats.org/officeDocument/2006/relationships/hyperlink" Target="https://www.facebook.com/374180572246/posts/10156678773487247/" TargetMode="External"/><Relationship Id="rId20" Type="http://schemas.openxmlformats.org/officeDocument/2006/relationships/hyperlink" Target="https://www.facebook.com/374180572246/posts/10156668604527247/" TargetMode="External"/><Relationship Id="rId41" Type="http://schemas.openxmlformats.org/officeDocument/2006/relationships/hyperlink" Target="https://www.facebook.com/374180572246/posts/10156675723647247/" TargetMode="External"/><Relationship Id="rId62" Type="http://schemas.openxmlformats.org/officeDocument/2006/relationships/hyperlink" Target="https://www.facebook.com/374180572246/posts/10156675117142247/" TargetMode="External"/><Relationship Id="rId83" Type="http://schemas.openxmlformats.org/officeDocument/2006/relationships/hyperlink" Target="https://www.facebook.com/374180572246/posts/10156677283677247/" TargetMode="External"/><Relationship Id="rId179" Type="http://schemas.openxmlformats.org/officeDocument/2006/relationships/hyperlink" Target="https://www.facebook.com/374180572246/posts/10156672508542247/" TargetMode="External"/><Relationship Id="rId190" Type="http://schemas.openxmlformats.org/officeDocument/2006/relationships/hyperlink" Target="https://www.facebook.com/374180572246/posts/10156673041252247/" TargetMode="External"/><Relationship Id="rId204" Type="http://schemas.openxmlformats.org/officeDocument/2006/relationships/hyperlink" Target="https://www.facebook.com/374180572246/posts/10156663329712247/" TargetMode="External"/><Relationship Id="rId225" Type="http://schemas.openxmlformats.org/officeDocument/2006/relationships/hyperlink" Target="https://www.facebook.com/374180572246/posts/10156669278852247/" TargetMode="External"/><Relationship Id="rId246" Type="http://schemas.openxmlformats.org/officeDocument/2006/relationships/hyperlink" Target="https://www.facebook.com/374180572246/posts/10156670097957247/" TargetMode="External"/><Relationship Id="rId106" Type="http://schemas.openxmlformats.org/officeDocument/2006/relationships/hyperlink" Target="https://www.facebook.com/374180572246/posts/10156673423322247/" TargetMode="External"/><Relationship Id="rId127" Type="http://schemas.openxmlformats.org/officeDocument/2006/relationships/hyperlink" Target="https://www.facebook.com/374180572246/posts/10156676383587247/" TargetMode="External"/><Relationship Id="rId10" Type="http://schemas.openxmlformats.org/officeDocument/2006/relationships/hyperlink" Target="https://www.facebook.com/374180572246/posts/10156664594127247/" TargetMode="External"/><Relationship Id="rId31" Type="http://schemas.openxmlformats.org/officeDocument/2006/relationships/hyperlink" Target="https://www.facebook.com/374180572246/posts/10156669968707247/" TargetMode="External"/><Relationship Id="rId52" Type="http://schemas.openxmlformats.org/officeDocument/2006/relationships/hyperlink" Target="https://www.facebook.com/374180572246/posts/10156673549372247/" TargetMode="External"/><Relationship Id="rId73" Type="http://schemas.openxmlformats.org/officeDocument/2006/relationships/hyperlink" Target="https://www.facebook.com/374180572246/posts/10156664372337247/" TargetMode="External"/><Relationship Id="rId94" Type="http://schemas.openxmlformats.org/officeDocument/2006/relationships/hyperlink" Target="https://www.facebook.com/374180572246/posts/10156677661187247/" TargetMode="External"/><Relationship Id="rId148" Type="http://schemas.openxmlformats.org/officeDocument/2006/relationships/hyperlink" Target="https://www.facebook.com/374180572246/posts/10156669854672247/" TargetMode="External"/><Relationship Id="rId169" Type="http://schemas.openxmlformats.org/officeDocument/2006/relationships/hyperlink" Target="https://www.facebook.com/374180572246/posts/10156670972757247/" TargetMode="External"/><Relationship Id="rId4" Type="http://schemas.openxmlformats.org/officeDocument/2006/relationships/hyperlink" Target="https://www.facebook.com/374180572246/posts/10156676745317247/" TargetMode="External"/><Relationship Id="rId180" Type="http://schemas.openxmlformats.org/officeDocument/2006/relationships/hyperlink" Target="https://www.facebook.com/374180572246/posts/10156663772002247/" TargetMode="External"/><Relationship Id="rId215" Type="http://schemas.openxmlformats.org/officeDocument/2006/relationships/hyperlink" Target="https://www.facebook.com/374180572246/posts/10156668104032247/" TargetMode="External"/><Relationship Id="rId236" Type="http://schemas.openxmlformats.org/officeDocument/2006/relationships/hyperlink" Target="https://www.facebook.com/374180572246/posts/10156669798142247/" TargetMode="External"/><Relationship Id="rId257" Type="http://schemas.openxmlformats.org/officeDocument/2006/relationships/hyperlink" Target="https://www.facebook.com/374180572246/posts/10156666009112247/" TargetMode="External"/><Relationship Id="rId42" Type="http://schemas.openxmlformats.org/officeDocument/2006/relationships/hyperlink" Target="https://www.facebook.com/374180572246/posts/10156678985847247/" TargetMode="External"/><Relationship Id="rId84" Type="http://schemas.openxmlformats.org/officeDocument/2006/relationships/hyperlink" Target="https://www.facebook.com/374180572246/posts/10156677936557247/" TargetMode="External"/><Relationship Id="rId138" Type="http://schemas.openxmlformats.org/officeDocument/2006/relationships/hyperlink" Target="https://www.facebook.com/374180572246/posts/10156667518817247/"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www.facebook.com/374180572246/posts/10156679911372247/" TargetMode="External"/><Relationship Id="rId21" Type="http://schemas.openxmlformats.org/officeDocument/2006/relationships/hyperlink" Target="https://www.facebook.com/374180572246/posts/10156685792307247/" TargetMode="External"/><Relationship Id="rId63" Type="http://schemas.openxmlformats.org/officeDocument/2006/relationships/hyperlink" Target="https://www.facebook.com/374180572246/posts/10156684351037247/" TargetMode="External"/><Relationship Id="rId159" Type="http://schemas.openxmlformats.org/officeDocument/2006/relationships/hyperlink" Target="https://www.facebook.com/374180572246/posts/10156683013067247/" TargetMode="External"/><Relationship Id="rId170" Type="http://schemas.openxmlformats.org/officeDocument/2006/relationships/hyperlink" Target="https://www.facebook.com/374180572246/posts/10156692393042247/" TargetMode="External"/><Relationship Id="rId191" Type="http://schemas.openxmlformats.org/officeDocument/2006/relationships/hyperlink" Target="https://www.facebook.com/374180572246/posts/10156690030247247/" TargetMode="External"/><Relationship Id="rId205" Type="http://schemas.openxmlformats.org/officeDocument/2006/relationships/hyperlink" Target="https://www.facebook.com/374180572246/posts/10156688794382247/" TargetMode="External"/><Relationship Id="rId226" Type="http://schemas.openxmlformats.org/officeDocument/2006/relationships/hyperlink" Target="https://www.facebook.com/374180572246/posts/10156694396517247/" TargetMode="External"/><Relationship Id="rId247" Type="http://schemas.openxmlformats.org/officeDocument/2006/relationships/hyperlink" Target="https://www.facebook.com/374180572246/posts/10156686193897247/" TargetMode="External"/><Relationship Id="rId107" Type="http://schemas.openxmlformats.org/officeDocument/2006/relationships/hyperlink" Target="https://www.facebook.com/374180572246/posts/10156681869277247/" TargetMode="External"/><Relationship Id="rId11" Type="http://schemas.openxmlformats.org/officeDocument/2006/relationships/hyperlink" Target="https://www.facebook.com/374180572246/posts/10156692303442247/" TargetMode="External"/><Relationship Id="rId32" Type="http://schemas.openxmlformats.org/officeDocument/2006/relationships/hyperlink" Target="https://www.facebook.com/374180572246/posts/10156683505692247/" TargetMode="External"/><Relationship Id="rId53" Type="http://schemas.openxmlformats.org/officeDocument/2006/relationships/hyperlink" Target="https://www.facebook.com/374180572246/posts/10156683625272247/" TargetMode="External"/><Relationship Id="rId74" Type="http://schemas.openxmlformats.org/officeDocument/2006/relationships/hyperlink" Target="https://www.facebook.com/374180572246/posts/10156694452832247/" TargetMode="External"/><Relationship Id="rId128" Type="http://schemas.openxmlformats.org/officeDocument/2006/relationships/hyperlink" Target="https://www.facebook.com/374180572246/posts/10156682621617247/" TargetMode="External"/><Relationship Id="rId149" Type="http://schemas.openxmlformats.org/officeDocument/2006/relationships/hyperlink" Target="https://www.facebook.com/374180572246/posts/10156681049167247/" TargetMode="External"/><Relationship Id="rId5" Type="http://schemas.openxmlformats.org/officeDocument/2006/relationships/hyperlink" Target="https://www.facebook.com/374180572246/posts/10156685065877247/" TargetMode="External"/><Relationship Id="rId95" Type="http://schemas.openxmlformats.org/officeDocument/2006/relationships/hyperlink" Target="https://www.facebook.com/374180572246/posts/10156686741327247/" TargetMode="External"/><Relationship Id="rId160" Type="http://schemas.openxmlformats.org/officeDocument/2006/relationships/hyperlink" Target="https://www.facebook.com/374180572246/posts/10156695238877247/" TargetMode="External"/><Relationship Id="rId181" Type="http://schemas.openxmlformats.org/officeDocument/2006/relationships/hyperlink" Target="https://www.facebook.com/374180572246/posts/10156694755122247/" TargetMode="External"/><Relationship Id="rId216" Type="http://schemas.openxmlformats.org/officeDocument/2006/relationships/hyperlink" Target="https://www.facebook.com/374180572246/posts/10156688126432247/" TargetMode="External"/><Relationship Id="rId237" Type="http://schemas.openxmlformats.org/officeDocument/2006/relationships/hyperlink" Target="https://www.facebook.com/374180572246/posts/10156682957467247/" TargetMode="External"/><Relationship Id="rId258" Type="http://schemas.openxmlformats.org/officeDocument/2006/relationships/hyperlink" Target="https://www.facebook.com/374180572246/posts/10156684211982247/" TargetMode="External"/><Relationship Id="rId22" Type="http://schemas.openxmlformats.org/officeDocument/2006/relationships/hyperlink" Target="https://www.facebook.com/374180572246/posts/10156694296717247/" TargetMode="External"/><Relationship Id="rId43" Type="http://schemas.openxmlformats.org/officeDocument/2006/relationships/hyperlink" Target="https://www.facebook.com/374180572246/posts/10156681304557247/" TargetMode="External"/><Relationship Id="rId64" Type="http://schemas.openxmlformats.org/officeDocument/2006/relationships/hyperlink" Target="https://www.facebook.com/374180572246/posts/10156687142392247/" TargetMode="External"/><Relationship Id="rId118" Type="http://schemas.openxmlformats.org/officeDocument/2006/relationships/hyperlink" Target="https://www.facebook.com/374180572246/posts/10156692077887247/" TargetMode="External"/><Relationship Id="rId139" Type="http://schemas.openxmlformats.org/officeDocument/2006/relationships/hyperlink" Target="https://www.facebook.com/374180572246/posts/10156693267052247/" TargetMode="External"/><Relationship Id="rId85" Type="http://schemas.openxmlformats.org/officeDocument/2006/relationships/hyperlink" Target="https://www.facebook.com/374180572246/posts/10156692747992247/" TargetMode="External"/><Relationship Id="rId150" Type="http://schemas.openxmlformats.org/officeDocument/2006/relationships/hyperlink" Target="https://www.facebook.com/374180572246/posts/10156693966857247/" TargetMode="External"/><Relationship Id="rId171" Type="http://schemas.openxmlformats.org/officeDocument/2006/relationships/hyperlink" Target="https://www.facebook.com/374180572246/posts/10156684798662247/" TargetMode="External"/><Relationship Id="rId192" Type="http://schemas.openxmlformats.org/officeDocument/2006/relationships/hyperlink" Target="https://www.facebook.com/374180572246/posts/10156683462197247/" TargetMode="External"/><Relationship Id="rId206" Type="http://schemas.openxmlformats.org/officeDocument/2006/relationships/hyperlink" Target="https://www.facebook.com/374180572246/posts/10156684656812247/" TargetMode="External"/><Relationship Id="rId227" Type="http://schemas.openxmlformats.org/officeDocument/2006/relationships/hyperlink" Target="https://www.facebook.com/374180572246/posts/10156686266312247/" TargetMode="External"/><Relationship Id="rId248" Type="http://schemas.openxmlformats.org/officeDocument/2006/relationships/hyperlink" Target="https://www.facebook.com/374180572246/posts/10156686440822247/" TargetMode="External"/><Relationship Id="rId12" Type="http://schemas.openxmlformats.org/officeDocument/2006/relationships/hyperlink" Target="https://www.facebook.com/374180572246/posts/10156680470412247/" TargetMode="External"/><Relationship Id="rId33" Type="http://schemas.openxmlformats.org/officeDocument/2006/relationships/hyperlink" Target="https://www.facebook.com/374180572246/posts/10156690422087247/" TargetMode="External"/><Relationship Id="rId108" Type="http://schemas.openxmlformats.org/officeDocument/2006/relationships/hyperlink" Target="https://www.facebook.com/374180572246/posts/10156679538722247/" TargetMode="External"/><Relationship Id="rId129" Type="http://schemas.openxmlformats.org/officeDocument/2006/relationships/hyperlink" Target="https://www.facebook.com/374180572246/posts/10156680193157247/" TargetMode="External"/><Relationship Id="rId54" Type="http://schemas.openxmlformats.org/officeDocument/2006/relationships/hyperlink" Target="https://www.facebook.com/374180572246/posts/10156685192042247/" TargetMode="External"/><Relationship Id="rId75" Type="http://schemas.openxmlformats.org/officeDocument/2006/relationships/hyperlink" Target="https://www.facebook.com/374180572246/posts/10156690861232247/" TargetMode="External"/><Relationship Id="rId96" Type="http://schemas.openxmlformats.org/officeDocument/2006/relationships/hyperlink" Target="https://www.facebook.com/374180572246/posts/10156691698087247/" TargetMode="External"/><Relationship Id="rId140" Type="http://schemas.openxmlformats.org/officeDocument/2006/relationships/hyperlink" Target="https://www.facebook.com/374180572246/posts/10156693838082247/" TargetMode="External"/><Relationship Id="rId161" Type="http://schemas.openxmlformats.org/officeDocument/2006/relationships/hyperlink" Target="https://www.facebook.com/374180572246/posts/10156682516272247/" TargetMode="External"/><Relationship Id="rId182" Type="http://schemas.openxmlformats.org/officeDocument/2006/relationships/hyperlink" Target="https://www.facebook.com/374180572246/posts/10156681807867247/" TargetMode="External"/><Relationship Id="rId217" Type="http://schemas.openxmlformats.org/officeDocument/2006/relationships/hyperlink" Target="https://www.facebook.com/374180572246/posts/10156681525127247/" TargetMode="External"/><Relationship Id="rId6" Type="http://schemas.openxmlformats.org/officeDocument/2006/relationships/hyperlink" Target="https://www.facebook.com/374180572246/posts/10156692215987247/" TargetMode="External"/><Relationship Id="rId238" Type="http://schemas.openxmlformats.org/officeDocument/2006/relationships/hyperlink" Target="https://www.facebook.com/374180572246/posts/10156681610967247/" TargetMode="External"/><Relationship Id="rId259" Type="http://schemas.openxmlformats.org/officeDocument/2006/relationships/hyperlink" Target="https://www.facebook.com/374180572246/posts/10156692693367247/" TargetMode="External"/><Relationship Id="rId23" Type="http://schemas.openxmlformats.org/officeDocument/2006/relationships/hyperlink" Target="https://www.facebook.com/374180572246/posts/10156681388382247/" TargetMode="External"/><Relationship Id="rId119" Type="http://schemas.openxmlformats.org/officeDocument/2006/relationships/hyperlink" Target="https://www.facebook.com/374180572246/posts/10156684580857247/" TargetMode="External"/><Relationship Id="rId44" Type="http://schemas.openxmlformats.org/officeDocument/2006/relationships/hyperlink" Target="https://www.facebook.com/374180572246/posts/10156692850492247/" TargetMode="External"/><Relationship Id="rId65" Type="http://schemas.openxmlformats.org/officeDocument/2006/relationships/hyperlink" Target="https://www.facebook.com/374180572246/posts/10156681217797247/" TargetMode="External"/><Relationship Id="rId86" Type="http://schemas.openxmlformats.org/officeDocument/2006/relationships/hyperlink" Target="https://www.facebook.com/374180572246/posts/10156680237747247/" TargetMode="External"/><Relationship Id="rId130" Type="http://schemas.openxmlformats.org/officeDocument/2006/relationships/hyperlink" Target="https://www.facebook.com/374180572246/posts/10156686665697247/" TargetMode="External"/><Relationship Id="rId151" Type="http://schemas.openxmlformats.org/officeDocument/2006/relationships/hyperlink" Target="https://www.facebook.com/374180572246/posts/10156687631187247/" TargetMode="External"/><Relationship Id="rId172" Type="http://schemas.openxmlformats.org/officeDocument/2006/relationships/hyperlink" Target="https://www.facebook.com/374180572246/posts/10156684704912247/" TargetMode="External"/><Relationship Id="rId193" Type="http://schemas.openxmlformats.org/officeDocument/2006/relationships/hyperlink" Target="https://www.facebook.com/374180572246/posts/10156681692072247/" TargetMode="External"/><Relationship Id="rId207" Type="http://schemas.openxmlformats.org/officeDocument/2006/relationships/hyperlink" Target="https://www.facebook.com/374180572246/posts/10156686781332247/" TargetMode="External"/><Relationship Id="rId228" Type="http://schemas.openxmlformats.org/officeDocument/2006/relationships/hyperlink" Target="https://www.facebook.com/374180572246/posts/10156681987092247/" TargetMode="External"/><Relationship Id="rId249" Type="http://schemas.openxmlformats.org/officeDocument/2006/relationships/hyperlink" Target="https://www.facebook.com/374180572246/posts/10156687694717247/" TargetMode="External"/><Relationship Id="rId13" Type="http://schemas.openxmlformats.org/officeDocument/2006/relationships/hyperlink" Target="https://www.facebook.com/374180572246/posts/10156691996867247/" TargetMode="External"/><Relationship Id="rId109" Type="http://schemas.openxmlformats.org/officeDocument/2006/relationships/hyperlink" Target="https://www.facebook.com/374180572246/posts/10156694258707247/" TargetMode="External"/><Relationship Id="rId260" Type="http://schemas.openxmlformats.org/officeDocument/2006/relationships/hyperlink" Target="https://www.facebook.com/374180572246/posts/10156684272102247/" TargetMode="External"/><Relationship Id="rId34" Type="http://schemas.openxmlformats.org/officeDocument/2006/relationships/hyperlink" Target="https://www.facebook.com/374180572246/posts/10156686566672247/" TargetMode="External"/><Relationship Id="rId55" Type="http://schemas.openxmlformats.org/officeDocument/2006/relationships/hyperlink" Target="https://www.facebook.com/374180572246/posts/10156687491307247/" TargetMode="External"/><Relationship Id="rId76" Type="http://schemas.openxmlformats.org/officeDocument/2006/relationships/hyperlink" Target="https://www.facebook.com/374180572246/posts/10156687560672247/" TargetMode="External"/><Relationship Id="rId97" Type="http://schemas.openxmlformats.org/officeDocument/2006/relationships/hyperlink" Target="https://www.facebook.com/374180572246/posts/10156680061847247/" TargetMode="External"/><Relationship Id="rId120" Type="http://schemas.openxmlformats.org/officeDocument/2006/relationships/hyperlink" Target="https://www.facebook.com/374180572246/posts/10156689939792247/" TargetMode="External"/><Relationship Id="rId141" Type="http://schemas.openxmlformats.org/officeDocument/2006/relationships/hyperlink" Target="https://www.facebook.com/374180572246/posts/10156690669747247/" TargetMode="External"/><Relationship Id="rId7" Type="http://schemas.openxmlformats.org/officeDocument/2006/relationships/hyperlink" Target="https://www.facebook.com/374180572246/posts/10156683165387247/" TargetMode="External"/><Relationship Id="rId162" Type="http://schemas.openxmlformats.org/officeDocument/2006/relationships/hyperlink" Target="https://www.facebook.com/374180572246/posts/10156685333482247/" TargetMode="External"/><Relationship Id="rId183" Type="http://schemas.openxmlformats.org/officeDocument/2006/relationships/hyperlink" Target="https://www.facebook.com/374180572246/posts/10156685637717247/" TargetMode="External"/><Relationship Id="rId218" Type="http://schemas.openxmlformats.org/officeDocument/2006/relationships/hyperlink" Target="https://www.facebook.com/374180572246/posts/10156694874727247/" TargetMode="External"/><Relationship Id="rId239" Type="http://schemas.openxmlformats.org/officeDocument/2006/relationships/hyperlink" Target="https://www.facebook.com/374180572246/posts/10156684196282247/" TargetMode="External"/><Relationship Id="rId250" Type="http://schemas.openxmlformats.org/officeDocument/2006/relationships/hyperlink" Target="https://www.facebook.com/374180572246/posts/10156689583542247/" TargetMode="External"/><Relationship Id="rId24" Type="http://schemas.openxmlformats.org/officeDocument/2006/relationships/hyperlink" Target="https://www.facebook.com/374180572246/posts/10156683589792247/" TargetMode="External"/><Relationship Id="rId45" Type="http://schemas.openxmlformats.org/officeDocument/2006/relationships/hyperlink" Target="https://www.facebook.com/374180572246/posts/10156694703622247/" TargetMode="External"/><Relationship Id="rId66" Type="http://schemas.openxmlformats.org/officeDocument/2006/relationships/hyperlink" Target="https://www.facebook.com/374180572246/posts/10156690569877247/" TargetMode="External"/><Relationship Id="rId87" Type="http://schemas.openxmlformats.org/officeDocument/2006/relationships/hyperlink" Target="https://www.facebook.com/374180572246/posts/10156694982492247/" TargetMode="External"/><Relationship Id="rId110" Type="http://schemas.openxmlformats.org/officeDocument/2006/relationships/hyperlink" Target="https://www.facebook.com/374180572246/posts/10156683243262247/" TargetMode="External"/><Relationship Id="rId131" Type="http://schemas.openxmlformats.org/officeDocument/2006/relationships/hyperlink" Target="https://www.facebook.com/374180572246/posts/10156681087632247/" TargetMode="External"/><Relationship Id="rId152" Type="http://schemas.openxmlformats.org/officeDocument/2006/relationships/hyperlink" Target="https://www.facebook.com/374180572246/posts/10156682910717247/" TargetMode="External"/><Relationship Id="rId173" Type="http://schemas.openxmlformats.org/officeDocument/2006/relationships/hyperlink" Target="https://www.facebook.com/374180572246/posts/10156679645702247/" TargetMode="External"/><Relationship Id="rId194" Type="http://schemas.openxmlformats.org/officeDocument/2006/relationships/hyperlink" Target="https://www.facebook.com/374180572246/posts/10156685962307247/" TargetMode="External"/><Relationship Id="rId208" Type="http://schemas.openxmlformats.org/officeDocument/2006/relationships/hyperlink" Target="https://www.facebook.com/374180572246/posts/10156685728202247/" TargetMode="External"/><Relationship Id="rId229" Type="http://schemas.openxmlformats.org/officeDocument/2006/relationships/hyperlink" Target="https://www.facebook.com/374180572246/posts/10156684151232247/" TargetMode="External"/><Relationship Id="rId240" Type="http://schemas.openxmlformats.org/officeDocument/2006/relationships/hyperlink" Target="https://www.facebook.com/374180572246/posts/10156684298897247/" TargetMode="External"/><Relationship Id="rId261" Type="http://schemas.openxmlformats.org/officeDocument/2006/relationships/hyperlink" Target="https://www.facebook.com/374180572246/posts/10156689318252247/" TargetMode="External"/><Relationship Id="rId14" Type="http://schemas.openxmlformats.org/officeDocument/2006/relationships/hyperlink" Target="https://www.facebook.com/374180572246/posts/10156683284207247/" TargetMode="External"/><Relationship Id="rId35" Type="http://schemas.openxmlformats.org/officeDocument/2006/relationships/hyperlink" Target="https://www.facebook.com/374180572246/posts/10156695080662247/" TargetMode="External"/><Relationship Id="rId56" Type="http://schemas.openxmlformats.org/officeDocument/2006/relationships/hyperlink" Target="https://www.facebook.com/374180572246/posts/10156692946892247/" TargetMode="External"/><Relationship Id="rId77" Type="http://schemas.openxmlformats.org/officeDocument/2006/relationships/hyperlink" Target="https://www.facebook.com/374180572246/posts/10156681570717247/" TargetMode="External"/><Relationship Id="rId100" Type="http://schemas.openxmlformats.org/officeDocument/2006/relationships/hyperlink" Target="https://www.facebook.com/374180572246/posts/10156686357337247/" TargetMode="External"/><Relationship Id="rId8" Type="http://schemas.openxmlformats.org/officeDocument/2006/relationships/hyperlink" Target="https://www.facebook.com/374180572246/posts/10156690241222247/" TargetMode="External"/><Relationship Id="rId98" Type="http://schemas.openxmlformats.org/officeDocument/2006/relationships/hyperlink" Target="https://www.facebook.com/374180572246/posts/10156681795682247/" TargetMode="External"/><Relationship Id="rId121" Type="http://schemas.openxmlformats.org/officeDocument/2006/relationships/hyperlink" Target="https://www.facebook.com/374180572246/posts/10156683119197247/" TargetMode="External"/><Relationship Id="rId142" Type="http://schemas.openxmlformats.org/officeDocument/2006/relationships/hyperlink" Target="https://www.facebook.com/374180572246/posts/10156683418352247/" TargetMode="External"/><Relationship Id="rId163" Type="http://schemas.openxmlformats.org/officeDocument/2006/relationships/hyperlink" Target="https://www.facebook.com/374180572246/posts/10156686830312247/" TargetMode="External"/><Relationship Id="rId184" Type="http://schemas.openxmlformats.org/officeDocument/2006/relationships/hyperlink" Target="https://www.facebook.com/374180572246/posts/10156695293317247/" TargetMode="External"/><Relationship Id="rId219" Type="http://schemas.openxmlformats.org/officeDocument/2006/relationships/hyperlink" Target="https://www.facebook.com/374180572246/posts/10156690706677247/" TargetMode="External"/><Relationship Id="rId230" Type="http://schemas.openxmlformats.org/officeDocument/2006/relationships/hyperlink" Target="https://www.facebook.com/374180572246/posts/10156686624747247/" TargetMode="External"/><Relationship Id="rId251" Type="http://schemas.openxmlformats.org/officeDocument/2006/relationships/hyperlink" Target="https://www.facebook.com/374180572246/posts/10156689056672247/" TargetMode="External"/><Relationship Id="rId25" Type="http://schemas.openxmlformats.org/officeDocument/2006/relationships/hyperlink" Target="https://www.facebook.com/374180572246/posts/10156680682237247/" TargetMode="External"/><Relationship Id="rId46" Type="http://schemas.openxmlformats.org/officeDocument/2006/relationships/hyperlink" Target="https://www.facebook.com/374180572246/posts/10156689833832247/" TargetMode="External"/><Relationship Id="rId67" Type="http://schemas.openxmlformats.org/officeDocument/2006/relationships/hyperlink" Target="https://www.facebook.com/374180572246/posts/10156687071597247/" TargetMode="External"/><Relationship Id="rId88" Type="http://schemas.openxmlformats.org/officeDocument/2006/relationships/hyperlink" Target="https://www.facebook.com/374180572246/posts/10156681861787247/" TargetMode="External"/><Relationship Id="rId111" Type="http://schemas.openxmlformats.org/officeDocument/2006/relationships/hyperlink" Target="https://www.facebook.com/374180572246/posts/10156681006912247/" TargetMode="External"/><Relationship Id="rId132" Type="http://schemas.openxmlformats.org/officeDocument/2006/relationships/hyperlink" Target="https://www.facebook.com/374180572246/posts/10156683664157247/" TargetMode="External"/><Relationship Id="rId153" Type="http://schemas.openxmlformats.org/officeDocument/2006/relationships/hyperlink" Target="https://www.facebook.com/374180572246/posts/10156679854442247/" TargetMode="External"/><Relationship Id="rId174" Type="http://schemas.openxmlformats.org/officeDocument/2006/relationships/hyperlink" Target="https://www.facebook.com/374180572246/posts/10156692586737247/" TargetMode="External"/><Relationship Id="rId195" Type="http://schemas.openxmlformats.org/officeDocument/2006/relationships/hyperlink" Target="https://www.facebook.com/374180572246/posts/10156691054392247/" TargetMode="External"/><Relationship Id="rId209" Type="http://schemas.openxmlformats.org/officeDocument/2006/relationships/hyperlink" Target="https://www.facebook.com/374180572246/posts/10156692223547247/" TargetMode="External"/><Relationship Id="rId220" Type="http://schemas.openxmlformats.org/officeDocument/2006/relationships/hyperlink" Target="https://www.facebook.com/374180572246/posts/10156679744082247/" TargetMode="External"/><Relationship Id="rId241" Type="http://schemas.openxmlformats.org/officeDocument/2006/relationships/hyperlink" Target="https://www.facebook.com/374180572246/posts/10156694090337247/" TargetMode="External"/><Relationship Id="rId15" Type="http://schemas.openxmlformats.org/officeDocument/2006/relationships/hyperlink" Target="https://www.facebook.com/374180572246/posts/10156687274052247/" TargetMode="External"/><Relationship Id="rId36" Type="http://schemas.openxmlformats.org/officeDocument/2006/relationships/hyperlink" Target="https://www.facebook.com/374180572246/posts/10156684415887247/" TargetMode="External"/><Relationship Id="rId57" Type="http://schemas.openxmlformats.org/officeDocument/2006/relationships/hyperlink" Target="https://www.facebook.com/374180572246/posts/10156682597867247/" TargetMode="External"/><Relationship Id="rId262" Type="http://schemas.openxmlformats.org/officeDocument/2006/relationships/hyperlink" Target="https://www.facebook.com/374180572246/posts/10156680281377247/" TargetMode="External"/><Relationship Id="rId78" Type="http://schemas.openxmlformats.org/officeDocument/2006/relationships/hyperlink" Target="https://www.facebook.com/374180572246/posts/10156692349497247/" TargetMode="External"/><Relationship Id="rId99" Type="http://schemas.openxmlformats.org/officeDocument/2006/relationships/hyperlink" Target="https://www.facebook.com/374180572246/posts/10156683371532247/" TargetMode="External"/><Relationship Id="rId101" Type="http://schemas.openxmlformats.org/officeDocument/2006/relationships/hyperlink" Target="https://www.facebook.com/374180572246/posts/10156683744127247/" TargetMode="External"/><Relationship Id="rId122" Type="http://schemas.openxmlformats.org/officeDocument/2006/relationships/hyperlink" Target="https://www.facebook.com/374180572246/posts/10156691935962247/" TargetMode="External"/><Relationship Id="rId143" Type="http://schemas.openxmlformats.org/officeDocument/2006/relationships/hyperlink" Target="https://www.facebook.com/374180572246/posts/10156683324497247/" TargetMode="External"/><Relationship Id="rId164" Type="http://schemas.openxmlformats.org/officeDocument/2006/relationships/hyperlink" Target="https://www.facebook.com/374180572246/posts/10156680372842247/" TargetMode="External"/><Relationship Id="rId185" Type="http://schemas.openxmlformats.org/officeDocument/2006/relationships/hyperlink" Target="https://www.facebook.com/374180572246/posts/10156680506942247/" TargetMode="External"/><Relationship Id="rId9" Type="http://schemas.openxmlformats.org/officeDocument/2006/relationships/hyperlink" Target="https://www.facebook.com/374180572246/posts/10156694353922247/" TargetMode="External"/><Relationship Id="rId210" Type="http://schemas.openxmlformats.org/officeDocument/2006/relationships/hyperlink" Target="https://www.facebook.com/374180572246/posts/10156686119107247/" TargetMode="External"/><Relationship Id="rId26" Type="http://schemas.openxmlformats.org/officeDocument/2006/relationships/hyperlink" Target="https://www.facebook.com/374180572246/posts/10156690752392247/" TargetMode="External"/><Relationship Id="rId231" Type="http://schemas.openxmlformats.org/officeDocument/2006/relationships/hyperlink" Target="https://www.facebook.com/374180572246/posts/10156681462947247/" TargetMode="External"/><Relationship Id="rId252" Type="http://schemas.openxmlformats.org/officeDocument/2006/relationships/hyperlink" Target="https://www.facebook.com/374180572246/posts/10156686524842247/" TargetMode="External"/><Relationship Id="rId47" Type="http://schemas.openxmlformats.org/officeDocument/2006/relationships/hyperlink" Target="https://www.facebook.com/374180572246/posts/10156690299622247/" TargetMode="External"/><Relationship Id="rId68" Type="http://schemas.openxmlformats.org/officeDocument/2006/relationships/hyperlink" Target="https://www.facebook.com/374180572246/posts/10156680130712247/" TargetMode="External"/><Relationship Id="rId89" Type="http://schemas.openxmlformats.org/officeDocument/2006/relationships/hyperlink" Target="https://www.facebook.com/374180572246/posts/10156688051467247/" TargetMode="External"/><Relationship Id="rId112" Type="http://schemas.openxmlformats.org/officeDocument/2006/relationships/hyperlink" Target="https://www.facebook.com/374180572246/posts/10156695190547247/" TargetMode="External"/><Relationship Id="rId133" Type="http://schemas.openxmlformats.org/officeDocument/2006/relationships/hyperlink" Target="https://www.facebook.com/374180572246/posts/10156691826662247/" TargetMode="External"/><Relationship Id="rId154" Type="http://schemas.openxmlformats.org/officeDocument/2006/relationships/hyperlink" Target="https://www.facebook.com/374180572246/posts/10156691162322247/" TargetMode="External"/><Relationship Id="rId175" Type="http://schemas.openxmlformats.org/officeDocument/2006/relationships/hyperlink" Target="https://www.facebook.com/374180572246/posts/10156688433267247/" TargetMode="External"/><Relationship Id="rId196" Type="http://schemas.openxmlformats.org/officeDocument/2006/relationships/hyperlink" Target="https://www.facebook.com/374180572246/posts/10156680815477247/" TargetMode="External"/><Relationship Id="rId200" Type="http://schemas.openxmlformats.org/officeDocument/2006/relationships/hyperlink" Target="https://www.facebook.com/374180572246/posts/10156680917127247/" TargetMode="External"/><Relationship Id="rId16" Type="http://schemas.openxmlformats.org/officeDocument/2006/relationships/hyperlink" Target="https://www.facebook.com/374180572246/posts/10156685484462247/" TargetMode="External"/><Relationship Id="rId221" Type="http://schemas.openxmlformats.org/officeDocument/2006/relationships/hyperlink" Target="https://www.facebook.com/374180572246/posts/10156694930297247/" TargetMode="External"/><Relationship Id="rId242" Type="http://schemas.openxmlformats.org/officeDocument/2006/relationships/hyperlink" Target="https://www.facebook.com/374180572246/posts/10156684234337247/" TargetMode="External"/><Relationship Id="rId263" Type="http://schemas.openxmlformats.org/officeDocument/2006/relationships/hyperlink" Target="https://www.facebook.com/374180572246/posts/10156683977842247/" TargetMode="External"/><Relationship Id="rId37" Type="http://schemas.openxmlformats.org/officeDocument/2006/relationships/hyperlink" Target="https://www.facebook.com/374180572246/posts/10156689890077247/" TargetMode="External"/><Relationship Id="rId58" Type="http://schemas.openxmlformats.org/officeDocument/2006/relationships/hyperlink" Target="https://www.facebook.com/374180572246/posts/10156684891212247/" TargetMode="External"/><Relationship Id="rId79" Type="http://schemas.openxmlformats.org/officeDocument/2006/relationships/hyperlink" Target="https://www.facebook.com/374180572246/posts/10156685139837247/" TargetMode="External"/><Relationship Id="rId102" Type="http://schemas.openxmlformats.org/officeDocument/2006/relationships/hyperlink" Target="https://www.facebook.com/374180572246/posts/10156689428422247/" TargetMode="External"/><Relationship Id="rId123" Type="http://schemas.openxmlformats.org/officeDocument/2006/relationships/hyperlink" Target="https://www.facebook.com/374180572246/posts/10156694159892247/" TargetMode="External"/><Relationship Id="rId144" Type="http://schemas.openxmlformats.org/officeDocument/2006/relationships/hyperlink" Target="https://www.facebook.com/374180572246/posts/10156684020657247/" TargetMode="External"/><Relationship Id="rId90" Type="http://schemas.openxmlformats.org/officeDocument/2006/relationships/hyperlink" Target="https://www.facebook.com/374180572246/posts/10156680760082247/" TargetMode="External"/><Relationship Id="rId165" Type="http://schemas.openxmlformats.org/officeDocument/2006/relationships/hyperlink" Target="https://www.facebook.com/374180572246/posts/10156680556152247/" TargetMode="External"/><Relationship Id="rId186" Type="http://schemas.openxmlformats.org/officeDocument/2006/relationships/hyperlink" Target="https://www.facebook.com/374180572246/posts/10156694582872247/" TargetMode="External"/><Relationship Id="rId211" Type="http://schemas.openxmlformats.org/officeDocument/2006/relationships/hyperlink" Target="https://www.facebook.com/374180572246/posts/10156690077697247/" TargetMode="External"/><Relationship Id="rId232" Type="http://schemas.openxmlformats.org/officeDocument/2006/relationships/hyperlink" Target="https://www.facebook.com/374180572246/posts/10156691454677247/" TargetMode="External"/><Relationship Id="rId253" Type="http://schemas.openxmlformats.org/officeDocument/2006/relationships/hyperlink" Target="https://www.facebook.com/374180572246/posts/10156689158482247/" TargetMode="External"/><Relationship Id="rId27" Type="http://schemas.openxmlformats.org/officeDocument/2006/relationships/hyperlink" Target="https://www.facebook.com/374180572246/posts/10156680330852247/" TargetMode="External"/><Relationship Id="rId48" Type="http://schemas.openxmlformats.org/officeDocument/2006/relationships/hyperlink" Target="https://www.facebook.com/374180572246/posts/10156680606362247/" TargetMode="External"/><Relationship Id="rId69" Type="http://schemas.openxmlformats.org/officeDocument/2006/relationships/hyperlink" Target="https://www.facebook.com/374180572246/posts/10156684850022247/" TargetMode="External"/><Relationship Id="rId113" Type="http://schemas.openxmlformats.org/officeDocument/2006/relationships/hyperlink" Target="https://www.facebook.com/374180572246/posts/10156685678707247/" TargetMode="External"/><Relationship Id="rId134" Type="http://schemas.openxmlformats.org/officeDocument/2006/relationships/hyperlink" Target="https://www.facebook.com/374180572246/posts/10156690909217247/" TargetMode="External"/><Relationship Id="rId80" Type="http://schemas.openxmlformats.org/officeDocument/2006/relationships/hyperlink" Target="https://www.facebook.com/374180572246/posts/10156685390322247/" TargetMode="External"/><Relationship Id="rId155" Type="http://schemas.openxmlformats.org/officeDocument/2006/relationships/hyperlink" Target="https://www.facebook.com/374180572246/posts/10156682569242247/" TargetMode="External"/><Relationship Id="rId176" Type="http://schemas.openxmlformats.org/officeDocument/2006/relationships/hyperlink" Target="https://www.facebook.com/374180572246/posts/10156692262332247/" TargetMode="External"/><Relationship Id="rId197" Type="http://schemas.openxmlformats.org/officeDocument/2006/relationships/hyperlink" Target="https://www.facebook.com/374180572246/posts/10156682859207247/" TargetMode="External"/><Relationship Id="rId201" Type="http://schemas.openxmlformats.org/officeDocument/2006/relationships/hyperlink" Target="https://www.facebook.com/374180572246/posts/10156691633052247/" TargetMode="External"/><Relationship Id="rId222" Type="http://schemas.openxmlformats.org/officeDocument/2006/relationships/hyperlink" Target="https://www.facebook.com/374180572246/posts/10156693358122247/" TargetMode="External"/><Relationship Id="rId243" Type="http://schemas.openxmlformats.org/officeDocument/2006/relationships/hyperlink" Target="https://www.facebook.com/374180572246/posts/10156683912152247/" TargetMode="External"/><Relationship Id="rId264" Type="http://schemas.openxmlformats.org/officeDocument/2006/relationships/hyperlink" Target="https://www.facebook.com/374180572246/posts/10156682807552247/" TargetMode="External"/><Relationship Id="rId17" Type="http://schemas.openxmlformats.org/officeDocument/2006/relationships/hyperlink" Target="https://www.facebook.com/374180572246/posts/10156681831647247/" TargetMode="External"/><Relationship Id="rId38" Type="http://schemas.openxmlformats.org/officeDocument/2006/relationships/hyperlink" Target="https://www.facebook.com/374180572246/posts/10156685847922247/" TargetMode="External"/><Relationship Id="rId59" Type="http://schemas.openxmlformats.org/officeDocument/2006/relationships/hyperlink" Target="https://www.facebook.com/374180572246/posts/10156679306952247/" TargetMode="External"/><Relationship Id="rId103" Type="http://schemas.openxmlformats.org/officeDocument/2006/relationships/hyperlink" Target="https://www.facebook.com/374180572246/posts/10156689745727247/" TargetMode="External"/><Relationship Id="rId124" Type="http://schemas.openxmlformats.org/officeDocument/2006/relationships/hyperlink" Target="https://www.facebook.com/374180572246/posts/10156684618042247/" TargetMode="External"/><Relationship Id="rId70" Type="http://schemas.openxmlformats.org/officeDocument/2006/relationships/hyperlink" Target="https://www.facebook.com/374180572246/posts/10156691890727247/" TargetMode="External"/><Relationship Id="rId91" Type="http://schemas.openxmlformats.org/officeDocument/2006/relationships/hyperlink" Target="https://www.facebook.com/374180572246/posts/10156693727602247/" TargetMode="External"/><Relationship Id="rId145" Type="http://schemas.openxmlformats.org/officeDocument/2006/relationships/hyperlink" Target="https://www.facebook.com/374180572246/posts/10156689453082247/" TargetMode="External"/><Relationship Id="rId166" Type="http://schemas.openxmlformats.org/officeDocument/2006/relationships/hyperlink" Target="https://www.facebook.com/374180572246/posts/10156693565087247/" TargetMode="External"/><Relationship Id="rId187" Type="http://schemas.openxmlformats.org/officeDocument/2006/relationships/hyperlink" Target="https://www.facebook.com/374180572246/posts/10156688935112247/" TargetMode="External"/><Relationship Id="rId1" Type="http://schemas.openxmlformats.org/officeDocument/2006/relationships/hyperlink" Target="https://www.facebook.com/374180572246/posts/10156683065292247/" TargetMode="External"/><Relationship Id="rId212" Type="http://schemas.openxmlformats.org/officeDocument/2006/relationships/hyperlink" Target="https://www.facebook.com/374180572246/posts/10156683825542247/" TargetMode="External"/><Relationship Id="rId233" Type="http://schemas.openxmlformats.org/officeDocument/2006/relationships/hyperlink" Target="https://www.facebook.com/374180572246/posts/10156682716972247/" TargetMode="External"/><Relationship Id="rId254" Type="http://schemas.openxmlformats.org/officeDocument/2006/relationships/hyperlink" Target="https://www.facebook.com/374180572246/posts/10156689374162247/" TargetMode="External"/><Relationship Id="rId28" Type="http://schemas.openxmlformats.org/officeDocument/2006/relationships/hyperlink" Target="https://www.facebook.com/374180572246/posts/10156687332152247/" TargetMode="External"/><Relationship Id="rId49" Type="http://schemas.openxmlformats.org/officeDocument/2006/relationships/hyperlink" Target="https://www.facebook.com/374180572246/posts/10156690469792247/" TargetMode="External"/><Relationship Id="rId114" Type="http://schemas.openxmlformats.org/officeDocument/2006/relationships/hyperlink" Target="https://www.facebook.com/374180572246/posts/10156679083437247/" TargetMode="External"/><Relationship Id="rId60" Type="http://schemas.openxmlformats.org/officeDocument/2006/relationships/hyperlink" Target="https://www.facebook.com/374180572246/posts/10156689703177247/" TargetMode="External"/><Relationship Id="rId81" Type="http://schemas.openxmlformats.org/officeDocument/2006/relationships/hyperlink" Target="https://www.facebook.com/374180572246/posts/10156682759492247/" TargetMode="External"/><Relationship Id="rId135" Type="http://schemas.openxmlformats.org/officeDocument/2006/relationships/hyperlink" Target="https://www.facebook.com/374180572246/posts/10156680413872247/" TargetMode="External"/><Relationship Id="rId156" Type="http://schemas.openxmlformats.org/officeDocument/2006/relationships/hyperlink" Target="https://www.facebook.com/374180572246/posts/10156695142972247/" TargetMode="External"/><Relationship Id="rId177" Type="http://schemas.openxmlformats.org/officeDocument/2006/relationships/hyperlink" Target="https://www.facebook.com/374180572246/posts/10156685586912247/" TargetMode="External"/><Relationship Id="rId198" Type="http://schemas.openxmlformats.org/officeDocument/2006/relationships/hyperlink" Target="https://www.facebook.com/374180572246/posts/10156690150027247/" TargetMode="External"/><Relationship Id="rId202" Type="http://schemas.openxmlformats.org/officeDocument/2006/relationships/hyperlink" Target="https://www.facebook.com/374180572246/posts/10156683205297247/" TargetMode="External"/><Relationship Id="rId223" Type="http://schemas.openxmlformats.org/officeDocument/2006/relationships/hyperlink" Target="https://www.facebook.com/374180572246/posts/10156690802817247/" TargetMode="External"/><Relationship Id="rId244" Type="http://schemas.openxmlformats.org/officeDocument/2006/relationships/hyperlink" Target="https://www.facebook.com/374180572246/posts/10156684755852247/" TargetMode="External"/><Relationship Id="rId18" Type="http://schemas.openxmlformats.org/officeDocument/2006/relationships/hyperlink" Target="https://www.facebook.com/374180572246/posts/10156684337067247/" TargetMode="External"/><Relationship Id="rId39" Type="http://schemas.openxmlformats.org/officeDocument/2006/relationships/hyperlink" Target="https://www.facebook.com/374180572246/posts/10156689614237247/" TargetMode="External"/><Relationship Id="rId50" Type="http://schemas.openxmlformats.org/officeDocument/2006/relationships/hyperlink" Target="https://www.facebook.com/374180572246/posts/10156688222052247/" TargetMode="External"/><Relationship Id="rId104" Type="http://schemas.openxmlformats.org/officeDocument/2006/relationships/hyperlink" Target="https://www.facebook.com/374180572246/posts/10156688594047247/" TargetMode="External"/><Relationship Id="rId125" Type="http://schemas.openxmlformats.org/officeDocument/2006/relationships/hyperlink" Target="https://www.facebook.com/374180572246/posts/10156687851607247/" TargetMode="External"/><Relationship Id="rId146" Type="http://schemas.openxmlformats.org/officeDocument/2006/relationships/hyperlink" Target="https://www.facebook.com/374180572246/posts/10156690366872247/" TargetMode="External"/><Relationship Id="rId167" Type="http://schemas.openxmlformats.org/officeDocument/2006/relationships/hyperlink" Target="https://www.facebook.com/374180572246/posts/10156684083302247/" TargetMode="External"/><Relationship Id="rId188" Type="http://schemas.openxmlformats.org/officeDocument/2006/relationships/hyperlink" Target="https://www.facebook.com/374180572246/posts/10156687410977247/" TargetMode="External"/><Relationship Id="rId71" Type="http://schemas.openxmlformats.org/officeDocument/2006/relationships/hyperlink" Target="https://www.facebook.com/374180572246/posts/10156687918132247/" TargetMode="External"/><Relationship Id="rId92" Type="http://schemas.openxmlformats.org/officeDocument/2006/relationships/hyperlink" Target="https://www.facebook.com/374180572246/posts/10156680863477247/" TargetMode="External"/><Relationship Id="rId213" Type="http://schemas.openxmlformats.org/officeDocument/2006/relationships/hyperlink" Target="https://www.facebook.com/374180572246/posts/10156690522372247/" TargetMode="External"/><Relationship Id="rId234" Type="http://schemas.openxmlformats.org/officeDocument/2006/relationships/hyperlink" Target="https://www.facebook.com/374180572246/posts/10156694027467247/" TargetMode="External"/><Relationship Id="rId2" Type="http://schemas.openxmlformats.org/officeDocument/2006/relationships/hyperlink" Target="https://www.facebook.com/374180572246/posts/10156694812952247/" TargetMode="External"/><Relationship Id="rId29" Type="http://schemas.openxmlformats.org/officeDocument/2006/relationships/hyperlink" Target="https://www.facebook.com/374180572246/posts/10156688499392247/" TargetMode="External"/><Relationship Id="rId255" Type="http://schemas.openxmlformats.org/officeDocument/2006/relationships/hyperlink" Target="https://www.facebook.com/374180572246/posts/10156689258582247/" TargetMode="External"/><Relationship Id="rId40" Type="http://schemas.openxmlformats.org/officeDocument/2006/relationships/hyperlink" Target="https://www.facebook.com/374180572246/posts/10156689665827247/" TargetMode="External"/><Relationship Id="rId115" Type="http://schemas.openxmlformats.org/officeDocument/2006/relationships/hyperlink" Target="https://www.facebook.com/374180572246/posts/10156690196922247/" TargetMode="External"/><Relationship Id="rId136" Type="http://schemas.openxmlformats.org/officeDocument/2006/relationships/hyperlink" Target="https://www.facebook.com/374180572246/posts/10156686883097247/" TargetMode="External"/><Relationship Id="rId157" Type="http://schemas.openxmlformats.org/officeDocument/2006/relationships/hyperlink" Target="https://www.facebook.com/374180572246/posts/10156692536602247/" TargetMode="External"/><Relationship Id="rId178" Type="http://schemas.openxmlformats.org/officeDocument/2006/relationships/hyperlink" Target="https://www.facebook.com/374180572246/posts/10156685532287247/" TargetMode="External"/><Relationship Id="rId61" Type="http://schemas.openxmlformats.org/officeDocument/2006/relationships/hyperlink" Target="https://www.facebook.com/374180572246/posts/10156681788687247/" TargetMode="External"/><Relationship Id="rId82" Type="http://schemas.openxmlformats.org/officeDocument/2006/relationships/hyperlink" Target="https://www.facebook.com/374180572246/posts/10156693051642247/" TargetMode="External"/><Relationship Id="rId199" Type="http://schemas.openxmlformats.org/officeDocument/2006/relationships/hyperlink" Target="https://www.facebook.com/374180572246/posts/10156689426392247/" TargetMode="External"/><Relationship Id="rId203" Type="http://schemas.openxmlformats.org/officeDocument/2006/relationships/hyperlink" Target="https://www.facebook.com/374180572246/posts/10156692486802247/" TargetMode="External"/><Relationship Id="rId19" Type="http://schemas.openxmlformats.org/officeDocument/2006/relationships/hyperlink" Target="https://www.facebook.com/374180572246/posts/10156687785012247/" TargetMode="External"/><Relationship Id="rId224" Type="http://schemas.openxmlformats.org/officeDocument/2006/relationships/hyperlink" Target="https://www.facebook.com/374180572246/posts/10156684548612247/" TargetMode="External"/><Relationship Id="rId245" Type="http://schemas.openxmlformats.org/officeDocument/2006/relationships/hyperlink" Target="https://www.facebook.com/374180572246/posts/10156693654517247/" TargetMode="External"/><Relationship Id="rId30" Type="http://schemas.openxmlformats.org/officeDocument/2006/relationships/hyperlink" Target="https://www.facebook.com/374180572246/posts/10156687206322247/" TargetMode="External"/><Relationship Id="rId105" Type="http://schemas.openxmlformats.org/officeDocument/2006/relationships/hyperlink" Target="https://www.facebook.com/374180572246/posts/10156680961227247/" TargetMode="External"/><Relationship Id="rId126" Type="http://schemas.openxmlformats.org/officeDocument/2006/relationships/hyperlink" Target="https://www.facebook.com/374180572246/posts/10156688297287247/" TargetMode="External"/><Relationship Id="rId147" Type="http://schemas.openxmlformats.org/officeDocument/2006/relationships/hyperlink" Target="https://www.facebook.com/374180572246/posts/10156689567432247/" TargetMode="External"/><Relationship Id="rId168" Type="http://schemas.openxmlformats.org/officeDocument/2006/relationships/hyperlink" Target="https://www.facebook.com/374180572246/posts/10156679401197247/" TargetMode="External"/><Relationship Id="rId51" Type="http://schemas.openxmlformats.org/officeDocument/2006/relationships/hyperlink" Target="https://www.facebook.com/374180572246/posts/10156680582207247/" TargetMode="External"/><Relationship Id="rId72" Type="http://schemas.openxmlformats.org/officeDocument/2006/relationships/hyperlink" Target="https://www.facebook.com/374180572246/posts/10156684940327247/" TargetMode="External"/><Relationship Id="rId93" Type="http://schemas.openxmlformats.org/officeDocument/2006/relationships/hyperlink" Target="https://www.facebook.com/374180572246/posts/10156683550847247/" TargetMode="External"/><Relationship Id="rId189" Type="http://schemas.openxmlformats.org/officeDocument/2006/relationships/hyperlink" Target="https://www.facebook.com/374180572246/posts/10156679196877247/" TargetMode="External"/><Relationship Id="rId3" Type="http://schemas.openxmlformats.org/officeDocument/2006/relationships/hyperlink" Target="https://www.facebook.com/374180572246/posts/10156688365672247/" TargetMode="External"/><Relationship Id="rId214" Type="http://schemas.openxmlformats.org/officeDocument/2006/relationships/hyperlink" Target="https://www.facebook.com/374180572246/posts/10156685438672247/" TargetMode="External"/><Relationship Id="rId235" Type="http://schemas.openxmlformats.org/officeDocument/2006/relationships/hyperlink" Target="https://www.facebook.com/374180572246/posts/10156684366322247/" TargetMode="External"/><Relationship Id="rId256" Type="http://schemas.openxmlformats.org/officeDocument/2006/relationships/hyperlink" Target="https://www.facebook.com/374180572246/posts/10156681650897247/" TargetMode="External"/><Relationship Id="rId116" Type="http://schemas.openxmlformats.org/officeDocument/2006/relationships/hyperlink" Target="https://www.facebook.com/374180572246/posts/10156686724797247/" TargetMode="External"/><Relationship Id="rId137" Type="http://schemas.openxmlformats.org/officeDocument/2006/relationships/hyperlink" Target="https://www.facebook.com/374180572246/posts/10156689506102247/" TargetMode="External"/><Relationship Id="rId158" Type="http://schemas.openxmlformats.org/officeDocument/2006/relationships/hyperlink" Target="https://www.facebook.com/374180572246/posts/10156686942282247/" TargetMode="External"/><Relationship Id="rId20" Type="http://schemas.openxmlformats.org/officeDocument/2006/relationships/hyperlink" Target="https://www.facebook.com/374180572246/posts/10156685267212247/" TargetMode="External"/><Relationship Id="rId41" Type="http://schemas.openxmlformats.org/officeDocument/2006/relationships/hyperlink" Target="https://www.facebook.com/374180572246/posts/10156692163172247/" TargetMode="External"/><Relationship Id="rId62" Type="http://schemas.openxmlformats.org/officeDocument/2006/relationships/hyperlink" Target="https://www.facebook.com/374180572246/posts/10156688668467247/" TargetMode="External"/><Relationship Id="rId83" Type="http://schemas.openxmlformats.org/officeDocument/2006/relationships/hyperlink" Target="https://www.facebook.com/374180572246/posts/10156687004277247/" TargetMode="External"/><Relationship Id="rId179" Type="http://schemas.openxmlformats.org/officeDocument/2006/relationships/hyperlink" Target="https://www.facebook.com/374180572246/posts/10156682669467247/" TargetMode="External"/><Relationship Id="rId190" Type="http://schemas.openxmlformats.org/officeDocument/2006/relationships/hyperlink" Target="https://www.facebook.com/374180572246/posts/10156693462082247/" TargetMode="External"/><Relationship Id="rId204" Type="http://schemas.openxmlformats.org/officeDocument/2006/relationships/hyperlink" Target="https://www.facebook.com/374180572246/posts/10156692635287247/" TargetMode="External"/><Relationship Id="rId225" Type="http://schemas.openxmlformats.org/officeDocument/2006/relationships/hyperlink" Target="https://www.facebook.com/374180572246/posts/10156687989172247/" TargetMode="External"/><Relationship Id="rId246" Type="http://schemas.openxmlformats.org/officeDocument/2006/relationships/hyperlink" Target="https://www.facebook.com/374180572246/posts/10156691759152247/" TargetMode="External"/><Relationship Id="rId106" Type="http://schemas.openxmlformats.org/officeDocument/2006/relationships/hyperlink" Target="https://www.facebook.com/374180572246/posts/10156679980287247/" TargetMode="External"/><Relationship Id="rId127" Type="http://schemas.openxmlformats.org/officeDocument/2006/relationships/hyperlink" Target="https://www.facebook.com/374180572246/posts/10156689669142247/" TargetMode="External"/><Relationship Id="rId10" Type="http://schemas.openxmlformats.org/officeDocument/2006/relationships/hyperlink" Target="https://www.facebook.com/374180572246/posts/10156694648887247/" TargetMode="External"/><Relationship Id="rId31" Type="http://schemas.openxmlformats.org/officeDocument/2006/relationships/hyperlink" Target="https://www.facebook.com/374180572246/posts/10156684486772247/" TargetMode="External"/><Relationship Id="rId52" Type="http://schemas.openxmlformats.org/officeDocument/2006/relationships/hyperlink" Target="https://www.facebook.com/374180572246/posts/10156682745737247/" TargetMode="External"/><Relationship Id="rId73" Type="http://schemas.openxmlformats.org/officeDocument/2006/relationships/hyperlink" Target="https://www.facebook.com/374180572246/posts/10156692437602247/" TargetMode="External"/><Relationship Id="rId94" Type="http://schemas.openxmlformats.org/officeDocument/2006/relationships/hyperlink" Target="https://www.facebook.com/374180572246/posts/10156681737792247/" TargetMode="External"/><Relationship Id="rId148" Type="http://schemas.openxmlformats.org/officeDocument/2006/relationships/hyperlink" Target="https://www.facebook.com/374180572246/posts/10156695025752247/" TargetMode="External"/><Relationship Id="rId169" Type="http://schemas.openxmlformats.org/officeDocument/2006/relationships/hyperlink" Target="https://www.facebook.com/374180572246/posts/10156693162572247/" TargetMode="External"/><Relationship Id="rId4" Type="http://schemas.openxmlformats.org/officeDocument/2006/relationships/hyperlink" Target="https://www.facebook.com/374180572246/posts/10156689786792247/" TargetMode="External"/><Relationship Id="rId180" Type="http://schemas.openxmlformats.org/officeDocument/2006/relationships/hyperlink" Target="https://www.facebook.com/374180572246/posts/10156694518607247/" TargetMode="External"/><Relationship Id="rId215" Type="http://schemas.openxmlformats.org/officeDocument/2006/relationships/hyperlink" Target="https://www.facebook.com/374180572246/posts/10156689527817247/" TargetMode="External"/><Relationship Id="rId236" Type="http://schemas.openxmlformats.org/officeDocument/2006/relationships/hyperlink" Target="https://www.facebook.com/374180572246/posts/10156686519157247/" TargetMode="External"/><Relationship Id="rId257" Type="http://schemas.openxmlformats.org/officeDocument/2006/relationships/hyperlink" Target="https://www.facebook.com/374180572246/posts/10156686041172247/" TargetMode="External"/><Relationship Id="rId42" Type="http://schemas.openxmlformats.org/officeDocument/2006/relationships/hyperlink" Target="https://www.facebook.com/374180572246/posts/10156690620922247/" TargetMode="External"/><Relationship Id="rId84" Type="http://schemas.openxmlformats.org/officeDocument/2006/relationships/hyperlink" Target="https://www.facebook.com/374180572246/posts/10156679483672247/" TargetMode="External"/><Relationship Id="rId138" Type="http://schemas.openxmlformats.org/officeDocument/2006/relationships/hyperlink" Target="https://www.facebook.com/374180572246/posts/10156681939377247/"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www.facebook.com/164238703606271/posts/2508696045827180/" TargetMode="External"/><Relationship Id="rId21" Type="http://schemas.openxmlformats.org/officeDocument/2006/relationships/hyperlink" Target="https://www.facebook.com/164238703606271/posts/2507554835941301/" TargetMode="External"/><Relationship Id="rId42" Type="http://schemas.openxmlformats.org/officeDocument/2006/relationships/hyperlink" Target="https://www.facebook.com/164238703606271/posts/2509968929033225/" TargetMode="External"/><Relationship Id="rId63" Type="http://schemas.openxmlformats.org/officeDocument/2006/relationships/hyperlink" Target="https://www.facebook.com/164238703606271/posts/2504128309617287/" TargetMode="External"/><Relationship Id="rId84" Type="http://schemas.openxmlformats.org/officeDocument/2006/relationships/hyperlink" Target="https://www.facebook.com/164238703606271/posts/2508698615826923/" TargetMode="External"/><Relationship Id="rId138" Type="http://schemas.openxmlformats.org/officeDocument/2006/relationships/hyperlink" Target="https://www.facebook.com/164238703606271/posts/2507270505969734/" TargetMode="External"/><Relationship Id="rId107" Type="http://schemas.openxmlformats.org/officeDocument/2006/relationships/hyperlink" Target="https://www.facebook.com/164238703606271/posts/2503932609636857/" TargetMode="External"/><Relationship Id="rId11" Type="http://schemas.openxmlformats.org/officeDocument/2006/relationships/hyperlink" Target="https://www.facebook.com/164238703606271/posts/2505987199431398/" TargetMode="External"/><Relationship Id="rId32" Type="http://schemas.openxmlformats.org/officeDocument/2006/relationships/hyperlink" Target="https://www.facebook.com/164238703606271/posts/2505718646124920/" TargetMode="External"/><Relationship Id="rId53" Type="http://schemas.openxmlformats.org/officeDocument/2006/relationships/hyperlink" Target="https://www.facebook.com/164238703606271/posts/2505465862816865/" TargetMode="External"/><Relationship Id="rId74" Type="http://schemas.openxmlformats.org/officeDocument/2006/relationships/hyperlink" Target="https://www.facebook.com/164238703606271/posts/2510067309023387/" TargetMode="External"/><Relationship Id="rId128" Type="http://schemas.openxmlformats.org/officeDocument/2006/relationships/hyperlink" Target="https://www.facebook.com/164238703606271/posts/2505574146139370/" TargetMode="External"/><Relationship Id="rId149" Type="http://schemas.openxmlformats.org/officeDocument/2006/relationships/hyperlink" Target="https://www.facebook.com/164238703606271/posts/2505187826178002/" TargetMode="External"/><Relationship Id="rId5" Type="http://schemas.openxmlformats.org/officeDocument/2006/relationships/hyperlink" Target="https://www.facebook.com/164238703606271/posts/2505799476116837/" TargetMode="External"/><Relationship Id="rId95" Type="http://schemas.openxmlformats.org/officeDocument/2006/relationships/hyperlink" Target="https://www.facebook.com/164238703606271/posts/2511518058878312/" TargetMode="External"/><Relationship Id="rId22" Type="http://schemas.openxmlformats.org/officeDocument/2006/relationships/hyperlink" Target="https://www.facebook.com/164238703606271/posts/2505584666138318/" TargetMode="External"/><Relationship Id="rId27" Type="http://schemas.openxmlformats.org/officeDocument/2006/relationships/hyperlink" Target="https://www.facebook.com/164238703606271/posts/2505219732841478/" TargetMode="External"/><Relationship Id="rId43" Type="http://schemas.openxmlformats.org/officeDocument/2006/relationships/hyperlink" Target="https://www.facebook.com/164238703606271/posts/2504221299607988/" TargetMode="External"/><Relationship Id="rId48" Type="http://schemas.openxmlformats.org/officeDocument/2006/relationships/hyperlink" Target="https://www.facebook.com/164238703606271/posts/2507840209246097/" TargetMode="External"/><Relationship Id="rId64" Type="http://schemas.openxmlformats.org/officeDocument/2006/relationships/hyperlink" Target="https://www.facebook.com/164238703606271/posts/2509091069121011/" TargetMode="External"/><Relationship Id="rId69" Type="http://schemas.openxmlformats.org/officeDocument/2006/relationships/hyperlink" Target="https://www.facebook.com/164238703606271/posts/2508575025839282/" TargetMode="External"/><Relationship Id="rId113" Type="http://schemas.openxmlformats.org/officeDocument/2006/relationships/hyperlink" Target="https://www.facebook.com/164238703606271/posts/2509378409092277/" TargetMode="External"/><Relationship Id="rId118" Type="http://schemas.openxmlformats.org/officeDocument/2006/relationships/hyperlink" Target="https://www.facebook.com/164238703606271/posts/2506913199338798/" TargetMode="External"/><Relationship Id="rId134" Type="http://schemas.openxmlformats.org/officeDocument/2006/relationships/hyperlink" Target="https://www.facebook.com/164238703606271/posts/2510413668988751/" TargetMode="External"/><Relationship Id="rId139" Type="http://schemas.openxmlformats.org/officeDocument/2006/relationships/hyperlink" Target="https://www.facebook.com/164238703606271/posts/2510157962347655/" TargetMode="External"/><Relationship Id="rId80" Type="http://schemas.openxmlformats.org/officeDocument/2006/relationships/hyperlink" Target="https://www.facebook.com/164238703606271/posts/2504620872901364/" TargetMode="External"/><Relationship Id="rId85" Type="http://schemas.openxmlformats.org/officeDocument/2006/relationships/hyperlink" Target="https://www.facebook.com/164238703606271/posts/2503607703002681/" TargetMode="External"/><Relationship Id="rId150" Type="http://schemas.openxmlformats.org/officeDocument/2006/relationships/hyperlink" Target="https://www.facebook.com/164238703606271/posts/2510243285672456/" TargetMode="External"/><Relationship Id="rId12" Type="http://schemas.openxmlformats.org/officeDocument/2006/relationships/hyperlink" Target="https://www.facebook.com/164238703606271/posts/2508620475834737/" TargetMode="External"/><Relationship Id="rId17" Type="http://schemas.openxmlformats.org/officeDocument/2006/relationships/hyperlink" Target="https://www.facebook.com/164238703606271/posts/2505750266121758/" TargetMode="External"/><Relationship Id="rId33" Type="http://schemas.openxmlformats.org/officeDocument/2006/relationships/hyperlink" Target="https://www.facebook.com/164238703606271/posts/2508959835800801/" TargetMode="External"/><Relationship Id="rId38" Type="http://schemas.openxmlformats.org/officeDocument/2006/relationships/hyperlink" Target="https://www.facebook.com/164238703606271/posts/2511949688835149/" TargetMode="External"/><Relationship Id="rId59" Type="http://schemas.openxmlformats.org/officeDocument/2006/relationships/hyperlink" Target="https://www.facebook.com/164238703606271/posts/2504187829611335/" TargetMode="External"/><Relationship Id="rId103" Type="http://schemas.openxmlformats.org/officeDocument/2006/relationships/hyperlink" Target="https://www.facebook.com/164238703606271/posts/2509322355764549/" TargetMode="External"/><Relationship Id="rId108" Type="http://schemas.openxmlformats.org/officeDocument/2006/relationships/hyperlink" Target="https://www.facebook.com/164238703606271/posts/2506881636008621/" TargetMode="External"/><Relationship Id="rId124" Type="http://schemas.openxmlformats.org/officeDocument/2006/relationships/hyperlink" Target="https://www.facebook.com/164238703606271/posts/2508589052504546/" TargetMode="External"/><Relationship Id="rId129" Type="http://schemas.openxmlformats.org/officeDocument/2006/relationships/hyperlink" Target="https://www.facebook.com/164238703606271/posts/2511169875579797/" TargetMode="External"/><Relationship Id="rId54" Type="http://schemas.openxmlformats.org/officeDocument/2006/relationships/hyperlink" Target="https://www.facebook.com/164238703606271/posts/2503535299676588/" TargetMode="External"/><Relationship Id="rId70" Type="http://schemas.openxmlformats.org/officeDocument/2006/relationships/hyperlink" Target="https://www.facebook.com/164238703606271/posts/2504019316294853/" TargetMode="External"/><Relationship Id="rId75" Type="http://schemas.openxmlformats.org/officeDocument/2006/relationships/hyperlink" Target="https://www.facebook.com/164238703606271/posts/2512092538820864/" TargetMode="External"/><Relationship Id="rId91" Type="http://schemas.openxmlformats.org/officeDocument/2006/relationships/hyperlink" Target="https://www.facebook.com/164238703606271/posts/2503899002973551/" TargetMode="External"/><Relationship Id="rId96" Type="http://schemas.openxmlformats.org/officeDocument/2006/relationships/hyperlink" Target="https://www.facebook.com/164238703606271/posts/2507661249263993/" TargetMode="External"/><Relationship Id="rId140" Type="http://schemas.openxmlformats.org/officeDocument/2006/relationships/hyperlink" Target="https://www.facebook.com/164238703606271/posts/2507785149251603/" TargetMode="External"/><Relationship Id="rId145" Type="http://schemas.openxmlformats.org/officeDocument/2006/relationships/hyperlink" Target="https://www.facebook.com/164238703606271/posts/2505236709506447/" TargetMode="External"/><Relationship Id="rId1" Type="http://schemas.openxmlformats.org/officeDocument/2006/relationships/hyperlink" Target="https://www.facebook.com/164238703606271/posts/2511915428838575/" TargetMode="External"/><Relationship Id="rId6" Type="http://schemas.openxmlformats.org/officeDocument/2006/relationships/hyperlink" Target="https://www.facebook.com/164238703606271/posts/2505686009461517/" TargetMode="External"/><Relationship Id="rId23" Type="http://schemas.openxmlformats.org/officeDocument/2006/relationships/hyperlink" Target="https://www.facebook.com/164238703606271/posts/2509264395770345/" TargetMode="External"/><Relationship Id="rId28" Type="http://schemas.openxmlformats.org/officeDocument/2006/relationships/hyperlink" Target="https://www.facebook.com/164238703606271/posts/2507164809313637/" TargetMode="External"/><Relationship Id="rId49" Type="http://schemas.openxmlformats.org/officeDocument/2006/relationships/hyperlink" Target="https://www.facebook.com/164238703606271/posts/2510312982332153/" TargetMode="External"/><Relationship Id="rId114" Type="http://schemas.openxmlformats.org/officeDocument/2006/relationships/hyperlink" Target="https://www.facebook.com/164238703606271/posts/2511649305531854/" TargetMode="External"/><Relationship Id="rId119" Type="http://schemas.openxmlformats.org/officeDocument/2006/relationships/hyperlink" Target="https://www.facebook.com/164238703606271/posts/2512024678827650/" TargetMode="External"/><Relationship Id="rId44" Type="http://schemas.openxmlformats.org/officeDocument/2006/relationships/hyperlink" Target="https://www.facebook.com/164238703606271/posts/2507455179284600/" TargetMode="External"/><Relationship Id="rId60" Type="http://schemas.openxmlformats.org/officeDocument/2006/relationships/hyperlink" Target="https://www.facebook.com/164238703606271/posts/2505848319445286/" TargetMode="External"/><Relationship Id="rId65" Type="http://schemas.openxmlformats.org/officeDocument/2006/relationships/hyperlink" Target="https://www.facebook.com/164238703606271/posts/2505305389499579/" TargetMode="External"/><Relationship Id="rId81" Type="http://schemas.openxmlformats.org/officeDocument/2006/relationships/hyperlink" Target="https://www.facebook.com/164238703606271/posts/2510918605604924/" TargetMode="External"/><Relationship Id="rId86" Type="http://schemas.openxmlformats.org/officeDocument/2006/relationships/hyperlink" Target="https://www.facebook.com/164238703606271/posts/2506986789331439/" TargetMode="External"/><Relationship Id="rId130" Type="http://schemas.openxmlformats.org/officeDocument/2006/relationships/hyperlink" Target="https://www.facebook.com/164238703606271/posts/2510101612353290/" TargetMode="External"/><Relationship Id="rId135" Type="http://schemas.openxmlformats.org/officeDocument/2006/relationships/hyperlink" Target="https://www.facebook.com/164238703606271/posts/2507024355994349/" TargetMode="External"/><Relationship Id="rId13" Type="http://schemas.openxmlformats.org/officeDocument/2006/relationships/hyperlink" Target="https://www.facebook.com/164238703606271/posts/2508474469182671/" TargetMode="External"/><Relationship Id="rId18" Type="http://schemas.openxmlformats.org/officeDocument/2006/relationships/hyperlink" Target="https://www.facebook.com/164238703606271/posts/2507681352595316/" TargetMode="External"/><Relationship Id="rId39" Type="http://schemas.openxmlformats.org/officeDocument/2006/relationships/hyperlink" Target="https://www.facebook.com/164238703606271/posts/2512340092129442/" TargetMode="External"/><Relationship Id="rId109" Type="http://schemas.openxmlformats.org/officeDocument/2006/relationships/hyperlink" Target="https://www.facebook.com/164238703606271/posts/2510537248976393/" TargetMode="External"/><Relationship Id="rId34" Type="http://schemas.openxmlformats.org/officeDocument/2006/relationships/hyperlink" Target="https://www.facebook.com/164238703606271/posts/2507898925906892/" TargetMode="External"/><Relationship Id="rId50" Type="http://schemas.openxmlformats.org/officeDocument/2006/relationships/hyperlink" Target="https://www.facebook.com/164238703606271/posts/2510790778951040/" TargetMode="External"/><Relationship Id="rId55" Type="http://schemas.openxmlformats.org/officeDocument/2006/relationships/hyperlink" Target="https://www.facebook.com/164238703606271/posts/2505293939500724/" TargetMode="External"/><Relationship Id="rId76" Type="http://schemas.openxmlformats.org/officeDocument/2006/relationships/hyperlink" Target="https://www.facebook.com/164238703606271/posts/2511887025508082/" TargetMode="External"/><Relationship Id="rId97" Type="http://schemas.openxmlformats.org/officeDocument/2006/relationships/hyperlink" Target="https://www.facebook.com/164238703606271/posts/2510635238966594/" TargetMode="External"/><Relationship Id="rId104" Type="http://schemas.openxmlformats.org/officeDocument/2006/relationships/hyperlink" Target="https://www.facebook.com/164238703606271/posts/2503823039647814/" TargetMode="External"/><Relationship Id="rId120" Type="http://schemas.openxmlformats.org/officeDocument/2006/relationships/hyperlink" Target="https://www.facebook.com/164238703606271/posts/2505390022824449/" TargetMode="External"/><Relationship Id="rId125" Type="http://schemas.openxmlformats.org/officeDocument/2006/relationships/hyperlink" Target="https://www.facebook.com/164238703606271/posts/2503654089664709/" TargetMode="External"/><Relationship Id="rId141" Type="http://schemas.openxmlformats.org/officeDocument/2006/relationships/hyperlink" Target="https://www.facebook.com/164238703606271/posts/2510089989021119/" TargetMode="External"/><Relationship Id="rId146" Type="http://schemas.openxmlformats.org/officeDocument/2006/relationships/hyperlink" Target="https://www.facebook.com/164238703606271/posts/2508529032510548/" TargetMode="External"/><Relationship Id="rId7" Type="http://schemas.openxmlformats.org/officeDocument/2006/relationships/hyperlink" Target="https://www.facebook.com/164238703606271/posts/2504313266265458/" TargetMode="External"/><Relationship Id="rId71" Type="http://schemas.openxmlformats.org/officeDocument/2006/relationships/hyperlink" Target="https://www.facebook.com/164238703606271/posts/2504427986253986/" TargetMode="External"/><Relationship Id="rId92" Type="http://schemas.openxmlformats.org/officeDocument/2006/relationships/hyperlink" Target="https://www.facebook.com/164238703606271/posts/2510172735679511/" TargetMode="External"/><Relationship Id="rId2" Type="http://schemas.openxmlformats.org/officeDocument/2006/relationships/hyperlink" Target="https://www.facebook.com/164238703606271/posts/2504252412938210/" TargetMode="External"/><Relationship Id="rId29" Type="http://schemas.openxmlformats.org/officeDocument/2006/relationships/hyperlink" Target="https://www.facebook.com/164238703606271/posts/2511984005498384/" TargetMode="External"/><Relationship Id="rId24" Type="http://schemas.openxmlformats.org/officeDocument/2006/relationships/hyperlink" Target="https://www.facebook.com/164238703606271/posts/2511583722205079/" TargetMode="External"/><Relationship Id="rId40" Type="http://schemas.openxmlformats.org/officeDocument/2006/relationships/hyperlink" Target="https://www.facebook.com/164238703606271/posts/2509438522419599/" TargetMode="External"/><Relationship Id="rId45" Type="http://schemas.openxmlformats.org/officeDocument/2006/relationships/hyperlink" Target="https://www.facebook.com/164238703606271/posts/2509028972460554/" TargetMode="External"/><Relationship Id="rId66" Type="http://schemas.openxmlformats.org/officeDocument/2006/relationships/hyperlink" Target="https://www.facebook.com/164238703606271/posts/2510500288980089/" TargetMode="External"/><Relationship Id="rId87" Type="http://schemas.openxmlformats.org/officeDocument/2006/relationships/hyperlink" Target="https://www.facebook.com/164238703606271/posts/2504376236259161/" TargetMode="External"/><Relationship Id="rId110" Type="http://schemas.openxmlformats.org/officeDocument/2006/relationships/hyperlink" Target="https://www.facebook.com/164238703606271/posts/2510157992347652/" TargetMode="External"/><Relationship Id="rId115" Type="http://schemas.openxmlformats.org/officeDocument/2006/relationships/hyperlink" Target="https://www.facebook.com/164238703606271/posts/2503587793004672/" TargetMode="External"/><Relationship Id="rId131" Type="http://schemas.openxmlformats.org/officeDocument/2006/relationships/hyperlink" Target="https://www.facebook.com/164238703606271/posts/2506144512749000/" TargetMode="External"/><Relationship Id="rId136" Type="http://schemas.openxmlformats.org/officeDocument/2006/relationships/hyperlink" Target="https://www.facebook.com/164238703606271/posts/2507490479281070/" TargetMode="External"/><Relationship Id="rId61" Type="http://schemas.openxmlformats.org/officeDocument/2006/relationships/hyperlink" Target="https://www.facebook.com/164238703606271/posts/2505877636109021/" TargetMode="External"/><Relationship Id="rId82" Type="http://schemas.openxmlformats.org/officeDocument/2006/relationships/hyperlink" Target="https://www.facebook.com/164238703606271/posts/2508902972473154/" TargetMode="External"/><Relationship Id="rId19" Type="http://schemas.openxmlformats.org/officeDocument/2006/relationships/hyperlink" Target="https://www.facebook.com/164238703606271/posts/2505259982837453/" TargetMode="External"/><Relationship Id="rId14" Type="http://schemas.openxmlformats.org/officeDocument/2006/relationships/hyperlink" Target="https://www.facebook.com/164238703606271/posts/2508868232476628/" TargetMode="External"/><Relationship Id="rId30" Type="http://schemas.openxmlformats.org/officeDocument/2006/relationships/hyperlink" Target="https://www.facebook.com/164238703606271/posts/2503968382966613/" TargetMode="External"/><Relationship Id="rId35" Type="http://schemas.openxmlformats.org/officeDocument/2006/relationships/hyperlink" Target="https://www.facebook.com/164238703606271/posts/2511174625579322/" TargetMode="External"/><Relationship Id="rId56" Type="http://schemas.openxmlformats.org/officeDocument/2006/relationships/hyperlink" Target="https://www.facebook.com/164238703606271/posts/2503762199653898/" TargetMode="External"/><Relationship Id="rId77" Type="http://schemas.openxmlformats.org/officeDocument/2006/relationships/hyperlink" Target="https://www.facebook.com/164238703606271/posts/2512209968809121/" TargetMode="External"/><Relationship Id="rId100" Type="http://schemas.openxmlformats.org/officeDocument/2006/relationships/hyperlink" Target="https://www.facebook.com/164238703606271/posts/2507537295943055/" TargetMode="External"/><Relationship Id="rId105" Type="http://schemas.openxmlformats.org/officeDocument/2006/relationships/hyperlink" Target="https://www.facebook.com/164238703606271/posts/2510206889009429/" TargetMode="External"/><Relationship Id="rId126" Type="http://schemas.openxmlformats.org/officeDocument/2006/relationships/hyperlink" Target="https://www.facebook.com/164238703606271/posts/2508773065819478/" TargetMode="External"/><Relationship Id="rId147" Type="http://schemas.openxmlformats.org/officeDocument/2006/relationships/hyperlink" Target="https://www.facebook.com/164238703606271/posts/2506962022667249/" TargetMode="External"/><Relationship Id="rId8" Type="http://schemas.openxmlformats.org/officeDocument/2006/relationships/hyperlink" Target="https://www.facebook.com/164238703606271/posts/2504153989614719/" TargetMode="External"/><Relationship Id="rId51" Type="http://schemas.openxmlformats.org/officeDocument/2006/relationships/hyperlink" Target="https://www.facebook.com/164238703606271/posts/2505147216182063/" TargetMode="External"/><Relationship Id="rId72" Type="http://schemas.openxmlformats.org/officeDocument/2006/relationships/hyperlink" Target="https://www.facebook.com/164238703606271/posts/2512265722136879/" TargetMode="External"/><Relationship Id="rId93" Type="http://schemas.openxmlformats.org/officeDocument/2006/relationships/hyperlink" Target="https://www.facebook.com/164238703606271/posts/2507972129232905/" TargetMode="External"/><Relationship Id="rId98" Type="http://schemas.openxmlformats.org/officeDocument/2006/relationships/hyperlink" Target="https://www.facebook.com/164238703606271/posts/2508845492478902/" TargetMode="External"/><Relationship Id="rId121" Type="http://schemas.openxmlformats.org/officeDocument/2006/relationships/hyperlink" Target="https://www.facebook.com/164238703606271/posts/2503862062977245/" TargetMode="External"/><Relationship Id="rId142" Type="http://schemas.openxmlformats.org/officeDocument/2006/relationships/hyperlink" Target="https://www.facebook.com/164238703606271/posts/2508818169148301/" TargetMode="External"/><Relationship Id="rId3" Type="http://schemas.openxmlformats.org/officeDocument/2006/relationships/hyperlink" Target="https://www.facebook.com/164238703606271/posts/2510380792325372/" TargetMode="External"/><Relationship Id="rId25" Type="http://schemas.openxmlformats.org/officeDocument/2006/relationships/hyperlink" Target="https://www.facebook.com/164238703606271/posts/2507092439320874/" TargetMode="External"/><Relationship Id="rId46" Type="http://schemas.openxmlformats.org/officeDocument/2006/relationships/hyperlink" Target="https://www.facebook.com/164238703606271/posts/2509214932441958/" TargetMode="External"/><Relationship Id="rId67" Type="http://schemas.openxmlformats.org/officeDocument/2006/relationships/hyperlink" Target="https://www.facebook.com/164238703606271/posts/2507599469270171/" TargetMode="External"/><Relationship Id="rId116" Type="http://schemas.openxmlformats.org/officeDocument/2006/relationships/hyperlink" Target="https://www.facebook.com/164238703606271/posts/2503515376345247/" TargetMode="External"/><Relationship Id="rId137" Type="http://schemas.openxmlformats.org/officeDocument/2006/relationships/hyperlink" Target="https://www.facebook.com/164238703606271/posts/2510569828973135/" TargetMode="External"/><Relationship Id="rId20" Type="http://schemas.openxmlformats.org/officeDocument/2006/relationships/hyperlink" Target="https://www.facebook.com/164238703606271/posts/2503881042975347/" TargetMode="External"/><Relationship Id="rId41" Type="http://schemas.openxmlformats.org/officeDocument/2006/relationships/hyperlink" Target="https://www.facebook.com/164238703606271/posts/2510602998969818/" TargetMode="External"/><Relationship Id="rId62" Type="http://schemas.openxmlformats.org/officeDocument/2006/relationships/hyperlink" Target="https://www.facebook.com/164238703606271/posts/2510132289016889/" TargetMode="External"/><Relationship Id="rId83" Type="http://schemas.openxmlformats.org/officeDocument/2006/relationships/hyperlink" Target="https://www.facebook.com/164238703606271/posts/2503692029660915/" TargetMode="External"/><Relationship Id="rId88" Type="http://schemas.openxmlformats.org/officeDocument/2006/relationships/hyperlink" Target="https://www.facebook.com/164238703606271/posts/2505538509476267/" TargetMode="External"/><Relationship Id="rId111" Type="http://schemas.openxmlformats.org/officeDocument/2006/relationships/hyperlink" Target="https://www.facebook.com/164238703606271/posts/2507631165933668/" TargetMode="External"/><Relationship Id="rId132" Type="http://schemas.openxmlformats.org/officeDocument/2006/relationships/hyperlink" Target="https://www.facebook.com/164238703606271/posts/2503512223012229/" TargetMode="External"/><Relationship Id="rId15" Type="http://schemas.openxmlformats.org/officeDocument/2006/relationships/hyperlink" Target="https://www.facebook.com/164238703606271/posts/2507196682643783/" TargetMode="External"/><Relationship Id="rId36" Type="http://schemas.openxmlformats.org/officeDocument/2006/relationships/hyperlink" Target="https://www.facebook.com/164238703606271/posts/2502784639751654/" TargetMode="External"/><Relationship Id="rId57" Type="http://schemas.openxmlformats.org/officeDocument/2006/relationships/hyperlink" Target="https://www.facebook.com/164238703606271/posts/2513853115311473/" TargetMode="External"/><Relationship Id="rId106" Type="http://schemas.openxmlformats.org/officeDocument/2006/relationships/hyperlink" Target="https://www.facebook.com/164238703606271/posts/2505507649479353/" TargetMode="External"/><Relationship Id="rId127" Type="http://schemas.openxmlformats.org/officeDocument/2006/relationships/hyperlink" Target="https://www.facebook.com/164238703606271/posts/2506948982668553/" TargetMode="External"/><Relationship Id="rId10" Type="http://schemas.openxmlformats.org/officeDocument/2006/relationships/hyperlink" Target="https://www.facebook.com/164238703606271/posts/2513391598690958/" TargetMode="External"/><Relationship Id="rId31" Type="http://schemas.openxmlformats.org/officeDocument/2006/relationships/hyperlink" Target="https://www.facebook.com/164238703606271/posts/2503971989632919/" TargetMode="External"/><Relationship Id="rId52" Type="http://schemas.openxmlformats.org/officeDocument/2006/relationships/hyperlink" Target="https://www.facebook.com/164238703606271/posts/2512394098790708/" TargetMode="External"/><Relationship Id="rId73" Type="http://schemas.openxmlformats.org/officeDocument/2006/relationships/hyperlink" Target="https://www.facebook.com/164238703606271/posts/2510480592315392/" TargetMode="External"/><Relationship Id="rId78" Type="http://schemas.openxmlformats.org/officeDocument/2006/relationships/hyperlink" Target="https://www.facebook.com/164238703606271/posts/2510663408963777/" TargetMode="External"/><Relationship Id="rId94" Type="http://schemas.openxmlformats.org/officeDocument/2006/relationships/hyperlink" Target="https://www.facebook.com/164238703606271/posts/2512151885481596/" TargetMode="External"/><Relationship Id="rId99" Type="http://schemas.openxmlformats.org/officeDocument/2006/relationships/hyperlink" Target="https://www.facebook.com/164238703606271/posts/2510034615693323/" TargetMode="External"/><Relationship Id="rId101" Type="http://schemas.openxmlformats.org/officeDocument/2006/relationships/hyperlink" Target="https://www.facebook.com/164238703606271/posts/2505608542802597/" TargetMode="External"/><Relationship Id="rId122" Type="http://schemas.openxmlformats.org/officeDocument/2006/relationships/hyperlink" Target="https://www.facebook.com/164238703606271/posts/2510855455611239/" TargetMode="External"/><Relationship Id="rId143" Type="http://schemas.openxmlformats.org/officeDocument/2006/relationships/hyperlink" Target="https://www.facebook.com/164238703606271/posts/2510693048960813/" TargetMode="External"/><Relationship Id="rId148" Type="http://schemas.openxmlformats.org/officeDocument/2006/relationships/hyperlink" Target="https://www.facebook.com/164238703606271/posts/2505392786157506/" TargetMode="External"/><Relationship Id="rId4" Type="http://schemas.openxmlformats.org/officeDocument/2006/relationships/hyperlink" Target="https://www.facebook.com/164238703606271/posts/2507564379273680/" TargetMode="External"/><Relationship Id="rId9" Type="http://schemas.openxmlformats.org/officeDocument/2006/relationships/hyperlink" Target="https://www.facebook.com/164238703606271/posts/2503962359633882/" TargetMode="External"/><Relationship Id="rId26" Type="http://schemas.openxmlformats.org/officeDocument/2006/relationships/hyperlink" Target="https://www.facebook.com/164238703606271/posts/2510447142318737/" TargetMode="External"/><Relationship Id="rId47" Type="http://schemas.openxmlformats.org/officeDocument/2006/relationships/hyperlink" Target="https://www.facebook.com/164238703606271/posts/2507211039309014/" TargetMode="External"/><Relationship Id="rId68" Type="http://schemas.openxmlformats.org/officeDocument/2006/relationships/hyperlink" Target="https://www.facebook.com/164238703606271/posts/2509144875782297/" TargetMode="External"/><Relationship Id="rId89" Type="http://schemas.openxmlformats.org/officeDocument/2006/relationships/hyperlink" Target="https://www.facebook.com/164238703606271/posts/2507309402632511/" TargetMode="External"/><Relationship Id="rId112" Type="http://schemas.openxmlformats.org/officeDocument/2006/relationships/hyperlink" Target="https://www.facebook.com/164238703606271/posts/2506172559412862/" TargetMode="External"/><Relationship Id="rId133" Type="http://schemas.openxmlformats.org/officeDocument/2006/relationships/hyperlink" Target="https://www.facebook.com/164238703606271/posts/2505934769436641/" TargetMode="External"/><Relationship Id="rId16" Type="http://schemas.openxmlformats.org/officeDocument/2006/relationships/hyperlink" Target="https://www.facebook.com/164238703606271/posts/2508837895812995/" TargetMode="External"/><Relationship Id="rId37" Type="http://schemas.openxmlformats.org/officeDocument/2006/relationships/hyperlink" Target="https://www.facebook.com/164238703606271/posts/2506044269425691/" TargetMode="External"/><Relationship Id="rId58" Type="http://schemas.openxmlformats.org/officeDocument/2006/relationships/hyperlink" Target="https://www.facebook.com/164238703606271/posts/2507724399257678/" TargetMode="External"/><Relationship Id="rId79" Type="http://schemas.openxmlformats.org/officeDocument/2006/relationships/hyperlink" Target="https://www.facebook.com/164238703606271/posts/2505518669478251/" TargetMode="External"/><Relationship Id="rId102" Type="http://schemas.openxmlformats.org/officeDocument/2006/relationships/hyperlink" Target="https://www.facebook.com/164238703606271/posts/2503786972984754/" TargetMode="External"/><Relationship Id="rId123" Type="http://schemas.openxmlformats.org/officeDocument/2006/relationships/hyperlink" Target="https://www.facebook.com/164238703606271/posts/2508542529175865/" TargetMode="External"/><Relationship Id="rId144" Type="http://schemas.openxmlformats.org/officeDocument/2006/relationships/hyperlink" Target="https://www.facebook.com/164238703606271/posts/2507231105973674/" TargetMode="External"/><Relationship Id="rId90" Type="http://schemas.openxmlformats.org/officeDocument/2006/relationships/hyperlink" Target="https://www.facebook.com/164238703606271/posts/2511729465523838/"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www.facebook.com/164238703606271/posts/2515089925187792/" TargetMode="External"/><Relationship Id="rId21" Type="http://schemas.openxmlformats.org/officeDocument/2006/relationships/hyperlink" Target="https://www.facebook.com/164238703606271/posts/2515311615165623/" TargetMode="External"/><Relationship Id="rId42" Type="http://schemas.openxmlformats.org/officeDocument/2006/relationships/hyperlink" Target="https://www.facebook.com/164238703606271/posts/2518416594855125/" TargetMode="External"/><Relationship Id="rId63" Type="http://schemas.openxmlformats.org/officeDocument/2006/relationships/hyperlink" Target="https://www.facebook.com/164238703606271/posts/2521673761196075/" TargetMode="External"/><Relationship Id="rId84" Type="http://schemas.openxmlformats.org/officeDocument/2006/relationships/hyperlink" Target="https://www.facebook.com/164238703606271/posts/2519426321420819/" TargetMode="External"/><Relationship Id="rId138" Type="http://schemas.openxmlformats.org/officeDocument/2006/relationships/hyperlink" Target="https://www.facebook.com/164238703606271/posts/2515460251817426/" TargetMode="External"/><Relationship Id="rId107" Type="http://schemas.openxmlformats.org/officeDocument/2006/relationships/hyperlink" Target="https://www.facebook.com/164238703606271/posts/2515558881807563/" TargetMode="External"/><Relationship Id="rId11" Type="http://schemas.openxmlformats.org/officeDocument/2006/relationships/hyperlink" Target="https://www.facebook.com/164238703606271/posts/2521665281196923/" TargetMode="External"/><Relationship Id="rId32" Type="http://schemas.openxmlformats.org/officeDocument/2006/relationships/hyperlink" Target="https://www.facebook.com/164238703606271/posts/2523202531043198/" TargetMode="External"/><Relationship Id="rId53" Type="http://schemas.openxmlformats.org/officeDocument/2006/relationships/hyperlink" Target="https://www.facebook.com/164238703606271/posts/2515133095183475/" TargetMode="External"/><Relationship Id="rId74" Type="http://schemas.openxmlformats.org/officeDocument/2006/relationships/hyperlink" Target="https://www.facebook.com/164238703606271/posts/2517191204977664/" TargetMode="External"/><Relationship Id="rId128" Type="http://schemas.openxmlformats.org/officeDocument/2006/relationships/hyperlink" Target="https://www.facebook.com/164238703606271/posts/2519710368059081/" TargetMode="External"/><Relationship Id="rId5" Type="http://schemas.openxmlformats.org/officeDocument/2006/relationships/hyperlink" Target="https://www.facebook.com/164238703606271/posts/2520280438002074/" TargetMode="External"/><Relationship Id="rId90" Type="http://schemas.openxmlformats.org/officeDocument/2006/relationships/hyperlink" Target="https://www.facebook.com/164238703606271/posts/2520107791352672/" TargetMode="External"/><Relationship Id="rId95" Type="http://schemas.openxmlformats.org/officeDocument/2006/relationships/hyperlink" Target="https://www.facebook.com/164238703606271/posts/2516540488376069/" TargetMode="External"/><Relationship Id="rId22" Type="http://schemas.openxmlformats.org/officeDocument/2006/relationships/hyperlink" Target="https://www.facebook.com/164238703606271/posts/2521597171203734/" TargetMode="External"/><Relationship Id="rId27" Type="http://schemas.openxmlformats.org/officeDocument/2006/relationships/hyperlink" Target="https://www.facebook.com/164238703606271/posts/2515401068490011/" TargetMode="External"/><Relationship Id="rId43" Type="http://schemas.openxmlformats.org/officeDocument/2006/relationships/hyperlink" Target="https://www.facebook.com/164238703606271/posts/2516325775064207/" TargetMode="External"/><Relationship Id="rId48" Type="http://schemas.openxmlformats.org/officeDocument/2006/relationships/hyperlink" Target="https://www.facebook.com/164238703606271/posts/2515558911807560/" TargetMode="External"/><Relationship Id="rId64" Type="http://schemas.openxmlformats.org/officeDocument/2006/relationships/hyperlink" Target="https://www.facebook.com/164238703606271/posts/2516901298339988/" TargetMode="External"/><Relationship Id="rId69" Type="http://schemas.openxmlformats.org/officeDocument/2006/relationships/hyperlink" Target="https://www.facebook.com/164238703606271/posts/2517101698319948/" TargetMode="External"/><Relationship Id="rId113" Type="http://schemas.openxmlformats.org/officeDocument/2006/relationships/hyperlink" Target="https://www.facebook.com/164238703606271/posts/2516709501692501/" TargetMode="External"/><Relationship Id="rId118" Type="http://schemas.openxmlformats.org/officeDocument/2006/relationships/hyperlink" Target="https://www.facebook.com/164238703606271/posts/2518351051528346/" TargetMode="External"/><Relationship Id="rId134" Type="http://schemas.openxmlformats.org/officeDocument/2006/relationships/hyperlink" Target="https://www.facebook.com/164238703606271/posts/2519744288055689/" TargetMode="External"/><Relationship Id="rId139" Type="http://schemas.openxmlformats.org/officeDocument/2006/relationships/hyperlink" Target="https://www.facebook.com/164238703606271/posts/2521201087910009/" TargetMode="External"/><Relationship Id="rId80" Type="http://schemas.openxmlformats.org/officeDocument/2006/relationships/hyperlink" Target="https://www.facebook.com/164238703606271/posts/2515615418468576/" TargetMode="External"/><Relationship Id="rId85" Type="http://schemas.openxmlformats.org/officeDocument/2006/relationships/hyperlink" Target="https://www.facebook.com/164238703606271/posts/2518686421494809/" TargetMode="External"/><Relationship Id="rId12" Type="http://schemas.openxmlformats.org/officeDocument/2006/relationships/hyperlink" Target="https://www.facebook.com/164238703606271/posts/2519495908080527/" TargetMode="External"/><Relationship Id="rId17" Type="http://schemas.openxmlformats.org/officeDocument/2006/relationships/hyperlink" Target="https://www.facebook.com/164238703606271/posts/2520161294680655/" TargetMode="External"/><Relationship Id="rId33" Type="http://schemas.openxmlformats.org/officeDocument/2006/relationships/hyperlink" Target="https://www.facebook.com/164238703606271/posts/2515478071815644/" TargetMode="External"/><Relationship Id="rId38" Type="http://schemas.openxmlformats.org/officeDocument/2006/relationships/hyperlink" Target="https://www.facebook.com/164238703606271/posts/2520189178011200/" TargetMode="External"/><Relationship Id="rId59" Type="http://schemas.openxmlformats.org/officeDocument/2006/relationships/hyperlink" Target="https://www.facebook.com/164238703606271/posts/2519460514750733/" TargetMode="External"/><Relationship Id="rId103" Type="http://schemas.openxmlformats.org/officeDocument/2006/relationships/hyperlink" Target="https://www.facebook.com/164238703606271/posts/2518711761492275/" TargetMode="External"/><Relationship Id="rId108" Type="http://schemas.openxmlformats.org/officeDocument/2006/relationships/hyperlink" Target="https://www.facebook.com/164238703606271/posts/2519676521395799/" TargetMode="External"/><Relationship Id="rId124" Type="http://schemas.openxmlformats.org/officeDocument/2006/relationships/hyperlink" Target="https://www.facebook.com/164238703606271/posts/2515649221798529/" TargetMode="External"/><Relationship Id="rId129" Type="http://schemas.openxmlformats.org/officeDocument/2006/relationships/hyperlink" Target="https://www.facebook.com/164238703606271/posts/2519779828052135/" TargetMode="External"/><Relationship Id="rId54" Type="http://schemas.openxmlformats.org/officeDocument/2006/relationships/hyperlink" Target="https://www.facebook.com/164238703606271/posts/2517057168324401/" TargetMode="External"/><Relationship Id="rId70" Type="http://schemas.openxmlformats.org/officeDocument/2006/relationships/hyperlink" Target="https://www.facebook.com/164238703606271/posts/2522935217736596/" TargetMode="External"/><Relationship Id="rId75" Type="http://schemas.openxmlformats.org/officeDocument/2006/relationships/hyperlink" Target="https://www.facebook.com/164238703606271/posts/2521567014540083/" TargetMode="External"/><Relationship Id="rId91" Type="http://schemas.openxmlformats.org/officeDocument/2006/relationships/hyperlink" Target="https://www.facebook.com/164238703606271/posts/2521400541223397/" TargetMode="External"/><Relationship Id="rId96" Type="http://schemas.openxmlformats.org/officeDocument/2006/relationships/hyperlink" Target="https://www.facebook.com/164238703606271/posts/2521000021263449/" TargetMode="External"/><Relationship Id="rId140" Type="http://schemas.openxmlformats.org/officeDocument/2006/relationships/hyperlink" Target="https://www.facebook.com/164238703606271/posts/2518038591559592/" TargetMode="External"/><Relationship Id="rId145" Type="http://schemas.openxmlformats.org/officeDocument/2006/relationships/hyperlink" Target="https://www.facebook.com/164238703606271/posts/2520914521271999/" TargetMode="External"/><Relationship Id="rId1" Type="http://schemas.openxmlformats.org/officeDocument/2006/relationships/hyperlink" Target="https://www.facebook.com/164238703606271/posts/2519814324715352/" TargetMode="External"/><Relationship Id="rId6" Type="http://schemas.openxmlformats.org/officeDocument/2006/relationships/hyperlink" Target="https://www.facebook.com/164238703606271/posts/2517368841626567/" TargetMode="External"/><Relationship Id="rId23" Type="http://schemas.openxmlformats.org/officeDocument/2006/relationships/hyperlink" Target="https://www.facebook.com/164238703606271/posts/2524112014285583/" TargetMode="External"/><Relationship Id="rId28" Type="http://schemas.openxmlformats.org/officeDocument/2006/relationships/hyperlink" Target="https://www.facebook.com/164238703606271/posts/2522844077745710/" TargetMode="External"/><Relationship Id="rId49" Type="http://schemas.openxmlformats.org/officeDocument/2006/relationships/hyperlink" Target="https://www.facebook.com/164238703606271/posts/2520014058028712/" TargetMode="External"/><Relationship Id="rId114" Type="http://schemas.openxmlformats.org/officeDocument/2006/relationships/hyperlink" Target="https://www.facebook.com/164238703606271/posts/2518070271556424/" TargetMode="External"/><Relationship Id="rId119" Type="http://schemas.openxmlformats.org/officeDocument/2006/relationships/hyperlink" Target="https://www.facebook.com/164238703606271/posts/2521270611236390/" TargetMode="External"/><Relationship Id="rId44" Type="http://schemas.openxmlformats.org/officeDocument/2006/relationships/hyperlink" Target="https://www.facebook.com/164238703606271/posts/2521163287913789/" TargetMode="External"/><Relationship Id="rId60" Type="http://schemas.openxmlformats.org/officeDocument/2006/relationships/hyperlink" Target="https://www.facebook.com/164238703606271/posts/2518452468184871/" TargetMode="External"/><Relationship Id="rId65" Type="http://schemas.openxmlformats.org/officeDocument/2006/relationships/hyperlink" Target="https://www.facebook.com/164238703606271/posts/2520045514692233/" TargetMode="External"/><Relationship Id="rId81" Type="http://schemas.openxmlformats.org/officeDocument/2006/relationships/hyperlink" Target="https://www.facebook.com/164238703606271/posts/2515096075187177/" TargetMode="External"/><Relationship Id="rId86" Type="http://schemas.openxmlformats.org/officeDocument/2006/relationships/hyperlink" Target="https://www.facebook.com/164238703606271/posts/2521126341250817/" TargetMode="External"/><Relationship Id="rId130" Type="http://schemas.openxmlformats.org/officeDocument/2006/relationships/hyperlink" Target="https://www.facebook.com/164238703606271/posts/2516695285027256/" TargetMode="External"/><Relationship Id="rId135" Type="http://schemas.openxmlformats.org/officeDocument/2006/relationships/hyperlink" Target="https://www.facebook.com/164238703606271/posts/2517998838230234/" TargetMode="External"/><Relationship Id="rId13" Type="http://schemas.openxmlformats.org/officeDocument/2006/relationships/hyperlink" Target="https://www.facebook.com/164238703606271/posts/2517127631650688/" TargetMode="External"/><Relationship Id="rId18" Type="http://schemas.openxmlformats.org/officeDocument/2006/relationships/hyperlink" Target="https://www.facebook.com/164238703606271/posts/2523031971060254/" TargetMode="External"/><Relationship Id="rId39" Type="http://schemas.openxmlformats.org/officeDocument/2006/relationships/hyperlink" Target="https://www.facebook.com/164238703606271/posts/2516935011669950/" TargetMode="External"/><Relationship Id="rId109" Type="http://schemas.openxmlformats.org/officeDocument/2006/relationships/hyperlink" Target="https://www.facebook.com/164238703606271/posts/2522802294416555/" TargetMode="External"/><Relationship Id="rId34" Type="http://schemas.openxmlformats.org/officeDocument/2006/relationships/hyperlink" Target="https://www.facebook.com/164238703606271/posts/2520984281265023/" TargetMode="External"/><Relationship Id="rId50" Type="http://schemas.openxmlformats.org/officeDocument/2006/relationships/hyperlink" Target="https://www.facebook.com/164238703606271/posts/2517255744971210/" TargetMode="External"/><Relationship Id="rId55" Type="http://schemas.openxmlformats.org/officeDocument/2006/relationships/hyperlink" Target="https://www.facebook.com/164238703606271/posts/2515712268458891/" TargetMode="External"/><Relationship Id="rId76" Type="http://schemas.openxmlformats.org/officeDocument/2006/relationships/hyperlink" Target="https://www.facebook.com/164238703606271/posts/2519946378035480/" TargetMode="External"/><Relationship Id="rId97" Type="http://schemas.openxmlformats.org/officeDocument/2006/relationships/hyperlink" Target="https://www.facebook.com/164238703606271/posts/2518633431500108/" TargetMode="External"/><Relationship Id="rId104" Type="http://schemas.openxmlformats.org/officeDocument/2006/relationships/hyperlink" Target="https://www.facebook.com/164238703606271/posts/2518514968178621/" TargetMode="External"/><Relationship Id="rId120" Type="http://schemas.openxmlformats.org/officeDocument/2006/relationships/hyperlink" Target="https://www.facebook.com/164238703606271/posts/2515282081835243/" TargetMode="External"/><Relationship Id="rId125" Type="http://schemas.openxmlformats.org/officeDocument/2006/relationships/hyperlink" Target="https://www.facebook.com/164238703606271/posts/2516521195044665/" TargetMode="External"/><Relationship Id="rId141" Type="http://schemas.openxmlformats.org/officeDocument/2006/relationships/hyperlink" Target="https://www.facebook.com/164238703606271/posts/2516497448380373/" TargetMode="External"/><Relationship Id="rId146" Type="http://schemas.openxmlformats.org/officeDocument/2006/relationships/hyperlink" Target="https://www.facebook.com/164238703606271/posts/2519549104741874/" TargetMode="External"/><Relationship Id="rId7" Type="http://schemas.openxmlformats.org/officeDocument/2006/relationships/hyperlink" Target="https://www.facebook.com/164238703606271/posts/2523090067721111/" TargetMode="External"/><Relationship Id="rId71" Type="http://schemas.openxmlformats.org/officeDocument/2006/relationships/hyperlink" Target="https://www.facebook.com/164238703606271/posts/2515064525190332/" TargetMode="External"/><Relationship Id="rId92" Type="http://schemas.openxmlformats.org/officeDocument/2006/relationships/hyperlink" Target="https://www.facebook.com/164238703606271/posts/2518278811535570/" TargetMode="External"/><Relationship Id="rId2" Type="http://schemas.openxmlformats.org/officeDocument/2006/relationships/hyperlink" Target="https://www.facebook.com/164238703606271/posts/2518316961531755/" TargetMode="External"/><Relationship Id="rId29" Type="http://schemas.openxmlformats.org/officeDocument/2006/relationships/hyperlink" Target="https://www.facebook.com/164238703606271/posts/2515027531860698/" TargetMode="External"/><Relationship Id="rId24" Type="http://schemas.openxmlformats.org/officeDocument/2006/relationships/hyperlink" Target="https://www.facebook.com/164238703606271/posts/2521784037851714/" TargetMode="External"/><Relationship Id="rId40" Type="http://schemas.openxmlformats.org/officeDocument/2006/relationships/hyperlink" Target="https://www.facebook.com/164238703606271/posts/2515516678478450/" TargetMode="External"/><Relationship Id="rId45" Type="http://schemas.openxmlformats.org/officeDocument/2006/relationships/hyperlink" Target="https://www.facebook.com/164238703606271/posts/2516764798353638/" TargetMode="External"/><Relationship Id="rId66" Type="http://schemas.openxmlformats.org/officeDocument/2006/relationships/hyperlink" Target="https://www.facebook.com/164238703606271/posts/2518013171562134/" TargetMode="External"/><Relationship Id="rId87" Type="http://schemas.openxmlformats.org/officeDocument/2006/relationships/hyperlink" Target="https://www.facebook.com/164238703606271/posts/2519603148069803/" TargetMode="External"/><Relationship Id="rId110" Type="http://schemas.openxmlformats.org/officeDocument/2006/relationships/hyperlink" Target="https://www.facebook.com/164238703606271/posts/2521018577928260/" TargetMode="External"/><Relationship Id="rId115" Type="http://schemas.openxmlformats.org/officeDocument/2006/relationships/hyperlink" Target="https://www.facebook.com/164238703606271/posts/2522833751080076/" TargetMode="External"/><Relationship Id="rId131" Type="http://schemas.openxmlformats.org/officeDocument/2006/relationships/hyperlink" Target="https://www.facebook.com/164238703606271/posts/2519611598068958/" TargetMode="External"/><Relationship Id="rId136" Type="http://schemas.openxmlformats.org/officeDocument/2006/relationships/hyperlink" Target="https://www.facebook.com/164238703606271/posts/2519566268073491/" TargetMode="External"/><Relationship Id="rId61" Type="http://schemas.openxmlformats.org/officeDocument/2006/relationships/hyperlink" Target="https://www.facebook.com/164238703606271/posts/2521235981239853/" TargetMode="External"/><Relationship Id="rId82" Type="http://schemas.openxmlformats.org/officeDocument/2006/relationships/hyperlink" Target="https://www.facebook.com/164238703606271/posts/2518607508169367/" TargetMode="External"/><Relationship Id="rId19" Type="http://schemas.openxmlformats.org/officeDocument/2006/relationships/hyperlink" Target="https://www.facebook.com/164238703606271/posts/2521537697876348/" TargetMode="External"/><Relationship Id="rId14" Type="http://schemas.openxmlformats.org/officeDocument/2006/relationships/hyperlink" Target="https://www.facebook.com/164238703606271/posts/2520128704683914/" TargetMode="External"/><Relationship Id="rId30" Type="http://schemas.openxmlformats.org/officeDocument/2006/relationships/hyperlink" Target="https://www.facebook.com/164238703606271/posts/2517882618241856/" TargetMode="External"/><Relationship Id="rId35" Type="http://schemas.openxmlformats.org/officeDocument/2006/relationships/hyperlink" Target="https://www.facebook.com/164238703606271/posts/2520079938022124/" TargetMode="External"/><Relationship Id="rId56" Type="http://schemas.openxmlformats.org/officeDocument/2006/relationships/hyperlink" Target="https://www.facebook.com/164238703606271/posts/2520848811278570/" TargetMode="External"/><Relationship Id="rId77" Type="http://schemas.openxmlformats.org/officeDocument/2006/relationships/hyperlink" Target="https://www.facebook.com/164238703606271/posts/2522731241090327/" TargetMode="External"/><Relationship Id="rId100" Type="http://schemas.openxmlformats.org/officeDocument/2006/relationships/hyperlink" Target="https://www.facebook.com/164238703606271/posts/2515570175139767/" TargetMode="External"/><Relationship Id="rId105" Type="http://schemas.openxmlformats.org/officeDocument/2006/relationships/hyperlink" Target="https://www.facebook.com/164238703606271/posts/2519363841427067/" TargetMode="External"/><Relationship Id="rId126" Type="http://schemas.openxmlformats.org/officeDocument/2006/relationships/hyperlink" Target="https://www.facebook.com/164238703606271/posts/2516385808391537/" TargetMode="External"/><Relationship Id="rId147" Type="http://schemas.openxmlformats.org/officeDocument/2006/relationships/hyperlink" Target="https://www.facebook.com/164238703606271/posts/2516461161717335/" TargetMode="External"/><Relationship Id="rId8" Type="http://schemas.openxmlformats.org/officeDocument/2006/relationships/hyperlink" Target="https://www.facebook.com/164238703606271/posts/2518547111508740/" TargetMode="External"/><Relationship Id="rId51" Type="http://schemas.openxmlformats.org/officeDocument/2006/relationships/hyperlink" Target="https://www.facebook.com/164238703606271/posts/2516835178346600/" TargetMode="External"/><Relationship Id="rId72" Type="http://schemas.openxmlformats.org/officeDocument/2006/relationships/hyperlink" Target="https://www.facebook.com/164238703606271/posts/2516424585054326/" TargetMode="External"/><Relationship Id="rId93" Type="http://schemas.openxmlformats.org/officeDocument/2006/relationships/hyperlink" Target="https://www.facebook.com/164238703606271/posts/2518096678220450/" TargetMode="External"/><Relationship Id="rId98" Type="http://schemas.openxmlformats.org/officeDocument/2006/relationships/hyperlink" Target="https://www.facebook.com/164238703606271/posts/2518246194872165/" TargetMode="External"/><Relationship Id="rId121" Type="http://schemas.openxmlformats.org/officeDocument/2006/relationships/hyperlink" Target="https://www.facebook.com/164238703606271/posts/2516461245050660/" TargetMode="External"/><Relationship Id="rId142" Type="http://schemas.openxmlformats.org/officeDocument/2006/relationships/hyperlink" Target="https://www.facebook.com/164238703606271/posts/2515085551854896/" TargetMode="External"/><Relationship Id="rId3" Type="http://schemas.openxmlformats.org/officeDocument/2006/relationships/hyperlink" Target="https://www.facebook.com/164238703606271/posts/2518056618224456/" TargetMode="External"/><Relationship Id="rId25" Type="http://schemas.openxmlformats.org/officeDocument/2006/relationships/hyperlink" Target="https://www.facebook.com/164238703606271/posts/2515587468471371/" TargetMode="External"/><Relationship Id="rId46" Type="http://schemas.openxmlformats.org/officeDocument/2006/relationships/hyperlink" Target="https://www.facebook.com/164238703606271/posts/2524334710929980/" TargetMode="External"/><Relationship Id="rId67" Type="http://schemas.openxmlformats.org/officeDocument/2006/relationships/hyperlink" Target="https://www.facebook.com/164238703606271/posts/2519847554712029/" TargetMode="External"/><Relationship Id="rId116" Type="http://schemas.openxmlformats.org/officeDocument/2006/relationships/hyperlink" Target="https://www.facebook.com/164238703606271/posts/2516501258379992/" TargetMode="External"/><Relationship Id="rId137" Type="http://schemas.openxmlformats.org/officeDocument/2006/relationships/hyperlink" Target="https://www.facebook.com/164238703606271/posts/2522766437753474/" TargetMode="External"/><Relationship Id="rId20" Type="http://schemas.openxmlformats.org/officeDocument/2006/relationships/hyperlink" Target="https://www.facebook.com/164238703606271/posts/2515073228522795/" TargetMode="External"/><Relationship Id="rId41" Type="http://schemas.openxmlformats.org/officeDocument/2006/relationships/hyperlink" Target="https://www.facebook.com/164238703606271/posts/2516973204999464/" TargetMode="External"/><Relationship Id="rId62" Type="http://schemas.openxmlformats.org/officeDocument/2006/relationships/hyperlink" Target="https://www.facebook.com/164238703606271/posts/2520332937996824/" TargetMode="External"/><Relationship Id="rId83" Type="http://schemas.openxmlformats.org/officeDocument/2006/relationships/hyperlink" Target="https://www.facebook.com/164238703606271/posts/2515346031828848/" TargetMode="External"/><Relationship Id="rId88" Type="http://schemas.openxmlformats.org/officeDocument/2006/relationships/hyperlink" Target="https://www.facebook.com/164238703606271/posts/2520953177934800/" TargetMode="External"/><Relationship Id="rId111" Type="http://schemas.openxmlformats.org/officeDocument/2006/relationships/hyperlink" Target="https://www.facebook.com/164238703606271/posts/2521126174584167/" TargetMode="External"/><Relationship Id="rId132" Type="http://schemas.openxmlformats.org/officeDocument/2006/relationships/hyperlink" Target="https://www.facebook.com/164238703606271/posts/2515208535175931/" TargetMode="External"/><Relationship Id="rId15" Type="http://schemas.openxmlformats.org/officeDocument/2006/relationships/hyperlink" Target="https://www.facebook.com/164238703606271/posts/2515821898447928/" TargetMode="External"/><Relationship Id="rId36" Type="http://schemas.openxmlformats.org/officeDocument/2006/relationships/hyperlink" Target="https://www.facebook.com/164238703606271/posts/2519639341399517/" TargetMode="External"/><Relationship Id="rId57" Type="http://schemas.openxmlformats.org/officeDocument/2006/relationships/hyperlink" Target="https://www.facebook.com/164238703606271/posts/2516796391683812/" TargetMode="External"/><Relationship Id="rId106" Type="http://schemas.openxmlformats.org/officeDocument/2006/relationships/hyperlink" Target="https://www.facebook.com/164238703606271/posts/2515412931822158/" TargetMode="External"/><Relationship Id="rId127" Type="http://schemas.openxmlformats.org/officeDocument/2006/relationships/hyperlink" Target="https://www.facebook.com/164238703606271/posts/2521057884590996/" TargetMode="External"/><Relationship Id="rId10" Type="http://schemas.openxmlformats.org/officeDocument/2006/relationships/hyperlink" Target="https://www.facebook.com/164238703606271/posts/2517006248329493/" TargetMode="External"/><Relationship Id="rId31" Type="http://schemas.openxmlformats.org/officeDocument/2006/relationships/hyperlink" Target="https://www.facebook.com/164238703606271/posts/2518738391489612/" TargetMode="External"/><Relationship Id="rId52" Type="http://schemas.openxmlformats.org/officeDocument/2006/relationships/hyperlink" Target="https://www.facebook.com/164238703606271/posts/2516501281713323/" TargetMode="External"/><Relationship Id="rId73" Type="http://schemas.openxmlformats.org/officeDocument/2006/relationships/hyperlink" Target="https://www.facebook.com/164238703606271/posts/2521389534557831/" TargetMode="External"/><Relationship Id="rId78" Type="http://schemas.openxmlformats.org/officeDocument/2006/relationships/hyperlink" Target="https://www.facebook.com/164238703606271/posts/2522582734438511/" TargetMode="External"/><Relationship Id="rId94" Type="http://schemas.openxmlformats.org/officeDocument/2006/relationships/hyperlink" Target="https://www.facebook.com/164238703606271/posts/2515088108521307/" TargetMode="External"/><Relationship Id="rId99" Type="http://schemas.openxmlformats.org/officeDocument/2006/relationships/hyperlink" Target="https://www.facebook.com/164238703606271/posts/2518581021505349/" TargetMode="External"/><Relationship Id="rId101" Type="http://schemas.openxmlformats.org/officeDocument/2006/relationships/hyperlink" Target="https://www.facebook.com/164238703606271/posts/2519519248078193/" TargetMode="External"/><Relationship Id="rId122" Type="http://schemas.openxmlformats.org/officeDocument/2006/relationships/hyperlink" Target="https://www.facebook.com/164238703606271/posts/2516736285023156/" TargetMode="External"/><Relationship Id="rId143" Type="http://schemas.openxmlformats.org/officeDocument/2006/relationships/hyperlink" Target="https://www.facebook.com/164238703606271/posts/2516474441716007/" TargetMode="External"/><Relationship Id="rId148" Type="http://schemas.openxmlformats.org/officeDocument/2006/relationships/hyperlink" Target="https://www.facebook.com/164238703606271/posts/2516385778391540/" TargetMode="External"/><Relationship Id="rId4" Type="http://schemas.openxmlformats.org/officeDocument/2006/relationships/hyperlink" Target="https://www.facebook.com/164238703606271/posts/2519981534698631/" TargetMode="External"/><Relationship Id="rId9" Type="http://schemas.openxmlformats.org/officeDocument/2006/relationships/hyperlink" Target="https://www.facebook.com/164238703606271/posts/2519910681372383/" TargetMode="External"/><Relationship Id="rId26" Type="http://schemas.openxmlformats.org/officeDocument/2006/relationships/hyperlink" Target="https://www.facebook.com/164238703606271/posts/2518168204879964/" TargetMode="External"/><Relationship Id="rId47" Type="http://schemas.openxmlformats.org/officeDocument/2006/relationships/hyperlink" Target="https://www.facebook.com/164238703606271/posts/2514990345197750/" TargetMode="External"/><Relationship Id="rId68" Type="http://schemas.openxmlformats.org/officeDocument/2006/relationships/hyperlink" Target="https://www.facebook.com/164238703606271/posts/2515172435179541/" TargetMode="External"/><Relationship Id="rId89" Type="http://schemas.openxmlformats.org/officeDocument/2006/relationships/hyperlink" Target="https://www.facebook.com/164238703606271/posts/2516612815035503/" TargetMode="External"/><Relationship Id="rId112" Type="http://schemas.openxmlformats.org/officeDocument/2006/relationships/hyperlink" Target="https://www.facebook.com/164238703606271/posts/2520943391269112/" TargetMode="External"/><Relationship Id="rId133" Type="http://schemas.openxmlformats.org/officeDocument/2006/relationships/hyperlink" Target="https://www.facebook.com/164238703606271/posts/2518386441524807/" TargetMode="External"/><Relationship Id="rId16" Type="http://schemas.openxmlformats.org/officeDocument/2006/relationships/hyperlink" Target="https://www.facebook.com/164238703606271/posts/2524472374249547/" TargetMode="External"/><Relationship Id="rId37" Type="http://schemas.openxmlformats.org/officeDocument/2006/relationships/hyperlink" Target="https://www.facebook.com/164238703606271/posts/2520216308008487/" TargetMode="External"/><Relationship Id="rId58" Type="http://schemas.openxmlformats.org/officeDocument/2006/relationships/hyperlink" Target="https://www.facebook.com/164238703606271/posts/2521473194549465/" TargetMode="External"/><Relationship Id="rId79" Type="http://schemas.openxmlformats.org/officeDocument/2006/relationships/hyperlink" Target="https://www.facebook.com/164238703606271/posts/2518877211475730/" TargetMode="External"/><Relationship Id="rId102" Type="http://schemas.openxmlformats.org/officeDocument/2006/relationships/hyperlink" Target="https://www.facebook.com/164238703606271/posts/2518067881556663/" TargetMode="External"/><Relationship Id="rId123" Type="http://schemas.openxmlformats.org/officeDocument/2006/relationships/hyperlink" Target="https://www.facebook.com/164238703606271/posts/2514971451866306/" TargetMode="External"/><Relationship Id="rId144" Type="http://schemas.openxmlformats.org/officeDocument/2006/relationships/hyperlink" Target="https://www.facebook.com/164238703606271/posts/2516462205050564/"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s://www.facebook.com/164238703606271/posts/2531253763571408/" TargetMode="External"/><Relationship Id="rId21" Type="http://schemas.openxmlformats.org/officeDocument/2006/relationships/hyperlink" Target="https://www.facebook.com/164238703606271/posts/2527108490652602/" TargetMode="External"/><Relationship Id="rId42" Type="http://schemas.openxmlformats.org/officeDocument/2006/relationships/hyperlink" Target="https://www.facebook.com/164238703606271/posts/2525615947468523/" TargetMode="External"/><Relationship Id="rId47" Type="http://schemas.openxmlformats.org/officeDocument/2006/relationships/hyperlink" Target="https://www.facebook.com/164238703606271/posts/2526691547360963/" TargetMode="External"/><Relationship Id="rId63" Type="http://schemas.openxmlformats.org/officeDocument/2006/relationships/hyperlink" Target="https://www.facebook.com/164238703606271/posts/2525825827447535/" TargetMode="External"/><Relationship Id="rId68" Type="http://schemas.openxmlformats.org/officeDocument/2006/relationships/hyperlink" Target="https://www.facebook.com/164238703606271/posts/2534480719915379/" TargetMode="External"/><Relationship Id="rId84" Type="http://schemas.openxmlformats.org/officeDocument/2006/relationships/hyperlink" Target="https://www.facebook.com/164238703606271/posts/2525450844151700/" TargetMode="External"/><Relationship Id="rId89" Type="http://schemas.openxmlformats.org/officeDocument/2006/relationships/hyperlink" Target="https://www.facebook.com/164238703606271/posts/2527167660646685/" TargetMode="External"/><Relationship Id="rId112" Type="http://schemas.openxmlformats.org/officeDocument/2006/relationships/hyperlink" Target="https://www.facebook.com/164238703606271/posts/2525430500820401/" TargetMode="External"/><Relationship Id="rId16" Type="http://schemas.openxmlformats.org/officeDocument/2006/relationships/hyperlink" Target="https://www.facebook.com/164238703606271/posts/2527374190626032/" TargetMode="External"/><Relationship Id="rId107" Type="http://schemas.openxmlformats.org/officeDocument/2006/relationships/hyperlink" Target="https://www.facebook.com/164238703606271/posts/2528297227200395/" TargetMode="External"/><Relationship Id="rId11" Type="http://schemas.openxmlformats.org/officeDocument/2006/relationships/hyperlink" Target="https://www.facebook.com/164238703606271/posts/2532817030081748/" TargetMode="External"/><Relationship Id="rId32" Type="http://schemas.openxmlformats.org/officeDocument/2006/relationships/hyperlink" Target="https://www.facebook.com/164238703606271/posts/2532992860064165/" TargetMode="External"/><Relationship Id="rId37" Type="http://schemas.openxmlformats.org/officeDocument/2006/relationships/hyperlink" Target="https://www.facebook.com/164238703606271/posts/2531290050234446/" TargetMode="External"/><Relationship Id="rId53" Type="http://schemas.openxmlformats.org/officeDocument/2006/relationships/hyperlink" Target="https://www.facebook.com/164238703606271/posts/2525562807473837/" TargetMode="External"/><Relationship Id="rId58" Type="http://schemas.openxmlformats.org/officeDocument/2006/relationships/hyperlink" Target="https://www.facebook.com/164238703606271/posts/2531216806908437/" TargetMode="External"/><Relationship Id="rId74" Type="http://schemas.openxmlformats.org/officeDocument/2006/relationships/hyperlink" Target="https://www.facebook.com/164238703606271/posts/2531365710226880/" TargetMode="External"/><Relationship Id="rId79" Type="http://schemas.openxmlformats.org/officeDocument/2006/relationships/hyperlink" Target="https://www.facebook.com/164238703606271/posts/2532783290085122/" TargetMode="External"/><Relationship Id="rId102" Type="http://schemas.openxmlformats.org/officeDocument/2006/relationships/hyperlink" Target="https://www.facebook.com/164238703606271/posts/2525797714117013/" TargetMode="External"/><Relationship Id="rId123" Type="http://schemas.openxmlformats.org/officeDocument/2006/relationships/hyperlink" Target="https://www.facebook.com/164238703606271/posts/2529731370390314/" TargetMode="External"/><Relationship Id="rId128" Type="http://schemas.openxmlformats.org/officeDocument/2006/relationships/hyperlink" Target="https://www.facebook.com/164238703606271/posts/2529430610420390/" TargetMode="External"/><Relationship Id="rId5" Type="http://schemas.openxmlformats.org/officeDocument/2006/relationships/hyperlink" Target="https://www.facebook.com/164238703606271/posts/2525677600795691/" TargetMode="External"/><Relationship Id="rId90" Type="http://schemas.openxmlformats.org/officeDocument/2006/relationships/hyperlink" Target="https://www.facebook.com/164238703606271/posts/2528239933872791/" TargetMode="External"/><Relationship Id="rId95" Type="http://schemas.openxmlformats.org/officeDocument/2006/relationships/hyperlink" Target="https://www.facebook.com/164238703606271/posts/2531765660186885/" TargetMode="External"/><Relationship Id="rId22" Type="http://schemas.openxmlformats.org/officeDocument/2006/relationships/hyperlink" Target="https://www.facebook.com/164238703606271/posts/2529393837090734/" TargetMode="External"/><Relationship Id="rId27" Type="http://schemas.openxmlformats.org/officeDocument/2006/relationships/hyperlink" Target="https://www.facebook.com/164238703606271/posts/2531428486887269/" TargetMode="External"/><Relationship Id="rId43" Type="http://schemas.openxmlformats.org/officeDocument/2006/relationships/hyperlink" Target="https://www.facebook.com/164238703606271/posts/2530197673677017/" TargetMode="External"/><Relationship Id="rId48" Type="http://schemas.openxmlformats.org/officeDocument/2006/relationships/hyperlink" Target="https://www.facebook.com/164238703606271/posts/2533123933384391/" TargetMode="External"/><Relationship Id="rId64" Type="http://schemas.openxmlformats.org/officeDocument/2006/relationships/hyperlink" Target="https://www.facebook.com/164238703606271/posts/2525515314145253/" TargetMode="External"/><Relationship Id="rId69" Type="http://schemas.openxmlformats.org/officeDocument/2006/relationships/hyperlink" Target="https://www.facebook.com/164238703606271/posts/2530997860263665/" TargetMode="External"/><Relationship Id="rId113" Type="http://schemas.openxmlformats.org/officeDocument/2006/relationships/hyperlink" Target="https://www.facebook.com/164238703606271/posts/2529424757087642/" TargetMode="External"/><Relationship Id="rId118" Type="http://schemas.openxmlformats.org/officeDocument/2006/relationships/hyperlink" Target="https://www.facebook.com/164238703606271/posts/2526562430707208/" TargetMode="External"/><Relationship Id="rId80" Type="http://schemas.openxmlformats.org/officeDocument/2006/relationships/hyperlink" Target="https://www.facebook.com/164238703606271/posts/2528149647215153/" TargetMode="External"/><Relationship Id="rId85" Type="http://schemas.openxmlformats.org/officeDocument/2006/relationships/hyperlink" Target="https://www.facebook.com/164238703606271/posts/2529212790442172/" TargetMode="External"/><Relationship Id="rId12" Type="http://schemas.openxmlformats.org/officeDocument/2006/relationships/hyperlink" Target="https://www.facebook.com/164238703606271/posts/2530020147028103/" TargetMode="External"/><Relationship Id="rId17" Type="http://schemas.openxmlformats.org/officeDocument/2006/relationships/hyperlink" Target="https://www.facebook.com/164238703606271/posts/2534608409902610/" TargetMode="External"/><Relationship Id="rId33" Type="http://schemas.openxmlformats.org/officeDocument/2006/relationships/hyperlink" Target="https://www.facebook.com/164238703606271/posts/2532789723417812/" TargetMode="External"/><Relationship Id="rId38" Type="http://schemas.openxmlformats.org/officeDocument/2006/relationships/hyperlink" Target="https://www.facebook.com/164238703606271/posts/2529922797037838/" TargetMode="External"/><Relationship Id="rId59" Type="http://schemas.openxmlformats.org/officeDocument/2006/relationships/hyperlink" Target="https://www.facebook.com/164238703606271/posts/2525703487459769/" TargetMode="External"/><Relationship Id="rId103" Type="http://schemas.openxmlformats.org/officeDocument/2006/relationships/hyperlink" Target="https://www.facebook.com/164238703606271/posts/2531110323585752/" TargetMode="External"/><Relationship Id="rId108" Type="http://schemas.openxmlformats.org/officeDocument/2006/relationships/hyperlink" Target="https://www.facebook.com/164238703606271/posts/2527078533988931/" TargetMode="External"/><Relationship Id="rId124" Type="http://schemas.openxmlformats.org/officeDocument/2006/relationships/hyperlink" Target="https://www.facebook.com/164238703606271/posts/2527796597250458/" TargetMode="External"/><Relationship Id="rId129" Type="http://schemas.openxmlformats.org/officeDocument/2006/relationships/hyperlink" Target="https://www.facebook.com/164238703606271/posts/2529393810424070/" TargetMode="External"/><Relationship Id="rId54" Type="http://schemas.openxmlformats.org/officeDocument/2006/relationships/hyperlink" Target="https://www.facebook.com/164238703606271/posts/2528483327181785/" TargetMode="External"/><Relationship Id="rId70" Type="http://schemas.openxmlformats.org/officeDocument/2006/relationships/hyperlink" Target="https://www.facebook.com/164238703606271/posts/2528314040532047/" TargetMode="External"/><Relationship Id="rId75" Type="http://schemas.openxmlformats.org/officeDocument/2006/relationships/hyperlink" Target="https://www.facebook.com/164238703606271/posts/2532917120071739/" TargetMode="External"/><Relationship Id="rId91" Type="http://schemas.openxmlformats.org/officeDocument/2006/relationships/hyperlink" Target="https://www.facebook.com/164238703606271/posts/2527405513956233/" TargetMode="External"/><Relationship Id="rId96" Type="http://schemas.openxmlformats.org/officeDocument/2006/relationships/hyperlink" Target="https://www.facebook.com/164238703606271/posts/2529988247031293/" TargetMode="External"/><Relationship Id="rId1" Type="http://schemas.openxmlformats.org/officeDocument/2006/relationships/hyperlink" Target="https://www.facebook.com/164238703606271/posts/2530871826942935/" TargetMode="External"/><Relationship Id="rId6" Type="http://schemas.openxmlformats.org/officeDocument/2006/relationships/hyperlink" Target="https://www.facebook.com/164238703606271/posts/2531124623584322/" TargetMode="External"/><Relationship Id="rId23" Type="http://schemas.openxmlformats.org/officeDocument/2006/relationships/hyperlink" Target="https://www.facebook.com/164238703606271/posts/2530094677020650/" TargetMode="External"/><Relationship Id="rId28" Type="http://schemas.openxmlformats.org/officeDocument/2006/relationships/hyperlink" Target="https://www.facebook.com/164238703606271/posts/2531571946872923/" TargetMode="External"/><Relationship Id="rId49" Type="http://schemas.openxmlformats.org/officeDocument/2006/relationships/hyperlink" Target="https://www.facebook.com/164238703606271/posts/2532596453437139/" TargetMode="External"/><Relationship Id="rId114" Type="http://schemas.openxmlformats.org/officeDocument/2006/relationships/hyperlink" Target="https://www.facebook.com/164238703606271/posts/2526740084022776/" TargetMode="External"/><Relationship Id="rId119" Type="http://schemas.openxmlformats.org/officeDocument/2006/relationships/hyperlink" Target="https://www.facebook.com/164238703606271/posts/2528214360542015/" TargetMode="External"/><Relationship Id="rId44" Type="http://schemas.openxmlformats.org/officeDocument/2006/relationships/hyperlink" Target="https://www.facebook.com/164238703606271/posts/2527443217285796/" TargetMode="External"/><Relationship Id="rId60" Type="http://schemas.openxmlformats.org/officeDocument/2006/relationships/hyperlink" Target="https://www.facebook.com/164238703606271/posts/2525986080764843/" TargetMode="External"/><Relationship Id="rId65" Type="http://schemas.openxmlformats.org/officeDocument/2006/relationships/hyperlink" Target="https://www.facebook.com/164238703606271/posts/2525852207444897/" TargetMode="External"/><Relationship Id="rId81" Type="http://schemas.openxmlformats.org/officeDocument/2006/relationships/hyperlink" Target="https://www.facebook.com/164238703606271/posts/2531613353535449/" TargetMode="External"/><Relationship Id="rId86" Type="http://schemas.openxmlformats.org/officeDocument/2006/relationships/hyperlink" Target="https://www.facebook.com/164238703606271/posts/2525580454138739/" TargetMode="External"/><Relationship Id="rId130" Type="http://schemas.openxmlformats.org/officeDocument/2006/relationships/hyperlink" Target="https://www.facebook.com/164238703606271/posts/2526884887341629/" TargetMode="External"/><Relationship Id="rId13" Type="http://schemas.openxmlformats.org/officeDocument/2006/relationships/hyperlink" Target="https://www.facebook.com/164238703606271/posts/2532499680113483/" TargetMode="External"/><Relationship Id="rId18" Type="http://schemas.openxmlformats.org/officeDocument/2006/relationships/hyperlink" Target="https://www.facebook.com/164238703606271/posts/2527443943952390/" TargetMode="External"/><Relationship Id="rId39" Type="http://schemas.openxmlformats.org/officeDocument/2006/relationships/hyperlink" Target="https://www.facebook.com/164238703606271/posts/2529618237068294/" TargetMode="External"/><Relationship Id="rId109" Type="http://schemas.openxmlformats.org/officeDocument/2006/relationships/hyperlink" Target="https://www.facebook.com/164238703606271/posts/2530057620357689/" TargetMode="External"/><Relationship Id="rId34" Type="http://schemas.openxmlformats.org/officeDocument/2006/relationships/hyperlink" Target="https://www.facebook.com/164238703606271/posts/2528205280542923/" TargetMode="External"/><Relationship Id="rId50" Type="http://schemas.openxmlformats.org/officeDocument/2006/relationships/hyperlink" Target="https://www.facebook.com/164238703606271/posts/2526708397359278/" TargetMode="External"/><Relationship Id="rId55" Type="http://schemas.openxmlformats.org/officeDocument/2006/relationships/hyperlink" Target="https://www.facebook.com/164238703606271/posts/2525379884158796/" TargetMode="External"/><Relationship Id="rId76" Type="http://schemas.openxmlformats.org/officeDocument/2006/relationships/hyperlink" Target="https://www.facebook.com/164238703606271/posts/2534482549915196/" TargetMode="External"/><Relationship Id="rId97" Type="http://schemas.openxmlformats.org/officeDocument/2006/relationships/hyperlink" Target="https://www.facebook.com/164238703606271/posts/2529482047081913/" TargetMode="External"/><Relationship Id="rId104" Type="http://schemas.openxmlformats.org/officeDocument/2006/relationships/hyperlink" Target="https://www.facebook.com/164238703606271/posts/2526618324034952/" TargetMode="External"/><Relationship Id="rId120" Type="http://schemas.openxmlformats.org/officeDocument/2006/relationships/hyperlink" Target="https://www.facebook.com/164238703606271/posts/2531023936927724/" TargetMode="External"/><Relationship Id="rId125" Type="http://schemas.openxmlformats.org/officeDocument/2006/relationships/hyperlink" Target="https://www.facebook.com/164238703606271/posts/2527142003982584/" TargetMode="External"/><Relationship Id="rId7" Type="http://schemas.openxmlformats.org/officeDocument/2006/relationships/hyperlink" Target="https://www.facebook.com/164238703606271/posts/2531454126884705/" TargetMode="External"/><Relationship Id="rId71" Type="http://schemas.openxmlformats.org/officeDocument/2006/relationships/hyperlink" Target="https://www.facebook.com/164238703606271/posts/2525570167473101/" TargetMode="External"/><Relationship Id="rId92" Type="http://schemas.openxmlformats.org/officeDocument/2006/relationships/hyperlink" Target="https://www.facebook.com/164238703606271/posts/2531072320256219/" TargetMode="External"/><Relationship Id="rId2" Type="http://schemas.openxmlformats.org/officeDocument/2006/relationships/hyperlink" Target="https://www.facebook.com/164238703606271/posts/2530970576933060/" TargetMode="External"/><Relationship Id="rId29" Type="http://schemas.openxmlformats.org/officeDocument/2006/relationships/hyperlink" Target="https://www.facebook.com/164238703606271/posts/2533186876711430/" TargetMode="External"/><Relationship Id="rId24" Type="http://schemas.openxmlformats.org/officeDocument/2006/relationships/hyperlink" Target="https://www.facebook.com/164238703606271/posts/2526128177417300/" TargetMode="External"/><Relationship Id="rId40" Type="http://schemas.openxmlformats.org/officeDocument/2006/relationships/hyperlink" Target="https://www.facebook.com/164238703606271/posts/2529291330434318/" TargetMode="External"/><Relationship Id="rId45" Type="http://schemas.openxmlformats.org/officeDocument/2006/relationships/hyperlink" Target="https://www.facebook.com/164238703606271/posts/2534530783243706/" TargetMode="External"/><Relationship Id="rId66" Type="http://schemas.openxmlformats.org/officeDocument/2006/relationships/hyperlink" Target="https://www.facebook.com/164238703606271/posts/2528925510470900/" TargetMode="External"/><Relationship Id="rId87" Type="http://schemas.openxmlformats.org/officeDocument/2006/relationships/hyperlink" Target="https://www.facebook.com/164238703606271/posts/2526697157360402/" TargetMode="External"/><Relationship Id="rId110" Type="http://schemas.openxmlformats.org/officeDocument/2006/relationships/hyperlink" Target="https://www.facebook.com/164238703606271/posts/2525935600769891/" TargetMode="External"/><Relationship Id="rId115" Type="http://schemas.openxmlformats.org/officeDocument/2006/relationships/hyperlink" Target="https://www.facebook.com/164238703606271/posts/2526724040691047/" TargetMode="External"/><Relationship Id="rId131" Type="http://schemas.openxmlformats.org/officeDocument/2006/relationships/hyperlink" Target="https://www.facebook.com/164238703606271/posts/2526682250695226/" TargetMode="External"/><Relationship Id="rId61" Type="http://schemas.openxmlformats.org/officeDocument/2006/relationships/hyperlink" Target="https://www.facebook.com/164238703606271/posts/2530871793609605/" TargetMode="External"/><Relationship Id="rId82" Type="http://schemas.openxmlformats.org/officeDocument/2006/relationships/hyperlink" Target="https://www.facebook.com/164238703606271/posts/2527490050614446/" TargetMode="External"/><Relationship Id="rId19" Type="http://schemas.openxmlformats.org/officeDocument/2006/relationships/hyperlink" Target="https://www.facebook.com/164238703606271/posts/2526992787330839/" TargetMode="External"/><Relationship Id="rId14" Type="http://schemas.openxmlformats.org/officeDocument/2006/relationships/hyperlink" Target="https://www.facebook.com/164238703606271/posts/2527191410644310/" TargetMode="External"/><Relationship Id="rId30" Type="http://schemas.openxmlformats.org/officeDocument/2006/relationships/hyperlink" Target="https://www.facebook.com/164238703606271/posts/2529969203699864/" TargetMode="External"/><Relationship Id="rId35" Type="http://schemas.openxmlformats.org/officeDocument/2006/relationships/hyperlink" Target="https://www.facebook.com/164238703606271/posts/2527007803996004/" TargetMode="External"/><Relationship Id="rId56" Type="http://schemas.openxmlformats.org/officeDocument/2006/relationships/hyperlink" Target="https://www.facebook.com/164238703606271/posts/2528348717195246/" TargetMode="External"/><Relationship Id="rId77" Type="http://schemas.openxmlformats.org/officeDocument/2006/relationships/hyperlink" Target="https://www.facebook.com/164238703606271/posts/2531331020230349/" TargetMode="External"/><Relationship Id="rId100" Type="http://schemas.openxmlformats.org/officeDocument/2006/relationships/hyperlink" Target="https://www.facebook.com/164238703606271/posts/2525469587483159/" TargetMode="External"/><Relationship Id="rId105" Type="http://schemas.openxmlformats.org/officeDocument/2006/relationships/hyperlink" Target="https://www.facebook.com/164238703606271/posts/2529709747059143/" TargetMode="External"/><Relationship Id="rId126" Type="http://schemas.openxmlformats.org/officeDocument/2006/relationships/hyperlink" Target="https://www.facebook.com/164238703606271/posts/2526955457334572/" TargetMode="External"/><Relationship Id="rId8" Type="http://schemas.openxmlformats.org/officeDocument/2006/relationships/hyperlink" Target="https://www.facebook.com/164238703606271/posts/2531070223589762/" TargetMode="External"/><Relationship Id="rId51" Type="http://schemas.openxmlformats.org/officeDocument/2006/relationships/hyperlink" Target="https://www.facebook.com/164238703606271/posts/2528486973848087/" TargetMode="External"/><Relationship Id="rId72" Type="http://schemas.openxmlformats.org/officeDocument/2006/relationships/hyperlink" Target="https://www.facebook.com/164238703606271/posts/2528452037184914/" TargetMode="External"/><Relationship Id="rId93" Type="http://schemas.openxmlformats.org/officeDocument/2006/relationships/hyperlink" Target="https://www.facebook.com/164238703606271/posts/2525909610772490/" TargetMode="External"/><Relationship Id="rId98" Type="http://schemas.openxmlformats.org/officeDocument/2006/relationships/hyperlink" Target="https://www.facebook.com/164238703606271/posts/2532384710124980/" TargetMode="External"/><Relationship Id="rId121" Type="http://schemas.openxmlformats.org/officeDocument/2006/relationships/hyperlink" Target="https://www.facebook.com/164238703606271/posts/2529342670429184/" TargetMode="External"/><Relationship Id="rId3" Type="http://schemas.openxmlformats.org/officeDocument/2006/relationships/hyperlink" Target="https://www.facebook.com/164238703606271/posts/2525770750786376/" TargetMode="External"/><Relationship Id="rId25" Type="http://schemas.openxmlformats.org/officeDocument/2006/relationships/hyperlink" Target="https://www.facebook.com/164238703606271/posts/2530933353603449/" TargetMode="External"/><Relationship Id="rId46" Type="http://schemas.openxmlformats.org/officeDocument/2006/relationships/hyperlink" Target="https://www.facebook.com/164238703606271/posts/2530933440270107/" TargetMode="External"/><Relationship Id="rId67" Type="http://schemas.openxmlformats.org/officeDocument/2006/relationships/hyperlink" Target="https://www.facebook.com/164238703606271/posts/2529799510383500/" TargetMode="External"/><Relationship Id="rId116" Type="http://schemas.openxmlformats.org/officeDocument/2006/relationships/hyperlink" Target="https://www.facebook.com/164238703606271/posts/2525365564160228/" TargetMode="External"/><Relationship Id="rId20" Type="http://schemas.openxmlformats.org/officeDocument/2006/relationships/hyperlink" Target="https://www.facebook.com/164238703606271/posts/2533057380057713/" TargetMode="External"/><Relationship Id="rId41" Type="http://schemas.openxmlformats.org/officeDocument/2006/relationships/hyperlink" Target="https://www.facebook.com/164238703606271/posts/2531635796866538/" TargetMode="External"/><Relationship Id="rId62" Type="http://schemas.openxmlformats.org/officeDocument/2006/relationships/hyperlink" Target="https://www.facebook.com/164238703606271/posts/2529464017083716/" TargetMode="External"/><Relationship Id="rId83" Type="http://schemas.openxmlformats.org/officeDocument/2006/relationships/hyperlink" Target="https://www.facebook.com/164238703606271/posts/2531512303545554/" TargetMode="External"/><Relationship Id="rId88" Type="http://schemas.openxmlformats.org/officeDocument/2006/relationships/hyperlink" Target="https://www.facebook.com/164238703606271/posts/2526822160681235/" TargetMode="External"/><Relationship Id="rId111" Type="http://schemas.openxmlformats.org/officeDocument/2006/relationships/hyperlink" Target="https://www.facebook.com/164238703606271/posts/2526780624018722/" TargetMode="External"/><Relationship Id="rId132" Type="http://schemas.openxmlformats.org/officeDocument/2006/relationships/hyperlink" Target="https://www.facebook.com/164238703606271/posts/2525882664108518/" TargetMode="External"/><Relationship Id="rId15" Type="http://schemas.openxmlformats.org/officeDocument/2006/relationships/hyperlink" Target="https://www.facebook.com/164238703606271/posts/2526081210755330/" TargetMode="External"/><Relationship Id="rId36" Type="http://schemas.openxmlformats.org/officeDocument/2006/relationships/hyperlink" Target="https://www.facebook.com/164238703606271/posts/2532565166773601/" TargetMode="External"/><Relationship Id="rId57" Type="http://schemas.openxmlformats.org/officeDocument/2006/relationships/hyperlink" Target="https://www.facebook.com/164238703606271/posts/2529437240419727/" TargetMode="External"/><Relationship Id="rId106" Type="http://schemas.openxmlformats.org/officeDocument/2006/relationships/hyperlink" Target="https://www.facebook.com/164238703606271/posts/2532440413452743/" TargetMode="External"/><Relationship Id="rId127" Type="http://schemas.openxmlformats.org/officeDocument/2006/relationships/hyperlink" Target="https://www.facebook.com/164238703606271/posts/2526677470695704/" TargetMode="External"/><Relationship Id="rId10" Type="http://schemas.openxmlformats.org/officeDocument/2006/relationships/hyperlink" Target="https://www.facebook.com/164238703606271/posts/2530128767017241/" TargetMode="External"/><Relationship Id="rId31" Type="http://schemas.openxmlformats.org/officeDocument/2006/relationships/hyperlink" Target="https://www.facebook.com/164238703606271/posts/2525420890821362/" TargetMode="External"/><Relationship Id="rId52" Type="http://schemas.openxmlformats.org/officeDocument/2006/relationships/hyperlink" Target="https://www.facebook.com/164238703606271/posts/2531142383582546/" TargetMode="External"/><Relationship Id="rId73" Type="http://schemas.openxmlformats.org/officeDocument/2006/relationships/hyperlink" Target="https://www.facebook.com/164238703606271/posts/2529510130412438/" TargetMode="External"/><Relationship Id="rId78" Type="http://schemas.openxmlformats.org/officeDocument/2006/relationships/hyperlink" Target="https://www.facebook.com/164238703606271/posts/2526010407429077/" TargetMode="External"/><Relationship Id="rId94" Type="http://schemas.openxmlformats.org/officeDocument/2006/relationships/hyperlink" Target="https://www.facebook.com/164238703606271/posts/2527319050631546/" TargetMode="External"/><Relationship Id="rId99" Type="http://schemas.openxmlformats.org/officeDocument/2006/relationships/hyperlink" Target="https://www.facebook.com/164238703606271/posts/2532852540078197/" TargetMode="External"/><Relationship Id="rId101" Type="http://schemas.openxmlformats.org/officeDocument/2006/relationships/hyperlink" Target="https://www.facebook.com/164238703606271/posts/2525647537465364/" TargetMode="External"/><Relationship Id="rId122" Type="http://schemas.openxmlformats.org/officeDocument/2006/relationships/hyperlink" Target="https://www.facebook.com/164238703606271/posts/2529618250401626/" TargetMode="External"/><Relationship Id="rId4" Type="http://schemas.openxmlformats.org/officeDocument/2006/relationships/hyperlink" Target="https://www.facebook.com/164238703606271/posts/2526036404093144/" TargetMode="External"/><Relationship Id="rId9" Type="http://schemas.openxmlformats.org/officeDocument/2006/relationships/hyperlink" Target="https://www.facebook.com/164238703606271/posts/2528277700535681/" TargetMode="External"/><Relationship Id="rId26" Type="http://schemas.openxmlformats.org/officeDocument/2006/relationships/hyperlink" Target="https://www.facebook.com/164238703606271/posts/2529582520405199/"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www.facebook.com/374180572246/posts/10156704921032247/" TargetMode="External"/><Relationship Id="rId21" Type="http://schemas.openxmlformats.org/officeDocument/2006/relationships/hyperlink" Target="https://www.facebook.com/374180572246/posts/10156698462467247/" TargetMode="External"/><Relationship Id="rId63" Type="http://schemas.openxmlformats.org/officeDocument/2006/relationships/hyperlink" Target="https://www.facebook.com/374180572246/posts/10156706692117247/" TargetMode="External"/><Relationship Id="rId159" Type="http://schemas.openxmlformats.org/officeDocument/2006/relationships/hyperlink" Target="https://www.facebook.com/374180572246/posts/10156696274017247/" TargetMode="External"/><Relationship Id="rId170" Type="http://schemas.openxmlformats.org/officeDocument/2006/relationships/hyperlink" Target="https://www.facebook.com/374180572246/posts/10156703368042247/" TargetMode="External"/><Relationship Id="rId226" Type="http://schemas.openxmlformats.org/officeDocument/2006/relationships/hyperlink" Target="https://www.facebook.com/374180572246/posts/10156701335057247/" TargetMode="External"/><Relationship Id="rId268" Type="http://schemas.openxmlformats.org/officeDocument/2006/relationships/hyperlink" Target="https://www.facebook.com/374180572246/posts/10156703837407247/" TargetMode="External"/><Relationship Id="rId32" Type="http://schemas.openxmlformats.org/officeDocument/2006/relationships/hyperlink" Target="https://www.facebook.com/374180572246/posts/10156698650792247/" TargetMode="External"/><Relationship Id="rId74" Type="http://schemas.openxmlformats.org/officeDocument/2006/relationships/hyperlink" Target="https://www.facebook.com/374180572246/posts/10156699118147247/" TargetMode="External"/><Relationship Id="rId128" Type="http://schemas.openxmlformats.org/officeDocument/2006/relationships/hyperlink" Target="https://www.facebook.com/374180572246/posts/10156709577247247/" TargetMode="External"/><Relationship Id="rId5" Type="http://schemas.openxmlformats.org/officeDocument/2006/relationships/hyperlink" Target="https://www.facebook.com/374180572246/posts/10156704506647247/" TargetMode="External"/><Relationship Id="rId181" Type="http://schemas.openxmlformats.org/officeDocument/2006/relationships/hyperlink" Target="https://www.facebook.com/374180572246/posts/10156700374047247/" TargetMode="External"/><Relationship Id="rId237" Type="http://schemas.openxmlformats.org/officeDocument/2006/relationships/hyperlink" Target="https://www.facebook.com/374180572246/posts/10156697900227247/" TargetMode="External"/><Relationship Id="rId258" Type="http://schemas.openxmlformats.org/officeDocument/2006/relationships/hyperlink" Target="https://www.facebook.com/374180572246/posts/10156709414442247/" TargetMode="External"/><Relationship Id="rId22" Type="http://schemas.openxmlformats.org/officeDocument/2006/relationships/hyperlink" Target="https://www.facebook.com/374180572246/posts/10156700005007247/" TargetMode="External"/><Relationship Id="rId43" Type="http://schemas.openxmlformats.org/officeDocument/2006/relationships/hyperlink" Target="https://www.facebook.com/374180572246/posts/10156698129397247/" TargetMode="External"/><Relationship Id="rId64" Type="http://schemas.openxmlformats.org/officeDocument/2006/relationships/hyperlink" Target="https://www.facebook.com/374180572246/posts/10156708621382247/" TargetMode="External"/><Relationship Id="rId118" Type="http://schemas.openxmlformats.org/officeDocument/2006/relationships/hyperlink" Target="https://www.facebook.com/374180572246/posts/10156696150097247/" TargetMode="External"/><Relationship Id="rId139" Type="http://schemas.openxmlformats.org/officeDocument/2006/relationships/hyperlink" Target="https://www.facebook.com/374180572246/posts/10156703219117247/" TargetMode="External"/><Relationship Id="rId85" Type="http://schemas.openxmlformats.org/officeDocument/2006/relationships/hyperlink" Target="https://www.facebook.com/374180572246/posts/10156699240457247/" TargetMode="External"/><Relationship Id="rId150" Type="http://schemas.openxmlformats.org/officeDocument/2006/relationships/hyperlink" Target="https://www.facebook.com/374180572246/posts/10156706443397247/" TargetMode="External"/><Relationship Id="rId171" Type="http://schemas.openxmlformats.org/officeDocument/2006/relationships/hyperlink" Target="https://www.facebook.com/374180572246/posts/10156702128567247/" TargetMode="External"/><Relationship Id="rId192" Type="http://schemas.openxmlformats.org/officeDocument/2006/relationships/hyperlink" Target="https://www.facebook.com/374180572246/posts/10156707461387247/" TargetMode="External"/><Relationship Id="rId206" Type="http://schemas.openxmlformats.org/officeDocument/2006/relationships/hyperlink" Target="https://www.facebook.com/374180572246/posts/10156704288767247/" TargetMode="External"/><Relationship Id="rId227" Type="http://schemas.openxmlformats.org/officeDocument/2006/relationships/hyperlink" Target="https://www.facebook.com/374180572246/posts/10156707832092247/" TargetMode="External"/><Relationship Id="rId248" Type="http://schemas.openxmlformats.org/officeDocument/2006/relationships/hyperlink" Target="https://www.facebook.com/374180572246/posts/10156697218272247/" TargetMode="External"/><Relationship Id="rId269" Type="http://schemas.openxmlformats.org/officeDocument/2006/relationships/hyperlink" Target="https://www.facebook.com/374180572246/posts/10156701609282247/" TargetMode="External"/><Relationship Id="rId12" Type="http://schemas.openxmlformats.org/officeDocument/2006/relationships/hyperlink" Target="https://www.facebook.com/374180572246/posts/10156700285987247/" TargetMode="External"/><Relationship Id="rId33" Type="http://schemas.openxmlformats.org/officeDocument/2006/relationships/hyperlink" Target="https://www.facebook.com/374180572246/posts/10156705482407247/" TargetMode="External"/><Relationship Id="rId108" Type="http://schemas.openxmlformats.org/officeDocument/2006/relationships/hyperlink" Target="https://www.facebook.com/374180572246/posts/10156706253937247/" TargetMode="External"/><Relationship Id="rId129" Type="http://schemas.openxmlformats.org/officeDocument/2006/relationships/hyperlink" Target="https://www.facebook.com/374180572246/posts/10156709265057247/" TargetMode="External"/><Relationship Id="rId54" Type="http://schemas.openxmlformats.org/officeDocument/2006/relationships/hyperlink" Target="https://www.facebook.com/374180572246/posts/10156696229347247/" TargetMode="External"/><Relationship Id="rId75" Type="http://schemas.openxmlformats.org/officeDocument/2006/relationships/hyperlink" Target="https://www.facebook.com/374180572246/posts/10156700072282247/" TargetMode="External"/><Relationship Id="rId96" Type="http://schemas.openxmlformats.org/officeDocument/2006/relationships/hyperlink" Target="https://www.facebook.com/374180572246/posts/10156695905812247/" TargetMode="External"/><Relationship Id="rId140" Type="http://schemas.openxmlformats.org/officeDocument/2006/relationships/hyperlink" Target="https://www.facebook.com/374180572246/posts/10156704216632247/" TargetMode="External"/><Relationship Id="rId161" Type="http://schemas.openxmlformats.org/officeDocument/2006/relationships/hyperlink" Target="https://www.facebook.com/374180572246/posts/10156706938042247/" TargetMode="External"/><Relationship Id="rId182" Type="http://schemas.openxmlformats.org/officeDocument/2006/relationships/hyperlink" Target="https://www.facebook.com/374180572246/posts/10156708529132247/" TargetMode="External"/><Relationship Id="rId217" Type="http://schemas.openxmlformats.org/officeDocument/2006/relationships/hyperlink" Target="https://www.facebook.com/374180572246/posts/10156700659102247/" TargetMode="External"/><Relationship Id="rId6" Type="http://schemas.openxmlformats.org/officeDocument/2006/relationships/hyperlink" Target="https://www.facebook.com/374180572246/posts/10156709156302247/" TargetMode="External"/><Relationship Id="rId238" Type="http://schemas.openxmlformats.org/officeDocument/2006/relationships/hyperlink" Target="https://www.facebook.com/374180572246/posts/10156701985472247/" TargetMode="External"/><Relationship Id="rId259" Type="http://schemas.openxmlformats.org/officeDocument/2006/relationships/hyperlink" Target="https://www.facebook.com/374180572246/posts/10156708184702247/" TargetMode="External"/><Relationship Id="rId23" Type="http://schemas.openxmlformats.org/officeDocument/2006/relationships/hyperlink" Target="https://www.facebook.com/374180572246/posts/10156698160757247/" TargetMode="External"/><Relationship Id="rId119" Type="http://schemas.openxmlformats.org/officeDocument/2006/relationships/hyperlink" Target="https://www.facebook.com/374180572246/posts/10156700712397247/" TargetMode="External"/><Relationship Id="rId270" Type="http://schemas.openxmlformats.org/officeDocument/2006/relationships/hyperlink" Target="https://www.facebook.com/374180572246/posts/10156709523432247/" TargetMode="External"/><Relationship Id="rId44" Type="http://schemas.openxmlformats.org/officeDocument/2006/relationships/hyperlink" Target="https://www.facebook.com/374180572246/posts/10156705032927247/" TargetMode="External"/><Relationship Id="rId65" Type="http://schemas.openxmlformats.org/officeDocument/2006/relationships/hyperlink" Target="https://www.facebook.com/374180572246/posts/10156709375032247/" TargetMode="External"/><Relationship Id="rId86" Type="http://schemas.openxmlformats.org/officeDocument/2006/relationships/hyperlink" Target="https://www.facebook.com/374180572246/posts/10156705201062247/" TargetMode="External"/><Relationship Id="rId130" Type="http://schemas.openxmlformats.org/officeDocument/2006/relationships/hyperlink" Target="https://www.facebook.com/374180572246/posts/10156698072367247/" TargetMode="External"/><Relationship Id="rId151" Type="http://schemas.openxmlformats.org/officeDocument/2006/relationships/hyperlink" Target="https://www.facebook.com/374180572246/posts/10156702563487247/" TargetMode="External"/><Relationship Id="rId172" Type="http://schemas.openxmlformats.org/officeDocument/2006/relationships/hyperlink" Target="https://www.facebook.com/374180572246/posts/10156705580457247/" TargetMode="External"/><Relationship Id="rId193" Type="http://schemas.openxmlformats.org/officeDocument/2006/relationships/hyperlink" Target="https://www.facebook.com/374180572246/posts/10156707645012247/" TargetMode="External"/><Relationship Id="rId207" Type="http://schemas.openxmlformats.org/officeDocument/2006/relationships/hyperlink" Target="https://www.facebook.com/374180572246/posts/10156695645647247/" TargetMode="External"/><Relationship Id="rId228" Type="http://schemas.openxmlformats.org/officeDocument/2006/relationships/hyperlink" Target="https://www.facebook.com/374180572246/posts/10156699649562247/" TargetMode="External"/><Relationship Id="rId249" Type="http://schemas.openxmlformats.org/officeDocument/2006/relationships/hyperlink" Target="https://www.facebook.com/374180572246/posts/10156697961072247/" TargetMode="External"/><Relationship Id="rId13" Type="http://schemas.openxmlformats.org/officeDocument/2006/relationships/hyperlink" Target="https://www.facebook.com/374180572246/posts/10156699294187247/" TargetMode="External"/><Relationship Id="rId109" Type="http://schemas.openxmlformats.org/officeDocument/2006/relationships/hyperlink" Target="https://www.facebook.com/374180572246/posts/10156703612402247/" TargetMode="External"/><Relationship Id="rId260" Type="http://schemas.openxmlformats.org/officeDocument/2006/relationships/hyperlink" Target="https://www.facebook.com/374180572246/posts/10156697034182247/" TargetMode="External"/><Relationship Id="rId34" Type="http://schemas.openxmlformats.org/officeDocument/2006/relationships/hyperlink" Target="https://www.facebook.com/374180572246/posts/10156696920992247/" TargetMode="External"/><Relationship Id="rId55" Type="http://schemas.openxmlformats.org/officeDocument/2006/relationships/hyperlink" Target="https://www.facebook.com/374180572246/posts/10156696504667247/" TargetMode="External"/><Relationship Id="rId76" Type="http://schemas.openxmlformats.org/officeDocument/2006/relationships/hyperlink" Target="https://www.facebook.com/374180572246/posts/10156708116302247/" TargetMode="External"/><Relationship Id="rId97" Type="http://schemas.openxmlformats.org/officeDocument/2006/relationships/hyperlink" Target="https://www.facebook.com/374180572246/posts/10156697013097247/" TargetMode="External"/><Relationship Id="rId120" Type="http://schemas.openxmlformats.org/officeDocument/2006/relationships/hyperlink" Target="https://www.facebook.com/374180572246/posts/10156702801207247/" TargetMode="External"/><Relationship Id="rId141" Type="http://schemas.openxmlformats.org/officeDocument/2006/relationships/hyperlink" Target="https://www.facebook.com/374180572246/posts/10156705299537247/" TargetMode="External"/><Relationship Id="rId7" Type="http://schemas.openxmlformats.org/officeDocument/2006/relationships/hyperlink" Target="https://www.facebook.com/374180572246/posts/10156706872497247/" TargetMode="External"/><Relationship Id="rId162" Type="http://schemas.openxmlformats.org/officeDocument/2006/relationships/hyperlink" Target="https://www.facebook.com/374180572246/posts/10156705390717247/" TargetMode="External"/><Relationship Id="rId183" Type="http://schemas.openxmlformats.org/officeDocument/2006/relationships/hyperlink" Target="https://www.facebook.com/374180572246/posts/10156696964932247/" TargetMode="External"/><Relationship Id="rId218" Type="http://schemas.openxmlformats.org/officeDocument/2006/relationships/hyperlink" Target="https://www.facebook.com/374180572246/posts/10156702684182247/" TargetMode="External"/><Relationship Id="rId239" Type="http://schemas.openxmlformats.org/officeDocument/2006/relationships/hyperlink" Target="https://www.facebook.com/374180572246/posts/10156706536427247/" TargetMode="External"/><Relationship Id="rId250" Type="http://schemas.openxmlformats.org/officeDocument/2006/relationships/hyperlink" Target="https://www.facebook.com/374180572246/posts/10156704002122247/" TargetMode="External"/><Relationship Id="rId271" Type="http://schemas.openxmlformats.org/officeDocument/2006/relationships/hyperlink" Target="https://www.facebook.com/374180572246/posts/10156698067622247/" TargetMode="External"/><Relationship Id="rId24" Type="http://schemas.openxmlformats.org/officeDocument/2006/relationships/hyperlink" Target="https://www.facebook.com/374180572246/posts/10156702261832247/" TargetMode="External"/><Relationship Id="rId45" Type="http://schemas.openxmlformats.org/officeDocument/2006/relationships/hyperlink" Target="https://www.facebook.com/374180572246/posts/10156706994672247/" TargetMode="External"/><Relationship Id="rId66" Type="http://schemas.openxmlformats.org/officeDocument/2006/relationships/hyperlink" Target="https://www.facebook.com/374180572246/posts/10156705093237247/" TargetMode="External"/><Relationship Id="rId87" Type="http://schemas.openxmlformats.org/officeDocument/2006/relationships/hyperlink" Target="https://www.facebook.com/374180572246/posts/10156704163467247/" TargetMode="External"/><Relationship Id="rId110" Type="http://schemas.openxmlformats.org/officeDocument/2006/relationships/hyperlink" Target="https://www.facebook.com/374180572246/posts/10156702620497247/" TargetMode="External"/><Relationship Id="rId131" Type="http://schemas.openxmlformats.org/officeDocument/2006/relationships/hyperlink" Target="https://www.facebook.com/374180572246/posts/10156703724612247/" TargetMode="External"/><Relationship Id="rId152" Type="http://schemas.openxmlformats.org/officeDocument/2006/relationships/hyperlink" Target="https://www.facebook.com/374180572246/posts/10156705670147247/" TargetMode="External"/><Relationship Id="rId173" Type="http://schemas.openxmlformats.org/officeDocument/2006/relationships/hyperlink" Target="https://www.facebook.com/374180572246/posts/10156701894662247/" TargetMode="External"/><Relationship Id="rId194" Type="http://schemas.openxmlformats.org/officeDocument/2006/relationships/hyperlink" Target="https://www.facebook.com/374180572246/posts/10156696760147247/" TargetMode="External"/><Relationship Id="rId208" Type="http://schemas.openxmlformats.org/officeDocument/2006/relationships/hyperlink" Target="https://www.facebook.com/374180572246/posts/10156699196077247/" TargetMode="External"/><Relationship Id="rId229" Type="http://schemas.openxmlformats.org/officeDocument/2006/relationships/hyperlink" Target="https://www.facebook.com/374180572246/posts/10156700910832247/" TargetMode="External"/><Relationship Id="rId240" Type="http://schemas.openxmlformats.org/officeDocument/2006/relationships/hyperlink" Target="https://www.facebook.com/374180572246/posts/10156695788192247/" TargetMode="External"/><Relationship Id="rId261" Type="http://schemas.openxmlformats.org/officeDocument/2006/relationships/hyperlink" Target="https://www.facebook.com/374180572246/posts/10156700017152247/" TargetMode="External"/><Relationship Id="rId14" Type="http://schemas.openxmlformats.org/officeDocument/2006/relationships/hyperlink" Target="https://www.facebook.com/374180572246/posts/10156700958972247/" TargetMode="External"/><Relationship Id="rId35" Type="http://schemas.openxmlformats.org/officeDocument/2006/relationships/hyperlink" Target="https://www.facebook.com/374180572246/posts/10156696626967247/" TargetMode="External"/><Relationship Id="rId56" Type="http://schemas.openxmlformats.org/officeDocument/2006/relationships/hyperlink" Target="https://www.facebook.com/374180572246/posts/10156707036222247/" TargetMode="External"/><Relationship Id="rId77" Type="http://schemas.openxmlformats.org/officeDocument/2006/relationships/hyperlink" Target="https://www.facebook.com/374180572246/posts/10156708934212247/" TargetMode="External"/><Relationship Id="rId100" Type="http://schemas.openxmlformats.org/officeDocument/2006/relationships/hyperlink" Target="https://www.facebook.com/374180572246/posts/10156702417297247/" TargetMode="External"/><Relationship Id="rId8" Type="http://schemas.openxmlformats.org/officeDocument/2006/relationships/hyperlink" Target="https://www.facebook.com/374180572246/posts/10156704466272247/" TargetMode="External"/><Relationship Id="rId98" Type="http://schemas.openxmlformats.org/officeDocument/2006/relationships/hyperlink" Target="https://www.facebook.com/374180572246/posts/10156705826137247/" TargetMode="External"/><Relationship Id="rId121" Type="http://schemas.openxmlformats.org/officeDocument/2006/relationships/hyperlink" Target="https://www.facebook.com/374180572246/posts/10156707370062247/" TargetMode="External"/><Relationship Id="rId142" Type="http://schemas.openxmlformats.org/officeDocument/2006/relationships/hyperlink" Target="https://www.facebook.com/374180572246/posts/10156703081577247/" TargetMode="External"/><Relationship Id="rId163" Type="http://schemas.openxmlformats.org/officeDocument/2006/relationships/hyperlink" Target="https://www.facebook.com/374180572246/posts/10156705146562247/" TargetMode="External"/><Relationship Id="rId184" Type="http://schemas.openxmlformats.org/officeDocument/2006/relationships/hyperlink" Target="https://www.facebook.com/374180572246/posts/10156708730677247/" TargetMode="External"/><Relationship Id="rId219" Type="http://schemas.openxmlformats.org/officeDocument/2006/relationships/hyperlink" Target="https://www.facebook.com/374180572246/posts/10156708581717247/" TargetMode="External"/><Relationship Id="rId230" Type="http://schemas.openxmlformats.org/officeDocument/2006/relationships/hyperlink" Target="https://www.facebook.com/374180572246/posts/10156704591862247/" TargetMode="External"/><Relationship Id="rId251" Type="http://schemas.openxmlformats.org/officeDocument/2006/relationships/hyperlink" Target="https://www.facebook.com/374180572246/posts/10156701851897247/" TargetMode="External"/><Relationship Id="rId25" Type="http://schemas.openxmlformats.org/officeDocument/2006/relationships/hyperlink" Target="https://www.facebook.com/374180572246/posts/10156700805347247/" TargetMode="External"/><Relationship Id="rId46" Type="http://schemas.openxmlformats.org/officeDocument/2006/relationships/hyperlink" Target="https://www.facebook.com/374180572246/posts/10156700455292247/" TargetMode="External"/><Relationship Id="rId67" Type="http://schemas.openxmlformats.org/officeDocument/2006/relationships/hyperlink" Target="https://www.facebook.com/374180572246/posts/10156698595512247/" TargetMode="External"/><Relationship Id="rId272" Type="http://schemas.openxmlformats.org/officeDocument/2006/relationships/hyperlink" Target="https://www.facebook.com/374180572246/posts/10156704374547247/" TargetMode="External"/><Relationship Id="rId88" Type="http://schemas.openxmlformats.org/officeDocument/2006/relationships/hyperlink" Target="https://www.facebook.com/374180572246/posts/10156699493197247/" TargetMode="External"/><Relationship Id="rId111" Type="http://schemas.openxmlformats.org/officeDocument/2006/relationships/hyperlink" Target="https://www.facebook.com/374180572246/posts/10156698863342247/" TargetMode="External"/><Relationship Id="rId132" Type="http://schemas.openxmlformats.org/officeDocument/2006/relationships/hyperlink" Target="https://www.facebook.com/374180572246/posts/10156698098012247/" TargetMode="External"/><Relationship Id="rId153" Type="http://schemas.openxmlformats.org/officeDocument/2006/relationships/hyperlink" Target="https://www.facebook.com/374180572246/posts/10156698336037247/" TargetMode="External"/><Relationship Id="rId174" Type="http://schemas.openxmlformats.org/officeDocument/2006/relationships/hyperlink" Target="https://www.facebook.com/374180572246/posts/10156701930607247/" TargetMode="External"/><Relationship Id="rId195" Type="http://schemas.openxmlformats.org/officeDocument/2006/relationships/hyperlink" Target="https://www.facebook.com/374180572246/posts/10156698264627247/" TargetMode="External"/><Relationship Id="rId209" Type="http://schemas.openxmlformats.org/officeDocument/2006/relationships/hyperlink" Target="https://www.facebook.com/374180572246/posts/10156695846477247/" TargetMode="External"/><Relationship Id="rId220" Type="http://schemas.openxmlformats.org/officeDocument/2006/relationships/hyperlink" Target="https://www.facebook.com/374180572246/posts/10156699065897247/" TargetMode="External"/><Relationship Id="rId241" Type="http://schemas.openxmlformats.org/officeDocument/2006/relationships/hyperlink" Target="https://www.facebook.com/374180572246/posts/10156700052867247/" TargetMode="External"/><Relationship Id="rId15" Type="http://schemas.openxmlformats.org/officeDocument/2006/relationships/hyperlink" Target="https://www.facebook.com/374180572246/posts/10156702161502247/" TargetMode="External"/><Relationship Id="rId36" Type="http://schemas.openxmlformats.org/officeDocument/2006/relationships/hyperlink" Target="https://www.facebook.com/374180572246/posts/10156702904607247/" TargetMode="External"/><Relationship Id="rId57" Type="http://schemas.openxmlformats.org/officeDocument/2006/relationships/hyperlink" Target="https://www.facebook.com/374180572246/posts/10156696209702247/" TargetMode="External"/><Relationship Id="rId262" Type="http://schemas.openxmlformats.org/officeDocument/2006/relationships/hyperlink" Target="https://www.facebook.com/374180572246/posts/10156696615082247/" TargetMode="External"/><Relationship Id="rId78" Type="http://schemas.openxmlformats.org/officeDocument/2006/relationships/hyperlink" Target="https://www.facebook.com/374180572246/posts/10156703173547247/" TargetMode="External"/><Relationship Id="rId99" Type="http://schemas.openxmlformats.org/officeDocument/2006/relationships/hyperlink" Target="https://www.facebook.com/374180572246/posts/10156709429007247/" TargetMode="External"/><Relationship Id="rId101" Type="http://schemas.openxmlformats.org/officeDocument/2006/relationships/hyperlink" Target="https://www.facebook.com/374180572246/posts/10156702019122247/" TargetMode="External"/><Relationship Id="rId122" Type="http://schemas.openxmlformats.org/officeDocument/2006/relationships/hyperlink" Target="https://www.facebook.com/374180572246/posts/10156704065217247/" TargetMode="External"/><Relationship Id="rId143" Type="http://schemas.openxmlformats.org/officeDocument/2006/relationships/hyperlink" Target="https://www.facebook.com/374180572246/posts/10156699155852247/" TargetMode="External"/><Relationship Id="rId164" Type="http://schemas.openxmlformats.org/officeDocument/2006/relationships/hyperlink" Target="https://www.facebook.com/374180572246/posts/10156704130827247/" TargetMode="External"/><Relationship Id="rId185" Type="http://schemas.openxmlformats.org/officeDocument/2006/relationships/hyperlink" Target="https://www.facebook.com/374180572246/posts/10156697523887247/" TargetMode="External"/><Relationship Id="rId9" Type="http://schemas.openxmlformats.org/officeDocument/2006/relationships/hyperlink" Target="https://www.facebook.com/374180572246/posts/10156697346562247/" TargetMode="External"/><Relationship Id="rId210" Type="http://schemas.openxmlformats.org/officeDocument/2006/relationships/hyperlink" Target="https://www.facebook.com/374180572246/posts/10156703901302247/" TargetMode="External"/><Relationship Id="rId26" Type="http://schemas.openxmlformats.org/officeDocument/2006/relationships/hyperlink" Target="https://www.facebook.com/374180572246/posts/10156704413687247/" TargetMode="External"/><Relationship Id="rId231" Type="http://schemas.openxmlformats.org/officeDocument/2006/relationships/hyperlink" Target="https://www.facebook.com/374180572246/posts/10156698023227247/" TargetMode="External"/><Relationship Id="rId252" Type="http://schemas.openxmlformats.org/officeDocument/2006/relationships/hyperlink" Target="https://www.facebook.com/374180572246/posts/10156700131827247/" TargetMode="External"/><Relationship Id="rId273" Type="http://schemas.openxmlformats.org/officeDocument/2006/relationships/hyperlink" Target="https://www.facebook.com/374180572246/posts/10156697845032247/" TargetMode="External"/><Relationship Id="rId47" Type="http://schemas.openxmlformats.org/officeDocument/2006/relationships/hyperlink" Target="https://www.facebook.com/374180572246/posts/10156698518722247/" TargetMode="External"/><Relationship Id="rId68" Type="http://schemas.openxmlformats.org/officeDocument/2006/relationships/hyperlink" Target="https://www.facebook.com/374180572246/posts/10156703957722247/" TargetMode="External"/><Relationship Id="rId89" Type="http://schemas.openxmlformats.org/officeDocument/2006/relationships/hyperlink" Target="https://www.facebook.com/374180572246/posts/10156709191542247/" TargetMode="External"/><Relationship Id="rId112" Type="http://schemas.openxmlformats.org/officeDocument/2006/relationships/hyperlink" Target="https://www.facebook.com/374180572246/posts/10156699589447247/" TargetMode="External"/><Relationship Id="rId133" Type="http://schemas.openxmlformats.org/officeDocument/2006/relationships/hyperlink" Target="https://www.facebook.com/374180572246/posts/10156698551757247/" TargetMode="External"/><Relationship Id="rId154" Type="http://schemas.openxmlformats.org/officeDocument/2006/relationships/hyperlink" Target="https://www.facebook.com/374180572246/posts/10156708788017247/" TargetMode="External"/><Relationship Id="rId175" Type="http://schemas.openxmlformats.org/officeDocument/2006/relationships/hyperlink" Target="https://www.facebook.com/374180572246/posts/10156701276677247/" TargetMode="External"/><Relationship Id="rId196" Type="http://schemas.openxmlformats.org/officeDocument/2006/relationships/hyperlink" Target="https://www.facebook.com/374180572246/posts/10156698761762247/" TargetMode="External"/><Relationship Id="rId200" Type="http://schemas.openxmlformats.org/officeDocument/2006/relationships/hyperlink" Target="https://www.facebook.com/374180572246/posts/10156695446747247/" TargetMode="External"/><Relationship Id="rId16" Type="http://schemas.openxmlformats.org/officeDocument/2006/relationships/hyperlink" Target="https://www.facebook.com/374180572246/posts/10156699964442247/" TargetMode="External"/><Relationship Id="rId221" Type="http://schemas.openxmlformats.org/officeDocument/2006/relationships/hyperlink" Target="https://www.facebook.com/374180572246/posts/10156701389342247/" TargetMode="External"/><Relationship Id="rId242" Type="http://schemas.openxmlformats.org/officeDocument/2006/relationships/hyperlink" Target="https://www.facebook.com/374180572246/posts/10156699285417247/" TargetMode="External"/><Relationship Id="rId263" Type="http://schemas.openxmlformats.org/officeDocument/2006/relationships/hyperlink" Target="https://www.facebook.com/374180572246/posts/10156701656107247/" TargetMode="External"/><Relationship Id="rId37" Type="http://schemas.openxmlformats.org/officeDocument/2006/relationships/hyperlink" Target="https://www.facebook.com/374180572246/posts/10156699323887247/" TargetMode="External"/><Relationship Id="rId58" Type="http://schemas.openxmlformats.org/officeDocument/2006/relationships/hyperlink" Target="https://www.facebook.com/374180572246/posts/10156702377222247/" TargetMode="External"/><Relationship Id="rId79" Type="http://schemas.openxmlformats.org/officeDocument/2006/relationships/hyperlink" Target="https://www.facebook.com/374180572246/posts/10156702019702247/" TargetMode="External"/><Relationship Id="rId102" Type="http://schemas.openxmlformats.org/officeDocument/2006/relationships/hyperlink" Target="https://www.facebook.com/374180572246/posts/10156696661382247/" TargetMode="External"/><Relationship Id="rId123" Type="http://schemas.openxmlformats.org/officeDocument/2006/relationships/hyperlink" Target="https://www.facebook.com/374180572246/posts/10156698823377247/" TargetMode="External"/><Relationship Id="rId144" Type="http://schemas.openxmlformats.org/officeDocument/2006/relationships/hyperlink" Target="https://www.facebook.com/374180572246/posts/10156696127687247/" TargetMode="External"/><Relationship Id="rId90" Type="http://schemas.openxmlformats.org/officeDocument/2006/relationships/hyperlink" Target="https://www.facebook.com/374180572246/posts/10156697607212247/" TargetMode="External"/><Relationship Id="rId165" Type="http://schemas.openxmlformats.org/officeDocument/2006/relationships/hyperlink" Target="https://www.facebook.com/374180572246/posts/10156708858572247/" TargetMode="External"/><Relationship Id="rId186" Type="http://schemas.openxmlformats.org/officeDocument/2006/relationships/hyperlink" Target="https://www.facebook.com/374180572246/posts/10156709475407247/" TargetMode="External"/><Relationship Id="rId211" Type="http://schemas.openxmlformats.org/officeDocument/2006/relationships/hyperlink" Target="https://www.facebook.com/374180572246/posts/10156696146572247/" TargetMode="External"/><Relationship Id="rId232" Type="http://schemas.openxmlformats.org/officeDocument/2006/relationships/hyperlink" Target="https://www.facebook.com/374180572246/posts/10156695725532247/" TargetMode="External"/><Relationship Id="rId253" Type="http://schemas.openxmlformats.org/officeDocument/2006/relationships/hyperlink" Target="https://www.facebook.com/374180572246/posts/10156697750122247/" TargetMode="External"/><Relationship Id="rId274" Type="http://schemas.openxmlformats.org/officeDocument/2006/relationships/hyperlink" Target="https://www.facebook.com/374180572246/posts/10156699370947247/" TargetMode="External"/><Relationship Id="rId27" Type="http://schemas.openxmlformats.org/officeDocument/2006/relationships/hyperlink" Target="https://www.facebook.com/374180572246/posts/10156704720277247/" TargetMode="External"/><Relationship Id="rId48" Type="http://schemas.openxmlformats.org/officeDocument/2006/relationships/hyperlink" Target="https://www.facebook.com/374180572246/posts/10156696586137247/" TargetMode="External"/><Relationship Id="rId69" Type="http://schemas.openxmlformats.org/officeDocument/2006/relationships/hyperlink" Target="https://www.facebook.com/374180572246/posts/10156696059072247/" TargetMode="External"/><Relationship Id="rId113" Type="http://schemas.openxmlformats.org/officeDocument/2006/relationships/hyperlink" Target="https://www.facebook.com/374180572246/posts/10156698137427247/" TargetMode="External"/><Relationship Id="rId134" Type="http://schemas.openxmlformats.org/officeDocument/2006/relationships/hyperlink" Target="https://www.facebook.com/374180572246/posts/10156700758697247/" TargetMode="External"/><Relationship Id="rId80" Type="http://schemas.openxmlformats.org/officeDocument/2006/relationships/hyperlink" Target="https://www.facebook.com/374180572246/posts/10156708682927247/" TargetMode="External"/><Relationship Id="rId155" Type="http://schemas.openxmlformats.org/officeDocument/2006/relationships/hyperlink" Target="https://www.facebook.com/374180572246/posts/10156699739827247/" TargetMode="External"/><Relationship Id="rId176" Type="http://schemas.openxmlformats.org/officeDocument/2006/relationships/hyperlink" Target="https://www.facebook.com/374180572246/posts/10156696455137247/" TargetMode="External"/><Relationship Id="rId197" Type="http://schemas.openxmlformats.org/officeDocument/2006/relationships/hyperlink" Target="https://www.facebook.com/374180572246/posts/10156708425217247/" TargetMode="External"/><Relationship Id="rId201" Type="http://schemas.openxmlformats.org/officeDocument/2006/relationships/hyperlink" Target="https://www.facebook.com/374180572246/posts/10156707177497247/" TargetMode="External"/><Relationship Id="rId222" Type="http://schemas.openxmlformats.org/officeDocument/2006/relationships/hyperlink" Target="https://www.facebook.com/374180572246/posts/10156697308097247/" TargetMode="External"/><Relationship Id="rId243" Type="http://schemas.openxmlformats.org/officeDocument/2006/relationships/hyperlink" Target="https://www.facebook.com/374180572246/posts/10156704818582247/" TargetMode="External"/><Relationship Id="rId264" Type="http://schemas.openxmlformats.org/officeDocument/2006/relationships/hyperlink" Target="https://www.facebook.com/374180572246/posts/10156700095787247/" TargetMode="External"/><Relationship Id="rId17" Type="http://schemas.openxmlformats.org/officeDocument/2006/relationships/hyperlink" Target="https://www.facebook.com/374180572246/posts/10156698236312247/" TargetMode="External"/><Relationship Id="rId38" Type="http://schemas.openxmlformats.org/officeDocument/2006/relationships/hyperlink" Target="https://www.facebook.com/374180572246/posts/10156706390947247/" TargetMode="External"/><Relationship Id="rId59" Type="http://schemas.openxmlformats.org/officeDocument/2006/relationships/hyperlink" Target="https://www.facebook.com/374180572246/posts/10156706577577247/" TargetMode="External"/><Relationship Id="rId103" Type="http://schemas.openxmlformats.org/officeDocument/2006/relationships/hyperlink" Target="https://www.facebook.com/374180572246/posts/10156701011637247/" TargetMode="External"/><Relationship Id="rId124" Type="http://schemas.openxmlformats.org/officeDocument/2006/relationships/hyperlink" Target="https://www.facebook.com/374180572246/posts/10156697269247247/" TargetMode="External"/><Relationship Id="rId70" Type="http://schemas.openxmlformats.org/officeDocument/2006/relationships/hyperlink" Target="https://www.facebook.com/374180572246/posts/10156707216867247/" TargetMode="External"/><Relationship Id="rId91" Type="http://schemas.openxmlformats.org/officeDocument/2006/relationships/hyperlink" Target="https://www.facebook.com/374180572246/posts/10156696804967247/" TargetMode="External"/><Relationship Id="rId145" Type="http://schemas.openxmlformats.org/officeDocument/2006/relationships/hyperlink" Target="https://www.facebook.com/374180572246/posts/10156700166992247/" TargetMode="External"/><Relationship Id="rId166" Type="http://schemas.openxmlformats.org/officeDocument/2006/relationships/hyperlink" Target="https://www.facebook.com/374180572246/posts/10156700242927247/" TargetMode="External"/><Relationship Id="rId187" Type="http://schemas.openxmlformats.org/officeDocument/2006/relationships/hyperlink" Target="https://www.facebook.com/374180572246/posts/10156704147282247/" TargetMode="External"/><Relationship Id="rId1" Type="http://schemas.openxmlformats.org/officeDocument/2006/relationships/hyperlink" Target="https://www.facebook.com/374180572246/posts/10156700503397247/" TargetMode="External"/><Relationship Id="rId212" Type="http://schemas.openxmlformats.org/officeDocument/2006/relationships/hyperlink" Target="https://www.facebook.com/374180572246/posts/10156704668172247/" TargetMode="External"/><Relationship Id="rId233" Type="http://schemas.openxmlformats.org/officeDocument/2006/relationships/hyperlink" Target="https://www.facebook.com/374180572246/posts/10156698960972247/" TargetMode="External"/><Relationship Id="rId254" Type="http://schemas.openxmlformats.org/officeDocument/2006/relationships/hyperlink" Target="https://www.facebook.com/374180572246/posts/10156699867322247/" TargetMode="External"/><Relationship Id="rId28" Type="http://schemas.openxmlformats.org/officeDocument/2006/relationships/hyperlink" Target="https://www.facebook.com/374180572246/posts/10156704334422247/" TargetMode="External"/><Relationship Id="rId49" Type="http://schemas.openxmlformats.org/officeDocument/2006/relationships/hyperlink" Target="https://www.facebook.com/374180572246/posts/10156702461282247/" TargetMode="External"/><Relationship Id="rId114" Type="http://schemas.openxmlformats.org/officeDocument/2006/relationships/hyperlink" Target="https://www.facebook.com/374180572246/posts/10156696709257247/" TargetMode="External"/><Relationship Id="rId275" Type="http://schemas.openxmlformats.org/officeDocument/2006/relationships/hyperlink" Target="https://www.facebook.com/374180572246/posts/10156701710297247/" TargetMode="External"/><Relationship Id="rId60" Type="http://schemas.openxmlformats.org/officeDocument/2006/relationships/hyperlink" Target="https://www.facebook.com/374180572246/posts/10156697692727247/" TargetMode="External"/><Relationship Id="rId81" Type="http://schemas.openxmlformats.org/officeDocument/2006/relationships/hyperlink" Target="https://www.facebook.com/374180572246/posts/10156702088812247/" TargetMode="External"/><Relationship Id="rId135" Type="http://schemas.openxmlformats.org/officeDocument/2006/relationships/hyperlink" Target="https://www.facebook.com/374180572246/posts/10156702747042247/" TargetMode="External"/><Relationship Id="rId156" Type="http://schemas.openxmlformats.org/officeDocument/2006/relationships/hyperlink" Target="https://www.facebook.com/374180572246/posts/10156702329372247/" TargetMode="External"/><Relationship Id="rId177" Type="http://schemas.openxmlformats.org/officeDocument/2006/relationships/hyperlink" Target="https://www.facebook.com/374180572246/posts/10156696315082247/" TargetMode="External"/><Relationship Id="rId198" Type="http://schemas.openxmlformats.org/officeDocument/2006/relationships/hyperlink" Target="https://www.facebook.com/374180572246/posts/10156696356397247/" TargetMode="External"/><Relationship Id="rId202" Type="http://schemas.openxmlformats.org/officeDocument/2006/relationships/hyperlink" Target="https://www.facebook.com/374180572246/posts/10156707565772247/" TargetMode="External"/><Relationship Id="rId223" Type="http://schemas.openxmlformats.org/officeDocument/2006/relationships/hyperlink" Target="https://www.facebook.com/374180572246/posts/10156706492052247/" TargetMode="External"/><Relationship Id="rId244" Type="http://schemas.openxmlformats.org/officeDocument/2006/relationships/hyperlink" Target="https://www.facebook.com/374180572246/posts/10156703120542247/" TargetMode="External"/><Relationship Id="rId18" Type="http://schemas.openxmlformats.org/officeDocument/2006/relationships/hyperlink" Target="https://www.facebook.com/374180572246/posts/10156703423242247/" TargetMode="External"/><Relationship Id="rId39" Type="http://schemas.openxmlformats.org/officeDocument/2006/relationships/hyperlink" Target="https://www.facebook.com/374180572246/posts/10156700567522247/" TargetMode="External"/><Relationship Id="rId265" Type="http://schemas.openxmlformats.org/officeDocument/2006/relationships/hyperlink" Target="https://www.facebook.com/374180572246/posts/10156699798727247/" TargetMode="External"/><Relationship Id="rId50" Type="http://schemas.openxmlformats.org/officeDocument/2006/relationships/hyperlink" Target="https://www.facebook.com/374180572246/posts/10156701143972247/" TargetMode="External"/><Relationship Id="rId104" Type="http://schemas.openxmlformats.org/officeDocument/2006/relationships/hyperlink" Target="https://www.facebook.com/374180572246/posts/10156702208692247/" TargetMode="External"/><Relationship Id="rId125" Type="http://schemas.openxmlformats.org/officeDocument/2006/relationships/hyperlink" Target="https://www.facebook.com/374180572246/posts/10156705995332247/" TargetMode="External"/><Relationship Id="rId146" Type="http://schemas.openxmlformats.org/officeDocument/2006/relationships/hyperlink" Target="https://www.facebook.com/374180572246/posts/10156708986097247/" TargetMode="External"/><Relationship Id="rId167" Type="http://schemas.openxmlformats.org/officeDocument/2006/relationships/hyperlink" Target="https://www.facebook.com/374180572246/posts/10156707730157247/" TargetMode="External"/><Relationship Id="rId188" Type="http://schemas.openxmlformats.org/officeDocument/2006/relationships/hyperlink" Target="https://www.facebook.com/374180572246/posts/10156702996652247/" TargetMode="External"/><Relationship Id="rId71" Type="http://schemas.openxmlformats.org/officeDocument/2006/relationships/hyperlink" Target="https://www.facebook.com/374180572246/posts/10156700205867247/" TargetMode="External"/><Relationship Id="rId92" Type="http://schemas.openxmlformats.org/officeDocument/2006/relationships/hyperlink" Target="https://www.facebook.com/374180572246/posts/10156707083572247/" TargetMode="External"/><Relationship Id="rId213" Type="http://schemas.openxmlformats.org/officeDocument/2006/relationships/hyperlink" Target="https://www.facebook.com/374180572246/posts/10156695959037247/" TargetMode="External"/><Relationship Id="rId234" Type="http://schemas.openxmlformats.org/officeDocument/2006/relationships/hyperlink" Target="https://www.facebook.com/374180572246/posts/10156706185307247/" TargetMode="External"/><Relationship Id="rId2" Type="http://schemas.openxmlformats.org/officeDocument/2006/relationships/hyperlink" Target="https://www.facebook.com/374180572246/posts/10156709213927247/" TargetMode="External"/><Relationship Id="rId29" Type="http://schemas.openxmlformats.org/officeDocument/2006/relationships/hyperlink" Target="https://www.facebook.com/374180572246/posts/10156701463287247/" TargetMode="External"/><Relationship Id="rId255" Type="http://schemas.openxmlformats.org/officeDocument/2006/relationships/hyperlink" Target="https://www.facebook.com/374180572246/posts/10156700613122247/" TargetMode="External"/><Relationship Id="rId276" Type="http://schemas.openxmlformats.org/officeDocument/2006/relationships/hyperlink" Target="https://www.facebook.com/374180572246/posts/10156701540262247/" TargetMode="External"/><Relationship Id="rId40" Type="http://schemas.openxmlformats.org/officeDocument/2006/relationships/hyperlink" Target="https://www.facebook.com/374180572246/posts/10156709036522247/" TargetMode="External"/><Relationship Id="rId115" Type="http://schemas.openxmlformats.org/officeDocument/2006/relationships/hyperlink" Target="https://www.facebook.com/374180572246/posts/10156697400097247/" TargetMode="External"/><Relationship Id="rId136" Type="http://schemas.openxmlformats.org/officeDocument/2006/relationships/hyperlink" Target="https://www.facebook.com/374180572246/posts/10156700335792247/" TargetMode="External"/><Relationship Id="rId157" Type="http://schemas.openxmlformats.org/officeDocument/2006/relationships/hyperlink" Target="https://www.facebook.com/374180572246/posts/10156703317247247/" TargetMode="External"/><Relationship Id="rId178" Type="http://schemas.openxmlformats.org/officeDocument/2006/relationships/hyperlink" Target="https://www.facebook.com/374180572246/posts/10156696157947247/" TargetMode="External"/><Relationship Id="rId61" Type="http://schemas.openxmlformats.org/officeDocument/2006/relationships/hyperlink" Target="https://www.facebook.com/374180572246/posts/10156696408742247/" TargetMode="External"/><Relationship Id="rId82" Type="http://schemas.openxmlformats.org/officeDocument/2006/relationships/hyperlink" Target="https://www.facebook.com/374180572246/posts/10156698376232247/" TargetMode="External"/><Relationship Id="rId199" Type="http://schemas.openxmlformats.org/officeDocument/2006/relationships/hyperlink" Target="https://www.facebook.com/374180572246/posts/10156699987407247/" TargetMode="External"/><Relationship Id="rId203" Type="http://schemas.openxmlformats.org/officeDocument/2006/relationships/hyperlink" Target="https://www.facebook.com/374180572246/posts/10156700871967247/" TargetMode="External"/><Relationship Id="rId19" Type="http://schemas.openxmlformats.org/officeDocument/2006/relationships/hyperlink" Target="https://www.facebook.com/374180572246/posts/10156703274252247/" TargetMode="External"/><Relationship Id="rId224" Type="http://schemas.openxmlformats.org/officeDocument/2006/relationships/hyperlink" Target="https://www.facebook.com/374180572246/posts/10156695535062247/" TargetMode="External"/><Relationship Id="rId245" Type="http://schemas.openxmlformats.org/officeDocument/2006/relationships/hyperlink" Target="https://www.facebook.com/374180572246/posts/10156699955817247/" TargetMode="External"/><Relationship Id="rId266" Type="http://schemas.openxmlformats.org/officeDocument/2006/relationships/hyperlink" Target="https://www.facebook.com/374180572246/posts/10156704097842247/" TargetMode="External"/><Relationship Id="rId30" Type="http://schemas.openxmlformats.org/officeDocument/2006/relationships/hyperlink" Target="https://www.facebook.com/374180572246/posts/10156697169902247/" TargetMode="External"/><Relationship Id="rId105" Type="http://schemas.openxmlformats.org/officeDocument/2006/relationships/hyperlink" Target="https://www.facebook.com/374180572246/posts/10156697446417247/" TargetMode="External"/><Relationship Id="rId126" Type="http://schemas.openxmlformats.org/officeDocument/2006/relationships/hyperlink" Target="https://www.facebook.com/374180572246/posts/10156704764082247/" TargetMode="External"/><Relationship Id="rId147" Type="http://schemas.openxmlformats.org/officeDocument/2006/relationships/hyperlink" Target="https://www.facebook.com/374180572246/posts/10156704878182247/" TargetMode="External"/><Relationship Id="rId168" Type="http://schemas.openxmlformats.org/officeDocument/2006/relationships/hyperlink" Target="https://www.facebook.com/374180572246/posts/10156696193712247/" TargetMode="External"/><Relationship Id="rId51" Type="http://schemas.openxmlformats.org/officeDocument/2006/relationships/hyperlink" Target="https://www.facebook.com/374180572246/posts/10156702849357247/" TargetMode="External"/><Relationship Id="rId72" Type="http://schemas.openxmlformats.org/officeDocument/2006/relationships/hyperlink" Target="https://www.facebook.com/374180572246/posts/10156695335387247/" TargetMode="External"/><Relationship Id="rId93" Type="http://schemas.openxmlformats.org/officeDocument/2006/relationships/hyperlink" Target="https://www.facebook.com/374180572246/posts/10156702504527247/" TargetMode="External"/><Relationship Id="rId189" Type="http://schemas.openxmlformats.org/officeDocument/2006/relationships/hyperlink" Target="https://www.facebook.com/374180572246/posts/10156701217532247/" TargetMode="External"/><Relationship Id="rId3" Type="http://schemas.openxmlformats.org/officeDocument/2006/relationships/hyperlink" Target="https://www.facebook.com/374180572246/posts/10156706339337247/" TargetMode="External"/><Relationship Id="rId214" Type="http://schemas.openxmlformats.org/officeDocument/2006/relationships/hyperlink" Target="https://www.facebook.com/374180572246/posts/10156701098307247/" TargetMode="External"/><Relationship Id="rId235" Type="http://schemas.openxmlformats.org/officeDocument/2006/relationships/hyperlink" Target="https://www.facebook.com/374180572246/posts/10156702952387247/" TargetMode="External"/><Relationship Id="rId256" Type="http://schemas.openxmlformats.org/officeDocument/2006/relationships/hyperlink" Target="https://www.facebook.com/374180572246/posts/10156705938372247/" TargetMode="External"/><Relationship Id="rId277" Type="http://schemas.openxmlformats.org/officeDocument/2006/relationships/hyperlink" Target="https://www.facebook.com/374180572246/posts/10156698200692247/" TargetMode="External"/><Relationship Id="rId116" Type="http://schemas.openxmlformats.org/officeDocument/2006/relationships/hyperlink" Target="https://www.facebook.com/374180572246/posts/10156699408162247/" TargetMode="External"/><Relationship Id="rId137" Type="http://schemas.openxmlformats.org/officeDocument/2006/relationships/hyperlink" Target="https://www.facebook.com/374180572246/posts/10156696760242247/" TargetMode="External"/><Relationship Id="rId158" Type="http://schemas.openxmlformats.org/officeDocument/2006/relationships/hyperlink" Target="https://www.facebook.com/374180572246/posts/10156699923557247/" TargetMode="External"/><Relationship Id="rId20" Type="http://schemas.openxmlformats.org/officeDocument/2006/relationships/hyperlink" Target="https://www.facebook.com/374180572246/posts/10156698296122247/" TargetMode="External"/><Relationship Id="rId41" Type="http://schemas.openxmlformats.org/officeDocument/2006/relationships/hyperlink" Target="https://www.facebook.com/374180572246/posts/10156701058017247/" TargetMode="External"/><Relationship Id="rId62" Type="http://schemas.openxmlformats.org/officeDocument/2006/relationships/hyperlink" Target="https://www.facebook.com/374180572246/posts/10156702050412247/" TargetMode="External"/><Relationship Id="rId83" Type="http://schemas.openxmlformats.org/officeDocument/2006/relationships/hyperlink" Target="https://www.facebook.com/374180572246/posts/10156700414582247/" TargetMode="External"/><Relationship Id="rId179" Type="http://schemas.openxmlformats.org/officeDocument/2006/relationships/hyperlink" Target="https://www.facebook.com/374180572246/posts/10156706109072247/" TargetMode="External"/><Relationship Id="rId190" Type="http://schemas.openxmlformats.org/officeDocument/2006/relationships/hyperlink" Target="https://www.facebook.com/374180572246/posts/10156697801982247/" TargetMode="External"/><Relationship Id="rId204" Type="http://schemas.openxmlformats.org/officeDocument/2006/relationships/hyperlink" Target="https://www.facebook.com/374180572246/posts/10156706049632247/" TargetMode="External"/><Relationship Id="rId225" Type="http://schemas.openxmlformats.org/officeDocument/2006/relationships/hyperlink" Target="https://www.facebook.com/374180572246/posts/10156704201992247/" TargetMode="External"/><Relationship Id="rId246" Type="http://schemas.openxmlformats.org/officeDocument/2006/relationships/hyperlink" Target="https://www.facebook.com/374180572246/posts/10156707982782247/" TargetMode="External"/><Relationship Id="rId267" Type="http://schemas.openxmlformats.org/officeDocument/2006/relationships/hyperlink" Target="https://www.facebook.com/374180572246/posts/10156704066987247/" TargetMode="External"/><Relationship Id="rId106" Type="http://schemas.openxmlformats.org/officeDocument/2006/relationships/hyperlink" Target="https://www.facebook.com/374180572246/posts/10156697126077247/" TargetMode="External"/><Relationship Id="rId127" Type="http://schemas.openxmlformats.org/officeDocument/2006/relationships/hyperlink" Target="https://www.facebook.com/374180572246/posts/10156701950142247/" TargetMode="External"/><Relationship Id="rId10" Type="http://schemas.openxmlformats.org/officeDocument/2006/relationships/hyperlink" Target="https://www.facebook.com/374180572246/posts/10156696871202247/" TargetMode="External"/><Relationship Id="rId31" Type="http://schemas.openxmlformats.org/officeDocument/2006/relationships/hyperlink" Target="https://www.facebook.com/374180572246/posts/10156701997972247/" TargetMode="External"/><Relationship Id="rId52" Type="http://schemas.openxmlformats.org/officeDocument/2006/relationships/hyperlink" Target="https://www.facebook.com/374180572246/posts/10156698913922247/" TargetMode="External"/><Relationship Id="rId73" Type="http://schemas.openxmlformats.org/officeDocument/2006/relationships/hyperlink" Target="https://www.facebook.com/374180572246/posts/10156706820687247/" TargetMode="External"/><Relationship Id="rId94" Type="http://schemas.openxmlformats.org/officeDocument/2006/relationships/hyperlink" Target="https://www.facebook.com/374180572246/posts/10156699003902247/" TargetMode="External"/><Relationship Id="rId148" Type="http://schemas.openxmlformats.org/officeDocument/2006/relationships/hyperlink" Target="https://www.facebook.com/374180572246/posts/10156704972862247/" TargetMode="External"/><Relationship Id="rId169" Type="http://schemas.openxmlformats.org/officeDocument/2006/relationships/hyperlink" Target="https://www.facebook.com/374180572246/posts/10156698699627247/" TargetMode="External"/><Relationship Id="rId4" Type="http://schemas.openxmlformats.org/officeDocument/2006/relationships/hyperlink" Target="https://www.facebook.com/374180572246/posts/10156697076087247/" TargetMode="External"/><Relationship Id="rId180" Type="http://schemas.openxmlformats.org/officeDocument/2006/relationships/hyperlink" Target="https://www.facebook.com/374180572246/posts/10156708346632247/" TargetMode="External"/><Relationship Id="rId215" Type="http://schemas.openxmlformats.org/officeDocument/2006/relationships/hyperlink" Target="https://www.facebook.com/374180572246/posts/10156709319782247/" TargetMode="External"/><Relationship Id="rId236" Type="http://schemas.openxmlformats.org/officeDocument/2006/relationships/hyperlink" Target="https://www.facebook.com/374180572246/posts/10156696011712247/" TargetMode="External"/><Relationship Id="rId257" Type="http://schemas.openxmlformats.org/officeDocument/2006/relationships/hyperlink" Target="https://www.facebook.com/374180572246/posts/10156706633857247/" TargetMode="External"/><Relationship Id="rId278" Type="http://schemas.openxmlformats.org/officeDocument/2006/relationships/hyperlink" Target="https://www.facebook.com/374180572246/posts/10156708254387247/" TargetMode="External"/><Relationship Id="rId42" Type="http://schemas.openxmlformats.org/officeDocument/2006/relationships/hyperlink" Target="https://www.facebook.com/374180572246/posts/10156707132982247/" TargetMode="External"/><Relationship Id="rId84" Type="http://schemas.openxmlformats.org/officeDocument/2006/relationships/hyperlink" Target="https://www.facebook.com/374180572246/posts/10156706293702247/" TargetMode="External"/><Relationship Id="rId138" Type="http://schemas.openxmlformats.org/officeDocument/2006/relationships/hyperlink" Target="https://www.facebook.com/374180572246/posts/10156703513867247/" TargetMode="External"/><Relationship Id="rId191" Type="http://schemas.openxmlformats.org/officeDocument/2006/relationships/hyperlink" Target="https://www.facebook.com/374180572246/posts/10156709094292247/" TargetMode="External"/><Relationship Id="rId205" Type="http://schemas.openxmlformats.org/officeDocument/2006/relationships/hyperlink" Target="https://www.facebook.com/374180572246/posts/10156699695357247/" TargetMode="External"/><Relationship Id="rId247" Type="http://schemas.openxmlformats.org/officeDocument/2006/relationships/hyperlink" Target="https://www.facebook.com/374180572246/posts/10156701782437247/" TargetMode="External"/><Relationship Id="rId107" Type="http://schemas.openxmlformats.org/officeDocument/2006/relationships/hyperlink" Target="https://www.facebook.com/374180572246/posts/10156704548582247/" TargetMode="External"/><Relationship Id="rId11" Type="http://schemas.openxmlformats.org/officeDocument/2006/relationships/hyperlink" Target="https://www.facebook.com/374180572246/posts/10156705243727247/" TargetMode="External"/><Relationship Id="rId53" Type="http://schemas.openxmlformats.org/officeDocument/2006/relationships/hyperlink" Target="https://www.facebook.com/374180572246/posts/10156704244957247/" TargetMode="External"/><Relationship Id="rId149" Type="http://schemas.openxmlformats.org/officeDocument/2006/relationships/hyperlink" Target="https://www.facebook.com/374180572246/posts/10156707268882247/" TargetMode="External"/><Relationship Id="rId95" Type="http://schemas.openxmlformats.org/officeDocument/2006/relationships/hyperlink" Target="https://www.facebook.com/374180572246/posts/10156705881212247/" TargetMode="External"/><Relationship Id="rId160" Type="http://schemas.openxmlformats.org/officeDocument/2006/relationships/hyperlink" Target="https://www.facebook.com/374180572246/posts/10156706763422247/" TargetMode="External"/><Relationship Id="rId216" Type="http://schemas.openxmlformats.org/officeDocument/2006/relationships/hyperlink" Target="https://www.facebook.com/374180572246/posts/10156698417472247/"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www.facebook.com/374180572246/posts/10156716030182247/" TargetMode="External"/><Relationship Id="rId21" Type="http://schemas.openxmlformats.org/officeDocument/2006/relationships/hyperlink" Target="https://www.facebook.com/374180572246/posts/10156718674237247/" TargetMode="External"/><Relationship Id="rId63" Type="http://schemas.openxmlformats.org/officeDocument/2006/relationships/hyperlink" Target="https://www.facebook.com/374180572246/posts/10156717809682247/" TargetMode="External"/><Relationship Id="rId159" Type="http://schemas.openxmlformats.org/officeDocument/2006/relationships/hyperlink" Target="https://www.facebook.com/374180572246/posts/10156719571027247/" TargetMode="External"/><Relationship Id="rId170" Type="http://schemas.openxmlformats.org/officeDocument/2006/relationships/hyperlink" Target="https://www.facebook.com/374180572246/posts/10156712207317247/" TargetMode="External"/><Relationship Id="rId226" Type="http://schemas.openxmlformats.org/officeDocument/2006/relationships/hyperlink" Target="https://www.facebook.com/374180572246/posts/10156714891872247/" TargetMode="External"/><Relationship Id="rId268" Type="http://schemas.openxmlformats.org/officeDocument/2006/relationships/hyperlink" Target="https://www.facebook.com/374180572246/posts/10156711325887247/" TargetMode="External"/><Relationship Id="rId11" Type="http://schemas.openxmlformats.org/officeDocument/2006/relationships/hyperlink" Target="https://www.facebook.com/374180572246/posts/10156715973692247/" TargetMode="External"/><Relationship Id="rId32" Type="http://schemas.openxmlformats.org/officeDocument/2006/relationships/hyperlink" Target="https://www.facebook.com/374180572246/posts/10156714313622247/" TargetMode="External"/><Relationship Id="rId53" Type="http://schemas.openxmlformats.org/officeDocument/2006/relationships/hyperlink" Target="https://www.facebook.com/374180572246/posts/10156720006657247/" TargetMode="External"/><Relationship Id="rId74" Type="http://schemas.openxmlformats.org/officeDocument/2006/relationships/hyperlink" Target="https://www.facebook.com/374180572246/posts/10156716476987247/" TargetMode="External"/><Relationship Id="rId128" Type="http://schemas.openxmlformats.org/officeDocument/2006/relationships/hyperlink" Target="https://www.facebook.com/374180572246/posts/10156713966092247/" TargetMode="External"/><Relationship Id="rId149" Type="http://schemas.openxmlformats.org/officeDocument/2006/relationships/hyperlink" Target="https://www.facebook.com/374180572246/posts/10156723320012247/" TargetMode="External"/><Relationship Id="rId5" Type="http://schemas.openxmlformats.org/officeDocument/2006/relationships/hyperlink" Target="https://www.facebook.com/374180572246/posts/10156722444042247/" TargetMode="External"/><Relationship Id="rId95" Type="http://schemas.openxmlformats.org/officeDocument/2006/relationships/hyperlink" Target="https://www.facebook.com/374180572246/posts/10156724746847247/" TargetMode="External"/><Relationship Id="rId160" Type="http://schemas.openxmlformats.org/officeDocument/2006/relationships/hyperlink" Target="https://www.facebook.com/374180572246/posts/10156717986892247/" TargetMode="External"/><Relationship Id="rId181" Type="http://schemas.openxmlformats.org/officeDocument/2006/relationships/hyperlink" Target="https://www.facebook.com/374180572246/posts/10156715231712247/" TargetMode="External"/><Relationship Id="rId216" Type="http://schemas.openxmlformats.org/officeDocument/2006/relationships/hyperlink" Target="https://www.facebook.com/374180572246/posts/10156716327767247/" TargetMode="External"/><Relationship Id="rId237" Type="http://schemas.openxmlformats.org/officeDocument/2006/relationships/hyperlink" Target="https://www.facebook.com/374180572246/posts/10156716280472247/" TargetMode="External"/><Relationship Id="rId258" Type="http://schemas.openxmlformats.org/officeDocument/2006/relationships/hyperlink" Target="https://www.facebook.com/374180572246/posts/10156719103327247/" TargetMode="External"/><Relationship Id="rId22" Type="http://schemas.openxmlformats.org/officeDocument/2006/relationships/hyperlink" Target="https://www.facebook.com/374180572246/posts/10156718775097247/" TargetMode="External"/><Relationship Id="rId43" Type="http://schemas.openxmlformats.org/officeDocument/2006/relationships/hyperlink" Target="https://www.facebook.com/374180572246/posts/10156720372002247/" TargetMode="External"/><Relationship Id="rId64" Type="http://schemas.openxmlformats.org/officeDocument/2006/relationships/hyperlink" Target="https://www.facebook.com/374180572246/posts/10156710580687247/" TargetMode="External"/><Relationship Id="rId118" Type="http://schemas.openxmlformats.org/officeDocument/2006/relationships/hyperlink" Target="https://www.facebook.com/374180572246/posts/10156711936997247/" TargetMode="External"/><Relationship Id="rId139" Type="http://schemas.openxmlformats.org/officeDocument/2006/relationships/hyperlink" Target="https://www.facebook.com/374180572246/posts/10156724500397247/" TargetMode="External"/><Relationship Id="rId85" Type="http://schemas.openxmlformats.org/officeDocument/2006/relationships/hyperlink" Target="https://www.facebook.com/374180572246/posts/10156714068927247/" TargetMode="External"/><Relationship Id="rId150" Type="http://schemas.openxmlformats.org/officeDocument/2006/relationships/hyperlink" Target="https://www.facebook.com/374180572246/posts/10156711279022247/" TargetMode="External"/><Relationship Id="rId171" Type="http://schemas.openxmlformats.org/officeDocument/2006/relationships/hyperlink" Target="https://www.facebook.com/374180572246/posts/10156718997882247/" TargetMode="External"/><Relationship Id="rId192" Type="http://schemas.openxmlformats.org/officeDocument/2006/relationships/hyperlink" Target="https://www.facebook.com/374180572246/posts/10156713334932247/" TargetMode="External"/><Relationship Id="rId206" Type="http://schemas.openxmlformats.org/officeDocument/2006/relationships/hyperlink" Target="https://www.facebook.com/374180572246/posts/10156722997532247/" TargetMode="External"/><Relationship Id="rId227" Type="http://schemas.openxmlformats.org/officeDocument/2006/relationships/hyperlink" Target="https://www.facebook.com/374180572246/posts/10156724875207247/" TargetMode="External"/><Relationship Id="rId248" Type="http://schemas.openxmlformats.org/officeDocument/2006/relationships/hyperlink" Target="https://www.facebook.com/374180572246/posts/10156718642632247/" TargetMode="External"/><Relationship Id="rId269" Type="http://schemas.openxmlformats.org/officeDocument/2006/relationships/hyperlink" Target="https://www.facebook.com/374180572246/posts/10156711381702247/" TargetMode="External"/><Relationship Id="rId12" Type="http://schemas.openxmlformats.org/officeDocument/2006/relationships/hyperlink" Target="https://www.facebook.com/374180572246/posts/10156711872047247/" TargetMode="External"/><Relationship Id="rId33" Type="http://schemas.openxmlformats.org/officeDocument/2006/relationships/hyperlink" Target="https://www.facebook.com/374180572246/posts/10156724305002247/" TargetMode="External"/><Relationship Id="rId108" Type="http://schemas.openxmlformats.org/officeDocument/2006/relationships/hyperlink" Target="https://www.facebook.com/374180572246/posts/10156717358982247/" TargetMode="External"/><Relationship Id="rId129" Type="http://schemas.openxmlformats.org/officeDocument/2006/relationships/hyperlink" Target="https://www.facebook.com/374180572246/posts/10156717242872247/" TargetMode="External"/><Relationship Id="rId54" Type="http://schemas.openxmlformats.org/officeDocument/2006/relationships/hyperlink" Target="https://www.facebook.com/374180572246/posts/10156719391282247/" TargetMode="External"/><Relationship Id="rId75" Type="http://schemas.openxmlformats.org/officeDocument/2006/relationships/hyperlink" Target="https://www.facebook.com/374180572246/posts/10156724610427247/" TargetMode="External"/><Relationship Id="rId96" Type="http://schemas.openxmlformats.org/officeDocument/2006/relationships/hyperlink" Target="https://www.facebook.com/374180572246/posts/10156718240162247/" TargetMode="External"/><Relationship Id="rId140" Type="http://schemas.openxmlformats.org/officeDocument/2006/relationships/hyperlink" Target="https://www.facebook.com/374180572246/posts/10156722911812247/" TargetMode="External"/><Relationship Id="rId161" Type="http://schemas.openxmlformats.org/officeDocument/2006/relationships/hyperlink" Target="https://www.facebook.com/374180572246/posts/10156718830437247/" TargetMode="External"/><Relationship Id="rId182" Type="http://schemas.openxmlformats.org/officeDocument/2006/relationships/hyperlink" Target="https://www.facebook.com/374180572246/posts/10156712846987247/" TargetMode="External"/><Relationship Id="rId217" Type="http://schemas.openxmlformats.org/officeDocument/2006/relationships/hyperlink" Target="https://www.facebook.com/374180572246/posts/10156711229827247/" TargetMode="External"/><Relationship Id="rId6" Type="http://schemas.openxmlformats.org/officeDocument/2006/relationships/hyperlink" Target="https://www.facebook.com/374180572246/posts/10156715001677247/" TargetMode="External"/><Relationship Id="rId238" Type="http://schemas.openxmlformats.org/officeDocument/2006/relationships/hyperlink" Target="https://www.facebook.com/374180572246/posts/10156717580887247/" TargetMode="External"/><Relationship Id="rId259" Type="http://schemas.openxmlformats.org/officeDocument/2006/relationships/hyperlink" Target="https://www.facebook.com/374180572246/posts/10156714659272247/" TargetMode="External"/><Relationship Id="rId23" Type="http://schemas.openxmlformats.org/officeDocument/2006/relationships/hyperlink" Target="https://www.facebook.com/374180572246/posts/10156721615197247/" TargetMode="External"/><Relationship Id="rId119" Type="http://schemas.openxmlformats.org/officeDocument/2006/relationships/hyperlink" Target="https://www.facebook.com/374180572246/posts/10156712388202247/" TargetMode="External"/><Relationship Id="rId270" Type="http://schemas.openxmlformats.org/officeDocument/2006/relationships/hyperlink" Target="https://www.facebook.com/374180572246/posts/10156721287352247/" TargetMode="External"/><Relationship Id="rId44" Type="http://schemas.openxmlformats.org/officeDocument/2006/relationships/hyperlink" Target="https://www.facebook.com/374180572246/posts/10156711111837247/" TargetMode="External"/><Relationship Id="rId65" Type="http://schemas.openxmlformats.org/officeDocument/2006/relationships/hyperlink" Target="https://www.facebook.com/374180572246/posts/10156720684852247/" TargetMode="External"/><Relationship Id="rId86" Type="http://schemas.openxmlformats.org/officeDocument/2006/relationships/hyperlink" Target="https://www.facebook.com/374180572246/posts/10156715056067247/" TargetMode="External"/><Relationship Id="rId130" Type="http://schemas.openxmlformats.org/officeDocument/2006/relationships/hyperlink" Target="https://www.facebook.com/374180572246/posts/10156715193252247/" TargetMode="External"/><Relationship Id="rId151" Type="http://schemas.openxmlformats.org/officeDocument/2006/relationships/hyperlink" Target="https://www.facebook.com/374180572246/posts/10156709861632247/" TargetMode="External"/><Relationship Id="rId172" Type="http://schemas.openxmlformats.org/officeDocument/2006/relationships/hyperlink" Target="https://www.facebook.com/374180572246/posts/10156719901652247/" TargetMode="External"/><Relationship Id="rId193" Type="http://schemas.openxmlformats.org/officeDocument/2006/relationships/hyperlink" Target="https://www.facebook.com/374180572246/posts/10156718366687247/" TargetMode="External"/><Relationship Id="rId207" Type="http://schemas.openxmlformats.org/officeDocument/2006/relationships/hyperlink" Target="https://www.facebook.com/374180572246/posts/10156713156777247/" TargetMode="External"/><Relationship Id="rId228" Type="http://schemas.openxmlformats.org/officeDocument/2006/relationships/hyperlink" Target="https://www.facebook.com/374180572246/posts/10156723710702247/" TargetMode="External"/><Relationship Id="rId249" Type="http://schemas.openxmlformats.org/officeDocument/2006/relationships/hyperlink" Target="https://www.facebook.com/374180572246/posts/10156712716912247/" TargetMode="External"/><Relationship Id="rId13" Type="http://schemas.openxmlformats.org/officeDocument/2006/relationships/hyperlink" Target="https://www.facebook.com/374180572246/posts/10156711615612247/" TargetMode="External"/><Relationship Id="rId109" Type="http://schemas.openxmlformats.org/officeDocument/2006/relationships/hyperlink" Target="https://www.facebook.com/374180572246/posts/10156721986687247/" TargetMode="External"/><Relationship Id="rId260" Type="http://schemas.openxmlformats.org/officeDocument/2006/relationships/hyperlink" Target="https://www.facebook.com/374180572246/posts/10156717051062247/" TargetMode="External"/><Relationship Id="rId34" Type="http://schemas.openxmlformats.org/officeDocument/2006/relationships/hyperlink" Target="https://www.facebook.com/374180572246/posts/10156718282632247/" TargetMode="External"/><Relationship Id="rId55" Type="http://schemas.openxmlformats.org/officeDocument/2006/relationships/hyperlink" Target="https://www.facebook.com/374180572246/posts/10156714265082247/" TargetMode="External"/><Relationship Id="rId76" Type="http://schemas.openxmlformats.org/officeDocument/2006/relationships/hyperlink" Target="https://www.facebook.com/374180572246/posts/10156709630392247/" TargetMode="External"/><Relationship Id="rId97" Type="http://schemas.openxmlformats.org/officeDocument/2006/relationships/hyperlink" Target="https://www.facebook.com/374180572246/posts/10156712050002247/" TargetMode="External"/><Relationship Id="rId120" Type="http://schemas.openxmlformats.org/officeDocument/2006/relationships/hyperlink" Target="https://www.facebook.com/374180572246/posts/10156717939042247/" TargetMode="External"/><Relationship Id="rId141" Type="http://schemas.openxmlformats.org/officeDocument/2006/relationships/hyperlink" Target="https://www.facebook.com/374180572246/posts/10156718108897247/" TargetMode="External"/><Relationship Id="rId7" Type="http://schemas.openxmlformats.org/officeDocument/2006/relationships/hyperlink" Target="https://www.facebook.com/374180572246/posts/10156724372777247/" TargetMode="External"/><Relationship Id="rId162" Type="http://schemas.openxmlformats.org/officeDocument/2006/relationships/hyperlink" Target="https://www.facebook.com/374180572246/posts/10156722137842247/" TargetMode="External"/><Relationship Id="rId183" Type="http://schemas.openxmlformats.org/officeDocument/2006/relationships/hyperlink" Target="https://www.facebook.com/374180572246/posts/10156717739127247/" TargetMode="External"/><Relationship Id="rId218" Type="http://schemas.openxmlformats.org/officeDocument/2006/relationships/hyperlink" Target="https://www.facebook.com/374180572246/posts/10156721887452247/" TargetMode="External"/><Relationship Id="rId239" Type="http://schemas.openxmlformats.org/officeDocument/2006/relationships/hyperlink" Target="https://www.facebook.com/374180572246/posts/10156719214427247/" TargetMode="External"/><Relationship Id="rId250" Type="http://schemas.openxmlformats.org/officeDocument/2006/relationships/hyperlink" Target="https://www.facebook.com/374180572246/posts/10156723990282247/" TargetMode="External"/><Relationship Id="rId271" Type="http://schemas.openxmlformats.org/officeDocument/2006/relationships/hyperlink" Target="https://www.facebook.com/374180572246/posts/10156713194352247/" TargetMode="External"/><Relationship Id="rId24" Type="http://schemas.openxmlformats.org/officeDocument/2006/relationships/hyperlink" Target="https://www.facebook.com/374180572246/posts/10156723067172247/" TargetMode="External"/><Relationship Id="rId45" Type="http://schemas.openxmlformats.org/officeDocument/2006/relationships/hyperlink" Target="https://www.facebook.com/374180572246/posts/10156715147552247/" TargetMode="External"/><Relationship Id="rId66" Type="http://schemas.openxmlformats.org/officeDocument/2006/relationships/hyperlink" Target="https://www.facebook.com/374180572246/posts/10156713784477247/" TargetMode="External"/><Relationship Id="rId87" Type="http://schemas.openxmlformats.org/officeDocument/2006/relationships/hyperlink" Target="https://www.facebook.com/374180572246/posts/10156711493157247/" TargetMode="External"/><Relationship Id="rId110" Type="http://schemas.openxmlformats.org/officeDocument/2006/relationships/hyperlink" Target="https://www.facebook.com/374180572246/posts/10156717399512247/" TargetMode="External"/><Relationship Id="rId131" Type="http://schemas.openxmlformats.org/officeDocument/2006/relationships/hyperlink" Target="https://www.facebook.com/374180572246/posts/10156716921022247/" TargetMode="External"/><Relationship Id="rId152" Type="http://schemas.openxmlformats.org/officeDocument/2006/relationships/hyperlink" Target="https://www.facebook.com/374180572246/posts/10156720573152247/" TargetMode="External"/><Relationship Id="rId173" Type="http://schemas.openxmlformats.org/officeDocument/2006/relationships/hyperlink" Target="https://www.facebook.com/374180572246/posts/10156716704162247/" TargetMode="External"/><Relationship Id="rId194" Type="http://schemas.openxmlformats.org/officeDocument/2006/relationships/hyperlink" Target="https://www.facebook.com/374180572246/posts/10156713427012247/" TargetMode="External"/><Relationship Id="rId208" Type="http://schemas.openxmlformats.org/officeDocument/2006/relationships/hyperlink" Target="https://www.facebook.com/374180572246/posts/10156723829342247/" TargetMode="External"/><Relationship Id="rId229" Type="http://schemas.openxmlformats.org/officeDocument/2006/relationships/hyperlink" Target="https://www.facebook.com/374180572246/posts/10156710182027247/" TargetMode="External"/><Relationship Id="rId240" Type="http://schemas.openxmlformats.org/officeDocument/2006/relationships/hyperlink" Target="https://www.facebook.com/374180572246/posts/10156713025027247/" TargetMode="External"/><Relationship Id="rId261" Type="http://schemas.openxmlformats.org/officeDocument/2006/relationships/hyperlink" Target="https://www.facebook.com/374180572246/posts/10156712651812247/" TargetMode="External"/><Relationship Id="rId14" Type="http://schemas.openxmlformats.org/officeDocument/2006/relationships/hyperlink" Target="https://www.facebook.com/374180572246/posts/10156716376192247/" TargetMode="External"/><Relationship Id="rId35" Type="http://schemas.openxmlformats.org/officeDocument/2006/relationships/hyperlink" Target="https://www.facebook.com/374180572246/posts/10156711996407247/" TargetMode="External"/><Relationship Id="rId56" Type="http://schemas.openxmlformats.org/officeDocument/2006/relationships/hyperlink" Target="https://www.facebook.com/374180572246/posts/10156719846957247/" TargetMode="External"/><Relationship Id="rId77" Type="http://schemas.openxmlformats.org/officeDocument/2006/relationships/hyperlink" Target="https://www.facebook.com/374180572246/posts/10156725116662247/" TargetMode="External"/><Relationship Id="rId100" Type="http://schemas.openxmlformats.org/officeDocument/2006/relationships/hyperlink" Target="https://www.facebook.com/374180572246/posts/10156715184342247/" TargetMode="External"/><Relationship Id="rId8" Type="http://schemas.openxmlformats.org/officeDocument/2006/relationships/hyperlink" Target="https://www.facebook.com/374180572246/posts/10156710701657247/" TargetMode="External"/><Relationship Id="rId98" Type="http://schemas.openxmlformats.org/officeDocument/2006/relationships/hyperlink" Target="https://www.facebook.com/374180572246/posts/10156715915362247/" TargetMode="External"/><Relationship Id="rId121" Type="http://schemas.openxmlformats.org/officeDocument/2006/relationships/hyperlink" Target="https://www.facebook.com/374180572246/posts/10156714837702247/" TargetMode="External"/><Relationship Id="rId142" Type="http://schemas.openxmlformats.org/officeDocument/2006/relationships/hyperlink" Target="https://www.facebook.com/374180572246/posts/10156717805057247/" TargetMode="External"/><Relationship Id="rId163" Type="http://schemas.openxmlformats.org/officeDocument/2006/relationships/hyperlink" Target="https://www.facebook.com/374180572246/posts/10156721014132247/" TargetMode="External"/><Relationship Id="rId184" Type="http://schemas.openxmlformats.org/officeDocument/2006/relationships/hyperlink" Target="https://www.facebook.com/374180572246/posts/10156720865022247/" TargetMode="External"/><Relationship Id="rId219" Type="http://schemas.openxmlformats.org/officeDocument/2006/relationships/hyperlink" Target="https://www.facebook.com/374180572246/posts/10156714018937247/" TargetMode="External"/><Relationship Id="rId230" Type="http://schemas.openxmlformats.org/officeDocument/2006/relationships/hyperlink" Target="https://www.facebook.com/374180572246/posts/10156714753532247/" TargetMode="External"/><Relationship Id="rId251" Type="http://schemas.openxmlformats.org/officeDocument/2006/relationships/hyperlink" Target="https://www.facebook.com/374180572246/posts/10156718151162247/" TargetMode="External"/><Relationship Id="rId25" Type="http://schemas.openxmlformats.org/officeDocument/2006/relationships/hyperlink" Target="https://www.facebook.com/374180572246/posts/10156725049427247/" TargetMode="External"/><Relationship Id="rId46" Type="http://schemas.openxmlformats.org/officeDocument/2006/relationships/hyperlink" Target="https://www.facebook.com/374180572246/posts/10156712782562247/" TargetMode="External"/><Relationship Id="rId67" Type="http://schemas.openxmlformats.org/officeDocument/2006/relationships/hyperlink" Target="https://www.facebook.com/374180572246/posts/10156720101772247/" TargetMode="External"/><Relationship Id="rId272" Type="http://schemas.openxmlformats.org/officeDocument/2006/relationships/hyperlink" Target="https://www.facebook.com/374180572246/posts/10156711722417247/" TargetMode="External"/><Relationship Id="rId88" Type="http://schemas.openxmlformats.org/officeDocument/2006/relationships/hyperlink" Target="https://www.facebook.com/374180572246/posts/10156710860497247/" TargetMode="External"/><Relationship Id="rId111" Type="http://schemas.openxmlformats.org/officeDocument/2006/relationships/hyperlink" Target="https://www.facebook.com/374180572246/posts/10156716571662247/" TargetMode="External"/><Relationship Id="rId132" Type="http://schemas.openxmlformats.org/officeDocument/2006/relationships/hyperlink" Target="https://www.facebook.com/374180572246/posts/10156710499097247/" TargetMode="External"/><Relationship Id="rId153" Type="http://schemas.openxmlformats.org/officeDocument/2006/relationships/hyperlink" Target="https://www.facebook.com/374180572246/posts/10156712987522247/" TargetMode="External"/><Relationship Id="rId174" Type="http://schemas.openxmlformats.org/officeDocument/2006/relationships/hyperlink" Target="https://www.facebook.com/374180572246/posts/10156713469107247/" TargetMode="External"/><Relationship Id="rId195" Type="http://schemas.openxmlformats.org/officeDocument/2006/relationships/hyperlink" Target="https://www.facebook.com/374180572246/posts/10156715331357247/" TargetMode="External"/><Relationship Id="rId209" Type="http://schemas.openxmlformats.org/officeDocument/2006/relationships/hyperlink" Target="https://www.facebook.com/374180572246/posts/10156720916652247/" TargetMode="External"/><Relationship Id="rId220" Type="http://schemas.openxmlformats.org/officeDocument/2006/relationships/hyperlink" Target="https://www.facebook.com/374180572246/posts/10156722041797247/" TargetMode="External"/><Relationship Id="rId241" Type="http://schemas.openxmlformats.org/officeDocument/2006/relationships/hyperlink" Target="https://www.facebook.com/374180572246/posts/10156717118507247/" TargetMode="External"/><Relationship Id="rId15" Type="http://schemas.openxmlformats.org/officeDocument/2006/relationships/hyperlink" Target="https://www.facebook.com/374180572246/posts/10156714164732247/" TargetMode="External"/><Relationship Id="rId36" Type="http://schemas.openxmlformats.org/officeDocument/2006/relationships/hyperlink" Target="https://www.facebook.com/374180572246/posts/10156720423667247/" TargetMode="External"/><Relationship Id="rId57" Type="http://schemas.openxmlformats.org/officeDocument/2006/relationships/hyperlink" Target="https://www.facebook.com/374180572246/posts/10156717693102247/" TargetMode="External"/><Relationship Id="rId262" Type="http://schemas.openxmlformats.org/officeDocument/2006/relationships/hyperlink" Target="https://www.facebook.com/374180572246/posts/10156719272197247/" TargetMode="External"/><Relationship Id="rId78" Type="http://schemas.openxmlformats.org/officeDocument/2006/relationships/hyperlink" Target="https://www.facebook.com/374180572246/posts/10156709976912247/" TargetMode="External"/><Relationship Id="rId99" Type="http://schemas.openxmlformats.org/officeDocument/2006/relationships/hyperlink" Target="https://www.facebook.com/374180572246/posts/10156719755382247/" TargetMode="External"/><Relationship Id="rId101" Type="http://schemas.openxmlformats.org/officeDocument/2006/relationships/hyperlink" Target="https://www.facebook.com/374180572246/posts/10156715692847247/" TargetMode="External"/><Relationship Id="rId122" Type="http://schemas.openxmlformats.org/officeDocument/2006/relationships/hyperlink" Target="https://www.facebook.com/374180572246/posts/10156725170977247/" TargetMode="External"/><Relationship Id="rId143" Type="http://schemas.openxmlformats.org/officeDocument/2006/relationships/hyperlink" Target="https://www.facebook.com/374180572246/posts/10156710808167247/" TargetMode="External"/><Relationship Id="rId164" Type="http://schemas.openxmlformats.org/officeDocument/2006/relationships/hyperlink" Target="https://www.facebook.com/374180572246/posts/10156718523797247/" TargetMode="External"/><Relationship Id="rId185" Type="http://schemas.openxmlformats.org/officeDocument/2006/relationships/hyperlink" Target="https://www.facebook.com/374180572246/posts/10156714555382247/" TargetMode="External"/><Relationship Id="rId9" Type="http://schemas.openxmlformats.org/officeDocument/2006/relationships/hyperlink" Target="https://www.facebook.com/374180572246/posts/10156721126807247/" TargetMode="External"/><Relationship Id="rId210" Type="http://schemas.openxmlformats.org/officeDocument/2006/relationships/hyperlink" Target="https://www.facebook.com/374180572246/posts/10156710337822247/" TargetMode="External"/><Relationship Id="rId26" Type="http://schemas.openxmlformats.org/officeDocument/2006/relationships/hyperlink" Target="https://www.facebook.com/374180572246/posts/10156722740042247/" TargetMode="External"/><Relationship Id="rId231" Type="http://schemas.openxmlformats.org/officeDocument/2006/relationships/hyperlink" Target="https://www.facebook.com/374180572246/posts/10156710422012247/" TargetMode="External"/><Relationship Id="rId252" Type="http://schemas.openxmlformats.org/officeDocument/2006/relationships/hyperlink" Target="https://www.facebook.com/374180572246/posts/10156713282617247/" TargetMode="External"/><Relationship Id="rId47" Type="http://schemas.openxmlformats.org/officeDocument/2006/relationships/hyperlink" Target="https://www.facebook.com/374180572246/posts/10156717642912247/" TargetMode="External"/><Relationship Id="rId68" Type="http://schemas.openxmlformats.org/officeDocument/2006/relationships/hyperlink" Target="https://www.facebook.com/374180572246/posts/10156710964277247/" TargetMode="External"/><Relationship Id="rId89" Type="http://schemas.openxmlformats.org/officeDocument/2006/relationships/hyperlink" Target="https://www.facebook.com/374180572246/posts/10156720499547247/" TargetMode="External"/><Relationship Id="rId112" Type="http://schemas.openxmlformats.org/officeDocument/2006/relationships/hyperlink" Target="https://www.facebook.com/374180572246/posts/10156717492317247/" TargetMode="External"/><Relationship Id="rId133" Type="http://schemas.openxmlformats.org/officeDocument/2006/relationships/hyperlink" Target="https://www.facebook.com/374180572246/posts/10156723403722247/" TargetMode="External"/><Relationship Id="rId154" Type="http://schemas.openxmlformats.org/officeDocument/2006/relationships/hyperlink" Target="https://www.facebook.com/374180572246/posts/10156722682292247/" TargetMode="External"/><Relationship Id="rId175" Type="http://schemas.openxmlformats.org/officeDocument/2006/relationships/hyperlink" Target="https://www.facebook.com/374180572246/posts/10156713097082247/" TargetMode="External"/><Relationship Id="rId196" Type="http://schemas.openxmlformats.org/officeDocument/2006/relationships/hyperlink" Target="https://www.facebook.com/374180572246/posts/10156720057992247/" TargetMode="External"/><Relationship Id="rId200" Type="http://schemas.openxmlformats.org/officeDocument/2006/relationships/hyperlink" Target="https://www.facebook.com/374180572246/posts/10156722082187247/" TargetMode="External"/><Relationship Id="rId16" Type="http://schemas.openxmlformats.org/officeDocument/2006/relationships/hyperlink" Target="https://www.facebook.com/374180572246/posts/10156713675592247/" TargetMode="External"/><Relationship Id="rId221" Type="http://schemas.openxmlformats.org/officeDocument/2006/relationships/hyperlink" Target="https://www.facebook.com/374180572246/posts/10156717290757247/" TargetMode="External"/><Relationship Id="rId242" Type="http://schemas.openxmlformats.org/officeDocument/2006/relationships/hyperlink" Target="https://www.facebook.com/374180572246/posts/10156710082252247/" TargetMode="External"/><Relationship Id="rId263" Type="http://schemas.openxmlformats.org/officeDocument/2006/relationships/hyperlink" Target="https://www.facebook.com/374180572246/posts/10156714942952247/" TargetMode="External"/><Relationship Id="rId37" Type="http://schemas.openxmlformats.org/officeDocument/2006/relationships/hyperlink" Target="https://www.facebook.com/374180572246/posts/10156723654252247/" TargetMode="External"/><Relationship Id="rId58" Type="http://schemas.openxmlformats.org/officeDocument/2006/relationships/hyperlink" Target="https://www.facebook.com/374180572246/posts/10156710915717247/" TargetMode="External"/><Relationship Id="rId79" Type="http://schemas.openxmlformats.org/officeDocument/2006/relationships/hyperlink" Target="https://www.facebook.com/374180572246/posts/10156725236722247/" TargetMode="External"/><Relationship Id="rId102" Type="http://schemas.openxmlformats.org/officeDocument/2006/relationships/hyperlink" Target="https://www.facebook.com/374180572246/posts/10156723493792247/" TargetMode="External"/><Relationship Id="rId123" Type="http://schemas.openxmlformats.org/officeDocument/2006/relationships/hyperlink" Target="https://www.facebook.com/374180572246/posts/10156710746572247/" TargetMode="External"/><Relationship Id="rId144" Type="http://schemas.openxmlformats.org/officeDocument/2006/relationships/hyperlink" Target="https://www.facebook.com/374180572246/posts/10156712482037247/" TargetMode="External"/><Relationship Id="rId90" Type="http://schemas.openxmlformats.org/officeDocument/2006/relationships/hyperlink" Target="https://www.facebook.com/374180572246/posts/10156713910952247/" TargetMode="External"/><Relationship Id="rId165" Type="http://schemas.openxmlformats.org/officeDocument/2006/relationships/hyperlink" Target="https://www.facebook.com/374180572246/posts/10156719464472247/" TargetMode="External"/><Relationship Id="rId186" Type="http://schemas.openxmlformats.org/officeDocument/2006/relationships/hyperlink" Target="https://www.facebook.com/374180572246/posts/10156724966067247/" TargetMode="External"/><Relationship Id="rId211" Type="http://schemas.openxmlformats.org/officeDocument/2006/relationships/hyperlink" Target="https://www.facebook.com/374180572246/posts/10156720271357247/" TargetMode="External"/><Relationship Id="rId232" Type="http://schemas.openxmlformats.org/officeDocument/2006/relationships/hyperlink" Target="https://www.facebook.com/374180572246/posts/10156711670382247/" TargetMode="External"/><Relationship Id="rId253" Type="http://schemas.openxmlformats.org/officeDocument/2006/relationships/hyperlink" Target="https://www.facebook.com/374180572246/posts/10156721531897247/" TargetMode="External"/><Relationship Id="rId27" Type="http://schemas.openxmlformats.org/officeDocument/2006/relationships/hyperlink" Target="https://www.facebook.com/374180572246/posts/10156723220367247/" TargetMode="External"/><Relationship Id="rId48" Type="http://schemas.openxmlformats.org/officeDocument/2006/relationships/hyperlink" Target="https://www.facebook.com/374180572246/posts/10156722328127247/" TargetMode="External"/><Relationship Id="rId69" Type="http://schemas.openxmlformats.org/officeDocument/2006/relationships/hyperlink" Target="https://www.facebook.com/374180572246/posts/10156722261532247/" TargetMode="External"/><Relationship Id="rId113" Type="http://schemas.openxmlformats.org/officeDocument/2006/relationships/hyperlink" Target="https://www.facebook.com/374180572246/posts/10156713631097247/" TargetMode="External"/><Relationship Id="rId134" Type="http://schemas.openxmlformats.org/officeDocument/2006/relationships/hyperlink" Target="https://www.facebook.com/374180572246/posts/10156711180042247/" TargetMode="External"/><Relationship Id="rId80" Type="http://schemas.openxmlformats.org/officeDocument/2006/relationships/hyperlink" Target="https://www.facebook.com/374180572246/posts/10156713853842247/" TargetMode="External"/><Relationship Id="rId155" Type="http://schemas.openxmlformats.org/officeDocument/2006/relationships/hyperlink" Target="https://www.facebook.com/374180572246/posts/10156712276097247/" TargetMode="External"/><Relationship Id="rId176" Type="http://schemas.openxmlformats.org/officeDocument/2006/relationships/hyperlink" Target="https://www.facebook.com/374180572246/posts/10156716185192247/" TargetMode="External"/><Relationship Id="rId197" Type="http://schemas.openxmlformats.org/officeDocument/2006/relationships/hyperlink" Target="https://www.facebook.com/374180572246/posts/10156723113852247/" TargetMode="External"/><Relationship Id="rId201" Type="http://schemas.openxmlformats.org/officeDocument/2006/relationships/hyperlink" Target="https://www.facebook.com/374180572246/posts/10156720320492247/" TargetMode="External"/><Relationship Id="rId222" Type="http://schemas.openxmlformats.org/officeDocument/2006/relationships/hyperlink" Target="https://www.facebook.com/374180572246/posts/10156713515892247/" TargetMode="External"/><Relationship Id="rId243" Type="http://schemas.openxmlformats.org/officeDocument/2006/relationships/hyperlink" Target="https://www.facebook.com/374180572246/posts/10156718468962247/" TargetMode="External"/><Relationship Id="rId264" Type="http://schemas.openxmlformats.org/officeDocument/2006/relationships/hyperlink" Target="https://www.facebook.com/374180572246/posts/10156721403602247/" TargetMode="External"/><Relationship Id="rId17" Type="http://schemas.openxmlformats.org/officeDocument/2006/relationships/hyperlink" Target="https://www.facebook.com/374180572246/posts/10156722495002247/" TargetMode="External"/><Relationship Id="rId38" Type="http://schemas.openxmlformats.org/officeDocument/2006/relationships/hyperlink" Target="https://www.facebook.com/374180572246/posts/10156722546642247/" TargetMode="External"/><Relationship Id="rId59" Type="http://schemas.openxmlformats.org/officeDocument/2006/relationships/hyperlink" Target="https://www.facebook.com/374180572246/posts/10156724804962247/" TargetMode="External"/><Relationship Id="rId103" Type="http://schemas.openxmlformats.org/officeDocument/2006/relationships/hyperlink" Target="https://www.facebook.com/374180572246/posts/10156717320222247/" TargetMode="External"/><Relationship Id="rId124" Type="http://schemas.openxmlformats.org/officeDocument/2006/relationships/hyperlink" Target="https://www.facebook.com/374180572246/posts/10156718725327247/" TargetMode="External"/><Relationship Id="rId70" Type="http://schemas.openxmlformats.org/officeDocument/2006/relationships/hyperlink" Target="https://www.facebook.com/374180572246/posts/10156724439602247/" TargetMode="External"/><Relationship Id="rId91" Type="http://schemas.openxmlformats.org/officeDocument/2006/relationships/hyperlink" Target="https://www.facebook.com/374180572246/posts/10156714217487247/" TargetMode="External"/><Relationship Id="rId145" Type="http://schemas.openxmlformats.org/officeDocument/2006/relationships/hyperlink" Target="https://www.facebook.com/374180572246/posts/10156724066792247/" TargetMode="External"/><Relationship Id="rId166" Type="http://schemas.openxmlformats.org/officeDocument/2006/relationships/hyperlink" Target="https://www.facebook.com/374180572246/posts/10156718056837247/" TargetMode="External"/><Relationship Id="rId187" Type="http://schemas.openxmlformats.org/officeDocument/2006/relationships/hyperlink" Target="https://www.facebook.com/374180572246/posts/10156724680157247/" TargetMode="External"/><Relationship Id="rId1" Type="http://schemas.openxmlformats.org/officeDocument/2006/relationships/hyperlink" Target="https://www.facebook.com/374180572246/posts/10156715638457247/" TargetMode="External"/><Relationship Id="rId212" Type="http://schemas.openxmlformats.org/officeDocument/2006/relationships/hyperlink" Target="https://www.facebook.com/374180572246/posts/10156715574732247/" TargetMode="External"/><Relationship Id="rId233" Type="http://schemas.openxmlformats.org/officeDocument/2006/relationships/hyperlink" Target="https://www.facebook.com/374180572246/posts/10156721352392247/" TargetMode="External"/><Relationship Id="rId254" Type="http://schemas.openxmlformats.org/officeDocument/2006/relationships/hyperlink" Target="https://www.facebook.com/374180572246/posts/10156712578652247/" TargetMode="External"/><Relationship Id="rId28" Type="http://schemas.openxmlformats.org/officeDocument/2006/relationships/hyperlink" Target="https://www.facebook.com/374180572246/posts/10156715761717247/" TargetMode="External"/><Relationship Id="rId49" Type="http://schemas.openxmlformats.org/officeDocument/2006/relationships/hyperlink" Target="https://www.facebook.com/374180572246/posts/10156711547942247/" TargetMode="External"/><Relationship Id="rId114" Type="http://schemas.openxmlformats.org/officeDocument/2006/relationships/hyperlink" Target="https://www.facebook.com/374180572246/posts/10156719420682247/" TargetMode="External"/><Relationship Id="rId60" Type="http://schemas.openxmlformats.org/officeDocument/2006/relationships/hyperlink" Target="https://www.facebook.com/374180572246/posts/10156719603407247/" TargetMode="External"/><Relationship Id="rId81" Type="http://schemas.openxmlformats.org/officeDocument/2006/relationships/hyperlink" Target="https://www.facebook.com/374180572246/posts/10156724212972247/" TargetMode="External"/><Relationship Id="rId135" Type="http://schemas.openxmlformats.org/officeDocument/2006/relationships/hyperlink" Target="https://www.facebook.com/374180572246/posts/10156710667982247/" TargetMode="External"/><Relationship Id="rId156" Type="http://schemas.openxmlformats.org/officeDocument/2006/relationships/hyperlink" Target="https://www.facebook.com/374180572246/posts/10156713381847247/" TargetMode="External"/><Relationship Id="rId177" Type="http://schemas.openxmlformats.org/officeDocument/2006/relationships/hyperlink" Target="https://www.facebook.com/374180572246/posts/10156720810582247/" TargetMode="External"/><Relationship Id="rId198" Type="http://schemas.openxmlformats.org/officeDocument/2006/relationships/hyperlink" Target="https://www.facebook.com/374180572246/posts/10156712916107247/" TargetMode="External"/><Relationship Id="rId202" Type="http://schemas.openxmlformats.org/officeDocument/2006/relationships/hyperlink" Target="https://www.facebook.com/374180572246/posts/10156715451927247/" TargetMode="External"/><Relationship Id="rId223" Type="http://schemas.openxmlformats.org/officeDocument/2006/relationships/hyperlink" Target="https://www.facebook.com/374180572246/posts/10156718421382247/" TargetMode="External"/><Relationship Id="rId244" Type="http://schemas.openxmlformats.org/officeDocument/2006/relationships/hyperlink" Target="https://www.facebook.com/374180572246/posts/10156719945377247/" TargetMode="External"/><Relationship Id="rId18" Type="http://schemas.openxmlformats.org/officeDocument/2006/relationships/hyperlink" Target="https://www.facebook.com/374180572246/posts/10156722696267247/" TargetMode="External"/><Relationship Id="rId39" Type="http://schemas.openxmlformats.org/officeDocument/2006/relationships/hyperlink" Target="https://www.facebook.com/374180572246/posts/10156713064992247/" TargetMode="External"/><Relationship Id="rId265" Type="http://schemas.openxmlformats.org/officeDocument/2006/relationships/hyperlink" Target="https://www.facebook.com/374180572246/posts/10156716987297247/" TargetMode="External"/><Relationship Id="rId50" Type="http://schemas.openxmlformats.org/officeDocument/2006/relationships/hyperlink" Target="https://www.facebook.com/374180572246/posts/10156716522787247/" TargetMode="External"/><Relationship Id="rId104" Type="http://schemas.openxmlformats.org/officeDocument/2006/relationships/hyperlink" Target="https://www.facebook.com/374180572246/posts/10156719656897247/" TargetMode="External"/><Relationship Id="rId125" Type="http://schemas.openxmlformats.org/officeDocument/2006/relationships/hyperlink" Target="https://www.facebook.com/374180572246/posts/10156715368877247/" TargetMode="External"/><Relationship Id="rId146" Type="http://schemas.openxmlformats.org/officeDocument/2006/relationships/hyperlink" Target="https://www.facebook.com/374180572246/posts/10156713579052247/" TargetMode="External"/><Relationship Id="rId167" Type="http://schemas.openxmlformats.org/officeDocument/2006/relationships/hyperlink" Target="https://www.facebook.com/374180572246/posts/10156719499662247/" TargetMode="External"/><Relationship Id="rId188" Type="http://schemas.openxmlformats.org/officeDocument/2006/relationships/hyperlink" Target="https://www.facebook.com/374180572246/posts/10156715871657247/" TargetMode="External"/><Relationship Id="rId71" Type="http://schemas.openxmlformats.org/officeDocument/2006/relationships/hyperlink" Target="https://www.facebook.com/374180572246/posts/10156715269712247/" TargetMode="External"/><Relationship Id="rId92" Type="http://schemas.openxmlformats.org/officeDocument/2006/relationships/hyperlink" Target="https://www.facebook.com/374180572246/posts/10156713737722247/" TargetMode="External"/><Relationship Id="rId213" Type="http://schemas.openxmlformats.org/officeDocument/2006/relationships/hyperlink" Target="https://www.facebook.com/374180572246/posts/10156717170942247/" TargetMode="External"/><Relationship Id="rId234" Type="http://schemas.openxmlformats.org/officeDocument/2006/relationships/hyperlink" Target="https://www.facebook.com/374180572246/posts/10156714451942247/" TargetMode="External"/><Relationship Id="rId2" Type="http://schemas.openxmlformats.org/officeDocument/2006/relationships/hyperlink" Target="https://www.facebook.com/374180572246/posts/10156716615057247/" TargetMode="External"/><Relationship Id="rId29" Type="http://schemas.openxmlformats.org/officeDocument/2006/relationships/hyperlink" Target="https://www.facebook.com/374180572246/posts/10156717871287247/" TargetMode="External"/><Relationship Id="rId255" Type="http://schemas.openxmlformats.org/officeDocument/2006/relationships/hyperlink" Target="https://www.facebook.com/374180572246/posts/10156719333632247/" TargetMode="External"/><Relationship Id="rId40" Type="http://schemas.openxmlformats.org/officeDocument/2006/relationships/hyperlink" Target="https://www.facebook.com/374180572246/posts/10156725298307247/" TargetMode="External"/><Relationship Id="rId115" Type="http://schemas.openxmlformats.org/officeDocument/2006/relationships/hyperlink" Target="https://www.facebook.com/374180572246/posts/10156711067482247/" TargetMode="External"/><Relationship Id="rId136" Type="http://schemas.openxmlformats.org/officeDocument/2006/relationships/hyperlink" Target="https://www.facebook.com/374180572246/posts/10156721100277247/" TargetMode="External"/><Relationship Id="rId157" Type="http://schemas.openxmlformats.org/officeDocument/2006/relationships/hyperlink" Target="https://www.facebook.com/374180572246/posts/10156724173092247/" TargetMode="External"/><Relationship Id="rId178" Type="http://schemas.openxmlformats.org/officeDocument/2006/relationships/hyperlink" Target="https://www.facebook.com/374180572246/posts/10156718572852247/" TargetMode="External"/><Relationship Id="rId61" Type="http://schemas.openxmlformats.org/officeDocument/2006/relationships/hyperlink" Target="https://www.facebook.com/374180572246/posts/10156719711627247/" TargetMode="External"/><Relationship Id="rId82" Type="http://schemas.openxmlformats.org/officeDocument/2006/relationships/hyperlink" Target="https://www.facebook.com/374180572246/posts/10156717511602247/" TargetMode="External"/><Relationship Id="rId199" Type="http://schemas.openxmlformats.org/officeDocument/2006/relationships/hyperlink" Target="https://www.facebook.com/374180572246/posts/10156715111962247/" TargetMode="External"/><Relationship Id="rId203" Type="http://schemas.openxmlformats.org/officeDocument/2006/relationships/hyperlink" Target="https://www.facebook.com/374180572246/posts/10156718909807247/" TargetMode="External"/><Relationship Id="rId19" Type="http://schemas.openxmlformats.org/officeDocument/2006/relationships/hyperlink" Target="https://www.facebook.com/374180572246/posts/10156720757652247/" TargetMode="External"/><Relationship Id="rId224" Type="http://schemas.openxmlformats.org/officeDocument/2006/relationships/hyperlink" Target="https://www.facebook.com/374180572246/posts/10156722798222247/" TargetMode="External"/><Relationship Id="rId245" Type="http://schemas.openxmlformats.org/officeDocument/2006/relationships/hyperlink" Target="https://www.facebook.com/374180572246/posts/10156710261037247/" TargetMode="External"/><Relationship Id="rId266" Type="http://schemas.openxmlformats.org/officeDocument/2006/relationships/hyperlink" Target="https://www.facebook.com/374180572246/posts/10156713081177247/" TargetMode="External"/><Relationship Id="rId30" Type="http://schemas.openxmlformats.org/officeDocument/2006/relationships/hyperlink" Target="https://www.facebook.com/374180572246/posts/10156725408762247/" TargetMode="External"/><Relationship Id="rId105" Type="http://schemas.openxmlformats.org/officeDocument/2006/relationships/hyperlink" Target="https://www.facebook.com/374180572246/posts/10156711819027247/" TargetMode="External"/><Relationship Id="rId126" Type="http://schemas.openxmlformats.org/officeDocument/2006/relationships/hyperlink" Target="https://www.facebook.com/374180572246/posts/10156717531642247/" TargetMode="External"/><Relationship Id="rId147" Type="http://schemas.openxmlformats.org/officeDocument/2006/relationships/hyperlink" Target="https://www.facebook.com/374180572246/posts/10156712158837247/" TargetMode="External"/><Relationship Id="rId168" Type="http://schemas.openxmlformats.org/officeDocument/2006/relationships/hyperlink" Target="https://www.facebook.com/374180572246/posts/10156720208672247/" TargetMode="External"/><Relationship Id="rId51" Type="http://schemas.openxmlformats.org/officeDocument/2006/relationships/hyperlink" Target="https://www.facebook.com/374180572246/posts/10156715826897247/" TargetMode="External"/><Relationship Id="rId72" Type="http://schemas.openxmlformats.org/officeDocument/2006/relationships/hyperlink" Target="https://www.facebook.com/374180572246/posts/10156719805547247/" TargetMode="External"/><Relationship Id="rId93" Type="http://schemas.openxmlformats.org/officeDocument/2006/relationships/hyperlink" Target="https://www.facebook.com/374180572246/posts/10156718196412247/" TargetMode="External"/><Relationship Id="rId189" Type="http://schemas.openxmlformats.org/officeDocument/2006/relationships/hyperlink" Target="https://www.facebook.com/374180572246/posts/10156714116672247/" TargetMode="External"/><Relationship Id="rId3" Type="http://schemas.openxmlformats.org/officeDocument/2006/relationships/hyperlink" Target="https://www.facebook.com/374180572246/posts/10156724263852247/" TargetMode="External"/><Relationship Id="rId214" Type="http://schemas.openxmlformats.org/officeDocument/2006/relationships/hyperlink" Target="https://www.facebook.com/374180572246/posts/10156722387817247/" TargetMode="External"/><Relationship Id="rId235" Type="http://schemas.openxmlformats.org/officeDocument/2006/relationships/hyperlink" Target="https://www.facebook.com/374180572246/posts/10156719414857247/" TargetMode="External"/><Relationship Id="rId256" Type="http://schemas.openxmlformats.org/officeDocument/2006/relationships/hyperlink" Target="https://www.facebook.com/374180572246/posts/10156722207792247/" TargetMode="External"/><Relationship Id="rId116" Type="http://schemas.openxmlformats.org/officeDocument/2006/relationships/hyperlink" Target="https://www.facebook.com/374180572246/posts/10156724254797247/" TargetMode="External"/><Relationship Id="rId137" Type="http://schemas.openxmlformats.org/officeDocument/2006/relationships/hyperlink" Target="https://www.facebook.com/374180572246/posts/10156715410747247/" TargetMode="External"/><Relationship Id="rId158" Type="http://schemas.openxmlformats.org/officeDocument/2006/relationships/hyperlink" Target="https://www.facebook.com/374180572246/posts/10156722904717247/" TargetMode="External"/><Relationship Id="rId20" Type="http://schemas.openxmlformats.org/officeDocument/2006/relationships/hyperlink" Target="https://www.facebook.com/374180572246/posts/10156719161737247/" TargetMode="External"/><Relationship Id="rId41" Type="http://schemas.openxmlformats.org/officeDocument/2006/relationships/hyperlink" Target="https://www.facebook.com/374180572246/posts/10156714354707247/" TargetMode="External"/><Relationship Id="rId62" Type="http://schemas.openxmlformats.org/officeDocument/2006/relationships/hyperlink" Target="https://www.facebook.com/374180572246/posts/10156716422792247/" TargetMode="External"/><Relationship Id="rId83" Type="http://schemas.openxmlformats.org/officeDocument/2006/relationships/hyperlink" Target="https://www.facebook.com/374180572246/posts/10156723227247247/" TargetMode="External"/><Relationship Id="rId179" Type="http://schemas.openxmlformats.org/officeDocument/2006/relationships/hyperlink" Target="https://www.facebook.com/374180572246/posts/10156716091962247/" TargetMode="External"/><Relationship Id="rId190" Type="http://schemas.openxmlformats.org/officeDocument/2006/relationships/hyperlink" Target="https://www.facebook.com/374180572246/posts/10156711771482247/" TargetMode="External"/><Relationship Id="rId204" Type="http://schemas.openxmlformats.org/officeDocument/2006/relationships/hyperlink" Target="https://www.facebook.com/374180572246/posts/10156724551277247/" TargetMode="External"/><Relationship Id="rId225" Type="http://schemas.openxmlformats.org/officeDocument/2006/relationships/hyperlink" Target="https://www.facebook.com/374180572246/posts/10156722612012247/" TargetMode="External"/><Relationship Id="rId246" Type="http://schemas.openxmlformats.org/officeDocument/2006/relationships/hyperlink" Target="https://www.facebook.com/374180572246/posts/10156715529752247/" TargetMode="External"/><Relationship Id="rId267" Type="http://schemas.openxmlformats.org/officeDocument/2006/relationships/hyperlink" Target="https://www.facebook.com/374180572246/posts/10156711017552247/" TargetMode="External"/><Relationship Id="rId106" Type="http://schemas.openxmlformats.org/officeDocument/2006/relationships/hyperlink" Target="https://www.facebook.com/374180572246/posts/10156720150407247/" TargetMode="External"/><Relationship Id="rId127" Type="http://schemas.openxmlformats.org/officeDocument/2006/relationships/hyperlink" Target="https://www.facebook.com/374180572246/posts/10156721689157247/" TargetMode="External"/><Relationship Id="rId10" Type="http://schemas.openxmlformats.org/officeDocument/2006/relationships/hyperlink" Target="https://www.facebook.com/374180572246/posts/10156709752457247/" TargetMode="External"/><Relationship Id="rId31" Type="http://schemas.openxmlformats.org/officeDocument/2006/relationships/hyperlink" Target="https://www.facebook.com/374180572246/posts/10156714402177247/" TargetMode="External"/><Relationship Id="rId52" Type="http://schemas.openxmlformats.org/officeDocument/2006/relationships/hyperlink" Target="https://www.facebook.com/374180572246/posts/10156720627052247/" TargetMode="External"/><Relationship Id="rId73" Type="http://schemas.openxmlformats.org/officeDocument/2006/relationships/hyperlink" Target="https://www.facebook.com/374180572246/posts/10156711440892247/" TargetMode="External"/><Relationship Id="rId94" Type="http://schemas.openxmlformats.org/officeDocument/2006/relationships/hyperlink" Target="https://www.facebook.com/374180572246/posts/10156719535362247/" TargetMode="External"/><Relationship Id="rId148" Type="http://schemas.openxmlformats.org/officeDocument/2006/relationships/hyperlink" Target="https://www.facebook.com/374180572246/posts/10156712102092247/" TargetMode="External"/><Relationship Id="rId169" Type="http://schemas.openxmlformats.org/officeDocument/2006/relationships/hyperlink" Target="https://www.facebook.com/374180572246/posts/10156721189762247/" TargetMode="External"/><Relationship Id="rId4" Type="http://schemas.openxmlformats.org/officeDocument/2006/relationships/hyperlink" Target="https://www.facebook.com/374180572246/posts/10156717438202247/" TargetMode="External"/><Relationship Id="rId180" Type="http://schemas.openxmlformats.org/officeDocument/2006/relationships/hyperlink" Target="https://www.facebook.com/374180572246/posts/10156721787087247/" TargetMode="External"/><Relationship Id="rId215" Type="http://schemas.openxmlformats.org/officeDocument/2006/relationships/hyperlink" Target="https://www.facebook.com/374180572246/posts/10156713237282247/" TargetMode="External"/><Relationship Id="rId236" Type="http://schemas.openxmlformats.org/officeDocument/2006/relationships/hyperlink" Target="https://www.facebook.com/374180572246/posts/10156716138597247/" TargetMode="External"/><Relationship Id="rId257" Type="http://schemas.openxmlformats.org/officeDocument/2006/relationships/hyperlink" Target="https://www.facebook.com/374180572246/posts/10156715087857247/" TargetMode="External"/><Relationship Id="rId42" Type="http://schemas.openxmlformats.org/officeDocument/2006/relationships/hyperlink" Target="https://www.facebook.com/374180572246/posts/10156710755147247/" TargetMode="External"/><Relationship Id="rId84" Type="http://schemas.openxmlformats.org/officeDocument/2006/relationships/hyperlink" Target="https://www.facebook.com/374180572246/posts/10156716799397247/" TargetMode="External"/><Relationship Id="rId138" Type="http://schemas.openxmlformats.org/officeDocument/2006/relationships/hyperlink" Target="https://www.facebook.com/374180572246/posts/10156716233197247/" TargetMode="External"/><Relationship Id="rId191" Type="http://schemas.openxmlformats.org/officeDocument/2006/relationships/hyperlink" Target="https://www.facebook.com/374180572246/posts/10156710648402247/" TargetMode="External"/><Relationship Id="rId205" Type="http://schemas.openxmlformats.org/officeDocument/2006/relationships/hyperlink" Target="https://www.facebook.com/374180572246/posts/10156715614587247/" TargetMode="External"/><Relationship Id="rId247" Type="http://schemas.openxmlformats.org/officeDocument/2006/relationships/hyperlink" Target="https://www.facebook.com/374180572246/posts/10156717220467247/" TargetMode="External"/><Relationship Id="rId107" Type="http://schemas.openxmlformats.org/officeDocument/2006/relationships/hyperlink" Target="https://www.facebook.com/374180572246/posts/10156723918627247/"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s://www.facebook.com/374180572246/posts/10156735065447247/" TargetMode="External"/><Relationship Id="rId21" Type="http://schemas.openxmlformats.org/officeDocument/2006/relationships/hyperlink" Target="https://www.facebook.com/374180572246/posts/10156728325752247/" TargetMode="External"/><Relationship Id="rId63" Type="http://schemas.openxmlformats.org/officeDocument/2006/relationships/hyperlink" Target="https://www.facebook.com/374180572246/posts/10156733120887247/" TargetMode="External"/><Relationship Id="rId159" Type="http://schemas.openxmlformats.org/officeDocument/2006/relationships/hyperlink" Target="https://www.facebook.com/374180572246/posts/10156727155217247/" TargetMode="External"/><Relationship Id="rId170" Type="http://schemas.openxmlformats.org/officeDocument/2006/relationships/hyperlink" Target="https://www.facebook.com/374180572246/posts/10156730168982247/" TargetMode="External"/><Relationship Id="rId226" Type="http://schemas.openxmlformats.org/officeDocument/2006/relationships/hyperlink" Target="https://www.facebook.com/374180572246/posts/10156732443962247/" TargetMode="External"/><Relationship Id="rId107" Type="http://schemas.openxmlformats.org/officeDocument/2006/relationships/hyperlink" Target="https://www.facebook.com/374180572246/posts/10156732996112247/" TargetMode="External"/><Relationship Id="rId11" Type="http://schemas.openxmlformats.org/officeDocument/2006/relationships/hyperlink" Target="https://www.facebook.com/374180572246/posts/10156734451302247/" TargetMode="External"/><Relationship Id="rId32" Type="http://schemas.openxmlformats.org/officeDocument/2006/relationships/hyperlink" Target="https://www.facebook.com/374180572246/posts/10156726538437247/" TargetMode="External"/><Relationship Id="rId53" Type="http://schemas.openxmlformats.org/officeDocument/2006/relationships/hyperlink" Target="https://www.facebook.com/374180572246/posts/10156737206192247/" TargetMode="External"/><Relationship Id="rId74" Type="http://schemas.openxmlformats.org/officeDocument/2006/relationships/hyperlink" Target="https://www.facebook.com/374180572246/posts/10156739412467247/" TargetMode="External"/><Relationship Id="rId128" Type="http://schemas.openxmlformats.org/officeDocument/2006/relationships/hyperlink" Target="https://www.facebook.com/374180572246/posts/10156738917757247/" TargetMode="External"/><Relationship Id="rId149" Type="http://schemas.openxmlformats.org/officeDocument/2006/relationships/hyperlink" Target="https://www.facebook.com/374180572246/posts/10156726572792247/" TargetMode="External"/><Relationship Id="rId5" Type="http://schemas.openxmlformats.org/officeDocument/2006/relationships/hyperlink" Target="https://www.facebook.com/374180572246/posts/10156731976332247/" TargetMode="External"/><Relationship Id="rId95" Type="http://schemas.openxmlformats.org/officeDocument/2006/relationships/hyperlink" Target="https://www.facebook.com/374180572246/posts/10156732775112247/" TargetMode="External"/><Relationship Id="rId160" Type="http://schemas.openxmlformats.org/officeDocument/2006/relationships/hyperlink" Target="https://www.facebook.com/374180572246/posts/10156735166347247/" TargetMode="External"/><Relationship Id="rId181" Type="http://schemas.openxmlformats.org/officeDocument/2006/relationships/hyperlink" Target="https://www.facebook.com/374180572246/posts/10156730078447247/" TargetMode="External"/><Relationship Id="rId216" Type="http://schemas.openxmlformats.org/officeDocument/2006/relationships/hyperlink" Target="https://www.facebook.com/374180572246/posts/10156729396667247/" TargetMode="External"/><Relationship Id="rId237" Type="http://schemas.openxmlformats.org/officeDocument/2006/relationships/hyperlink" Target="https://www.facebook.com/374180572246/posts/10156735392237247/" TargetMode="External"/><Relationship Id="rId258" Type="http://schemas.openxmlformats.org/officeDocument/2006/relationships/hyperlink" Target="https://www.facebook.com/374180572246/posts/10156739527777247/" TargetMode="External"/><Relationship Id="rId22" Type="http://schemas.openxmlformats.org/officeDocument/2006/relationships/hyperlink" Target="https://www.facebook.com/374180572246/posts/10156734180512247/" TargetMode="External"/><Relationship Id="rId43" Type="http://schemas.openxmlformats.org/officeDocument/2006/relationships/hyperlink" Target="https://www.facebook.com/374180572246/posts/10156739146797247/" TargetMode="External"/><Relationship Id="rId64" Type="http://schemas.openxmlformats.org/officeDocument/2006/relationships/hyperlink" Target="https://www.facebook.com/374180572246/posts/10156732300962247/" TargetMode="External"/><Relationship Id="rId118" Type="http://schemas.openxmlformats.org/officeDocument/2006/relationships/hyperlink" Target="https://www.facebook.com/374180572246/posts/10156727758412247/" TargetMode="External"/><Relationship Id="rId139" Type="http://schemas.openxmlformats.org/officeDocument/2006/relationships/hyperlink" Target="https://www.facebook.com/374180572246/posts/10156734940177247/" TargetMode="External"/><Relationship Id="rId85" Type="http://schemas.openxmlformats.org/officeDocument/2006/relationships/hyperlink" Target="https://www.facebook.com/374180572246/posts/10156739638137247/" TargetMode="External"/><Relationship Id="rId150" Type="http://schemas.openxmlformats.org/officeDocument/2006/relationships/hyperlink" Target="https://www.facebook.com/374180572246/posts/10156737452147247/" TargetMode="External"/><Relationship Id="rId171" Type="http://schemas.openxmlformats.org/officeDocument/2006/relationships/hyperlink" Target="https://www.facebook.com/374180572246/posts/10156738726857247/" TargetMode="External"/><Relationship Id="rId192" Type="http://schemas.openxmlformats.org/officeDocument/2006/relationships/hyperlink" Target="https://www.facebook.com/374180572246/posts/10156730252982247/" TargetMode="External"/><Relationship Id="rId206" Type="http://schemas.openxmlformats.org/officeDocument/2006/relationships/hyperlink" Target="https://www.facebook.com/374180572246/posts/10156735681747247/" TargetMode="External"/><Relationship Id="rId227" Type="http://schemas.openxmlformats.org/officeDocument/2006/relationships/hyperlink" Target="https://www.facebook.com/374180572246/posts/10156726164082247/" TargetMode="External"/><Relationship Id="rId248" Type="http://schemas.openxmlformats.org/officeDocument/2006/relationships/hyperlink" Target="https://www.facebook.com/374180572246/posts/10156731795242247/" TargetMode="External"/><Relationship Id="rId12" Type="http://schemas.openxmlformats.org/officeDocument/2006/relationships/hyperlink" Target="https://www.facebook.com/374180572246/posts/10156729132017247/" TargetMode="External"/><Relationship Id="rId33" Type="http://schemas.openxmlformats.org/officeDocument/2006/relationships/hyperlink" Target="https://www.facebook.com/374180572246/posts/10156738349087247/" TargetMode="External"/><Relationship Id="rId108" Type="http://schemas.openxmlformats.org/officeDocument/2006/relationships/hyperlink" Target="https://www.facebook.com/374180572246/posts/10156732871797247/" TargetMode="External"/><Relationship Id="rId129" Type="http://schemas.openxmlformats.org/officeDocument/2006/relationships/hyperlink" Target="https://www.facebook.com/374180572246/posts/10156727241382247/" TargetMode="External"/><Relationship Id="rId54" Type="http://schemas.openxmlformats.org/officeDocument/2006/relationships/hyperlink" Target="https://www.facebook.com/374180572246/posts/10156733324892247/" TargetMode="External"/><Relationship Id="rId75" Type="http://schemas.openxmlformats.org/officeDocument/2006/relationships/hyperlink" Target="https://www.facebook.com/374180572246/posts/10156729077397247/" TargetMode="External"/><Relationship Id="rId96" Type="http://schemas.openxmlformats.org/officeDocument/2006/relationships/hyperlink" Target="https://www.facebook.com/374180572246/posts/10156732227377247/" TargetMode="External"/><Relationship Id="rId140" Type="http://schemas.openxmlformats.org/officeDocument/2006/relationships/hyperlink" Target="https://www.facebook.com/374180572246/posts/10156735812797247/" TargetMode="External"/><Relationship Id="rId161" Type="http://schemas.openxmlformats.org/officeDocument/2006/relationships/hyperlink" Target="https://www.facebook.com/374180572246/posts/10156730281677247/" TargetMode="External"/><Relationship Id="rId182" Type="http://schemas.openxmlformats.org/officeDocument/2006/relationships/hyperlink" Target="https://www.facebook.com/374180572246/posts/10156731782997247/" TargetMode="External"/><Relationship Id="rId217" Type="http://schemas.openxmlformats.org/officeDocument/2006/relationships/hyperlink" Target="https://www.facebook.com/374180572246/posts/10156726273857247/" TargetMode="External"/><Relationship Id="rId6" Type="http://schemas.openxmlformats.org/officeDocument/2006/relationships/hyperlink" Target="https://www.facebook.com/374180572246/posts/10156732658832247/" TargetMode="External"/><Relationship Id="rId238" Type="http://schemas.openxmlformats.org/officeDocument/2006/relationships/hyperlink" Target="https://www.facebook.com/374180572246/posts/10156726094112247/" TargetMode="External"/><Relationship Id="rId259" Type="http://schemas.openxmlformats.org/officeDocument/2006/relationships/hyperlink" Target="https://www.facebook.com/374180572246/posts/10156726051487247/" TargetMode="External"/><Relationship Id="rId23" Type="http://schemas.openxmlformats.org/officeDocument/2006/relationships/hyperlink" Target="https://www.facebook.com/374180572246/posts/10156737033227247/" TargetMode="External"/><Relationship Id="rId119" Type="http://schemas.openxmlformats.org/officeDocument/2006/relationships/hyperlink" Target="https://www.facebook.com/374180572246/posts/10156733999682247/" TargetMode="External"/><Relationship Id="rId44" Type="http://schemas.openxmlformats.org/officeDocument/2006/relationships/hyperlink" Target="https://www.facebook.com/374180572246/posts/10156733442387247/" TargetMode="External"/><Relationship Id="rId65" Type="http://schemas.openxmlformats.org/officeDocument/2006/relationships/hyperlink" Target="https://www.facebook.com/374180572246/posts/10156734392752247/" TargetMode="External"/><Relationship Id="rId86" Type="http://schemas.openxmlformats.org/officeDocument/2006/relationships/hyperlink" Target="https://www.facebook.com/374180572246/posts/10156728734807247/" TargetMode="External"/><Relationship Id="rId130" Type="http://schemas.openxmlformats.org/officeDocument/2006/relationships/hyperlink" Target="https://www.facebook.com/374180572246/posts/10156728247427247/" TargetMode="External"/><Relationship Id="rId151" Type="http://schemas.openxmlformats.org/officeDocument/2006/relationships/hyperlink" Target="https://www.facebook.com/374180572246/posts/10156728975297247/" TargetMode="External"/><Relationship Id="rId172" Type="http://schemas.openxmlformats.org/officeDocument/2006/relationships/hyperlink" Target="https://www.facebook.com/374180572246/posts/10156731727512247/" TargetMode="External"/><Relationship Id="rId193" Type="http://schemas.openxmlformats.org/officeDocument/2006/relationships/hyperlink" Target="https://www.facebook.com/374180572246/posts/10156737755007247/" TargetMode="External"/><Relationship Id="rId207" Type="http://schemas.openxmlformats.org/officeDocument/2006/relationships/hyperlink" Target="https://www.facebook.com/374180572246/posts/10156728168927247/" TargetMode="External"/><Relationship Id="rId228" Type="http://schemas.openxmlformats.org/officeDocument/2006/relationships/hyperlink" Target="https://www.facebook.com/374180572246/posts/10156738013452247/" TargetMode="External"/><Relationship Id="rId249" Type="http://schemas.openxmlformats.org/officeDocument/2006/relationships/hyperlink" Target="https://www.facebook.com/374180572246/posts/10156727575732247/" TargetMode="External"/><Relationship Id="rId13" Type="http://schemas.openxmlformats.org/officeDocument/2006/relationships/hyperlink" Target="https://www.facebook.com/374180572246/posts/10156727026312247/" TargetMode="External"/><Relationship Id="rId109" Type="http://schemas.openxmlformats.org/officeDocument/2006/relationships/hyperlink" Target="https://www.facebook.com/374180572246/posts/10156726666662247/" TargetMode="External"/><Relationship Id="rId260" Type="http://schemas.openxmlformats.org/officeDocument/2006/relationships/hyperlink" Target="https://www.facebook.com/374180572246/posts/10156726303402247/" TargetMode="External"/><Relationship Id="rId34" Type="http://schemas.openxmlformats.org/officeDocument/2006/relationships/hyperlink" Target="https://www.facebook.com/374180572246/posts/10156726378822247/" TargetMode="External"/><Relationship Id="rId55" Type="http://schemas.openxmlformats.org/officeDocument/2006/relationships/hyperlink" Target="https://www.facebook.com/374180572246/posts/10156727198557247/" TargetMode="External"/><Relationship Id="rId76" Type="http://schemas.openxmlformats.org/officeDocument/2006/relationships/hyperlink" Target="https://www.facebook.com/374180572246/posts/10156728921082247/" TargetMode="External"/><Relationship Id="rId97" Type="http://schemas.openxmlformats.org/officeDocument/2006/relationships/hyperlink" Target="https://www.facebook.com/374180572246/posts/10156728868232247/" TargetMode="External"/><Relationship Id="rId120" Type="http://schemas.openxmlformats.org/officeDocument/2006/relationships/hyperlink" Target="https://www.facebook.com/374180572246/posts/10156729941577247/" TargetMode="External"/><Relationship Id="rId141" Type="http://schemas.openxmlformats.org/officeDocument/2006/relationships/hyperlink" Target="https://www.facebook.com/374180572246/posts/10156726424507247/" TargetMode="External"/><Relationship Id="rId7" Type="http://schemas.openxmlformats.org/officeDocument/2006/relationships/hyperlink" Target="https://www.facebook.com/374180572246/posts/10156729344892247/" TargetMode="External"/><Relationship Id="rId162" Type="http://schemas.openxmlformats.org/officeDocument/2006/relationships/hyperlink" Target="https://www.facebook.com/374180572246/posts/10156734603002247/" TargetMode="External"/><Relationship Id="rId183" Type="http://schemas.openxmlformats.org/officeDocument/2006/relationships/hyperlink" Target="https://www.facebook.com/374180572246/posts/10156739757687247/" TargetMode="External"/><Relationship Id="rId218" Type="http://schemas.openxmlformats.org/officeDocument/2006/relationships/hyperlink" Target="https://www.facebook.com/374180572246/posts/10156734656592247/" TargetMode="External"/><Relationship Id="rId239" Type="http://schemas.openxmlformats.org/officeDocument/2006/relationships/hyperlink" Target="https://www.facebook.com/374180572246/posts/10156731880852247/" TargetMode="External"/><Relationship Id="rId250" Type="http://schemas.openxmlformats.org/officeDocument/2006/relationships/hyperlink" Target="https://www.facebook.com/374180572246/posts/10156736301617247/" TargetMode="External"/><Relationship Id="rId24" Type="http://schemas.openxmlformats.org/officeDocument/2006/relationships/hyperlink" Target="https://www.facebook.com/374180572246/posts/10156734762812247/" TargetMode="External"/><Relationship Id="rId45" Type="http://schemas.openxmlformats.org/officeDocument/2006/relationships/hyperlink" Target="https://www.facebook.com/374180572246/posts/10156739040017247/" TargetMode="External"/><Relationship Id="rId66" Type="http://schemas.openxmlformats.org/officeDocument/2006/relationships/hyperlink" Target="https://www.facebook.com/374180572246/posts/10156730596002247/" TargetMode="External"/><Relationship Id="rId87" Type="http://schemas.openxmlformats.org/officeDocument/2006/relationships/hyperlink" Target="https://www.facebook.com/374180572246/posts/10156726616517247/" TargetMode="External"/><Relationship Id="rId110" Type="http://schemas.openxmlformats.org/officeDocument/2006/relationships/hyperlink" Target="https://www.facebook.com/374180572246/posts/10156735926782247/" TargetMode="External"/><Relationship Id="rId131" Type="http://schemas.openxmlformats.org/officeDocument/2006/relationships/hyperlink" Target="https://www.facebook.com/374180572246/posts/10156732487987247/" TargetMode="External"/><Relationship Id="rId152" Type="http://schemas.openxmlformats.org/officeDocument/2006/relationships/hyperlink" Target="https://www.facebook.com/374180572246/posts/10156739220402247/" TargetMode="External"/><Relationship Id="rId173" Type="http://schemas.openxmlformats.org/officeDocument/2006/relationships/hyperlink" Target="https://www.facebook.com/374180572246/posts/10156733895877247/" TargetMode="External"/><Relationship Id="rId194" Type="http://schemas.openxmlformats.org/officeDocument/2006/relationships/hyperlink" Target="https://www.facebook.com/374180572246/posts/10156727528942247/" TargetMode="External"/><Relationship Id="rId208" Type="http://schemas.openxmlformats.org/officeDocument/2006/relationships/hyperlink" Target="https://www.facebook.com/374180572246/posts/10156739288427247/" TargetMode="External"/><Relationship Id="rId229" Type="http://schemas.openxmlformats.org/officeDocument/2006/relationships/hyperlink" Target="https://www.facebook.com/374180572246/posts/10156738680387247/" TargetMode="External"/><Relationship Id="rId240" Type="http://schemas.openxmlformats.org/officeDocument/2006/relationships/hyperlink" Target="https://www.facebook.com/374180572246/posts/10156730374157247/" TargetMode="External"/><Relationship Id="rId261" Type="http://schemas.openxmlformats.org/officeDocument/2006/relationships/hyperlink" Target="https://www.facebook.com/374180572246/posts/10156725991407247/" TargetMode="External"/><Relationship Id="rId14" Type="http://schemas.openxmlformats.org/officeDocument/2006/relationships/hyperlink" Target="https://www.facebook.com/374180572246/posts/10156732729107247/" TargetMode="External"/><Relationship Id="rId35" Type="http://schemas.openxmlformats.org/officeDocument/2006/relationships/hyperlink" Target="https://www.facebook.com/374180572246/posts/10156737906177247/" TargetMode="External"/><Relationship Id="rId56" Type="http://schemas.openxmlformats.org/officeDocument/2006/relationships/hyperlink" Target="https://www.facebook.com/374180572246/posts/10156734263352247/" TargetMode="External"/><Relationship Id="rId77" Type="http://schemas.openxmlformats.org/officeDocument/2006/relationships/hyperlink" Target="https://www.facebook.com/374180572246/posts/10156729630672247/" TargetMode="External"/><Relationship Id="rId100" Type="http://schemas.openxmlformats.org/officeDocument/2006/relationships/hyperlink" Target="https://www.facebook.com/374180572246/posts/10156726852412247/" TargetMode="External"/><Relationship Id="rId8" Type="http://schemas.openxmlformats.org/officeDocument/2006/relationships/hyperlink" Target="https://www.facebook.com/374180572246/posts/10156728476842247/" TargetMode="External"/><Relationship Id="rId98" Type="http://schemas.openxmlformats.org/officeDocument/2006/relationships/hyperlink" Target="https://www.facebook.com/374180572246/posts/10156734149312247/" TargetMode="External"/><Relationship Id="rId121" Type="http://schemas.openxmlformats.org/officeDocument/2006/relationships/hyperlink" Target="https://www.facebook.com/374180572246/posts/10156736435782247/" TargetMode="External"/><Relationship Id="rId142" Type="http://schemas.openxmlformats.org/officeDocument/2006/relationships/hyperlink" Target="https://www.facebook.com/374180572246/posts/10156732122852247/" TargetMode="External"/><Relationship Id="rId163" Type="http://schemas.openxmlformats.org/officeDocument/2006/relationships/hyperlink" Target="https://www.facebook.com/374180572246/posts/10156740139522247/" TargetMode="External"/><Relationship Id="rId184" Type="http://schemas.openxmlformats.org/officeDocument/2006/relationships/hyperlink" Target="https://www.facebook.com/374180572246/posts/10156729880767247/" TargetMode="External"/><Relationship Id="rId219" Type="http://schemas.openxmlformats.org/officeDocument/2006/relationships/hyperlink" Target="https://www.facebook.com/374180572246/posts/10156726311772247/" TargetMode="External"/><Relationship Id="rId230" Type="http://schemas.openxmlformats.org/officeDocument/2006/relationships/hyperlink" Target="https://www.facebook.com/374180572246/posts/10156725504282247/" TargetMode="External"/><Relationship Id="rId251" Type="http://schemas.openxmlformats.org/officeDocument/2006/relationships/hyperlink" Target="https://www.facebook.com/374180572246/posts/10156736189327247/" TargetMode="External"/><Relationship Id="rId25" Type="http://schemas.openxmlformats.org/officeDocument/2006/relationships/hyperlink" Target="https://www.facebook.com/374180572246/posts/10156735625487247/" TargetMode="External"/><Relationship Id="rId46" Type="http://schemas.openxmlformats.org/officeDocument/2006/relationships/hyperlink" Target="https://www.facebook.com/374180572246/posts/10156732339497247/" TargetMode="External"/><Relationship Id="rId67" Type="http://schemas.openxmlformats.org/officeDocument/2006/relationships/hyperlink" Target="https://www.facebook.com/374180572246/posts/10156727297622247/" TargetMode="External"/><Relationship Id="rId88" Type="http://schemas.openxmlformats.org/officeDocument/2006/relationships/hyperlink" Target="https://www.facebook.com/374180572246/posts/10156729025047247/" TargetMode="External"/><Relationship Id="rId111" Type="http://schemas.openxmlformats.org/officeDocument/2006/relationships/hyperlink" Target="https://www.facebook.com/374180572246/posts/10156730475707247/" TargetMode="External"/><Relationship Id="rId132" Type="http://schemas.openxmlformats.org/officeDocument/2006/relationships/hyperlink" Target="https://www.facebook.com/374180572246/posts/10156728283167247/" TargetMode="External"/><Relationship Id="rId153" Type="http://schemas.openxmlformats.org/officeDocument/2006/relationships/hyperlink" Target="https://www.facebook.com/374180572246/posts/10156735579987247/" TargetMode="External"/><Relationship Id="rId174" Type="http://schemas.openxmlformats.org/officeDocument/2006/relationships/hyperlink" Target="https://www.facebook.com/374180572246/posts/10156736921197247/" TargetMode="External"/><Relationship Id="rId195" Type="http://schemas.openxmlformats.org/officeDocument/2006/relationships/hyperlink" Target="https://www.facebook.com/374180572246/posts/10156727486832247/" TargetMode="External"/><Relationship Id="rId209" Type="http://schemas.openxmlformats.org/officeDocument/2006/relationships/hyperlink" Target="https://www.facebook.com/374180572246/posts/10156725604067247/" TargetMode="External"/><Relationship Id="rId220" Type="http://schemas.openxmlformats.org/officeDocument/2006/relationships/hyperlink" Target="https://www.facebook.com/374180572246/posts/10156732066272247/" TargetMode="External"/><Relationship Id="rId241" Type="http://schemas.openxmlformats.org/officeDocument/2006/relationships/hyperlink" Target="https://www.facebook.com/374180572246/posts/10156733382252247/" TargetMode="External"/><Relationship Id="rId15" Type="http://schemas.openxmlformats.org/officeDocument/2006/relationships/hyperlink" Target="https://www.facebook.com/374180572246/posts/10156734301962247/" TargetMode="External"/><Relationship Id="rId36" Type="http://schemas.openxmlformats.org/officeDocument/2006/relationships/hyperlink" Target="https://www.facebook.com/374180572246/posts/10156730305497247/" TargetMode="External"/><Relationship Id="rId57" Type="http://schemas.openxmlformats.org/officeDocument/2006/relationships/hyperlink" Target="https://www.facebook.com/374180572246/posts/10156727622677247/" TargetMode="External"/><Relationship Id="rId262" Type="http://schemas.openxmlformats.org/officeDocument/2006/relationships/hyperlink" Target="https://www.facebook.com/374180572246/posts/10156736246202247/" TargetMode="External"/><Relationship Id="rId78" Type="http://schemas.openxmlformats.org/officeDocument/2006/relationships/hyperlink" Target="https://www.facebook.com/374180572246/posts/10156734713032247/" TargetMode="External"/><Relationship Id="rId99" Type="http://schemas.openxmlformats.org/officeDocument/2006/relationships/hyperlink" Target="https://www.facebook.com/374180572246/posts/10156732908122247/" TargetMode="External"/><Relationship Id="rId101" Type="http://schemas.openxmlformats.org/officeDocument/2006/relationships/hyperlink" Target="https://www.facebook.com/374180572246/posts/10156728430737247/" TargetMode="External"/><Relationship Id="rId122" Type="http://schemas.openxmlformats.org/officeDocument/2006/relationships/hyperlink" Target="https://www.facebook.com/374180572246/posts/10156739579472247/" TargetMode="External"/><Relationship Id="rId143" Type="http://schemas.openxmlformats.org/officeDocument/2006/relationships/hyperlink" Target="https://www.facebook.com/374180572246/posts/10156727361842247/" TargetMode="External"/><Relationship Id="rId164" Type="http://schemas.openxmlformats.org/officeDocument/2006/relationships/hyperlink" Target="https://www.facebook.com/374180572246/posts/10156728393292247/" TargetMode="External"/><Relationship Id="rId185" Type="http://schemas.openxmlformats.org/officeDocument/2006/relationships/hyperlink" Target="https://www.facebook.com/374180572246/posts/10156739096162247/" TargetMode="External"/><Relationship Id="rId9" Type="http://schemas.openxmlformats.org/officeDocument/2006/relationships/hyperlink" Target="https://www.facebook.com/374180572246/posts/10156734391202247/" TargetMode="External"/><Relationship Id="rId210" Type="http://schemas.openxmlformats.org/officeDocument/2006/relationships/hyperlink" Target="https://www.facebook.com/374180572246/posts/10156725912662247/" TargetMode="External"/><Relationship Id="rId26" Type="http://schemas.openxmlformats.org/officeDocument/2006/relationships/hyperlink" Target="https://www.facebook.com/374180572246/posts/10156734574392247/" TargetMode="External"/><Relationship Id="rId231" Type="http://schemas.openxmlformats.org/officeDocument/2006/relationships/hyperlink" Target="https://www.facebook.com/374180572246/posts/10156727906477247/" TargetMode="External"/><Relationship Id="rId252" Type="http://schemas.openxmlformats.org/officeDocument/2006/relationships/hyperlink" Target="https://www.facebook.com/374180572246/posts/10156731829482247/" TargetMode="External"/><Relationship Id="rId47" Type="http://schemas.openxmlformats.org/officeDocument/2006/relationships/hyperlink" Target="https://www.facebook.com/374180572246/posts/10156732631377247/" TargetMode="External"/><Relationship Id="rId68" Type="http://schemas.openxmlformats.org/officeDocument/2006/relationships/hyperlink" Target="https://www.facebook.com/374180572246/posts/10156729721452247/" TargetMode="External"/><Relationship Id="rId89" Type="http://schemas.openxmlformats.org/officeDocument/2006/relationships/hyperlink" Target="https://www.facebook.com/374180572246/posts/10156727059247247/" TargetMode="External"/><Relationship Id="rId112" Type="http://schemas.openxmlformats.org/officeDocument/2006/relationships/hyperlink" Target="https://www.facebook.com/374180572246/posts/10156731558582247/" TargetMode="External"/><Relationship Id="rId133" Type="http://schemas.openxmlformats.org/officeDocument/2006/relationships/hyperlink" Target="https://www.facebook.com/374180572246/posts/10156725829012247/" TargetMode="External"/><Relationship Id="rId154" Type="http://schemas.openxmlformats.org/officeDocument/2006/relationships/hyperlink" Target="https://www.facebook.com/374180572246/posts/10156739339967247/" TargetMode="External"/><Relationship Id="rId175" Type="http://schemas.openxmlformats.org/officeDocument/2006/relationships/hyperlink" Target="https://www.facebook.com/374180572246/posts/10156734191157247/" TargetMode="External"/><Relationship Id="rId196" Type="http://schemas.openxmlformats.org/officeDocument/2006/relationships/hyperlink" Target="https://www.facebook.com/374180572246/posts/10156731643947247/" TargetMode="External"/><Relationship Id="rId200" Type="http://schemas.openxmlformats.org/officeDocument/2006/relationships/hyperlink" Target="https://www.facebook.com/374180572246/posts/10156733231792247/" TargetMode="External"/><Relationship Id="rId16" Type="http://schemas.openxmlformats.org/officeDocument/2006/relationships/hyperlink" Target="https://www.facebook.com/374180572246/posts/10156734340527247/" TargetMode="External"/><Relationship Id="rId221" Type="http://schemas.openxmlformats.org/officeDocument/2006/relationships/hyperlink" Target="https://www.facebook.com/374180572246/posts/10156732688317247/" TargetMode="External"/><Relationship Id="rId242" Type="http://schemas.openxmlformats.org/officeDocument/2006/relationships/hyperlink" Target="https://www.facebook.com/374180572246/posts/10156734118052247/" TargetMode="External"/><Relationship Id="rId263" Type="http://schemas.openxmlformats.org/officeDocument/2006/relationships/hyperlink" Target="https://www.facebook.com/374180572246/posts/10156738576417247/" TargetMode="External"/><Relationship Id="rId37" Type="http://schemas.openxmlformats.org/officeDocument/2006/relationships/hyperlink" Target="https://www.facebook.com/374180572246/posts/10156726461572247/" TargetMode="External"/><Relationship Id="rId58" Type="http://schemas.openxmlformats.org/officeDocument/2006/relationships/hyperlink" Target="https://www.facebook.com/374180572246/posts/10156739473177247/" TargetMode="External"/><Relationship Id="rId79" Type="http://schemas.openxmlformats.org/officeDocument/2006/relationships/hyperlink" Target="https://www.facebook.com/374180572246/posts/10156734500927247/" TargetMode="External"/><Relationship Id="rId102" Type="http://schemas.openxmlformats.org/officeDocument/2006/relationships/hyperlink" Target="https://www.facebook.com/374180572246/posts/10156730404672247/" TargetMode="External"/><Relationship Id="rId123" Type="http://schemas.openxmlformats.org/officeDocument/2006/relationships/hyperlink" Target="https://www.facebook.com/374180572246/posts/10156734086372247/" TargetMode="External"/><Relationship Id="rId144" Type="http://schemas.openxmlformats.org/officeDocument/2006/relationships/hyperlink" Target="https://www.facebook.com/374180572246/posts/10156728598067247/" TargetMode="External"/><Relationship Id="rId90" Type="http://schemas.openxmlformats.org/officeDocument/2006/relationships/hyperlink" Target="https://www.facebook.com/374180572246/posts/10156737649957247/" TargetMode="External"/><Relationship Id="rId165" Type="http://schemas.openxmlformats.org/officeDocument/2006/relationships/hyperlink" Target="https://www.facebook.com/374180572246/posts/10156726493242247/" TargetMode="External"/><Relationship Id="rId186" Type="http://schemas.openxmlformats.org/officeDocument/2006/relationships/hyperlink" Target="https://www.facebook.com/374180572246/posts/10156734127417247/" TargetMode="External"/><Relationship Id="rId211" Type="http://schemas.openxmlformats.org/officeDocument/2006/relationships/hyperlink" Target="https://www.facebook.com/374180572246/posts/10156736817177247/" TargetMode="External"/><Relationship Id="rId232" Type="http://schemas.openxmlformats.org/officeDocument/2006/relationships/hyperlink" Target="https://www.facebook.com/374180572246/posts/10156732189962247/" TargetMode="External"/><Relationship Id="rId253" Type="http://schemas.openxmlformats.org/officeDocument/2006/relationships/hyperlink" Target="https://www.facebook.com/374180572246/posts/10156728358297247/" TargetMode="External"/><Relationship Id="rId27" Type="http://schemas.openxmlformats.org/officeDocument/2006/relationships/hyperlink" Target="https://www.facebook.com/374180572246/posts/10156725899782247/" TargetMode="External"/><Relationship Id="rId48" Type="http://schemas.openxmlformats.org/officeDocument/2006/relationships/hyperlink" Target="https://www.facebook.com/374180572246/posts/10156740181532247/" TargetMode="External"/><Relationship Id="rId69" Type="http://schemas.openxmlformats.org/officeDocument/2006/relationships/hyperlink" Target="https://www.facebook.com/374180572246/posts/10156732092572247/" TargetMode="External"/><Relationship Id="rId113" Type="http://schemas.openxmlformats.org/officeDocument/2006/relationships/hyperlink" Target="https://www.facebook.com/374180572246/posts/10156727671832247/" TargetMode="External"/><Relationship Id="rId134" Type="http://schemas.openxmlformats.org/officeDocument/2006/relationships/hyperlink" Target="https://www.facebook.com/374180572246/posts/10156731930577247/" TargetMode="External"/><Relationship Id="rId80" Type="http://schemas.openxmlformats.org/officeDocument/2006/relationships/hyperlink" Target="https://www.facebook.com/374180572246/posts/10156736366102247/" TargetMode="External"/><Relationship Id="rId155" Type="http://schemas.openxmlformats.org/officeDocument/2006/relationships/hyperlink" Target="https://www.facebook.com/374180572246/posts/10156737520102247/" TargetMode="External"/><Relationship Id="rId176" Type="http://schemas.openxmlformats.org/officeDocument/2006/relationships/hyperlink" Target="https://www.facebook.com/374180572246/posts/10156738510327247/" TargetMode="External"/><Relationship Id="rId197" Type="http://schemas.openxmlformats.org/officeDocument/2006/relationships/hyperlink" Target="https://www.facebook.com/374180572246/posts/10156728689962247/" TargetMode="External"/><Relationship Id="rId201" Type="http://schemas.openxmlformats.org/officeDocument/2006/relationships/hyperlink" Target="https://www.facebook.com/374180572246/posts/10156739823332247/" TargetMode="External"/><Relationship Id="rId222" Type="http://schemas.openxmlformats.org/officeDocument/2006/relationships/hyperlink" Target="https://www.facebook.com/374180572246/posts/10156739887772247/" TargetMode="External"/><Relationship Id="rId243" Type="http://schemas.openxmlformats.org/officeDocument/2006/relationships/hyperlink" Target="https://www.facebook.com/374180572246/posts/10156732932927247/" TargetMode="External"/><Relationship Id="rId264" Type="http://schemas.openxmlformats.org/officeDocument/2006/relationships/hyperlink" Target="https://www.facebook.com/374180572246/posts/10156733745197247/" TargetMode="External"/><Relationship Id="rId17" Type="http://schemas.openxmlformats.org/officeDocument/2006/relationships/hyperlink" Target="https://www.facebook.com/374180572246/posts/10156734226782247/" TargetMode="External"/><Relationship Id="rId38" Type="http://schemas.openxmlformats.org/officeDocument/2006/relationships/hyperlink" Target="https://www.facebook.com/374180572246/posts/10156735329067247/" TargetMode="External"/><Relationship Id="rId59" Type="http://schemas.openxmlformats.org/officeDocument/2006/relationships/hyperlink" Target="https://www.facebook.com/374180572246/posts/10156738119177247/" TargetMode="External"/><Relationship Id="rId103" Type="http://schemas.openxmlformats.org/officeDocument/2006/relationships/hyperlink" Target="https://www.facebook.com/374180572246/posts/10156730219532247/" TargetMode="External"/><Relationship Id="rId124" Type="http://schemas.openxmlformats.org/officeDocument/2006/relationships/hyperlink" Target="https://www.facebook.com/374180572246/posts/10156728821172247/" TargetMode="External"/><Relationship Id="rId70" Type="http://schemas.openxmlformats.org/officeDocument/2006/relationships/hyperlink" Target="https://www.facebook.com/374180572246/posts/10156737393947247/" TargetMode="External"/><Relationship Id="rId91" Type="http://schemas.openxmlformats.org/officeDocument/2006/relationships/hyperlink" Target="https://www.facebook.com/374180572246/posts/10156726959137247/" TargetMode="External"/><Relationship Id="rId145" Type="http://schemas.openxmlformats.org/officeDocument/2006/relationships/hyperlink" Target="https://www.facebook.com/374180572246/posts/10156734820702247/" TargetMode="External"/><Relationship Id="rId166" Type="http://schemas.openxmlformats.org/officeDocument/2006/relationships/hyperlink" Target="https://www.facebook.com/374180572246/posts/10156730285312247/" TargetMode="External"/><Relationship Id="rId187" Type="http://schemas.openxmlformats.org/officeDocument/2006/relationships/hyperlink" Target="https://www.facebook.com/374180572246/posts/10156728131562247/" TargetMode="External"/><Relationship Id="rId1" Type="http://schemas.openxmlformats.org/officeDocument/2006/relationships/hyperlink" Target="https://www.facebook.com/374180572246/posts/10156736777117247/" TargetMode="External"/><Relationship Id="rId212" Type="http://schemas.openxmlformats.org/officeDocument/2006/relationships/hyperlink" Target="https://www.facebook.com/374180572246/posts/10156727965277247/" TargetMode="External"/><Relationship Id="rId233" Type="http://schemas.openxmlformats.org/officeDocument/2006/relationships/hyperlink" Target="https://www.facebook.com/374180572246/posts/10156728194617247/" TargetMode="External"/><Relationship Id="rId254" Type="http://schemas.openxmlformats.org/officeDocument/2006/relationships/hyperlink" Target="https://www.facebook.com/374180572246/posts/10156729996602247/" TargetMode="External"/><Relationship Id="rId28" Type="http://schemas.openxmlformats.org/officeDocument/2006/relationships/hyperlink" Target="https://www.facebook.com/374180572246/posts/10156726332162247/" TargetMode="External"/><Relationship Id="rId49" Type="http://schemas.openxmlformats.org/officeDocument/2006/relationships/hyperlink" Target="https://www.facebook.com/374180572246/posts/10156733568277247/" TargetMode="External"/><Relationship Id="rId114" Type="http://schemas.openxmlformats.org/officeDocument/2006/relationships/hyperlink" Target="https://www.facebook.com/374180572246/posts/10156729182302247/" TargetMode="External"/><Relationship Id="rId60" Type="http://schemas.openxmlformats.org/officeDocument/2006/relationships/hyperlink" Target="https://www.facebook.com/374180572246/posts/10156733178862247/" TargetMode="External"/><Relationship Id="rId81" Type="http://schemas.openxmlformats.org/officeDocument/2006/relationships/hyperlink" Target="https://www.facebook.com/374180572246/posts/10156731988782247/" TargetMode="External"/><Relationship Id="rId135" Type="http://schemas.openxmlformats.org/officeDocument/2006/relationships/hyperlink" Target="https://www.facebook.com/374180572246/posts/10156740031882247/" TargetMode="External"/><Relationship Id="rId156" Type="http://schemas.openxmlformats.org/officeDocument/2006/relationships/hyperlink" Target="https://www.facebook.com/374180572246/posts/10156730514217247/" TargetMode="External"/><Relationship Id="rId177" Type="http://schemas.openxmlformats.org/officeDocument/2006/relationships/hyperlink" Target="https://www.facebook.com/374180572246/posts/10156725506722247/" TargetMode="External"/><Relationship Id="rId198" Type="http://schemas.openxmlformats.org/officeDocument/2006/relationships/hyperlink" Target="https://www.facebook.com/374180572246/posts/10156739272797247/" TargetMode="External"/><Relationship Id="rId202" Type="http://schemas.openxmlformats.org/officeDocument/2006/relationships/hyperlink" Target="https://www.facebook.com/374180572246/posts/10156725735662247/" TargetMode="External"/><Relationship Id="rId223" Type="http://schemas.openxmlformats.org/officeDocument/2006/relationships/hyperlink" Target="https://www.facebook.com/374180572246/posts/10156733669292247/" TargetMode="External"/><Relationship Id="rId244" Type="http://schemas.openxmlformats.org/officeDocument/2006/relationships/hyperlink" Target="https://www.facebook.com/374180572246/posts/10156738849682247/" TargetMode="External"/><Relationship Id="rId18" Type="http://schemas.openxmlformats.org/officeDocument/2006/relationships/hyperlink" Target="https://www.facebook.com/374180572246/posts/10156735279532247/" TargetMode="External"/><Relationship Id="rId39" Type="http://schemas.openxmlformats.org/officeDocument/2006/relationships/hyperlink" Target="https://www.facebook.com/374180572246/posts/10156730443082247/" TargetMode="External"/><Relationship Id="rId265" Type="http://schemas.openxmlformats.org/officeDocument/2006/relationships/hyperlink" Target="https://www.facebook.com/374180572246/posts/10156733949357247/" TargetMode="External"/><Relationship Id="rId50" Type="http://schemas.openxmlformats.org/officeDocument/2006/relationships/hyperlink" Target="https://www.facebook.com/374180572246/posts/10156739955467247/" TargetMode="External"/><Relationship Id="rId104" Type="http://schemas.openxmlformats.org/officeDocument/2006/relationships/hyperlink" Target="https://www.facebook.com/374180572246/posts/10156726211732247/" TargetMode="External"/><Relationship Id="rId125" Type="http://schemas.openxmlformats.org/officeDocument/2006/relationships/hyperlink" Target="https://www.facebook.com/374180572246/posts/10156738226402247/" TargetMode="External"/><Relationship Id="rId146" Type="http://schemas.openxmlformats.org/officeDocument/2006/relationships/hyperlink" Target="https://www.facebook.com/374180572246/posts/10156736487857247/" TargetMode="External"/><Relationship Id="rId167" Type="http://schemas.openxmlformats.org/officeDocument/2006/relationships/hyperlink" Target="https://www.facebook.com/374180572246/posts/10156728645927247/" TargetMode="External"/><Relationship Id="rId188" Type="http://schemas.openxmlformats.org/officeDocument/2006/relationships/hyperlink" Target="https://www.facebook.com/374180572246/posts/10156726897327247/" TargetMode="External"/><Relationship Id="rId71" Type="http://schemas.openxmlformats.org/officeDocument/2006/relationships/hyperlink" Target="https://www.facebook.com/374180572246/posts/10156726575827247/" TargetMode="External"/><Relationship Id="rId92" Type="http://schemas.openxmlformats.org/officeDocument/2006/relationships/hyperlink" Target="https://www.facebook.com/374180572246/posts/10156738993642247/" TargetMode="External"/><Relationship Id="rId213" Type="http://schemas.openxmlformats.org/officeDocument/2006/relationships/hyperlink" Target="https://www.facebook.com/374180572246/posts/10156728318532247/" TargetMode="External"/><Relationship Id="rId234" Type="http://schemas.openxmlformats.org/officeDocument/2006/relationships/hyperlink" Target="https://www.facebook.com/374180572246/posts/10156734252577247/" TargetMode="External"/><Relationship Id="rId2" Type="http://schemas.openxmlformats.org/officeDocument/2006/relationships/hyperlink" Target="https://www.facebook.com/374180572246/posts/10156740236472247/" TargetMode="External"/><Relationship Id="rId29" Type="http://schemas.openxmlformats.org/officeDocument/2006/relationships/hyperlink" Target="https://www.facebook.com/374180572246/posts/10156736628517247/" TargetMode="External"/><Relationship Id="rId255" Type="http://schemas.openxmlformats.org/officeDocument/2006/relationships/hyperlink" Target="https://www.facebook.com/374180572246/posts/10156734891802247/" TargetMode="External"/><Relationship Id="rId40" Type="http://schemas.openxmlformats.org/officeDocument/2006/relationships/hyperlink" Target="https://www.facebook.com/374180572246/posts/10156740092987247/" TargetMode="External"/><Relationship Id="rId115" Type="http://schemas.openxmlformats.org/officeDocument/2006/relationships/hyperlink" Target="https://www.facebook.com/374180572246/posts/10156727431757247/" TargetMode="External"/><Relationship Id="rId136" Type="http://schemas.openxmlformats.org/officeDocument/2006/relationships/hyperlink" Target="https://www.facebook.com/374180572246/posts/10156732392822247/" TargetMode="External"/><Relationship Id="rId157" Type="http://schemas.openxmlformats.org/officeDocument/2006/relationships/hyperlink" Target="https://www.facebook.com/374180572246/posts/10156727838082247/" TargetMode="External"/><Relationship Id="rId178" Type="http://schemas.openxmlformats.org/officeDocument/2006/relationships/hyperlink" Target="https://www.facebook.com/374180572246/posts/10156728510042247/" TargetMode="External"/><Relationship Id="rId61" Type="http://schemas.openxmlformats.org/officeDocument/2006/relationships/hyperlink" Target="https://www.facebook.com/374180572246/posts/10156728654262247/" TargetMode="External"/><Relationship Id="rId82" Type="http://schemas.openxmlformats.org/officeDocument/2006/relationships/hyperlink" Target="https://www.facebook.com/374180572246/posts/10156735118862247/" TargetMode="External"/><Relationship Id="rId199" Type="http://schemas.openxmlformats.org/officeDocument/2006/relationships/hyperlink" Target="https://www.facebook.com/374180572246/posts/10156727107567247/" TargetMode="External"/><Relationship Id="rId203" Type="http://schemas.openxmlformats.org/officeDocument/2006/relationships/hyperlink" Target="https://www.facebook.com/374180572246/posts/10156726755502247/" TargetMode="External"/><Relationship Id="rId19" Type="http://schemas.openxmlformats.org/officeDocument/2006/relationships/hyperlink" Target="https://www.facebook.com/374180572246/posts/10156737322622247/" TargetMode="External"/><Relationship Id="rId224" Type="http://schemas.openxmlformats.org/officeDocument/2006/relationships/hyperlink" Target="https://www.facebook.com/374180572246/posts/10156739696132247/" TargetMode="External"/><Relationship Id="rId245" Type="http://schemas.openxmlformats.org/officeDocument/2006/relationships/hyperlink" Target="https://www.facebook.com/374180572246/posts/10156731843077247/" TargetMode="External"/><Relationship Id="rId266" Type="http://schemas.openxmlformats.org/officeDocument/2006/relationships/hyperlink" Target="https://www.facebook.com/374180572246/posts/10156728218152247/" TargetMode="External"/><Relationship Id="rId30" Type="http://schemas.openxmlformats.org/officeDocument/2006/relationships/hyperlink" Target="https://www.facebook.com/374180572246/posts/10156736858517247/" TargetMode="External"/><Relationship Id="rId105" Type="http://schemas.openxmlformats.org/officeDocument/2006/relationships/hyperlink" Target="https://www.facebook.com/374180572246/posts/10156736005527247/" TargetMode="External"/><Relationship Id="rId126" Type="http://schemas.openxmlformats.org/officeDocument/2006/relationships/hyperlink" Target="https://www.facebook.com/374180572246/posts/10156738779147247/" TargetMode="External"/><Relationship Id="rId147" Type="http://schemas.openxmlformats.org/officeDocument/2006/relationships/hyperlink" Target="https://www.facebook.com/374180572246/posts/10156730339347247/" TargetMode="External"/><Relationship Id="rId168" Type="http://schemas.openxmlformats.org/officeDocument/2006/relationships/hyperlink" Target="https://www.facebook.com/374180572246/posts/10156732071172247/" TargetMode="External"/><Relationship Id="rId51" Type="http://schemas.openxmlformats.org/officeDocument/2006/relationships/hyperlink" Target="https://www.facebook.com/374180572246/posts/10156728782932247/" TargetMode="External"/><Relationship Id="rId72" Type="http://schemas.openxmlformats.org/officeDocument/2006/relationships/hyperlink" Target="https://www.facebook.com/374180572246/posts/10156735000742247/" TargetMode="External"/><Relationship Id="rId93" Type="http://schemas.openxmlformats.org/officeDocument/2006/relationships/hyperlink" Target="https://www.facebook.com/374180572246/posts/10156732816192247/" TargetMode="External"/><Relationship Id="rId189" Type="http://schemas.openxmlformats.org/officeDocument/2006/relationships/hyperlink" Target="https://www.facebook.com/374180572246/posts/10156729291037247/" TargetMode="External"/><Relationship Id="rId3" Type="http://schemas.openxmlformats.org/officeDocument/2006/relationships/hyperlink" Target="https://www.facebook.com/374180572246/posts/10156726805017247/" TargetMode="External"/><Relationship Id="rId214" Type="http://schemas.openxmlformats.org/officeDocument/2006/relationships/hyperlink" Target="https://www.facebook.com/374180572246/posts/10156731968407247/" TargetMode="External"/><Relationship Id="rId235" Type="http://schemas.openxmlformats.org/officeDocument/2006/relationships/hyperlink" Target="https://www.facebook.com/374180572246/posts/10156736108852247/" TargetMode="External"/><Relationship Id="rId256" Type="http://schemas.openxmlformats.org/officeDocument/2006/relationships/hyperlink" Target="https://www.facebook.com/374180572246/posts/10156726253062247/" TargetMode="External"/><Relationship Id="rId116" Type="http://schemas.openxmlformats.org/officeDocument/2006/relationships/hyperlink" Target="https://www.facebook.com/374180572246/posts/10156734553532247/" TargetMode="External"/><Relationship Id="rId137" Type="http://schemas.openxmlformats.org/officeDocument/2006/relationships/hyperlink" Target="https://www.facebook.com/374180572246/posts/10156729822937247/" TargetMode="External"/><Relationship Id="rId158" Type="http://schemas.openxmlformats.org/officeDocument/2006/relationships/hyperlink" Target="https://www.facebook.com/374180572246/posts/10156730559557247/" TargetMode="External"/><Relationship Id="rId20" Type="http://schemas.openxmlformats.org/officeDocument/2006/relationships/hyperlink" Target="https://www.facebook.com/374180572246/posts/10156734421457247/" TargetMode="External"/><Relationship Id="rId41" Type="http://schemas.openxmlformats.org/officeDocument/2006/relationships/hyperlink" Target="https://www.facebook.com/374180572246/posts/10156735531512247/" TargetMode="External"/><Relationship Id="rId62" Type="http://schemas.openxmlformats.org/officeDocument/2006/relationships/hyperlink" Target="https://www.facebook.com/374180572246/posts/10156737098907247/" TargetMode="External"/><Relationship Id="rId83" Type="http://schemas.openxmlformats.org/officeDocument/2006/relationships/hyperlink" Target="https://www.facebook.com/374180572246/posts/10156736985332247/" TargetMode="External"/><Relationship Id="rId179" Type="http://schemas.openxmlformats.org/officeDocument/2006/relationships/hyperlink" Target="https://www.facebook.com/374180572246/posts/10156733053032247/" TargetMode="External"/><Relationship Id="rId190" Type="http://schemas.openxmlformats.org/officeDocument/2006/relationships/hyperlink" Target="https://www.facebook.com/374180572246/posts/10156728546497247/" TargetMode="External"/><Relationship Id="rId204" Type="http://schemas.openxmlformats.org/officeDocument/2006/relationships/hyperlink" Target="https://www.facebook.com/374180572246/posts/10156732538517247/" TargetMode="External"/><Relationship Id="rId225" Type="http://schemas.openxmlformats.org/officeDocument/2006/relationships/hyperlink" Target="https://www.facebook.com/374180572246/posts/10156731816942247/" TargetMode="External"/><Relationship Id="rId246" Type="http://schemas.openxmlformats.org/officeDocument/2006/relationships/hyperlink" Target="https://www.facebook.com/374180572246/posts/10156735217772247/" TargetMode="External"/><Relationship Id="rId106" Type="http://schemas.openxmlformats.org/officeDocument/2006/relationships/hyperlink" Target="https://www.facebook.com/374180572246/posts/10156728028072247/" TargetMode="External"/><Relationship Id="rId127" Type="http://schemas.openxmlformats.org/officeDocument/2006/relationships/hyperlink" Target="https://www.facebook.com/374180572246/posts/10156732151872247/" TargetMode="External"/><Relationship Id="rId10" Type="http://schemas.openxmlformats.org/officeDocument/2006/relationships/hyperlink" Target="https://www.facebook.com/374180572246/posts/10156732266842247/" TargetMode="External"/><Relationship Id="rId31" Type="http://schemas.openxmlformats.org/officeDocument/2006/relationships/hyperlink" Target="https://www.facebook.com/374180572246/posts/10156732063687247/" TargetMode="External"/><Relationship Id="rId52" Type="http://schemas.openxmlformats.org/officeDocument/2006/relationships/hyperlink" Target="https://www.facebook.com/374180572246/posts/10156729507522247/" TargetMode="External"/><Relationship Id="rId73" Type="http://schemas.openxmlformats.org/officeDocument/2006/relationships/hyperlink" Target="https://www.facebook.com/374180572246/posts/10156737569792247/" TargetMode="External"/><Relationship Id="rId94" Type="http://schemas.openxmlformats.org/officeDocument/2006/relationships/hyperlink" Target="https://www.facebook.com/374180572246/posts/10156740184077247/" TargetMode="External"/><Relationship Id="rId148" Type="http://schemas.openxmlformats.org/officeDocument/2006/relationships/hyperlink" Target="https://www.facebook.com/374180572246/posts/10156726712782247/" TargetMode="External"/><Relationship Id="rId169" Type="http://schemas.openxmlformats.org/officeDocument/2006/relationships/hyperlink" Target="https://www.facebook.com/374180572246/posts/10156728433102247/" TargetMode="External"/><Relationship Id="rId4" Type="http://schemas.openxmlformats.org/officeDocument/2006/relationships/hyperlink" Target="https://www.facebook.com/374180572246/posts/10156732575122247/" TargetMode="External"/><Relationship Id="rId180" Type="http://schemas.openxmlformats.org/officeDocument/2006/relationships/hyperlink" Target="https://www.facebook.com/374180572246/posts/10156730180487247/" TargetMode="External"/><Relationship Id="rId215" Type="http://schemas.openxmlformats.org/officeDocument/2006/relationships/hyperlink" Target="https://www.facebook.com/374180572246/posts/10156737252547247/" TargetMode="External"/><Relationship Id="rId236" Type="http://schemas.openxmlformats.org/officeDocument/2006/relationships/hyperlink" Target="https://www.facebook.com/374180572246/posts/10156738427822247/" TargetMode="External"/><Relationship Id="rId257" Type="http://schemas.openxmlformats.org/officeDocument/2006/relationships/hyperlink" Target="https://www.facebook.com/374180572246/posts/10156733838912247/" TargetMode="External"/><Relationship Id="rId42" Type="http://schemas.openxmlformats.org/officeDocument/2006/relationships/hyperlink" Target="https://www.facebook.com/374180572246/posts/10156729234782247/" TargetMode="External"/><Relationship Id="rId84" Type="http://schemas.openxmlformats.org/officeDocument/2006/relationships/hyperlink" Target="https://www.facebook.com/374180572246/posts/10156736728112247/" TargetMode="External"/><Relationship Id="rId138" Type="http://schemas.openxmlformats.org/officeDocument/2006/relationships/hyperlink" Target="https://www.facebook.com/374180572246/posts/10156727011687247/" TargetMode="External"/><Relationship Id="rId191" Type="http://schemas.openxmlformats.org/officeDocument/2006/relationships/hyperlink" Target="https://www.facebook.com/374180572246/posts/10156736551607247/" TargetMode="External"/><Relationship Id="rId205" Type="http://schemas.openxmlformats.org/officeDocument/2006/relationships/hyperlink" Target="https://www.facebook.com/374180572246/posts/10156737150992247/" TargetMode="External"/><Relationship Id="rId247" Type="http://schemas.openxmlformats.org/officeDocument/2006/relationships/hyperlink" Target="https://www.facebook.com/374180572246/posts/10156730128732247/" TargetMode="External"/></Relationships>
</file>

<file path=xl/worksheets/_rels/sheet10.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117" Type="http://schemas.openxmlformats.org/officeDocument/2006/relationships/hyperlink" Target="https://www.facebook.com/164238703606271/posts/2558304977532953/" TargetMode="External"/><Relationship Id="rId21" Type="http://schemas.openxmlformats.org/officeDocument/2006/relationships/hyperlink" Target="https://www.facebook.com/164238703606271/posts/2563770906986360/" TargetMode="External"/><Relationship Id="rId42" Type="http://schemas.openxmlformats.org/officeDocument/2006/relationships/hyperlink" Target="https://www.facebook.com/164238703606271/posts/2560400990656685/" TargetMode="External"/><Relationship Id="rId63" Type="http://schemas.openxmlformats.org/officeDocument/2006/relationships/hyperlink" Target="https://www.facebook.com/164238703606271/posts/2563983020298482/" TargetMode="External"/><Relationship Id="rId84" Type="http://schemas.openxmlformats.org/officeDocument/2006/relationships/hyperlink" Target="https://www.facebook.com/164238703606271/posts/2562244240472360/" TargetMode="External"/><Relationship Id="rId138" Type="http://schemas.openxmlformats.org/officeDocument/2006/relationships/hyperlink" Target="https://www.facebook.com/164238703606271/posts/2558930480803736/" TargetMode="External"/><Relationship Id="rId107" Type="http://schemas.openxmlformats.org/officeDocument/2006/relationships/hyperlink" Target="https://www.facebook.com/164238703606271/posts/2558792557484195/" TargetMode="External"/><Relationship Id="rId11" Type="http://schemas.openxmlformats.org/officeDocument/2006/relationships/hyperlink" Target="https://www.facebook.com/164238703606271/posts/2563697310327053/" TargetMode="External"/><Relationship Id="rId32" Type="http://schemas.openxmlformats.org/officeDocument/2006/relationships/hyperlink" Target="https://www.facebook.com/164238703606271/posts/2563286390368145/" TargetMode="External"/><Relationship Id="rId53" Type="http://schemas.openxmlformats.org/officeDocument/2006/relationships/hyperlink" Target="https://www.facebook.com/164238703606271/posts/2565509730145811/" TargetMode="External"/><Relationship Id="rId74" Type="http://schemas.openxmlformats.org/officeDocument/2006/relationships/hyperlink" Target="https://www.facebook.com/164238703606271/posts/2559143207449130/" TargetMode="External"/><Relationship Id="rId128" Type="http://schemas.openxmlformats.org/officeDocument/2006/relationships/hyperlink" Target="https://www.facebook.com/164238703606271/posts/2560117234018394/" TargetMode="External"/><Relationship Id="rId149" Type="http://schemas.openxmlformats.org/officeDocument/2006/relationships/hyperlink" Target="https://www.facebook.com/164238703606271/posts/2567058516657599/" TargetMode="External"/><Relationship Id="rId5" Type="http://schemas.openxmlformats.org/officeDocument/2006/relationships/hyperlink" Target="https://www.facebook.com/164238703606271/posts/2562480967115354/" TargetMode="External"/><Relationship Id="rId95" Type="http://schemas.openxmlformats.org/officeDocument/2006/relationships/hyperlink" Target="https://www.facebook.com/164238703606271/posts/2564938100202974/" TargetMode="External"/><Relationship Id="rId22" Type="http://schemas.openxmlformats.org/officeDocument/2006/relationships/hyperlink" Target="https://www.facebook.com/164238703606271/posts/2560736303956487/" TargetMode="External"/><Relationship Id="rId43" Type="http://schemas.openxmlformats.org/officeDocument/2006/relationships/hyperlink" Target="https://www.facebook.com/164238703606271/posts/2562451203784997/" TargetMode="External"/><Relationship Id="rId64" Type="http://schemas.openxmlformats.org/officeDocument/2006/relationships/hyperlink" Target="https://www.facebook.com/164238703606271/posts/2561753330521451/" TargetMode="External"/><Relationship Id="rId118" Type="http://schemas.openxmlformats.org/officeDocument/2006/relationships/hyperlink" Target="https://www.facebook.com/164238703606271/posts/2565719850124799/" TargetMode="External"/><Relationship Id="rId139" Type="http://schemas.openxmlformats.org/officeDocument/2006/relationships/hyperlink" Target="https://www.facebook.com/164238703606271/posts/2561548370541947/" TargetMode="External"/><Relationship Id="rId80" Type="http://schemas.openxmlformats.org/officeDocument/2006/relationships/hyperlink" Target="https://www.facebook.com/164238703606271/posts/2562643017099149/" TargetMode="External"/><Relationship Id="rId85" Type="http://schemas.openxmlformats.org/officeDocument/2006/relationships/hyperlink" Target="https://www.facebook.com/164238703606271/posts/2562107240486060/" TargetMode="External"/><Relationship Id="rId150" Type="http://schemas.openxmlformats.org/officeDocument/2006/relationships/hyperlink" Target="https://www.facebook.com/164238703606271/posts/2558253757538075/" TargetMode="External"/><Relationship Id="rId155" Type="http://schemas.openxmlformats.org/officeDocument/2006/relationships/hyperlink" Target="https://www.facebook.com/164238703606271/posts/2558195937543857/" TargetMode="External"/><Relationship Id="rId12" Type="http://schemas.openxmlformats.org/officeDocument/2006/relationships/hyperlink" Target="https://www.facebook.com/164238703606271/posts/2566917720005012/" TargetMode="External"/><Relationship Id="rId17" Type="http://schemas.openxmlformats.org/officeDocument/2006/relationships/hyperlink" Target="https://www.facebook.com/164238703606271/posts/2564259056937545/" TargetMode="External"/><Relationship Id="rId33" Type="http://schemas.openxmlformats.org/officeDocument/2006/relationships/hyperlink" Target="https://www.facebook.com/164238703606271/posts/2560047077358743/" TargetMode="External"/><Relationship Id="rId38" Type="http://schemas.openxmlformats.org/officeDocument/2006/relationships/hyperlink" Target="https://www.facebook.com/164238703606271/posts/2560046810692103/" TargetMode="External"/><Relationship Id="rId59" Type="http://schemas.openxmlformats.org/officeDocument/2006/relationships/hyperlink" Target="https://www.facebook.com/164238703606271/posts/2563433970353387/" TargetMode="External"/><Relationship Id="rId103" Type="http://schemas.openxmlformats.org/officeDocument/2006/relationships/hyperlink" Target="https://www.facebook.com/164238703606271/posts/2560699667293484/" TargetMode="External"/><Relationship Id="rId108" Type="http://schemas.openxmlformats.org/officeDocument/2006/relationships/hyperlink" Target="https://www.facebook.com/164238703606271/posts/2566991443330973/" TargetMode="External"/><Relationship Id="rId124" Type="http://schemas.openxmlformats.org/officeDocument/2006/relationships/hyperlink" Target="https://www.facebook.com/164238703606271/posts/2558478140848970/" TargetMode="External"/><Relationship Id="rId129" Type="http://schemas.openxmlformats.org/officeDocument/2006/relationships/hyperlink" Target="https://www.facebook.com/164238703606271/posts/2560382357325215/" TargetMode="External"/><Relationship Id="rId54" Type="http://schemas.openxmlformats.org/officeDocument/2006/relationships/hyperlink" Target="https://www.facebook.com/164238703606271/posts/2562177630479021/" TargetMode="External"/><Relationship Id="rId70" Type="http://schemas.openxmlformats.org/officeDocument/2006/relationships/hyperlink" Target="https://www.facebook.com/164238703606271/posts/2566770623353055/" TargetMode="External"/><Relationship Id="rId75" Type="http://schemas.openxmlformats.org/officeDocument/2006/relationships/hyperlink" Target="https://www.facebook.com/164238703606271/posts/2560479850648799/" TargetMode="External"/><Relationship Id="rId91" Type="http://schemas.openxmlformats.org/officeDocument/2006/relationships/hyperlink" Target="https://www.facebook.com/164238703606271/posts/2566667763363341/" TargetMode="External"/><Relationship Id="rId96" Type="http://schemas.openxmlformats.org/officeDocument/2006/relationships/hyperlink" Target="https://www.facebook.com/164238703606271/posts/2560335873996530/" TargetMode="External"/><Relationship Id="rId140" Type="http://schemas.openxmlformats.org/officeDocument/2006/relationships/hyperlink" Target="https://www.facebook.com/164238703606271/posts/2561548357208615/" TargetMode="External"/><Relationship Id="rId145" Type="http://schemas.openxmlformats.org/officeDocument/2006/relationships/hyperlink" Target="https://www.facebook.com/164238703606271/posts/2564934693536648/" TargetMode="External"/><Relationship Id="rId1" Type="http://schemas.openxmlformats.org/officeDocument/2006/relationships/hyperlink" Target="https://www.facebook.com/164238703606271/posts/2559072217456229/" TargetMode="External"/><Relationship Id="rId6" Type="http://schemas.openxmlformats.org/officeDocument/2006/relationships/hyperlink" Target="https://www.facebook.com/164238703606271/posts/2564209810275803/" TargetMode="External"/><Relationship Id="rId23" Type="http://schemas.openxmlformats.org/officeDocument/2006/relationships/hyperlink" Target="https://www.facebook.com/164238703606271/posts/2564343500262434/" TargetMode="External"/><Relationship Id="rId28" Type="http://schemas.openxmlformats.org/officeDocument/2006/relationships/hyperlink" Target="https://www.facebook.com/164238703606271/posts/2568513076512143/" TargetMode="External"/><Relationship Id="rId49" Type="http://schemas.openxmlformats.org/officeDocument/2006/relationships/hyperlink" Target="https://www.facebook.com/164238703606271/posts/2558553774174740/" TargetMode="External"/><Relationship Id="rId114" Type="http://schemas.openxmlformats.org/officeDocument/2006/relationships/hyperlink" Target="https://www.facebook.com/164238703606271/posts/2559274747435976/" TargetMode="External"/><Relationship Id="rId119" Type="http://schemas.openxmlformats.org/officeDocument/2006/relationships/hyperlink" Target="https://www.facebook.com/164238703606271/posts/2564949023535215/" TargetMode="External"/><Relationship Id="rId44" Type="http://schemas.openxmlformats.org/officeDocument/2006/relationships/hyperlink" Target="https://www.facebook.com/164238703606271/posts/2564284910268293/" TargetMode="External"/><Relationship Id="rId60" Type="http://schemas.openxmlformats.org/officeDocument/2006/relationships/hyperlink" Target="https://www.facebook.com/164238703606271/posts/2565363540160430/" TargetMode="External"/><Relationship Id="rId65" Type="http://schemas.openxmlformats.org/officeDocument/2006/relationships/hyperlink" Target="https://www.facebook.com/164238703606271/posts/2561032017260249/" TargetMode="External"/><Relationship Id="rId81" Type="http://schemas.openxmlformats.org/officeDocument/2006/relationships/hyperlink" Target="https://www.facebook.com/164238703606271/posts/2562170680479716/" TargetMode="External"/><Relationship Id="rId86" Type="http://schemas.openxmlformats.org/officeDocument/2006/relationships/hyperlink" Target="https://www.facebook.com/164238703606271/posts/2558948804135237/" TargetMode="External"/><Relationship Id="rId130" Type="http://schemas.openxmlformats.org/officeDocument/2006/relationships/hyperlink" Target="https://www.facebook.com/164238703606271/posts/2560117044018413/" TargetMode="External"/><Relationship Id="rId135" Type="http://schemas.openxmlformats.org/officeDocument/2006/relationships/hyperlink" Target="https://www.facebook.com/164238703606271/posts/2568033376560113/" TargetMode="External"/><Relationship Id="rId151" Type="http://schemas.openxmlformats.org/officeDocument/2006/relationships/hyperlink" Target="https://www.facebook.com/164238703606271/posts/2566841133346004/" TargetMode="External"/><Relationship Id="rId156" Type="http://schemas.openxmlformats.org/officeDocument/2006/relationships/hyperlink" Target="https://www.facebook.com/164238703606271/posts/2563393403690777/" TargetMode="External"/><Relationship Id="rId13" Type="http://schemas.openxmlformats.org/officeDocument/2006/relationships/hyperlink" Target="https://www.facebook.com/164238703606271/posts/2560746583955459/" TargetMode="External"/><Relationship Id="rId18" Type="http://schemas.openxmlformats.org/officeDocument/2006/relationships/hyperlink" Target="https://www.facebook.com/164238703606271/posts/2568336106529840/" TargetMode="External"/><Relationship Id="rId39" Type="http://schemas.openxmlformats.org/officeDocument/2006/relationships/hyperlink" Target="https://www.facebook.com/164238703606271/posts/2567308346632616/" TargetMode="External"/><Relationship Id="rId109" Type="http://schemas.openxmlformats.org/officeDocument/2006/relationships/hyperlink" Target="https://www.facebook.com/164238703606271/posts/2565470143483103/" TargetMode="External"/><Relationship Id="rId34" Type="http://schemas.openxmlformats.org/officeDocument/2006/relationships/hyperlink" Target="https://www.facebook.com/164238703606271/posts/2564034180293366/" TargetMode="External"/><Relationship Id="rId50" Type="http://schemas.openxmlformats.org/officeDocument/2006/relationships/hyperlink" Target="https://www.facebook.com/164238703606271/posts/2558321217531329/" TargetMode="External"/><Relationship Id="rId55" Type="http://schemas.openxmlformats.org/officeDocument/2006/relationships/hyperlink" Target="https://www.facebook.com/164238703606271/posts/2562398803790237/" TargetMode="External"/><Relationship Id="rId76" Type="http://schemas.openxmlformats.org/officeDocument/2006/relationships/hyperlink" Target="https://www.facebook.com/164238703606271/posts/2560190280677756/" TargetMode="External"/><Relationship Id="rId97" Type="http://schemas.openxmlformats.org/officeDocument/2006/relationships/hyperlink" Target="https://www.facebook.com/164238703606271/posts/2565399966823454/" TargetMode="External"/><Relationship Id="rId104" Type="http://schemas.openxmlformats.org/officeDocument/2006/relationships/hyperlink" Target="https://www.facebook.com/164238703606271/posts/2565182446845206/" TargetMode="External"/><Relationship Id="rId120" Type="http://schemas.openxmlformats.org/officeDocument/2006/relationships/hyperlink" Target="https://www.facebook.com/164238703606271/posts/2564012206962230/" TargetMode="External"/><Relationship Id="rId125" Type="http://schemas.openxmlformats.org/officeDocument/2006/relationships/hyperlink" Target="https://www.facebook.com/164238703606271/posts/2564199696943481/" TargetMode="External"/><Relationship Id="rId141" Type="http://schemas.openxmlformats.org/officeDocument/2006/relationships/hyperlink" Target="https://www.facebook.com/164238703606271/posts/2568849513145166/" TargetMode="External"/><Relationship Id="rId146" Type="http://schemas.openxmlformats.org/officeDocument/2006/relationships/hyperlink" Target="https://www.facebook.com/164238703606271/posts/2567123113317806/" TargetMode="External"/><Relationship Id="rId7" Type="http://schemas.openxmlformats.org/officeDocument/2006/relationships/hyperlink" Target="https://www.facebook.com/164238703606271/posts/2563577873672330/" TargetMode="External"/><Relationship Id="rId71" Type="http://schemas.openxmlformats.org/officeDocument/2006/relationships/hyperlink" Target="https://www.facebook.com/164238703606271/posts/2561614530535331/" TargetMode="External"/><Relationship Id="rId92" Type="http://schemas.openxmlformats.org/officeDocument/2006/relationships/hyperlink" Target="https://www.facebook.com/164238703606271/posts/2560889743941143/" TargetMode="External"/><Relationship Id="rId2" Type="http://schemas.openxmlformats.org/officeDocument/2006/relationships/hyperlink" Target="https://www.facebook.com/164238703606271/posts/2564136490283135/" TargetMode="External"/><Relationship Id="rId29" Type="http://schemas.openxmlformats.org/officeDocument/2006/relationships/hyperlink" Target="https://www.facebook.com/164238703606271/posts/2566747523355365/" TargetMode="External"/><Relationship Id="rId24" Type="http://schemas.openxmlformats.org/officeDocument/2006/relationships/hyperlink" Target="https://www.facebook.com/164238703606271/posts/2565021563527961/" TargetMode="External"/><Relationship Id="rId40" Type="http://schemas.openxmlformats.org/officeDocument/2006/relationships/hyperlink" Target="https://www.facebook.com/164238703606271/posts/2564897626873688/" TargetMode="External"/><Relationship Id="rId45" Type="http://schemas.openxmlformats.org/officeDocument/2006/relationships/hyperlink" Target="https://www.facebook.com/164238703606271/posts/2564078810288903/" TargetMode="External"/><Relationship Id="rId66" Type="http://schemas.openxmlformats.org/officeDocument/2006/relationships/hyperlink" Target="https://www.facebook.com/164238703606271/posts/2563971683632949/" TargetMode="External"/><Relationship Id="rId87" Type="http://schemas.openxmlformats.org/officeDocument/2006/relationships/hyperlink" Target="https://www.facebook.com/164238703606271/posts/2559981060698678/" TargetMode="External"/><Relationship Id="rId110" Type="http://schemas.openxmlformats.org/officeDocument/2006/relationships/hyperlink" Target="https://www.facebook.com/164238703606271/posts/2562141393815978/" TargetMode="External"/><Relationship Id="rId115" Type="http://schemas.openxmlformats.org/officeDocument/2006/relationships/hyperlink" Target="https://www.facebook.com/164238703606271/posts/2558792610817523/" TargetMode="External"/><Relationship Id="rId131" Type="http://schemas.openxmlformats.org/officeDocument/2006/relationships/hyperlink" Target="https://www.facebook.com/164238703606271/posts/2566631320033652/" TargetMode="External"/><Relationship Id="rId136" Type="http://schemas.openxmlformats.org/officeDocument/2006/relationships/hyperlink" Target="https://www.facebook.com/164238703606271/posts/2563500867013364/" TargetMode="External"/><Relationship Id="rId157" Type="http://schemas.openxmlformats.org/officeDocument/2006/relationships/printerSettings" Target="../printerSettings/printerSettings1.bin"/><Relationship Id="rId61" Type="http://schemas.openxmlformats.org/officeDocument/2006/relationships/hyperlink" Target="https://www.facebook.com/164238703606271/posts/2563805243649593/" TargetMode="External"/><Relationship Id="rId82" Type="http://schemas.openxmlformats.org/officeDocument/2006/relationships/hyperlink" Target="https://www.facebook.com/164238703606271/posts/2562797463750371/" TargetMode="External"/><Relationship Id="rId152" Type="http://schemas.openxmlformats.org/officeDocument/2006/relationships/hyperlink" Target="https://www.facebook.com/164238703606271/posts/2561927587170692/" TargetMode="External"/><Relationship Id="rId19" Type="http://schemas.openxmlformats.org/officeDocument/2006/relationships/hyperlink" Target="https://www.facebook.com/164238703606271/posts/2560515730645211/" TargetMode="External"/><Relationship Id="rId14" Type="http://schemas.openxmlformats.org/officeDocument/2006/relationships/hyperlink" Target="https://www.facebook.com/164238703606271/posts/2560445197318931/" TargetMode="External"/><Relationship Id="rId30" Type="http://schemas.openxmlformats.org/officeDocument/2006/relationships/hyperlink" Target="https://www.facebook.com/164238703606271/posts/2562510090445775/" TargetMode="External"/><Relationship Id="rId35" Type="http://schemas.openxmlformats.org/officeDocument/2006/relationships/hyperlink" Target="https://www.facebook.com/164238703606271/posts/2565139930182791/" TargetMode="External"/><Relationship Id="rId56" Type="http://schemas.openxmlformats.org/officeDocument/2006/relationships/hyperlink" Target="https://www.facebook.com/164238703606271/posts/2559008217462629/" TargetMode="External"/><Relationship Id="rId77" Type="http://schemas.openxmlformats.org/officeDocument/2006/relationships/hyperlink" Target="https://www.facebook.com/164238703606271/posts/2560795380617246/" TargetMode="External"/><Relationship Id="rId100" Type="http://schemas.openxmlformats.org/officeDocument/2006/relationships/hyperlink" Target="https://www.facebook.com/164238703606271/posts/2563838926979558/" TargetMode="External"/><Relationship Id="rId105" Type="http://schemas.openxmlformats.org/officeDocument/2006/relationships/hyperlink" Target="https://www.facebook.com/164238703606271/posts/2560190764011041/" TargetMode="External"/><Relationship Id="rId126" Type="http://schemas.openxmlformats.org/officeDocument/2006/relationships/hyperlink" Target="https://www.facebook.com/164238703606271/posts/2568096113220506/" TargetMode="External"/><Relationship Id="rId147" Type="http://schemas.openxmlformats.org/officeDocument/2006/relationships/hyperlink" Target="https://www.facebook.com/164238703606271/posts/2561687090528075/" TargetMode="External"/><Relationship Id="rId8" Type="http://schemas.openxmlformats.org/officeDocument/2006/relationships/hyperlink" Target="https://www.facebook.com/164238703606271/posts/2560763593953758/" TargetMode="External"/><Relationship Id="rId51" Type="http://schemas.openxmlformats.org/officeDocument/2006/relationships/hyperlink" Target="https://www.facebook.com/164238703606271/posts/2567245343305583/" TargetMode="External"/><Relationship Id="rId72" Type="http://schemas.openxmlformats.org/officeDocument/2006/relationships/hyperlink" Target="https://www.facebook.com/164238703606271/posts/2563910463639071/" TargetMode="External"/><Relationship Id="rId93" Type="http://schemas.openxmlformats.org/officeDocument/2006/relationships/hyperlink" Target="https://www.facebook.com/164238703606271/posts/2563486287014822/" TargetMode="External"/><Relationship Id="rId98" Type="http://schemas.openxmlformats.org/officeDocument/2006/relationships/hyperlink" Target="https://www.facebook.com/164238703606271/posts/2565153366848114/" TargetMode="External"/><Relationship Id="rId121" Type="http://schemas.openxmlformats.org/officeDocument/2006/relationships/hyperlink" Target="https://www.facebook.com/164238703606271/posts/2561614450535339/" TargetMode="External"/><Relationship Id="rId142" Type="http://schemas.openxmlformats.org/officeDocument/2006/relationships/hyperlink" Target="https://www.facebook.com/164238703606271/posts/2568582543171863/" TargetMode="External"/><Relationship Id="rId3" Type="http://schemas.openxmlformats.org/officeDocument/2006/relationships/hyperlink" Target="https://www.facebook.com/164238703606271/posts/2559205260776258/" TargetMode="External"/><Relationship Id="rId25" Type="http://schemas.openxmlformats.org/officeDocument/2006/relationships/hyperlink" Target="https://www.facebook.com/164238703606271/posts/2565611416802309/" TargetMode="External"/><Relationship Id="rId46" Type="http://schemas.openxmlformats.org/officeDocument/2006/relationships/hyperlink" Target="https://www.facebook.com/164238703606271/posts/2558996584130459/" TargetMode="External"/><Relationship Id="rId67" Type="http://schemas.openxmlformats.org/officeDocument/2006/relationships/hyperlink" Target="https://www.facebook.com/164238703606271/posts/2563529040343880/" TargetMode="External"/><Relationship Id="rId116" Type="http://schemas.openxmlformats.org/officeDocument/2006/relationships/hyperlink" Target="https://www.facebook.com/164238703606271/posts/2565072960189488/" TargetMode="External"/><Relationship Id="rId137" Type="http://schemas.openxmlformats.org/officeDocument/2006/relationships/hyperlink" Target="https://www.facebook.com/164238703606271/posts/2567975889899195/" TargetMode="External"/><Relationship Id="rId20" Type="http://schemas.openxmlformats.org/officeDocument/2006/relationships/hyperlink" Target="https://www.facebook.com/164238703606271/posts/2562700407093410/" TargetMode="External"/><Relationship Id="rId41" Type="http://schemas.openxmlformats.org/officeDocument/2006/relationships/hyperlink" Target="https://www.facebook.com/164238703606271/posts/2560629320633852/" TargetMode="External"/><Relationship Id="rId62" Type="http://schemas.openxmlformats.org/officeDocument/2006/relationships/hyperlink" Target="https://www.facebook.com/164238703606271/posts/2558358354194282/" TargetMode="External"/><Relationship Id="rId83" Type="http://schemas.openxmlformats.org/officeDocument/2006/relationships/hyperlink" Target="https://www.facebook.com/164238703606271/posts/2559039364126181/" TargetMode="External"/><Relationship Id="rId88" Type="http://schemas.openxmlformats.org/officeDocument/2006/relationships/hyperlink" Target="https://www.facebook.com/164238703606271/posts/2560261947337256/" TargetMode="External"/><Relationship Id="rId111" Type="http://schemas.openxmlformats.org/officeDocument/2006/relationships/hyperlink" Target="https://www.facebook.com/164238703606271/posts/2562546907108760/" TargetMode="External"/><Relationship Id="rId132" Type="http://schemas.openxmlformats.org/officeDocument/2006/relationships/hyperlink" Target="https://www.facebook.com/164238703606271/posts/2568690413161076/" TargetMode="External"/><Relationship Id="rId153" Type="http://schemas.openxmlformats.org/officeDocument/2006/relationships/hyperlink" Target="https://www.facebook.com/164238703606271/posts/2568246079872176/" TargetMode="External"/><Relationship Id="rId15" Type="http://schemas.openxmlformats.org/officeDocument/2006/relationships/hyperlink" Target="https://www.facebook.com/164238703606271/posts/2563735060323278/" TargetMode="External"/><Relationship Id="rId36" Type="http://schemas.openxmlformats.org/officeDocument/2006/relationships/hyperlink" Target="https://www.facebook.com/164238703606271/posts/2565221076841343/" TargetMode="External"/><Relationship Id="rId57" Type="http://schemas.openxmlformats.org/officeDocument/2006/relationships/hyperlink" Target="https://www.facebook.com/164238703606271/posts/2562320883798029/" TargetMode="External"/><Relationship Id="rId106" Type="http://schemas.openxmlformats.org/officeDocument/2006/relationships/hyperlink" Target="https://www.facebook.com/164238703606271/posts/2565285563501561/" TargetMode="External"/><Relationship Id="rId127" Type="http://schemas.openxmlformats.org/officeDocument/2006/relationships/hyperlink" Target="https://www.facebook.com/164238703606271/posts/2563949103635207/" TargetMode="External"/><Relationship Id="rId10" Type="http://schemas.openxmlformats.org/officeDocument/2006/relationships/hyperlink" Target="https://www.facebook.com/164238703606271/posts/2563353400361444/" TargetMode="External"/><Relationship Id="rId31" Type="http://schemas.openxmlformats.org/officeDocument/2006/relationships/hyperlink" Target="https://www.facebook.com/164238703606271/posts/2568442229852561/" TargetMode="External"/><Relationship Id="rId52" Type="http://schemas.openxmlformats.org/officeDocument/2006/relationships/hyperlink" Target="https://www.facebook.com/164238703606271/posts/2564882383541879/" TargetMode="External"/><Relationship Id="rId73" Type="http://schemas.openxmlformats.org/officeDocument/2006/relationships/hyperlink" Target="https://www.facebook.com/164238703606271/posts/2564940783536039/" TargetMode="External"/><Relationship Id="rId78" Type="http://schemas.openxmlformats.org/officeDocument/2006/relationships/hyperlink" Target="https://www.facebook.com/164238703606271/posts/2565085983521519/" TargetMode="External"/><Relationship Id="rId94" Type="http://schemas.openxmlformats.org/officeDocument/2006/relationships/hyperlink" Target="https://www.facebook.com/164238703606271/posts/2558594504170667/" TargetMode="External"/><Relationship Id="rId99" Type="http://schemas.openxmlformats.org/officeDocument/2006/relationships/hyperlink" Target="https://www.facebook.com/164238703606271/posts/2564108790285905/" TargetMode="External"/><Relationship Id="rId101" Type="http://schemas.openxmlformats.org/officeDocument/2006/relationships/hyperlink" Target="https://www.facebook.com/164238703606271/posts/2565259330170851/" TargetMode="External"/><Relationship Id="rId122" Type="http://schemas.openxmlformats.org/officeDocument/2006/relationships/hyperlink" Target="https://www.facebook.com/164238703606271/posts/2563613423668775/" TargetMode="External"/><Relationship Id="rId143" Type="http://schemas.openxmlformats.org/officeDocument/2006/relationships/hyperlink" Target="https://www.facebook.com/164238703606271/posts/2563341823695935/" TargetMode="External"/><Relationship Id="rId148" Type="http://schemas.openxmlformats.org/officeDocument/2006/relationships/hyperlink" Target="https://www.facebook.com/164238703606271/posts/2565476720149112/" TargetMode="External"/><Relationship Id="rId4" Type="http://schemas.openxmlformats.org/officeDocument/2006/relationships/hyperlink" Target="https://www.facebook.com/164238703606271/posts/2565541450142639/" TargetMode="External"/><Relationship Id="rId9" Type="http://schemas.openxmlformats.org/officeDocument/2006/relationships/hyperlink" Target="https://www.facebook.com/164238703606271/posts/2565490936814357/" TargetMode="External"/><Relationship Id="rId26" Type="http://schemas.openxmlformats.org/officeDocument/2006/relationships/hyperlink" Target="https://www.facebook.com/164238703606271/posts/2568784526484998/" TargetMode="External"/><Relationship Id="rId47" Type="http://schemas.openxmlformats.org/officeDocument/2006/relationships/hyperlink" Target="https://www.facebook.com/164238703606271/posts/2563655463664571/" TargetMode="External"/><Relationship Id="rId68" Type="http://schemas.openxmlformats.org/officeDocument/2006/relationships/hyperlink" Target="https://www.facebook.com/164238703606271/posts/2561845517178899/" TargetMode="External"/><Relationship Id="rId89" Type="http://schemas.openxmlformats.org/officeDocument/2006/relationships/hyperlink" Target="https://www.facebook.com/164238703606271/posts/2560555737307877/" TargetMode="External"/><Relationship Id="rId112" Type="http://schemas.openxmlformats.org/officeDocument/2006/relationships/hyperlink" Target="https://www.facebook.com/164238703606271/posts/2561726447190806/" TargetMode="External"/><Relationship Id="rId133" Type="http://schemas.openxmlformats.org/officeDocument/2006/relationships/hyperlink" Target="https://www.facebook.com/164238703606271/posts/2566707416692709/" TargetMode="External"/><Relationship Id="rId154" Type="http://schemas.openxmlformats.org/officeDocument/2006/relationships/hyperlink" Target="https://www.facebook.com/164238703606271/posts/2568911886472262/" TargetMode="External"/><Relationship Id="rId16" Type="http://schemas.openxmlformats.org/officeDocument/2006/relationships/hyperlink" Target="https://www.facebook.com/164238703606271/posts/2564976870199097/" TargetMode="External"/><Relationship Id="rId37" Type="http://schemas.openxmlformats.org/officeDocument/2006/relationships/hyperlink" Target="https://www.facebook.com/164238703606271/posts/2567183036645147/" TargetMode="External"/><Relationship Id="rId58" Type="http://schemas.openxmlformats.org/officeDocument/2006/relationships/hyperlink" Target="https://www.facebook.com/164238703606271/posts/2560828463947271/" TargetMode="External"/><Relationship Id="rId79" Type="http://schemas.openxmlformats.org/officeDocument/2006/relationships/hyperlink" Target="https://www.facebook.com/164238703606271/posts/2567262339970550/" TargetMode="External"/><Relationship Id="rId102" Type="http://schemas.openxmlformats.org/officeDocument/2006/relationships/hyperlink" Target="https://www.facebook.com/164238703606271/posts/2568168413213276/" TargetMode="External"/><Relationship Id="rId123" Type="http://schemas.openxmlformats.org/officeDocument/2006/relationships/hyperlink" Target="https://www.facebook.com/164238703606271/posts/2565100890186695/" TargetMode="External"/><Relationship Id="rId144" Type="http://schemas.openxmlformats.org/officeDocument/2006/relationships/hyperlink" Target="https://www.facebook.com/164238703606271/posts/2558397754190342/" TargetMode="External"/><Relationship Id="rId90" Type="http://schemas.openxmlformats.org/officeDocument/2006/relationships/hyperlink" Target="https://www.facebook.com/164238703606271/posts/2565660143464103/" TargetMode="External"/><Relationship Id="rId27" Type="http://schemas.openxmlformats.org/officeDocument/2006/relationships/hyperlink" Target="https://www.facebook.com/164238703606271/posts/2560117247351726/" TargetMode="External"/><Relationship Id="rId48" Type="http://schemas.openxmlformats.org/officeDocument/2006/relationships/hyperlink" Target="https://www.facebook.com/164238703606271/posts/2562022300494554/" TargetMode="External"/><Relationship Id="rId69" Type="http://schemas.openxmlformats.org/officeDocument/2006/relationships/hyperlink" Target="https://www.facebook.com/164238703606271/posts/2564173530279431/" TargetMode="External"/><Relationship Id="rId113" Type="http://schemas.openxmlformats.org/officeDocument/2006/relationships/hyperlink" Target="https://www.facebook.com/164238703606271/posts/2561764883853629/" TargetMode="External"/><Relationship Id="rId134" Type="http://schemas.openxmlformats.org/officeDocument/2006/relationships/hyperlink" Target="https://www.facebook.com/164238703606271/posts/2561648103865307/" TargetMode="External"/></Relationships>
</file>

<file path=xl/worksheets/_rels/sheet12.xml.rels><?xml version="1.0" encoding="UTF-8" standalone="yes"?>
<Relationships xmlns="http://schemas.openxmlformats.org/package/2006/relationships"><Relationship Id="rId117" Type="http://schemas.openxmlformats.org/officeDocument/2006/relationships/hyperlink" Target="https://www.facebook.com/374180572246/posts/10156772735482247/" TargetMode="External"/><Relationship Id="rId21" Type="http://schemas.openxmlformats.org/officeDocument/2006/relationships/hyperlink" Target="https://www.facebook.com/374180572246/posts/10156783167642247/" TargetMode="External"/><Relationship Id="rId63" Type="http://schemas.openxmlformats.org/officeDocument/2006/relationships/hyperlink" Target="https://www.facebook.com/374180572246/posts/10156778501502247/" TargetMode="External"/><Relationship Id="rId159" Type="http://schemas.openxmlformats.org/officeDocument/2006/relationships/hyperlink" Target="https://www.facebook.com/374180572246/posts/10156783565602247/" TargetMode="External"/><Relationship Id="rId170" Type="http://schemas.openxmlformats.org/officeDocument/2006/relationships/hyperlink" Target="https://www.facebook.com/374180572246/posts/10156771791202247/" TargetMode="External"/><Relationship Id="rId226" Type="http://schemas.openxmlformats.org/officeDocument/2006/relationships/hyperlink" Target="https://www.facebook.com/374180572246/posts/10156775713772247/" TargetMode="External"/><Relationship Id="rId268" Type="http://schemas.openxmlformats.org/officeDocument/2006/relationships/hyperlink" Target="https://www.facebook.com/374180572246/posts/10156783035257247/" TargetMode="External"/><Relationship Id="rId32" Type="http://schemas.openxmlformats.org/officeDocument/2006/relationships/hyperlink" Target="https://www.facebook.com/374180572246/posts/10156776181317247/" TargetMode="External"/><Relationship Id="rId74" Type="http://schemas.openxmlformats.org/officeDocument/2006/relationships/hyperlink" Target="https://www.facebook.com/374180572246/posts/10156779163792247/" TargetMode="External"/><Relationship Id="rId128" Type="http://schemas.openxmlformats.org/officeDocument/2006/relationships/hyperlink" Target="https://www.facebook.com/374180572246/posts/10156780651577247/" TargetMode="External"/><Relationship Id="rId5" Type="http://schemas.openxmlformats.org/officeDocument/2006/relationships/hyperlink" Target="https://www.facebook.com/374180572246/posts/10156779685152247/" TargetMode="External"/><Relationship Id="rId95" Type="http://schemas.openxmlformats.org/officeDocument/2006/relationships/hyperlink" Target="https://www.facebook.com/374180572246/posts/10156780739477247/" TargetMode="External"/><Relationship Id="rId160" Type="http://schemas.openxmlformats.org/officeDocument/2006/relationships/hyperlink" Target="https://www.facebook.com/374180572246/posts/10156776385782247/" TargetMode="External"/><Relationship Id="rId181" Type="http://schemas.openxmlformats.org/officeDocument/2006/relationships/hyperlink" Target="https://www.facebook.com/374180572246/posts/10156771352672247/" TargetMode="External"/><Relationship Id="rId216" Type="http://schemas.openxmlformats.org/officeDocument/2006/relationships/hyperlink" Target="https://www.facebook.com/374180572246/posts/10156779953367247/" TargetMode="External"/><Relationship Id="rId237" Type="http://schemas.openxmlformats.org/officeDocument/2006/relationships/hyperlink" Target="https://www.facebook.com/374180572246/posts/10156775414327247/" TargetMode="External"/><Relationship Id="rId258" Type="http://schemas.openxmlformats.org/officeDocument/2006/relationships/hyperlink" Target="https://www.facebook.com/374180572246/posts/10156778720587247/" TargetMode="External"/><Relationship Id="rId22" Type="http://schemas.openxmlformats.org/officeDocument/2006/relationships/hyperlink" Target="https://www.facebook.com/374180572246/posts/10156772423617247/" TargetMode="External"/><Relationship Id="rId43" Type="http://schemas.openxmlformats.org/officeDocument/2006/relationships/hyperlink" Target="https://www.facebook.com/374180572246/posts/10156786486007247/" TargetMode="External"/><Relationship Id="rId64" Type="http://schemas.openxmlformats.org/officeDocument/2006/relationships/hyperlink" Target="https://www.facebook.com/374180572246/posts/10156771432792247/" TargetMode="External"/><Relationship Id="rId118" Type="http://schemas.openxmlformats.org/officeDocument/2006/relationships/hyperlink" Target="https://www.facebook.com/374180572246/posts/10156771004122247/" TargetMode="External"/><Relationship Id="rId139" Type="http://schemas.openxmlformats.org/officeDocument/2006/relationships/hyperlink" Target="https://www.facebook.com/374180572246/posts/10156774890937247/" TargetMode="External"/><Relationship Id="rId85" Type="http://schemas.openxmlformats.org/officeDocument/2006/relationships/hyperlink" Target="https://www.facebook.com/374180572246/posts/10156772366237247/" TargetMode="External"/><Relationship Id="rId150" Type="http://schemas.openxmlformats.org/officeDocument/2006/relationships/hyperlink" Target="https://www.facebook.com/374180572246/posts/10156772515487247/" TargetMode="External"/><Relationship Id="rId171" Type="http://schemas.openxmlformats.org/officeDocument/2006/relationships/hyperlink" Target="https://www.facebook.com/374180572246/posts/10156780639582247/" TargetMode="External"/><Relationship Id="rId192" Type="http://schemas.openxmlformats.org/officeDocument/2006/relationships/hyperlink" Target="https://www.facebook.com/374180572246/posts/10156778644692247/" TargetMode="External"/><Relationship Id="rId206" Type="http://schemas.openxmlformats.org/officeDocument/2006/relationships/hyperlink" Target="https://www.facebook.com/374180572246/posts/10156773100887247/" TargetMode="External"/><Relationship Id="rId227" Type="http://schemas.openxmlformats.org/officeDocument/2006/relationships/hyperlink" Target="https://www.facebook.com/374180572246/posts/10156783767797247/" TargetMode="External"/><Relationship Id="rId248" Type="http://schemas.openxmlformats.org/officeDocument/2006/relationships/hyperlink" Target="https://www.facebook.com/374180572246/posts/10156780497257247/" TargetMode="External"/><Relationship Id="rId269" Type="http://schemas.openxmlformats.org/officeDocument/2006/relationships/hyperlink" Target="https://www.facebook.com/374180572246/posts/10156775281937247/" TargetMode="External"/><Relationship Id="rId12" Type="http://schemas.openxmlformats.org/officeDocument/2006/relationships/hyperlink" Target="https://www.facebook.com/374180572246/posts/10156778215817247/" TargetMode="External"/><Relationship Id="rId33" Type="http://schemas.openxmlformats.org/officeDocument/2006/relationships/hyperlink" Target="https://www.facebook.com/374180572246/posts/10156783120757247/" TargetMode="External"/><Relationship Id="rId108" Type="http://schemas.openxmlformats.org/officeDocument/2006/relationships/hyperlink" Target="https://www.facebook.com/374180572246/posts/10156778450222247/" TargetMode="External"/><Relationship Id="rId129" Type="http://schemas.openxmlformats.org/officeDocument/2006/relationships/hyperlink" Target="https://www.facebook.com/374180572246/posts/10156771574442247/" TargetMode="External"/><Relationship Id="rId54" Type="http://schemas.openxmlformats.org/officeDocument/2006/relationships/hyperlink" Target="https://www.facebook.com/374180572246/posts/10156784150542247/" TargetMode="External"/><Relationship Id="rId75" Type="http://schemas.openxmlformats.org/officeDocument/2006/relationships/hyperlink" Target="https://www.facebook.com/374180572246/posts/10156779647317247/" TargetMode="External"/><Relationship Id="rId96" Type="http://schemas.openxmlformats.org/officeDocument/2006/relationships/hyperlink" Target="https://www.facebook.com/374180572246/posts/10156774773477247/" TargetMode="External"/><Relationship Id="rId140" Type="http://schemas.openxmlformats.org/officeDocument/2006/relationships/hyperlink" Target="https://www.facebook.com/374180572246/posts/10156771488447247/" TargetMode="External"/><Relationship Id="rId161" Type="http://schemas.openxmlformats.org/officeDocument/2006/relationships/hyperlink" Target="https://www.facebook.com/374180572246/posts/10156773595667247/" TargetMode="External"/><Relationship Id="rId182" Type="http://schemas.openxmlformats.org/officeDocument/2006/relationships/hyperlink" Target="https://www.facebook.com/374180572246/posts/10156778221497247/" TargetMode="External"/><Relationship Id="rId217" Type="http://schemas.openxmlformats.org/officeDocument/2006/relationships/hyperlink" Target="https://www.facebook.com/374180572246/posts/10156775120447247/" TargetMode="External"/><Relationship Id="rId6" Type="http://schemas.openxmlformats.org/officeDocument/2006/relationships/hyperlink" Target="https://www.facebook.com/374180572246/posts/10156772232672247/" TargetMode="External"/><Relationship Id="rId238" Type="http://schemas.openxmlformats.org/officeDocument/2006/relationships/hyperlink" Target="https://www.facebook.com/374180572246/posts/10156775350947247/" TargetMode="External"/><Relationship Id="rId259" Type="http://schemas.openxmlformats.org/officeDocument/2006/relationships/hyperlink" Target="https://www.facebook.com/374180572246/posts/10156777562367247/" TargetMode="External"/><Relationship Id="rId23" Type="http://schemas.openxmlformats.org/officeDocument/2006/relationships/hyperlink" Target="https://www.facebook.com/374180572246/posts/10156775581167247/" TargetMode="External"/><Relationship Id="rId119" Type="http://schemas.openxmlformats.org/officeDocument/2006/relationships/hyperlink" Target="https://www.facebook.com/374180572246/posts/10156772117182247/" TargetMode="External"/><Relationship Id="rId270" Type="http://schemas.openxmlformats.org/officeDocument/2006/relationships/hyperlink" Target="https://www.facebook.com/374180572246/posts/10156780528827247/" TargetMode="External"/><Relationship Id="rId44" Type="http://schemas.openxmlformats.org/officeDocument/2006/relationships/hyperlink" Target="https://www.facebook.com/374180572246/posts/10156783813092247/" TargetMode="External"/><Relationship Id="rId65" Type="http://schemas.openxmlformats.org/officeDocument/2006/relationships/hyperlink" Target="https://www.facebook.com/374180572246/posts/10156783509072247/" TargetMode="External"/><Relationship Id="rId86" Type="http://schemas.openxmlformats.org/officeDocument/2006/relationships/hyperlink" Target="https://www.facebook.com/374180572246/posts/10156771212622247/" TargetMode="External"/><Relationship Id="rId130" Type="http://schemas.openxmlformats.org/officeDocument/2006/relationships/hyperlink" Target="https://www.facebook.com/374180572246/posts/10156785066522247/" TargetMode="External"/><Relationship Id="rId151" Type="http://schemas.openxmlformats.org/officeDocument/2006/relationships/hyperlink" Target="https://www.facebook.com/374180572246/posts/10156785354097247/" TargetMode="External"/><Relationship Id="rId172" Type="http://schemas.openxmlformats.org/officeDocument/2006/relationships/hyperlink" Target="https://www.facebook.com/374180572246/posts/10156772819657247/" TargetMode="External"/><Relationship Id="rId193" Type="http://schemas.openxmlformats.org/officeDocument/2006/relationships/hyperlink" Target="https://www.facebook.com/374180572246/posts/10156780053977247/" TargetMode="External"/><Relationship Id="rId207" Type="http://schemas.openxmlformats.org/officeDocument/2006/relationships/hyperlink" Target="https://www.facebook.com/374180572246/posts/10156771303877247/" TargetMode="External"/><Relationship Id="rId228" Type="http://schemas.openxmlformats.org/officeDocument/2006/relationships/hyperlink" Target="https://www.facebook.com/374180572246/posts/10156780430427247/" TargetMode="External"/><Relationship Id="rId249" Type="http://schemas.openxmlformats.org/officeDocument/2006/relationships/hyperlink" Target="https://www.facebook.com/374180572246/posts/10156778977667247/" TargetMode="External"/><Relationship Id="rId13" Type="http://schemas.openxmlformats.org/officeDocument/2006/relationships/hyperlink" Target="https://www.facebook.com/374180572246/posts/10156772578872247/" TargetMode="External"/><Relationship Id="rId109" Type="http://schemas.openxmlformats.org/officeDocument/2006/relationships/hyperlink" Target="https://www.facebook.com/374180572246/posts/10156772684502247/" TargetMode="External"/><Relationship Id="rId260" Type="http://schemas.openxmlformats.org/officeDocument/2006/relationships/hyperlink" Target="https://www.facebook.com/374180572246/posts/10156772989402247/" TargetMode="External"/><Relationship Id="rId34" Type="http://schemas.openxmlformats.org/officeDocument/2006/relationships/hyperlink" Target="https://www.facebook.com/374180572246/posts/10156783617992247/" TargetMode="External"/><Relationship Id="rId55" Type="http://schemas.openxmlformats.org/officeDocument/2006/relationships/hyperlink" Target="https://www.facebook.com/374180572246/posts/10156781722872247/" TargetMode="External"/><Relationship Id="rId76" Type="http://schemas.openxmlformats.org/officeDocument/2006/relationships/hyperlink" Target="https://www.facebook.com/374180572246/posts/10156774147902247/" TargetMode="External"/><Relationship Id="rId97" Type="http://schemas.openxmlformats.org/officeDocument/2006/relationships/hyperlink" Target="https://www.facebook.com/374180572246/posts/10156776338037247/" TargetMode="External"/><Relationship Id="rId120" Type="http://schemas.openxmlformats.org/officeDocument/2006/relationships/hyperlink" Target="https://www.facebook.com/374180572246/posts/10156778068532247/" TargetMode="External"/><Relationship Id="rId141" Type="http://schemas.openxmlformats.org/officeDocument/2006/relationships/hyperlink" Target="https://www.facebook.com/374180572246/posts/10156771849372247/" TargetMode="External"/><Relationship Id="rId7" Type="http://schemas.openxmlformats.org/officeDocument/2006/relationships/hyperlink" Target="https://www.facebook.com/374180572246/posts/10156777256312247/" TargetMode="External"/><Relationship Id="rId162" Type="http://schemas.openxmlformats.org/officeDocument/2006/relationships/hyperlink" Target="https://www.facebook.com/374180572246/posts/10156779446082247/" TargetMode="External"/><Relationship Id="rId183" Type="http://schemas.openxmlformats.org/officeDocument/2006/relationships/hyperlink" Target="https://www.facebook.com/374180572246/posts/10156775715552247/" TargetMode="External"/><Relationship Id="rId218" Type="http://schemas.openxmlformats.org/officeDocument/2006/relationships/hyperlink" Target="https://www.facebook.com/374180572246/posts/10156774830667247/" TargetMode="External"/><Relationship Id="rId239" Type="http://schemas.openxmlformats.org/officeDocument/2006/relationships/hyperlink" Target="https://www.facebook.com/374180572246/posts/10156773434687247/" TargetMode="External"/><Relationship Id="rId250" Type="http://schemas.openxmlformats.org/officeDocument/2006/relationships/hyperlink" Target="https://www.facebook.com/374180572246/posts/10156785453422247/" TargetMode="External"/><Relationship Id="rId271" Type="http://schemas.openxmlformats.org/officeDocument/2006/relationships/hyperlink" Target="https://www.facebook.com/374180572246/posts/10156778029737247/" TargetMode="External"/><Relationship Id="rId24" Type="http://schemas.openxmlformats.org/officeDocument/2006/relationships/hyperlink" Target="https://www.facebook.com/374180572246/posts/10156783660427247/" TargetMode="External"/><Relationship Id="rId45" Type="http://schemas.openxmlformats.org/officeDocument/2006/relationships/hyperlink" Target="https://www.facebook.com/374180572246/posts/10156771307897247/" TargetMode="External"/><Relationship Id="rId66" Type="http://schemas.openxmlformats.org/officeDocument/2006/relationships/hyperlink" Target="https://www.facebook.com/374180572246/posts/10156775944902247/" TargetMode="External"/><Relationship Id="rId87" Type="http://schemas.openxmlformats.org/officeDocument/2006/relationships/hyperlink" Target="https://www.facebook.com/374180572246/posts/10156777016272247/" TargetMode="External"/><Relationship Id="rId110" Type="http://schemas.openxmlformats.org/officeDocument/2006/relationships/hyperlink" Target="https://www.facebook.com/374180572246/posts/10156771901657247/" TargetMode="External"/><Relationship Id="rId131" Type="http://schemas.openxmlformats.org/officeDocument/2006/relationships/hyperlink" Target="https://www.facebook.com/374180572246/posts/10156782057702247/" TargetMode="External"/><Relationship Id="rId152" Type="http://schemas.openxmlformats.org/officeDocument/2006/relationships/hyperlink" Target="https://www.facebook.com/374180572246/posts/10156786276562247/" TargetMode="External"/><Relationship Id="rId173" Type="http://schemas.openxmlformats.org/officeDocument/2006/relationships/hyperlink" Target="https://www.facebook.com/374180572246/posts/10156780952112247/" TargetMode="External"/><Relationship Id="rId194" Type="http://schemas.openxmlformats.org/officeDocument/2006/relationships/hyperlink" Target="https://www.facebook.com/374180572246/posts/10156771217852247/" TargetMode="External"/><Relationship Id="rId208" Type="http://schemas.openxmlformats.org/officeDocument/2006/relationships/hyperlink" Target="https://www.facebook.com/374180572246/posts/10156777717317247/" TargetMode="External"/><Relationship Id="rId229" Type="http://schemas.openxmlformats.org/officeDocument/2006/relationships/hyperlink" Target="https://www.facebook.com/374180572246/posts/10156780229132247/" TargetMode="External"/><Relationship Id="rId240" Type="http://schemas.openxmlformats.org/officeDocument/2006/relationships/hyperlink" Target="https://www.facebook.com/374180572246/posts/10156777640192247/" TargetMode="External"/><Relationship Id="rId261" Type="http://schemas.openxmlformats.org/officeDocument/2006/relationships/hyperlink" Target="https://www.facebook.com/374180572246/posts/10156784799402247/" TargetMode="External"/><Relationship Id="rId14" Type="http://schemas.openxmlformats.org/officeDocument/2006/relationships/hyperlink" Target="https://www.facebook.com/374180572246/posts/10156779211817247/" TargetMode="External"/><Relationship Id="rId35" Type="http://schemas.openxmlformats.org/officeDocument/2006/relationships/hyperlink" Target="https://www.facebook.com/374180572246/posts/10156785410527247/" TargetMode="External"/><Relationship Id="rId56" Type="http://schemas.openxmlformats.org/officeDocument/2006/relationships/hyperlink" Target="https://www.facebook.com/374180572246/posts/10156772633037247/" TargetMode="External"/><Relationship Id="rId77" Type="http://schemas.openxmlformats.org/officeDocument/2006/relationships/hyperlink" Target="https://www.facebook.com/374180572246/posts/10156775880587247/" TargetMode="External"/><Relationship Id="rId100" Type="http://schemas.openxmlformats.org/officeDocument/2006/relationships/hyperlink" Target="https://www.facebook.com/374180572246/posts/10156780788842247/" TargetMode="External"/><Relationship Id="rId8" Type="http://schemas.openxmlformats.org/officeDocument/2006/relationships/hyperlink" Target="https://www.facebook.com/374180572246/posts/10156774949132247/" TargetMode="External"/><Relationship Id="rId98" Type="http://schemas.openxmlformats.org/officeDocument/2006/relationships/hyperlink" Target="https://www.facebook.com/374180572246/posts/10156781780637247/" TargetMode="External"/><Relationship Id="rId121" Type="http://schemas.openxmlformats.org/officeDocument/2006/relationships/hyperlink" Target="https://www.facebook.com/374180572246/posts/10156781453797247/" TargetMode="External"/><Relationship Id="rId142" Type="http://schemas.openxmlformats.org/officeDocument/2006/relationships/hyperlink" Target="https://www.facebook.com/374180572246/posts/10156780142152247/" TargetMode="External"/><Relationship Id="rId163" Type="http://schemas.openxmlformats.org/officeDocument/2006/relationships/hyperlink" Target="https://www.facebook.com/374180572246/posts/10156773740177247/" TargetMode="External"/><Relationship Id="rId184" Type="http://schemas.openxmlformats.org/officeDocument/2006/relationships/hyperlink" Target="https://www.facebook.com/374180572246/posts/10156777873482247/" TargetMode="External"/><Relationship Id="rId219" Type="http://schemas.openxmlformats.org/officeDocument/2006/relationships/hyperlink" Target="https://www.facebook.com/374180572246/posts/10156775731577247/" TargetMode="External"/><Relationship Id="rId230" Type="http://schemas.openxmlformats.org/officeDocument/2006/relationships/hyperlink" Target="https://www.facebook.com/374180572246/posts/10156780522937247/" TargetMode="External"/><Relationship Id="rId251" Type="http://schemas.openxmlformats.org/officeDocument/2006/relationships/hyperlink" Target="https://www.facebook.com/374180572246/posts/10156773924792247/" TargetMode="External"/><Relationship Id="rId25" Type="http://schemas.openxmlformats.org/officeDocument/2006/relationships/hyperlink" Target="https://www.facebook.com/374180572246/posts/10156777138357247/" TargetMode="External"/><Relationship Id="rId46" Type="http://schemas.openxmlformats.org/officeDocument/2006/relationships/hyperlink" Target="https://www.facebook.com/374180572246/posts/10156774369042247/" TargetMode="External"/><Relationship Id="rId67" Type="http://schemas.openxmlformats.org/officeDocument/2006/relationships/hyperlink" Target="https://www.facebook.com/374180572246/posts/10156771268407247/" TargetMode="External"/><Relationship Id="rId272" Type="http://schemas.openxmlformats.org/officeDocument/2006/relationships/hyperlink" Target="https://www.facebook.com/374180572246/posts/10156780568842247/" TargetMode="External"/><Relationship Id="rId88" Type="http://schemas.openxmlformats.org/officeDocument/2006/relationships/hyperlink" Target="https://www.facebook.com/374180572246/posts/10156774547547247/" TargetMode="External"/><Relationship Id="rId111" Type="http://schemas.openxmlformats.org/officeDocument/2006/relationships/hyperlink" Target="https://www.facebook.com/374180572246/posts/10156785837587247/" TargetMode="External"/><Relationship Id="rId132" Type="http://schemas.openxmlformats.org/officeDocument/2006/relationships/hyperlink" Target="https://www.facebook.com/374180572246/posts/10156772305557247/" TargetMode="External"/><Relationship Id="rId153" Type="http://schemas.openxmlformats.org/officeDocument/2006/relationships/hyperlink" Target="https://www.facebook.com/374180572246/posts/10156778113912247/" TargetMode="External"/><Relationship Id="rId174" Type="http://schemas.openxmlformats.org/officeDocument/2006/relationships/hyperlink" Target="https://www.facebook.com/374180572246/posts/10156771696942247/" TargetMode="External"/><Relationship Id="rId195" Type="http://schemas.openxmlformats.org/officeDocument/2006/relationships/hyperlink" Target="https://www.facebook.com/374180572246/posts/10156772913587247/" TargetMode="External"/><Relationship Id="rId209" Type="http://schemas.openxmlformats.org/officeDocument/2006/relationships/hyperlink" Target="https://www.facebook.com/374180572246/posts/10156784621037247/" TargetMode="External"/><Relationship Id="rId220" Type="http://schemas.openxmlformats.org/officeDocument/2006/relationships/hyperlink" Target="https://www.facebook.com/374180572246/posts/10156770883307247/" TargetMode="External"/><Relationship Id="rId241" Type="http://schemas.openxmlformats.org/officeDocument/2006/relationships/hyperlink" Target="https://www.facebook.com/374180572246/posts/10156776956387247/" TargetMode="External"/><Relationship Id="rId15" Type="http://schemas.openxmlformats.org/officeDocument/2006/relationships/hyperlink" Target="https://www.facebook.com/374180572246/posts/10156781311082247/" TargetMode="External"/><Relationship Id="rId36" Type="http://schemas.openxmlformats.org/officeDocument/2006/relationships/hyperlink" Target="https://www.facebook.com/374180572246/posts/10156773786662247/" TargetMode="External"/><Relationship Id="rId57" Type="http://schemas.openxmlformats.org/officeDocument/2006/relationships/hyperlink" Target="https://www.facebook.com/374180572246/posts/10156772106487247/" TargetMode="External"/><Relationship Id="rId262" Type="http://schemas.openxmlformats.org/officeDocument/2006/relationships/hyperlink" Target="https://www.facebook.com/374180572246/posts/10156781406627247/" TargetMode="External"/><Relationship Id="rId78" Type="http://schemas.openxmlformats.org/officeDocument/2006/relationships/hyperlink" Target="https://www.facebook.com/374180572246/posts/10156781856977247/" TargetMode="External"/><Relationship Id="rId99" Type="http://schemas.openxmlformats.org/officeDocument/2006/relationships/hyperlink" Target="https://www.facebook.com/374180572246/posts/10156776697442247/" TargetMode="External"/><Relationship Id="rId101" Type="http://schemas.openxmlformats.org/officeDocument/2006/relationships/hyperlink" Target="https://www.facebook.com/374180572246/posts/10156782960277247/" TargetMode="External"/><Relationship Id="rId122" Type="http://schemas.openxmlformats.org/officeDocument/2006/relationships/hyperlink" Target="https://www.facebook.com/374180572246/posts/10156780607437247/" TargetMode="External"/><Relationship Id="rId143" Type="http://schemas.openxmlformats.org/officeDocument/2006/relationships/hyperlink" Target="https://www.facebook.com/374180572246/posts/10156785133297247/" TargetMode="External"/><Relationship Id="rId164" Type="http://schemas.openxmlformats.org/officeDocument/2006/relationships/hyperlink" Target="https://www.facebook.com/374180572246/posts/10156771239707247/" TargetMode="External"/><Relationship Id="rId185" Type="http://schemas.openxmlformats.org/officeDocument/2006/relationships/hyperlink" Target="https://www.facebook.com/374180572246/posts/10156774049867247/" TargetMode="External"/><Relationship Id="rId9" Type="http://schemas.openxmlformats.org/officeDocument/2006/relationships/hyperlink" Target="https://www.facebook.com/374180572246/posts/10156778208067247/" TargetMode="External"/><Relationship Id="rId210" Type="http://schemas.openxmlformats.org/officeDocument/2006/relationships/hyperlink" Target="https://www.facebook.com/374180572246/posts/10156773276707247/" TargetMode="External"/><Relationship Id="rId26" Type="http://schemas.openxmlformats.org/officeDocument/2006/relationships/hyperlink" Target="https://www.facebook.com/374180572246/posts/10156772468032247/" TargetMode="External"/><Relationship Id="rId231" Type="http://schemas.openxmlformats.org/officeDocument/2006/relationships/hyperlink" Target="https://www.facebook.com/374180572246/posts/10156773434392247/" TargetMode="External"/><Relationship Id="rId252" Type="http://schemas.openxmlformats.org/officeDocument/2006/relationships/hyperlink" Target="https://www.facebook.com/374180572246/posts/10156778912157247/" TargetMode="External"/><Relationship Id="rId273" Type="http://schemas.openxmlformats.org/officeDocument/2006/relationships/hyperlink" Target="https://www.facebook.com/374180572246/posts/10156773045402247/" TargetMode="External"/><Relationship Id="rId47" Type="http://schemas.openxmlformats.org/officeDocument/2006/relationships/hyperlink" Target="https://www.facebook.com/374180572246/posts/10156785189047247/" TargetMode="External"/><Relationship Id="rId68" Type="http://schemas.openxmlformats.org/officeDocument/2006/relationships/hyperlink" Target="https://www.facebook.com/374180572246/posts/10156779790737247/" TargetMode="External"/><Relationship Id="rId89" Type="http://schemas.openxmlformats.org/officeDocument/2006/relationships/hyperlink" Target="https://www.facebook.com/374180572246/posts/10156785265777247/" TargetMode="External"/><Relationship Id="rId112" Type="http://schemas.openxmlformats.org/officeDocument/2006/relationships/hyperlink" Target="https://www.facebook.com/374180572246/posts/10156770819597247/" TargetMode="External"/><Relationship Id="rId133" Type="http://schemas.openxmlformats.org/officeDocument/2006/relationships/hyperlink" Target="https://www.facebook.com/374180572246/posts/10156783709732247/" TargetMode="External"/><Relationship Id="rId154" Type="http://schemas.openxmlformats.org/officeDocument/2006/relationships/hyperlink" Target="https://www.facebook.com/374180572246/posts/10156783403362247/" TargetMode="External"/><Relationship Id="rId175" Type="http://schemas.openxmlformats.org/officeDocument/2006/relationships/hyperlink" Target="https://www.facebook.com/374180572246/posts/10156773208932247/" TargetMode="External"/><Relationship Id="rId196" Type="http://schemas.openxmlformats.org/officeDocument/2006/relationships/hyperlink" Target="https://www.facebook.com/374180572246/posts/10156774099577247/" TargetMode="External"/><Relationship Id="rId200" Type="http://schemas.openxmlformats.org/officeDocument/2006/relationships/hyperlink" Target="https://www.facebook.com/374180572246/posts/10156775478277247/" TargetMode="External"/><Relationship Id="rId16" Type="http://schemas.openxmlformats.org/officeDocument/2006/relationships/hyperlink" Target="https://www.facebook.com/374180572246/posts/10156777321092247/" TargetMode="External"/><Relationship Id="rId221" Type="http://schemas.openxmlformats.org/officeDocument/2006/relationships/hyperlink" Target="https://www.facebook.com/374180572246/posts/10156778046987247/" TargetMode="External"/><Relationship Id="rId242" Type="http://schemas.openxmlformats.org/officeDocument/2006/relationships/hyperlink" Target="https://www.facebook.com/374180572246/posts/10156775529667247/" TargetMode="External"/><Relationship Id="rId263" Type="http://schemas.openxmlformats.org/officeDocument/2006/relationships/hyperlink" Target="https://www.facebook.com/374180572246/posts/10156775207862247/" TargetMode="External"/><Relationship Id="rId37" Type="http://schemas.openxmlformats.org/officeDocument/2006/relationships/hyperlink" Target="https://www.facebook.com/374180572246/posts/10156781258917247/" TargetMode="External"/><Relationship Id="rId58" Type="http://schemas.openxmlformats.org/officeDocument/2006/relationships/hyperlink" Target="https://www.facebook.com/374180572246/posts/10156781559057247/" TargetMode="External"/><Relationship Id="rId79" Type="http://schemas.openxmlformats.org/officeDocument/2006/relationships/hyperlink" Target="https://www.facebook.com/374180572246/posts/10156776842087247/" TargetMode="External"/><Relationship Id="rId102" Type="http://schemas.openxmlformats.org/officeDocument/2006/relationships/hyperlink" Target="https://www.facebook.com/374180572246/posts/10156785591332247/" TargetMode="External"/><Relationship Id="rId123" Type="http://schemas.openxmlformats.org/officeDocument/2006/relationships/hyperlink" Target="https://www.facebook.com/374180572246/posts/10156777447017247/" TargetMode="External"/><Relationship Id="rId144" Type="http://schemas.openxmlformats.org/officeDocument/2006/relationships/hyperlink" Target="https://www.facebook.com/374180572246/posts/10156780692212247/" TargetMode="External"/><Relationship Id="rId90" Type="http://schemas.openxmlformats.org/officeDocument/2006/relationships/hyperlink" Target="https://www.facebook.com/374180572246/posts/10156785507602247/" TargetMode="External"/><Relationship Id="rId165" Type="http://schemas.openxmlformats.org/officeDocument/2006/relationships/hyperlink" Target="https://www.facebook.com/374180572246/posts/10156784313307247/" TargetMode="External"/><Relationship Id="rId186" Type="http://schemas.openxmlformats.org/officeDocument/2006/relationships/hyperlink" Target="https://www.facebook.com/374180572246/posts/10156776508947247/" TargetMode="External"/><Relationship Id="rId211" Type="http://schemas.openxmlformats.org/officeDocument/2006/relationships/hyperlink" Target="https://www.facebook.com/374180572246/posts/10156776564032247/" TargetMode="External"/><Relationship Id="rId232" Type="http://schemas.openxmlformats.org/officeDocument/2006/relationships/hyperlink" Target="https://www.facebook.com/374180572246/posts/10156771392677247/" TargetMode="External"/><Relationship Id="rId253" Type="http://schemas.openxmlformats.org/officeDocument/2006/relationships/hyperlink" Target="https://www.facebook.com/374180572246/posts/10156780367462247/" TargetMode="External"/><Relationship Id="rId274" Type="http://schemas.openxmlformats.org/officeDocument/2006/relationships/hyperlink" Target="https://www.facebook.com/374180572246/posts/10156771527797247/" TargetMode="External"/><Relationship Id="rId27" Type="http://schemas.openxmlformats.org/officeDocument/2006/relationships/hyperlink" Target="https://www.facebook.com/374180572246/posts/10156779584047247/" TargetMode="External"/><Relationship Id="rId48" Type="http://schemas.openxmlformats.org/officeDocument/2006/relationships/hyperlink" Target="https://www.facebook.com/374180572246/posts/10156774201862247/" TargetMode="External"/><Relationship Id="rId69" Type="http://schemas.openxmlformats.org/officeDocument/2006/relationships/hyperlink" Target="https://www.facebook.com/374180572246/posts/10156783863167247/" TargetMode="External"/><Relationship Id="rId113" Type="http://schemas.openxmlformats.org/officeDocument/2006/relationships/hyperlink" Target="https://www.facebook.com/374180572246/posts/10156776770037247/" TargetMode="External"/><Relationship Id="rId134" Type="http://schemas.openxmlformats.org/officeDocument/2006/relationships/hyperlink" Target="https://www.facebook.com/374180572246/posts/10156776628472247/" TargetMode="External"/><Relationship Id="rId80" Type="http://schemas.openxmlformats.org/officeDocument/2006/relationships/hyperlink" Target="https://www.facebook.com/374180572246/posts/10156772061302247/" TargetMode="External"/><Relationship Id="rId155" Type="http://schemas.openxmlformats.org/officeDocument/2006/relationships/hyperlink" Target="https://www.facebook.com/374180572246/posts/10156774316547247/" TargetMode="External"/><Relationship Id="rId176" Type="http://schemas.openxmlformats.org/officeDocument/2006/relationships/hyperlink" Target="https://www.facebook.com/374180572246/posts/10156781152487247/" TargetMode="External"/><Relationship Id="rId197" Type="http://schemas.openxmlformats.org/officeDocument/2006/relationships/hyperlink" Target="https://www.facebook.com/374180572246/posts/10156779538737247/" TargetMode="External"/><Relationship Id="rId201" Type="http://schemas.openxmlformats.org/officeDocument/2006/relationships/hyperlink" Target="https://www.facebook.com/374180572246/posts/10156782528707247/" TargetMode="External"/><Relationship Id="rId222" Type="http://schemas.openxmlformats.org/officeDocument/2006/relationships/hyperlink" Target="https://www.facebook.com/374180572246/posts/10156778164382247/" TargetMode="External"/><Relationship Id="rId243" Type="http://schemas.openxmlformats.org/officeDocument/2006/relationships/hyperlink" Target="https://www.facebook.com/374180572246/posts/10156782672977247/" TargetMode="External"/><Relationship Id="rId264" Type="http://schemas.openxmlformats.org/officeDocument/2006/relationships/hyperlink" Target="https://www.facebook.com/374180572246/posts/10156777787297247/" TargetMode="External"/><Relationship Id="rId17" Type="http://schemas.openxmlformats.org/officeDocument/2006/relationships/hyperlink" Target="https://www.facebook.com/374180572246/posts/10156781902587247/" TargetMode="External"/><Relationship Id="rId38" Type="http://schemas.openxmlformats.org/officeDocument/2006/relationships/hyperlink" Target="https://www.facebook.com/374180572246/posts/10156781503652247/" TargetMode="External"/><Relationship Id="rId59" Type="http://schemas.openxmlformats.org/officeDocument/2006/relationships/hyperlink" Target="https://www.facebook.com/374180572246/posts/10156777085137247/" TargetMode="External"/><Relationship Id="rId103" Type="http://schemas.openxmlformats.org/officeDocument/2006/relationships/hyperlink" Target="https://www.facebook.com/374180572246/posts/10156775996162247/" TargetMode="External"/><Relationship Id="rId124" Type="http://schemas.openxmlformats.org/officeDocument/2006/relationships/hyperlink" Target="https://www.facebook.com/374180572246/posts/10156778303307247/" TargetMode="External"/><Relationship Id="rId70" Type="http://schemas.openxmlformats.org/officeDocument/2006/relationships/hyperlink" Target="https://www.facebook.com/374180572246/posts/10156778259572247/" TargetMode="External"/><Relationship Id="rId91" Type="http://schemas.openxmlformats.org/officeDocument/2006/relationships/hyperlink" Target="https://www.facebook.com/374180572246/posts/10156772004967247/" TargetMode="External"/><Relationship Id="rId145" Type="http://schemas.openxmlformats.org/officeDocument/2006/relationships/hyperlink" Target="https://www.facebook.com/374180572246/posts/10156782872237247/" TargetMode="External"/><Relationship Id="rId166" Type="http://schemas.openxmlformats.org/officeDocument/2006/relationships/hyperlink" Target="https://www.facebook.com/374180572246/posts/10156775016507247/" TargetMode="External"/><Relationship Id="rId187" Type="http://schemas.openxmlformats.org/officeDocument/2006/relationships/hyperlink" Target="https://www.facebook.com/374180572246/posts/10156786170347247/" TargetMode="External"/><Relationship Id="rId1" Type="http://schemas.openxmlformats.org/officeDocument/2006/relationships/hyperlink" Target="https://www.facebook.com/374180572246/posts/10156774665912247/" TargetMode="External"/><Relationship Id="rId212" Type="http://schemas.openxmlformats.org/officeDocument/2006/relationships/hyperlink" Target="https://www.facebook.com/374180572246/posts/10156770727912247/" TargetMode="External"/><Relationship Id="rId233" Type="http://schemas.openxmlformats.org/officeDocument/2006/relationships/hyperlink" Target="https://www.facebook.com/374180572246/posts/10156785693617247/" TargetMode="External"/><Relationship Id="rId254" Type="http://schemas.openxmlformats.org/officeDocument/2006/relationships/hyperlink" Target="https://www.facebook.com/374180572246/posts/10156775754682247/" TargetMode="External"/><Relationship Id="rId28" Type="http://schemas.openxmlformats.org/officeDocument/2006/relationships/hyperlink" Target="https://www.facebook.com/374180572246/posts/10156778348052247/" TargetMode="External"/><Relationship Id="rId49" Type="http://schemas.openxmlformats.org/officeDocument/2006/relationships/hyperlink" Target="https://www.facebook.com/374180572246/posts/10156783224707247/" TargetMode="External"/><Relationship Id="rId114" Type="http://schemas.openxmlformats.org/officeDocument/2006/relationships/hyperlink" Target="https://www.facebook.com/374180572246/posts/10156775836552247/" TargetMode="External"/><Relationship Id="rId275" Type="http://schemas.openxmlformats.org/officeDocument/2006/relationships/printerSettings" Target="../printerSettings/printerSettings2.bin"/><Relationship Id="rId60" Type="http://schemas.openxmlformats.org/officeDocument/2006/relationships/hyperlink" Target="https://www.facebook.com/374180572246/posts/10156771528102247/" TargetMode="External"/><Relationship Id="rId81" Type="http://schemas.openxmlformats.org/officeDocument/2006/relationships/hyperlink" Target="https://www.facebook.com/374180572246/posts/10156774066517247/" TargetMode="External"/><Relationship Id="rId135" Type="http://schemas.openxmlformats.org/officeDocument/2006/relationships/hyperlink" Target="https://www.facebook.com/374180572246/posts/10156784939777247/" TargetMode="External"/><Relationship Id="rId156" Type="http://schemas.openxmlformats.org/officeDocument/2006/relationships/hyperlink" Target="https://www.facebook.com/374180572246/posts/10156778867252247/" TargetMode="External"/><Relationship Id="rId177" Type="http://schemas.openxmlformats.org/officeDocument/2006/relationships/hyperlink" Target="https://www.facebook.com/374180572246/posts/10156771163837247/" TargetMode="External"/><Relationship Id="rId198" Type="http://schemas.openxmlformats.org/officeDocument/2006/relationships/hyperlink" Target="https://www.facebook.com/374180572246/posts/10156773327212247/" TargetMode="External"/><Relationship Id="rId202" Type="http://schemas.openxmlformats.org/officeDocument/2006/relationships/hyperlink" Target="https://www.facebook.com/374180572246/posts/10156783342317247/" TargetMode="External"/><Relationship Id="rId223" Type="http://schemas.openxmlformats.org/officeDocument/2006/relationships/hyperlink" Target="https://www.facebook.com/374180572246/posts/10156773537527247/" TargetMode="External"/><Relationship Id="rId244" Type="http://schemas.openxmlformats.org/officeDocument/2006/relationships/hyperlink" Target="https://www.facebook.com/374180572246/posts/10156782592527247/" TargetMode="External"/><Relationship Id="rId18" Type="http://schemas.openxmlformats.org/officeDocument/2006/relationships/hyperlink" Target="https://www.facebook.com/374180572246/posts/10156779734227247/" TargetMode="External"/><Relationship Id="rId39" Type="http://schemas.openxmlformats.org/officeDocument/2006/relationships/hyperlink" Target="https://www.facebook.com/374180572246/posts/10156774423382247/" TargetMode="External"/><Relationship Id="rId265" Type="http://schemas.openxmlformats.org/officeDocument/2006/relationships/hyperlink" Target="https://www.facebook.com/374180572246/posts/10156781001192247/" TargetMode="External"/><Relationship Id="rId50" Type="http://schemas.openxmlformats.org/officeDocument/2006/relationships/hyperlink" Target="https://www.facebook.com/374180572246/posts/10156782121987247/" TargetMode="External"/><Relationship Id="rId104" Type="http://schemas.openxmlformats.org/officeDocument/2006/relationships/hyperlink" Target="https://www.facebook.com/374180572246/posts/10156773476002247/" TargetMode="External"/><Relationship Id="rId125" Type="http://schemas.openxmlformats.org/officeDocument/2006/relationships/hyperlink" Target="https://www.facebook.com/374180572246/posts/10156785786597247/" TargetMode="External"/><Relationship Id="rId146" Type="http://schemas.openxmlformats.org/officeDocument/2006/relationships/hyperlink" Target="https://www.facebook.com/374180572246/posts/10156771105917247/" TargetMode="External"/><Relationship Id="rId167" Type="http://schemas.openxmlformats.org/officeDocument/2006/relationships/hyperlink" Target="https://www.facebook.com/374180572246/posts/10156770543332247/" TargetMode="External"/><Relationship Id="rId188" Type="http://schemas.openxmlformats.org/officeDocument/2006/relationships/hyperlink" Target="https://www.facebook.com/374180572246/posts/10156779037097247/" TargetMode="External"/><Relationship Id="rId71" Type="http://schemas.openxmlformats.org/officeDocument/2006/relationships/hyperlink" Target="https://www.facebook.com/374180572246/posts/10156780838802247/" TargetMode="External"/><Relationship Id="rId92" Type="http://schemas.openxmlformats.org/officeDocument/2006/relationships/hyperlink" Target="https://www.facebook.com/374180572246/posts/10156784211467247/" TargetMode="External"/><Relationship Id="rId213" Type="http://schemas.openxmlformats.org/officeDocument/2006/relationships/hyperlink" Target="https://www.facebook.com/374180572246/posts/10156781051457247/" TargetMode="External"/><Relationship Id="rId234" Type="http://schemas.openxmlformats.org/officeDocument/2006/relationships/hyperlink" Target="https://www.facebook.com/374180572246/posts/10156773690402247/" TargetMode="External"/><Relationship Id="rId2" Type="http://schemas.openxmlformats.org/officeDocument/2006/relationships/hyperlink" Target="https://www.facebook.com/374180572246/posts/10156779397912247/" TargetMode="External"/><Relationship Id="rId29" Type="http://schemas.openxmlformats.org/officeDocument/2006/relationships/hyperlink" Target="https://www.facebook.com/374180572246/posts/10156779101127247/" TargetMode="External"/><Relationship Id="rId255" Type="http://schemas.openxmlformats.org/officeDocument/2006/relationships/hyperlink" Target="https://www.facebook.com/374180572246/posts/10156781096067247/" TargetMode="External"/><Relationship Id="rId40" Type="http://schemas.openxmlformats.org/officeDocument/2006/relationships/hyperlink" Target="https://www.facebook.com/374180572246/posts/10156770644602247/" TargetMode="External"/><Relationship Id="rId115" Type="http://schemas.openxmlformats.org/officeDocument/2006/relationships/hyperlink" Target="https://www.facebook.com/374180572246/posts/10156779266842247/" TargetMode="External"/><Relationship Id="rId136" Type="http://schemas.openxmlformats.org/officeDocument/2006/relationships/hyperlink" Target="https://www.facebook.com/374180572246/posts/10156771639147247/" TargetMode="External"/><Relationship Id="rId157" Type="http://schemas.openxmlformats.org/officeDocument/2006/relationships/hyperlink" Target="https://www.facebook.com/374180572246/posts/10156773380842247/" TargetMode="External"/><Relationship Id="rId178" Type="http://schemas.openxmlformats.org/officeDocument/2006/relationships/hyperlink" Target="https://www.facebook.com/374180572246/posts/10156773846262247/" TargetMode="External"/><Relationship Id="rId61" Type="http://schemas.openxmlformats.org/officeDocument/2006/relationships/hyperlink" Target="https://www.facebook.com/374180572246/posts/10156775840977247/" TargetMode="External"/><Relationship Id="rId82" Type="http://schemas.openxmlformats.org/officeDocument/2006/relationships/hyperlink" Target="https://www.facebook.com/374180572246/posts/10156782809217247/" TargetMode="External"/><Relationship Id="rId199" Type="http://schemas.openxmlformats.org/officeDocument/2006/relationships/hyperlink" Target="https://www.facebook.com/374180572246/posts/10156784525807247/" TargetMode="External"/><Relationship Id="rId203" Type="http://schemas.openxmlformats.org/officeDocument/2006/relationships/hyperlink" Target="https://www.facebook.com/374180572246/posts/10156774714922247/" TargetMode="External"/><Relationship Id="rId19" Type="http://schemas.openxmlformats.org/officeDocument/2006/relationships/hyperlink" Target="https://www.facebook.com/374180572246/posts/10156776451057247/" TargetMode="External"/><Relationship Id="rId224" Type="http://schemas.openxmlformats.org/officeDocument/2006/relationships/hyperlink" Target="https://www.facebook.com/374180572246/posts/10156782010667247/" TargetMode="External"/><Relationship Id="rId245" Type="http://schemas.openxmlformats.org/officeDocument/2006/relationships/hyperlink" Target="https://www.facebook.com/374180572246/posts/10156776223832247/" TargetMode="External"/><Relationship Id="rId266" Type="http://schemas.openxmlformats.org/officeDocument/2006/relationships/hyperlink" Target="https://www.facebook.com/374180572246/posts/10156779848987247/" TargetMode="External"/><Relationship Id="rId30" Type="http://schemas.openxmlformats.org/officeDocument/2006/relationships/hyperlink" Target="https://www.facebook.com/374180572246/posts/10156772171072247/" TargetMode="External"/><Relationship Id="rId105" Type="http://schemas.openxmlformats.org/officeDocument/2006/relationships/hyperlink" Target="https://www.facebook.com/374180572246/posts/10156776903227247/" TargetMode="External"/><Relationship Id="rId126" Type="http://schemas.openxmlformats.org/officeDocument/2006/relationships/hyperlink" Target="https://www.facebook.com/374180572246/posts/10156778781192247/" TargetMode="External"/><Relationship Id="rId147" Type="http://schemas.openxmlformats.org/officeDocument/2006/relationships/hyperlink" Target="https://www.facebook.com/374180572246/posts/10156784095507247/" TargetMode="External"/><Relationship Id="rId168" Type="http://schemas.openxmlformats.org/officeDocument/2006/relationships/hyperlink" Target="https://www.facebook.com/374180572246/posts/10156784420052247/" TargetMode="External"/><Relationship Id="rId51" Type="http://schemas.openxmlformats.org/officeDocument/2006/relationships/hyperlink" Target="https://www.facebook.com/374180572246/posts/10156773151602247/" TargetMode="External"/><Relationship Id="rId72" Type="http://schemas.openxmlformats.org/officeDocument/2006/relationships/hyperlink" Target="https://www.facebook.com/374180572246/posts/10156786048852247/" TargetMode="External"/><Relationship Id="rId93" Type="http://schemas.openxmlformats.org/officeDocument/2006/relationships/hyperlink" Target="https://www.facebook.com/374180572246/posts/10156781203757247/" TargetMode="External"/><Relationship Id="rId189" Type="http://schemas.openxmlformats.org/officeDocument/2006/relationships/hyperlink" Target="https://www.facebook.com/374180572246/posts/10156777194627247/" TargetMode="External"/><Relationship Id="rId3" Type="http://schemas.openxmlformats.org/officeDocument/2006/relationships/hyperlink" Target="https://www.facebook.com/374180572246/posts/10156778567537247/" TargetMode="External"/><Relationship Id="rId214" Type="http://schemas.openxmlformats.org/officeDocument/2006/relationships/hyperlink" Target="https://www.facebook.com/374180572246/posts/10156770955957247/" TargetMode="External"/><Relationship Id="rId235" Type="http://schemas.openxmlformats.org/officeDocument/2006/relationships/hyperlink" Target="https://www.facebook.com/374180572246/posts/10156773642702247/" TargetMode="External"/><Relationship Id="rId256" Type="http://schemas.openxmlformats.org/officeDocument/2006/relationships/hyperlink" Target="https://www.facebook.com/374180572246/posts/10156777951717247/" TargetMode="External"/><Relationship Id="rId116" Type="http://schemas.openxmlformats.org/officeDocument/2006/relationships/hyperlink" Target="https://www.facebook.com/374180572246/posts/10156773747842247/" TargetMode="External"/><Relationship Id="rId137" Type="http://schemas.openxmlformats.org/officeDocument/2006/relationships/hyperlink" Target="https://www.facebook.com/374180572246/posts/10156775647312247/" TargetMode="External"/><Relationship Id="rId158" Type="http://schemas.openxmlformats.org/officeDocument/2006/relationships/hyperlink" Target="https://www.facebook.com/374180572246/posts/10156782749987247/" TargetMode="External"/><Relationship Id="rId20" Type="http://schemas.openxmlformats.org/officeDocument/2006/relationships/hyperlink" Target="https://www.facebook.com/374180572246/posts/10156782252012247/" TargetMode="External"/><Relationship Id="rId41" Type="http://schemas.openxmlformats.org/officeDocument/2006/relationships/hyperlink" Target="https://www.facebook.com/374180572246/posts/10156783283102247/" TargetMode="External"/><Relationship Id="rId62" Type="http://schemas.openxmlformats.org/officeDocument/2006/relationships/hyperlink" Target="https://www.facebook.com/374180572246/posts/10156774488337247/" TargetMode="External"/><Relationship Id="rId83" Type="http://schemas.openxmlformats.org/officeDocument/2006/relationships/hyperlink" Target="https://www.facebook.com/374180572246/posts/10156779488787247/" TargetMode="External"/><Relationship Id="rId179" Type="http://schemas.openxmlformats.org/officeDocument/2006/relationships/hyperlink" Target="https://www.facebook.com/374180572246/posts/10156783931572247/" TargetMode="External"/><Relationship Id="rId190" Type="http://schemas.openxmlformats.org/officeDocument/2006/relationships/hyperlink" Target="https://www.facebook.com/374180572246/posts/10156783997832247/" TargetMode="External"/><Relationship Id="rId204" Type="http://schemas.openxmlformats.org/officeDocument/2006/relationships/hyperlink" Target="https://www.facebook.com/374180572246/posts/10156785926432247/" TargetMode="External"/><Relationship Id="rId225" Type="http://schemas.openxmlformats.org/officeDocument/2006/relationships/hyperlink" Target="https://www.facebook.com/374180572246/posts/10156771742042247/" TargetMode="External"/><Relationship Id="rId246" Type="http://schemas.openxmlformats.org/officeDocument/2006/relationships/hyperlink" Target="https://www.facebook.com/374180572246/posts/10156780293872247/" TargetMode="External"/><Relationship Id="rId267" Type="http://schemas.openxmlformats.org/officeDocument/2006/relationships/hyperlink" Target="https://www.facebook.com/374180572246/posts/10156782448062247/" TargetMode="External"/><Relationship Id="rId106" Type="http://schemas.openxmlformats.org/officeDocument/2006/relationships/hyperlink" Target="https://www.facebook.com/374180572246/posts/10156786388642247/" TargetMode="External"/><Relationship Id="rId127" Type="http://schemas.openxmlformats.org/officeDocument/2006/relationships/hyperlink" Target="https://www.facebook.com/374180572246/posts/10156773347532247/" TargetMode="External"/><Relationship Id="rId10" Type="http://schemas.openxmlformats.org/officeDocument/2006/relationships/hyperlink" Target="https://www.facebook.com/374180572246/posts/10156771951297247/" TargetMode="External"/><Relationship Id="rId31" Type="http://schemas.openxmlformats.org/officeDocument/2006/relationships/hyperlink" Target="https://www.facebook.com/374180572246/posts/10156779861512247/" TargetMode="External"/><Relationship Id="rId52" Type="http://schemas.openxmlformats.org/officeDocument/2006/relationships/hyperlink" Target="https://www.facebook.com/374180572246/posts/10156783463692247/" TargetMode="External"/><Relationship Id="rId73" Type="http://schemas.openxmlformats.org/officeDocument/2006/relationships/hyperlink" Target="https://www.facebook.com/374180572246/posts/10156777081697247/" TargetMode="External"/><Relationship Id="rId94" Type="http://schemas.openxmlformats.org/officeDocument/2006/relationships/hyperlink" Target="https://www.facebook.com/374180572246/posts/10156775683762247/" TargetMode="External"/><Relationship Id="rId148" Type="http://schemas.openxmlformats.org/officeDocument/2006/relationships/hyperlink" Target="https://www.facebook.com/374180572246/posts/10156776280942247/" TargetMode="External"/><Relationship Id="rId169" Type="http://schemas.openxmlformats.org/officeDocument/2006/relationships/hyperlink" Target="https://www.facebook.com/374180572246/posts/10156775797537247/" TargetMode="External"/><Relationship Id="rId4" Type="http://schemas.openxmlformats.org/officeDocument/2006/relationships/hyperlink" Target="https://www.facebook.com/374180572246/posts/10156773334572247/" TargetMode="External"/><Relationship Id="rId180" Type="http://schemas.openxmlformats.org/officeDocument/2006/relationships/hyperlink" Target="https://www.facebook.com/374180572246/posts/10156781356227247/" TargetMode="External"/><Relationship Id="rId215" Type="http://schemas.openxmlformats.org/officeDocument/2006/relationships/hyperlink" Target="https://www.facebook.com/374180572246/posts/10156782352117247/" TargetMode="External"/><Relationship Id="rId236" Type="http://schemas.openxmlformats.org/officeDocument/2006/relationships/hyperlink" Target="https://www.facebook.com/374180572246/posts/10156780897582247/" TargetMode="External"/><Relationship Id="rId257" Type="http://schemas.openxmlformats.org/officeDocument/2006/relationships/hyperlink" Target="https://www.facebook.com/374180572246/posts/10156776050197247/" TargetMode="External"/><Relationship Id="rId42" Type="http://schemas.openxmlformats.org/officeDocument/2006/relationships/hyperlink" Target="https://www.facebook.com/374180572246/posts/10156781951487247/" TargetMode="External"/><Relationship Id="rId84" Type="http://schemas.openxmlformats.org/officeDocument/2006/relationships/hyperlink" Target="https://www.facebook.com/374180572246/posts/10156776114157247/" TargetMode="External"/><Relationship Id="rId138" Type="http://schemas.openxmlformats.org/officeDocument/2006/relationships/hyperlink" Target="https://www.facebook.com/374180572246/posts/10156785638157247/" TargetMode="External"/><Relationship Id="rId191" Type="http://schemas.openxmlformats.org/officeDocument/2006/relationships/hyperlink" Target="https://www.facebook.com/374180572246/posts/10156781609277247/" TargetMode="External"/><Relationship Id="rId205" Type="http://schemas.openxmlformats.org/officeDocument/2006/relationships/hyperlink" Target="https://www.facebook.com/374180572246/posts/10156774259562247/" TargetMode="External"/><Relationship Id="rId247" Type="http://schemas.openxmlformats.org/officeDocument/2006/relationships/hyperlink" Target="https://www.facebook.com/374180572246/posts/10156784047242247/" TargetMode="External"/><Relationship Id="rId107" Type="http://schemas.openxmlformats.org/officeDocument/2006/relationships/hyperlink" Target="https://www.facebook.com/374180572246/posts/10156778401962247/" TargetMode="External"/><Relationship Id="rId11" Type="http://schemas.openxmlformats.org/officeDocument/2006/relationships/hyperlink" Target="https://www.facebook.com/374180572246/posts/10156779319947247/" TargetMode="External"/><Relationship Id="rId53" Type="http://schemas.openxmlformats.org/officeDocument/2006/relationships/hyperlink" Target="https://www.facebook.com/374180572246/posts/10156781669117247/" TargetMode="External"/><Relationship Id="rId149" Type="http://schemas.openxmlformats.org/officeDocument/2006/relationships/hyperlink" Target="https://www.facebook.com/374180572246/posts/10156773984332247/"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14.xml.rels><?xml version="1.0" encoding="UTF-8" standalone="yes"?>
<Relationships xmlns="http://schemas.openxmlformats.org/package/2006/relationships"><Relationship Id="rId117" Type="http://schemas.openxmlformats.org/officeDocument/2006/relationships/hyperlink" Target="https://www.facebook.com/374180572246/posts/10156749916702247/" TargetMode="External"/><Relationship Id="rId21" Type="http://schemas.openxmlformats.org/officeDocument/2006/relationships/hyperlink" Target="https://www.facebook.com/374180572246/posts/10156752215312247/" TargetMode="External"/><Relationship Id="rId42" Type="http://schemas.openxmlformats.org/officeDocument/2006/relationships/hyperlink" Target="https://www.facebook.com/374180572246/posts/10156745246347247/" TargetMode="External"/><Relationship Id="rId63" Type="http://schemas.openxmlformats.org/officeDocument/2006/relationships/hyperlink" Target="https://www.facebook.com/374180572246/posts/10156743126452247/" TargetMode="External"/><Relationship Id="rId84" Type="http://schemas.openxmlformats.org/officeDocument/2006/relationships/hyperlink" Target="https://www.facebook.com/374180572246/posts/10156741499082247/" TargetMode="External"/><Relationship Id="rId138" Type="http://schemas.openxmlformats.org/officeDocument/2006/relationships/hyperlink" Target="https://www.facebook.com/374180572246/posts/10156741021857247/" TargetMode="External"/><Relationship Id="rId159" Type="http://schemas.openxmlformats.org/officeDocument/2006/relationships/hyperlink" Target="https://www.facebook.com/374180572246/posts/10156747398832247/" TargetMode="External"/><Relationship Id="rId170" Type="http://schemas.openxmlformats.org/officeDocument/2006/relationships/hyperlink" Target="https://www.facebook.com/374180572246/posts/10156750179957247/" TargetMode="External"/><Relationship Id="rId191" Type="http://schemas.openxmlformats.org/officeDocument/2006/relationships/hyperlink" Target="https://www.facebook.com/374180572246/posts/10156746377572247/" TargetMode="External"/><Relationship Id="rId205" Type="http://schemas.openxmlformats.org/officeDocument/2006/relationships/hyperlink" Target="https://www.facebook.com/374180572246/posts/10156747311142247/" TargetMode="External"/><Relationship Id="rId226" Type="http://schemas.openxmlformats.org/officeDocument/2006/relationships/hyperlink" Target="https://www.facebook.com/374180572246/posts/10156747470567247/" TargetMode="External"/><Relationship Id="rId247" Type="http://schemas.openxmlformats.org/officeDocument/2006/relationships/hyperlink" Target="https://www.facebook.com/374180572246/posts/10156742972037247/" TargetMode="External"/><Relationship Id="rId107" Type="http://schemas.openxmlformats.org/officeDocument/2006/relationships/hyperlink" Target="https://www.facebook.com/374180572246/posts/10156742335417247/" TargetMode="External"/><Relationship Id="rId11" Type="http://schemas.openxmlformats.org/officeDocument/2006/relationships/hyperlink" Target="https://www.facebook.com/374180572246/posts/10156749660162247/" TargetMode="External"/><Relationship Id="rId32" Type="http://schemas.openxmlformats.org/officeDocument/2006/relationships/hyperlink" Target="https://www.facebook.com/374180572246/posts/10156751842582247/" TargetMode="External"/><Relationship Id="rId53" Type="http://schemas.openxmlformats.org/officeDocument/2006/relationships/hyperlink" Target="https://www.facebook.com/374180572246/posts/10156743315657247/" TargetMode="External"/><Relationship Id="rId74" Type="http://schemas.openxmlformats.org/officeDocument/2006/relationships/hyperlink" Target="https://www.facebook.com/374180572246/posts/10156744313957247/" TargetMode="External"/><Relationship Id="rId128" Type="http://schemas.openxmlformats.org/officeDocument/2006/relationships/hyperlink" Target="https://www.facebook.com/374180572246/posts/10156748281572247/" TargetMode="External"/><Relationship Id="rId149" Type="http://schemas.openxmlformats.org/officeDocument/2006/relationships/hyperlink" Target="https://www.facebook.com/374180572246/posts/10156744358087247/" TargetMode="External"/><Relationship Id="rId5" Type="http://schemas.openxmlformats.org/officeDocument/2006/relationships/hyperlink" Target="https://www.facebook.com/374180572246/posts/10156749819017247/" TargetMode="External"/><Relationship Id="rId95" Type="http://schemas.openxmlformats.org/officeDocument/2006/relationships/hyperlink" Target="https://www.facebook.com/374180572246/posts/10156752857957247/" TargetMode="External"/><Relationship Id="rId160" Type="http://schemas.openxmlformats.org/officeDocument/2006/relationships/hyperlink" Target="https://www.facebook.com/374180572246/posts/10156748193947247/" TargetMode="External"/><Relationship Id="rId181" Type="http://schemas.openxmlformats.org/officeDocument/2006/relationships/hyperlink" Target="https://www.facebook.com/374180572246/posts/10156743356647247/" TargetMode="External"/><Relationship Id="rId216" Type="http://schemas.openxmlformats.org/officeDocument/2006/relationships/hyperlink" Target="https://www.facebook.com/374180572246/posts/10156752664452247/" TargetMode="External"/><Relationship Id="rId237" Type="http://schemas.openxmlformats.org/officeDocument/2006/relationships/hyperlink" Target="https://www.facebook.com/374180572246/posts/10156746276997247/" TargetMode="External"/><Relationship Id="rId22" Type="http://schemas.openxmlformats.org/officeDocument/2006/relationships/hyperlink" Target="https://www.facebook.com/374180572246/posts/10156741184937247/" TargetMode="External"/><Relationship Id="rId43" Type="http://schemas.openxmlformats.org/officeDocument/2006/relationships/hyperlink" Target="https://www.facebook.com/374180572246/posts/10156752736237247/" TargetMode="External"/><Relationship Id="rId64" Type="http://schemas.openxmlformats.org/officeDocument/2006/relationships/hyperlink" Target="https://www.facebook.com/374180572246/posts/10156748594162247/" TargetMode="External"/><Relationship Id="rId118" Type="http://schemas.openxmlformats.org/officeDocument/2006/relationships/hyperlink" Target="https://www.facebook.com/374180572246/posts/10156749366552247/" TargetMode="External"/><Relationship Id="rId139" Type="http://schemas.openxmlformats.org/officeDocument/2006/relationships/hyperlink" Target="https://www.facebook.com/374180572246/posts/10156744251492247/" TargetMode="External"/><Relationship Id="rId85" Type="http://schemas.openxmlformats.org/officeDocument/2006/relationships/hyperlink" Target="https://www.facebook.com/374180572246/posts/10156742549002247/" TargetMode="External"/><Relationship Id="rId150" Type="http://schemas.openxmlformats.org/officeDocument/2006/relationships/hyperlink" Target="https://www.facebook.com/374180572246/posts/10156747166427247/" TargetMode="External"/><Relationship Id="rId171" Type="http://schemas.openxmlformats.org/officeDocument/2006/relationships/hyperlink" Target="https://www.facebook.com/374180572246/posts/10156750323312247/" TargetMode="External"/><Relationship Id="rId192" Type="http://schemas.openxmlformats.org/officeDocument/2006/relationships/hyperlink" Target="https://www.facebook.com/374180572246/posts/10156743984032247/" TargetMode="External"/><Relationship Id="rId206" Type="http://schemas.openxmlformats.org/officeDocument/2006/relationships/hyperlink" Target="https://www.facebook.com/374180572246/posts/10156746647857247/" TargetMode="External"/><Relationship Id="rId227" Type="http://schemas.openxmlformats.org/officeDocument/2006/relationships/hyperlink" Target="https://www.facebook.com/374180572246/posts/10156742919327247/" TargetMode="External"/><Relationship Id="rId248" Type="http://schemas.openxmlformats.org/officeDocument/2006/relationships/hyperlink" Target="https://www.facebook.com/374180572246/posts/10156749354982247/" TargetMode="External"/><Relationship Id="rId12" Type="http://schemas.openxmlformats.org/officeDocument/2006/relationships/hyperlink" Target="https://www.facebook.com/374180572246/posts/10156745879522247/" TargetMode="External"/><Relationship Id="rId33" Type="http://schemas.openxmlformats.org/officeDocument/2006/relationships/hyperlink" Target="https://www.facebook.com/374180572246/posts/10156750446082247/" TargetMode="External"/><Relationship Id="rId108" Type="http://schemas.openxmlformats.org/officeDocument/2006/relationships/hyperlink" Target="https://www.facebook.com/374180572246/posts/10156751755382247/" TargetMode="External"/><Relationship Id="rId129" Type="http://schemas.openxmlformats.org/officeDocument/2006/relationships/hyperlink" Target="https://www.facebook.com/374180572246/posts/10156745362562247/" TargetMode="External"/><Relationship Id="rId54" Type="http://schemas.openxmlformats.org/officeDocument/2006/relationships/hyperlink" Target="https://www.facebook.com/374180572246/posts/10156740505882247/" TargetMode="External"/><Relationship Id="rId75" Type="http://schemas.openxmlformats.org/officeDocument/2006/relationships/hyperlink" Target="https://www.facebook.com/374180572246/posts/10156745277287247/" TargetMode="External"/><Relationship Id="rId96" Type="http://schemas.openxmlformats.org/officeDocument/2006/relationships/hyperlink" Target="https://www.facebook.com/374180572246/posts/10156746484007247/" TargetMode="External"/><Relationship Id="rId140" Type="http://schemas.openxmlformats.org/officeDocument/2006/relationships/hyperlink" Target="https://www.facebook.com/374180572246/posts/10156752439222247/" TargetMode="External"/><Relationship Id="rId161" Type="http://schemas.openxmlformats.org/officeDocument/2006/relationships/hyperlink" Target="https://www.facebook.com/374180572246/posts/10156745934232247/" TargetMode="External"/><Relationship Id="rId182" Type="http://schemas.openxmlformats.org/officeDocument/2006/relationships/hyperlink" Target="https://www.facebook.com/374180572246/posts/10156752798182247/" TargetMode="External"/><Relationship Id="rId217" Type="http://schemas.openxmlformats.org/officeDocument/2006/relationships/hyperlink" Target="https://www.facebook.com/374180572246/posts/10156749866617247/" TargetMode="External"/><Relationship Id="rId6" Type="http://schemas.openxmlformats.org/officeDocument/2006/relationships/hyperlink" Target="https://www.facebook.com/374180572246/posts/10156744307432247/" TargetMode="External"/><Relationship Id="rId238" Type="http://schemas.openxmlformats.org/officeDocument/2006/relationships/hyperlink" Target="https://www.facebook.com/374180572246/posts/10156745186692247/" TargetMode="External"/><Relationship Id="rId23" Type="http://schemas.openxmlformats.org/officeDocument/2006/relationships/hyperlink" Target="https://www.facebook.com/374180572246/posts/10156752967937247/" TargetMode="External"/><Relationship Id="rId119" Type="http://schemas.openxmlformats.org/officeDocument/2006/relationships/hyperlink" Target="https://www.facebook.com/374180572246/posts/10156747363187247/" TargetMode="External"/><Relationship Id="rId44" Type="http://schemas.openxmlformats.org/officeDocument/2006/relationships/hyperlink" Target="https://www.facebook.com/374180572246/posts/10156747820917247/" TargetMode="External"/><Relationship Id="rId65" Type="http://schemas.openxmlformats.org/officeDocument/2006/relationships/hyperlink" Target="https://www.facebook.com/374180572246/posts/10156752164327247/" TargetMode="External"/><Relationship Id="rId86" Type="http://schemas.openxmlformats.org/officeDocument/2006/relationships/hyperlink" Target="https://www.facebook.com/374180572246/posts/10156741658792247/" TargetMode="External"/><Relationship Id="rId130" Type="http://schemas.openxmlformats.org/officeDocument/2006/relationships/hyperlink" Target="https://www.facebook.com/374180572246/posts/10156741755582247/" TargetMode="External"/><Relationship Id="rId151" Type="http://schemas.openxmlformats.org/officeDocument/2006/relationships/hyperlink" Target="https://www.facebook.com/374180572246/posts/10156743186777247/" TargetMode="External"/><Relationship Id="rId172" Type="http://schemas.openxmlformats.org/officeDocument/2006/relationships/hyperlink" Target="https://www.facebook.com/374180572246/posts/10156749485852247/" TargetMode="External"/><Relationship Id="rId193" Type="http://schemas.openxmlformats.org/officeDocument/2006/relationships/hyperlink" Target="https://www.facebook.com/374180572246/posts/10156748768932247/" TargetMode="External"/><Relationship Id="rId207" Type="http://schemas.openxmlformats.org/officeDocument/2006/relationships/hyperlink" Target="https://www.facebook.com/374180572246/posts/10156745174912247/" TargetMode="External"/><Relationship Id="rId228" Type="http://schemas.openxmlformats.org/officeDocument/2006/relationships/hyperlink" Target="https://www.facebook.com/374180572246/posts/10156744970912247/" TargetMode="External"/><Relationship Id="rId249" Type="http://schemas.openxmlformats.org/officeDocument/2006/relationships/hyperlink" Target="https://www.facebook.com/374180572246/posts/10156751336612247/" TargetMode="External"/><Relationship Id="rId13" Type="http://schemas.openxmlformats.org/officeDocument/2006/relationships/hyperlink" Target="https://www.facebook.com/374180572246/posts/10156750036397247/" TargetMode="External"/><Relationship Id="rId109" Type="http://schemas.openxmlformats.org/officeDocument/2006/relationships/hyperlink" Target="https://www.facebook.com/374180572246/posts/10156747958317247/" TargetMode="External"/><Relationship Id="rId34" Type="http://schemas.openxmlformats.org/officeDocument/2006/relationships/hyperlink" Target="https://www.facebook.com/374180572246/posts/10156741970152247/" TargetMode="External"/><Relationship Id="rId55" Type="http://schemas.openxmlformats.org/officeDocument/2006/relationships/hyperlink" Target="https://www.facebook.com/374180572246/posts/10156752550997247/" TargetMode="External"/><Relationship Id="rId76" Type="http://schemas.openxmlformats.org/officeDocument/2006/relationships/hyperlink" Target="https://www.facebook.com/374180572246/posts/10156740837287247/" TargetMode="External"/><Relationship Id="rId97" Type="http://schemas.openxmlformats.org/officeDocument/2006/relationships/hyperlink" Target="https://www.facebook.com/374180572246/posts/10156743407307247/" TargetMode="External"/><Relationship Id="rId120" Type="http://schemas.openxmlformats.org/officeDocument/2006/relationships/hyperlink" Target="https://www.facebook.com/374180572246/posts/10156751582532247/" TargetMode="External"/><Relationship Id="rId141" Type="http://schemas.openxmlformats.org/officeDocument/2006/relationships/hyperlink" Target="https://www.facebook.com/374180572246/posts/10156742025132247/" TargetMode="External"/><Relationship Id="rId7" Type="http://schemas.openxmlformats.org/officeDocument/2006/relationships/hyperlink" Target="https://www.facebook.com/374180572246/posts/10156745641222247/" TargetMode="External"/><Relationship Id="rId162" Type="http://schemas.openxmlformats.org/officeDocument/2006/relationships/hyperlink" Target="https://www.facebook.com/374180572246/posts/10156745413807247/" TargetMode="External"/><Relationship Id="rId183" Type="http://schemas.openxmlformats.org/officeDocument/2006/relationships/hyperlink" Target="https://www.facebook.com/374180572246/posts/10156747665267247/" TargetMode="External"/><Relationship Id="rId218" Type="http://schemas.openxmlformats.org/officeDocument/2006/relationships/hyperlink" Target="https://www.facebook.com/374180572246/posts/10156743892657247/" TargetMode="External"/><Relationship Id="rId239" Type="http://schemas.openxmlformats.org/officeDocument/2006/relationships/hyperlink" Target="https://www.facebook.com/374180572246/posts/10156750374757247/" TargetMode="External"/><Relationship Id="rId250" Type="http://schemas.openxmlformats.org/officeDocument/2006/relationships/hyperlink" Target="https://www.facebook.com/374180572246/posts/10156745134632247/" TargetMode="External"/><Relationship Id="rId24" Type="http://schemas.openxmlformats.org/officeDocument/2006/relationships/hyperlink" Target="https://www.facebook.com/374180572246/posts/10156745828237247/" TargetMode="External"/><Relationship Id="rId45" Type="http://schemas.openxmlformats.org/officeDocument/2006/relationships/hyperlink" Target="https://www.facebook.com/374180572246/posts/10156741282632247/" TargetMode="External"/><Relationship Id="rId66" Type="http://schemas.openxmlformats.org/officeDocument/2006/relationships/hyperlink" Target="https://www.facebook.com/374180572246/posts/10156748326072247/" TargetMode="External"/><Relationship Id="rId87" Type="http://schemas.openxmlformats.org/officeDocument/2006/relationships/hyperlink" Target="https://www.facebook.com/374180572246/posts/10156746987717247/" TargetMode="External"/><Relationship Id="rId110" Type="http://schemas.openxmlformats.org/officeDocument/2006/relationships/hyperlink" Target="https://www.facebook.com/374180572246/posts/10156750502992247/" TargetMode="External"/><Relationship Id="rId131" Type="http://schemas.openxmlformats.org/officeDocument/2006/relationships/hyperlink" Target="https://www.facebook.com/374180572246/posts/10156744512472247/" TargetMode="External"/><Relationship Id="rId152" Type="http://schemas.openxmlformats.org/officeDocument/2006/relationships/hyperlink" Target="https://www.facebook.com/374180572246/posts/10156746532612247/" TargetMode="External"/><Relationship Id="rId173" Type="http://schemas.openxmlformats.org/officeDocument/2006/relationships/hyperlink" Target="https://www.facebook.com/374180572246/posts/10156740602297247/" TargetMode="External"/><Relationship Id="rId194" Type="http://schemas.openxmlformats.org/officeDocument/2006/relationships/hyperlink" Target="https://www.facebook.com/374180572246/posts/10156742478252247/" TargetMode="External"/><Relationship Id="rId208" Type="http://schemas.openxmlformats.org/officeDocument/2006/relationships/hyperlink" Target="https://www.facebook.com/374180572246/posts/10156743750217247/" TargetMode="External"/><Relationship Id="rId229" Type="http://schemas.openxmlformats.org/officeDocument/2006/relationships/hyperlink" Target="https://www.facebook.com/374180572246/posts/10156751268977247/" TargetMode="External"/><Relationship Id="rId240" Type="http://schemas.openxmlformats.org/officeDocument/2006/relationships/hyperlink" Target="https://www.facebook.com/374180572246/posts/10156743846812247/" TargetMode="External"/><Relationship Id="rId14" Type="http://schemas.openxmlformats.org/officeDocument/2006/relationships/hyperlink" Target="https://www.facebook.com/374180572246/posts/10156748480892247/" TargetMode="External"/><Relationship Id="rId35" Type="http://schemas.openxmlformats.org/officeDocument/2006/relationships/hyperlink" Target="https://www.facebook.com/374180572246/posts/10156751945732247/" TargetMode="External"/><Relationship Id="rId56" Type="http://schemas.openxmlformats.org/officeDocument/2006/relationships/hyperlink" Target="https://www.facebook.com/374180572246/posts/10156747808477247/" TargetMode="External"/><Relationship Id="rId77" Type="http://schemas.openxmlformats.org/officeDocument/2006/relationships/hyperlink" Target="https://www.facebook.com/374180572246/posts/10156749982842247/" TargetMode="External"/><Relationship Id="rId100" Type="http://schemas.openxmlformats.org/officeDocument/2006/relationships/hyperlink" Target="https://www.facebook.com/374180572246/posts/10156742079902247/" TargetMode="External"/><Relationship Id="rId8" Type="http://schemas.openxmlformats.org/officeDocument/2006/relationships/hyperlink" Target="https://www.facebook.com/374180572246/posts/10156746033732247/" TargetMode="External"/><Relationship Id="rId98" Type="http://schemas.openxmlformats.org/officeDocument/2006/relationships/hyperlink" Target="https://www.facebook.com/374180572246/posts/10156747908072247/" TargetMode="External"/><Relationship Id="rId121" Type="http://schemas.openxmlformats.org/officeDocument/2006/relationships/hyperlink" Target="https://www.facebook.com/374180572246/posts/10156745595957247/" TargetMode="External"/><Relationship Id="rId142" Type="http://schemas.openxmlformats.org/officeDocument/2006/relationships/hyperlink" Target="https://www.facebook.com/374180572246/posts/10156745730537247/" TargetMode="External"/><Relationship Id="rId163" Type="http://schemas.openxmlformats.org/officeDocument/2006/relationships/hyperlink" Target="https://www.facebook.com/374180572246/posts/10156751409217247/" TargetMode="External"/><Relationship Id="rId184" Type="http://schemas.openxmlformats.org/officeDocument/2006/relationships/hyperlink" Target="https://www.facebook.com/374180572246/posts/10156752499467247/" TargetMode="External"/><Relationship Id="rId219" Type="http://schemas.openxmlformats.org/officeDocument/2006/relationships/hyperlink" Target="https://www.facebook.com/374180572246/posts/10156750131227247/" TargetMode="External"/><Relationship Id="rId230" Type="http://schemas.openxmlformats.org/officeDocument/2006/relationships/hyperlink" Target="https://www.facebook.com/374180572246/posts/10156748056447247/" TargetMode="External"/><Relationship Id="rId251" Type="http://schemas.openxmlformats.org/officeDocument/2006/relationships/hyperlink" Target="https://www.facebook.com/374180572246/posts/10156740933402247/" TargetMode="External"/><Relationship Id="rId25" Type="http://schemas.openxmlformats.org/officeDocument/2006/relationships/hyperlink" Target="https://www.facebook.com/374180572246/posts/10156750229222247/" TargetMode="External"/><Relationship Id="rId46" Type="http://schemas.openxmlformats.org/officeDocument/2006/relationships/hyperlink" Target="https://www.facebook.com/374180572246/posts/10156742270467247/" TargetMode="External"/><Relationship Id="rId67" Type="http://schemas.openxmlformats.org/officeDocument/2006/relationships/hyperlink" Target="https://www.facebook.com/374180572246/posts/10156749527962247/" TargetMode="External"/><Relationship Id="rId88" Type="http://schemas.openxmlformats.org/officeDocument/2006/relationships/hyperlink" Target="https://www.facebook.com/374180572246/posts/10156748945177247/" TargetMode="External"/><Relationship Id="rId111" Type="http://schemas.openxmlformats.org/officeDocument/2006/relationships/hyperlink" Target="https://www.facebook.com/374180572246/posts/10156744696447247/" TargetMode="External"/><Relationship Id="rId132" Type="http://schemas.openxmlformats.org/officeDocument/2006/relationships/hyperlink" Target="https://www.facebook.com/374180572246/posts/10156750087227247/" TargetMode="External"/><Relationship Id="rId153" Type="http://schemas.openxmlformats.org/officeDocument/2006/relationships/hyperlink" Target="https://www.facebook.com/374180572246/posts/10156741232502247/" TargetMode="External"/><Relationship Id="rId174" Type="http://schemas.openxmlformats.org/officeDocument/2006/relationships/hyperlink" Target="https://www.facebook.com/374180572246/posts/10156749452162247/" TargetMode="External"/><Relationship Id="rId195" Type="http://schemas.openxmlformats.org/officeDocument/2006/relationships/hyperlink" Target="https://www.facebook.com/374180572246/posts/10156752598617247/" TargetMode="External"/><Relationship Id="rId209" Type="http://schemas.openxmlformats.org/officeDocument/2006/relationships/hyperlink" Target="https://www.facebook.com/374180572246/posts/10156743697132247/" TargetMode="External"/><Relationship Id="rId220" Type="http://schemas.openxmlformats.org/officeDocument/2006/relationships/hyperlink" Target="https://www.facebook.com/374180572246/posts/10156749207022247/" TargetMode="External"/><Relationship Id="rId241" Type="http://schemas.openxmlformats.org/officeDocument/2006/relationships/hyperlink" Target="https://www.facebook.com/374180572246/posts/10156748153192247/" TargetMode="External"/><Relationship Id="rId15" Type="http://schemas.openxmlformats.org/officeDocument/2006/relationships/hyperlink" Target="https://www.facebook.com/374180572246/posts/10156748643147247/" TargetMode="External"/><Relationship Id="rId36" Type="http://schemas.openxmlformats.org/officeDocument/2006/relationships/hyperlink" Target="https://www.facebook.com/374180572246/posts/10156747768982247/" TargetMode="External"/><Relationship Id="rId57" Type="http://schemas.openxmlformats.org/officeDocument/2006/relationships/hyperlink" Target="https://www.facebook.com/374180572246/posts/10156747524487247/" TargetMode="External"/><Relationship Id="rId78" Type="http://schemas.openxmlformats.org/officeDocument/2006/relationships/hyperlink" Target="https://www.facebook.com/374180572246/posts/10156748852637247/" TargetMode="External"/><Relationship Id="rId99" Type="http://schemas.openxmlformats.org/officeDocument/2006/relationships/hyperlink" Target="https://www.facebook.com/374180572246/posts/10156742866682247/" TargetMode="External"/><Relationship Id="rId101" Type="http://schemas.openxmlformats.org/officeDocument/2006/relationships/hyperlink" Target="https://www.facebook.com/374180572246/posts/10156750659572247/" TargetMode="External"/><Relationship Id="rId122" Type="http://schemas.openxmlformats.org/officeDocument/2006/relationships/hyperlink" Target="https://www.facebook.com/374180572246/posts/10156742135907247/" TargetMode="External"/><Relationship Id="rId143" Type="http://schemas.openxmlformats.org/officeDocument/2006/relationships/hyperlink" Target="https://www.facebook.com/374180572246/posts/10156749763802247/" TargetMode="External"/><Relationship Id="rId164" Type="http://schemas.openxmlformats.org/officeDocument/2006/relationships/hyperlink" Target="https://www.facebook.com/374180572246/posts/10156742661287247/" TargetMode="External"/><Relationship Id="rId185" Type="http://schemas.openxmlformats.org/officeDocument/2006/relationships/hyperlink" Target="https://www.facebook.com/374180572246/posts/10156750967562247/" TargetMode="External"/><Relationship Id="rId9" Type="http://schemas.openxmlformats.org/officeDocument/2006/relationships/hyperlink" Target="https://www.facebook.com/374180572246/posts/10156752270427247/" TargetMode="External"/><Relationship Id="rId210" Type="http://schemas.openxmlformats.org/officeDocument/2006/relationships/hyperlink" Target="https://www.facebook.com/374180572246/posts/10156746747722247/" TargetMode="External"/><Relationship Id="rId26" Type="http://schemas.openxmlformats.org/officeDocument/2006/relationships/hyperlink" Target="https://www.facebook.com/374180572246/posts/10156745164792247/" TargetMode="External"/><Relationship Id="rId231" Type="http://schemas.openxmlformats.org/officeDocument/2006/relationships/hyperlink" Target="https://www.facebook.com/374180572246/posts/10156748242627247/" TargetMode="External"/><Relationship Id="rId252" Type="http://schemas.openxmlformats.org/officeDocument/2006/relationships/hyperlink" Target="https://www.facebook.com/374180572246/posts/10156743060832247/" TargetMode="External"/><Relationship Id="rId47" Type="http://schemas.openxmlformats.org/officeDocument/2006/relationships/hyperlink" Target="https://www.facebook.com/374180572246/posts/10156750902432247/" TargetMode="External"/><Relationship Id="rId68" Type="http://schemas.openxmlformats.org/officeDocument/2006/relationships/hyperlink" Target="https://www.facebook.com/374180572246/posts/10156749102312247/" TargetMode="External"/><Relationship Id="rId89" Type="http://schemas.openxmlformats.org/officeDocument/2006/relationships/hyperlink" Target="https://www.facebook.com/374180572246/posts/10156744028262247/" TargetMode="External"/><Relationship Id="rId112" Type="http://schemas.openxmlformats.org/officeDocument/2006/relationships/hyperlink" Target="https://www.facebook.com/374180572246/posts/10156743123992247/" TargetMode="External"/><Relationship Id="rId133" Type="http://schemas.openxmlformats.org/officeDocument/2006/relationships/hyperlink" Target="https://www.facebook.com/374180572246/posts/10156746436802247/" TargetMode="External"/><Relationship Id="rId154" Type="http://schemas.openxmlformats.org/officeDocument/2006/relationships/hyperlink" Target="https://www.facebook.com/374180572246/posts/10156740328852247/" TargetMode="External"/><Relationship Id="rId175" Type="http://schemas.openxmlformats.org/officeDocument/2006/relationships/hyperlink" Target="https://www.facebook.com/374180572246/posts/10156741375682247/" TargetMode="External"/><Relationship Id="rId196" Type="http://schemas.openxmlformats.org/officeDocument/2006/relationships/hyperlink" Target="https://www.facebook.com/374180572246/posts/10156745080742247/" TargetMode="External"/><Relationship Id="rId200" Type="http://schemas.openxmlformats.org/officeDocument/2006/relationships/hyperlink" Target="https://www.facebook.com/374180572246/posts/10156746911602247/" TargetMode="External"/><Relationship Id="rId16" Type="http://schemas.openxmlformats.org/officeDocument/2006/relationships/hyperlink" Target="https://www.facebook.com/374180572246/posts/10156749611302247/" TargetMode="External"/><Relationship Id="rId221" Type="http://schemas.openxmlformats.org/officeDocument/2006/relationships/hyperlink" Target="https://www.facebook.com/374180572246/posts/10156740973192247/" TargetMode="External"/><Relationship Id="rId242" Type="http://schemas.openxmlformats.org/officeDocument/2006/relationships/hyperlink" Target="https://www.facebook.com/374180572246/posts/10156747399137247/" TargetMode="External"/><Relationship Id="rId37" Type="http://schemas.openxmlformats.org/officeDocument/2006/relationships/hyperlink" Target="https://www.facebook.com/374180572246/posts/10156750276037247/" TargetMode="External"/><Relationship Id="rId58" Type="http://schemas.openxmlformats.org/officeDocument/2006/relationships/hyperlink" Target="https://www.facebook.com/374180572246/posts/10156749267447247/" TargetMode="External"/><Relationship Id="rId79" Type="http://schemas.openxmlformats.org/officeDocument/2006/relationships/hyperlink" Target="https://www.facebook.com/374180572246/posts/10156743801612247/" TargetMode="External"/><Relationship Id="rId102" Type="http://schemas.openxmlformats.org/officeDocument/2006/relationships/hyperlink" Target="https://www.facebook.com/374180572246/posts/10156744133922247/" TargetMode="External"/><Relationship Id="rId123" Type="http://schemas.openxmlformats.org/officeDocument/2006/relationships/hyperlink" Target="https://www.facebook.com/374180572246/posts/10156747602322247/" TargetMode="External"/><Relationship Id="rId144" Type="http://schemas.openxmlformats.org/officeDocument/2006/relationships/hyperlink" Target="https://www.facebook.com/374180572246/posts/10156741760607247/" TargetMode="External"/><Relationship Id="rId90" Type="http://schemas.openxmlformats.org/officeDocument/2006/relationships/hyperlink" Target="https://www.facebook.com/374180572246/posts/10156748436717247/" TargetMode="External"/><Relationship Id="rId165" Type="http://schemas.openxmlformats.org/officeDocument/2006/relationships/hyperlink" Target="https://www.facebook.com/374180572246/posts/10156750557162247/" TargetMode="External"/><Relationship Id="rId186" Type="http://schemas.openxmlformats.org/officeDocument/2006/relationships/hyperlink" Target="https://www.facebook.com/374180572246/posts/10156741703132247/" TargetMode="External"/><Relationship Id="rId211" Type="http://schemas.openxmlformats.org/officeDocument/2006/relationships/hyperlink" Target="https://www.facebook.com/374180572246/posts/10156743213237247/" TargetMode="External"/><Relationship Id="rId232" Type="http://schemas.openxmlformats.org/officeDocument/2006/relationships/hyperlink" Target="https://www.facebook.com/374180572246/posts/10156746841872247/" TargetMode="External"/><Relationship Id="rId253" Type="http://schemas.openxmlformats.org/officeDocument/2006/relationships/hyperlink" Target="https://www.facebook.com/374180572246/posts/10156747118687247/" TargetMode="External"/><Relationship Id="rId27" Type="http://schemas.openxmlformats.org/officeDocument/2006/relationships/hyperlink" Target="https://www.facebook.com/374180572246/posts/10156750069462247/" TargetMode="External"/><Relationship Id="rId48" Type="http://schemas.openxmlformats.org/officeDocument/2006/relationships/hyperlink" Target="https://www.facebook.com/374180572246/posts/10156752914377247/" TargetMode="External"/><Relationship Id="rId69" Type="http://schemas.openxmlformats.org/officeDocument/2006/relationships/hyperlink" Target="https://www.facebook.com/374180572246/posts/10156751521262247/" TargetMode="External"/><Relationship Id="rId113" Type="http://schemas.openxmlformats.org/officeDocument/2006/relationships/hyperlink" Target="https://www.facebook.com/374180572246/posts/10156741807902247/" TargetMode="External"/><Relationship Id="rId134" Type="http://schemas.openxmlformats.org/officeDocument/2006/relationships/hyperlink" Target="https://www.facebook.com/374180572246/posts/10156744557342247/" TargetMode="External"/><Relationship Id="rId80" Type="http://schemas.openxmlformats.org/officeDocument/2006/relationships/hyperlink" Target="https://www.facebook.com/374180572246/posts/10156743935282247/" TargetMode="External"/><Relationship Id="rId155" Type="http://schemas.openxmlformats.org/officeDocument/2006/relationships/hyperlink" Target="https://www.facebook.com/374180572246/posts/10156748101592247/" TargetMode="External"/><Relationship Id="rId176" Type="http://schemas.openxmlformats.org/officeDocument/2006/relationships/hyperlink" Target="https://www.facebook.com/374180572246/posts/10156743150782247/" TargetMode="External"/><Relationship Id="rId197" Type="http://schemas.openxmlformats.org/officeDocument/2006/relationships/hyperlink" Target="https://www.facebook.com/374180572246/posts/10156751652717247/" TargetMode="External"/><Relationship Id="rId201" Type="http://schemas.openxmlformats.org/officeDocument/2006/relationships/hyperlink" Target="https://www.facebook.com/374180572246/posts/10156751201097247/" TargetMode="External"/><Relationship Id="rId222" Type="http://schemas.openxmlformats.org/officeDocument/2006/relationships/hyperlink" Target="https://www.facebook.com/374180572246/posts/10156752370782247/" TargetMode="External"/><Relationship Id="rId243" Type="http://schemas.openxmlformats.org/officeDocument/2006/relationships/hyperlink" Target="https://www.facebook.com/374180572246/posts/10156745553397247/" TargetMode="External"/><Relationship Id="rId17" Type="http://schemas.openxmlformats.org/officeDocument/2006/relationships/hyperlink" Target="https://www.facebook.com/374180572246/posts/10156743283517247/" TargetMode="External"/><Relationship Id="rId38" Type="http://schemas.openxmlformats.org/officeDocument/2006/relationships/hyperlink" Target="https://www.facebook.com/374180572246/posts/10156742413852247/" TargetMode="External"/><Relationship Id="rId59" Type="http://schemas.openxmlformats.org/officeDocument/2006/relationships/hyperlink" Target="https://www.facebook.com/374180572246/posts/10156744189952247/" TargetMode="External"/><Relationship Id="rId103" Type="http://schemas.openxmlformats.org/officeDocument/2006/relationships/hyperlink" Target="https://www.facebook.com/374180572246/posts/10156743276407247/" TargetMode="External"/><Relationship Id="rId124" Type="http://schemas.openxmlformats.org/officeDocument/2006/relationships/hyperlink" Target="https://www.facebook.com/374180572246/posts/10156750505997247/" TargetMode="External"/><Relationship Id="rId70" Type="http://schemas.openxmlformats.org/officeDocument/2006/relationships/hyperlink" Target="https://www.facebook.com/374180572246/posts/10156749426187247/" TargetMode="External"/><Relationship Id="rId91" Type="http://schemas.openxmlformats.org/officeDocument/2006/relationships/hyperlink" Target="https://www.facebook.com/374180572246/posts/10156741075242247/" TargetMode="External"/><Relationship Id="rId145" Type="http://schemas.openxmlformats.org/officeDocument/2006/relationships/hyperlink" Target="https://www.facebook.com/374180572246/posts/10156741870592247/" TargetMode="External"/><Relationship Id="rId166" Type="http://schemas.openxmlformats.org/officeDocument/2006/relationships/hyperlink" Target="https://www.facebook.com/374180572246/posts/10156740385882247/" TargetMode="External"/><Relationship Id="rId187" Type="http://schemas.openxmlformats.org/officeDocument/2006/relationships/hyperlink" Target="https://www.facebook.com/374180572246/posts/10156751113092247/" TargetMode="External"/><Relationship Id="rId1" Type="http://schemas.openxmlformats.org/officeDocument/2006/relationships/hyperlink" Target="https://www.facebook.com/374180572246/posts/10156744198717247/" TargetMode="External"/><Relationship Id="rId212" Type="http://schemas.openxmlformats.org/officeDocument/2006/relationships/hyperlink" Target="https://www.facebook.com/374180572246/posts/10156749394337247/" TargetMode="External"/><Relationship Id="rId233" Type="http://schemas.openxmlformats.org/officeDocument/2006/relationships/hyperlink" Target="https://www.facebook.com/374180572246/posts/10156744846397247/" TargetMode="External"/><Relationship Id="rId254" Type="http://schemas.openxmlformats.org/officeDocument/2006/relationships/hyperlink" Target="https://www.facebook.com/374180572246/posts/10156741611507247/" TargetMode="External"/><Relationship Id="rId28" Type="http://schemas.openxmlformats.org/officeDocument/2006/relationships/hyperlink" Target="https://www.facebook.com/374180572246/posts/10156746595572247/" TargetMode="External"/><Relationship Id="rId49" Type="http://schemas.openxmlformats.org/officeDocument/2006/relationships/hyperlink" Target="https://www.facebook.com/374180572246/posts/10156747433717247/" TargetMode="External"/><Relationship Id="rId114" Type="http://schemas.openxmlformats.org/officeDocument/2006/relationships/hyperlink" Target="https://www.facebook.com/374180572246/posts/10156744600987247/" TargetMode="External"/><Relationship Id="rId60" Type="http://schemas.openxmlformats.org/officeDocument/2006/relationships/hyperlink" Target="https://www.facebook.com/374180572246/posts/10156743652482247/" TargetMode="External"/><Relationship Id="rId81" Type="http://schemas.openxmlformats.org/officeDocument/2006/relationships/hyperlink" Target="https://www.facebook.com/374180572246/posts/10156745513657247/" TargetMode="External"/><Relationship Id="rId135" Type="http://schemas.openxmlformats.org/officeDocument/2006/relationships/hyperlink" Target="https://www.facebook.com/374180572246/posts/10156740884942247/" TargetMode="External"/><Relationship Id="rId156" Type="http://schemas.openxmlformats.org/officeDocument/2006/relationships/hyperlink" Target="https://www.facebook.com/374180572246/posts/10156741012667247/" TargetMode="External"/><Relationship Id="rId177" Type="http://schemas.openxmlformats.org/officeDocument/2006/relationships/hyperlink" Target="https://www.facebook.com/374180572246/posts/10156749333242247/" TargetMode="External"/><Relationship Id="rId198" Type="http://schemas.openxmlformats.org/officeDocument/2006/relationships/hyperlink" Target="https://www.facebook.com/374180572246/posts/10156745216717247/" TargetMode="External"/><Relationship Id="rId202" Type="http://schemas.openxmlformats.org/officeDocument/2006/relationships/hyperlink" Target="https://www.facebook.com/374180572246/posts/10156747620302247/" TargetMode="External"/><Relationship Id="rId223" Type="http://schemas.openxmlformats.org/officeDocument/2006/relationships/hyperlink" Target="https://www.facebook.com/374180572246/posts/10156745252562247/" TargetMode="External"/><Relationship Id="rId244" Type="http://schemas.openxmlformats.org/officeDocument/2006/relationships/hyperlink" Target="https://www.facebook.com/374180572246/posts/10156740710272247/" TargetMode="External"/><Relationship Id="rId18" Type="http://schemas.openxmlformats.org/officeDocument/2006/relationships/hyperlink" Target="https://www.facebook.com/374180572246/posts/10156743447282247/" TargetMode="External"/><Relationship Id="rId39" Type="http://schemas.openxmlformats.org/officeDocument/2006/relationships/hyperlink" Target="https://www.facebook.com/374180572246/posts/10156741568687247/" TargetMode="External"/><Relationship Id="rId50" Type="http://schemas.openxmlformats.org/officeDocument/2006/relationships/hyperlink" Target="https://www.facebook.com/374180572246/posts/10156752110202247/" TargetMode="External"/><Relationship Id="rId104" Type="http://schemas.openxmlformats.org/officeDocument/2006/relationships/hyperlink" Target="https://www.facebook.com/374180572246/posts/10156750611907247/" TargetMode="External"/><Relationship Id="rId125" Type="http://schemas.openxmlformats.org/officeDocument/2006/relationships/hyperlink" Target="https://www.facebook.com/374180572246/posts/10156743601977247/" TargetMode="External"/><Relationship Id="rId146" Type="http://schemas.openxmlformats.org/officeDocument/2006/relationships/hyperlink" Target="https://www.facebook.com/374180572246/posts/10156745776677247/" TargetMode="External"/><Relationship Id="rId167" Type="http://schemas.openxmlformats.org/officeDocument/2006/relationships/hyperlink" Target="https://www.facebook.com/374180572246/posts/10156741331462247/" TargetMode="External"/><Relationship Id="rId188" Type="http://schemas.openxmlformats.org/officeDocument/2006/relationships/hyperlink" Target="https://www.facebook.com/374180572246/posts/10156749153702247/" TargetMode="External"/><Relationship Id="rId71" Type="http://schemas.openxmlformats.org/officeDocument/2006/relationships/hyperlink" Target="https://www.facebook.com/374180572246/posts/10156740795037247/" TargetMode="External"/><Relationship Id="rId92" Type="http://schemas.openxmlformats.org/officeDocument/2006/relationships/hyperlink" Target="https://www.facebook.com/374180572246/posts/10156743708647247/" TargetMode="External"/><Relationship Id="rId213" Type="http://schemas.openxmlformats.org/officeDocument/2006/relationships/hyperlink" Target="https://www.facebook.com/374180572246/posts/10156751459247247/" TargetMode="External"/><Relationship Id="rId234" Type="http://schemas.openxmlformats.org/officeDocument/2006/relationships/hyperlink" Target="https://www.facebook.com/374180572246/posts/10156742735652247/" TargetMode="External"/><Relationship Id="rId2" Type="http://schemas.openxmlformats.org/officeDocument/2006/relationships/hyperlink" Target="https://www.facebook.com/374180572246/posts/10156750849517247/" TargetMode="External"/><Relationship Id="rId29" Type="http://schemas.openxmlformats.org/officeDocument/2006/relationships/hyperlink" Target="https://www.facebook.com/374180572246/posts/10156747275502247/" TargetMode="External"/><Relationship Id="rId255" Type="http://schemas.openxmlformats.org/officeDocument/2006/relationships/hyperlink" Target="https://www.facebook.com/374180572246/posts/10156741048427247/" TargetMode="External"/><Relationship Id="rId40" Type="http://schemas.openxmlformats.org/officeDocument/2006/relationships/hyperlink" Target="https://www.facebook.com/374180572246/posts/10156747476667247/" TargetMode="External"/><Relationship Id="rId115" Type="http://schemas.openxmlformats.org/officeDocument/2006/relationships/hyperlink" Target="https://www.facebook.com/374180572246/posts/10156743113077247/" TargetMode="External"/><Relationship Id="rId136" Type="http://schemas.openxmlformats.org/officeDocument/2006/relationships/hyperlink" Target="https://www.facebook.com/374180572246/posts/10156743495512247/" TargetMode="External"/><Relationship Id="rId157" Type="http://schemas.openxmlformats.org/officeDocument/2006/relationships/hyperlink" Target="https://www.facebook.com/374180572246/posts/10156751023317247/" TargetMode="External"/><Relationship Id="rId178" Type="http://schemas.openxmlformats.org/officeDocument/2006/relationships/hyperlink" Target="https://www.facebook.com/374180572246/posts/10156743233427247/" TargetMode="External"/><Relationship Id="rId61" Type="http://schemas.openxmlformats.org/officeDocument/2006/relationships/hyperlink" Target="https://www.facebook.com/374180572246/posts/10156750725197247/" TargetMode="External"/><Relationship Id="rId82" Type="http://schemas.openxmlformats.org/officeDocument/2006/relationships/hyperlink" Target="https://www.facebook.com/374180572246/posts/10156748008997247/" TargetMode="External"/><Relationship Id="rId199" Type="http://schemas.openxmlformats.org/officeDocument/2006/relationships/hyperlink" Target="https://www.facebook.com/374180572246/posts/10156744910562247/" TargetMode="External"/><Relationship Id="rId203" Type="http://schemas.openxmlformats.org/officeDocument/2006/relationships/hyperlink" Target="https://www.facebook.com/374180572246/posts/10156748391152247/" TargetMode="External"/><Relationship Id="rId19" Type="http://schemas.openxmlformats.org/officeDocument/2006/relationships/hyperlink" Target="https://www.facebook.com/374180572246/posts/10156742202707247/" TargetMode="External"/><Relationship Id="rId224" Type="http://schemas.openxmlformats.org/officeDocument/2006/relationships/hyperlink" Target="https://www.facebook.com/374180572246/posts/10156744777042247/" TargetMode="External"/><Relationship Id="rId245" Type="http://schemas.openxmlformats.org/officeDocument/2006/relationships/hyperlink" Target="https://www.facebook.com/374180572246/posts/10156747223437247/" TargetMode="External"/><Relationship Id="rId30" Type="http://schemas.openxmlformats.org/officeDocument/2006/relationships/hyperlink" Target="https://www.facebook.com/374180572246/posts/10156745684782247/" TargetMode="External"/><Relationship Id="rId105" Type="http://schemas.openxmlformats.org/officeDocument/2006/relationships/hyperlink" Target="https://www.facebook.com/374180572246/posts/10156747863182247/" TargetMode="External"/><Relationship Id="rId126" Type="http://schemas.openxmlformats.org/officeDocument/2006/relationships/hyperlink" Target="https://www.facebook.com/374180572246/posts/10156745313232247/" TargetMode="External"/><Relationship Id="rId147" Type="http://schemas.openxmlformats.org/officeDocument/2006/relationships/hyperlink" Target="https://www.facebook.com/374180572246/posts/10156743016857247/" TargetMode="External"/><Relationship Id="rId168" Type="http://schemas.openxmlformats.org/officeDocument/2006/relationships/hyperlink" Target="https://www.facebook.com/374180572246/posts/10156748725862247/" TargetMode="External"/><Relationship Id="rId51" Type="http://schemas.openxmlformats.org/officeDocument/2006/relationships/hyperlink" Target="https://www.facebook.com/374180572246/posts/10156741113702247/" TargetMode="External"/><Relationship Id="rId72" Type="http://schemas.openxmlformats.org/officeDocument/2006/relationships/hyperlink" Target="https://www.facebook.com/374180572246/posts/10156749711797247/" TargetMode="External"/><Relationship Id="rId93" Type="http://schemas.openxmlformats.org/officeDocument/2006/relationships/hyperlink" Target="https://www.facebook.com/374180572246/posts/10156746100187247/" TargetMode="External"/><Relationship Id="rId189" Type="http://schemas.openxmlformats.org/officeDocument/2006/relationships/hyperlink" Target="https://www.facebook.com/374180572246/posts/10156752056687247/" TargetMode="External"/><Relationship Id="rId3" Type="http://schemas.openxmlformats.org/officeDocument/2006/relationships/hyperlink" Target="https://www.facebook.com/374180572246/posts/10156746326812247/" TargetMode="External"/><Relationship Id="rId214" Type="http://schemas.openxmlformats.org/officeDocument/2006/relationships/hyperlink" Target="https://www.facebook.com/374180572246/posts/10156750776167247/" TargetMode="External"/><Relationship Id="rId235" Type="http://schemas.openxmlformats.org/officeDocument/2006/relationships/hyperlink" Target="https://www.facebook.com/374180572246/posts/10156751888332247/" TargetMode="External"/><Relationship Id="rId256" Type="http://schemas.openxmlformats.org/officeDocument/2006/relationships/hyperlink" Target="https://www.facebook.com/374180572246/posts/10156747061217247/" TargetMode="External"/><Relationship Id="rId116" Type="http://schemas.openxmlformats.org/officeDocument/2006/relationships/hyperlink" Target="https://www.facebook.com/374180572246/posts/10156747573187247/" TargetMode="External"/><Relationship Id="rId137" Type="http://schemas.openxmlformats.org/officeDocument/2006/relationships/hyperlink" Target="https://www.facebook.com/374180572246/posts/10156745025502247/" TargetMode="External"/><Relationship Id="rId158" Type="http://schemas.openxmlformats.org/officeDocument/2006/relationships/hyperlink" Target="https://www.facebook.com/374180572246/posts/10156752323862247/" TargetMode="External"/><Relationship Id="rId20" Type="http://schemas.openxmlformats.org/officeDocument/2006/relationships/hyperlink" Target="https://www.facebook.com/374180572246/posts/10156752002677247/" TargetMode="External"/><Relationship Id="rId41" Type="http://schemas.openxmlformats.org/officeDocument/2006/relationships/hyperlink" Target="https://www.facebook.com/374180572246/posts/10156744465867247/" TargetMode="External"/><Relationship Id="rId62" Type="http://schemas.openxmlformats.org/officeDocument/2006/relationships/hyperlink" Target="https://www.facebook.com/374180572246/posts/10156749027422247/" TargetMode="External"/><Relationship Id="rId83" Type="http://schemas.openxmlformats.org/officeDocument/2006/relationships/hyperlink" Target="https://www.facebook.com/374180572246/posts/10156740277197247/" TargetMode="External"/><Relationship Id="rId179" Type="http://schemas.openxmlformats.org/officeDocument/2006/relationships/hyperlink" Target="https://www.facebook.com/374180572246/posts/10156743550357247/" TargetMode="External"/><Relationship Id="rId190" Type="http://schemas.openxmlformats.org/officeDocument/2006/relationships/hyperlink" Target="https://www.facebook.com/374180572246/posts/10156744408797247/" TargetMode="External"/><Relationship Id="rId204" Type="http://schemas.openxmlformats.org/officeDocument/2006/relationships/hyperlink" Target="https://www.facebook.com/374180572246/posts/10156741463297247/" TargetMode="External"/><Relationship Id="rId225" Type="http://schemas.openxmlformats.org/officeDocument/2006/relationships/hyperlink" Target="https://www.facebook.com/374180572246/posts/10156747722107247/" TargetMode="External"/><Relationship Id="rId246" Type="http://schemas.openxmlformats.org/officeDocument/2006/relationships/hyperlink" Target="https://www.facebook.com/374180572246/posts/10156742809667247/" TargetMode="External"/><Relationship Id="rId106" Type="http://schemas.openxmlformats.org/officeDocument/2006/relationships/hyperlink" Target="https://www.facebook.com/374180572246/posts/10156746698287247/" TargetMode="External"/><Relationship Id="rId127" Type="http://schemas.openxmlformats.org/officeDocument/2006/relationships/hyperlink" Target="https://www.facebook.com/374180572246/posts/10156747329952247/" TargetMode="External"/><Relationship Id="rId10" Type="http://schemas.openxmlformats.org/officeDocument/2006/relationships/hyperlink" Target="https://www.facebook.com/374180572246/posts/10156746197237247/" TargetMode="External"/><Relationship Id="rId31" Type="http://schemas.openxmlformats.org/officeDocument/2006/relationships/hyperlink" Target="https://www.facebook.com/374180572246/posts/10156748536092247/" TargetMode="External"/><Relationship Id="rId52" Type="http://schemas.openxmlformats.org/officeDocument/2006/relationships/hyperlink" Target="https://www.facebook.com/374180572246/posts/10156741916067247/" TargetMode="External"/><Relationship Id="rId73" Type="http://schemas.openxmlformats.org/officeDocument/2006/relationships/hyperlink" Target="https://www.facebook.com/374180572246/posts/10156741421447247/" TargetMode="External"/><Relationship Id="rId94" Type="http://schemas.openxmlformats.org/officeDocument/2006/relationships/hyperlink" Target="https://www.facebook.com/374180572246/posts/10156749569637247/" TargetMode="External"/><Relationship Id="rId148" Type="http://schemas.openxmlformats.org/officeDocument/2006/relationships/hyperlink" Target="https://www.facebook.com/374180572246/posts/10156745460692247/" TargetMode="External"/><Relationship Id="rId169" Type="http://schemas.openxmlformats.org/officeDocument/2006/relationships/hyperlink" Target="https://www.facebook.com/374180572246/posts/10156741082567247/" TargetMode="External"/><Relationship Id="rId4" Type="http://schemas.openxmlformats.org/officeDocument/2006/relationships/hyperlink" Target="https://www.facebook.com/374180572246/posts/10156741145042247/" TargetMode="External"/><Relationship Id="rId180" Type="http://schemas.openxmlformats.org/officeDocument/2006/relationships/hyperlink" Target="https://www.facebook.com/374180572246/posts/10156741009927247/" TargetMode="External"/><Relationship Id="rId215" Type="http://schemas.openxmlformats.org/officeDocument/2006/relationships/hyperlink" Target="https://www.facebook.com/374180572246/posts/10156751088122247/" TargetMode="External"/><Relationship Id="rId236" Type="http://schemas.openxmlformats.org/officeDocument/2006/relationships/hyperlink" Target="https://www.facebook.com/374180572246/posts/10156749452127247/" TargetMode="External"/></Relationships>
</file>

<file path=xl/worksheets/_rels/sheet15.xml.rels><?xml version="1.0" encoding="UTF-8" standalone="yes"?>
<Relationships xmlns="http://schemas.openxmlformats.org/package/2006/relationships"><Relationship Id="rId117" Type="http://schemas.openxmlformats.org/officeDocument/2006/relationships/hyperlink" Target="https://www.facebook.com/374180572246/posts/10156763805762247/" TargetMode="External"/><Relationship Id="rId21" Type="http://schemas.openxmlformats.org/officeDocument/2006/relationships/hyperlink" Target="https://www.facebook.com/374180572246/posts/10156757382572247/" TargetMode="External"/><Relationship Id="rId63" Type="http://schemas.openxmlformats.org/officeDocument/2006/relationships/hyperlink" Target="https://www.facebook.com/374180572246/posts/10156756033532247/" TargetMode="External"/><Relationship Id="rId159" Type="http://schemas.openxmlformats.org/officeDocument/2006/relationships/hyperlink" Target="https://www.facebook.com/374180572246/posts/10156760597857247/" TargetMode="External"/><Relationship Id="rId170" Type="http://schemas.openxmlformats.org/officeDocument/2006/relationships/hyperlink" Target="https://www.facebook.com/374180572246/posts/10156766112662247/" TargetMode="External"/><Relationship Id="rId226" Type="http://schemas.openxmlformats.org/officeDocument/2006/relationships/hyperlink" Target="https://www.facebook.com/374180572246/posts/10156761869002247/" TargetMode="External"/><Relationship Id="rId268" Type="http://schemas.openxmlformats.org/officeDocument/2006/relationships/hyperlink" Target="https://www.facebook.com/374180572246/posts/10156755283032247/" TargetMode="External"/><Relationship Id="rId32" Type="http://schemas.openxmlformats.org/officeDocument/2006/relationships/hyperlink" Target="https://www.facebook.com/374180572246/posts/10156770434152247/" TargetMode="External"/><Relationship Id="rId74" Type="http://schemas.openxmlformats.org/officeDocument/2006/relationships/hyperlink" Target="https://www.facebook.com/374180572246/posts/10156758257597247/" TargetMode="External"/><Relationship Id="rId128" Type="http://schemas.openxmlformats.org/officeDocument/2006/relationships/hyperlink" Target="https://www.facebook.com/374180572246/posts/10156767914737247/" TargetMode="External"/><Relationship Id="rId5" Type="http://schemas.openxmlformats.org/officeDocument/2006/relationships/hyperlink" Target="https://www.facebook.com/374180572246/posts/10156765569217247/" TargetMode="External"/><Relationship Id="rId95" Type="http://schemas.openxmlformats.org/officeDocument/2006/relationships/hyperlink" Target="https://www.facebook.com/374180572246/posts/10156768433732247/" TargetMode="External"/><Relationship Id="rId160" Type="http://schemas.openxmlformats.org/officeDocument/2006/relationships/hyperlink" Target="https://www.facebook.com/374180572246/posts/10156765835117247/" TargetMode="External"/><Relationship Id="rId181" Type="http://schemas.openxmlformats.org/officeDocument/2006/relationships/hyperlink" Target="https://www.facebook.com/374180572246/posts/10156756007357247/" TargetMode="External"/><Relationship Id="rId216" Type="http://schemas.openxmlformats.org/officeDocument/2006/relationships/hyperlink" Target="https://www.facebook.com/374180572246/posts/10156762530472247/" TargetMode="External"/><Relationship Id="rId237" Type="http://schemas.openxmlformats.org/officeDocument/2006/relationships/hyperlink" Target="https://www.facebook.com/374180572246/posts/10156770436867247/" TargetMode="External"/><Relationship Id="rId258" Type="http://schemas.openxmlformats.org/officeDocument/2006/relationships/hyperlink" Target="https://www.facebook.com/374180572246/posts/10156760514677247/" TargetMode="External"/><Relationship Id="rId22" Type="http://schemas.openxmlformats.org/officeDocument/2006/relationships/hyperlink" Target="https://www.facebook.com/374180572246/posts/10156760942527247/" TargetMode="External"/><Relationship Id="rId43" Type="http://schemas.openxmlformats.org/officeDocument/2006/relationships/hyperlink" Target="https://www.facebook.com/374180572246/posts/10156765883437247/" TargetMode="External"/><Relationship Id="rId64" Type="http://schemas.openxmlformats.org/officeDocument/2006/relationships/hyperlink" Target="https://www.facebook.com/374180572246/posts/10156767022762247/" TargetMode="External"/><Relationship Id="rId118" Type="http://schemas.openxmlformats.org/officeDocument/2006/relationships/hyperlink" Target="https://www.facebook.com/374180572246/posts/10156764775757247/" TargetMode="External"/><Relationship Id="rId139" Type="http://schemas.openxmlformats.org/officeDocument/2006/relationships/hyperlink" Target="https://www.facebook.com/374180572246/posts/10156764595697247/" TargetMode="External"/><Relationship Id="rId85" Type="http://schemas.openxmlformats.org/officeDocument/2006/relationships/hyperlink" Target="https://www.facebook.com/374180572246/posts/10156768324532247/" TargetMode="External"/><Relationship Id="rId150" Type="http://schemas.openxmlformats.org/officeDocument/2006/relationships/hyperlink" Target="https://www.facebook.com/374180572246/posts/10156758521452247/" TargetMode="External"/><Relationship Id="rId171" Type="http://schemas.openxmlformats.org/officeDocument/2006/relationships/hyperlink" Target="https://www.facebook.com/374180572246/posts/10156770038197247/" TargetMode="External"/><Relationship Id="rId192" Type="http://schemas.openxmlformats.org/officeDocument/2006/relationships/hyperlink" Target="https://www.facebook.com/374180572246/posts/10156758177327247/" TargetMode="External"/><Relationship Id="rId206" Type="http://schemas.openxmlformats.org/officeDocument/2006/relationships/hyperlink" Target="https://www.facebook.com/374180572246/posts/10156762347007247/" TargetMode="External"/><Relationship Id="rId227" Type="http://schemas.openxmlformats.org/officeDocument/2006/relationships/hyperlink" Target="https://www.facebook.com/374180572246/posts/10156756967817247/" TargetMode="External"/><Relationship Id="rId248" Type="http://schemas.openxmlformats.org/officeDocument/2006/relationships/hyperlink" Target="https://www.facebook.com/374180572246/posts/10156760317902247/" TargetMode="External"/><Relationship Id="rId269" Type="http://schemas.openxmlformats.org/officeDocument/2006/relationships/hyperlink" Target="https://www.facebook.com/374180572246/posts/10156755773177247/" TargetMode="External"/><Relationship Id="rId12" Type="http://schemas.openxmlformats.org/officeDocument/2006/relationships/hyperlink" Target="https://www.facebook.com/374180572246/posts/10156766223827247/" TargetMode="External"/><Relationship Id="rId33" Type="http://schemas.openxmlformats.org/officeDocument/2006/relationships/hyperlink" Target="https://www.facebook.com/374180572246/posts/10156767403472247/" TargetMode="External"/><Relationship Id="rId108" Type="http://schemas.openxmlformats.org/officeDocument/2006/relationships/hyperlink" Target="https://www.facebook.com/374180572246/posts/10156761459767247/" TargetMode="External"/><Relationship Id="rId129" Type="http://schemas.openxmlformats.org/officeDocument/2006/relationships/hyperlink" Target="https://www.facebook.com/374180572246/posts/10156761771322247/" TargetMode="External"/><Relationship Id="rId54" Type="http://schemas.openxmlformats.org/officeDocument/2006/relationships/hyperlink" Target="https://www.facebook.com/374180572246/posts/10156761514802247/" TargetMode="External"/><Relationship Id="rId75" Type="http://schemas.openxmlformats.org/officeDocument/2006/relationships/hyperlink" Target="https://www.facebook.com/374180572246/posts/10156759125372247/" TargetMode="External"/><Relationship Id="rId96" Type="http://schemas.openxmlformats.org/officeDocument/2006/relationships/hyperlink" Target="https://www.facebook.com/374180572246/posts/10156769158022247/" TargetMode="External"/><Relationship Id="rId140" Type="http://schemas.openxmlformats.org/officeDocument/2006/relationships/hyperlink" Target="https://www.facebook.com/374180572246/posts/10156762980237247/" TargetMode="External"/><Relationship Id="rId161" Type="http://schemas.openxmlformats.org/officeDocument/2006/relationships/hyperlink" Target="https://www.facebook.com/374180572246/posts/10156759079037247/" TargetMode="External"/><Relationship Id="rId182" Type="http://schemas.openxmlformats.org/officeDocument/2006/relationships/hyperlink" Target="https://www.facebook.com/374180572246/posts/10156770383897247/" TargetMode="External"/><Relationship Id="rId217" Type="http://schemas.openxmlformats.org/officeDocument/2006/relationships/hyperlink" Target="https://www.facebook.com/374180572246/posts/10156767308997247/" TargetMode="External"/><Relationship Id="rId6" Type="http://schemas.openxmlformats.org/officeDocument/2006/relationships/hyperlink" Target="https://www.facebook.com/374180572246/posts/10156762449402247/" TargetMode="External"/><Relationship Id="rId238" Type="http://schemas.openxmlformats.org/officeDocument/2006/relationships/hyperlink" Target="https://www.facebook.com/374180572246/posts/10156755657637247/" TargetMode="External"/><Relationship Id="rId259" Type="http://schemas.openxmlformats.org/officeDocument/2006/relationships/hyperlink" Target="https://www.facebook.com/374180572246/posts/10156762660292247/" TargetMode="External"/><Relationship Id="rId23" Type="http://schemas.openxmlformats.org/officeDocument/2006/relationships/hyperlink" Target="https://www.facebook.com/374180572246/posts/10156766838712247/" TargetMode="External"/><Relationship Id="rId119" Type="http://schemas.openxmlformats.org/officeDocument/2006/relationships/hyperlink" Target="https://www.facebook.com/374180572246/posts/10156758159572247/" TargetMode="External"/><Relationship Id="rId270" Type="http://schemas.openxmlformats.org/officeDocument/2006/relationships/hyperlink" Target="https://www.facebook.com/374180572246/posts/10156764578387247/" TargetMode="External"/><Relationship Id="rId44" Type="http://schemas.openxmlformats.org/officeDocument/2006/relationships/hyperlink" Target="https://www.facebook.com/374180572246/posts/10156761088882247/" TargetMode="External"/><Relationship Id="rId65" Type="http://schemas.openxmlformats.org/officeDocument/2006/relationships/hyperlink" Target="https://www.facebook.com/374180572246/posts/10156760387897247/" TargetMode="External"/><Relationship Id="rId86" Type="http://schemas.openxmlformats.org/officeDocument/2006/relationships/hyperlink" Target="https://www.facebook.com/374180572246/posts/10156763131317247/" TargetMode="External"/><Relationship Id="rId130" Type="http://schemas.openxmlformats.org/officeDocument/2006/relationships/hyperlink" Target="https://www.facebook.com/374180572246/posts/10156767460582247/" TargetMode="External"/><Relationship Id="rId151" Type="http://schemas.openxmlformats.org/officeDocument/2006/relationships/hyperlink" Target="https://www.facebook.com/374180572246/posts/10156769409347247/" TargetMode="External"/><Relationship Id="rId172" Type="http://schemas.openxmlformats.org/officeDocument/2006/relationships/hyperlink" Target="https://www.facebook.com/374180572246/posts/10156760701597247/" TargetMode="External"/><Relationship Id="rId193" Type="http://schemas.openxmlformats.org/officeDocument/2006/relationships/hyperlink" Target="https://www.facebook.com/374180572246/posts/10156764531992247/" TargetMode="External"/><Relationship Id="rId207" Type="http://schemas.openxmlformats.org/officeDocument/2006/relationships/hyperlink" Target="https://www.facebook.com/374180572246/posts/10156769012967247/" TargetMode="External"/><Relationship Id="rId228" Type="http://schemas.openxmlformats.org/officeDocument/2006/relationships/hyperlink" Target="https://www.facebook.com/374180572246/posts/10156757801427247/" TargetMode="External"/><Relationship Id="rId249" Type="http://schemas.openxmlformats.org/officeDocument/2006/relationships/hyperlink" Target="https://www.facebook.com/374180572246/posts/10156768709892247/" TargetMode="External"/><Relationship Id="rId13" Type="http://schemas.openxmlformats.org/officeDocument/2006/relationships/hyperlink" Target="https://www.facebook.com/374180572246/posts/10156765079752247/" TargetMode="External"/><Relationship Id="rId109" Type="http://schemas.openxmlformats.org/officeDocument/2006/relationships/hyperlink" Target="https://www.facebook.com/374180572246/posts/10156762870317247/" TargetMode="External"/><Relationship Id="rId260" Type="http://schemas.openxmlformats.org/officeDocument/2006/relationships/hyperlink" Target="https://www.facebook.com/374180572246/posts/10156760424547247/" TargetMode="External"/><Relationship Id="rId34" Type="http://schemas.openxmlformats.org/officeDocument/2006/relationships/hyperlink" Target="https://www.facebook.com/374180572246/posts/10156766680832247/" TargetMode="External"/><Relationship Id="rId55" Type="http://schemas.openxmlformats.org/officeDocument/2006/relationships/hyperlink" Target="https://www.facebook.com/374180572246/posts/10156770235407247/" TargetMode="External"/><Relationship Id="rId76" Type="http://schemas.openxmlformats.org/officeDocument/2006/relationships/hyperlink" Target="https://www.facebook.com/374180572246/posts/10156765021807247/" TargetMode="External"/><Relationship Id="rId97" Type="http://schemas.openxmlformats.org/officeDocument/2006/relationships/hyperlink" Target="https://www.facebook.com/374180572246/posts/10156761723992247/" TargetMode="External"/><Relationship Id="rId120" Type="http://schemas.openxmlformats.org/officeDocument/2006/relationships/hyperlink" Target="https://www.facebook.com/374180572246/posts/10156759688732247/" TargetMode="External"/><Relationship Id="rId141" Type="http://schemas.openxmlformats.org/officeDocument/2006/relationships/hyperlink" Target="https://www.facebook.com/374180572246/posts/10156769978442247/" TargetMode="External"/><Relationship Id="rId7" Type="http://schemas.openxmlformats.org/officeDocument/2006/relationships/hyperlink" Target="https://www.facebook.com/374180572246/posts/10156757266647247/" TargetMode="External"/><Relationship Id="rId162" Type="http://schemas.openxmlformats.org/officeDocument/2006/relationships/hyperlink" Target="https://www.facebook.com/374180572246/posts/10156756253887247/" TargetMode="External"/><Relationship Id="rId183" Type="http://schemas.openxmlformats.org/officeDocument/2006/relationships/hyperlink" Target="https://www.facebook.com/374180572246/posts/10156762720217247/" TargetMode="External"/><Relationship Id="rId218" Type="http://schemas.openxmlformats.org/officeDocument/2006/relationships/hyperlink" Target="https://www.facebook.com/374180572246/posts/10156762028397247/" TargetMode="External"/><Relationship Id="rId239" Type="http://schemas.openxmlformats.org/officeDocument/2006/relationships/hyperlink" Target="https://www.facebook.com/374180572246/posts/10156762535567247/" TargetMode="External"/><Relationship Id="rId250" Type="http://schemas.openxmlformats.org/officeDocument/2006/relationships/hyperlink" Target="https://www.facebook.com/374180572246/posts/10156758632787247/" TargetMode="External"/><Relationship Id="rId271" Type="http://schemas.openxmlformats.org/officeDocument/2006/relationships/hyperlink" Target="https://www.facebook.com/374180572246/posts/10156759956072247/" TargetMode="External"/><Relationship Id="rId24" Type="http://schemas.openxmlformats.org/officeDocument/2006/relationships/hyperlink" Target="https://www.facebook.com/374180572246/posts/10156764668292247/" TargetMode="External"/><Relationship Id="rId45" Type="http://schemas.openxmlformats.org/officeDocument/2006/relationships/hyperlink" Target="https://www.facebook.com/374180572246/posts/10156760433837247/" TargetMode="External"/><Relationship Id="rId66" Type="http://schemas.openxmlformats.org/officeDocument/2006/relationships/hyperlink" Target="https://www.facebook.com/374180572246/posts/10156767794952247/" TargetMode="External"/><Relationship Id="rId87" Type="http://schemas.openxmlformats.org/officeDocument/2006/relationships/hyperlink" Target="https://www.facebook.com/374180572246/posts/10156762924292247/" TargetMode="External"/><Relationship Id="rId110" Type="http://schemas.openxmlformats.org/officeDocument/2006/relationships/hyperlink" Target="https://www.facebook.com/374180572246/posts/10156758975342247/" TargetMode="External"/><Relationship Id="rId131" Type="http://schemas.openxmlformats.org/officeDocument/2006/relationships/hyperlink" Target="https://www.facebook.com/374180572246/posts/10156756743122247/" TargetMode="External"/><Relationship Id="rId152" Type="http://schemas.openxmlformats.org/officeDocument/2006/relationships/hyperlink" Target="https://www.facebook.com/374180572246/posts/10156758250392247/" TargetMode="External"/><Relationship Id="rId173" Type="http://schemas.openxmlformats.org/officeDocument/2006/relationships/hyperlink" Target="https://www.facebook.com/374180572246/posts/10156763756757247/" TargetMode="External"/><Relationship Id="rId194" Type="http://schemas.openxmlformats.org/officeDocument/2006/relationships/hyperlink" Target="https://www.facebook.com/374180572246/posts/10156760749837247/" TargetMode="External"/><Relationship Id="rId208" Type="http://schemas.openxmlformats.org/officeDocument/2006/relationships/hyperlink" Target="https://www.facebook.com/374180572246/posts/10156761362667247/" TargetMode="External"/><Relationship Id="rId229" Type="http://schemas.openxmlformats.org/officeDocument/2006/relationships/hyperlink" Target="https://www.facebook.com/374180572246/posts/10156763071257247/" TargetMode="External"/><Relationship Id="rId240" Type="http://schemas.openxmlformats.org/officeDocument/2006/relationships/hyperlink" Target="https://www.facebook.com/374180572246/posts/10156761956202247/" TargetMode="External"/><Relationship Id="rId261" Type="http://schemas.openxmlformats.org/officeDocument/2006/relationships/hyperlink" Target="https://www.facebook.com/374180572246/posts/10156763334192247/" TargetMode="External"/><Relationship Id="rId14" Type="http://schemas.openxmlformats.org/officeDocument/2006/relationships/hyperlink" Target="https://www.facebook.com/374180572246/posts/10156757325272247/" TargetMode="External"/><Relationship Id="rId35" Type="http://schemas.openxmlformats.org/officeDocument/2006/relationships/hyperlink" Target="https://www.facebook.com/374180572246/posts/10156764633792247/" TargetMode="External"/><Relationship Id="rId56" Type="http://schemas.openxmlformats.org/officeDocument/2006/relationships/hyperlink" Target="https://www.facebook.com/374180572246/posts/10156762710997247/" TargetMode="External"/><Relationship Id="rId77" Type="http://schemas.openxmlformats.org/officeDocument/2006/relationships/hyperlink" Target="https://www.facebook.com/374180572246/posts/10156756685567247/" TargetMode="External"/><Relationship Id="rId100" Type="http://schemas.openxmlformats.org/officeDocument/2006/relationships/hyperlink" Target="https://www.facebook.com/374180572246/posts/10156768225652247/" TargetMode="External"/><Relationship Id="rId8" Type="http://schemas.openxmlformats.org/officeDocument/2006/relationships/hyperlink" Target="https://www.facebook.com/374180572246/posts/10156767624927247/" TargetMode="External"/><Relationship Id="rId98" Type="http://schemas.openxmlformats.org/officeDocument/2006/relationships/hyperlink" Target="https://www.facebook.com/374180572246/posts/10156762296062247/" TargetMode="External"/><Relationship Id="rId121" Type="http://schemas.openxmlformats.org/officeDocument/2006/relationships/hyperlink" Target="https://www.facebook.com/374180572246/posts/10156755936802247/" TargetMode="External"/><Relationship Id="rId142" Type="http://schemas.openxmlformats.org/officeDocument/2006/relationships/hyperlink" Target="https://www.facebook.com/374180572246/posts/10156764964077247/" TargetMode="External"/><Relationship Id="rId163" Type="http://schemas.openxmlformats.org/officeDocument/2006/relationships/hyperlink" Target="https://www.facebook.com/374180572246/posts/10156755574257247/" TargetMode="External"/><Relationship Id="rId184" Type="http://schemas.openxmlformats.org/officeDocument/2006/relationships/hyperlink" Target="https://www.facebook.com/374180572246/posts/10156756064127247/" TargetMode="External"/><Relationship Id="rId219" Type="http://schemas.openxmlformats.org/officeDocument/2006/relationships/hyperlink" Target="https://www.facebook.com/374180572246/posts/10156767130447247/" TargetMode="External"/><Relationship Id="rId230" Type="http://schemas.openxmlformats.org/officeDocument/2006/relationships/hyperlink" Target="https://www.facebook.com/374180572246/posts/10156762407672247/" TargetMode="External"/><Relationship Id="rId251" Type="http://schemas.openxmlformats.org/officeDocument/2006/relationships/hyperlink" Target="https://www.facebook.com/374180572246/posts/10156756425392247/" TargetMode="External"/><Relationship Id="rId25" Type="http://schemas.openxmlformats.org/officeDocument/2006/relationships/hyperlink" Target="https://www.facebook.com/374180572246/posts/10156759518062247/" TargetMode="External"/><Relationship Id="rId46" Type="http://schemas.openxmlformats.org/officeDocument/2006/relationships/hyperlink" Target="https://www.facebook.com/374180572246/posts/10156764700382247/" TargetMode="External"/><Relationship Id="rId67" Type="http://schemas.openxmlformats.org/officeDocument/2006/relationships/hyperlink" Target="https://www.facebook.com/374180572246/posts/10156758923037247/" TargetMode="External"/><Relationship Id="rId272" Type="http://schemas.openxmlformats.org/officeDocument/2006/relationships/hyperlink" Target="https://www.facebook.com/374180572246/posts/10156758378222247/" TargetMode="External"/><Relationship Id="rId88" Type="http://schemas.openxmlformats.org/officeDocument/2006/relationships/hyperlink" Target="https://www.facebook.com/374180572246/posts/10156758638777247/" TargetMode="External"/><Relationship Id="rId111" Type="http://schemas.openxmlformats.org/officeDocument/2006/relationships/hyperlink" Target="https://www.facebook.com/374180572246/posts/10156758219692247/" TargetMode="External"/><Relationship Id="rId132" Type="http://schemas.openxmlformats.org/officeDocument/2006/relationships/hyperlink" Target="https://www.facebook.com/374180572246/posts/10156766888807247/" TargetMode="External"/><Relationship Id="rId153" Type="http://schemas.openxmlformats.org/officeDocument/2006/relationships/hyperlink" Target="https://www.facebook.com/374180572246/posts/10156765996167247/" TargetMode="External"/><Relationship Id="rId174" Type="http://schemas.openxmlformats.org/officeDocument/2006/relationships/hyperlink" Target="https://www.facebook.com/374180572246/posts/10156764601637247/" TargetMode="External"/><Relationship Id="rId195" Type="http://schemas.openxmlformats.org/officeDocument/2006/relationships/hyperlink" Target="https://www.facebook.com/374180572246/posts/10156756101132247/" TargetMode="External"/><Relationship Id="rId209" Type="http://schemas.openxmlformats.org/officeDocument/2006/relationships/hyperlink" Target="https://www.facebook.com/374180572246/posts/10156766332087247/" TargetMode="External"/><Relationship Id="rId220" Type="http://schemas.openxmlformats.org/officeDocument/2006/relationships/hyperlink" Target="https://www.facebook.com/374180572246/posts/10156764120917247/" TargetMode="External"/><Relationship Id="rId241" Type="http://schemas.openxmlformats.org/officeDocument/2006/relationships/hyperlink" Target="https://www.facebook.com/374180572246/posts/10156758426352247/" TargetMode="External"/><Relationship Id="rId15" Type="http://schemas.openxmlformats.org/officeDocument/2006/relationships/hyperlink" Target="https://www.facebook.com/374180572246/posts/10156769719792247/" TargetMode="External"/><Relationship Id="rId36" Type="http://schemas.openxmlformats.org/officeDocument/2006/relationships/hyperlink" Target="https://www.facebook.com/374180572246/posts/10156765619502247/" TargetMode="External"/><Relationship Id="rId57" Type="http://schemas.openxmlformats.org/officeDocument/2006/relationships/hyperlink" Target="https://www.facebook.com/374180572246/posts/10156759761862247/" TargetMode="External"/><Relationship Id="rId262" Type="http://schemas.openxmlformats.org/officeDocument/2006/relationships/hyperlink" Target="https://www.facebook.com/374180572246/posts/10156757940122247/" TargetMode="External"/><Relationship Id="rId78" Type="http://schemas.openxmlformats.org/officeDocument/2006/relationships/hyperlink" Target="https://www.facebook.com/374180572246/posts/10156759865127247/" TargetMode="External"/><Relationship Id="rId99" Type="http://schemas.openxmlformats.org/officeDocument/2006/relationships/hyperlink" Target="https://www.facebook.com/374180572246/posts/10156770176932247/" TargetMode="External"/><Relationship Id="rId101" Type="http://schemas.openxmlformats.org/officeDocument/2006/relationships/hyperlink" Target="https://www.facebook.com/374180572246/posts/10156759359707247/" TargetMode="External"/><Relationship Id="rId122" Type="http://schemas.openxmlformats.org/officeDocument/2006/relationships/hyperlink" Target="https://www.facebook.com/374180572246/posts/10156755882877247/" TargetMode="External"/><Relationship Id="rId143" Type="http://schemas.openxmlformats.org/officeDocument/2006/relationships/hyperlink" Target="https://www.facebook.com/374180572246/posts/10156757503682247/" TargetMode="External"/><Relationship Id="rId164" Type="http://schemas.openxmlformats.org/officeDocument/2006/relationships/hyperlink" Target="https://www.facebook.com/374180572246/posts/10156766164512247/" TargetMode="External"/><Relationship Id="rId185" Type="http://schemas.openxmlformats.org/officeDocument/2006/relationships/hyperlink" Target="https://www.facebook.com/374180572246/posts/10156760551492247/" TargetMode="External"/><Relationship Id="rId9" Type="http://schemas.openxmlformats.org/officeDocument/2006/relationships/hyperlink" Target="https://www.facebook.com/374180572246/posts/10156760639167247/" TargetMode="External"/><Relationship Id="rId210" Type="http://schemas.openxmlformats.org/officeDocument/2006/relationships/hyperlink" Target="https://www.facebook.com/374180572246/posts/10156755342107247/" TargetMode="External"/><Relationship Id="rId26" Type="http://schemas.openxmlformats.org/officeDocument/2006/relationships/hyperlink" Target="https://www.facebook.com/374180572246/posts/10156757441227247/" TargetMode="External"/><Relationship Id="rId231" Type="http://schemas.openxmlformats.org/officeDocument/2006/relationships/hyperlink" Target="https://www.facebook.com/374180572246/posts/10156758113557247/" TargetMode="External"/><Relationship Id="rId252" Type="http://schemas.openxmlformats.org/officeDocument/2006/relationships/hyperlink" Target="https://www.facebook.com/374180572246/posts/10156761575042247/" TargetMode="External"/><Relationship Id="rId273" Type="http://schemas.openxmlformats.org/officeDocument/2006/relationships/hyperlink" Target="https://www.facebook.com/374180572246/posts/10156764478857247/" TargetMode="External"/><Relationship Id="rId47" Type="http://schemas.openxmlformats.org/officeDocument/2006/relationships/hyperlink" Target="https://www.facebook.com/374180572246/posts/10156758807957247/" TargetMode="External"/><Relationship Id="rId68" Type="http://schemas.openxmlformats.org/officeDocument/2006/relationships/hyperlink" Target="https://www.facebook.com/374180572246/posts/10156760342237247/" TargetMode="External"/><Relationship Id="rId89" Type="http://schemas.openxmlformats.org/officeDocument/2006/relationships/hyperlink" Target="https://www.facebook.com/374180572246/posts/10156762621117247/" TargetMode="External"/><Relationship Id="rId112" Type="http://schemas.openxmlformats.org/officeDocument/2006/relationships/hyperlink" Target="https://www.facebook.com/374180572246/posts/10156757077017247/" TargetMode="External"/><Relationship Id="rId133" Type="http://schemas.openxmlformats.org/officeDocument/2006/relationships/hyperlink" Target="https://www.facebook.com/374180572246/posts/10156758573977247/" TargetMode="External"/><Relationship Id="rId154" Type="http://schemas.openxmlformats.org/officeDocument/2006/relationships/hyperlink" Target="https://www.facebook.com/374180572246/posts/10156765183877247/" TargetMode="External"/><Relationship Id="rId175" Type="http://schemas.openxmlformats.org/officeDocument/2006/relationships/hyperlink" Target="https://www.facebook.com/374180572246/posts/10156756799977247/" TargetMode="External"/><Relationship Id="rId196" Type="http://schemas.openxmlformats.org/officeDocument/2006/relationships/hyperlink" Target="https://www.facebook.com/374180572246/posts/10156767257037247/" TargetMode="External"/><Relationship Id="rId200" Type="http://schemas.openxmlformats.org/officeDocument/2006/relationships/hyperlink" Target="https://www.facebook.com/374180572246/posts/10156765385292247/" TargetMode="External"/><Relationship Id="rId16" Type="http://schemas.openxmlformats.org/officeDocument/2006/relationships/hyperlink" Target="https://www.facebook.com/374180572246/posts/10156757287967247/" TargetMode="External"/><Relationship Id="rId221" Type="http://schemas.openxmlformats.org/officeDocument/2006/relationships/hyperlink" Target="https://www.facebook.com/374180572246/posts/10156760792797247/" TargetMode="External"/><Relationship Id="rId242" Type="http://schemas.openxmlformats.org/officeDocument/2006/relationships/hyperlink" Target="https://www.facebook.com/374180572246/posts/10156764238447247/" TargetMode="External"/><Relationship Id="rId263" Type="http://schemas.openxmlformats.org/officeDocument/2006/relationships/hyperlink" Target="https://www.facebook.com/374180572246/posts/10156768896112247/" TargetMode="External"/><Relationship Id="rId37" Type="http://schemas.openxmlformats.org/officeDocument/2006/relationships/hyperlink" Target="https://www.facebook.com/374180572246/posts/10156762495687247/" TargetMode="External"/><Relationship Id="rId58" Type="http://schemas.openxmlformats.org/officeDocument/2006/relationships/hyperlink" Target="https://www.facebook.com/374180572246/posts/10156759233652247/" TargetMode="External"/><Relationship Id="rId79" Type="http://schemas.openxmlformats.org/officeDocument/2006/relationships/hyperlink" Target="https://www.facebook.com/374180572246/posts/10156768019627247/" TargetMode="External"/><Relationship Id="rId102" Type="http://schemas.openxmlformats.org/officeDocument/2006/relationships/hyperlink" Target="https://www.facebook.com/374180572246/posts/10156767571382247/" TargetMode="External"/><Relationship Id="rId123" Type="http://schemas.openxmlformats.org/officeDocument/2006/relationships/hyperlink" Target="https://www.facebook.com/374180572246/posts/10156769773972247/" TargetMode="External"/><Relationship Id="rId144" Type="http://schemas.openxmlformats.org/officeDocument/2006/relationships/hyperlink" Target="https://www.facebook.com/374180572246/posts/10156767965282247/" TargetMode="External"/><Relationship Id="rId90" Type="http://schemas.openxmlformats.org/officeDocument/2006/relationships/hyperlink" Target="https://www.facebook.com/374180572246/posts/10156761174592247/" TargetMode="External"/><Relationship Id="rId165" Type="http://schemas.openxmlformats.org/officeDocument/2006/relationships/hyperlink" Target="https://www.facebook.com/374180572246/posts/10156765319632247/" TargetMode="External"/><Relationship Id="rId186" Type="http://schemas.openxmlformats.org/officeDocument/2006/relationships/hyperlink" Target="https://www.facebook.com/374180572246/posts/10156762818827247/" TargetMode="External"/><Relationship Id="rId211" Type="http://schemas.openxmlformats.org/officeDocument/2006/relationships/hyperlink" Target="https://www.facebook.com/374180572246/posts/10156768626657247/" TargetMode="External"/><Relationship Id="rId232" Type="http://schemas.openxmlformats.org/officeDocument/2006/relationships/hyperlink" Target="https://www.facebook.com/374180572246/posts/10156755721052247/" TargetMode="External"/><Relationship Id="rId253" Type="http://schemas.openxmlformats.org/officeDocument/2006/relationships/hyperlink" Target="https://www.facebook.com/374180572246/posts/10156760990377247/" TargetMode="External"/><Relationship Id="rId27" Type="http://schemas.openxmlformats.org/officeDocument/2006/relationships/hyperlink" Target="https://www.facebook.com/374180572246/posts/10156759167552247/" TargetMode="External"/><Relationship Id="rId48" Type="http://schemas.openxmlformats.org/officeDocument/2006/relationships/hyperlink" Target="https://www.facebook.com/374180572246/posts/10156760837387247/" TargetMode="External"/><Relationship Id="rId69" Type="http://schemas.openxmlformats.org/officeDocument/2006/relationships/hyperlink" Target="https://www.facebook.com/374180572246/posts/10156757027432247/" TargetMode="External"/><Relationship Id="rId113" Type="http://schemas.openxmlformats.org/officeDocument/2006/relationships/hyperlink" Target="https://www.facebook.com/374180572246/posts/10156767678807247/" TargetMode="External"/><Relationship Id="rId134" Type="http://schemas.openxmlformats.org/officeDocument/2006/relationships/hyperlink" Target="https://www.facebook.com/374180572246/posts/10156756171232247/" TargetMode="External"/><Relationship Id="rId80" Type="http://schemas.openxmlformats.org/officeDocument/2006/relationships/hyperlink" Target="https://www.facebook.com/374180572246/posts/10156770288337247/" TargetMode="External"/><Relationship Id="rId155" Type="http://schemas.openxmlformats.org/officeDocument/2006/relationships/hyperlink" Target="https://www.facebook.com/374180572246/posts/10156762577552247/" TargetMode="External"/><Relationship Id="rId176" Type="http://schemas.openxmlformats.org/officeDocument/2006/relationships/hyperlink" Target="https://www.facebook.com/374180572246/posts/10156756573522247/" TargetMode="External"/><Relationship Id="rId197" Type="http://schemas.openxmlformats.org/officeDocument/2006/relationships/hyperlink" Target="https://www.facebook.com/374180572246/posts/10156756628772247/" TargetMode="External"/><Relationship Id="rId201" Type="http://schemas.openxmlformats.org/officeDocument/2006/relationships/hyperlink" Target="https://www.facebook.com/374180572246/posts/10156761323157247/" TargetMode="External"/><Relationship Id="rId222" Type="http://schemas.openxmlformats.org/officeDocument/2006/relationships/hyperlink" Target="https://www.facebook.com/374180572246/posts/10156764816252247/" TargetMode="External"/><Relationship Id="rId243" Type="http://schemas.openxmlformats.org/officeDocument/2006/relationships/hyperlink" Target="https://www.facebook.com/374180572246/posts/10156755993097247/" TargetMode="External"/><Relationship Id="rId264" Type="http://schemas.openxmlformats.org/officeDocument/2006/relationships/hyperlink" Target="https://www.facebook.com/374180572246/posts/10156766616037247/" TargetMode="External"/><Relationship Id="rId17" Type="http://schemas.openxmlformats.org/officeDocument/2006/relationships/hyperlink" Target="https://www.facebook.com/374180572246/posts/10156769867742247/" TargetMode="External"/><Relationship Id="rId38" Type="http://schemas.openxmlformats.org/officeDocument/2006/relationships/hyperlink" Target="https://www.facebook.com/374180572246/posts/10156763491282247/" TargetMode="External"/><Relationship Id="rId59" Type="http://schemas.openxmlformats.org/officeDocument/2006/relationships/hyperlink" Target="https://www.facebook.com/374180572246/posts/10156770110437247/" TargetMode="External"/><Relationship Id="rId103" Type="http://schemas.openxmlformats.org/officeDocument/2006/relationships/hyperlink" Target="https://www.facebook.com/374180572246/posts/10156758863382247/" TargetMode="External"/><Relationship Id="rId124" Type="http://schemas.openxmlformats.org/officeDocument/2006/relationships/hyperlink" Target="https://www.facebook.com/374180572246/posts/10156766787542247/" TargetMode="External"/><Relationship Id="rId70" Type="http://schemas.openxmlformats.org/officeDocument/2006/relationships/hyperlink" Target="https://www.facebook.com/374180572246/posts/10156756477972247/" TargetMode="External"/><Relationship Id="rId91" Type="http://schemas.openxmlformats.org/officeDocument/2006/relationships/hyperlink" Target="https://www.facebook.com/374180572246/posts/10156763392957247/" TargetMode="External"/><Relationship Id="rId145" Type="http://schemas.openxmlformats.org/officeDocument/2006/relationships/hyperlink" Target="https://www.facebook.com/374180572246/posts/10156766449182247/" TargetMode="External"/><Relationship Id="rId166" Type="http://schemas.openxmlformats.org/officeDocument/2006/relationships/hyperlink" Target="https://www.facebook.com/374180572246/posts/10156758337232247/" TargetMode="External"/><Relationship Id="rId187" Type="http://schemas.openxmlformats.org/officeDocument/2006/relationships/hyperlink" Target="https://www.facebook.com/374180572246/posts/10156766062692247/" TargetMode="External"/><Relationship Id="rId1" Type="http://schemas.openxmlformats.org/officeDocument/2006/relationships/hyperlink" Target="https://www.facebook.com/374180572246/posts/10156767157007247/" TargetMode="External"/><Relationship Id="rId212" Type="http://schemas.openxmlformats.org/officeDocument/2006/relationships/hyperlink" Target="https://www.facebook.com/374180572246/posts/10156768074127247/" TargetMode="External"/><Relationship Id="rId233" Type="http://schemas.openxmlformats.org/officeDocument/2006/relationships/hyperlink" Target="https://www.facebook.com/374180572246/posts/10156762189152247/" TargetMode="External"/><Relationship Id="rId254" Type="http://schemas.openxmlformats.org/officeDocument/2006/relationships/hyperlink" Target="https://www.facebook.com/374180572246/posts/10156761207942247/" TargetMode="External"/><Relationship Id="rId28" Type="http://schemas.openxmlformats.org/officeDocument/2006/relationships/hyperlink" Target="https://www.facebook.com/374180572246/posts/10156767203802247/" TargetMode="External"/><Relationship Id="rId49" Type="http://schemas.openxmlformats.org/officeDocument/2006/relationships/hyperlink" Target="https://www.facebook.com/374180572246/posts/10156764428632247/" TargetMode="External"/><Relationship Id="rId114" Type="http://schemas.openxmlformats.org/officeDocument/2006/relationships/hyperlink" Target="https://www.facebook.com/374180572246/posts/10156759941137247/" TargetMode="External"/><Relationship Id="rId60" Type="http://schemas.openxmlformats.org/officeDocument/2006/relationships/hyperlink" Target="https://www.facebook.com/374180572246/posts/10156762778497247/" TargetMode="External"/><Relationship Id="rId81" Type="http://schemas.openxmlformats.org/officeDocument/2006/relationships/hyperlink" Target="https://www.facebook.com/374180572246/posts/10156759407222247/" TargetMode="External"/><Relationship Id="rId135" Type="http://schemas.openxmlformats.org/officeDocument/2006/relationships/hyperlink" Target="https://www.facebook.com/374180572246/posts/10156761264877247/" TargetMode="External"/><Relationship Id="rId156" Type="http://schemas.openxmlformats.org/officeDocument/2006/relationships/hyperlink" Target="https://www.facebook.com/374180572246/posts/10156764910452247/" TargetMode="External"/><Relationship Id="rId177" Type="http://schemas.openxmlformats.org/officeDocument/2006/relationships/hyperlink" Target="https://www.facebook.com/374180572246/posts/10156765731807247/" TargetMode="External"/><Relationship Id="rId198" Type="http://schemas.openxmlformats.org/officeDocument/2006/relationships/hyperlink" Target="https://www.facebook.com/374180572246/posts/10156760207077247/" TargetMode="External"/><Relationship Id="rId202" Type="http://schemas.openxmlformats.org/officeDocument/2006/relationships/hyperlink" Target="https://www.facebook.com/374180572246/posts/10156765787592247/" TargetMode="External"/><Relationship Id="rId223" Type="http://schemas.openxmlformats.org/officeDocument/2006/relationships/hyperlink" Target="https://www.facebook.com/374180572246/posts/10156757880012247/" TargetMode="External"/><Relationship Id="rId244" Type="http://schemas.openxmlformats.org/officeDocument/2006/relationships/hyperlink" Target="https://www.facebook.com/374180572246/posts/10156756339102247/" TargetMode="External"/><Relationship Id="rId18" Type="http://schemas.openxmlformats.org/officeDocument/2006/relationships/hyperlink" Target="https://www.facebook.com/374180572246/posts/10156767111842247/" TargetMode="External"/><Relationship Id="rId39" Type="http://schemas.openxmlformats.org/officeDocument/2006/relationships/hyperlink" Target="https://www.facebook.com/374180572246/posts/10156756851452247/" TargetMode="External"/><Relationship Id="rId265" Type="http://schemas.openxmlformats.org/officeDocument/2006/relationships/hyperlink" Target="https://www.facebook.com/374180572246/posts/10156763183812247/" TargetMode="External"/><Relationship Id="rId50" Type="http://schemas.openxmlformats.org/officeDocument/2006/relationships/hyperlink" Target="https://www.facebook.com/374180572246/posts/10156769233597247/" TargetMode="External"/><Relationship Id="rId104" Type="http://schemas.openxmlformats.org/officeDocument/2006/relationships/hyperlink" Target="https://www.facebook.com/374180572246/posts/10156768532387247/" TargetMode="External"/><Relationship Id="rId125" Type="http://schemas.openxmlformats.org/officeDocument/2006/relationships/hyperlink" Target="https://www.facebook.com/374180572246/posts/10156760884867247/" TargetMode="External"/><Relationship Id="rId146" Type="http://schemas.openxmlformats.org/officeDocument/2006/relationships/hyperlink" Target="https://www.facebook.com/374180572246/posts/10156768767327247/" TargetMode="External"/><Relationship Id="rId167" Type="http://schemas.openxmlformats.org/officeDocument/2006/relationships/hyperlink" Target="https://www.facebook.com/374180572246/posts/10156763276732247/" TargetMode="External"/><Relationship Id="rId188" Type="http://schemas.openxmlformats.org/officeDocument/2006/relationships/hyperlink" Target="https://www.facebook.com/374180572246/posts/10156763453052247/" TargetMode="External"/><Relationship Id="rId71" Type="http://schemas.openxmlformats.org/officeDocument/2006/relationships/hyperlink" Target="https://www.facebook.com/374180572246/posts/10156758471047247/" TargetMode="External"/><Relationship Id="rId92" Type="http://schemas.openxmlformats.org/officeDocument/2006/relationships/hyperlink" Target="https://www.facebook.com/374180572246/posts/10156763648062247/" TargetMode="External"/><Relationship Id="rId213" Type="http://schemas.openxmlformats.org/officeDocument/2006/relationships/hyperlink" Target="https://www.facebook.com/374180572246/posts/10156761670457247/" TargetMode="External"/><Relationship Id="rId234" Type="http://schemas.openxmlformats.org/officeDocument/2006/relationships/hyperlink" Target="https://www.facebook.com/374180572246/posts/10156755392672247/" TargetMode="External"/><Relationship Id="rId2" Type="http://schemas.openxmlformats.org/officeDocument/2006/relationships/hyperlink" Target="https://www.facebook.com/374180572246/posts/10156766062167247/" TargetMode="External"/><Relationship Id="rId29" Type="http://schemas.openxmlformats.org/officeDocument/2006/relationships/hyperlink" Target="https://www.facebook.com/374180572246/posts/10156756132247247/" TargetMode="External"/><Relationship Id="rId255" Type="http://schemas.openxmlformats.org/officeDocument/2006/relationships/hyperlink" Target="https://www.facebook.com/374180572246/posts/10156764858392247/" TargetMode="External"/><Relationship Id="rId40" Type="http://schemas.openxmlformats.org/officeDocument/2006/relationships/hyperlink" Target="https://www.facebook.com/374180572246/posts/10156763935352247/" TargetMode="External"/><Relationship Id="rId115" Type="http://schemas.openxmlformats.org/officeDocument/2006/relationships/hyperlink" Target="https://www.facebook.com/374180572246/posts/10156759643312247/" TargetMode="External"/><Relationship Id="rId136" Type="http://schemas.openxmlformats.org/officeDocument/2006/relationships/hyperlink" Target="https://www.facebook.com/374180572246/posts/10156756066767247/" TargetMode="External"/><Relationship Id="rId157" Type="http://schemas.openxmlformats.org/officeDocument/2006/relationships/hyperlink" Target="https://www.facebook.com/374180572246/posts/10156765437237247/" TargetMode="External"/><Relationship Id="rId178" Type="http://schemas.openxmlformats.org/officeDocument/2006/relationships/hyperlink" Target="https://www.facebook.com/374180572246/posts/10156758695687247/" TargetMode="External"/><Relationship Id="rId61" Type="http://schemas.openxmlformats.org/officeDocument/2006/relationships/hyperlink" Target="https://www.facebook.com/374180572246/posts/10156769092092247/" TargetMode="External"/><Relationship Id="rId82" Type="http://schemas.openxmlformats.org/officeDocument/2006/relationships/hyperlink" Target="https://www.facebook.com/374180572246/posts/10156769921687247/" TargetMode="External"/><Relationship Id="rId199" Type="http://schemas.openxmlformats.org/officeDocument/2006/relationships/hyperlink" Target="https://www.facebook.com/374180572246/posts/10156764003272247/" TargetMode="External"/><Relationship Id="rId203" Type="http://schemas.openxmlformats.org/officeDocument/2006/relationships/hyperlink" Target="https://www.facebook.com/374180572246/posts/10156767850757247/" TargetMode="External"/><Relationship Id="rId19" Type="http://schemas.openxmlformats.org/officeDocument/2006/relationships/hyperlink" Target="https://www.facebook.com/374180572246/posts/10156761629467247/" TargetMode="External"/><Relationship Id="rId224" Type="http://schemas.openxmlformats.org/officeDocument/2006/relationships/hyperlink" Target="https://www.facebook.com/374180572246/posts/10156757207317247/" TargetMode="External"/><Relationship Id="rId245" Type="http://schemas.openxmlformats.org/officeDocument/2006/relationships/hyperlink" Target="https://www.facebook.com/374180572246/posts/10156767517097247/" TargetMode="External"/><Relationship Id="rId266" Type="http://schemas.openxmlformats.org/officeDocument/2006/relationships/hyperlink" Target="https://www.facebook.com/374180572246/posts/10156762403202247/" TargetMode="External"/><Relationship Id="rId30" Type="http://schemas.openxmlformats.org/officeDocument/2006/relationships/hyperlink" Target="https://www.facebook.com/374180572246/posts/10156767732062247/" TargetMode="External"/><Relationship Id="rId105" Type="http://schemas.openxmlformats.org/officeDocument/2006/relationships/hyperlink" Target="https://www.facebook.com/374180572246/posts/10156765506027247/" TargetMode="External"/><Relationship Id="rId126" Type="http://schemas.openxmlformats.org/officeDocument/2006/relationships/hyperlink" Target="https://www.facebook.com/374180572246/posts/10156757602692247/" TargetMode="External"/><Relationship Id="rId147" Type="http://schemas.openxmlformats.org/officeDocument/2006/relationships/hyperlink" Target="https://www.facebook.com/374180572246/posts/10156759032042247/" TargetMode="External"/><Relationship Id="rId168" Type="http://schemas.openxmlformats.org/officeDocument/2006/relationships/hyperlink" Target="https://www.facebook.com/374180572246/posts/10156763022727247/" TargetMode="External"/><Relationship Id="rId51" Type="http://schemas.openxmlformats.org/officeDocument/2006/relationships/hyperlink" Target="https://www.facebook.com/374180572246/posts/10156756209912247/" TargetMode="External"/><Relationship Id="rId72" Type="http://schemas.openxmlformats.org/officeDocument/2006/relationships/hyperlink" Target="https://www.facebook.com/374180572246/posts/10156763707697247/" TargetMode="External"/><Relationship Id="rId93" Type="http://schemas.openxmlformats.org/officeDocument/2006/relationships/hyperlink" Target="https://www.facebook.com/374180572246/posts/10156765135222247/" TargetMode="External"/><Relationship Id="rId189" Type="http://schemas.openxmlformats.org/officeDocument/2006/relationships/hyperlink" Target="https://www.facebook.com/374180572246/posts/10156766950552247/" TargetMode="External"/><Relationship Id="rId3" Type="http://schemas.openxmlformats.org/officeDocument/2006/relationships/hyperlink" Target="https://www.facebook.com/374180572246/posts/10156763570342247/" TargetMode="External"/><Relationship Id="rId214" Type="http://schemas.openxmlformats.org/officeDocument/2006/relationships/hyperlink" Target="https://www.facebook.com/374180572246/posts/10156762106457247/" TargetMode="External"/><Relationship Id="rId235" Type="http://schemas.openxmlformats.org/officeDocument/2006/relationships/hyperlink" Target="https://www.facebook.com/374180572246/posts/10156759464167247/" TargetMode="External"/><Relationship Id="rId256" Type="http://schemas.openxmlformats.org/officeDocument/2006/relationships/hyperlink" Target="https://www.facebook.com/374180572246/posts/10156758055807247/" TargetMode="External"/><Relationship Id="rId116" Type="http://schemas.openxmlformats.org/officeDocument/2006/relationships/hyperlink" Target="https://www.facebook.com/374180572246/posts/10156761038192247/" TargetMode="External"/><Relationship Id="rId137" Type="http://schemas.openxmlformats.org/officeDocument/2006/relationships/hyperlink" Target="https://www.facebook.com/374180572246/posts/10156770342657247/" TargetMode="External"/><Relationship Id="rId158" Type="http://schemas.openxmlformats.org/officeDocument/2006/relationships/hyperlink" Target="https://www.facebook.com/374180572246/posts/10156755833727247/" TargetMode="External"/><Relationship Id="rId20" Type="http://schemas.openxmlformats.org/officeDocument/2006/relationships/hyperlink" Target="https://www.facebook.com/374180572246/posts/10156769321007247/" TargetMode="External"/><Relationship Id="rId41" Type="http://schemas.openxmlformats.org/officeDocument/2006/relationships/hyperlink" Target="https://www.facebook.com/374180572246/posts/10156755487332247/" TargetMode="External"/><Relationship Id="rId62" Type="http://schemas.openxmlformats.org/officeDocument/2006/relationships/hyperlink" Target="https://www.facebook.com/374180572246/posts/10156762238072247/" TargetMode="External"/><Relationship Id="rId83" Type="http://schemas.openxmlformats.org/officeDocument/2006/relationships/hyperlink" Target="https://www.facebook.com/374180572246/posts/10156759573532247/" TargetMode="External"/><Relationship Id="rId179" Type="http://schemas.openxmlformats.org/officeDocument/2006/relationships/hyperlink" Target="https://www.facebook.com/374180572246/posts/10156760475522247/" TargetMode="External"/><Relationship Id="rId190" Type="http://schemas.openxmlformats.org/officeDocument/2006/relationships/hyperlink" Target="https://www.facebook.com/374180572246/posts/10156765681422247/" TargetMode="External"/><Relationship Id="rId204" Type="http://schemas.openxmlformats.org/officeDocument/2006/relationships/hyperlink" Target="https://www.facebook.com/374180572246/posts/10156760010457247/" TargetMode="External"/><Relationship Id="rId225" Type="http://schemas.openxmlformats.org/officeDocument/2006/relationships/hyperlink" Target="https://www.facebook.com/374180572246/posts/10156764310472247/" TargetMode="External"/><Relationship Id="rId246" Type="http://schemas.openxmlformats.org/officeDocument/2006/relationships/hyperlink" Target="https://www.facebook.com/374180572246/posts/10156766732547247/" TargetMode="External"/><Relationship Id="rId267" Type="http://schemas.openxmlformats.org/officeDocument/2006/relationships/hyperlink" Target="https://www.facebook.com/374180572246/posts/10156760158707247/" TargetMode="External"/><Relationship Id="rId106" Type="http://schemas.openxmlformats.org/officeDocument/2006/relationships/hyperlink" Target="https://www.facebook.com/374180572246/posts/10156756527142247/" TargetMode="External"/><Relationship Id="rId127" Type="http://schemas.openxmlformats.org/officeDocument/2006/relationships/hyperlink" Target="https://www.facebook.com/374180572246/posts/10156767357557247/" TargetMode="External"/><Relationship Id="rId10" Type="http://schemas.openxmlformats.org/officeDocument/2006/relationships/hyperlink" Target="https://www.facebook.com/374180572246/posts/10156758288252247/" TargetMode="External"/><Relationship Id="rId31" Type="http://schemas.openxmlformats.org/officeDocument/2006/relationships/hyperlink" Target="https://www.facebook.com/374180572246/posts/10156767060932247/" TargetMode="External"/><Relationship Id="rId52" Type="http://schemas.openxmlformats.org/officeDocument/2006/relationships/hyperlink" Target="https://www.facebook.com/374180572246/posts/10156757701987247/" TargetMode="External"/><Relationship Id="rId73" Type="http://schemas.openxmlformats.org/officeDocument/2006/relationships/hyperlink" Target="https://www.facebook.com/374180572246/posts/10156765941992247/" TargetMode="External"/><Relationship Id="rId94" Type="http://schemas.openxmlformats.org/officeDocument/2006/relationships/hyperlink" Target="https://www.facebook.com/374180572246/posts/10156760256542247/" TargetMode="External"/><Relationship Id="rId148" Type="http://schemas.openxmlformats.org/officeDocument/2006/relationships/hyperlink" Target="https://www.facebook.com/374180572246/posts/10156757997942247/" TargetMode="External"/><Relationship Id="rId169" Type="http://schemas.openxmlformats.org/officeDocument/2006/relationships/hyperlink" Target="https://www.facebook.com/374180572246/posts/10156759303797247/" TargetMode="External"/><Relationship Id="rId4" Type="http://schemas.openxmlformats.org/officeDocument/2006/relationships/hyperlink" Target="https://www.facebook.com/374180572246/posts/10156760845112247/" TargetMode="External"/><Relationship Id="rId180" Type="http://schemas.openxmlformats.org/officeDocument/2006/relationships/hyperlink" Target="https://www.facebook.com/374180572246/posts/10156756379637247/" TargetMode="External"/><Relationship Id="rId215" Type="http://schemas.openxmlformats.org/officeDocument/2006/relationships/hyperlink" Target="https://www.facebook.com/374180572246/posts/10156765249937247/" TargetMode="External"/><Relationship Id="rId236" Type="http://schemas.openxmlformats.org/officeDocument/2006/relationships/hyperlink" Target="https://www.facebook.com/374180572246/posts/10156760063832247/" TargetMode="External"/><Relationship Id="rId257" Type="http://schemas.openxmlformats.org/officeDocument/2006/relationships/hyperlink" Target="https://www.facebook.com/374180572246/posts/10156764371337247/" TargetMode="External"/><Relationship Id="rId42" Type="http://schemas.openxmlformats.org/officeDocument/2006/relationships/hyperlink" Target="https://www.facebook.com/374180572246/posts/10156756302392247/" TargetMode="External"/><Relationship Id="rId84" Type="http://schemas.openxmlformats.org/officeDocument/2006/relationships/hyperlink" Target="https://www.facebook.com/374180572246/posts/10156763853947247/" TargetMode="External"/><Relationship Id="rId138" Type="http://schemas.openxmlformats.org/officeDocument/2006/relationships/hyperlink" Target="https://www.facebook.com/374180572246/posts/10156769821762247/" TargetMode="External"/><Relationship Id="rId191" Type="http://schemas.openxmlformats.org/officeDocument/2006/relationships/hyperlink" Target="https://www.facebook.com/374180572246/posts/10156758273587247/" TargetMode="External"/><Relationship Id="rId205" Type="http://schemas.openxmlformats.org/officeDocument/2006/relationships/hyperlink" Target="https://www.facebook.com/374180572246/posts/10156764738187247/" TargetMode="External"/><Relationship Id="rId247" Type="http://schemas.openxmlformats.org/officeDocument/2006/relationships/hyperlink" Target="https://www.facebook.com/374180572246/posts/10156758746897247/" TargetMode="External"/><Relationship Id="rId107" Type="http://schemas.openxmlformats.org/officeDocument/2006/relationships/hyperlink" Target="https://www.facebook.com/374180572246/posts/10156763226482247/" TargetMode="External"/><Relationship Id="rId11" Type="http://schemas.openxmlformats.org/officeDocument/2006/relationships/hyperlink" Target="https://www.facebook.com/374180572246/posts/10156760115567247/" TargetMode="External"/><Relationship Id="rId53" Type="http://schemas.openxmlformats.org/officeDocument/2006/relationships/hyperlink" Target="https://www.facebook.com/374180572246/posts/10156766552022247/" TargetMode="External"/><Relationship Id="rId149" Type="http://schemas.openxmlformats.org/officeDocument/2006/relationships/hyperlink" Target="https://www.facebook.com/374180572246/posts/10156761409377247/" TargetMode="External"/></Relationships>
</file>

<file path=xl/worksheets/_rels/sheet16.xml.rels><?xml version="1.0" encoding="UTF-8" standalone="yes"?>
<Relationships xmlns="http://schemas.openxmlformats.org/package/2006/relationships"><Relationship Id="rId117" Type="http://schemas.openxmlformats.org/officeDocument/2006/relationships/hyperlink" Target="https://www.facebook.com/164238703606271/posts/2535622346467883/" TargetMode="External"/><Relationship Id="rId21" Type="http://schemas.openxmlformats.org/officeDocument/2006/relationships/hyperlink" Target="https://www.facebook.com/164238703606271/posts/2543588949004556/" TargetMode="External"/><Relationship Id="rId42" Type="http://schemas.openxmlformats.org/officeDocument/2006/relationships/hyperlink" Target="https://www.facebook.com/164238703606271/posts/2537764772920307/" TargetMode="External"/><Relationship Id="rId63" Type="http://schemas.openxmlformats.org/officeDocument/2006/relationships/hyperlink" Target="https://www.facebook.com/164238703606271/posts/2537847189578732/" TargetMode="External"/><Relationship Id="rId84" Type="http://schemas.openxmlformats.org/officeDocument/2006/relationships/hyperlink" Target="https://www.facebook.com/164238703606271/posts/2543398102356974/" TargetMode="External"/><Relationship Id="rId138" Type="http://schemas.openxmlformats.org/officeDocument/2006/relationships/hyperlink" Target="https://www.facebook.com/164238703606271/posts/2537488926281225/" TargetMode="External"/><Relationship Id="rId107" Type="http://schemas.openxmlformats.org/officeDocument/2006/relationships/hyperlink" Target="https://www.facebook.com/164238703606271/posts/2542124512484333/" TargetMode="External"/><Relationship Id="rId11" Type="http://schemas.openxmlformats.org/officeDocument/2006/relationships/hyperlink" Target="https://www.facebook.com/164238703606271/posts/2540811255948992/" TargetMode="External"/><Relationship Id="rId32" Type="http://schemas.openxmlformats.org/officeDocument/2006/relationships/hyperlink" Target="https://www.facebook.com/164238703606271/posts/2537610716269046/" TargetMode="External"/><Relationship Id="rId53" Type="http://schemas.openxmlformats.org/officeDocument/2006/relationships/hyperlink" Target="https://www.facebook.com/164238703606271/posts/2537248459638605/" TargetMode="External"/><Relationship Id="rId74" Type="http://schemas.openxmlformats.org/officeDocument/2006/relationships/hyperlink" Target="https://www.facebook.com/164238703606271/posts/2540330372663747/" TargetMode="External"/><Relationship Id="rId128" Type="http://schemas.openxmlformats.org/officeDocument/2006/relationships/hyperlink" Target="https://www.facebook.com/164238703606271/posts/2540560502640734/" TargetMode="External"/><Relationship Id="rId149" Type="http://schemas.openxmlformats.org/officeDocument/2006/relationships/hyperlink" Target="https://www.facebook.com/164238703606271/posts/2538731296156988/" TargetMode="External"/><Relationship Id="rId5" Type="http://schemas.openxmlformats.org/officeDocument/2006/relationships/hyperlink" Target="https://www.facebook.com/164238703606271/posts/2535674399796011/" TargetMode="External"/><Relationship Id="rId95" Type="http://schemas.openxmlformats.org/officeDocument/2006/relationships/hyperlink" Target="https://www.facebook.com/164238703606271/posts/2537728919590559/" TargetMode="External"/><Relationship Id="rId22" Type="http://schemas.openxmlformats.org/officeDocument/2006/relationships/hyperlink" Target="https://www.facebook.com/164238703606271/posts/2537908042905980/" TargetMode="External"/><Relationship Id="rId27" Type="http://schemas.openxmlformats.org/officeDocument/2006/relationships/hyperlink" Target="https://www.facebook.com/164238703606271/posts/2536270193069765/" TargetMode="External"/><Relationship Id="rId43" Type="http://schemas.openxmlformats.org/officeDocument/2006/relationships/hyperlink" Target="https://www.facebook.com/164238703606271/posts/2538885842808200/" TargetMode="External"/><Relationship Id="rId48" Type="http://schemas.openxmlformats.org/officeDocument/2006/relationships/hyperlink" Target="https://www.facebook.com/164238703606271/posts/2536328536397264/" TargetMode="External"/><Relationship Id="rId64" Type="http://schemas.openxmlformats.org/officeDocument/2006/relationships/hyperlink" Target="https://www.facebook.com/164238703606271/posts/2543656388997812/" TargetMode="External"/><Relationship Id="rId69" Type="http://schemas.openxmlformats.org/officeDocument/2006/relationships/hyperlink" Target="https://www.facebook.com/164238703606271/posts/2539293309434120/" TargetMode="External"/><Relationship Id="rId113" Type="http://schemas.openxmlformats.org/officeDocument/2006/relationships/hyperlink" Target="https://www.facebook.com/164238703606271/posts/2542286279134823/" TargetMode="External"/><Relationship Id="rId118" Type="http://schemas.openxmlformats.org/officeDocument/2006/relationships/hyperlink" Target="https://www.facebook.com/164238703606271/posts/2543269949036456/" TargetMode="External"/><Relationship Id="rId134" Type="http://schemas.openxmlformats.org/officeDocument/2006/relationships/hyperlink" Target="https://www.facebook.com/164238703606271/posts/2540690455961072/" TargetMode="External"/><Relationship Id="rId139" Type="http://schemas.openxmlformats.org/officeDocument/2006/relationships/hyperlink" Target="https://www.facebook.com/164238703606271/posts/2541890602507724/" TargetMode="External"/><Relationship Id="rId80" Type="http://schemas.openxmlformats.org/officeDocument/2006/relationships/hyperlink" Target="https://www.facebook.com/164238703606271/posts/2538918662804918/" TargetMode="External"/><Relationship Id="rId85" Type="http://schemas.openxmlformats.org/officeDocument/2006/relationships/hyperlink" Target="https://www.facebook.com/164238703606271/posts/2540784299285021/" TargetMode="External"/><Relationship Id="rId150" Type="http://schemas.openxmlformats.org/officeDocument/2006/relationships/hyperlink" Target="https://www.facebook.com/164238703606271/posts/2537125919650859/" TargetMode="External"/><Relationship Id="rId12" Type="http://schemas.openxmlformats.org/officeDocument/2006/relationships/hyperlink" Target="https://www.facebook.com/164238703606271/posts/2545032105526907/" TargetMode="External"/><Relationship Id="rId17" Type="http://schemas.openxmlformats.org/officeDocument/2006/relationships/hyperlink" Target="https://www.facebook.com/164238703606271/posts/2539233386106779/" TargetMode="External"/><Relationship Id="rId33" Type="http://schemas.openxmlformats.org/officeDocument/2006/relationships/hyperlink" Target="https://www.facebook.com/164238703606271/posts/2545321188831332/" TargetMode="External"/><Relationship Id="rId38" Type="http://schemas.openxmlformats.org/officeDocument/2006/relationships/hyperlink" Target="https://www.facebook.com/164238703606271/posts/2536986916331426/" TargetMode="External"/><Relationship Id="rId59" Type="http://schemas.openxmlformats.org/officeDocument/2006/relationships/hyperlink" Target="https://www.facebook.com/164238703606271/posts/2539520302744754/" TargetMode="External"/><Relationship Id="rId103" Type="http://schemas.openxmlformats.org/officeDocument/2006/relationships/hyperlink" Target="https://www.facebook.com/164238703606271/posts/2545597362137048/" TargetMode="External"/><Relationship Id="rId108" Type="http://schemas.openxmlformats.org/officeDocument/2006/relationships/hyperlink" Target="https://www.facebook.com/164238703606271/posts/2537043296325788/" TargetMode="External"/><Relationship Id="rId124" Type="http://schemas.openxmlformats.org/officeDocument/2006/relationships/hyperlink" Target="https://www.facebook.com/164238703606271/posts/2540164482680336/" TargetMode="External"/><Relationship Id="rId129" Type="http://schemas.openxmlformats.org/officeDocument/2006/relationships/hyperlink" Target="https://www.facebook.com/164238703606271/posts/2540912432605541/" TargetMode="External"/><Relationship Id="rId54" Type="http://schemas.openxmlformats.org/officeDocument/2006/relationships/hyperlink" Target="https://www.facebook.com/164238703606271/posts/2539111879452263/" TargetMode="External"/><Relationship Id="rId70" Type="http://schemas.openxmlformats.org/officeDocument/2006/relationships/hyperlink" Target="https://www.facebook.com/164238703606271/posts/2537318299631621/" TargetMode="External"/><Relationship Id="rId75" Type="http://schemas.openxmlformats.org/officeDocument/2006/relationships/hyperlink" Target="https://www.facebook.com/164238703606271/posts/2537792326250885/" TargetMode="External"/><Relationship Id="rId91" Type="http://schemas.openxmlformats.org/officeDocument/2006/relationships/hyperlink" Target="https://www.facebook.com/164238703606271/posts/2540396282657156/" TargetMode="External"/><Relationship Id="rId96" Type="http://schemas.openxmlformats.org/officeDocument/2006/relationships/hyperlink" Target="https://www.facebook.com/164238703606271/posts/2536382566391861/" TargetMode="External"/><Relationship Id="rId140" Type="http://schemas.openxmlformats.org/officeDocument/2006/relationships/hyperlink" Target="https://www.facebook.com/164238703606271/posts/2545681242128660/" TargetMode="External"/><Relationship Id="rId145" Type="http://schemas.openxmlformats.org/officeDocument/2006/relationships/hyperlink" Target="https://www.facebook.com/164238703606271/posts/2537210076309110/" TargetMode="External"/><Relationship Id="rId1" Type="http://schemas.openxmlformats.org/officeDocument/2006/relationships/hyperlink" Target="https://www.facebook.com/164238703606271/posts/2541735299189921/" TargetMode="External"/><Relationship Id="rId6" Type="http://schemas.openxmlformats.org/officeDocument/2006/relationships/hyperlink" Target="https://www.facebook.com/164238703606271/posts/2537371879626263/" TargetMode="External"/><Relationship Id="rId23" Type="http://schemas.openxmlformats.org/officeDocument/2006/relationships/hyperlink" Target="https://www.facebook.com/164238703606271/posts/2535696593127125/" TargetMode="External"/><Relationship Id="rId28" Type="http://schemas.openxmlformats.org/officeDocument/2006/relationships/hyperlink" Target="https://www.facebook.com/164238703606271/posts/2538531212843663/" TargetMode="External"/><Relationship Id="rId49" Type="http://schemas.openxmlformats.org/officeDocument/2006/relationships/hyperlink" Target="https://www.facebook.com/164238703606271/posts/2541933622503422/" TargetMode="External"/><Relationship Id="rId114" Type="http://schemas.openxmlformats.org/officeDocument/2006/relationships/hyperlink" Target="https://www.facebook.com/164238703606271/posts/2536502976379820/" TargetMode="External"/><Relationship Id="rId119" Type="http://schemas.openxmlformats.org/officeDocument/2006/relationships/hyperlink" Target="https://www.facebook.com/164238703606271/posts/2538611259502325/" TargetMode="External"/><Relationship Id="rId44" Type="http://schemas.openxmlformats.org/officeDocument/2006/relationships/hyperlink" Target="https://www.facebook.com/164238703606271/posts/2537673559596095/" TargetMode="External"/><Relationship Id="rId60" Type="http://schemas.openxmlformats.org/officeDocument/2006/relationships/hyperlink" Target="https://www.facebook.com/164238703606271/posts/2543319599031491/" TargetMode="External"/><Relationship Id="rId65" Type="http://schemas.openxmlformats.org/officeDocument/2006/relationships/hyperlink" Target="https://www.facebook.com/164238703606271/posts/2540174632679321/" TargetMode="External"/><Relationship Id="rId81" Type="http://schemas.openxmlformats.org/officeDocument/2006/relationships/hyperlink" Target="https://www.facebook.com/164238703606271/posts/2541606859202765/" TargetMode="External"/><Relationship Id="rId86" Type="http://schemas.openxmlformats.org/officeDocument/2006/relationships/hyperlink" Target="https://www.facebook.com/164238703606271/posts/2542389972457787/" TargetMode="External"/><Relationship Id="rId130" Type="http://schemas.openxmlformats.org/officeDocument/2006/relationships/hyperlink" Target="https://www.facebook.com/164238703606271/posts/2542052962491488/" TargetMode="External"/><Relationship Id="rId135" Type="http://schemas.openxmlformats.org/officeDocument/2006/relationships/hyperlink" Target="https://www.facebook.com/164238703606271/posts/2538663326163785/" TargetMode="External"/><Relationship Id="rId151" Type="http://schemas.openxmlformats.org/officeDocument/2006/relationships/hyperlink" Target="https://www.facebook.com/164238703606271/posts/2538616969501754/" TargetMode="External"/><Relationship Id="rId13" Type="http://schemas.openxmlformats.org/officeDocument/2006/relationships/hyperlink" Target="https://www.facebook.com/164238703606271/posts/2537961396233978/" TargetMode="External"/><Relationship Id="rId18" Type="http://schemas.openxmlformats.org/officeDocument/2006/relationships/hyperlink" Target="https://www.facebook.com/164238703606271/posts/2539065836123534/" TargetMode="External"/><Relationship Id="rId39" Type="http://schemas.openxmlformats.org/officeDocument/2006/relationships/hyperlink" Target="https://www.facebook.com/164238703606271/posts/2540509982645786/" TargetMode="External"/><Relationship Id="rId109" Type="http://schemas.openxmlformats.org/officeDocument/2006/relationships/hyperlink" Target="https://www.facebook.com/164238703606271/posts/2543158319047619/" TargetMode="External"/><Relationship Id="rId34" Type="http://schemas.openxmlformats.org/officeDocument/2006/relationships/hyperlink" Target="https://www.facebook.com/164238703606271/posts/2537716536258464/" TargetMode="External"/><Relationship Id="rId50" Type="http://schemas.openxmlformats.org/officeDocument/2006/relationships/hyperlink" Target="https://www.facebook.com/164238703606271/posts/2542414562455328/" TargetMode="External"/><Relationship Id="rId55" Type="http://schemas.openxmlformats.org/officeDocument/2006/relationships/hyperlink" Target="https://www.facebook.com/164238703606271/posts/2537454682951316/" TargetMode="External"/><Relationship Id="rId76" Type="http://schemas.openxmlformats.org/officeDocument/2006/relationships/hyperlink" Target="https://www.facebook.com/164238703606271/posts/2540330385997079/" TargetMode="External"/><Relationship Id="rId97" Type="http://schemas.openxmlformats.org/officeDocument/2006/relationships/hyperlink" Target="https://www.facebook.com/164238703606271/posts/2535869876443130/" TargetMode="External"/><Relationship Id="rId104" Type="http://schemas.openxmlformats.org/officeDocument/2006/relationships/hyperlink" Target="https://www.facebook.com/164238703606271/posts/2536073466422771/" TargetMode="External"/><Relationship Id="rId120" Type="http://schemas.openxmlformats.org/officeDocument/2006/relationships/hyperlink" Target="https://www.facebook.com/164238703606271/posts/2537239272972857/" TargetMode="External"/><Relationship Id="rId125" Type="http://schemas.openxmlformats.org/officeDocument/2006/relationships/hyperlink" Target="https://www.facebook.com/164238703606271/posts/2541007615929356/" TargetMode="External"/><Relationship Id="rId141" Type="http://schemas.openxmlformats.org/officeDocument/2006/relationships/hyperlink" Target="https://www.facebook.com/164238703606271/posts/2541890612507723/" TargetMode="External"/><Relationship Id="rId146" Type="http://schemas.openxmlformats.org/officeDocument/2006/relationships/hyperlink" Target="https://www.facebook.com/164238703606271/posts/2541768519186599/" TargetMode="External"/><Relationship Id="rId7" Type="http://schemas.openxmlformats.org/officeDocument/2006/relationships/hyperlink" Target="https://www.facebook.com/164238703606271/posts/2544110768952374/" TargetMode="External"/><Relationship Id="rId71" Type="http://schemas.openxmlformats.org/officeDocument/2006/relationships/hyperlink" Target="https://www.facebook.com/164238703606271/posts/2540658635964254/" TargetMode="External"/><Relationship Id="rId92" Type="http://schemas.openxmlformats.org/officeDocument/2006/relationships/hyperlink" Target="https://www.facebook.com/164238703606271/posts/2536132586416859/" TargetMode="External"/><Relationship Id="rId2" Type="http://schemas.openxmlformats.org/officeDocument/2006/relationships/hyperlink" Target="https://www.facebook.com/164238703606271/posts/2537739186256199/" TargetMode="External"/><Relationship Id="rId29" Type="http://schemas.openxmlformats.org/officeDocument/2006/relationships/hyperlink" Target="https://www.facebook.com/164238703606271/posts/2543251655704952/" TargetMode="External"/><Relationship Id="rId24" Type="http://schemas.openxmlformats.org/officeDocument/2006/relationships/hyperlink" Target="https://www.facebook.com/164238703606271/posts/2537179906312127/" TargetMode="External"/><Relationship Id="rId40" Type="http://schemas.openxmlformats.org/officeDocument/2006/relationships/hyperlink" Target="https://www.facebook.com/164238703606271/posts/2537348356295282/" TargetMode="External"/><Relationship Id="rId45" Type="http://schemas.openxmlformats.org/officeDocument/2006/relationships/hyperlink" Target="https://www.facebook.com/164238703606271/posts/2543247649038686/" TargetMode="External"/><Relationship Id="rId66" Type="http://schemas.openxmlformats.org/officeDocument/2006/relationships/hyperlink" Target="https://www.facebook.com/164238703606271/posts/2545397818823669/" TargetMode="External"/><Relationship Id="rId87" Type="http://schemas.openxmlformats.org/officeDocument/2006/relationships/hyperlink" Target="https://www.facebook.com/164238703606271/posts/2538842226145895/" TargetMode="External"/><Relationship Id="rId110" Type="http://schemas.openxmlformats.org/officeDocument/2006/relationships/hyperlink" Target="https://www.facebook.com/164238703606271/posts/2542013659162085/" TargetMode="External"/><Relationship Id="rId115" Type="http://schemas.openxmlformats.org/officeDocument/2006/relationships/hyperlink" Target="https://www.facebook.com/164238703606271/posts/2542444759118975/" TargetMode="External"/><Relationship Id="rId131" Type="http://schemas.openxmlformats.org/officeDocument/2006/relationships/hyperlink" Target="https://www.facebook.com/164238703606271/posts/2537580399605411/" TargetMode="External"/><Relationship Id="rId136" Type="http://schemas.openxmlformats.org/officeDocument/2006/relationships/hyperlink" Target="https://www.facebook.com/164238703606271/posts/2541727582524026/" TargetMode="External"/><Relationship Id="rId61" Type="http://schemas.openxmlformats.org/officeDocument/2006/relationships/hyperlink" Target="https://www.facebook.com/164238703606271/posts/2540877575942360/" TargetMode="External"/><Relationship Id="rId82" Type="http://schemas.openxmlformats.org/officeDocument/2006/relationships/hyperlink" Target="https://www.facebook.com/164238703606271/posts/2543192145710903/" TargetMode="External"/><Relationship Id="rId152" Type="http://schemas.openxmlformats.org/officeDocument/2006/relationships/hyperlink" Target="https://www.facebook.com/164238703606271/posts/2543131725716945/" TargetMode="External"/><Relationship Id="rId19" Type="http://schemas.openxmlformats.org/officeDocument/2006/relationships/hyperlink" Target="https://www.facebook.com/164238703606271/posts/2540625732634211/" TargetMode="External"/><Relationship Id="rId14" Type="http://schemas.openxmlformats.org/officeDocument/2006/relationships/hyperlink" Target="https://www.facebook.com/164238703606271/posts/2541668059196645/" TargetMode="External"/><Relationship Id="rId30" Type="http://schemas.openxmlformats.org/officeDocument/2006/relationships/hyperlink" Target="https://www.facebook.com/164238703606271/posts/2541109735919144/" TargetMode="External"/><Relationship Id="rId35" Type="http://schemas.openxmlformats.org/officeDocument/2006/relationships/hyperlink" Target="https://www.facebook.com/164238703606271/posts/2539356652761119/" TargetMode="External"/><Relationship Id="rId56" Type="http://schemas.openxmlformats.org/officeDocument/2006/relationships/hyperlink" Target="https://www.facebook.com/164238703606271/posts/2543727078990743/" TargetMode="External"/><Relationship Id="rId77" Type="http://schemas.openxmlformats.org/officeDocument/2006/relationships/hyperlink" Target="https://www.facebook.com/164238703606271/posts/2538595749503876/" TargetMode="External"/><Relationship Id="rId100" Type="http://schemas.openxmlformats.org/officeDocument/2006/relationships/hyperlink" Target="https://www.facebook.com/164238703606271/posts/2543854762311308/" TargetMode="External"/><Relationship Id="rId105" Type="http://schemas.openxmlformats.org/officeDocument/2006/relationships/hyperlink" Target="https://www.facebook.com/164238703606271/posts/2535624989800952/" TargetMode="External"/><Relationship Id="rId126" Type="http://schemas.openxmlformats.org/officeDocument/2006/relationships/hyperlink" Target="https://www.facebook.com/164238703606271/posts/2540466689316782/" TargetMode="External"/><Relationship Id="rId147" Type="http://schemas.openxmlformats.org/officeDocument/2006/relationships/hyperlink" Target="https://www.facebook.com/164238703606271/posts/2543187732378011/" TargetMode="External"/><Relationship Id="rId8" Type="http://schemas.openxmlformats.org/officeDocument/2006/relationships/hyperlink" Target="https://www.facebook.com/164238703606271/posts/2545437402153044/" TargetMode="External"/><Relationship Id="rId51" Type="http://schemas.openxmlformats.org/officeDocument/2006/relationships/hyperlink" Target="https://www.facebook.com/164238703606271/posts/2545797915450326/" TargetMode="External"/><Relationship Id="rId72" Type="http://schemas.openxmlformats.org/officeDocument/2006/relationships/hyperlink" Target="https://www.facebook.com/164238703606271/posts/2535904093106375/" TargetMode="External"/><Relationship Id="rId93" Type="http://schemas.openxmlformats.org/officeDocument/2006/relationships/hyperlink" Target="https://www.facebook.com/164238703606271/posts/2540288889334562/" TargetMode="External"/><Relationship Id="rId98" Type="http://schemas.openxmlformats.org/officeDocument/2006/relationships/hyperlink" Target="https://www.facebook.com/164238703606271/posts/2540167739346677/" TargetMode="External"/><Relationship Id="rId121" Type="http://schemas.openxmlformats.org/officeDocument/2006/relationships/hyperlink" Target="https://www.facebook.com/164238703606271/posts/2545470985483019/" TargetMode="External"/><Relationship Id="rId142" Type="http://schemas.openxmlformats.org/officeDocument/2006/relationships/hyperlink" Target="https://www.facebook.com/164238703606271/posts/2538628456167272/" TargetMode="External"/><Relationship Id="rId3" Type="http://schemas.openxmlformats.org/officeDocument/2006/relationships/hyperlink" Target="https://www.facebook.com/164238703606271/posts/2542087735821344/" TargetMode="External"/><Relationship Id="rId25" Type="http://schemas.openxmlformats.org/officeDocument/2006/relationships/hyperlink" Target="https://www.facebook.com/164238703606271/posts/2543514439012007/" TargetMode="External"/><Relationship Id="rId46" Type="http://schemas.openxmlformats.org/officeDocument/2006/relationships/hyperlink" Target="https://www.facebook.com/164238703606271/posts/2537549806275137/" TargetMode="External"/><Relationship Id="rId67" Type="http://schemas.openxmlformats.org/officeDocument/2006/relationships/hyperlink" Target="https://www.facebook.com/164238703606271/posts/2543792608984190/" TargetMode="External"/><Relationship Id="rId116" Type="http://schemas.openxmlformats.org/officeDocument/2006/relationships/hyperlink" Target="https://www.facebook.com/164238703606271/posts/2541810922515692/" TargetMode="External"/><Relationship Id="rId137" Type="http://schemas.openxmlformats.org/officeDocument/2006/relationships/hyperlink" Target="https://www.facebook.com/164238703606271/posts/2540597889303662/" TargetMode="External"/><Relationship Id="rId20" Type="http://schemas.openxmlformats.org/officeDocument/2006/relationships/hyperlink" Target="https://www.facebook.com/164238703606271/posts/2542254675804650/" TargetMode="External"/><Relationship Id="rId41" Type="http://schemas.openxmlformats.org/officeDocument/2006/relationships/hyperlink" Target="https://www.facebook.com/164238703606271/posts/2535800713116713/" TargetMode="External"/><Relationship Id="rId62" Type="http://schemas.openxmlformats.org/officeDocument/2006/relationships/hyperlink" Target="https://www.facebook.com/164238703606271/posts/2542561045774013/" TargetMode="External"/><Relationship Id="rId83" Type="http://schemas.openxmlformats.org/officeDocument/2006/relationships/hyperlink" Target="https://www.facebook.com/164238703606271/posts/2538842096145908/" TargetMode="External"/><Relationship Id="rId88" Type="http://schemas.openxmlformats.org/officeDocument/2006/relationships/hyperlink" Target="https://www.facebook.com/164238703606271/posts/2540721532624631/" TargetMode="External"/><Relationship Id="rId111" Type="http://schemas.openxmlformats.org/officeDocument/2006/relationships/hyperlink" Target="https://www.facebook.com/164238703606271/posts/2538952106134907/" TargetMode="External"/><Relationship Id="rId132" Type="http://schemas.openxmlformats.org/officeDocument/2006/relationships/hyperlink" Target="https://www.facebook.com/164238703606271/posts/2535633426466775/" TargetMode="External"/><Relationship Id="rId153" Type="http://schemas.openxmlformats.org/officeDocument/2006/relationships/hyperlink" Target="https://www.facebook.com/164238703606271/posts/2537715226258595/" TargetMode="External"/><Relationship Id="rId15" Type="http://schemas.openxmlformats.org/officeDocument/2006/relationships/hyperlink" Target="https://www.facebook.com/164238703606271/posts/2536190496411068/" TargetMode="External"/><Relationship Id="rId36" Type="http://schemas.openxmlformats.org/officeDocument/2006/relationships/hyperlink" Target="https://www.facebook.com/164238703606271/posts/2535732599790191/" TargetMode="External"/><Relationship Id="rId57" Type="http://schemas.openxmlformats.org/officeDocument/2006/relationships/hyperlink" Target="https://www.facebook.com/164238703606271/posts/2540363122660472/" TargetMode="External"/><Relationship Id="rId106" Type="http://schemas.openxmlformats.org/officeDocument/2006/relationships/hyperlink" Target="https://www.facebook.com/164238703606271/posts/2540146319348819/" TargetMode="External"/><Relationship Id="rId127" Type="http://schemas.openxmlformats.org/officeDocument/2006/relationships/hyperlink" Target="https://www.facebook.com/164238703606271/posts/2537108966319221/" TargetMode="External"/><Relationship Id="rId10" Type="http://schemas.openxmlformats.org/officeDocument/2006/relationships/hyperlink" Target="https://www.facebook.com/164238703606271/posts/2541976702499114/" TargetMode="External"/><Relationship Id="rId31" Type="http://schemas.openxmlformats.org/officeDocument/2006/relationships/hyperlink" Target="https://www.facebook.com/164238703606271/posts/2537842682912516/" TargetMode="External"/><Relationship Id="rId52" Type="http://schemas.openxmlformats.org/officeDocument/2006/relationships/hyperlink" Target="https://www.facebook.com/164238703606271/posts/2540995885930529/" TargetMode="External"/><Relationship Id="rId73" Type="http://schemas.openxmlformats.org/officeDocument/2006/relationships/hyperlink" Target="https://www.facebook.com/164238703606271/posts/2542189405811177/" TargetMode="External"/><Relationship Id="rId78" Type="http://schemas.openxmlformats.org/officeDocument/2006/relationships/hyperlink" Target="https://www.facebook.com/164238703606271/posts/2543324109031040/" TargetMode="External"/><Relationship Id="rId94" Type="http://schemas.openxmlformats.org/officeDocument/2006/relationships/hyperlink" Target="https://www.facebook.com/164238703606271/posts/2538781106152007/" TargetMode="External"/><Relationship Id="rId99" Type="http://schemas.openxmlformats.org/officeDocument/2006/relationships/hyperlink" Target="https://www.facebook.com/164238703606271/posts/2540841829279268/" TargetMode="External"/><Relationship Id="rId101" Type="http://schemas.openxmlformats.org/officeDocument/2006/relationships/hyperlink" Target="https://www.facebook.com/164238703606271/posts/2537655802931204/" TargetMode="External"/><Relationship Id="rId122" Type="http://schemas.openxmlformats.org/officeDocument/2006/relationships/hyperlink" Target="https://www.facebook.com/164238703606271/posts/2540778785952239/" TargetMode="External"/><Relationship Id="rId143" Type="http://schemas.openxmlformats.org/officeDocument/2006/relationships/hyperlink" Target="https://www.facebook.com/164238703606271/posts/2537079909655460/" TargetMode="External"/><Relationship Id="rId148" Type="http://schemas.openxmlformats.org/officeDocument/2006/relationships/hyperlink" Target="https://www.facebook.com/164238703606271/posts/2539174712779313/" TargetMode="External"/><Relationship Id="rId4" Type="http://schemas.openxmlformats.org/officeDocument/2006/relationships/hyperlink" Target="https://www.facebook.com/164238703606271/posts/2540841502612634/" TargetMode="External"/><Relationship Id="rId9" Type="http://schemas.openxmlformats.org/officeDocument/2006/relationships/hyperlink" Target="https://www.facebook.com/164238703606271/posts/2545114182185366/" TargetMode="External"/><Relationship Id="rId26" Type="http://schemas.openxmlformats.org/officeDocument/2006/relationships/hyperlink" Target="https://www.facebook.com/164238703606271/posts/2540252866004831/" TargetMode="External"/><Relationship Id="rId47" Type="http://schemas.openxmlformats.org/officeDocument/2006/relationships/hyperlink" Target="https://www.facebook.com/164238703606271/posts/2542323929131058/" TargetMode="External"/><Relationship Id="rId68" Type="http://schemas.openxmlformats.org/officeDocument/2006/relationships/hyperlink" Target="https://www.facebook.com/164238703606271/posts/2540208262675958/" TargetMode="External"/><Relationship Id="rId89" Type="http://schemas.openxmlformats.org/officeDocument/2006/relationships/hyperlink" Target="https://www.facebook.com/164238703606271/posts/2537144476315670/" TargetMode="External"/><Relationship Id="rId112" Type="http://schemas.openxmlformats.org/officeDocument/2006/relationships/hyperlink" Target="https://www.facebook.com/164238703606271/posts/2537738409589610/" TargetMode="External"/><Relationship Id="rId133" Type="http://schemas.openxmlformats.org/officeDocument/2006/relationships/hyperlink" Target="https://www.facebook.com/164238703606271/posts/2538752436154874/" TargetMode="External"/><Relationship Id="rId154" Type="http://schemas.openxmlformats.org/officeDocument/2006/relationships/hyperlink" Target="https://www.facebook.com/164238703606271/posts/2545001052196679/" TargetMode="External"/><Relationship Id="rId16" Type="http://schemas.openxmlformats.org/officeDocument/2006/relationships/hyperlink" Target="https://www.facebook.com/164238703606271/posts/2543508122345972/" TargetMode="External"/><Relationship Id="rId37" Type="http://schemas.openxmlformats.org/officeDocument/2006/relationships/hyperlink" Target="https://www.facebook.com/164238703606271/posts/2545193005510817/" TargetMode="External"/><Relationship Id="rId58" Type="http://schemas.openxmlformats.org/officeDocument/2006/relationships/hyperlink" Target="https://www.facebook.com/164238703606271/posts/2540301615999956/" TargetMode="External"/><Relationship Id="rId79" Type="http://schemas.openxmlformats.org/officeDocument/2006/relationships/hyperlink" Target="https://www.facebook.com/164238703606271/posts/2541787802518004/" TargetMode="External"/><Relationship Id="rId102" Type="http://schemas.openxmlformats.org/officeDocument/2006/relationships/hyperlink" Target="https://www.facebook.com/164238703606271/posts/2541849482511836/" TargetMode="External"/><Relationship Id="rId123" Type="http://schemas.openxmlformats.org/officeDocument/2006/relationships/hyperlink" Target="https://www.facebook.com/164238703606271/posts/2545068918856559/" TargetMode="External"/><Relationship Id="rId144" Type="http://schemas.openxmlformats.org/officeDocument/2006/relationships/hyperlink" Target="https://www.facebook.com/164238703606271/posts/2538594596170658/" TargetMode="External"/><Relationship Id="rId90" Type="http://schemas.openxmlformats.org/officeDocument/2006/relationships/hyperlink" Target="https://www.facebook.com/164238703606271/posts/2538808839482567/" TargetMode="External"/></Relationships>
</file>

<file path=xl/worksheets/_rels/sheet17.xml.rels><?xml version="1.0" encoding="UTF-8" standalone="yes"?>
<Relationships xmlns="http://schemas.openxmlformats.org/package/2006/relationships"><Relationship Id="rId117" Type="http://schemas.openxmlformats.org/officeDocument/2006/relationships/hyperlink" Target="https://www.facebook.com/164238703606271/posts/2553899341306850/" TargetMode="External"/><Relationship Id="rId21" Type="http://schemas.openxmlformats.org/officeDocument/2006/relationships/hyperlink" Target="https://www.facebook.com/164238703606271/posts/2548895208473930/" TargetMode="External"/><Relationship Id="rId42" Type="http://schemas.openxmlformats.org/officeDocument/2006/relationships/hyperlink" Target="https://www.facebook.com/164238703606271/posts/2550563501640434/" TargetMode="External"/><Relationship Id="rId63" Type="http://schemas.openxmlformats.org/officeDocument/2006/relationships/hyperlink" Target="https://www.facebook.com/164238703606271/posts/2553691151327669/" TargetMode="External"/><Relationship Id="rId84" Type="http://schemas.openxmlformats.org/officeDocument/2006/relationships/hyperlink" Target="https://www.facebook.com/164238703606271/posts/2547304815299636/" TargetMode="External"/><Relationship Id="rId138" Type="http://schemas.openxmlformats.org/officeDocument/2006/relationships/hyperlink" Target="https://www.facebook.com/164238703606271/posts/2551793621517422/" TargetMode="External"/><Relationship Id="rId16" Type="http://schemas.openxmlformats.org/officeDocument/2006/relationships/hyperlink" Target="https://www.facebook.com/164238703606271/posts/2550154658347985/" TargetMode="External"/><Relationship Id="rId107" Type="http://schemas.openxmlformats.org/officeDocument/2006/relationships/hyperlink" Target="https://www.facebook.com/164238703606271/posts/2548748148488636/" TargetMode="External"/><Relationship Id="rId11" Type="http://schemas.openxmlformats.org/officeDocument/2006/relationships/hyperlink" Target="https://www.facebook.com/164238703606271/posts/2553188364711281/" TargetMode="External"/><Relationship Id="rId32" Type="http://schemas.openxmlformats.org/officeDocument/2006/relationships/hyperlink" Target="https://www.facebook.com/164238703606271/posts/2547090818654369/" TargetMode="External"/><Relationship Id="rId37" Type="http://schemas.openxmlformats.org/officeDocument/2006/relationships/hyperlink" Target="https://www.facebook.com/164238703606271/posts/2548408425189275/" TargetMode="External"/><Relationship Id="rId53" Type="http://schemas.openxmlformats.org/officeDocument/2006/relationships/hyperlink" Target="https://www.facebook.com/164238703606271/posts/2557160020980782/" TargetMode="External"/><Relationship Id="rId58" Type="http://schemas.openxmlformats.org/officeDocument/2006/relationships/hyperlink" Target="https://www.facebook.com/164238703606271/posts/2553451288018322/" TargetMode="External"/><Relationship Id="rId74" Type="http://schemas.openxmlformats.org/officeDocument/2006/relationships/hyperlink" Target="https://www.facebook.com/164238703606271/posts/2550240111672773/" TargetMode="External"/><Relationship Id="rId79" Type="http://schemas.openxmlformats.org/officeDocument/2006/relationships/hyperlink" Target="https://www.facebook.com/164238703606271/posts/2554212551275529/" TargetMode="External"/><Relationship Id="rId102" Type="http://schemas.openxmlformats.org/officeDocument/2006/relationships/hyperlink" Target="https://www.facebook.com/164238703606271/posts/2548639991832785/" TargetMode="External"/><Relationship Id="rId123" Type="http://schemas.openxmlformats.org/officeDocument/2006/relationships/hyperlink" Target="https://www.facebook.com/164238703606271/posts/2557501460946638/" TargetMode="External"/><Relationship Id="rId128" Type="http://schemas.openxmlformats.org/officeDocument/2006/relationships/hyperlink" Target="https://www.facebook.com/164238703606271/posts/2551542698209181/" TargetMode="External"/><Relationship Id="rId5" Type="http://schemas.openxmlformats.org/officeDocument/2006/relationships/hyperlink" Target="https://www.facebook.com/164238703606271/posts/2551561414873976/" TargetMode="External"/><Relationship Id="rId90" Type="http://schemas.openxmlformats.org/officeDocument/2006/relationships/hyperlink" Target="https://www.facebook.com/164238703606271/posts/2553968007966650/" TargetMode="External"/><Relationship Id="rId95" Type="http://schemas.openxmlformats.org/officeDocument/2006/relationships/hyperlink" Target="https://www.facebook.com/164238703606271/posts/2546795115350606/" TargetMode="External"/><Relationship Id="rId22" Type="http://schemas.openxmlformats.org/officeDocument/2006/relationships/hyperlink" Target="https://www.facebook.com/164238703606271/posts/2550657711631013/" TargetMode="External"/><Relationship Id="rId27" Type="http://schemas.openxmlformats.org/officeDocument/2006/relationships/hyperlink" Target="https://www.facebook.com/164238703606271/posts/2553409488022502/" TargetMode="External"/><Relationship Id="rId43" Type="http://schemas.openxmlformats.org/officeDocument/2006/relationships/hyperlink" Target="https://www.facebook.com/164238703606271/posts/2557090870987697/" TargetMode="External"/><Relationship Id="rId48" Type="http://schemas.openxmlformats.org/officeDocument/2006/relationships/hyperlink" Target="https://www.facebook.com/164238703606271/posts/2554000691296715/" TargetMode="External"/><Relationship Id="rId64" Type="http://schemas.openxmlformats.org/officeDocument/2006/relationships/hyperlink" Target="https://www.facebook.com/164238703606271/posts/2549917428371708/" TargetMode="External"/><Relationship Id="rId69" Type="http://schemas.openxmlformats.org/officeDocument/2006/relationships/hyperlink" Target="https://www.facebook.com/164238703606271/posts/2554999397863511/" TargetMode="External"/><Relationship Id="rId113" Type="http://schemas.openxmlformats.org/officeDocument/2006/relationships/hyperlink" Target="https://www.facebook.com/164238703606271/posts/2548242581872526/" TargetMode="External"/><Relationship Id="rId118" Type="http://schemas.openxmlformats.org/officeDocument/2006/relationships/hyperlink" Target="https://www.facebook.com/164238703606271/posts/2557294984300619/" TargetMode="External"/><Relationship Id="rId134" Type="http://schemas.openxmlformats.org/officeDocument/2006/relationships/hyperlink" Target="https://www.facebook.com/164238703606271/posts/2553225871374197/" TargetMode="External"/><Relationship Id="rId139" Type="http://schemas.openxmlformats.org/officeDocument/2006/relationships/hyperlink" Target="https://www.facebook.com/164238703606271/posts/2551526024877515/" TargetMode="External"/><Relationship Id="rId80" Type="http://schemas.openxmlformats.org/officeDocument/2006/relationships/hyperlink" Target="https://www.facebook.com/164238703606271/posts/2546736022023182/" TargetMode="External"/><Relationship Id="rId85" Type="http://schemas.openxmlformats.org/officeDocument/2006/relationships/hyperlink" Target="https://www.facebook.com/164238703606271/posts/2555290077834443/" TargetMode="External"/><Relationship Id="rId12" Type="http://schemas.openxmlformats.org/officeDocument/2006/relationships/hyperlink" Target="https://www.facebook.com/164238703606271/posts/2557003887663062/" TargetMode="External"/><Relationship Id="rId17" Type="http://schemas.openxmlformats.org/officeDocument/2006/relationships/hyperlink" Target="https://www.facebook.com/164238703606271/posts/2548964165133701/" TargetMode="External"/><Relationship Id="rId33" Type="http://schemas.openxmlformats.org/officeDocument/2006/relationships/hyperlink" Target="https://www.facebook.com/164238703606271/posts/2555247431172041/" TargetMode="External"/><Relationship Id="rId38" Type="http://schemas.openxmlformats.org/officeDocument/2006/relationships/hyperlink" Target="https://www.facebook.com/164238703606271/posts/2556864364343681/" TargetMode="External"/><Relationship Id="rId59" Type="http://schemas.openxmlformats.org/officeDocument/2006/relationships/hyperlink" Target="https://www.facebook.com/164238703606271/posts/2552311438132307/" TargetMode="External"/><Relationship Id="rId103" Type="http://schemas.openxmlformats.org/officeDocument/2006/relationships/hyperlink" Target="https://www.facebook.com/164238703606271/posts/2548273365202781/" TargetMode="External"/><Relationship Id="rId108" Type="http://schemas.openxmlformats.org/officeDocument/2006/relationships/hyperlink" Target="https://www.facebook.com/164238703606271/posts/2551595981537186/" TargetMode="External"/><Relationship Id="rId124" Type="http://schemas.openxmlformats.org/officeDocument/2006/relationships/hyperlink" Target="https://www.facebook.com/164238703606271/posts/2549889388374512/" TargetMode="External"/><Relationship Id="rId129" Type="http://schemas.openxmlformats.org/officeDocument/2006/relationships/hyperlink" Target="https://www.facebook.com/164238703606271/posts/2556893624340755/" TargetMode="External"/><Relationship Id="rId54" Type="http://schemas.openxmlformats.org/officeDocument/2006/relationships/hyperlink" Target="https://www.facebook.com/164238703606271/posts/2555071977856253/" TargetMode="External"/><Relationship Id="rId70" Type="http://schemas.openxmlformats.org/officeDocument/2006/relationships/hyperlink" Target="https://www.facebook.com/164238703606271/posts/2549850638378387/" TargetMode="External"/><Relationship Id="rId75" Type="http://schemas.openxmlformats.org/officeDocument/2006/relationships/hyperlink" Target="https://www.facebook.com/164238703606271/posts/2552008634829254/" TargetMode="External"/><Relationship Id="rId91" Type="http://schemas.openxmlformats.org/officeDocument/2006/relationships/hyperlink" Target="https://www.facebook.com/164238703606271/posts/2550918351604949/" TargetMode="External"/><Relationship Id="rId96" Type="http://schemas.openxmlformats.org/officeDocument/2006/relationships/hyperlink" Target="https://www.facebook.com/164238703606271/posts/2548188225211295/" TargetMode="External"/><Relationship Id="rId1" Type="http://schemas.openxmlformats.org/officeDocument/2006/relationships/hyperlink" Target="https://www.facebook.com/164238703606271/posts/2554773574552760/" TargetMode="External"/><Relationship Id="rId6" Type="http://schemas.openxmlformats.org/officeDocument/2006/relationships/hyperlink" Target="https://www.facebook.com/164238703606271/posts/2551771501519634/" TargetMode="External"/><Relationship Id="rId23" Type="http://schemas.openxmlformats.org/officeDocument/2006/relationships/hyperlink" Target="https://www.facebook.com/164238703606271/posts/2550449964985121/" TargetMode="External"/><Relationship Id="rId28" Type="http://schemas.openxmlformats.org/officeDocument/2006/relationships/hyperlink" Target="https://www.facebook.com/164238703606271/posts/2549044005125717/" TargetMode="External"/><Relationship Id="rId49" Type="http://schemas.openxmlformats.org/officeDocument/2006/relationships/hyperlink" Target="https://www.facebook.com/164238703606271/posts/2552088601487924/" TargetMode="External"/><Relationship Id="rId114" Type="http://schemas.openxmlformats.org/officeDocument/2006/relationships/hyperlink" Target="https://www.facebook.com/164238703606271/posts/2549977091699075/" TargetMode="External"/><Relationship Id="rId119" Type="http://schemas.openxmlformats.org/officeDocument/2006/relationships/hyperlink" Target="https://www.facebook.com/164238703606271/posts/2548274738535977/" TargetMode="External"/><Relationship Id="rId44" Type="http://schemas.openxmlformats.org/officeDocument/2006/relationships/hyperlink" Target="https://www.facebook.com/164238703606271/posts/2554838491212935/" TargetMode="External"/><Relationship Id="rId60" Type="http://schemas.openxmlformats.org/officeDocument/2006/relationships/hyperlink" Target="https://www.facebook.com/164238703606271/posts/2547449595285158/" TargetMode="External"/><Relationship Id="rId65" Type="http://schemas.openxmlformats.org/officeDocument/2006/relationships/hyperlink" Target="https://www.facebook.com/164238703606271/posts/2548674095162708/" TargetMode="External"/><Relationship Id="rId81" Type="http://schemas.openxmlformats.org/officeDocument/2006/relationships/hyperlink" Target="https://www.facebook.com/164238703606271/posts/2550420064988111/" TargetMode="External"/><Relationship Id="rId86" Type="http://schemas.openxmlformats.org/officeDocument/2006/relationships/hyperlink" Target="https://www.facebook.com/164238703606271/posts/2554029854627132/" TargetMode="External"/><Relationship Id="rId130" Type="http://schemas.openxmlformats.org/officeDocument/2006/relationships/hyperlink" Target="https://www.facebook.com/164238703606271/posts/2547409941955790/" TargetMode="External"/><Relationship Id="rId135" Type="http://schemas.openxmlformats.org/officeDocument/2006/relationships/hyperlink" Target="https://www.facebook.com/164238703606271/posts/2548123488551102/" TargetMode="External"/><Relationship Id="rId13" Type="http://schemas.openxmlformats.org/officeDocument/2006/relationships/hyperlink" Target="https://www.facebook.com/164238703606271/posts/2546973855332732/" TargetMode="External"/><Relationship Id="rId18" Type="http://schemas.openxmlformats.org/officeDocument/2006/relationships/hyperlink" Target="https://www.facebook.com/164238703606271/posts/2554909861205798/" TargetMode="External"/><Relationship Id="rId39" Type="http://schemas.openxmlformats.org/officeDocument/2006/relationships/hyperlink" Target="https://www.facebook.com/164238703606271/posts/2553933731303411/" TargetMode="External"/><Relationship Id="rId109" Type="http://schemas.openxmlformats.org/officeDocument/2006/relationships/hyperlink" Target="https://www.facebook.com/164238703606271/posts/2547045198658931/" TargetMode="External"/><Relationship Id="rId34" Type="http://schemas.openxmlformats.org/officeDocument/2006/relationships/hyperlink" Target="https://www.facebook.com/164238703606271/posts/2552273594802758/" TargetMode="External"/><Relationship Id="rId50" Type="http://schemas.openxmlformats.org/officeDocument/2006/relationships/hyperlink" Target="https://www.facebook.com/164238703606271/posts/2547202271976557/" TargetMode="External"/><Relationship Id="rId55" Type="http://schemas.openxmlformats.org/officeDocument/2006/relationships/hyperlink" Target="https://www.facebook.com/164238703606271/posts/2551637161533068/" TargetMode="External"/><Relationship Id="rId76" Type="http://schemas.openxmlformats.org/officeDocument/2006/relationships/hyperlink" Target="https://www.facebook.com/164238703606271/posts/2555739607789490/" TargetMode="External"/><Relationship Id="rId97" Type="http://schemas.openxmlformats.org/officeDocument/2006/relationships/hyperlink" Target="https://www.facebook.com/164238703606271/posts/2551676418195809/" TargetMode="External"/><Relationship Id="rId104" Type="http://schemas.openxmlformats.org/officeDocument/2006/relationships/hyperlink" Target="https://www.facebook.com/164238703606271/posts/2553691267994324/" TargetMode="External"/><Relationship Id="rId120" Type="http://schemas.openxmlformats.org/officeDocument/2006/relationships/hyperlink" Target="https://www.facebook.com/164238703606271/posts/2554167214613396/" TargetMode="External"/><Relationship Id="rId125" Type="http://schemas.openxmlformats.org/officeDocument/2006/relationships/hyperlink" Target="https://www.facebook.com/164238703606271/posts/2549991315030986/" TargetMode="External"/><Relationship Id="rId7" Type="http://schemas.openxmlformats.org/officeDocument/2006/relationships/hyperlink" Target="https://www.facebook.com/164238703606271/posts/2547008461995938/" TargetMode="External"/><Relationship Id="rId71" Type="http://schemas.openxmlformats.org/officeDocument/2006/relationships/hyperlink" Target="https://www.facebook.com/164238703606271/posts/2552165341480250/" TargetMode="External"/><Relationship Id="rId92" Type="http://schemas.openxmlformats.org/officeDocument/2006/relationships/hyperlink" Target="https://www.facebook.com/164238703606271/posts/2550081855021932/" TargetMode="External"/><Relationship Id="rId2" Type="http://schemas.openxmlformats.org/officeDocument/2006/relationships/hyperlink" Target="https://www.facebook.com/164238703606271/posts/2549850628378388/" TargetMode="External"/><Relationship Id="rId29" Type="http://schemas.openxmlformats.org/officeDocument/2006/relationships/hyperlink" Target="https://www.facebook.com/164238703606271/posts/2552128908150560/" TargetMode="External"/><Relationship Id="rId24" Type="http://schemas.openxmlformats.org/officeDocument/2006/relationships/hyperlink" Target="https://www.facebook.com/164238703606271/posts/2550514844978633/" TargetMode="External"/><Relationship Id="rId40" Type="http://schemas.openxmlformats.org/officeDocument/2006/relationships/hyperlink" Target="https://www.facebook.com/164238703606271/posts/2547179685312149/" TargetMode="External"/><Relationship Id="rId45" Type="http://schemas.openxmlformats.org/officeDocument/2006/relationships/hyperlink" Target="https://www.facebook.com/164238703606271/posts/2547339768629474/" TargetMode="External"/><Relationship Id="rId66" Type="http://schemas.openxmlformats.org/officeDocument/2006/relationships/hyperlink" Target="https://www.facebook.com/164238703606271/posts/2548292968534154/" TargetMode="External"/><Relationship Id="rId87" Type="http://schemas.openxmlformats.org/officeDocument/2006/relationships/hyperlink" Target="https://www.facebook.com/164238703606271/posts/2555590534471064/" TargetMode="External"/><Relationship Id="rId110" Type="http://schemas.openxmlformats.org/officeDocument/2006/relationships/hyperlink" Target="https://www.facebook.com/164238703606271/posts/2548530488510402/" TargetMode="External"/><Relationship Id="rId115" Type="http://schemas.openxmlformats.org/officeDocument/2006/relationships/hyperlink" Target="https://www.facebook.com/164238703606271/posts/2551584984871619/" TargetMode="External"/><Relationship Id="rId131" Type="http://schemas.openxmlformats.org/officeDocument/2006/relationships/hyperlink" Target="https://www.facebook.com/164238703606271/posts/2548287068534744/" TargetMode="External"/><Relationship Id="rId136" Type="http://schemas.openxmlformats.org/officeDocument/2006/relationships/hyperlink" Target="https://www.facebook.com/164238703606271/posts/2557231330973651/" TargetMode="External"/><Relationship Id="rId61" Type="http://schemas.openxmlformats.org/officeDocument/2006/relationships/hyperlink" Target="https://www.facebook.com/164238703606271/posts/2547133818650069/" TargetMode="External"/><Relationship Id="rId82" Type="http://schemas.openxmlformats.org/officeDocument/2006/relationships/hyperlink" Target="https://www.facebook.com/164238703606271/posts/2551577308205720/" TargetMode="External"/><Relationship Id="rId19" Type="http://schemas.openxmlformats.org/officeDocument/2006/relationships/hyperlink" Target="https://www.facebook.com/164238703606271/posts/2553834841313300/" TargetMode="External"/><Relationship Id="rId14" Type="http://schemas.openxmlformats.org/officeDocument/2006/relationships/hyperlink" Target="https://www.facebook.com/164238703606271/posts/2548827605147357/" TargetMode="External"/><Relationship Id="rId30" Type="http://schemas.openxmlformats.org/officeDocument/2006/relationships/hyperlink" Target="https://www.facebook.com/164238703606271/posts/2553491508014300/" TargetMode="External"/><Relationship Id="rId35" Type="http://schemas.openxmlformats.org/officeDocument/2006/relationships/hyperlink" Target="https://www.facebook.com/164238703606271/posts/2548591088504342/" TargetMode="External"/><Relationship Id="rId56" Type="http://schemas.openxmlformats.org/officeDocument/2006/relationships/hyperlink" Target="https://www.facebook.com/164238703606271/posts/2548490258514425/" TargetMode="External"/><Relationship Id="rId77" Type="http://schemas.openxmlformats.org/officeDocument/2006/relationships/hyperlink" Target="https://www.facebook.com/164238703606271/posts/2553116078051843/" TargetMode="External"/><Relationship Id="rId100" Type="http://schemas.openxmlformats.org/officeDocument/2006/relationships/hyperlink" Target="https://www.facebook.com/164238703606271/posts/2547479441948840/" TargetMode="External"/><Relationship Id="rId105" Type="http://schemas.openxmlformats.org/officeDocument/2006/relationships/hyperlink" Target="https://www.facebook.com/164238703606271/posts/2550198841676900/" TargetMode="External"/><Relationship Id="rId126" Type="http://schemas.openxmlformats.org/officeDocument/2006/relationships/hyperlink" Target="https://www.facebook.com/164238703606271/posts/2553348614695256/" TargetMode="External"/><Relationship Id="rId8" Type="http://schemas.openxmlformats.org/officeDocument/2006/relationships/hyperlink" Target="https://www.facebook.com/164238703606271/posts/2552237928139658/" TargetMode="External"/><Relationship Id="rId51" Type="http://schemas.openxmlformats.org/officeDocument/2006/relationships/hyperlink" Target="https://www.facebook.com/164238703606271/posts/2550307918332659/" TargetMode="External"/><Relationship Id="rId72" Type="http://schemas.openxmlformats.org/officeDocument/2006/relationships/hyperlink" Target="https://www.facebook.com/164238703606271/posts/2551830401513744/" TargetMode="External"/><Relationship Id="rId93" Type="http://schemas.openxmlformats.org/officeDocument/2006/relationships/hyperlink" Target="https://www.facebook.com/164238703606271/posts/2549783951718389/" TargetMode="External"/><Relationship Id="rId98" Type="http://schemas.openxmlformats.org/officeDocument/2006/relationships/hyperlink" Target="https://www.facebook.com/164238703606271/posts/2557363557627095/" TargetMode="External"/><Relationship Id="rId121" Type="http://schemas.openxmlformats.org/officeDocument/2006/relationships/hyperlink" Target="https://www.facebook.com/164238703606271/posts/2555674331129351/" TargetMode="External"/><Relationship Id="rId3" Type="http://schemas.openxmlformats.org/officeDocument/2006/relationships/hyperlink" Target="https://www.facebook.com/164238703606271/posts/2552201054810012/" TargetMode="External"/><Relationship Id="rId25" Type="http://schemas.openxmlformats.org/officeDocument/2006/relationships/hyperlink" Target="https://www.facebook.com/164238703606271/posts/2550836521613132/" TargetMode="External"/><Relationship Id="rId46" Type="http://schemas.openxmlformats.org/officeDocument/2006/relationships/hyperlink" Target="https://www.facebook.com/164238703606271/posts/2547266971970087/" TargetMode="External"/><Relationship Id="rId67" Type="http://schemas.openxmlformats.org/officeDocument/2006/relationships/hyperlink" Target="https://www.facebook.com/164238703606271/posts/2555075391189245/" TargetMode="External"/><Relationship Id="rId116" Type="http://schemas.openxmlformats.org/officeDocument/2006/relationships/hyperlink" Target="https://www.facebook.com/164238703606271/posts/2555158704514247/" TargetMode="External"/><Relationship Id="rId137" Type="http://schemas.openxmlformats.org/officeDocument/2006/relationships/hyperlink" Target="https://www.facebook.com/164238703606271/posts/2554162314613886/" TargetMode="External"/><Relationship Id="rId20" Type="http://schemas.openxmlformats.org/officeDocument/2006/relationships/hyperlink" Target="https://www.facebook.com/164238703606271/posts/2546871045343013/" TargetMode="External"/><Relationship Id="rId41" Type="http://schemas.openxmlformats.org/officeDocument/2006/relationships/hyperlink" Target="https://www.facebook.com/164238703606271/posts/2548930885137029/" TargetMode="External"/><Relationship Id="rId62" Type="http://schemas.openxmlformats.org/officeDocument/2006/relationships/hyperlink" Target="https://www.facebook.com/164238703606271/posts/2550601464969971/" TargetMode="External"/><Relationship Id="rId83" Type="http://schemas.openxmlformats.org/officeDocument/2006/relationships/hyperlink" Target="https://www.facebook.com/164238703606271/posts/2548388655191252/" TargetMode="External"/><Relationship Id="rId88" Type="http://schemas.openxmlformats.org/officeDocument/2006/relationships/hyperlink" Target="https://www.facebook.com/164238703606271/posts/2546946925335425/" TargetMode="External"/><Relationship Id="rId111" Type="http://schemas.openxmlformats.org/officeDocument/2006/relationships/hyperlink" Target="https://www.facebook.com/164238703606271/posts/2547189788644472/" TargetMode="External"/><Relationship Id="rId132" Type="http://schemas.openxmlformats.org/officeDocument/2006/relationships/hyperlink" Target="https://www.facebook.com/164238703606271/posts/2546934298670021/" TargetMode="External"/><Relationship Id="rId15" Type="http://schemas.openxmlformats.org/officeDocument/2006/relationships/hyperlink" Target="https://www.facebook.com/164238703606271/posts/2548864358477015/" TargetMode="External"/><Relationship Id="rId36" Type="http://schemas.openxmlformats.org/officeDocument/2006/relationships/hyperlink" Target="https://www.facebook.com/164238703606271/posts/2555405541156230/" TargetMode="External"/><Relationship Id="rId57" Type="http://schemas.openxmlformats.org/officeDocument/2006/relationships/hyperlink" Target="https://www.facebook.com/164238703606271/posts/2553614164668701/" TargetMode="External"/><Relationship Id="rId106" Type="http://schemas.openxmlformats.org/officeDocument/2006/relationships/hyperlink" Target="https://www.facebook.com/164238703606271/posts/2553254001371384/" TargetMode="External"/><Relationship Id="rId127" Type="http://schemas.openxmlformats.org/officeDocument/2006/relationships/hyperlink" Target="https://www.facebook.com/164238703606271/posts/2554089857954465/" TargetMode="External"/><Relationship Id="rId10" Type="http://schemas.openxmlformats.org/officeDocument/2006/relationships/hyperlink" Target="https://www.facebook.com/164238703606271/posts/2551937664836351/" TargetMode="External"/><Relationship Id="rId31" Type="http://schemas.openxmlformats.org/officeDocument/2006/relationships/hyperlink" Target="https://www.facebook.com/164238703606271/posts/2553268268036624/" TargetMode="External"/><Relationship Id="rId52" Type="http://schemas.openxmlformats.org/officeDocument/2006/relationships/hyperlink" Target="https://www.facebook.com/164238703606271/posts/2551492634880854/" TargetMode="External"/><Relationship Id="rId73" Type="http://schemas.openxmlformats.org/officeDocument/2006/relationships/hyperlink" Target="https://www.facebook.com/164238703606271/posts/2551714194858698/" TargetMode="External"/><Relationship Id="rId78" Type="http://schemas.openxmlformats.org/officeDocument/2006/relationships/hyperlink" Target="https://www.facebook.com/164238703606271/posts/2552376844792433/" TargetMode="External"/><Relationship Id="rId94" Type="http://schemas.openxmlformats.org/officeDocument/2006/relationships/hyperlink" Target="https://www.facebook.com/164238703606271/posts/2552226851474099/" TargetMode="External"/><Relationship Id="rId99" Type="http://schemas.openxmlformats.org/officeDocument/2006/relationships/hyperlink" Target="https://www.facebook.com/164238703606271/posts/2546894455340672/" TargetMode="External"/><Relationship Id="rId101" Type="http://schemas.openxmlformats.org/officeDocument/2006/relationships/hyperlink" Target="https://www.facebook.com/164238703606271/posts/2555476217815829/" TargetMode="External"/><Relationship Id="rId122" Type="http://schemas.openxmlformats.org/officeDocument/2006/relationships/hyperlink" Target="https://www.facebook.com/164238703606271/posts/2553154894714628/" TargetMode="External"/><Relationship Id="rId4" Type="http://schemas.openxmlformats.org/officeDocument/2006/relationships/hyperlink" Target="https://www.facebook.com/164238703606271/posts/2550378244992293/" TargetMode="External"/><Relationship Id="rId9" Type="http://schemas.openxmlformats.org/officeDocument/2006/relationships/hyperlink" Target="https://www.facebook.com/164238703606271/posts/2548257365204381/" TargetMode="External"/><Relationship Id="rId26" Type="http://schemas.openxmlformats.org/officeDocument/2006/relationships/hyperlink" Target="https://www.facebook.com/164238703606271/posts/2554171617946289/" TargetMode="External"/><Relationship Id="rId47" Type="http://schemas.openxmlformats.org/officeDocument/2006/relationships/hyperlink" Target="https://www.facebook.com/164238703606271/posts/2555332961163488/" TargetMode="External"/><Relationship Id="rId68" Type="http://schemas.openxmlformats.org/officeDocument/2006/relationships/hyperlink" Target="https://www.facebook.com/164238703606271/posts/2547375211959263/" TargetMode="External"/><Relationship Id="rId89" Type="http://schemas.openxmlformats.org/officeDocument/2006/relationships/hyperlink" Target="https://www.facebook.com/164238703606271/posts/2554355811261203/" TargetMode="External"/><Relationship Id="rId112" Type="http://schemas.openxmlformats.org/officeDocument/2006/relationships/hyperlink" Target="https://www.facebook.com/164238703606271/posts/2548334728529978/" TargetMode="External"/><Relationship Id="rId133" Type="http://schemas.openxmlformats.org/officeDocument/2006/relationships/hyperlink" Target="https://www.facebook.com/164238703606271/posts/254995249170153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25058-DB8F-45FC-806D-A431A8B5C620}">
  <dimension ref="A2:Z288"/>
  <sheetViews>
    <sheetView topLeftCell="L1" workbookViewId="0">
      <pane ySplit="6" topLeftCell="A7" activePane="bottomLeft" state="frozen"/>
      <selection activeCell="Q5" sqref="Q5"/>
      <selection pane="bottomLeft" activeCell="Q5" sqref="Q5"/>
    </sheetView>
  </sheetViews>
  <sheetFormatPr defaultRowHeight="15" x14ac:dyDescent="0.25"/>
  <cols>
    <col min="1" max="1" width="25.7109375" customWidth="1"/>
    <col min="2" max="3" width="30.7109375" customWidth="1"/>
    <col min="4" max="22" width="25.7109375" customWidth="1"/>
    <col min="23" max="23" width="30.7109375" customWidth="1"/>
    <col min="24" max="24" width="80.7109375" customWidth="1"/>
    <col min="25" max="26" width="30.7109375" customWidth="1"/>
  </cols>
  <sheetData>
    <row r="2" spans="1:26" x14ac:dyDescent="0.25">
      <c r="D2" s="25">
        <f>D3/'[1]JAN FB Post Performance'!D3-1</f>
        <v>0.12732900404239622</v>
      </c>
      <c r="H2" s="25">
        <f>H3/'[1]JAN FB Post Performance'!H3-1</f>
        <v>0.11912226114671465</v>
      </c>
    </row>
    <row r="3" spans="1:26" x14ac:dyDescent="0.25">
      <c r="D3" s="67">
        <f>D5/COUNT(D7:D288)</f>
        <v>15656.645390070922</v>
      </c>
      <c r="H3" s="67">
        <f>H5/COUNT(H7:H288)</f>
        <v>10553.283687943262</v>
      </c>
    </row>
    <row r="4" spans="1:26" x14ac:dyDescent="0.25">
      <c r="M4" s="16">
        <f>(M5-'[1]JAN FB Post Performance'!M5)*10000</f>
        <v>-31.340648968411038</v>
      </c>
      <c r="N4" s="16">
        <f>(N5-'[1]JAN FB Post Performance'!N5)*10000</f>
        <v>-44.621118847863706</v>
      </c>
      <c r="Q4" s="16">
        <f>(Q5-'[1]JAN FB Post Performance'!Q5)*10000</f>
        <v>-275.89241326593685</v>
      </c>
    </row>
    <row r="5" spans="1:26" x14ac:dyDescent="0.25">
      <c r="D5">
        <f>SUM(E5:G5)</f>
        <v>4415174</v>
      </c>
      <c r="E5">
        <f>SUM(E7:E288)</f>
        <v>3379312</v>
      </c>
      <c r="F5">
        <f>SUM(F7:F288)</f>
        <v>0</v>
      </c>
      <c r="G5">
        <f>SUM(G7:G288)</f>
        <v>1035862</v>
      </c>
      <c r="H5">
        <f>SUM(I5:K5)</f>
        <v>2976026</v>
      </c>
      <c r="I5">
        <f>SUM(I7:I288)</f>
        <v>2315019</v>
      </c>
      <c r="J5">
        <f>SUM(J7:J288)</f>
        <v>0</v>
      </c>
      <c r="K5">
        <f>SUM(K7:K288)</f>
        <v>661007</v>
      </c>
      <c r="L5">
        <f>SUM(L7:L288)</f>
        <v>62824</v>
      </c>
      <c r="M5" s="68">
        <f>L5/$D5</f>
        <v>1.4229110789291656E-2</v>
      </c>
      <c r="N5" s="68">
        <f>L5/$H5</f>
        <v>2.1110030624732445E-2</v>
      </c>
      <c r="O5">
        <f>SUM(O7:O288)</f>
        <v>129549</v>
      </c>
      <c r="P5">
        <f>SUM(P7:P288)</f>
        <v>188029</v>
      </c>
      <c r="Q5" s="25">
        <f>O5/P5</f>
        <v>0.68898414606257541</v>
      </c>
    </row>
    <row r="6" spans="1:26" x14ac:dyDescent="0.25">
      <c r="A6" s="1" t="s">
        <v>0</v>
      </c>
      <c r="B6" s="1" t="s">
        <v>1</v>
      </c>
      <c r="C6" s="1" t="s">
        <v>3</v>
      </c>
      <c r="D6" s="1" t="s">
        <v>12</v>
      </c>
      <c r="E6" s="1" t="s">
        <v>14</v>
      </c>
      <c r="F6" s="1" t="s">
        <v>16</v>
      </c>
      <c r="G6" s="1" t="s">
        <v>21</v>
      </c>
      <c r="H6" s="1" t="s">
        <v>18</v>
      </c>
      <c r="I6" s="1" t="s">
        <v>15</v>
      </c>
      <c r="J6" s="1" t="s">
        <v>17</v>
      </c>
      <c r="K6" s="1" t="s">
        <v>22</v>
      </c>
      <c r="L6" s="1" t="s">
        <v>13</v>
      </c>
      <c r="M6" s="1" t="s">
        <v>2487</v>
      </c>
      <c r="N6" s="1" t="s">
        <v>2490</v>
      </c>
      <c r="O6" s="1" t="s">
        <v>9</v>
      </c>
      <c r="P6" s="1" t="s">
        <v>10</v>
      </c>
      <c r="Q6" s="1" t="s">
        <v>2491</v>
      </c>
      <c r="R6" s="1" t="s">
        <v>19</v>
      </c>
      <c r="S6" s="1" t="s">
        <v>20</v>
      </c>
      <c r="T6" s="1" t="s">
        <v>7</v>
      </c>
      <c r="U6" s="1" t="s">
        <v>8</v>
      </c>
      <c r="V6" s="1" t="s">
        <v>11</v>
      </c>
      <c r="W6" s="1" t="s">
        <v>2</v>
      </c>
      <c r="X6" s="1" t="s">
        <v>4</v>
      </c>
      <c r="Y6" s="1" t="s">
        <v>5</v>
      </c>
      <c r="Z6" s="1" t="s">
        <v>6</v>
      </c>
    </row>
    <row r="7" spans="1:26" x14ac:dyDescent="0.25">
      <c r="A7" s="2" t="s">
        <v>2492</v>
      </c>
      <c r="B7" s="3" t="s">
        <v>24</v>
      </c>
      <c r="C7" s="3" t="s">
        <v>26</v>
      </c>
      <c r="D7" s="5">
        <f t="shared" ref="D7:D25" si="0">SUM(E7:G7)</f>
        <v>4746</v>
      </c>
      <c r="E7" s="5">
        <v>4746</v>
      </c>
      <c r="F7" s="5">
        <v>0</v>
      </c>
      <c r="G7" s="5">
        <v>0</v>
      </c>
      <c r="H7" s="5">
        <f t="shared" ref="H7:H25" si="1">SUM(I7:K7)</f>
        <v>3376</v>
      </c>
      <c r="I7" s="5">
        <v>3376</v>
      </c>
      <c r="J7" s="5">
        <v>0</v>
      </c>
      <c r="K7" s="5">
        <v>0</v>
      </c>
      <c r="L7" s="5">
        <v>24</v>
      </c>
      <c r="M7" s="68">
        <f t="shared" ref="M7:M25" si="2">L7/$D7</f>
        <v>5.0568900126422255E-3</v>
      </c>
      <c r="N7" s="68">
        <f t="shared" ref="N7:N25" si="3">L7/$H7</f>
        <v>7.1090047393364926E-3</v>
      </c>
      <c r="O7" s="5">
        <v>44</v>
      </c>
      <c r="P7" s="5">
        <v>47</v>
      </c>
      <c r="Q7" s="25">
        <f t="shared" ref="Q7:Q25" si="4">O7/P7</f>
        <v>0.93617021276595747</v>
      </c>
      <c r="R7" s="5">
        <v>0</v>
      </c>
      <c r="S7" s="5">
        <v>0</v>
      </c>
      <c r="T7" s="5">
        <v>31</v>
      </c>
      <c r="U7" s="5">
        <v>0</v>
      </c>
      <c r="V7" s="5">
        <v>1.3922E-2</v>
      </c>
      <c r="W7" s="4" t="s">
        <v>2493</v>
      </c>
      <c r="X7" s="3" t="s">
        <v>2494</v>
      </c>
      <c r="Y7" s="3" t="s">
        <v>28</v>
      </c>
      <c r="Z7" s="3" t="s">
        <v>28</v>
      </c>
    </row>
    <row r="8" spans="1:26" x14ac:dyDescent="0.25">
      <c r="A8" s="2" t="s">
        <v>2495</v>
      </c>
      <c r="B8" s="3" t="s">
        <v>24</v>
      </c>
      <c r="C8" s="3" t="s">
        <v>26</v>
      </c>
      <c r="D8" s="5">
        <f t="shared" si="0"/>
        <v>8843</v>
      </c>
      <c r="E8" s="5">
        <v>7736</v>
      </c>
      <c r="F8" s="5">
        <v>0</v>
      </c>
      <c r="G8" s="5">
        <v>1107</v>
      </c>
      <c r="H8" s="5">
        <f t="shared" si="1"/>
        <v>6349</v>
      </c>
      <c r="I8" s="5">
        <v>5587</v>
      </c>
      <c r="J8" s="5">
        <v>0</v>
      </c>
      <c r="K8" s="5">
        <v>762</v>
      </c>
      <c r="L8" s="5">
        <v>74</v>
      </c>
      <c r="M8" s="68">
        <f t="shared" si="2"/>
        <v>8.368200836820083E-3</v>
      </c>
      <c r="N8" s="68">
        <f t="shared" si="3"/>
        <v>1.1655378799810994E-2</v>
      </c>
      <c r="O8" s="5">
        <v>125</v>
      </c>
      <c r="P8" s="5">
        <v>167</v>
      </c>
      <c r="Q8" s="25">
        <f t="shared" si="4"/>
        <v>0.74850299401197606</v>
      </c>
      <c r="R8" s="5">
        <v>17</v>
      </c>
      <c r="S8" s="5">
        <v>3</v>
      </c>
      <c r="T8" s="5">
        <v>117</v>
      </c>
      <c r="U8" s="5">
        <v>3</v>
      </c>
      <c r="V8" s="5">
        <v>2.9891000000000001E-2</v>
      </c>
      <c r="W8" s="4" t="s">
        <v>2496</v>
      </c>
      <c r="X8" s="3" t="s">
        <v>2497</v>
      </c>
      <c r="Y8" s="3" t="s">
        <v>28</v>
      </c>
      <c r="Z8" s="3" t="s">
        <v>28</v>
      </c>
    </row>
    <row r="9" spans="1:26" x14ac:dyDescent="0.25">
      <c r="A9" s="2" t="s">
        <v>2498</v>
      </c>
      <c r="B9" s="3" t="s">
        <v>24</v>
      </c>
      <c r="C9" s="3" t="s">
        <v>26</v>
      </c>
      <c r="D9" s="5">
        <f t="shared" si="0"/>
        <v>3752</v>
      </c>
      <c r="E9" s="5">
        <v>3752</v>
      </c>
      <c r="F9" s="5">
        <v>0</v>
      </c>
      <c r="G9" s="5">
        <v>0</v>
      </c>
      <c r="H9" s="5">
        <f t="shared" si="1"/>
        <v>2659</v>
      </c>
      <c r="I9" s="5">
        <v>2659</v>
      </c>
      <c r="J9" s="5">
        <v>0</v>
      </c>
      <c r="K9" s="5">
        <v>0</v>
      </c>
      <c r="L9" s="5">
        <v>18</v>
      </c>
      <c r="M9" s="68">
        <f t="shared" si="2"/>
        <v>4.7974413646055441E-3</v>
      </c>
      <c r="N9" s="68">
        <f t="shared" si="3"/>
        <v>6.7694622038360283E-3</v>
      </c>
      <c r="O9" s="5">
        <v>37</v>
      </c>
      <c r="P9" s="5">
        <v>39</v>
      </c>
      <c r="Q9" s="25">
        <f t="shared" si="4"/>
        <v>0.94871794871794868</v>
      </c>
      <c r="R9" s="5">
        <v>3</v>
      </c>
      <c r="S9" s="5">
        <v>0</v>
      </c>
      <c r="T9" s="5">
        <v>27</v>
      </c>
      <c r="U9" s="5">
        <v>1</v>
      </c>
      <c r="V9" s="5">
        <v>1.4666999999999999E-2</v>
      </c>
      <c r="W9" s="4" t="s">
        <v>2499</v>
      </c>
      <c r="X9" s="3" t="s">
        <v>2500</v>
      </c>
      <c r="Y9" s="3" t="s">
        <v>28</v>
      </c>
      <c r="Z9" s="3" t="s">
        <v>28</v>
      </c>
    </row>
    <row r="10" spans="1:26" x14ac:dyDescent="0.25">
      <c r="A10" s="2" t="s">
        <v>2501</v>
      </c>
      <c r="B10" s="3" t="s">
        <v>24</v>
      </c>
      <c r="C10" s="3" t="s">
        <v>26</v>
      </c>
      <c r="D10" s="5">
        <f t="shared" si="0"/>
        <v>5910</v>
      </c>
      <c r="E10" s="5">
        <v>5797</v>
      </c>
      <c r="F10" s="5">
        <v>0</v>
      </c>
      <c r="G10" s="5">
        <v>113</v>
      </c>
      <c r="H10" s="5">
        <f t="shared" si="1"/>
        <v>4328</v>
      </c>
      <c r="I10" s="5">
        <v>4243</v>
      </c>
      <c r="J10" s="5">
        <v>0</v>
      </c>
      <c r="K10" s="5">
        <v>85</v>
      </c>
      <c r="L10" s="5">
        <v>48</v>
      </c>
      <c r="M10" s="68">
        <f t="shared" si="2"/>
        <v>8.1218274111675131E-3</v>
      </c>
      <c r="N10" s="68">
        <f t="shared" si="3"/>
        <v>1.1090573012939002E-2</v>
      </c>
      <c r="O10" s="5">
        <v>72</v>
      </c>
      <c r="P10" s="5">
        <v>76</v>
      </c>
      <c r="Q10" s="25">
        <f t="shared" si="4"/>
        <v>0.94736842105263153</v>
      </c>
      <c r="R10" s="5">
        <v>3</v>
      </c>
      <c r="S10" s="5">
        <v>1</v>
      </c>
      <c r="T10" s="5">
        <v>38</v>
      </c>
      <c r="U10" s="5">
        <v>1</v>
      </c>
      <c r="V10" s="5">
        <v>1.7912000000000001E-2</v>
      </c>
      <c r="W10" s="4" t="s">
        <v>2502</v>
      </c>
      <c r="X10" s="3" t="s">
        <v>2503</v>
      </c>
      <c r="Y10" s="3" t="s">
        <v>28</v>
      </c>
      <c r="Z10" s="3" t="s">
        <v>28</v>
      </c>
    </row>
    <row r="11" spans="1:26" x14ac:dyDescent="0.25">
      <c r="A11" s="2" t="s">
        <v>2504</v>
      </c>
      <c r="B11" s="3" t="s">
        <v>24</v>
      </c>
      <c r="C11" s="3" t="s">
        <v>26</v>
      </c>
      <c r="D11" s="5">
        <f t="shared" si="0"/>
        <v>17056</v>
      </c>
      <c r="E11" s="5">
        <v>15548</v>
      </c>
      <c r="F11" s="5">
        <v>0</v>
      </c>
      <c r="G11" s="5">
        <v>1508</v>
      </c>
      <c r="H11" s="5">
        <f t="shared" si="1"/>
        <v>12136</v>
      </c>
      <c r="I11" s="5">
        <v>11133</v>
      </c>
      <c r="J11" s="5">
        <v>0</v>
      </c>
      <c r="K11" s="5">
        <v>1003</v>
      </c>
      <c r="L11" s="5">
        <v>561</v>
      </c>
      <c r="M11" s="68">
        <f t="shared" si="2"/>
        <v>3.2891651031894932E-2</v>
      </c>
      <c r="N11" s="68">
        <f t="shared" si="3"/>
        <v>4.622610415293342E-2</v>
      </c>
      <c r="O11" s="5">
        <v>995</v>
      </c>
      <c r="P11" s="5">
        <v>1093</v>
      </c>
      <c r="Q11" s="25">
        <f t="shared" si="4"/>
        <v>0.91033851784080511</v>
      </c>
      <c r="R11" s="5">
        <v>59</v>
      </c>
      <c r="S11" s="5">
        <v>15</v>
      </c>
      <c r="T11" s="5">
        <v>880</v>
      </c>
      <c r="U11" s="5">
        <v>25</v>
      </c>
      <c r="V11" s="5">
        <v>9.8177E-2</v>
      </c>
      <c r="W11" s="4" t="s">
        <v>2505</v>
      </c>
      <c r="X11" s="3" t="s">
        <v>2506</v>
      </c>
      <c r="Y11" s="3" t="s">
        <v>28</v>
      </c>
      <c r="Z11" s="3" t="s">
        <v>28</v>
      </c>
    </row>
    <row r="12" spans="1:26" x14ac:dyDescent="0.25">
      <c r="A12" s="2" t="s">
        <v>2507</v>
      </c>
      <c r="B12" s="3" t="s">
        <v>24</v>
      </c>
      <c r="C12" s="3" t="s">
        <v>26</v>
      </c>
      <c r="D12" s="5">
        <f t="shared" si="0"/>
        <v>3455</v>
      </c>
      <c r="E12" s="5">
        <v>3453</v>
      </c>
      <c r="F12" s="5">
        <v>0</v>
      </c>
      <c r="G12" s="5">
        <v>2</v>
      </c>
      <c r="H12" s="5">
        <f t="shared" si="1"/>
        <v>2544</v>
      </c>
      <c r="I12" s="5">
        <v>2542</v>
      </c>
      <c r="J12" s="5">
        <v>0</v>
      </c>
      <c r="K12" s="5">
        <v>2</v>
      </c>
      <c r="L12" s="5">
        <v>13</v>
      </c>
      <c r="M12" s="68">
        <f t="shared" si="2"/>
        <v>3.7626628075253256E-3</v>
      </c>
      <c r="N12" s="68">
        <f t="shared" si="3"/>
        <v>5.1100628930817607E-3</v>
      </c>
      <c r="O12" s="5">
        <v>25</v>
      </c>
      <c r="P12" s="5">
        <v>26</v>
      </c>
      <c r="Q12" s="25">
        <f t="shared" si="4"/>
        <v>0.96153846153846156</v>
      </c>
      <c r="R12" s="5">
        <v>0</v>
      </c>
      <c r="S12" s="5">
        <v>0</v>
      </c>
      <c r="T12" s="5">
        <v>21</v>
      </c>
      <c r="U12" s="5">
        <v>0</v>
      </c>
      <c r="V12" s="5">
        <v>1.0227999999999999E-2</v>
      </c>
      <c r="W12" s="4" t="s">
        <v>2508</v>
      </c>
      <c r="X12" s="3" t="s">
        <v>2509</v>
      </c>
      <c r="Y12" s="3" t="s">
        <v>28</v>
      </c>
      <c r="Z12" s="3" t="s">
        <v>28</v>
      </c>
    </row>
    <row r="13" spans="1:26" x14ac:dyDescent="0.25">
      <c r="A13" s="2" t="s">
        <v>2510</v>
      </c>
      <c r="B13" s="3" t="s">
        <v>24</v>
      </c>
      <c r="C13" s="3" t="s">
        <v>26</v>
      </c>
      <c r="D13" s="5">
        <f t="shared" si="0"/>
        <v>7509</v>
      </c>
      <c r="E13" s="5">
        <v>7411</v>
      </c>
      <c r="F13" s="5">
        <v>0</v>
      </c>
      <c r="G13" s="5">
        <v>98</v>
      </c>
      <c r="H13" s="5">
        <f t="shared" si="1"/>
        <v>5560</v>
      </c>
      <c r="I13" s="5">
        <v>5493</v>
      </c>
      <c r="J13" s="5">
        <v>0</v>
      </c>
      <c r="K13" s="5">
        <v>67</v>
      </c>
      <c r="L13" s="5">
        <v>44</v>
      </c>
      <c r="M13" s="68">
        <f t="shared" si="2"/>
        <v>5.859635104541217E-3</v>
      </c>
      <c r="N13" s="68">
        <f t="shared" si="3"/>
        <v>7.9136690647482015E-3</v>
      </c>
      <c r="O13" s="5">
        <v>124</v>
      </c>
      <c r="P13" s="5">
        <v>127</v>
      </c>
      <c r="Q13" s="25">
        <f t="shared" si="4"/>
        <v>0.97637795275590555</v>
      </c>
      <c r="R13" s="5">
        <v>21</v>
      </c>
      <c r="S13" s="5">
        <v>3</v>
      </c>
      <c r="T13" s="5">
        <v>79</v>
      </c>
      <c r="U13" s="5">
        <v>3</v>
      </c>
      <c r="V13" s="5">
        <v>2.3120000000000002E-2</v>
      </c>
      <c r="W13" s="4" t="s">
        <v>2511</v>
      </c>
      <c r="X13" s="3" t="s">
        <v>2512</v>
      </c>
      <c r="Y13" s="3" t="s">
        <v>28</v>
      </c>
      <c r="Z13" s="3" t="s">
        <v>28</v>
      </c>
    </row>
    <row r="14" spans="1:26" x14ac:dyDescent="0.25">
      <c r="A14" s="2" t="s">
        <v>2513</v>
      </c>
      <c r="B14" s="3" t="s">
        <v>24</v>
      </c>
      <c r="C14" s="3" t="s">
        <v>26</v>
      </c>
      <c r="D14" s="5">
        <f t="shared" si="0"/>
        <v>3584</v>
      </c>
      <c r="E14" s="5">
        <v>3538</v>
      </c>
      <c r="F14" s="5">
        <v>0</v>
      </c>
      <c r="G14" s="5">
        <v>46</v>
      </c>
      <c r="H14" s="5">
        <f t="shared" si="1"/>
        <v>2692</v>
      </c>
      <c r="I14" s="5">
        <v>2659</v>
      </c>
      <c r="J14" s="5">
        <v>0</v>
      </c>
      <c r="K14" s="5">
        <v>33</v>
      </c>
      <c r="L14" s="5">
        <v>24</v>
      </c>
      <c r="M14" s="68">
        <f t="shared" si="2"/>
        <v>6.6964285714285711E-3</v>
      </c>
      <c r="N14" s="68">
        <f t="shared" si="3"/>
        <v>8.9153046062407128E-3</v>
      </c>
      <c r="O14" s="5">
        <v>32</v>
      </c>
      <c r="P14" s="5">
        <v>36</v>
      </c>
      <c r="Q14" s="25">
        <f t="shared" si="4"/>
        <v>0.88888888888888884</v>
      </c>
      <c r="R14" s="5">
        <v>4</v>
      </c>
      <c r="S14" s="5">
        <v>1</v>
      </c>
      <c r="T14" s="5">
        <v>18</v>
      </c>
      <c r="U14" s="5">
        <v>0</v>
      </c>
      <c r="V14" s="5">
        <v>1.3539000000000001E-2</v>
      </c>
      <c r="W14" s="4" t="s">
        <v>2514</v>
      </c>
      <c r="X14" s="3" t="s">
        <v>2515</v>
      </c>
      <c r="Y14" s="3" t="s">
        <v>28</v>
      </c>
      <c r="Z14" s="3" t="s">
        <v>28</v>
      </c>
    </row>
    <row r="15" spans="1:26" x14ac:dyDescent="0.25">
      <c r="A15" s="2" t="s">
        <v>2516</v>
      </c>
      <c r="B15" s="3" t="s">
        <v>24</v>
      </c>
      <c r="C15" s="3" t="s">
        <v>26</v>
      </c>
      <c r="D15" s="5">
        <f t="shared" si="0"/>
        <v>11422</v>
      </c>
      <c r="E15" s="5">
        <v>10604</v>
      </c>
      <c r="F15" s="5">
        <v>0</v>
      </c>
      <c r="G15" s="5">
        <v>818</v>
      </c>
      <c r="H15" s="5">
        <f t="shared" si="1"/>
        <v>8210</v>
      </c>
      <c r="I15" s="5">
        <v>7646</v>
      </c>
      <c r="J15" s="5">
        <v>0</v>
      </c>
      <c r="K15" s="5">
        <v>564</v>
      </c>
      <c r="L15" s="5">
        <v>167</v>
      </c>
      <c r="M15" s="68">
        <f t="shared" si="2"/>
        <v>1.4620907021537384E-2</v>
      </c>
      <c r="N15" s="68">
        <f t="shared" si="3"/>
        <v>2.0341047503045068E-2</v>
      </c>
      <c r="O15" s="5">
        <v>448</v>
      </c>
      <c r="P15" s="5">
        <v>527</v>
      </c>
      <c r="Q15" s="25">
        <f t="shared" si="4"/>
        <v>0.85009487666034156</v>
      </c>
      <c r="R15" s="5">
        <v>38</v>
      </c>
      <c r="S15" s="5">
        <v>6</v>
      </c>
      <c r="T15" s="5">
        <v>667</v>
      </c>
      <c r="U15" s="5">
        <v>29</v>
      </c>
      <c r="V15" s="5">
        <v>6.8925E-2</v>
      </c>
      <c r="W15" s="4" t="s">
        <v>2517</v>
      </c>
      <c r="X15" s="3" t="s">
        <v>2518</v>
      </c>
      <c r="Y15" s="3" t="s">
        <v>28</v>
      </c>
      <c r="Z15" s="3" t="s">
        <v>28</v>
      </c>
    </row>
    <row r="16" spans="1:26" x14ac:dyDescent="0.25">
      <c r="A16" s="2" t="s">
        <v>2519</v>
      </c>
      <c r="B16" s="3" t="s">
        <v>24</v>
      </c>
      <c r="C16" s="3" t="s">
        <v>26</v>
      </c>
      <c r="D16" s="5">
        <f t="shared" si="0"/>
        <v>2079</v>
      </c>
      <c r="E16" s="5">
        <v>2078</v>
      </c>
      <c r="F16" s="5">
        <v>0</v>
      </c>
      <c r="G16" s="5">
        <v>1</v>
      </c>
      <c r="H16" s="5">
        <f t="shared" si="1"/>
        <v>1563</v>
      </c>
      <c r="I16" s="5">
        <v>1562</v>
      </c>
      <c r="J16" s="5">
        <v>0</v>
      </c>
      <c r="K16" s="5">
        <v>1</v>
      </c>
      <c r="L16" s="5">
        <v>7</v>
      </c>
      <c r="M16" s="68">
        <f t="shared" si="2"/>
        <v>3.3670033670033669E-3</v>
      </c>
      <c r="N16" s="68">
        <f t="shared" si="3"/>
        <v>4.4785668586052466E-3</v>
      </c>
      <c r="O16" s="5">
        <v>11</v>
      </c>
      <c r="P16" s="5">
        <v>12</v>
      </c>
      <c r="Q16" s="25">
        <f t="shared" si="4"/>
        <v>0.91666666666666663</v>
      </c>
      <c r="R16" s="5">
        <v>0</v>
      </c>
      <c r="S16" s="5">
        <v>0</v>
      </c>
      <c r="T16" s="5">
        <v>6</v>
      </c>
      <c r="U16" s="5">
        <v>0</v>
      </c>
      <c r="V16" s="5">
        <v>7.6819999999999996E-3</v>
      </c>
      <c r="W16" s="4" t="s">
        <v>2520</v>
      </c>
      <c r="X16" s="3" t="s">
        <v>2521</v>
      </c>
      <c r="Y16" s="3" t="s">
        <v>28</v>
      </c>
      <c r="Z16" s="3" t="s">
        <v>28</v>
      </c>
    </row>
    <row r="17" spans="1:26" x14ac:dyDescent="0.25">
      <c r="A17" s="2" t="s">
        <v>2522</v>
      </c>
      <c r="B17" s="3" t="s">
        <v>24</v>
      </c>
      <c r="C17" s="3" t="s">
        <v>26</v>
      </c>
      <c r="D17" s="5">
        <f t="shared" si="0"/>
        <v>2331</v>
      </c>
      <c r="E17" s="5">
        <v>2331</v>
      </c>
      <c r="F17" s="5">
        <v>0</v>
      </c>
      <c r="G17" s="5">
        <v>0</v>
      </c>
      <c r="H17" s="5">
        <f t="shared" si="1"/>
        <v>1714</v>
      </c>
      <c r="I17" s="5">
        <v>1714</v>
      </c>
      <c r="J17" s="5">
        <v>0</v>
      </c>
      <c r="K17" s="5">
        <v>0</v>
      </c>
      <c r="L17" s="5">
        <v>5</v>
      </c>
      <c r="M17" s="68">
        <f t="shared" si="2"/>
        <v>2.1450021450021449E-3</v>
      </c>
      <c r="N17" s="68">
        <f t="shared" si="3"/>
        <v>2.9171528588098016E-3</v>
      </c>
      <c r="O17" s="5">
        <v>10</v>
      </c>
      <c r="P17" s="5">
        <v>12</v>
      </c>
      <c r="Q17" s="25">
        <f t="shared" si="4"/>
        <v>0.83333333333333337</v>
      </c>
      <c r="R17" s="5">
        <v>0</v>
      </c>
      <c r="S17" s="5">
        <v>0</v>
      </c>
      <c r="T17" s="5">
        <v>8</v>
      </c>
      <c r="U17" s="5">
        <v>0</v>
      </c>
      <c r="V17" s="5">
        <v>7.0010000000000003E-3</v>
      </c>
      <c r="W17" s="4" t="s">
        <v>2523</v>
      </c>
      <c r="X17" s="3" t="s">
        <v>2524</v>
      </c>
      <c r="Y17" s="3" t="s">
        <v>28</v>
      </c>
      <c r="Z17" s="3" t="s">
        <v>28</v>
      </c>
    </row>
    <row r="18" spans="1:26" x14ac:dyDescent="0.25">
      <c r="A18" s="2" t="s">
        <v>2525</v>
      </c>
      <c r="B18" s="3" t="s">
        <v>24</v>
      </c>
      <c r="C18" s="3" t="s">
        <v>26</v>
      </c>
      <c r="D18" s="5">
        <f t="shared" si="0"/>
        <v>13302</v>
      </c>
      <c r="E18" s="5">
        <v>11281</v>
      </c>
      <c r="F18" s="5">
        <v>0</v>
      </c>
      <c r="G18" s="5">
        <v>2021</v>
      </c>
      <c r="H18" s="5">
        <f t="shared" si="1"/>
        <v>10030</v>
      </c>
      <c r="I18" s="5">
        <v>8634</v>
      </c>
      <c r="J18" s="5">
        <v>0</v>
      </c>
      <c r="K18" s="5">
        <v>1396</v>
      </c>
      <c r="L18" s="5">
        <v>53</v>
      </c>
      <c r="M18" s="68">
        <f t="shared" si="2"/>
        <v>3.984363253646068E-3</v>
      </c>
      <c r="N18" s="68">
        <f t="shared" si="3"/>
        <v>5.2841475573280157E-3</v>
      </c>
      <c r="O18" s="5">
        <v>142</v>
      </c>
      <c r="P18" s="5">
        <v>343</v>
      </c>
      <c r="Q18" s="25">
        <f t="shared" si="4"/>
        <v>0.4139941690962099</v>
      </c>
      <c r="R18" s="5">
        <v>48</v>
      </c>
      <c r="S18" s="5">
        <v>22</v>
      </c>
      <c r="T18" s="5">
        <v>75</v>
      </c>
      <c r="U18" s="5">
        <v>1</v>
      </c>
      <c r="V18" s="5">
        <v>3.9726999999999998E-2</v>
      </c>
      <c r="W18" s="4" t="s">
        <v>2526</v>
      </c>
      <c r="X18" s="3" t="s">
        <v>2527</v>
      </c>
      <c r="Y18" s="3" t="s">
        <v>28</v>
      </c>
      <c r="Z18" s="3" t="s">
        <v>28</v>
      </c>
    </row>
    <row r="19" spans="1:26" x14ac:dyDescent="0.25">
      <c r="A19" s="2" t="s">
        <v>2528</v>
      </c>
      <c r="B19" s="3" t="s">
        <v>24</v>
      </c>
      <c r="C19" s="3" t="s">
        <v>26</v>
      </c>
      <c r="D19" s="5">
        <f t="shared" si="0"/>
        <v>2266</v>
      </c>
      <c r="E19" s="5">
        <v>2266</v>
      </c>
      <c r="F19" s="5">
        <v>0</v>
      </c>
      <c r="G19" s="5">
        <v>0</v>
      </c>
      <c r="H19" s="5">
        <f t="shared" si="1"/>
        <v>1664</v>
      </c>
      <c r="I19" s="5">
        <v>1664</v>
      </c>
      <c r="J19" s="5">
        <v>0</v>
      </c>
      <c r="K19" s="5">
        <v>0</v>
      </c>
      <c r="L19" s="5">
        <v>3</v>
      </c>
      <c r="M19" s="68">
        <f t="shared" si="2"/>
        <v>1.3239187996469551E-3</v>
      </c>
      <c r="N19" s="68">
        <f t="shared" si="3"/>
        <v>1.8028846153846155E-3</v>
      </c>
      <c r="O19" s="5">
        <v>14</v>
      </c>
      <c r="P19" s="5">
        <v>15</v>
      </c>
      <c r="Q19" s="25">
        <f t="shared" si="4"/>
        <v>0.93333333333333335</v>
      </c>
      <c r="R19" s="5">
        <v>0</v>
      </c>
      <c r="S19" s="5">
        <v>0</v>
      </c>
      <c r="T19" s="5">
        <v>14</v>
      </c>
      <c r="U19" s="5">
        <v>0</v>
      </c>
      <c r="V19" s="5">
        <v>9.0139999999999994E-3</v>
      </c>
      <c r="W19" s="4" t="s">
        <v>2529</v>
      </c>
      <c r="X19" s="3" t="s">
        <v>2530</v>
      </c>
      <c r="Y19" s="3" t="s">
        <v>28</v>
      </c>
      <c r="Z19" s="3" t="s">
        <v>28</v>
      </c>
    </row>
    <row r="20" spans="1:26" x14ac:dyDescent="0.25">
      <c r="A20" s="2" t="s">
        <v>2531</v>
      </c>
      <c r="B20" s="3" t="s">
        <v>24</v>
      </c>
      <c r="C20" s="3" t="s">
        <v>206</v>
      </c>
      <c r="D20" s="5">
        <f t="shared" si="0"/>
        <v>2465</v>
      </c>
      <c r="E20" s="5">
        <v>2390</v>
      </c>
      <c r="F20" s="5">
        <v>0</v>
      </c>
      <c r="G20" s="5">
        <v>75</v>
      </c>
      <c r="H20" s="5">
        <f t="shared" si="1"/>
        <v>1840</v>
      </c>
      <c r="I20" s="5">
        <v>1779</v>
      </c>
      <c r="J20" s="5">
        <v>0</v>
      </c>
      <c r="K20" s="5">
        <v>61</v>
      </c>
      <c r="L20" s="5">
        <v>0</v>
      </c>
      <c r="M20" s="68">
        <f t="shared" si="2"/>
        <v>0</v>
      </c>
      <c r="N20" s="68">
        <f t="shared" si="3"/>
        <v>0</v>
      </c>
      <c r="O20" s="5">
        <v>27</v>
      </c>
      <c r="P20" s="5">
        <v>33</v>
      </c>
      <c r="Q20" s="25">
        <f t="shared" si="4"/>
        <v>0.81818181818181823</v>
      </c>
      <c r="R20" s="5">
        <v>4</v>
      </c>
      <c r="S20" s="5">
        <v>1</v>
      </c>
      <c r="T20" s="5">
        <v>20</v>
      </c>
      <c r="U20" s="5">
        <v>0</v>
      </c>
      <c r="V20" s="5">
        <v>1.8550000000000001E-2</v>
      </c>
      <c r="W20" s="4" t="s">
        <v>2532</v>
      </c>
      <c r="X20" s="3" t="s">
        <v>2533</v>
      </c>
      <c r="Y20" s="3" t="s">
        <v>28</v>
      </c>
      <c r="Z20" s="3" t="s">
        <v>28</v>
      </c>
    </row>
    <row r="21" spans="1:26" x14ac:dyDescent="0.25">
      <c r="A21" s="2" t="s">
        <v>2534</v>
      </c>
      <c r="B21" s="3" t="s">
        <v>24</v>
      </c>
      <c r="C21" s="3" t="s">
        <v>26</v>
      </c>
      <c r="D21" s="5">
        <f t="shared" si="0"/>
        <v>10731</v>
      </c>
      <c r="E21" s="5">
        <v>10451</v>
      </c>
      <c r="F21" s="5">
        <v>0</v>
      </c>
      <c r="G21" s="5">
        <v>280</v>
      </c>
      <c r="H21" s="5">
        <f t="shared" si="1"/>
        <v>7720</v>
      </c>
      <c r="I21" s="5">
        <v>7511</v>
      </c>
      <c r="J21" s="5">
        <v>0</v>
      </c>
      <c r="K21" s="5">
        <v>209</v>
      </c>
      <c r="L21" s="5">
        <v>42</v>
      </c>
      <c r="M21" s="68">
        <f t="shared" si="2"/>
        <v>3.9138943248532287E-3</v>
      </c>
      <c r="N21" s="68">
        <f t="shared" si="3"/>
        <v>5.4404145077720208E-3</v>
      </c>
      <c r="O21" s="5">
        <v>254</v>
      </c>
      <c r="P21" s="5">
        <v>292</v>
      </c>
      <c r="Q21" s="25">
        <f t="shared" si="4"/>
        <v>0.86986301369863017</v>
      </c>
      <c r="R21" s="5">
        <v>15</v>
      </c>
      <c r="S21" s="5">
        <v>2</v>
      </c>
      <c r="T21" s="5">
        <v>314</v>
      </c>
      <c r="U21" s="5">
        <v>16</v>
      </c>
      <c r="V21" s="5">
        <v>3.8876000000000001E-2</v>
      </c>
      <c r="W21" s="4" t="s">
        <v>2535</v>
      </c>
      <c r="X21" s="3" t="s">
        <v>2536</v>
      </c>
      <c r="Y21" s="3" t="s">
        <v>28</v>
      </c>
      <c r="Z21" s="3" t="s">
        <v>28</v>
      </c>
    </row>
    <row r="22" spans="1:26" x14ac:dyDescent="0.25">
      <c r="A22" s="2" t="s">
        <v>2537</v>
      </c>
      <c r="B22" s="3" t="s">
        <v>24</v>
      </c>
      <c r="C22" s="3" t="s">
        <v>26</v>
      </c>
      <c r="D22" s="5">
        <f t="shared" si="0"/>
        <v>8920</v>
      </c>
      <c r="E22" s="5">
        <v>8692</v>
      </c>
      <c r="F22" s="5">
        <v>0</v>
      </c>
      <c r="G22" s="5">
        <v>228</v>
      </c>
      <c r="H22" s="5">
        <f t="shared" si="1"/>
        <v>6695</v>
      </c>
      <c r="I22" s="5">
        <v>6522</v>
      </c>
      <c r="J22" s="5">
        <v>0</v>
      </c>
      <c r="K22" s="5">
        <v>173</v>
      </c>
      <c r="L22" s="5">
        <v>75</v>
      </c>
      <c r="M22" s="68">
        <f t="shared" si="2"/>
        <v>8.4080717488789238E-3</v>
      </c>
      <c r="N22" s="68">
        <f t="shared" si="3"/>
        <v>1.1202389843166542E-2</v>
      </c>
      <c r="O22" s="5">
        <v>98</v>
      </c>
      <c r="P22" s="5">
        <v>106</v>
      </c>
      <c r="Q22" s="25">
        <f t="shared" si="4"/>
        <v>0.92452830188679247</v>
      </c>
      <c r="R22" s="5">
        <v>3</v>
      </c>
      <c r="S22" s="5">
        <v>1</v>
      </c>
      <c r="T22" s="5">
        <v>37</v>
      </c>
      <c r="U22" s="5">
        <v>0</v>
      </c>
      <c r="V22" s="5">
        <v>1.6253E-2</v>
      </c>
      <c r="W22" s="4" t="s">
        <v>2538</v>
      </c>
      <c r="X22" s="3" t="s">
        <v>2539</v>
      </c>
      <c r="Y22" s="3" t="s">
        <v>28</v>
      </c>
      <c r="Z22" s="3" t="s">
        <v>28</v>
      </c>
    </row>
    <row r="23" spans="1:26" x14ac:dyDescent="0.25">
      <c r="A23" s="2" t="s">
        <v>2540</v>
      </c>
      <c r="B23" s="3" t="s">
        <v>24</v>
      </c>
      <c r="C23" s="3" t="s">
        <v>26</v>
      </c>
      <c r="D23" s="5">
        <f t="shared" si="0"/>
        <v>3644</v>
      </c>
      <c r="E23" s="5">
        <v>3554</v>
      </c>
      <c r="F23" s="5">
        <v>0</v>
      </c>
      <c r="G23" s="5">
        <v>90</v>
      </c>
      <c r="H23" s="5">
        <f t="shared" si="1"/>
        <v>2842</v>
      </c>
      <c r="I23" s="5">
        <v>2780</v>
      </c>
      <c r="J23" s="5">
        <v>0</v>
      </c>
      <c r="K23" s="5">
        <v>62</v>
      </c>
      <c r="L23" s="5">
        <v>20</v>
      </c>
      <c r="M23" s="68">
        <f t="shared" si="2"/>
        <v>5.4884742041712408E-3</v>
      </c>
      <c r="N23" s="68">
        <f t="shared" si="3"/>
        <v>7.0372976776917661E-3</v>
      </c>
      <c r="O23" s="5">
        <v>34</v>
      </c>
      <c r="P23" s="5">
        <v>37</v>
      </c>
      <c r="Q23" s="25">
        <f t="shared" si="4"/>
        <v>0.91891891891891897</v>
      </c>
      <c r="R23" s="5">
        <v>7</v>
      </c>
      <c r="S23" s="5">
        <v>1</v>
      </c>
      <c r="T23" s="5">
        <v>14</v>
      </c>
      <c r="U23" s="5">
        <v>1</v>
      </c>
      <c r="V23" s="5">
        <v>1.3309E-2</v>
      </c>
      <c r="W23" s="4" t="s">
        <v>2541</v>
      </c>
      <c r="X23" s="3" t="s">
        <v>2542</v>
      </c>
      <c r="Y23" s="3" t="s">
        <v>28</v>
      </c>
      <c r="Z23" s="3" t="s">
        <v>28</v>
      </c>
    </row>
    <row r="24" spans="1:26" x14ac:dyDescent="0.25">
      <c r="A24" s="2" t="s">
        <v>2543</v>
      </c>
      <c r="B24" s="3" t="s">
        <v>24</v>
      </c>
      <c r="C24" s="3" t="s">
        <v>26</v>
      </c>
      <c r="D24" s="5">
        <f t="shared" si="0"/>
        <v>4267</v>
      </c>
      <c r="E24" s="5">
        <v>4107</v>
      </c>
      <c r="F24" s="5">
        <v>0</v>
      </c>
      <c r="G24" s="5">
        <v>160</v>
      </c>
      <c r="H24" s="5">
        <f t="shared" si="1"/>
        <v>3315</v>
      </c>
      <c r="I24" s="5">
        <v>3197</v>
      </c>
      <c r="J24" s="5">
        <v>0</v>
      </c>
      <c r="K24" s="5">
        <v>118</v>
      </c>
      <c r="L24" s="5">
        <v>33</v>
      </c>
      <c r="M24" s="68">
        <f t="shared" si="2"/>
        <v>7.7337707991563158E-3</v>
      </c>
      <c r="N24" s="68">
        <f t="shared" si="3"/>
        <v>9.9547511312217188E-3</v>
      </c>
      <c r="O24" s="5">
        <v>50</v>
      </c>
      <c r="P24" s="5">
        <v>54</v>
      </c>
      <c r="Q24" s="25">
        <f t="shared" si="4"/>
        <v>0.92592592592592593</v>
      </c>
      <c r="R24" s="5">
        <v>1</v>
      </c>
      <c r="S24" s="5">
        <v>1</v>
      </c>
      <c r="T24" s="5">
        <v>23</v>
      </c>
      <c r="U24" s="5">
        <v>1</v>
      </c>
      <c r="V24" s="5">
        <v>1.6891E-2</v>
      </c>
      <c r="W24" s="4" t="s">
        <v>2544</v>
      </c>
      <c r="X24" s="3" t="s">
        <v>2545</v>
      </c>
      <c r="Y24" s="3" t="s">
        <v>28</v>
      </c>
      <c r="Z24" s="3" t="s">
        <v>28</v>
      </c>
    </row>
    <row r="25" spans="1:26" x14ac:dyDescent="0.25">
      <c r="A25" s="2" t="s">
        <v>2546</v>
      </c>
      <c r="B25" s="3" t="s">
        <v>24</v>
      </c>
      <c r="C25" s="3" t="s">
        <v>26</v>
      </c>
      <c r="D25" s="5">
        <f t="shared" si="0"/>
        <v>3333</v>
      </c>
      <c r="E25" s="5">
        <v>3127</v>
      </c>
      <c r="F25" s="5">
        <v>0</v>
      </c>
      <c r="G25" s="5">
        <v>206</v>
      </c>
      <c r="H25" s="5">
        <f t="shared" si="1"/>
        <v>2486</v>
      </c>
      <c r="I25" s="5">
        <v>2350</v>
      </c>
      <c r="J25" s="5">
        <v>0</v>
      </c>
      <c r="K25" s="5">
        <v>136</v>
      </c>
      <c r="L25" s="5">
        <v>19</v>
      </c>
      <c r="M25" s="68">
        <f t="shared" si="2"/>
        <v>5.7005700570057008E-3</v>
      </c>
      <c r="N25" s="68">
        <f t="shared" si="3"/>
        <v>7.642799678197908E-3</v>
      </c>
      <c r="O25" s="5">
        <v>34</v>
      </c>
      <c r="P25" s="5">
        <v>36</v>
      </c>
      <c r="Q25" s="25">
        <f t="shared" si="4"/>
        <v>0.94444444444444442</v>
      </c>
      <c r="R25" s="5">
        <v>12</v>
      </c>
      <c r="S25" s="5">
        <v>2</v>
      </c>
      <c r="T25" s="5">
        <v>16</v>
      </c>
      <c r="U25" s="5">
        <v>0</v>
      </c>
      <c r="V25" s="5">
        <v>1.5318999999999999E-2</v>
      </c>
      <c r="W25" s="4" t="s">
        <v>2547</v>
      </c>
      <c r="X25" s="3" t="s">
        <v>2548</v>
      </c>
      <c r="Y25" s="3" t="s">
        <v>28</v>
      </c>
      <c r="Z25" s="3" t="s">
        <v>28</v>
      </c>
    </row>
    <row r="26" spans="1:26" x14ac:dyDescent="0.25">
      <c r="A26" s="2" t="s">
        <v>2549</v>
      </c>
      <c r="B26" s="3" t="s">
        <v>24</v>
      </c>
      <c r="C26" s="3" t="s">
        <v>26</v>
      </c>
      <c r="D26" s="5">
        <f t="shared" ref="D26:D89" si="5">SUM(E26:G26)</f>
        <v>9304</v>
      </c>
      <c r="E26" s="5">
        <v>8947</v>
      </c>
      <c r="F26" s="5">
        <v>0</v>
      </c>
      <c r="G26" s="5">
        <v>357</v>
      </c>
      <c r="H26" s="5">
        <f t="shared" ref="H26:H89" si="6">SUM(I26:K26)</f>
        <v>6954</v>
      </c>
      <c r="I26" s="5">
        <v>6695</v>
      </c>
      <c r="J26" s="5">
        <v>0</v>
      </c>
      <c r="K26" s="5">
        <v>259</v>
      </c>
      <c r="L26" s="5">
        <v>371</v>
      </c>
      <c r="M26" s="68">
        <f t="shared" ref="M26:M89" si="7">L26/$D26</f>
        <v>3.9875322441960445E-2</v>
      </c>
      <c r="N26" s="68">
        <f t="shared" ref="N26:N89" si="8">L26/$H26</f>
        <v>5.3350589588725912E-2</v>
      </c>
      <c r="O26" s="5">
        <v>568</v>
      </c>
      <c r="P26" s="5">
        <v>597</v>
      </c>
      <c r="Q26" s="25">
        <f t="shared" ref="Q26:Q89" si="9">O26/P26</f>
        <v>0.95142378559463991</v>
      </c>
      <c r="R26" s="5">
        <v>8</v>
      </c>
      <c r="S26" s="5">
        <v>5</v>
      </c>
      <c r="T26" s="5">
        <v>366</v>
      </c>
      <c r="U26" s="5">
        <v>6</v>
      </c>
      <c r="V26" s="5">
        <v>8.9171E-2</v>
      </c>
      <c r="W26" s="4" t="s">
        <v>2550</v>
      </c>
      <c r="X26" s="3" t="s">
        <v>2551</v>
      </c>
      <c r="Y26" s="3" t="s">
        <v>28</v>
      </c>
      <c r="Z26" s="3" t="s">
        <v>28</v>
      </c>
    </row>
    <row r="27" spans="1:26" x14ac:dyDescent="0.25">
      <c r="A27" s="2" t="s">
        <v>2552</v>
      </c>
      <c r="B27" s="3" t="s">
        <v>24</v>
      </c>
      <c r="C27" s="3" t="s">
        <v>26</v>
      </c>
      <c r="D27" s="5">
        <f t="shared" si="5"/>
        <v>7502</v>
      </c>
      <c r="E27" s="5">
        <v>7321</v>
      </c>
      <c r="F27" s="5">
        <v>0</v>
      </c>
      <c r="G27" s="5">
        <v>181</v>
      </c>
      <c r="H27" s="5">
        <f t="shared" si="6"/>
        <v>5572</v>
      </c>
      <c r="I27" s="5">
        <v>5454</v>
      </c>
      <c r="J27" s="5">
        <v>0</v>
      </c>
      <c r="K27" s="5">
        <v>118</v>
      </c>
      <c r="L27" s="5">
        <v>376</v>
      </c>
      <c r="M27" s="68">
        <f t="shared" si="7"/>
        <v>5.0119968008531059E-2</v>
      </c>
      <c r="N27" s="68">
        <f t="shared" si="8"/>
        <v>6.7480258435032303E-2</v>
      </c>
      <c r="O27" s="5">
        <v>476</v>
      </c>
      <c r="P27" s="5">
        <v>503</v>
      </c>
      <c r="Q27" s="25">
        <f t="shared" si="9"/>
        <v>0.94632206759443338</v>
      </c>
      <c r="R27" s="5">
        <v>14</v>
      </c>
      <c r="S27" s="5">
        <v>4</v>
      </c>
      <c r="T27" s="5">
        <v>175</v>
      </c>
      <c r="U27" s="5">
        <v>1</v>
      </c>
      <c r="V27" s="5">
        <v>9.2226000000000002E-2</v>
      </c>
      <c r="W27" s="4" t="s">
        <v>2553</v>
      </c>
      <c r="X27" s="3" t="s">
        <v>2554</v>
      </c>
      <c r="Y27" s="3" t="s">
        <v>28</v>
      </c>
      <c r="Z27" s="3" t="s">
        <v>28</v>
      </c>
    </row>
    <row r="28" spans="1:26" x14ac:dyDescent="0.25">
      <c r="A28" s="2" t="s">
        <v>2555</v>
      </c>
      <c r="B28" s="3" t="s">
        <v>24</v>
      </c>
      <c r="C28" s="3" t="s">
        <v>26</v>
      </c>
      <c r="D28" s="5">
        <f t="shared" si="5"/>
        <v>6085</v>
      </c>
      <c r="E28" s="5">
        <v>5952</v>
      </c>
      <c r="F28" s="5">
        <v>0</v>
      </c>
      <c r="G28" s="5">
        <v>133</v>
      </c>
      <c r="H28" s="5">
        <f t="shared" si="6"/>
        <v>4325</v>
      </c>
      <c r="I28" s="5">
        <v>4227</v>
      </c>
      <c r="J28" s="5">
        <v>0</v>
      </c>
      <c r="K28" s="5">
        <v>98</v>
      </c>
      <c r="L28" s="5">
        <v>104</v>
      </c>
      <c r="M28" s="68">
        <f t="shared" si="7"/>
        <v>1.7091207888249794E-2</v>
      </c>
      <c r="N28" s="68">
        <f t="shared" si="8"/>
        <v>2.4046242774566472E-2</v>
      </c>
      <c r="O28" s="5">
        <v>277</v>
      </c>
      <c r="P28" s="5">
        <v>291</v>
      </c>
      <c r="Q28" s="25">
        <f t="shared" si="9"/>
        <v>0.95189003436426112</v>
      </c>
      <c r="R28" s="5">
        <v>9</v>
      </c>
      <c r="S28" s="5">
        <v>4</v>
      </c>
      <c r="T28" s="5">
        <v>223</v>
      </c>
      <c r="U28" s="5">
        <v>1</v>
      </c>
      <c r="V28" s="5">
        <v>6.8843000000000001E-2</v>
      </c>
      <c r="W28" s="4" t="s">
        <v>2556</v>
      </c>
      <c r="X28" s="3" t="s">
        <v>2557</v>
      </c>
      <c r="Y28" s="3" t="s">
        <v>28</v>
      </c>
      <c r="Z28" s="3" t="s">
        <v>28</v>
      </c>
    </row>
    <row r="29" spans="1:26" x14ac:dyDescent="0.25">
      <c r="A29" s="2" t="s">
        <v>2558</v>
      </c>
      <c r="B29" s="3" t="s">
        <v>24</v>
      </c>
      <c r="C29" s="3" t="s">
        <v>26</v>
      </c>
      <c r="D29" s="5">
        <f t="shared" si="5"/>
        <v>9141</v>
      </c>
      <c r="E29" s="5">
        <v>7766</v>
      </c>
      <c r="F29" s="5">
        <v>0</v>
      </c>
      <c r="G29" s="5">
        <v>1375</v>
      </c>
      <c r="H29" s="5">
        <f t="shared" si="6"/>
        <v>6497</v>
      </c>
      <c r="I29" s="5">
        <v>5590</v>
      </c>
      <c r="J29" s="5">
        <v>0</v>
      </c>
      <c r="K29" s="5">
        <v>907</v>
      </c>
      <c r="L29" s="5">
        <v>162</v>
      </c>
      <c r="M29" s="68">
        <f t="shared" si="7"/>
        <v>1.7722349852313753E-2</v>
      </c>
      <c r="N29" s="68">
        <f t="shared" si="8"/>
        <v>2.4934585193166076E-2</v>
      </c>
      <c r="O29" s="5">
        <v>300</v>
      </c>
      <c r="P29" s="5">
        <v>415</v>
      </c>
      <c r="Q29" s="25">
        <f t="shared" si="9"/>
        <v>0.72289156626506024</v>
      </c>
      <c r="R29" s="5">
        <v>19</v>
      </c>
      <c r="S29" s="5">
        <v>17</v>
      </c>
      <c r="T29" s="5">
        <v>318</v>
      </c>
      <c r="U29" s="5">
        <v>7</v>
      </c>
      <c r="V29" s="5">
        <v>7.424E-2</v>
      </c>
      <c r="W29" s="4" t="s">
        <v>2559</v>
      </c>
      <c r="X29" s="3" t="s">
        <v>2560</v>
      </c>
      <c r="Y29" s="3" t="s">
        <v>28</v>
      </c>
      <c r="Z29" s="3" t="s">
        <v>28</v>
      </c>
    </row>
    <row r="30" spans="1:26" x14ac:dyDescent="0.25">
      <c r="A30" s="2" t="s">
        <v>2561</v>
      </c>
      <c r="B30" s="3" t="s">
        <v>24</v>
      </c>
      <c r="C30" s="3" t="s">
        <v>26</v>
      </c>
      <c r="D30" s="5">
        <f t="shared" si="5"/>
        <v>25208</v>
      </c>
      <c r="E30" s="5">
        <v>17795</v>
      </c>
      <c r="F30" s="5">
        <v>0</v>
      </c>
      <c r="G30" s="5">
        <v>7413</v>
      </c>
      <c r="H30" s="5">
        <f t="shared" si="6"/>
        <v>17600</v>
      </c>
      <c r="I30" s="5">
        <v>12305</v>
      </c>
      <c r="J30" s="5">
        <v>0</v>
      </c>
      <c r="K30" s="5">
        <v>5295</v>
      </c>
      <c r="L30" s="5">
        <v>571</v>
      </c>
      <c r="M30" s="68">
        <f t="shared" si="7"/>
        <v>2.2651539193906695E-2</v>
      </c>
      <c r="N30" s="68">
        <f t="shared" si="8"/>
        <v>3.2443181818181815E-2</v>
      </c>
      <c r="O30" s="5">
        <v>1096</v>
      </c>
      <c r="P30" s="5">
        <v>1503</v>
      </c>
      <c r="Q30" s="25">
        <f t="shared" si="9"/>
        <v>0.72920825016633395</v>
      </c>
      <c r="R30" s="5">
        <v>160</v>
      </c>
      <c r="S30" s="5">
        <v>84</v>
      </c>
      <c r="T30" s="5">
        <v>1297</v>
      </c>
      <c r="U30" s="5">
        <v>48</v>
      </c>
      <c r="V30" s="5">
        <v>0.122145</v>
      </c>
      <c r="W30" s="4" t="s">
        <v>2562</v>
      </c>
      <c r="X30" s="3" t="s">
        <v>2563</v>
      </c>
      <c r="Y30" s="3" t="s">
        <v>28</v>
      </c>
      <c r="Z30" s="3" t="s">
        <v>28</v>
      </c>
    </row>
    <row r="31" spans="1:26" x14ac:dyDescent="0.25">
      <c r="A31" s="2" t="s">
        <v>2564</v>
      </c>
      <c r="B31" s="3" t="s">
        <v>24</v>
      </c>
      <c r="C31" s="3" t="s">
        <v>26</v>
      </c>
      <c r="D31" s="5">
        <f t="shared" si="5"/>
        <v>8061</v>
      </c>
      <c r="E31" s="5">
        <v>7885</v>
      </c>
      <c r="F31" s="5">
        <v>0</v>
      </c>
      <c r="G31" s="5">
        <v>176</v>
      </c>
      <c r="H31" s="5">
        <f t="shared" si="6"/>
        <v>6068</v>
      </c>
      <c r="I31" s="5">
        <v>5928</v>
      </c>
      <c r="J31" s="5">
        <v>0</v>
      </c>
      <c r="K31" s="5">
        <v>140</v>
      </c>
      <c r="L31" s="5">
        <v>77</v>
      </c>
      <c r="M31" s="68">
        <f t="shared" si="7"/>
        <v>9.5521647438283099E-3</v>
      </c>
      <c r="N31" s="68">
        <f t="shared" si="8"/>
        <v>1.2689518787079763E-2</v>
      </c>
      <c r="O31" s="5">
        <v>378</v>
      </c>
      <c r="P31" s="5">
        <v>431</v>
      </c>
      <c r="Q31" s="25">
        <f t="shared" si="9"/>
        <v>0.87703016241299303</v>
      </c>
      <c r="R31" s="5">
        <v>10</v>
      </c>
      <c r="S31" s="5">
        <v>0</v>
      </c>
      <c r="T31" s="5">
        <v>434</v>
      </c>
      <c r="U31" s="5">
        <v>13</v>
      </c>
      <c r="V31" s="5">
        <v>7.2706000000000007E-2</v>
      </c>
      <c r="W31" s="4" t="s">
        <v>2565</v>
      </c>
      <c r="X31" s="3" t="s">
        <v>2566</v>
      </c>
      <c r="Y31" s="3" t="s">
        <v>28</v>
      </c>
      <c r="Z31" s="3" t="s">
        <v>28</v>
      </c>
    </row>
    <row r="32" spans="1:26" x14ac:dyDescent="0.25">
      <c r="A32" s="2" t="s">
        <v>2567</v>
      </c>
      <c r="B32" s="3" t="s">
        <v>24</v>
      </c>
      <c r="C32" s="3" t="s">
        <v>26</v>
      </c>
      <c r="D32" s="5">
        <f t="shared" si="5"/>
        <v>49824</v>
      </c>
      <c r="E32" s="5">
        <v>36300</v>
      </c>
      <c r="F32" s="5">
        <v>0</v>
      </c>
      <c r="G32" s="5">
        <v>13524</v>
      </c>
      <c r="H32" s="5">
        <f t="shared" si="6"/>
        <v>33065</v>
      </c>
      <c r="I32" s="5">
        <v>24662</v>
      </c>
      <c r="J32" s="5">
        <v>0</v>
      </c>
      <c r="K32" s="5">
        <v>8403</v>
      </c>
      <c r="L32" s="5">
        <v>816</v>
      </c>
      <c r="M32" s="68">
        <f t="shared" si="7"/>
        <v>1.6377649325626204E-2</v>
      </c>
      <c r="N32" s="68">
        <f t="shared" si="8"/>
        <v>2.4678663239074552E-2</v>
      </c>
      <c r="O32" s="5">
        <v>1803</v>
      </c>
      <c r="P32" s="5">
        <v>2444</v>
      </c>
      <c r="Q32" s="25">
        <f t="shared" si="9"/>
        <v>0.73772504091653024</v>
      </c>
      <c r="R32" s="5">
        <v>205</v>
      </c>
      <c r="S32" s="5">
        <v>150</v>
      </c>
      <c r="T32" s="5">
        <v>1944</v>
      </c>
      <c r="U32" s="5">
        <v>34</v>
      </c>
      <c r="V32" s="5">
        <v>9.9099999999999994E-2</v>
      </c>
      <c r="W32" s="4" t="s">
        <v>2568</v>
      </c>
      <c r="X32" s="3" t="s">
        <v>2569</v>
      </c>
      <c r="Y32" s="3" t="s">
        <v>28</v>
      </c>
      <c r="Z32" s="3" t="s">
        <v>28</v>
      </c>
    </row>
    <row r="33" spans="1:26" x14ac:dyDescent="0.25">
      <c r="A33" s="2" t="s">
        <v>2570</v>
      </c>
      <c r="B33" s="3" t="s">
        <v>24</v>
      </c>
      <c r="C33" s="3" t="s">
        <v>26</v>
      </c>
      <c r="D33" s="5">
        <f t="shared" si="5"/>
        <v>27960</v>
      </c>
      <c r="E33" s="5">
        <v>17180</v>
      </c>
      <c r="F33" s="5">
        <v>0</v>
      </c>
      <c r="G33" s="5">
        <v>10780</v>
      </c>
      <c r="H33" s="5">
        <f t="shared" si="6"/>
        <v>18840</v>
      </c>
      <c r="I33" s="5">
        <v>11649</v>
      </c>
      <c r="J33" s="5">
        <v>0</v>
      </c>
      <c r="K33" s="5">
        <v>7191</v>
      </c>
      <c r="L33" s="5">
        <v>109</v>
      </c>
      <c r="M33" s="68">
        <f t="shared" si="7"/>
        <v>3.8984263233190273E-3</v>
      </c>
      <c r="N33" s="68">
        <f t="shared" si="8"/>
        <v>5.7855626326963902E-3</v>
      </c>
      <c r="O33" s="5">
        <v>298</v>
      </c>
      <c r="P33" s="5">
        <v>1023</v>
      </c>
      <c r="Q33" s="25">
        <f t="shared" si="9"/>
        <v>0.29130009775171067</v>
      </c>
      <c r="R33" s="5">
        <v>18</v>
      </c>
      <c r="S33" s="5">
        <v>272</v>
      </c>
      <c r="T33" s="5">
        <v>586</v>
      </c>
      <c r="U33" s="5">
        <v>14</v>
      </c>
      <c r="V33" s="5">
        <v>8.7818999999999994E-2</v>
      </c>
      <c r="W33" s="4" t="s">
        <v>2571</v>
      </c>
      <c r="X33" s="3" t="s">
        <v>2572</v>
      </c>
      <c r="Y33" s="3" t="s">
        <v>28</v>
      </c>
      <c r="Z33" s="3" t="s">
        <v>28</v>
      </c>
    </row>
    <row r="34" spans="1:26" x14ac:dyDescent="0.25">
      <c r="A34" s="2" t="s">
        <v>2573</v>
      </c>
      <c r="B34" s="3" t="s">
        <v>24</v>
      </c>
      <c r="C34" s="3" t="s">
        <v>26</v>
      </c>
      <c r="D34" s="5">
        <f t="shared" si="5"/>
        <v>23428</v>
      </c>
      <c r="E34" s="5">
        <v>18025</v>
      </c>
      <c r="F34" s="5">
        <v>0</v>
      </c>
      <c r="G34" s="5">
        <v>5403</v>
      </c>
      <c r="H34" s="5">
        <f t="shared" si="6"/>
        <v>15704</v>
      </c>
      <c r="I34" s="5">
        <v>12354</v>
      </c>
      <c r="J34" s="5">
        <v>0</v>
      </c>
      <c r="K34" s="5">
        <v>3350</v>
      </c>
      <c r="L34" s="5">
        <v>418</v>
      </c>
      <c r="M34" s="68">
        <f t="shared" si="7"/>
        <v>1.7841898582892264E-2</v>
      </c>
      <c r="N34" s="68">
        <f t="shared" si="8"/>
        <v>2.6617422312786552E-2</v>
      </c>
      <c r="O34" s="5">
        <v>879</v>
      </c>
      <c r="P34" s="5">
        <v>1103</v>
      </c>
      <c r="Q34" s="25">
        <f t="shared" si="9"/>
        <v>0.79691749773345422</v>
      </c>
      <c r="R34" s="5">
        <v>43</v>
      </c>
      <c r="S34" s="5">
        <v>76</v>
      </c>
      <c r="T34" s="5">
        <v>1061</v>
      </c>
      <c r="U34" s="5">
        <v>20</v>
      </c>
      <c r="V34" s="5">
        <v>8.9283000000000001E-2</v>
      </c>
      <c r="W34" s="4" t="s">
        <v>2574</v>
      </c>
      <c r="X34" s="3" t="s">
        <v>2575</v>
      </c>
      <c r="Y34" s="3" t="s">
        <v>28</v>
      </c>
      <c r="Z34" s="3" t="s">
        <v>28</v>
      </c>
    </row>
    <row r="35" spans="1:26" x14ac:dyDescent="0.25">
      <c r="A35" s="2" t="s">
        <v>2576</v>
      </c>
      <c r="B35" s="3" t="s">
        <v>24</v>
      </c>
      <c r="C35" s="3" t="s">
        <v>26</v>
      </c>
      <c r="D35" s="5">
        <f t="shared" si="5"/>
        <v>8811</v>
      </c>
      <c r="E35" s="5">
        <v>8034</v>
      </c>
      <c r="F35" s="5">
        <v>0</v>
      </c>
      <c r="G35" s="5">
        <v>777</v>
      </c>
      <c r="H35" s="5">
        <f t="shared" si="6"/>
        <v>6587</v>
      </c>
      <c r="I35" s="5">
        <v>6065</v>
      </c>
      <c r="J35" s="5">
        <v>0</v>
      </c>
      <c r="K35" s="5">
        <v>522</v>
      </c>
      <c r="L35" s="5">
        <v>206</v>
      </c>
      <c r="M35" s="68">
        <f t="shared" si="7"/>
        <v>2.3379866076495288E-2</v>
      </c>
      <c r="N35" s="68">
        <f t="shared" si="8"/>
        <v>3.1273720965538182E-2</v>
      </c>
      <c r="O35" s="5">
        <v>360</v>
      </c>
      <c r="P35" s="5">
        <v>391</v>
      </c>
      <c r="Q35" s="25">
        <f t="shared" si="9"/>
        <v>0.92071611253196928</v>
      </c>
      <c r="R35" s="5">
        <v>20</v>
      </c>
      <c r="S35" s="5">
        <v>8</v>
      </c>
      <c r="T35" s="5">
        <v>261</v>
      </c>
      <c r="U35" s="5">
        <v>3</v>
      </c>
      <c r="V35" s="5">
        <v>6.4467999999999998E-2</v>
      </c>
      <c r="W35" s="4" t="s">
        <v>2577</v>
      </c>
      <c r="X35" s="3" t="s">
        <v>2578</v>
      </c>
      <c r="Y35" s="3" t="s">
        <v>28</v>
      </c>
      <c r="Z35" s="3" t="s">
        <v>28</v>
      </c>
    </row>
    <row r="36" spans="1:26" x14ac:dyDescent="0.25">
      <c r="A36" s="2" t="s">
        <v>2579</v>
      </c>
      <c r="B36" s="3" t="s">
        <v>24</v>
      </c>
      <c r="C36" s="3" t="s">
        <v>26</v>
      </c>
      <c r="D36" s="5">
        <f t="shared" si="5"/>
        <v>9242</v>
      </c>
      <c r="E36" s="5">
        <v>8862</v>
      </c>
      <c r="F36" s="5">
        <v>0</v>
      </c>
      <c r="G36" s="5">
        <v>380</v>
      </c>
      <c r="H36" s="5">
        <f t="shared" si="6"/>
        <v>6677</v>
      </c>
      <c r="I36" s="5">
        <v>6406</v>
      </c>
      <c r="J36" s="5">
        <v>0</v>
      </c>
      <c r="K36" s="5">
        <v>271</v>
      </c>
      <c r="L36" s="5">
        <v>267</v>
      </c>
      <c r="M36" s="68">
        <f t="shared" si="7"/>
        <v>2.8889850681670635E-2</v>
      </c>
      <c r="N36" s="68">
        <f t="shared" si="8"/>
        <v>3.9988018571214617E-2</v>
      </c>
      <c r="O36" s="5">
        <v>495</v>
      </c>
      <c r="P36" s="5">
        <v>560</v>
      </c>
      <c r="Q36" s="25">
        <f t="shared" si="9"/>
        <v>0.8839285714285714</v>
      </c>
      <c r="R36" s="5">
        <v>4</v>
      </c>
      <c r="S36" s="5">
        <v>1</v>
      </c>
      <c r="T36" s="5">
        <v>373</v>
      </c>
      <c r="U36" s="5">
        <v>9</v>
      </c>
      <c r="V36" s="5">
        <v>8.7417999999999996E-2</v>
      </c>
      <c r="W36" s="4" t="s">
        <v>2580</v>
      </c>
      <c r="X36" s="3" t="s">
        <v>2581</v>
      </c>
      <c r="Y36" s="3" t="s">
        <v>28</v>
      </c>
      <c r="Z36" s="3" t="s">
        <v>28</v>
      </c>
    </row>
    <row r="37" spans="1:26" x14ac:dyDescent="0.25">
      <c r="A37" s="2" t="s">
        <v>2582</v>
      </c>
      <c r="B37" s="3" t="s">
        <v>24</v>
      </c>
      <c r="C37" s="3" t="s">
        <v>26</v>
      </c>
      <c r="D37" s="5">
        <f t="shared" si="5"/>
        <v>11897</v>
      </c>
      <c r="E37" s="5">
        <v>10253</v>
      </c>
      <c r="F37" s="5">
        <v>0</v>
      </c>
      <c r="G37" s="5">
        <v>1644</v>
      </c>
      <c r="H37" s="5">
        <f t="shared" si="6"/>
        <v>8553</v>
      </c>
      <c r="I37" s="5">
        <v>7424</v>
      </c>
      <c r="J37" s="5">
        <v>0</v>
      </c>
      <c r="K37" s="5">
        <v>1129</v>
      </c>
      <c r="L37" s="5">
        <v>179</v>
      </c>
      <c r="M37" s="68">
        <f t="shared" si="7"/>
        <v>1.5045809868033957E-2</v>
      </c>
      <c r="N37" s="68">
        <f t="shared" si="8"/>
        <v>2.0928329241201919E-2</v>
      </c>
      <c r="O37" s="5">
        <v>369</v>
      </c>
      <c r="P37" s="5">
        <v>393</v>
      </c>
      <c r="Q37" s="25">
        <f t="shared" si="9"/>
        <v>0.93893129770992367</v>
      </c>
      <c r="R37" s="5">
        <v>48</v>
      </c>
      <c r="S37" s="5">
        <v>25</v>
      </c>
      <c r="T37" s="5">
        <v>192</v>
      </c>
      <c r="U37" s="5">
        <v>2</v>
      </c>
      <c r="V37" s="5">
        <v>5.2935999999999997E-2</v>
      </c>
      <c r="W37" s="4" t="s">
        <v>2583</v>
      </c>
      <c r="X37" s="3" t="s">
        <v>2584</v>
      </c>
      <c r="Y37" s="3" t="s">
        <v>28</v>
      </c>
      <c r="Z37" s="3" t="s">
        <v>28</v>
      </c>
    </row>
    <row r="38" spans="1:26" x14ac:dyDescent="0.25">
      <c r="A38" s="2" t="s">
        <v>2585</v>
      </c>
      <c r="B38" s="3" t="s">
        <v>24</v>
      </c>
      <c r="C38" s="3" t="s">
        <v>26</v>
      </c>
      <c r="D38" s="5">
        <f t="shared" si="5"/>
        <v>1899</v>
      </c>
      <c r="E38" s="5">
        <v>1898</v>
      </c>
      <c r="F38" s="5">
        <v>0</v>
      </c>
      <c r="G38" s="5">
        <v>1</v>
      </c>
      <c r="H38" s="5">
        <f t="shared" si="6"/>
        <v>1369</v>
      </c>
      <c r="I38" s="5">
        <v>1368</v>
      </c>
      <c r="J38" s="5">
        <v>0</v>
      </c>
      <c r="K38" s="5">
        <v>1</v>
      </c>
      <c r="L38" s="5">
        <v>68</v>
      </c>
      <c r="M38" s="68">
        <f t="shared" si="7"/>
        <v>3.5808320168509739E-2</v>
      </c>
      <c r="N38" s="68">
        <f t="shared" si="8"/>
        <v>4.9671292914536161E-2</v>
      </c>
      <c r="O38" s="5">
        <v>150</v>
      </c>
      <c r="P38" s="5">
        <v>161</v>
      </c>
      <c r="Q38" s="25">
        <f t="shared" si="9"/>
        <v>0.93167701863354035</v>
      </c>
      <c r="R38" s="5">
        <v>2</v>
      </c>
      <c r="S38" s="5">
        <v>0</v>
      </c>
      <c r="T38" s="5">
        <v>122</v>
      </c>
      <c r="U38" s="5">
        <v>2</v>
      </c>
      <c r="V38" s="5">
        <v>0.11769</v>
      </c>
      <c r="W38" s="4" t="s">
        <v>2586</v>
      </c>
      <c r="X38" s="3" t="s">
        <v>2587</v>
      </c>
      <c r="Y38" s="3" t="s">
        <v>28</v>
      </c>
      <c r="Z38" s="3" t="s">
        <v>28</v>
      </c>
    </row>
    <row r="39" spans="1:26" x14ac:dyDescent="0.25">
      <c r="A39" s="2" t="s">
        <v>2588</v>
      </c>
      <c r="B39" s="3" t="s">
        <v>24</v>
      </c>
      <c r="C39" s="3" t="s">
        <v>26</v>
      </c>
      <c r="D39" s="5">
        <f t="shared" si="5"/>
        <v>6158</v>
      </c>
      <c r="E39" s="5">
        <v>5666</v>
      </c>
      <c r="F39" s="5">
        <v>0</v>
      </c>
      <c r="G39" s="5">
        <v>492</v>
      </c>
      <c r="H39" s="5">
        <f t="shared" si="6"/>
        <v>4466</v>
      </c>
      <c r="I39" s="5">
        <v>4135</v>
      </c>
      <c r="J39" s="5">
        <v>0</v>
      </c>
      <c r="K39" s="5">
        <v>331</v>
      </c>
      <c r="L39" s="5">
        <v>48</v>
      </c>
      <c r="M39" s="68">
        <f t="shared" si="7"/>
        <v>7.7947385514777522E-3</v>
      </c>
      <c r="N39" s="68">
        <f t="shared" si="8"/>
        <v>1.0747872816838333E-2</v>
      </c>
      <c r="O39" s="5">
        <v>225</v>
      </c>
      <c r="P39" s="5">
        <v>260</v>
      </c>
      <c r="Q39" s="25">
        <f t="shared" si="9"/>
        <v>0.86538461538461542</v>
      </c>
      <c r="R39" s="5">
        <v>22</v>
      </c>
      <c r="S39" s="5">
        <v>4</v>
      </c>
      <c r="T39" s="5">
        <v>305</v>
      </c>
      <c r="U39" s="5">
        <v>27</v>
      </c>
      <c r="V39" s="5">
        <v>6.2878000000000003E-2</v>
      </c>
      <c r="W39" s="4" t="s">
        <v>2589</v>
      </c>
      <c r="X39" s="3" t="s">
        <v>2590</v>
      </c>
      <c r="Y39" s="3" t="s">
        <v>28</v>
      </c>
      <c r="Z39" s="3" t="s">
        <v>28</v>
      </c>
    </row>
    <row r="40" spans="1:26" x14ac:dyDescent="0.25">
      <c r="A40" s="2" t="s">
        <v>2591</v>
      </c>
      <c r="B40" s="3" t="s">
        <v>24</v>
      </c>
      <c r="C40" s="3" t="s">
        <v>26</v>
      </c>
      <c r="D40" s="5">
        <f t="shared" si="5"/>
        <v>6328</v>
      </c>
      <c r="E40" s="5">
        <v>6167</v>
      </c>
      <c r="F40" s="5">
        <v>0</v>
      </c>
      <c r="G40" s="5">
        <v>161</v>
      </c>
      <c r="H40" s="5">
        <f t="shared" si="6"/>
        <v>4797</v>
      </c>
      <c r="I40" s="5">
        <v>4674</v>
      </c>
      <c r="J40" s="5">
        <v>0</v>
      </c>
      <c r="K40" s="5">
        <v>123</v>
      </c>
      <c r="L40" s="5">
        <v>56</v>
      </c>
      <c r="M40" s="68">
        <f t="shared" si="7"/>
        <v>8.8495575221238937E-3</v>
      </c>
      <c r="N40" s="68">
        <f t="shared" si="8"/>
        <v>1.1673962893475089E-2</v>
      </c>
      <c r="O40" s="5">
        <v>71</v>
      </c>
      <c r="P40" s="5">
        <v>73</v>
      </c>
      <c r="Q40" s="25">
        <f t="shared" si="9"/>
        <v>0.9726027397260274</v>
      </c>
      <c r="R40" s="5">
        <v>5</v>
      </c>
      <c r="S40" s="5">
        <v>2</v>
      </c>
      <c r="T40" s="5">
        <v>12</v>
      </c>
      <c r="U40" s="5">
        <v>0</v>
      </c>
      <c r="V40" s="5">
        <v>1.5618E-2</v>
      </c>
      <c r="W40" s="4" t="s">
        <v>2592</v>
      </c>
      <c r="X40" s="3" t="s">
        <v>2593</v>
      </c>
      <c r="Y40" s="3" t="s">
        <v>28</v>
      </c>
      <c r="Z40" s="3" t="s">
        <v>28</v>
      </c>
    </row>
    <row r="41" spans="1:26" x14ac:dyDescent="0.25">
      <c r="A41" s="2" t="s">
        <v>2594</v>
      </c>
      <c r="B41" s="3" t="s">
        <v>24</v>
      </c>
      <c r="C41" s="3" t="s">
        <v>26</v>
      </c>
      <c r="D41" s="5">
        <f t="shared" si="5"/>
        <v>14956</v>
      </c>
      <c r="E41" s="5">
        <v>12063</v>
      </c>
      <c r="F41" s="5">
        <v>0</v>
      </c>
      <c r="G41" s="5">
        <v>2893</v>
      </c>
      <c r="H41" s="5">
        <f t="shared" si="6"/>
        <v>10262</v>
      </c>
      <c r="I41" s="5">
        <v>8387</v>
      </c>
      <c r="J41" s="5">
        <v>0</v>
      </c>
      <c r="K41" s="5">
        <v>1875</v>
      </c>
      <c r="L41" s="5">
        <v>62</v>
      </c>
      <c r="M41" s="68">
        <f t="shared" si="7"/>
        <v>4.1454934474458409E-3</v>
      </c>
      <c r="N41" s="68">
        <f t="shared" si="8"/>
        <v>6.0417072695381014E-3</v>
      </c>
      <c r="O41" s="5">
        <v>497</v>
      </c>
      <c r="P41" s="5">
        <v>624</v>
      </c>
      <c r="Q41" s="25">
        <f t="shared" si="9"/>
        <v>0.79647435897435892</v>
      </c>
      <c r="R41" s="5">
        <v>47</v>
      </c>
      <c r="S41" s="5">
        <v>16</v>
      </c>
      <c r="T41" s="5">
        <v>912</v>
      </c>
      <c r="U41" s="5">
        <v>82</v>
      </c>
      <c r="V41" s="5">
        <v>7.4400999999999995E-2</v>
      </c>
      <c r="W41" s="4" t="s">
        <v>2595</v>
      </c>
      <c r="X41" s="3" t="s">
        <v>2596</v>
      </c>
      <c r="Y41" s="3" t="s">
        <v>28</v>
      </c>
      <c r="Z41" s="3" t="s">
        <v>28</v>
      </c>
    </row>
    <row r="42" spans="1:26" x14ac:dyDescent="0.25">
      <c r="A42" s="2" t="s">
        <v>2597</v>
      </c>
      <c r="B42" s="3" t="s">
        <v>24</v>
      </c>
      <c r="C42" s="3" t="s">
        <v>26</v>
      </c>
      <c r="D42" s="5">
        <f t="shared" si="5"/>
        <v>14680</v>
      </c>
      <c r="E42" s="5">
        <v>13366</v>
      </c>
      <c r="F42" s="5">
        <v>0</v>
      </c>
      <c r="G42" s="5">
        <v>1314</v>
      </c>
      <c r="H42" s="5">
        <f t="shared" si="6"/>
        <v>10318</v>
      </c>
      <c r="I42" s="5">
        <v>9425</v>
      </c>
      <c r="J42" s="5">
        <v>0</v>
      </c>
      <c r="K42" s="5">
        <v>893</v>
      </c>
      <c r="L42" s="5">
        <v>161</v>
      </c>
      <c r="M42" s="68">
        <f t="shared" si="7"/>
        <v>1.0967302452316077E-2</v>
      </c>
      <c r="N42" s="68">
        <f t="shared" si="8"/>
        <v>1.5603799185888738E-2</v>
      </c>
      <c r="O42" s="5">
        <v>567</v>
      </c>
      <c r="P42" s="5">
        <v>661</v>
      </c>
      <c r="Q42" s="25">
        <f t="shared" si="9"/>
        <v>0.85779122541603636</v>
      </c>
      <c r="R42" s="5">
        <v>77</v>
      </c>
      <c r="S42" s="5">
        <v>10</v>
      </c>
      <c r="T42" s="5">
        <v>759</v>
      </c>
      <c r="U42" s="5">
        <v>33</v>
      </c>
      <c r="V42" s="5">
        <v>7.0133000000000001E-2</v>
      </c>
      <c r="W42" s="4" t="s">
        <v>2598</v>
      </c>
      <c r="X42" s="3" t="s">
        <v>2599</v>
      </c>
      <c r="Y42" s="3" t="s">
        <v>28</v>
      </c>
      <c r="Z42" s="3" t="s">
        <v>28</v>
      </c>
    </row>
    <row r="43" spans="1:26" x14ac:dyDescent="0.25">
      <c r="A43" s="2" t="s">
        <v>2600</v>
      </c>
      <c r="B43" s="3" t="s">
        <v>24</v>
      </c>
      <c r="C43" s="3" t="s">
        <v>26</v>
      </c>
      <c r="D43" s="5">
        <f t="shared" si="5"/>
        <v>1356</v>
      </c>
      <c r="E43" s="5">
        <v>1349</v>
      </c>
      <c r="F43" s="5">
        <v>0</v>
      </c>
      <c r="G43" s="5">
        <v>7</v>
      </c>
      <c r="H43" s="5">
        <f t="shared" si="6"/>
        <v>1042</v>
      </c>
      <c r="I43" s="5">
        <v>1038</v>
      </c>
      <c r="J43" s="5">
        <v>0</v>
      </c>
      <c r="K43" s="5">
        <v>4</v>
      </c>
      <c r="L43" s="5">
        <v>11</v>
      </c>
      <c r="M43" s="68">
        <f t="shared" si="7"/>
        <v>8.1120943952802359E-3</v>
      </c>
      <c r="N43" s="68">
        <f t="shared" si="8"/>
        <v>1.055662188099808E-2</v>
      </c>
      <c r="O43" s="5">
        <v>30</v>
      </c>
      <c r="P43" s="5">
        <v>34</v>
      </c>
      <c r="Q43" s="25">
        <f t="shared" si="9"/>
        <v>0.88235294117647056</v>
      </c>
      <c r="R43" s="5">
        <v>3</v>
      </c>
      <c r="S43" s="5">
        <v>0</v>
      </c>
      <c r="T43" s="5">
        <v>26</v>
      </c>
      <c r="U43" s="5">
        <v>1</v>
      </c>
      <c r="V43" s="5">
        <v>3.2754999999999999E-2</v>
      </c>
      <c r="W43" s="4" t="s">
        <v>2601</v>
      </c>
      <c r="X43" s="3" t="s">
        <v>2602</v>
      </c>
      <c r="Y43" s="3" t="s">
        <v>28</v>
      </c>
      <c r="Z43" s="3" t="s">
        <v>28</v>
      </c>
    </row>
    <row r="44" spans="1:26" x14ac:dyDescent="0.25">
      <c r="A44" s="2" t="s">
        <v>2603</v>
      </c>
      <c r="B44" s="3" t="s">
        <v>24</v>
      </c>
      <c r="C44" s="3" t="s">
        <v>26</v>
      </c>
      <c r="D44" s="5">
        <f t="shared" si="5"/>
        <v>18737</v>
      </c>
      <c r="E44" s="5">
        <v>16654</v>
      </c>
      <c r="F44" s="5">
        <v>0</v>
      </c>
      <c r="G44" s="5">
        <v>2083</v>
      </c>
      <c r="H44" s="5">
        <f t="shared" si="6"/>
        <v>13424</v>
      </c>
      <c r="I44" s="5">
        <v>12008</v>
      </c>
      <c r="J44" s="5">
        <v>0</v>
      </c>
      <c r="K44" s="5">
        <v>1416</v>
      </c>
      <c r="L44" s="5">
        <v>128</v>
      </c>
      <c r="M44" s="68">
        <f t="shared" si="7"/>
        <v>6.8314031061535996E-3</v>
      </c>
      <c r="N44" s="68">
        <f t="shared" si="8"/>
        <v>9.5351609058402856E-3</v>
      </c>
      <c r="O44" s="5">
        <v>564</v>
      </c>
      <c r="P44" s="5">
        <v>759</v>
      </c>
      <c r="Q44" s="25">
        <f t="shared" si="9"/>
        <v>0.74308300395256921</v>
      </c>
      <c r="R44" s="5">
        <v>159</v>
      </c>
      <c r="S44" s="5">
        <v>23</v>
      </c>
      <c r="T44" s="5">
        <v>889</v>
      </c>
      <c r="U44" s="5">
        <v>40</v>
      </c>
      <c r="V44" s="5">
        <v>6.3208E-2</v>
      </c>
      <c r="W44" s="4" t="s">
        <v>2604</v>
      </c>
      <c r="X44" s="3" t="s">
        <v>2605</v>
      </c>
      <c r="Y44" s="3" t="s">
        <v>28</v>
      </c>
      <c r="Z44" s="3" t="s">
        <v>28</v>
      </c>
    </row>
    <row r="45" spans="1:26" x14ac:dyDescent="0.25">
      <c r="A45" s="2" t="s">
        <v>2606</v>
      </c>
      <c r="B45" s="3" t="s">
        <v>24</v>
      </c>
      <c r="C45" s="3" t="s">
        <v>26</v>
      </c>
      <c r="D45" s="5">
        <f t="shared" si="5"/>
        <v>12519</v>
      </c>
      <c r="E45" s="5">
        <v>11067</v>
      </c>
      <c r="F45" s="5">
        <v>0</v>
      </c>
      <c r="G45" s="5">
        <v>1452</v>
      </c>
      <c r="H45" s="5">
        <f t="shared" si="6"/>
        <v>8851</v>
      </c>
      <c r="I45" s="5">
        <v>7859</v>
      </c>
      <c r="J45" s="5">
        <v>0</v>
      </c>
      <c r="K45" s="5">
        <v>992</v>
      </c>
      <c r="L45" s="5">
        <v>242</v>
      </c>
      <c r="M45" s="68">
        <f t="shared" si="7"/>
        <v>1.9330617461458584E-2</v>
      </c>
      <c r="N45" s="68">
        <f t="shared" si="8"/>
        <v>2.7341543328437464E-2</v>
      </c>
      <c r="O45" s="5">
        <v>522</v>
      </c>
      <c r="P45" s="5">
        <v>584</v>
      </c>
      <c r="Q45" s="25">
        <f t="shared" si="9"/>
        <v>0.89383561643835618</v>
      </c>
      <c r="R45" s="5">
        <v>35</v>
      </c>
      <c r="S45" s="5">
        <v>18</v>
      </c>
      <c r="T45" s="5">
        <v>534</v>
      </c>
      <c r="U45" s="5">
        <v>17</v>
      </c>
      <c r="V45" s="5">
        <v>7.4310000000000001E-2</v>
      </c>
      <c r="W45" s="4" t="s">
        <v>2607</v>
      </c>
      <c r="X45" s="3" t="s">
        <v>2608</v>
      </c>
      <c r="Y45" s="3" t="s">
        <v>28</v>
      </c>
      <c r="Z45" s="3" t="s">
        <v>28</v>
      </c>
    </row>
    <row r="46" spans="1:26" x14ac:dyDescent="0.25">
      <c r="A46" s="2" t="s">
        <v>2609</v>
      </c>
      <c r="B46" s="3" t="s">
        <v>24</v>
      </c>
      <c r="C46" s="3" t="s">
        <v>26</v>
      </c>
      <c r="D46" s="5">
        <f t="shared" si="5"/>
        <v>24723</v>
      </c>
      <c r="E46" s="5">
        <v>18879</v>
      </c>
      <c r="F46" s="5">
        <v>0</v>
      </c>
      <c r="G46" s="5">
        <v>5844</v>
      </c>
      <c r="H46" s="5">
        <f t="shared" si="6"/>
        <v>16803</v>
      </c>
      <c r="I46" s="5">
        <v>13107</v>
      </c>
      <c r="J46" s="5">
        <v>0</v>
      </c>
      <c r="K46" s="5">
        <v>3696</v>
      </c>
      <c r="L46" s="5">
        <v>425</v>
      </c>
      <c r="M46" s="68">
        <f t="shared" si="7"/>
        <v>1.7190470412166807E-2</v>
      </c>
      <c r="N46" s="68">
        <f t="shared" si="8"/>
        <v>2.5293102422186513E-2</v>
      </c>
      <c r="O46" s="5">
        <v>1005</v>
      </c>
      <c r="P46" s="5">
        <v>1220</v>
      </c>
      <c r="Q46" s="25">
        <f t="shared" si="9"/>
        <v>0.82377049180327866</v>
      </c>
      <c r="R46" s="5">
        <v>59</v>
      </c>
      <c r="S46" s="5">
        <v>55</v>
      </c>
      <c r="T46" s="5">
        <v>1260</v>
      </c>
      <c r="U46" s="5">
        <v>28</v>
      </c>
      <c r="V46" s="5">
        <v>9.3079999999999996E-2</v>
      </c>
      <c r="W46" s="4" t="s">
        <v>2610</v>
      </c>
      <c r="X46" s="3" t="s">
        <v>2611</v>
      </c>
      <c r="Y46" s="3" t="s">
        <v>28</v>
      </c>
      <c r="Z46" s="3" t="s">
        <v>28</v>
      </c>
    </row>
    <row r="47" spans="1:26" x14ac:dyDescent="0.25">
      <c r="A47" s="2" t="s">
        <v>2612</v>
      </c>
      <c r="B47" s="3" t="s">
        <v>24</v>
      </c>
      <c r="C47" s="3" t="s">
        <v>26</v>
      </c>
      <c r="D47" s="5">
        <f t="shared" si="5"/>
        <v>3099</v>
      </c>
      <c r="E47" s="5">
        <v>3071</v>
      </c>
      <c r="F47" s="5">
        <v>0</v>
      </c>
      <c r="G47" s="5">
        <v>28</v>
      </c>
      <c r="H47" s="5">
        <f t="shared" si="6"/>
        <v>2242</v>
      </c>
      <c r="I47" s="5">
        <v>2222</v>
      </c>
      <c r="J47" s="5">
        <v>0</v>
      </c>
      <c r="K47" s="5">
        <v>20</v>
      </c>
      <c r="L47" s="5">
        <v>16</v>
      </c>
      <c r="M47" s="68">
        <f t="shared" si="7"/>
        <v>5.1629557921910292E-3</v>
      </c>
      <c r="N47" s="68">
        <f t="shared" si="8"/>
        <v>7.1364852809991082E-3</v>
      </c>
      <c r="O47" s="5">
        <v>40</v>
      </c>
      <c r="P47" s="5">
        <v>42</v>
      </c>
      <c r="Q47" s="25">
        <f t="shared" si="9"/>
        <v>0.95238095238095233</v>
      </c>
      <c r="R47" s="5">
        <v>2</v>
      </c>
      <c r="S47" s="5">
        <v>0</v>
      </c>
      <c r="T47" s="5">
        <v>39</v>
      </c>
      <c r="U47" s="5">
        <v>0</v>
      </c>
      <c r="V47" s="5">
        <v>1.8901999999999999E-2</v>
      </c>
      <c r="W47" s="4" t="s">
        <v>2613</v>
      </c>
      <c r="X47" s="3" t="s">
        <v>2614</v>
      </c>
      <c r="Y47" s="3" t="s">
        <v>28</v>
      </c>
      <c r="Z47" s="3" t="s">
        <v>28</v>
      </c>
    </row>
    <row r="48" spans="1:26" x14ac:dyDescent="0.25">
      <c r="A48" s="2" t="s">
        <v>2615</v>
      </c>
      <c r="B48" s="3" t="s">
        <v>24</v>
      </c>
      <c r="C48" s="3" t="s">
        <v>26</v>
      </c>
      <c r="D48" s="5">
        <f t="shared" si="5"/>
        <v>8169</v>
      </c>
      <c r="E48" s="5">
        <v>7092</v>
      </c>
      <c r="F48" s="5">
        <v>0</v>
      </c>
      <c r="G48" s="5">
        <v>1077</v>
      </c>
      <c r="H48" s="5">
        <f t="shared" si="6"/>
        <v>5967</v>
      </c>
      <c r="I48" s="5">
        <v>5217</v>
      </c>
      <c r="J48" s="5">
        <v>0</v>
      </c>
      <c r="K48" s="5">
        <v>750</v>
      </c>
      <c r="L48" s="5">
        <v>36</v>
      </c>
      <c r="M48" s="68">
        <f t="shared" si="7"/>
        <v>4.4069041498347415E-3</v>
      </c>
      <c r="N48" s="68">
        <f t="shared" si="8"/>
        <v>6.0331825037707393E-3</v>
      </c>
      <c r="O48" s="5">
        <v>150</v>
      </c>
      <c r="P48" s="5">
        <v>175</v>
      </c>
      <c r="Q48" s="25">
        <f t="shared" si="9"/>
        <v>0.8571428571428571</v>
      </c>
      <c r="R48" s="5">
        <v>23</v>
      </c>
      <c r="S48" s="5">
        <v>6</v>
      </c>
      <c r="T48" s="5">
        <v>142</v>
      </c>
      <c r="U48" s="5">
        <v>7</v>
      </c>
      <c r="V48" s="5">
        <v>3.3543999999999997E-2</v>
      </c>
      <c r="W48" s="4" t="s">
        <v>2616</v>
      </c>
      <c r="X48" s="3" t="s">
        <v>2617</v>
      </c>
      <c r="Y48" s="3" t="s">
        <v>28</v>
      </c>
      <c r="Z48" s="3" t="s">
        <v>28</v>
      </c>
    </row>
    <row r="49" spans="1:26" x14ac:dyDescent="0.25">
      <c r="A49" s="2" t="s">
        <v>2618</v>
      </c>
      <c r="B49" s="3" t="s">
        <v>24</v>
      </c>
      <c r="C49" s="3" t="s">
        <v>26</v>
      </c>
      <c r="D49" s="5">
        <f t="shared" si="5"/>
        <v>27872</v>
      </c>
      <c r="E49" s="5">
        <v>22765</v>
      </c>
      <c r="F49" s="5">
        <v>0</v>
      </c>
      <c r="G49" s="5">
        <v>5107</v>
      </c>
      <c r="H49" s="5">
        <f t="shared" si="6"/>
        <v>19834</v>
      </c>
      <c r="I49" s="5">
        <v>16274</v>
      </c>
      <c r="J49" s="5">
        <v>0</v>
      </c>
      <c r="K49" s="5">
        <v>3560</v>
      </c>
      <c r="L49" s="5">
        <v>489</v>
      </c>
      <c r="M49" s="68">
        <f t="shared" si="7"/>
        <v>1.7544489092996555E-2</v>
      </c>
      <c r="N49" s="68">
        <f t="shared" si="8"/>
        <v>2.4654633457698902E-2</v>
      </c>
      <c r="O49" s="5">
        <v>1240</v>
      </c>
      <c r="P49" s="5">
        <v>1571</v>
      </c>
      <c r="Q49" s="25">
        <f t="shared" si="9"/>
        <v>0.7893061744112031</v>
      </c>
      <c r="R49" s="5">
        <v>53</v>
      </c>
      <c r="S49" s="5">
        <v>17</v>
      </c>
      <c r="T49" s="5">
        <v>1483</v>
      </c>
      <c r="U49" s="5">
        <v>44</v>
      </c>
      <c r="V49" s="5">
        <v>9.6533999999999995E-2</v>
      </c>
      <c r="W49" s="4" t="s">
        <v>2619</v>
      </c>
      <c r="X49" s="3" t="s">
        <v>2620</v>
      </c>
      <c r="Y49" s="3" t="s">
        <v>28</v>
      </c>
      <c r="Z49" s="3" t="s">
        <v>28</v>
      </c>
    </row>
    <row r="50" spans="1:26" x14ac:dyDescent="0.25">
      <c r="A50" s="2" t="s">
        <v>2621</v>
      </c>
      <c r="B50" s="3" t="s">
        <v>24</v>
      </c>
      <c r="C50" s="3" t="s">
        <v>26</v>
      </c>
      <c r="D50" s="5">
        <f t="shared" si="5"/>
        <v>6171</v>
      </c>
      <c r="E50" s="5">
        <v>5876</v>
      </c>
      <c r="F50" s="5">
        <v>0</v>
      </c>
      <c r="G50" s="5">
        <v>295</v>
      </c>
      <c r="H50" s="5">
        <f t="shared" si="6"/>
        <v>4616</v>
      </c>
      <c r="I50" s="5">
        <v>4434</v>
      </c>
      <c r="J50" s="5">
        <v>0</v>
      </c>
      <c r="K50" s="5">
        <v>182</v>
      </c>
      <c r="L50" s="5">
        <v>96</v>
      </c>
      <c r="M50" s="68">
        <f t="shared" si="7"/>
        <v>1.5556635877491492E-2</v>
      </c>
      <c r="N50" s="68">
        <f t="shared" si="8"/>
        <v>2.0797227036395149E-2</v>
      </c>
      <c r="O50" s="5">
        <v>109</v>
      </c>
      <c r="P50" s="5">
        <v>120</v>
      </c>
      <c r="Q50" s="25">
        <f t="shared" si="9"/>
        <v>0.90833333333333333</v>
      </c>
      <c r="R50" s="5">
        <v>3</v>
      </c>
      <c r="S50" s="5">
        <v>7</v>
      </c>
      <c r="T50" s="5">
        <v>20</v>
      </c>
      <c r="U50" s="5">
        <v>0</v>
      </c>
      <c r="V50" s="5">
        <v>2.7064000000000001E-2</v>
      </c>
      <c r="W50" s="4" t="s">
        <v>2622</v>
      </c>
      <c r="X50" s="3" t="s">
        <v>2623</v>
      </c>
      <c r="Y50" s="3" t="s">
        <v>28</v>
      </c>
      <c r="Z50" s="3" t="s">
        <v>28</v>
      </c>
    </row>
    <row r="51" spans="1:26" x14ac:dyDescent="0.25">
      <c r="A51" s="2" t="s">
        <v>2624</v>
      </c>
      <c r="B51" s="3" t="s">
        <v>24</v>
      </c>
      <c r="C51" s="3" t="s">
        <v>26</v>
      </c>
      <c r="D51" s="5">
        <f t="shared" si="5"/>
        <v>5438</v>
      </c>
      <c r="E51" s="5">
        <v>5297</v>
      </c>
      <c r="F51" s="5">
        <v>0</v>
      </c>
      <c r="G51" s="5">
        <v>141</v>
      </c>
      <c r="H51" s="5">
        <f t="shared" si="6"/>
        <v>4104</v>
      </c>
      <c r="I51" s="5">
        <v>3989</v>
      </c>
      <c r="J51" s="5">
        <v>0</v>
      </c>
      <c r="K51" s="5">
        <v>115</v>
      </c>
      <c r="L51" s="5">
        <v>24</v>
      </c>
      <c r="M51" s="68">
        <f t="shared" si="7"/>
        <v>4.413387274733358E-3</v>
      </c>
      <c r="N51" s="68">
        <f t="shared" si="8"/>
        <v>5.8479532163742687E-3</v>
      </c>
      <c r="O51" s="5">
        <v>134</v>
      </c>
      <c r="P51" s="5">
        <v>148</v>
      </c>
      <c r="Q51" s="25">
        <f t="shared" si="9"/>
        <v>0.90540540540540537</v>
      </c>
      <c r="R51" s="5">
        <v>31</v>
      </c>
      <c r="S51" s="5">
        <v>3</v>
      </c>
      <c r="T51" s="5">
        <v>135</v>
      </c>
      <c r="U51" s="5">
        <v>6</v>
      </c>
      <c r="V51" s="5">
        <v>3.7102000000000003E-2</v>
      </c>
      <c r="W51" s="4" t="s">
        <v>2625</v>
      </c>
      <c r="X51" s="3" t="s">
        <v>2626</v>
      </c>
      <c r="Y51" s="3" t="s">
        <v>28</v>
      </c>
      <c r="Z51" s="3" t="s">
        <v>28</v>
      </c>
    </row>
    <row r="52" spans="1:26" x14ac:dyDescent="0.25">
      <c r="A52" s="2" t="s">
        <v>2627</v>
      </c>
      <c r="B52" s="3" t="s">
        <v>24</v>
      </c>
      <c r="C52" s="3" t="s">
        <v>26</v>
      </c>
      <c r="D52" s="5">
        <f t="shared" si="5"/>
        <v>22294</v>
      </c>
      <c r="E52" s="5">
        <v>17171</v>
      </c>
      <c r="F52" s="5">
        <v>0</v>
      </c>
      <c r="G52" s="5">
        <v>5123</v>
      </c>
      <c r="H52" s="5">
        <f t="shared" si="6"/>
        <v>15381</v>
      </c>
      <c r="I52" s="5">
        <v>11866</v>
      </c>
      <c r="J52" s="5">
        <v>0</v>
      </c>
      <c r="K52" s="5">
        <v>3515</v>
      </c>
      <c r="L52" s="5">
        <v>278</v>
      </c>
      <c r="M52" s="68">
        <f t="shared" si="7"/>
        <v>1.2469722795370952E-2</v>
      </c>
      <c r="N52" s="68">
        <f t="shared" si="8"/>
        <v>1.8074247448150314E-2</v>
      </c>
      <c r="O52" s="5">
        <v>627</v>
      </c>
      <c r="P52" s="5">
        <v>937</v>
      </c>
      <c r="Q52" s="25">
        <f t="shared" si="9"/>
        <v>0.66915688367129134</v>
      </c>
      <c r="R52" s="5">
        <v>45</v>
      </c>
      <c r="S52" s="5">
        <v>22</v>
      </c>
      <c r="T52" s="5">
        <v>1001</v>
      </c>
      <c r="U52" s="5">
        <v>29</v>
      </c>
      <c r="V52" s="5">
        <v>7.8964999999999994E-2</v>
      </c>
      <c r="W52" s="4" t="s">
        <v>2628</v>
      </c>
      <c r="X52" s="3" t="s">
        <v>2629</v>
      </c>
      <c r="Y52" s="3" t="s">
        <v>28</v>
      </c>
      <c r="Z52" s="3" t="s">
        <v>28</v>
      </c>
    </row>
    <row r="53" spans="1:26" x14ac:dyDescent="0.25">
      <c r="A53" s="2" t="s">
        <v>2630</v>
      </c>
      <c r="B53" s="3" t="s">
        <v>24</v>
      </c>
      <c r="C53" s="3" t="s">
        <v>26</v>
      </c>
      <c r="D53" s="5">
        <f t="shared" si="5"/>
        <v>4191</v>
      </c>
      <c r="E53" s="5">
        <v>4119</v>
      </c>
      <c r="F53" s="5">
        <v>0</v>
      </c>
      <c r="G53" s="5">
        <v>72</v>
      </c>
      <c r="H53" s="5">
        <f t="shared" si="6"/>
        <v>3103</v>
      </c>
      <c r="I53" s="5">
        <v>3045</v>
      </c>
      <c r="J53" s="5">
        <v>0</v>
      </c>
      <c r="K53" s="5">
        <v>58</v>
      </c>
      <c r="L53" s="5">
        <v>24</v>
      </c>
      <c r="M53" s="68">
        <f t="shared" si="7"/>
        <v>5.7265569076592696E-3</v>
      </c>
      <c r="N53" s="68">
        <f t="shared" si="8"/>
        <v>7.7344505317434743E-3</v>
      </c>
      <c r="O53" s="5">
        <v>34</v>
      </c>
      <c r="P53" s="5">
        <v>34</v>
      </c>
      <c r="Q53" s="25">
        <f t="shared" si="9"/>
        <v>1</v>
      </c>
      <c r="R53" s="5">
        <v>0</v>
      </c>
      <c r="S53" s="5">
        <v>3</v>
      </c>
      <c r="T53" s="5">
        <v>15</v>
      </c>
      <c r="U53" s="5">
        <v>0</v>
      </c>
      <c r="V53" s="5">
        <v>1.1166000000000001E-2</v>
      </c>
      <c r="W53" s="4" t="s">
        <v>2631</v>
      </c>
      <c r="X53" s="3" t="s">
        <v>2632</v>
      </c>
      <c r="Y53" s="3" t="s">
        <v>28</v>
      </c>
      <c r="Z53" s="3" t="s">
        <v>28</v>
      </c>
    </row>
    <row r="54" spans="1:26" x14ac:dyDescent="0.25">
      <c r="A54" s="2" t="s">
        <v>2633</v>
      </c>
      <c r="B54" s="3" t="s">
        <v>24</v>
      </c>
      <c r="C54" s="3" t="s">
        <v>26</v>
      </c>
      <c r="D54" s="5">
        <f t="shared" si="5"/>
        <v>5609</v>
      </c>
      <c r="E54" s="5">
        <v>5518</v>
      </c>
      <c r="F54" s="5">
        <v>0</v>
      </c>
      <c r="G54" s="5">
        <v>91</v>
      </c>
      <c r="H54" s="5">
        <f t="shared" si="6"/>
        <v>4191</v>
      </c>
      <c r="I54" s="5">
        <v>4120</v>
      </c>
      <c r="J54" s="5">
        <v>0</v>
      </c>
      <c r="K54" s="5">
        <v>71</v>
      </c>
      <c r="L54" s="5">
        <v>34</v>
      </c>
      <c r="M54" s="68">
        <f t="shared" si="7"/>
        <v>6.0616865751470846E-3</v>
      </c>
      <c r="N54" s="68">
        <f t="shared" si="8"/>
        <v>8.112622285850633E-3</v>
      </c>
      <c r="O54" s="5">
        <v>94</v>
      </c>
      <c r="P54" s="5">
        <v>108</v>
      </c>
      <c r="Q54" s="25">
        <f t="shared" si="9"/>
        <v>0.87037037037037035</v>
      </c>
      <c r="R54" s="5">
        <v>4</v>
      </c>
      <c r="S54" s="5">
        <v>1</v>
      </c>
      <c r="T54" s="5">
        <v>124</v>
      </c>
      <c r="U54" s="5">
        <v>6</v>
      </c>
      <c r="V54" s="5">
        <v>2.6214000000000001E-2</v>
      </c>
      <c r="W54" s="4" t="s">
        <v>2634</v>
      </c>
      <c r="X54" s="3" t="s">
        <v>2635</v>
      </c>
      <c r="Y54" s="3" t="s">
        <v>28</v>
      </c>
      <c r="Z54" s="3" t="s">
        <v>28</v>
      </c>
    </row>
    <row r="55" spans="1:26" x14ac:dyDescent="0.25">
      <c r="A55" s="2" t="s">
        <v>2636</v>
      </c>
      <c r="B55" s="3" t="s">
        <v>24</v>
      </c>
      <c r="C55" s="3" t="s">
        <v>26</v>
      </c>
      <c r="D55" s="5">
        <f t="shared" si="5"/>
        <v>3713</v>
      </c>
      <c r="E55" s="5">
        <v>3711</v>
      </c>
      <c r="F55" s="5">
        <v>0</v>
      </c>
      <c r="G55" s="5">
        <v>2</v>
      </c>
      <c r="H55" s="5">
        <f t="shared" si="6"/>
        <v>2732</v>
      </c>
      <c r="I55" s="5">
        <v>2730</v>
      </c>
      <c r="J55" s="5">
        <v>0</v>
      </c>
      <c r="K55" s="5">
        <v>2</v>
      </c>
      <c r="L55" s="5">
        <v>20</v>
      </c>
      <c r="M55" s="68">
        <f t="shared" si="7"/>
        <v>5.3864799353622404E-3</v>
      </c>
      <c r="N55" s="68">
        <f t="shared" si="8"/>
        <v>7.320644216691069E-3</v>
      </c>
      <c r="O55" s="5">
        <v>35</v>
      </c>
      <c r="P55" s="5">
        <v>36</v>
      </c>
      <c r="Q55" s="25">
        <f t="shared" si="9"/>
        <v>0.97222222222222221</v>
      </c>
      <c r="R55" s="5">
        <v>4</v>
      </c>
      <c r="S55" s="5">
        <v>0</v>
      </c>
      <c r="T55" s="5">
        <v>23</v>
      </c>
      <c r="U55" s="5">
        <v>0</v>
      </c>
      <c r="V55" s="5">
        <v>1.3187000000000001E-2</v>
      </c>
      <c r="W55" s="4" t="s">
        <v>2637</v>
      </c>
      <c r="X55" s="3" t="s">
        <v>2638</v>
      </c>
      <c r="Y55" s="3" t="s">
        <v>28</v>
      </c>
      <c r="Z55" s="3" t="s">
        <v>28</v>
      </c>
    </row>
    <row r="56" spans="1:26" x14ac:dyDescent="0.25">
      <c r="A56" s="2" t="s">
        <v>2639</v>
      </c>
      <c r="B56" s="3" t="s">
        <v>24</v>
      </c>
      <c r="C56" s="3" t="s">
        <v>26</v>
      </c>
      <c r="D56" s="5">
        <f t="shared" si="5"/>
        <v>12553</v>
      </c>
      <c r="E56" s="5">
        <v>12229</v>
      </c>
      <c r="F56" s="5">
        <v>0</v>
      </c>
      <c r="G56" s="5">
        <v>324</v>
      </c>
      <c r="H56" s="5">
        <f t="shared" si="6"/>
        <v>8850</v>
      </c>
      <c r="I56" s="5">
        <v>8620</v>
      </c>
      <c r="J56" s="5">
        <v>0</v>
      </c>
      <c r="K56" s="5">
        <v>230</v>
      </c>
      <c r="L56" s="5">
        <v>562</v>
      </c>
      <c r="M56" s="68">
        <f t="shared" si="7"/>
        <v>4.477017446028838E-2</v>
      </c>
      <c r="N56" s="68">
        <f t="shared" si="8"/>
        <v>6.3502824858757065E-2</v>
      </c>
      <c r="O56" s="5">
        <v>785</v>
      </c>
      <c r="P56" s="5">
        <v>843</v>
      </c>
      <c r="Q56" s="25">
        <f t="shared" si="9"/>
        <v>0.93119810201660735</v>
      </c>
      <c r="R56" s="5">
        <v>27</v>
      </c>
      <c r="S56" s="5">
        <v>4</v>
      </c>
      <c r="T56" s="5">
        <v>470</v>
      </c>
      <c r="U56" s="5">
        <v>6</v>
      </c>
      <c r="V56" s="5">
        <v>9.7795999999999994E-2</v>
      </c>
      <c r="W56" s="4" t="s">
        <v>2640</v>
      </c>
      <c r="X56" s="3" t="s">
        <v>2641</v>
      </c>
      <c r="Y56" s="3" t="s">
        <v>28</v>
      </c>
      <c r="Z56" s="3" t="s">
        <v>28</v>
      </c>
    </row>
    <row r="57" spans="1:26" x14ac:dyDescent="0.25">
      <c r="A57" s="2" t="s">
        <v>2642</v>
      </c>
      <c r="B57" s="3" t="s">
        <v>24</v>
      </c>
      <c r="C57" s="3" t="s">
        <v>26</v>
      </c>
      <c r="D57" s="5">
        <f t="shared" si="5"/>
        <v>2928</v>
      </c>
      <c r="E57" s="5">
        <v>2926</v>
      </c>
      <c r="F57" s="5">
        <v>0</v>
      </c>
      <c r="G57" s="5">
        <v>2</v>
      </c>
      <c r="H57" s="5">
        <f t="shared" si="6"/>
        <v>2087</v>
      </c>
      <c r="I57" s="5">
        <v>2085</v>
      </c>
      <c r="J57" s="5">
        <v>0</v>
      </c>
      <c r="K57" s="5">
        <v>2</v>
      </c>
      <c r="L57" s="5">
        <v>11</v>
      </c>
      <c r="M57" s="68">
        <f t="shared" si="7"/>
        <v>3.756830601092896E-3</v>
      </c>
      <c r="N57" s="68">
        <f t="shared" si="8"/>
        <v>5.2707235265931959E-3</v>
      </c>
      <c r="O57" s="5">
        <v>18</v>
      </c>
      <c r="P57" s="5">
        <v>20</v>
      </c>
      <c r="Q57" s="25">
        <f t="shared" si="9"/>
        <v>0.9</v>
      </c>
      <c r="R57" s="5">
        <v>1</v>
      </c>
      <c r="S57" s="5">
        <v>0</v>
      </c>
      <c r="T57" s="5">
        <v>12</v>
      </c>
      <c r="U57" s="5">
        <v>0</v>
      </c>
      <c r="V57" s="5">
        <v>9.5919999999999998E-3</v>
      </c>
      <c r="W57" s="4" t="s">
        <v>2643</v>
      </c>
      <c r="X57" s="3" t="s">
        <v>2644</v>
      </c>
      <c r="Y57" s="3" t="s">
        <v>28</v>
      </c>
      <c r="Z57" s="3" t="s">
        <v>28</v>
      </c>
    </row>
    <row r="58" spans="1:26" x14ac:dyDescent="0.25">
      <c r="A58" s="2" t="s">
        <v>2645</v>
      </c>
      <c r="B58" s="3" t="s">
        <v>24</v>
      </c>
      <c r="C58" s="3" t="s">
        <v>26</v>
      </c>
      <c r="D58" s="5">
        <f t="shared" si="5"/>
        <v>11855</v>
      </c>
      <c r="E58" s="5">
        <v>11036</v>
      </c>
      <c r="F58" s="5">
        <v>0</v>
      </c>
      <c r="G58" s="5">
        <v>819</v>
      </c>
      <c r="H58" s="5">
        <f t="shared" si="6"/>
        <v>8212</v>
      </c>
      <c r="I58" s="5">
        <v>7664</v>
      </c>
      <c r="J58" s="5">
        <v>0</v>
      </c>
      <c r="K58" s="5">
        <v>548</v>
      </c>
      <c r="L58" s="5">
        <v>319</v>
      </c>
      <c r="M58" s="68">
        <f t="shared" si="7"/>
        <v>2.6908477435681147E-2</v>
      </c>
      <c r="N58" s="68">
        <f t="shared" si="8"/>
        <v>3.8845591816853382E-2</v>
      </c>
      <c r="O58" s="5">
        <v>678</v>
      </c>
      <c r="P58" s="5">
        <v>757</v>
      </c>
      <c r="Q58" s="25">
        <f t="shared" si="9"/>
        <v>0.89564068692206078</v>
      </c>
      <c r="R58" s="5">
        <v>22</v>
      </c>
      <c r="S58" s="5">
        <v>11</v>
      </c>
      <c r="T58" s="5">
        <v>571</v>
      </c>
      <c r="U58" s="5">
        <v>9</v>
      </c>
      <c r="V58" s="5">
        <v>9.8773E-2</v>
      </c>
      <c r="W58" s="4" t="s">
        <v>2646</v>
      </c>
      <c r="X58" s="3" t="s">
        <v>2647</v>
      </c>
      <c r="Y58" s="3" t="s">
        <v>28</v>
      </c>
      <c r="Z58" s="3" t="s">
        <v>28</v>
      </c>
    </row>
    <row r="59" spans="1:26" x14ac:dyDescent="0.25">
      <c r="A59" s="2" t="s">
        <v>2648</v>
      </c>
      <c r="B59" s="3" t="s">
        <v>24</v>
      </c>
      <c r="C59" s="3" t="s">
        <v>26</v>
      </c>
      <c r="D59" s="5">
        <f t="shared" si="5"/>
        <v>3495</v>
      </c>
      <c r="E59" s="5">
        <v>3282</v>
      </c>
      <c r="F59" s="5">
        <v>0</v>
      </c>
      <c r="G59" s="5">
        <v>213</v>
      </c>
      <c r="H59" s="5">
        <f t="shared" si="6"/>
        <v>2571</v>
      </c>
      <c r="I59" s="5">
        <v>2427</v>
      </c>
      <c r="J59" s="5">
        <v>0</v>
      </c>
      <c r="K59" s="5">
        <v>144</v>
      </c>
      <c r="L59" s="5">
        <v>19</v>
      </c>
      <c r="M59" s="68">
        <f t="shared" si="7"/>
        <v>5.4363376251788265E-3</v>
      </c>
      <c r="N59" s="68">
        <f t="shared" si="8"/>
        <v>7.3901205756514978E-3</v>
      </c>
      <c r="O59" s="5">
        <v>55</v>
      </c>
      <c r="P59" s="5">
        <v>61</v>
      </c>
      <c r="Q59" s="25">
        <f t="shared" si="9"/>
        <v>0.90163934426229508</v>
      </c>
      <c r="R59" s="5">
        <v>9</v>
      </c>
      <c r="S59" s="5">
        <v>4</v>
      </c>
      <c r="T59" s="5">
        <v>49</v>
      </c>
      <c r="U59" s="5">
        <v>1</v>
      </c>
      <c r="V59" s="5">
        <v>2.5134E-2</v>
      </c>
      <c r="W59" s="4" t="s">
        <v>2649</v>
      </c>
      <c r="X59" s="3" t="s">
        <v>2650</v>
      </c>
      <c r="Y59" s="3" t="s">
        <v>28</v>
      </c>
      <c r="Z59" s="3" t="s">
        <v>28</v>
      </c>
    </row>
    <row r="60" spans="1:26" x14ac:dyDescent="0.25">
      <c r="A60" s="2" t="s">
        <v>2651</v>
      </c>
      <c r="B60" s="3" t="s">
        <v>24</v>
      </c>
      <c r="C60" s="3" t="s">
        <v>26</v>
      </c>
      <c r="D60" s="5">
        <f t="shared" si="5"/>
        <v>5286</v>
      </c>
      <c r="E60" s="5">
        <v>5199</v>
      </c>
      <c r="F60" s="5">
        <v>0</v>
      </c>
      <c r="G60" s="5">
        <v>87</v>
      </c>
      <c r="H60" s="5">
        <f t="shared" si="6"/>
        <v>3892</v>
      </c>
      <c r="I60" s="5">
        <v>3840</v>
      </c>
      <c r="J60" s="5">
        <v>0</v>
      </c>
      <c r="K60" s="5">
        <v>52</v>
      </c>
      <c r="L60" s="5">
        <v>39</v>
      </c>
      <c r="M60" s="68">
        <f t="shared" si="7"/>
        <v>7.3779795686719635E-3</v>
      </c>
      <c r="N60" s="68">
        <f t="shared" si="8"/>
        <v>1.0020554984583761E-2</v>
      </c>
      <c r="O60" s="5">
        <v>96</v>
      </c>
      <c r="P60" s="5">
        <v>101</v>
      </c>
      <c r="Q60" s="25">
        <f t="shared" si="9"/>
        <v>0.95049504950495045</v>
      </c>
      <c r="R60" s="5">
        <v>8</v>
      </c>
      <c r="S60" s="5">
        <v>3</v>
      </c>
      <c r="T60" s="5">
        <v>67</v>
      </c>
      <c r="U60" s="5">
        <v>2</v>
      </c>
      <c r="V60" s="5">
        <v>2.6301999999999999E-2</v>
      </c>
      <c r="W60" s="4" t="s">
        <v>2652</v>
      </c>
      <c r="X60" s="3" t="s">
        <v>2653</v>
      </c>
      <c r="Y60" s="3" t="s">
        <v>28</v>
      </c>
      <c r="Z60" s="3" t="s">
        <v>28</v>
      </c>
    </row>
    <row r="61" spans="1:26" x14ac:dyDescent="0.25">
      <c r="A61" s="2" t="s">
        <v>2654</v>
      </c>
      <c r="B61" s="3" t="s">
        <v>24</v>
      </c>
      <c r="C61" s="3" t="s">
        <v>26</v>
      </c>
      <c r="D61" s="5">
        <f t="shared" si="5"/>
        <v>4316</v>
      </c>
      <c r="E61" s="5">
        <v>4197</v>
      </c>
      <c r="F61" s="5">
        <v>0</v>
      </c>
      <c r="G61" s="5">
        <v>119</v>
      </c>
      <c r="H61" s="5">
        <f t="shared" si="6"/>
        <v>3050</v>
      </c>
      <c r="I61" s="5">
        <v>2963</v>
      </c>
      <c r="J61" s="5">
        <v>0</v>
      </c>
      <c r="K61" s="5">
        <v>87</v>
      </c>
      <c r="L61" s="5">
        <v>37</v>
      </c>
      <c r="M61" s="68">
        <f t="shared" si="7"/>
        <v>8.5727525486561634E-3</v>
      </c>
      <c r="N61" s="68">
        <f t="shared" si="8"/>
        <v>1.2131147540983607E-2</v>
      </c>
      <c r="O61" s="5">
        <v>108</v>
      </c>
      <c r="P61" s="5">
        <v>114</v>
      </c>
      <c r="Q61" s="25">
        <f t="shared" si="9"/>
        <v>0.94736842105263153</v>
      </c>
      <c r="R61" s="5">
        <v>5</v>
      </c>
      <c r="S61" s="5">
        <v>4</v>
      </c>
      <c r="T61" s="5">
        <v>79</v>
      </c>
      <c r="U61" s="5">
        <v>2</v>
      </c>
      <c r="V61" s="5">
        <v>3.8475000000000002E-2</v>
      </c>
      <c r="W61" s="4" t="s">
        <v>2655</v>
      </c>
      <c r="X61" s="3" t="s">
        <v>2656</v>
      </c>
      <c r="Y61" s="3" t="s">
        <v>28</v>
      </c>
      <c r="Z61" s="3" t="s">
        <v>28</v>
      </c>
    </row>
    <row r="62" spans="1:26" x14ac:dyDescent="0.25">
      <c r="A62" s="2" t="s">
        <v>2657</v>
      </c>
      <c r="B62" s="3" t="s">
        <v>24</v>
      </c>
      <c r="C62" s="3" t="s">
        <v>26</v>
      </c>
      <c r="D62" s="5">
        <f t="shared" si="5"/>
        <v>2804</v>
      </c>
      <c r="E62" s="5">
        <v>2677</v>
      </c>
      <c r="F62" s="5">
        <v>0</v>
      </c>
      <c r="G62" s="5">
        <v>127</v>
      </c>
      <c r="H62" s="5">
        <f t="shared" si="6"/>
        <v>2046</v>
      </c>
      <c r="I62" s="5">
        <v>1946</v>
      </c>
      <c r="J62" s="5">
        <v>0</v>
      </c>
      <c r="K62" s="5">
        <v>100</v>
      </c>
      <c r="L62" s="5">
        <v>14</v>
      </c>
      <c r="M62" s="68">
        <f t="shared" si="7"/>
        <v>4.9928673323823107E-3</v>
      </c>
      <c r="N62" s="68">
        <f t="shared" si="8"/>
        <v>6.8426197458455523E-3</v>
      </c>
      <c r="O62" s="5">
        <v>37</v>
      </c>
      <c r="P62" s="5">
        <v>53</v>
      </c>
      <c r="Q62" s="25">
        <f t="shared" si="9"/>
        <v>0.69811320754716977</v>
      </c>
      <c r="R62" s="5">
        <v>2</v>
      </c>
      <c r="S62" s="5">
        <v>1</v>
      </c>
      <c r="T62" s="5">
        <v>38</v>
      </c>
      <c r="U62" s="5">
        <v>4</v>
      </c>
      <c r="V62" s="5">
        <v>2.7234999999999999E-2</v>
      </c>
      <c r="W62" s="4" t="s">
        <v>2658</v>
      </c>
      <c r="X62" s="3" t="s">
        <v>2659</v>
      </c>
      <c r="Y62" s="3" t="s">
        <v>28</v>
      </c>
      <c r="Z62" s="3" t="s">
        <v>28</v>
      </c>
    </row>
    <row r="63" spans="1:26" x14ac:dyDescent="0.25">
      <c r="A63" s="2" t="s">
        <v>2660</v>
      </c>
      <c r="B63" s="3" t="s">
        <v>24</v>
      </c>
      <c r="C63" s="3" t="s">
        <v>26</v>
      </c>
      <c r="D63" s="5">
        <f t="shared" si="5"/>
        <v>5342</v>
      </c>
      <c r="E63" s="5">
        <v>5328</v>
      </c>
      <c r="F63" s="5">
        <v>0</v>
      </c>
      <c r="G63" s="5">
        <v>14</v>
      </c>
      <c r="H63" s="5">
        <f t="shared" si="6"/>
        <v>3961</v>
      </c>
      <c r="I63" s="5">
        <v>3948</v>
      </c>
      <c r="J63" s="5">
        <v>0</v>
      </c>
      <c r="K63" s="5">
        <v>13</v>
      </c>
      <c r="L63" s="5">
        <v>54</v>
      </c>
      <c r="M63" s="68">
        <f t="shared" si="7"/>
        <v>1.0108573567952079E-2</v>
      </c>
      <c r="N63" s="68">
        <f t="shared" si="8"/>
        <v>1.3632920979550619E-2</v>
      </c>
      <c r="O63" s="5">
        <v>73</v>
      </c>
      <c r="P63" s="5">
        <v>80</v>
      </c>
      <c r="Q63" s="25">
        <f t="shared" si="9"/>
        <v>0.91249999999999998</v>
      </c>
      <c r="R63" s="5">
        <v>1</v>
      </c>
      <c r="S63" s="5">
        <v>1</v>
      </c>
      <c r="T63" s="5">
        <v>27</v>
      </c>
      <c r="U63" s="5">
        <v>0</v>
      </c>
      <c r="V63" s="5">
        <v>2.0263E-2</v>
      </c>
      <c r="W63" s="4" t="s">
        <v>2661</v>
      </c>
      <c r="X63" s="3" t="s">
        <v>2662</v>
      </c>
      <c r="Y63" s="3" t="s">
        <v>28</v>
      </c>
      <c r="Z63" s="3" t="s">
        <v>28</v>
      </c>
    </row>
    <row r="64" spans="1:26" x14ac:dyDescent="0.25">
      <c r="A64" s="2" t="s">
        <v>2663</v>
      </c>
      <c r="B64" s="3" t="s">
        <v>24</v>
      </c>
      <c r="C64" s="3" t="s">
        <v>206</v>
      </c>
      <c r="D64" s="5">
        <f t="shared" si="5"/>
        <v>5771</v>
      </c>
      <c r="E64" s="5">
        <v>4873</v>
      </c>
      <c r="F64" s="5">
        <v>0</v>
      </c>
      <c r="G64" s="5">
        <v>898</v>
      </c>
      <c r="H64" s="5">
        <f t="shared" si="6"/>
        <v>3960</v>
      </c>
      <c r="I64" s="5">
        <v>3397</v>
      </c>
      <c r="J64" s="5">
        <v>0</v>
      </c>
      <c r="K64" s="5">
        <v>563</v>
      </c>
      <c r="L64" s="5">
        <v>0</v>
      </c>
      <c r="M64" s="68">
        <f t="shared" si="7"/>
        <v>0</v>
      </c>
      <c r="N64" s="68">
        <f t="shared" si="8"/>
        <v>0</v>
      </c>
      <c r="O64" s="5">
        <v>258</v>
      </c>
      <c r="P64" s="5">
        <v>423</v>
      </c>
      <c r="Q64" s="25">
        <f t="shared" si="9"/>
        <v>0.60992907801418439</v>
      </c>
      <c r="R64" s="5">
        <v>12</v>
      </c>
      <c r="S64" s="5">
        <v>4</v>
      </c>
      <c r="T64" s="5">
        <v>610</v>
      </c>
      <c r="U64" s="5">
        <v>25</v>
      </c>
      <c r="V64" s="5">
        <v>0.12452199999999999</v>
      </c>
      <c r="W64" s="4" t="s">
        <v>2664</v>
      </c>
      <c r="X64" s="3" t="s">
        <v>2665</v>
      </c>
      <c r="Y64" s="3" t="s">
        <v>28</v>
      </c>
      <c r="Z64" s="3" t="s">
        <v>28</v>
      </c>
    </row>
    <row r="65" spans="1:26" x14ac:dyDescent="0.25">
      <c r="A65" s="2" t="s">
        <v>2666</v>
      </c>
      <c r="B65" s="3" t="s">
        <v>24</v>
      </c>
      <c r="C65" s="3" t="s">
        <v>26</v>
      </c>
      <c r="D65" s="5">
        <f t="shared" si="5"/>
        <v>49730</v>
      </c>
      <c r="E65" s="5">
        <v>32259</v>
      </c>
      <c r="F65" s="5">
        <v>0</v>
      </c>
      <c r="G65" s="5">
        <v>17471</v>
      </c>
      <c r="H65" s="5">
        <f t="shared" si="6"/>
        <v>30881</v>
      </c>
      <c r="I65" s="5">
        <v>20135</v>
      </c>
      <c r="J65" s="5">
        <v>0</v>
      </c>
      <c r="K65" s="5">
        <v>10746</v>
      </c>
      <c r="L65" s="5">
        <v>1241</v>
      </c>
      <c r="M65" s="68">
        <f t="shared" si="7"/>
        <v>2.495475568067565E-2</v>
      </c>
      <c r="N65" s="68">
        <f t="shared" si="8"/>
        <v>4.0186522457174315E-2</v>
      </c>
      <c r="O65" s="5">
        <v>1961</v>
      </c>
      <c r="P65" s="5">
        <v>2693</v>
      </c>
      <c r="Q65" s="25">
        <f t="shared" si="9"/>
        <v>0.72818418121054584</v>
      </c>
      <c r="R65" s="5">
        <v>69</v>
      </c>
      <c r="S65" s="5">
        <v>205</v>
      </c>
      <c r="T65" s="5">
        <v>2168</v>
      </c>
      <c r="U65" s="5">
        <v>28</v>
      </c>
      <c r="V65" s="5">
        <v>0.133747</v>
      </c>
      <c r="W65" s="4" t="s">
        <v>2667</v>
      </c>
      <c r="X65" s="3" t="s">
        <v>2668</v>
      </c>
      <c r="Y65" s="3" t="s">
        <v>28</v>
      </c>
      <c r="Z65" s="3" t="s">
        <v>28</v>
      </c>
    </row>
    <row r="66" spans="1:26" x14ac:dyDescent="0.25">
      <c r="A66" s="2" t="s">
        <v>2669</v>
      </c>
      <c r="B66" s="3" t="s">
        <v>24</v>
      </c>
      <c r="C66" s="3" t="s">
        <v>26</v>
      </c>
      <c r="D66" s="5">
        <f t="shared" si="5"/>
        <v>7253</v>
      </c>
      <c r="E66" s="5">
        <v>6639</v>
      </c>
      <c r="F66" s="5">
        <v>0</v>
      </c>
      <c r="G66" s="5">
        <v>614</v>
      </c>
      <c r="H66" s="5">
        <f t="shared" si="6"/>
        <v>5350</v>
      </c>
      <c r="I66" s="5">
        <v>4946</v>
      </c>
      <c r="J66" s="5">
        <v>0</v>
      </c>
      <c r="K66" s="5">
        <v>404</v>
      </c>
      <c r="L66" s="5">
        <v>40</v>
      </c>
      <c r="M66" s="68">
        <f t="shared" si="7"/>
        <v>5.5149593271749623E-3</v>
      </c>
      <c r="N66" s="68">
        <f t="shared" si="8"/>
        <v>7.4766355140186919E-3</v>
      </c>
      <c r="O66" s="5">
        <v>241</v>
      </c>
      <c r="P66" s="5">
        <v>300</v>
      </c>
      <c r="Q66" s="25">
        <f t="shared" si="9"/>
        <v>0.80333333333333334</v>
      </c>
      <c r="R66" s="5">
        <v>7</v>
      </c>
      <c r="S66" s="5">
        <v>6</v>
      </c>
      <c r="T66" s="5">
        <v>374</v>
      </c>
      <c r="U66" s="5">
        <v>16</v>
      </c>
      <c r="V66" s="5">
        <v>6.0655000000000001E-2</v>
      </c>
      <c r="W66" s="4" t="s">
        <v>2670</v>
      </c>
      <c r="X66" s="3" t="s">
        <v>2671</v>
      </c>
      <c r="Y66" s="3" t="s">
        <v>28</v>
      </c>
      <c r="Z66" s="3" t="s">
        <v>28</v>
      </c>
    </row>
    <row r="67" spans="1:26" x14ac:dyDescent="0.25">
      <c r="A67" s="2" t="s">
        <v>2672</v>
      </c>
      <c r="B67" s="3" t="s">
        <v>24</v>
      </c>
      <c r="C67" s="3" t="s">
        <v>26</v>
      </c>
      <c r="D67" s="5">
        <f t="shared" si="5"/>
        <v>4429</v>
      </c>
      <c r="E67" s="5">
        <v>4174</v>
      </c>
      <c r="F67" s="5">
        <v>0</v>
      </c>
      <c r="G67" s="5">
        <v>255</v>
      </c>
      <c r="H67" s="5">
        <f t="shared" si="6"/>
        <v>3291</v>
      </c>
      <c r="I67" s="5">
        <v>3099</v>
      </c>
      <c r="J67" s="5">
        <v>0</v>
      </c>
      <c r="K67" s="5">
        <v>192</v>
      </c>
      <c r="L67" s="5">
        <v>31</v>
      </c>
      <c r="M67" s="68">
        <f t="shared" si="7"/>
        <v>6.999322646195529E-3</v>
      </c>
      <c r="N67" s="68">
        <f t="shared" si="8"/>
        <v>9.4196292920085082E-3</v>
      </c>
      <c r="O67" s="5">
        <v>56</v>
      </c>
      <c r="P67" s="5">
        <v>62</v>
      </c>
      <c r="Q67" s="25">
        <f t="shared" si="9"/>
        <v>0.90322580645161288</v>
      </c>
      <c r="R67" s="5">
        <v>5</v>
      </c>
      <c r="S67" s="5">
        <v>6</v>
      </c>
      <c r="T67" s="5">
        <v>31</v>
      </c>
      <c r="U67" s="5">
        <v>0</v>
      </c>
      <c r="V67" s="5">
        <v>2.0005999999999999E-2</v>
      </c>
      <c r="W67" s="4" t="s">
        <v>2673</v>
      </c>
      <c r="X67" s="3" t="s">
        <v>2674</v>
      </c>
      <c r="Y67" s="3" t="s">
        <v>28</v>
      </c>
      <c r="Z67" s="3" t="s">
        <v>28</v>
      </c>
    </row>
    <row r="68" spans="1:26" x14ac:dyDescent="0.25">
      <c r="A68" s="2" t="s">
        <v>2675</v>
      </c>
      <c r="B68" s="3" t="s">
        <v>24</v>
      </c>
      <c r="C68" s="3" t="s">
        <v>26</v>
      </c>
      <c r="D68" s="5">
        <f t="shared" si="5"/>
        <v>26695</v>
      </c>
      <c r="E68" s="5">
        <v>20411</v>
      </c>
      <c r="F68" s="5">
        <v>0</v>
      </c>
      <c r="G68" s="5">
        <v>6284</v>
      </c>
      <c r="H68" s="5">
        <f t="shared" si="6"/>
        <v>18808</v>
      </c>
      <c r="I68" s="5">
        <v>14718</v>
      </c>
      <c r="J68" s="5">
        <v>0</v>
      </c>
      <c r="K68" s="5">
        <v>4090</v>
      </c>
      <c r="L68" s="5">
        <v>267</v>
      </c>
      <c r="M68" s="68">
        <f t="shared" si="7"/>
        <v>1.0001873009926953E-2</v>
      </c>
      <c r="N68" s="68">
        <f t="shared" si="8"/>
        <v>1.4196086771586559E-2</v>
      </c>
      <c r="O68" s="5">
        <v>640</v>
      </c>
      <c r="P68" s="5">
        <v>964</v>
      </c>
      <c r="Q68" s="25">
        <f t="shared" si="9"/>
        <v>0.66390041493775931</v>
      </c>
      <c r="R68" s="5">
        <v>113</v>
      </c>
      <c r="S68" s="5">
        <v>79</v>
      </c>
      <c r="T68" s="5">
        <v>727</v>
      </c>
      <c r="U68" s="5">
        <v>32</v>
      </c>
      <c r="V68" s="5">
        <v>6.5498000000000001E-2</v>
      </c>
      <c r="W68" s="4" t="s">
        <v>2676</v>
      </c>
      <c r="X68" s="3" t="s">
        <v>2677</v>
      </c>
      <c r="Y68" s="3" t="s">
        <v>28</v>
      </c>
      <c r="Z68" s="3" t="s">
        <v>28</v>
      </c>
    </row>
    <row r="69" spans="1:26" x14ac:dyDescent="0.25">
      <c r="A69" s="2" t="s">
        <v>2678</v>
      </c>
      <c r="B69" s="3" t="s">
        <v>24</v>
      </c>
      <c r="C69" s="3" t="s">
        <v>26</v>
      </c>
      <c r="D69" s="5">
        <f t="shared" si="5"/>
        <v>101224</v>
      </c>
      <c r="E69" s="5">
        <v>58604</v>
      </c>
      <c r="F69" s="5">
        <v>0</v>
      </c>
      <c r="G69" s="5">
        <v>42620</v>
      </c>
      <c r="H69" s="5">
        <f t="shared" si="6"/>
        <v>60299</v>
      </c>
      <c r="I69" s="5">
        <v>35296</v>
      </c>
      <c r="J69" s="5">
        <v>0</v>
      </c>
      <c r="K69" s="5">
        <v>25003</v>
      </c>
      <c r="L69" s="5">
        <v>343</v>
      </c>
      <c r="M69" s="68">
        <f t="shared" si="7"/>
        <v>3.3885244606022286E-3</v>
      </c>
      <c r="N69" s="68">
        <f t="shared" si="8"/>
        <v>5.6883198726347039E-3</v>
      </c>
      <c r="O69" s="5">
        <v>1297</v>
      </c>
      <c r="P69" s="5">
        <v>3028</v>
      </c>
      <c r="Q69" s="25">
        <f t="shared" si="9"/>
        <v>0.42833553500660504</v>
      </c>
      <c r="R69" s="5">
        <v>70</v>
      </c>
      <c r="S69" s="5">
        <v>138</v>
      </c>
      <c r="T69" s="5">
        <v>3471</v>
      </c>
      <c r="U69" s="5">
        <v>37</v>
      </c>
      <c r="V69" s="5">
        <v>8.5789000000000004E-2</v>
      </c>
      <c r="W69" s="4" t="s">
        <v>2679</v>
      </c>
      <c r="X69" s="3" t="s">
        <v>2680</v>
      </c>
      <c r="Y69" s="3" t="s">
        <v>28</v>
      </c>
      <c r="Z69" s="3" t="s">
        <v>28</v>
      </c>
    </row>
    <row r="70" spans="1:26" x14ac:dyDescent="0.25">
      <c r="A70" s="2" t="s">
        <v>2681</v>
      </c>
      <c r="B70" s="3" t="s">
        <v>24</v>
      </c>
      <c r="C70" s="3" t="s">
        <v>26</v>
      </c>
      <c r="D70" s="5">
        <f t="shared" si="5"/>
        <v>5385</v>
      </c>
      <c r="E70" s="5">
        <v>4880</v>
      </c>
      <c r="F70" s="5">
        <v>0</v>
      </c>
      <c r="G70" s="5">
        <v>505</v>
      </c>
      <c r="H70" s="5">
        <f t="shared" si="6"/>
        <v>3903</v>
      </c>
      <c r="I70" s="5">
        <v>3549</v>
      </c>
      <c r="J70" s="5">
        <v>0</v>
      </c>
      <c r="K70" s="5">
        <v>354</v>
      </c>
      <c r="L70" s="5">
        <v>101</v>
      </c>
      <c r="M70" s="68">
        <f t="shared" si="7"/>
        <v>1.8755803156917362E-2</v>
      </c>
      <c r="N70" s="68">
        <f t="shared" si="8"/>
        <v>2.5877530105047401E-2</v>
      </c>
      <c r="O70" s="5">
        <v>148</v>
      </c>
      <c r="P70" s="5">
        <v>163</v>
      </c>
      <c r="Q70" s="25">
        <f t="shared" si="9"/>
        <v>0.90797546012269936</v>
      </c>
      <c r="R70" s="5">
        <v>13</v>
      </c>
      <c r="S70" s="5">
        <v>6</v>
      </c>
      <c r="T70" s="5">
        <v>74</v>
      </c>
      <c r="U70" s="5">
        <v>1</v>
      </c>
      <c r="V70" s="5">
        <v>4.5927999999999997E-2</v>
      </c>
      <c r="W70" s="4" t="s">
        <v>2682</v>
      </c>
      <c r="X70" s="3" t="s">
        <v>2683</v>
      </c>
      <c r="Y70" s="3" t="s">
        <v>28</v>
      </c>
      <c r="Z70" s="3" t="s">
        <v>28</v>
      </c>
    </row>
    <row r="71" spans="1:26" x14ac:dyDescent="0.25">
      <c r="A71" s="2" t="s">
        <v>2684</v>
      </c>
      <c r="B71" s="3" t="s">
        <v>24</v>
      </c>
      <c r="C71" s="3" t="s">
        <v>26</v>
      </c>
      <c r="D71" s="5">
        <f t="shared" si="5"/>
        <v>54099</v>
      </c>
      <c r="E71" s="5">
        <v>38343</v>
      </c>
      <c r="F71" s="5">
        <v>0</v>
      </c>
      <c r="G71" s="5">
        <v>15756</v>
      </c>
      <c r="H71" s="5">
        <f t="shared" si="6"/>
        <v>35016</v>
      </c>
      <c r="I71" s="5">
        <v>25295</v>
      </c>
      <c r="J71" s="5">
        <v>0</v>
      </c>
      <c r="K71" s="5">
        <v>9721</v>
      </c>
      <c r="L71" s="5">
        <v>333</v>
      </c>
      <c r="M71" s="68">
        <f t="shared" si="7"/>
        <v>6.155381800033272E-3</v>
      </c>
      <c r="N71" s="68">
        <f t="shared" si="8"/>
        <v>9.5099383139136389E-3</v>
      </c>
      <c r="O71" s="5">
        <v>1524</v>
      </c>
      <c r="P71" s="5">
        <v>2738</v>
      </c>
      <c r="Q71" s="25">
        <f t="shared" si="9"/>
        <v>0.55661066471877285</v>
      </c>
      <c r="R71" s="5">
        <v>146</v>
      </c>
      <c r="S71" s="5">
        <v>135</v>
      </c>
      <c r="T71" s="5">
        <v>3401</v>
      </c>
      <c r="U71" s="5">
        <v>171</v>
      </c>
      <c r="V71" s="5">
        <v>0.10824300000000001</v>
      </c>
      <c r="W71" s="4" t="s">
        <v>2685</v>
      </c>
      <c r="X71" s="3" t="s">
        <v>2686</v>
      </c>
      <c r="Y71" s="3" t="s">
        <v>28</v>
      </c>
      <c r="Z71" s="3" t="s">
        <v>28</v>
      </c>
    </row>
    <row r="72" spans="1:26" x14ac:dyDescent="0.25">
      <c r="A72" s="2" t="s">
        <v>2687</v>
      </c>
      <c r="B72" s="3" t="s">
        <v>24</v>
      </c>
      <c r="C72" s="3" t="s">
        <v>26</v>
      </c>
      <c r="D72" s="5">
        <f t="shared" si="5"/>
        <v>3739</v>
      </c>
      <c r="E72" s="5">
        <v>3738</v>
      </c>
      <c r="F72" s="5">
        <v>0</v>
      </c>
      <c r="G72" s="5">
        <v>1</v>
      </c>
      <c r="H72" s="5">
        <f t="shared" si="6"/>
        <v>2731</v>
      </c>
      <c r="I72" s="5">
        <v>2730</v>
      </c>
      <c r="J72" s="5">
        <v>0</v>
      </c>
      <c r="K72" s="5">
        <v>1</v>
      </c>
      <c r="L72" s="5">
        <v>19</v>
      </c>
      <c r="M72" s="68">
        <f t="shared" si="7"/>
        <v>5.0815726129981274E-3</v>
      </c>
      <c r="N72" s="68">
        <f t="shared" si="8"/>
        <v>6.9571585499816919E-3</v>
      </c>
      <c r="O72" s="5">
        <v>32</v>
      </c>
      <c r="P72" s="5">
        <v>34</v>
      </c>
      <c r="Q72" s="25">
        <f t="shared" si="9"/>
        <v>0.94117647058823528</v>
      </c>
      <c r="R72" s="5">
        <v>1</v>
      </c>
      <c r="S72" s="5">
        <v>0</v>
      </c>
      <c r="T72" s="5">
        <v>20</v>
      </c>
      <c r="U72" s="5">
        <v>0</v>
      </c>
      <c r="V72" s="5">
        <v>1.2454E-2</v>
      </c>
      <c r="W72" s="4" t="s">
        <v>2688</v>
      </c>
      <c r="X72" s="3" t="s">
        <v>2689</v>
      </c>
      <c r="Y72" s="3" t="s">
        <v>28</v>
      </c>
      <c r="Z72" s="3" t="s">
        <v>28</v>
      </c>
    </row>
    <row r="73" spans="1:26" x14ac:dyDescent="0.25">
      <c r="A73" s="2" t="s">
        <v>2690</v>
      </c>
      <c r="B73" s="3" t="s">
        <v>24</v>
      </c>
      <c r="C73" s="3" t="s">
        <v>26</v>
      </c>
      <c r="D73" s="5">
        <f t="shared" si="5"/>
        <v>117991</v>
      </c>
      <c r="E73" s="5">
        <v>72421</v>
      </c>
      <c r="F73" s="5">
        <v>0</v>
      </c>
      <c r="G73" s="5">
        <v>45570</v>
      </c>
      <c r="H73" s="5">
        <f t="shared" si="6"/>
        <v>77901</v>
      </c>
      <c r="I73" s="5">
        <v>48134</v>
      </c>
      <c r="J73" s="5">
        <v>0</v>
      </c>
      <c r="K73" s="5">
        <v>29767</v>
      </c>
      <c r="L73" s="5">
        <v>2186</v>
      </c>
      <c r="M73" s="68">
        <f t="shared" si="7"/>
        <v>1.8526836792636725E-2</v>
      </c>
      <c r="N73" s="68">
        <f t="shared" si="8"/>
        <v>2.8061257236749206E-2</v>
      </c>
      <c r="O73" s="5">
        <v>2761</v>
      </c>
      <c r="P73" s="5">
        <v>6272</v>
      </c>
      <c r="Q73" s="25">
        <f t="shared" si="9"/>
        <v>0.44021045918367346</v>
      </c>
      <c r="R73" s="5">
        <v>378</v>
      </c>
      <c r="S73" s="5">
        <v>352</v>
      </c>
      <c r="T73" s="5">
        <v>4684</v>
      </c>
      <c r="U73" s="5">
        <v>173</v>
      </c>
      <c r="V73" s="5">
        <v>0.130303</v>
      </c>
      <c r="W73" s="4" t="s">
        <v>2691</v>
      </c>
      <c r="X73" s="3" t="s">
        <v>2692</v>
      </c>
      <c r="Y73" s="3" t="s">
        <v>28</v>
      </c>
      <c r="Z73" s="3" t="s">
        <v>28</v>
      </c>
    </row>
    <row r="74" spans="1:26" x14ac:dyDescent="0.25">
      <c r="A74" s="2" t="s">
        <v>2693</v>
      </c>
      <c r="B74" s="3" t="s">
        <v>24</v>
      </c>
      <c r="C74" s="3" t="s">
        <v>26</v>
      </c>
      <c r="D74" s="5">
        <f t="shared" si="5"/>
        <v>6093</v>
      </c>
      <c r="E74" s="5">
        <v>6042</v>
      </c>
      <c r="F74" s="5">
        <v>0</v>
      </c>
      <c r="G74" s="5">
        <v>51</v>
      </c>
      <c r="H74" s="5">
        <f t="shared" si="6"/>
        <v>4500</v>
      </c>
      <c r="I74" s="5">
        <v>4460</v>
      </c>
      <c r="J74" s="5">
        <v>0</v>
      </c>
      <c r="K74" s="5">
        <v>40</v>
      </c>
      <c r="L74" s="5">
        <v>43</v>
      </c>
      <c r="M74" s="68">
        <f t="shared" si="7"/>
        <v>7.0572788445757428E-3</v>
      </c>
      <c r="N74" s="68">
        <f t="shared" si="8"/>
        <v>9.555555555555555E-3</v>
      </c>
      <c r="O74" s="5">
        <v>201</v>
      </c>
      <c r="P74" s="5">
        <v>219</v>
      </c>
      <c r="Q74" s="25">
        <f t="shared" si="9"/>
        <v>0.9178082191780822</v>
      </c>
      <c r="R74" s="5">
        <v>8</v>
      </c>
      <c r="S74" s="5">
        <v>0</v>
      </c>
      <c r="T74" s="5">
        <v>239</v>
      </c>
      <c r="U74" s="5">
        <v>12</v>
      </c>
      <c r="V74" s="5">
        <v>4.9103000000000001E-2</v>
      </c>
      <c r="W74" s="4" t="s">
        <v>2694</v>
      </c>
      <c r="X74" s="3" t="s">
        <v>2695</v>
      </c>
      <c r="Y74" s="3" t="s">
        <v>28</v>
      </c>
      <c r="Z74" s="3" t="s">
        <v>28</v>
      </c>
    </row>
    <row r="75" spans="1:26" x14ac:dyDescent="0.25">
      <c r="A75" s="2" t="s">
        <v>2696</v>
      </c>
      <c r="B75" s="3" t="s">
        <v>24</v>
      </c>
      <c r="C75" s="3" t="s">
        <v>26</v>
      </c>
      <c r="D75" s="5">
        <f t="shared" si="5"/>
        <v>39380</v>
      </c>
      <c r="E75" s="5">
        <v>28021</v>
      </c>
      <c r="F75" s="5">
        <v>0</v>
      </c>
      <c r="G75" s="5">
        <v>11359</v>
      </c>
      <c r="H75" s="5">
        <f t="shared" si="6"/>
        <v>25887</v>
      </c>
      <c r="I75" s="5">
        <v>18646</v>
      </c>
      <c r="J75" s="5">
        <v>0</v>
      </c>
      <c r="K75" s="5">
        <v>7241</v>
      </c>
      <c r="L75" s="5">
        <v>343</v>
      </c>
      <c r="M75" s="68">
        <f t="shared" si="7"/>
        <v>8.7100050787201622E-3</v>
      </c>
      <c r="N75" s="68">
        <f t="shared" si="8"/>
        <v>1.3249893769073279E-2</v>
      </c>
      <c r="O75" s="5">
        <v>1225</v>
      </c>
      <c r="P75" s="5">
        <v>1870</v>
      </c>
      <c r="Q75" s="25">
        <f t="shared" si="9"/>
        <v>0.65508021390374327</v>
      </c>
      <c r="R75" s="5">
        <v>86</v>
      </c>
      <c r="S75" s="5">
        <v>104</v>
      </c>
      <c r="T75" s="5">
        <v>1908</v>
      </c>
      <c r="U75" s="5">
        <v>31</v>
      </c>
      <c r="V75" s="5">
        <v>0.10029</v>
      </c>
      <c r="W75" s="4" t="s">
        <v>2697</v>
      </c>
      <c r="X75" s="3" t="s">
        <v>2698</v>
      </c>
      <c r="Y75" s="3" t="s">
        <v>28</v>
      </c>
      <c r="Z75" s="3" t="s">
        <v>28</v>
      </c>
    </row>
    <row r="76" spans="1:26" x14ac:dyDescent="0.25">
      <c r="A76" s="2" t="s">
        <v>2699</v>
      </c>
      <c r="B76" s="3" t="s">
        <v>24</v>
      </c>
      <c r="C76" s="3" t="s">
        <v>26</v>
      </c>
      <c r="D76" s="5">
        <f t="shared" si="5"/>
        <v>25151</v>
      </c>
      <c r="E76" s="5">
        <v>19274</v>
      </c>
      <c r="F76" s="5">
        <v>0</v>
      </c>
      <c r="G76" s="5">
        <v>5877</v>
      </c>
      <c r="H76" s="5">
        <f t="shared" si="6"/>
        <v>17715</v>
      </c>
      <c r="I76" s="5">
        <v>13705</v>
      </c>
      <c r="J76" s="5">
        <v>0</v>
      </c>
      <c r="K76" s="5">
        <v>4010</v>
      </c>
      <c r="L76" s="5">
        <v>196</v>
      </c>
      <c r="M76" s="68">
        <f t="shared" si="7"/>
        <v>7.7929306985805736E-3</v>
      </c>
      <c r="N76" s="68">
        <f t="shared" si="8"/>
        <v>1.1064069997177533E-2</v>
      </c>
      <c r="O76" s="5">
        <v>671</v>
      </c>
      <c r="P76" s="5">
        <v>864</v>
      </c>
      <c r="Q76" s="25">
        <f t="shared" si="9"/>
        <v>0.77662037037037035</v>
      </c>
      <c r="R76" s="5">
        <v>161</v>
      </c>
      <c r="S76" s="5">
        <v>84</v>
      </c>
      <c r="T76" s="5">
        <v>674</v>
      </c>
      <c r="U76" s="5">
        <v>30</v>
      </c>
      <c r="V76" s="5">
        <v>6.3043000000000002E-2</v>
      </c>
      <c r="W76" s="4" t="s">
        <v>2700</v>
      </c>
      <c r="X76" s="3" t="s">
        <v>2701</v>
      </c>
      <c r="Y76" s="3" t="s">
        <v>28</v>
      </c>
      <c r="Z76" s="3" t="s">
        <v>28</v>
      </c>
    </row>
    <row r="77" spans="1:26" x14ac:dyDescent="0.25">
      <c r="A77" s="2" t="s">
        <v>2702</v>
      </c>
      <c r="B77" s="3" t="s">
        <v>24</v>
      </c>
      <c r="C77" s="3" t="s">
        <v>26</v>
      </c>
      <c r="D77" s="5">
        <f t="shared" si="5"/>
        <v>14122</v>
      </c>
      <c r="E77" s="5">
        <v>13159</v>
      </c>
      <c r="F77" s="5">
        <v>0</v>
      </c>
      <c r="G77" s="5">
        <v>963</v>
      </c>
      <c r="H77" s="5">
        <f t="shared" si="6"/>
        <v>10141</v>
      </c>
      <c r="I77" s="5">
        <v>9427</v>
      </c>
      <c r="J77" s="5">
        <v>0</v>
      </c>
      <c r="K77" s="5">
        <v>714</v>
      </c>
      <c r="L77" s="5">
        <v>283</v>
      </c>
      <c r="M77" s="68">
        <f t="shared" si="7"/>
        <v>2.0039654439881038E-2</v>
      </c>
      <c r="N77" s="68">
        <f t="shared" si="8"/>
        <v>2.7906518094862439E-2</v>
      </c>
      <c r="O77" s="5">
        <v>647</v>
      </c>
      <c r="P77" s="5">
        <v>778</v>
      </c>
      <c r="Q77" s="25">
        <f t="shared" si="9"/>
        <v>0.83161953727506421</v>
      </c>
      <c r="R77" s="5">
        <v>16</v>
      </c>
      <c r="S77" s="5">
        <v>2</v>
      </c>
      <c r="T77" s="5">
        <v>790</v>
      </c>
      <c r="U77" s="5">
        <v>24</v>
      </c>
      <c r="V77" s="5">
        <v>8.2529000000000005E-2</v>
      </c>
      <c r="W77" s="4" t="s">
        <v>2703</v>
      </c>
      <c r="X77" s="3" t="s">
        <v>2704</v>
      </c>
      <c r="Y77" s="3" t="s">
        <v>28</v>
      </c>
      <c r="Z77" s="3" t="s">
        <v>28</v>
      </c>
    </row>
    <row r="78" spans="1:26" x14ac:dyDescent="0.25">
      <c r="A78" s="2" t="s">
        <v>2705</v>
      </c>
      <c r="B78" s="3" t="s">
        <v>24</v>
      </c>
      <c r="C78" s="3" t="s">
        <v>26</v>
      </c>
      <c r="D78" s="5">
        <f t="shared" si="5"/>
        <v>4450</v>
      </c>
      <c r="E78" s="5">
        <v>4431</v>
      </c>
      <c r="F78" s="5">
        <v>0</v>
      </c>
      <c r="G78" s="5">
        <v>19</v>
      </c>
      <c r="H78" s="5">
        <f t="shared" si="6"/>
        <v>3244</v>
      </c>
      <c r="I78" s="5">
        <v>3230</v>
      </c>
      <c r="J78" s="5">
        <v>0</v>
      </c>
      <c r="K78" s="5">
        <v>14</v>
      </c>
      <c r="L78" s="5">
        <v>177</v>
      </c>
      <c r="M78" s="68">
        <f t="shared" si="7"/>
        <v>3.9775280898876407E-2</v>
      </c>
      <c r="N78" s="68">
        <f t="shared" si="8"/>
        <v>5.4562268803945747E-2</v>
      </c>
      <c r="O78" s="5">
        <v>259</v>
      </c>
      <c r="P78" s="5">
        <v>281</v>
      </c>
      <c r="Q78" s="25">
        <f t="shared" si="9"/>
        <v>0.92170818505338081</v>
      </c>
      <c r="R78" s="5">
        <v>8</v>
      </c>
      <c r="S78" s="5">
        <v>3</v>
      </c>
      <c r="T78" s="5">
        <v>140</v>
      </c>
      <c r="U78" s="5">
        <v>3</v>
      </c>
      <c r="V78" s="5">
        <v>8.6997000000000005E-2</v>
      </c>
      <c r="W78" s="4" t="s">
        <v>2706</v>
      </c>
      <c r="X78" s="3" t="s">
        <v>2707</v>
      </c>
      <c r="Y78" s="3" t="s">
        <v>28</v>
      </c>
      <c r="Z78" s="3" t="s">
        <v>28</v>
      </c>
    </row>
    <row r="79" spans="1:26" x14ac:dyDescent="0.25">
      <c r="A79" s="2" t="s">
        <v>2708</v>
      </c>
      <c r="B79" s="3" t="s">
        <v>24</v>
      </c>
      <c r="C79" s="3" t="s">
        <v>26</v>
      </c>
      <c r="D79" s="5">
        <f t="shared" si="5"/>
        <v>38369</v>
      </c>
      <c r="E79" s="5">
        <v>28993</v>
      </c>
      <c r="F79" s="5">
        <v>0</v>
      </c>
      <c r="G79" s="5">
        <v>9376</v>
      </c>
      <c r="H79" s="5">
        <f t="shared" si="6"/>
        <v>27408</v>
      </c>
      <c r="I79" s="5">
        <v>20806</v>
      </c>
      <c r="J79" s="5">
        <v>0</v>
      </c>
      <c r="K79" s="5">
        <v>6602</v>
      </c>
      <c r="L79" s="5">
        <v>1275</v>
      </c>
      <c r="M79" s="68">
        <f t="shared" si="7"/>
        <v>3.3229951262738151E-2</v>
      </c>
      <c r="N79" s="68">
        <f t="shared" si="8"/>
        <v>4.6519264448336255E-2</v>
      </c>
      <c r="O79" s="5">
        <v>1489</v>
      </c>
      <c r="P79" s="5">
        <v>1982</v>
      </c>
      <c r="Q79" s="25">
        <f t="shared" si="9"/>
        <v>0.75126135216952572</v>
      </c>
      <c r="R79" s="5">
        <v>167</v>
      </c>
      <c r="S79" s="5">
        <v>67</v>
      </c>
      <c r="T79" s="5">
        <v>1216</v>
      </c>
      <c r="U79" s="5">
        <v>31</v>
      </c>
      <c r="V79" s="5">
        <v>9.5260999999999998E-2</v>
      </c>
      <c r="W79" s="4" t="s">
        <v>2709</v>
      </c>
      <c r="X79" s="3" t="s">
        <v>2710</v>
      </c>
      <c r="Y79" s="3" t="s">
        <v>28</v>
      </c>
      <c r="Z79" s="3" t="s">
        <v>28</v>
      </c>
    </row>
    <row r="80" spans="1:26" x14ac:dyDescent="0.25">
      <c r="A80" s="2" t="s">
        <v>2711</v>
      </c>
      <c r="B80" s="3" t="s">
        <v>24</v>
      </c>
      <c r="C80" s="3" t="s">
        <v>26</v>
      </c>
      <c r="D80" s="5">
        <f t="shared" si="5"/>
        <v>41208</v>
      </c>
      <c r="E80" s="5">
        <v>28941</v>
      </c>
      <c r="F80" s="5">
        <v>0</v>
      </c>
      <c r="G80" s="5">
        <v>12267</v>
      </c>
      <c r="H80" s="5">
        <f t="shared" si="6"/>
        <v>27645</v>
      </c>
      <c r="I80" s="5">
        <v>19602</v>
      </c>
      <c r="J80" s="5">
        <v>0</v>
      </c>
      <c r="K80" s="5">
        <v>8043</v>
      </c>
      <c r="L80" s="5">
        <v>341</v>
      </c>
      <c r="M80" s="68">
        <f t="shared" si="7"/>
        <v>8.2750922151038631E-3</v>
      </c>
      <c r="N80" s="68">
        <f t="shared" si="8"/>
        <v>1.233496111412552E-2</v>
      </c>
      <c r="O80" s="5">
        <v>1059</v>
      </c>
      <c r="P80" s="5">
        <v>1584</v>
      </c>
      <c r="Q80" s="25">
        <f t="shared" si="9"/>
        <v>0.66856060606060608</v>
      </c>
      <c r="R80" s="5">
        <v>80</v>
      </c>
      <c r="S80" s="5">
        <v>174</v>
      </c>
      <c r="T80" s="5">
        <v>1386</v>
      </c>
      <c r="U80" s="5">
        <v>38</v>
      </c>
      <c r="V80" s="5">
        <v>8.0808000000000005E-2</v>
      </c>
      <c r="W80" s="4" t="s">
        <v>2712</v>
      </c>
      <c r="X80" s="3" t="s">
        <v>2713</v>
      </c>
      <c r="Y80" s="3" t="s">
        <v>28</v>
      </c>
      <c r="Z80" s="3" t="s">
        <v>28</v>
      </c>
    </row>
    <row r="81" spans="1:26" x14ac:dyDescent="0.25">
      <c r="A81" s="2" t="s">
        <v>2714</v>
      </c>
      <c r="B81" s="3" t="s">
        <v>24</v>
      </c>
      <c r="C81" s="3" t="s">
        <v>26</v>
      </c>
      <c r="D81" s="5">
        <f t="shared" si="5"/>
        <v>3296</v>
      </c>
      <c r="E81" s="5">
        <v>3296</v>
      </c>
      <c r="F81" s="5">
        <v>0</v>
      </c>
      <c r="G81" s="5">
        <v>0</v>
      </c>
      <c r="H81" s="5">
        <f t="shared" si="6"/>
        <v>2405</v>
      </c>
      <c r="I81" s="5">
        <v>2405</v>
      </c>
      <c r="J81" s="5">
        <v>0</v>
      </c>
      <c r="K81" s="5">
        <v>0</v>
      </c>
      <c r="L81" s="5">
        <v>29</v>
      </c>
      <c r="M81" s="68">
        <f t="shared" si="7"/>
        <v>8.7985436893203879E-3</v>
      </c>
      <c r="N81" s="68">
        <f t="shared" si="8"/>
        <v>1.2058212058212059E-2</v>
      </c>
      <c r="O81" s="5">
        <v>55</v>
      </c>
      <c r="P81" s="5">
        <v>57</v>
      </c>
      <c r="Q81" s="25">
        <f t="shared" si="9"/>
        <v>0.96491228070175439</v>
      </c>
      <c r="R81" s="5">
        <v>1</v>
      </c>
      <c r="S81" s="5">
        <v>0</v>
      </c>
      <c r="T81" s="5">
        <v>32</v>
      </c>
      <c r="U81" s="5">
        <v>0</v>
      </c>
      <c r="V81" s="5">
        <v>2.3701E-2</v>
      </c>
      <c r="W81" s="4" t="s">
        <v>2715</v>
      </c>
      <c r="X81" s="3" t="s">
        <v>2716</v>
      </c>
      <c r="Y81" s="3" t="s">
        <v>28</v>
      </c>
      <c r="Z81" s="3" t="s">
        <v>28</v>
      </c>
    </row>
    <row r="82" spans="1:26" x14ac:dyDescent="0.25">
      <c r="A82" s="2" t="s">
        <v>2717</v>
      </c>
      <c r="B82" s="3" t="s">
        <v>24</v>
      </c>
      <c r="C82" s="3" t="s">
        <v>26</v>
      </c>
      <c r="D82" s="5">
        <f t="shared" si="5"/>
        <v>4374</v>
      </c>
      <c r="E82" s="5">
        <v>4042</v>
      </c>
      <c r="F82" s="5">
        <v>0</v>
      </c>
      <c r="G82" s="5">
        <v>332</v>
      </c>
      <c r="H82" s="5">
        <f t="shared" si="6"/>
        <v>3301</v>
      </c>
      <c r="I82" s="5">
        <v>3058</v>
      </c>
      <c r="J82" s="5">
        <v>0</v>
      </c>
      <c r="K82" s="5">
        <v>243</v>
      </c>
      <c r="L82" s="5">
        <v>19</v>
      </c>
      <c r="M82" s="68">
        <f t="shared" si="7"/>
        <v>4.3438500228623689E-3</v>
      </c>
      <c r="N82" s="68">
        <f t="shared" si="8"/>
        <v>5.7558315661920632E-3</v>
      </c>
      <c r="O82" s="5">
        <v>70</v>
      </c>
      <c r="P82" s="5">
        <v>80</v>
      </c>
      <c r="Q82" s="25">
        <f t="shared" si="9"/>
        <v>0.875</v>
      </c>
      <c r="R82" s="5">
        <v>8</v>
      </c>
      <c r="S82" s="5">
        <v>8</v>
      </c>
      <c r="T82" s="5">
        <v>54</v>
      </c>
      <c r="U82" s="5">
        <v>2</v>
      </c>
      <c r="V82" s="5">
        <v>2.6161E-2</v>
      </c>
      <c r="W82" s="4" t="s">
        <v>2718</v>
      </c>
      <c r="X82" s="3" t="s">
        <v>2719</v>
      </c>
      <c r="Y82" s="3" t="s">
        <v>28</v>
      </c>
      <c r="Z82" s="3" t="s">
        <v>28</v>
      </c>
    </row>
    <row r="83" spans="1:26" x14ac:dyDescent="0.25">
      <c r="A83" s="2" t="s">
        <v>2720</v>
      </c>
      <c r="B83" s="3" t="s">
        <v>24</v>
      </c>
      <c r="C83" s="3" t="s">
        <v>26</v>
      </c>
      <c r="D83" s="5">
        <f t="shared" si="5"/>
        <v>78266</v>
      </c>
      <c r="E83" s="5">
        <v>48351</v>
      </c>
      <c r="F83" s="5">
        <v>0</v>
      </c>
      <c r="G83" s="5">
        <v>29915</v>
      </c>
      <c r="H83" s="5">
        <f t="shared" si="6"/>
        <v>49931</v>
      </c>
      <c r="I83" s="5">
        <v>31273</v>
      </c>
      <c r="J83" s="5">
        <v>0</v>
      </c>
      <c r="K83" s="5">
        <v>18658</v>
      </c>
      <c r="L83" s="5">
        <v>1846</v>
      </c>
      <c r="M83" s="68">
        <f t="shared" si="7"/>
        <v>2.3586231569263792E-2</v>
      </c>
      <c r="N83" s="68">
        <f t="shared" si="8"/>
        <v>3.6971020007610503E-2</v>
      </c>
      <c r="O83" s="5">
        <v>2310</v>
      </c>
      <c r="P83" s="5">
        <v>3996</v>
      </c>
      <c r="Q83" s="25">
        <f t="shared" si="9"/>
        <v>0.57807807807807809</v>
      </c>
      <c r="R83" s="5">
        <v>123</v>
      </c>
      <c r="S83" s="5">
        <v>380</v>
      </c>
      <c r="T83" s="5">
        <v>2777</v>
      </c>
      <c r="U83" s="5">
        <v>69</v>
      </c>
      <c r="V83" s="5">
        <v>0.127778</v>
      </c>
      <c r="W83" s="4" t="s">
        <v>2721</v>
      </c>
      <c r="X83" s="3" t="s">
        <v>2722</v>
      </c>
      <c r="Y83" s="3" t="s">
        <v>28</v>
      </c>
      <c r="Z83" s="3" t="s">
        <v>28</v>
      </c>
    </row>
    <row r="84" spans="1:26" x14ac:dyDescent="0.25">
      <c r="A84" s="2" t="s">
        <v>2723</v>
      </c>
      <c r="B84" s="3" t="s">
        <v>24</v>
      </c>
      <c r="C84" s="3" t="s">
        <v>26</v>
      </c>
      <c r="D84" s="5">
        <f t="shared" si="5"/>
        <v>7426</v>
      </c>
      <c r="E84" s="5">
        <v>7162</v>
      </c>
      <c r="F84" s="5">
        <v>0</v>
      </c>
      <c r="G84" s="5">
        <v>264</v>
      </c>
      <c r="H84" s="5">
        <f t="shared" si="6"/>
        <v>5564</v>
      </c>
      <c r="I84" s="5">
        <v>5371</v>
      </c>
      <c r="J84" s="5">
        <v>0</v>
      </c>
      <c r="K84" s="5">
        <v>193</v>
      </c>
      <c r="L84" s="5">
        <v>73</v>
      </c>
      <c r="M84" s="68">
        <f t="shared" si="7"/>
        <v>9.8303258820360891E-3</v>
      </c>
      <c r="N84" s="68">
        <f t="shared" si="8"/>
        <v>1.3120057512580876E-2</v>
      </c>
      <c r="O84" s="5">
        <v>222</v>
      </c>
      <c r="P84" s="5">
        <v>250</v>
      </c>
      <c r="Q84" s="25">
        <f t="shared" si="9"/>
        <v>0.88800000000000001</v>
      </c>
      <c r="R84" s="5">
        <v>10</v>
      </c>
      <c r="S84" s="5">
        <v>4</v>
      </c>
      <c r="T84" s="5">
        <v>222</v>
      </c>
      <c r="U84" s="5">
        <v>5</v>
      </c>
      <c r="V84" s="5">
        <v>4.6545999999999997E-2</v>
      </c>
      <c r="W84" s="4" t="s">
        <v>2724</v>
      </c>
      <c r="X84" s="3" t="s">
        <v>2725</v>
      </c>
      <c r="Y84" s="3" t="s">
        <v>28</v>
      </c>
      <c r="Z84" s="3" t="s">
        <v>28</v>
      </c>
    </row>
    <row r="85" spans="1:26" x14ac:dyDescent="0.25">
      <c r="A85" s="2" t="s">
        <v>2726</v>
      </c>
      <c r="B85" s="3" t="s">
        <v>24</v>
      </c>
      <c r="C85" s="3" t="s">
        <v>26</v>
      </c>
      <c r="D85" s="5">
        <f t="shared" si="5"/>
        <v>3385</v>
      </c>
      <c r="E85" s="5">
        <v>3369</v>
      </c>
      <c r="F85" s="5">
        <v>0</v>
      </c>
      <c r="G85" s="5">
        <v>16</v>
      </c>
      <c r="H85" s="5">
        <f t="shared" si="6"/>
        <v>2474</v>
      </c>
      <c r="I85" s="5">
        <v>2460</v>
      </c>
      <c r="J85" s="5">
        <v>0</v>
      </c>
      <c r="K85" s="5">
        <v>14</v>
      </c>
      <c r="L85" s="5">
        <v>72</v>
      </c>
      <c r="M85" s="68">
        <f t="shared" si="7"/>
        <v>2.1270310192023634E-2</v>
      </c>
      <c r="N85" s="68">
        <f t="shared" si="8"/>
        <v>2.9102667744543249E-2</v>
      </c>
      <c r="O85" s="5">
        <v>86</v>
      </c>
      <c r="P85" s="5">
        <v>88</v>
      </c>
      <c r="Q85" s="25">
        <f t="shared" si="9"/>
        <v>0.97727272727272729</v>
      </c>
      <c r="R85" s="5">
        <v>2</v>
      </c>
      <c r="S85" s="5">
        <v>1</v>
      </c>
      <c r="T85" s="5">
        <v>17</v>
      </c>
      <c r="U85" s="5">
        <v>0</v>
      </c>
      <c r="V85" s="5">
        <v>3.5771999999999998E-2</v>
      </c>
      <c r="W85" s="4" t="s">
        <v>2727</v>
      </c>
      <c r="X85" s="3" t="s">
        <v>2728</v>
      </c>
      <c r="Y85" s="3" t="s">
        <v>28</v>
      </c>
      <c r="Z85" s="3" t="s">
        <v>28</v>
      </c>
    </row>
    <row r="86" spans="1:26" x14ac:dyDescent="0.25">
      <c r="A86" s="2" t="s">
        <v>2729</v>
      </c>
      <c r="B86" s="3" t="s">
        <v>24</v>
      </c>
      <c r="C86" s="3" t="s">
        <v>26</v>
      </c>
      <c r="D86" s="5">
        <f t="shared" si="5"/>
        <v>51135</v>
      </c>
      <c r="E86" s="5">
        <v>32610</v>
      </c>
      <c r="F86" s="5">
        <v>0</v>
      </c>
      <c r="G86" s="5">
        <v>18525</v>
      </c>
      <c r="H86" s="5">
        <f t="shared" si="6"/>
        <v>32711</v>
      </c>
      <c r="I86" s="5">
        <v>20719</v>
      </c>
      <c r="J86" s="5">
        <v>0</v>
      </c>
      <c r="K86" s="5">
        <v>11992</v>
      </c>
      <c r="L86" s="5">
        <v>684</v>
      </c>
      <c r="M86" s="68">
        <f t="shared" si="7"/>
        <v>1.3376356702845409E-2</v>
      </c>
      <c r="N86" s="68">
        <f t="shared" si="8"/>
        <v>2.0910397114120634E-2</v>
      </c>
      <c r="O86" s="5">
        <v>1266</v>
      </c>
      <c r="P86" s="5">
        <v>1840</v>
      </c>
      <c r="Q86" s="25">
        <f t="shared" si="9"/>
        <v>0.68804347826086953</v>
      </c>
      <c r="R86" s="5">
        <v>76</v>
      </c>
      <c r="S86" s="5">
        <v>290</v>
      </c>
      <c r="T86" s="5">
        <v>1097</v>
      </c>
      <c r="U86" s="5">
        <v>25</v>
      </c>
      <c r="V86" s="5">
        <v>8.8806999999999997E-2</v>
      </c>
      <c r="W86" s="4" t="s">
        <v>2730</v>
      </c>
      <c r="X86" s="3" t="s">
        <v>2731</v>
      </c>
      <c r="Y86" s="3" t="s">
        <v>28</v>
      </c>
      <c r="Z86" s="3" t="s">
        <v>28</v>
      </c>
    </row>
    <row r="87" spans="1:26" x14ac:dyDescent="0.25">
      <c r="A87" s="2" t="s">
        <v>2732</v>
      </c>
      <c r="B87" s="3" t="s">
        <v>24</v>
      </c>
      <c r="C87" s="3" t="s">
        <v>26</v>
      </c>
      <c r="D87" s="5">
        <f t="shared" si="5"/>
        <v>5845</v>
      </c>
      <c r="E87" s="5">
        <v>5411</v>
      </c>
      <c r="F87" s="5">
        <v>0</v>
      </c>
      <c r="G87" s="5">
        <v>434</v>
      </c>
      <c r="H87" s="5">
        <f t="shared" si="6"/>
        <v>4129</v>
      </c>
      <c r="I87" s="5">
        <v>3860</v>
      </c>
      <c r="J87" s="5">
        <v>0</v>
      </c>
      <c r="K87" s="5">
        <v>269</v>
      </c>
      <c r="L87" s="5">
        <v>49</v>
      </c>
      <c r="M87" s="68">
        <f t="shared" si="7"/>
        <v>8.3832335329341312E-3</v>
      </c>
      <c r="N87" s="68">
        <f t="shared" si="8"/>
        <v>1.1867280213126665E-2</v>
      </c>
      <c r="O87" s="5">
        <v>191</v>
      </c>
      <c r="P87" s="5">
        <v>213</v>
      </c>
      <c r="Q87" s="25">
        <f t="shared" si="9"/>
        <v>0.89671361502347413</v>
      </c>
      <c r="R87" s="5">
        <v>11</v>
      </c>
      <c r="S87" s="5">
        <v>8</v>
      </c>
      <c r="T87" s="5">
        <v>252</v>
      </c>
      <c r="U87" s="5">
        <v>18</v>
      </c>
      <c r="V87" s="5">
        <v>5.5181000000000001E-2</v>
      </c>
      <c r="W87" s="4" t="s">
        <v>2733</v>
      </c>
      <c r="X87" s="3" t="s">
        <v>2734</v>
      </c>
      <c r="Y87" s="3" t="s">
        <v>28</v>
      </c>
      <c r="Z87" s="3" t="s">
        <v>28</v>
      </c>
    </row>
    <row r="88" spans="1:26" x14ac:dyDescent="0.25">
      <c r="A88" s="2" t="s">
        <v>2735</v>
      </c>
      <c r="B88" s="3" t="s">
        <v>24</v>
      </c>
      <c r="C88" s="3" t="s">
        <v>26</v>
      </c>
      <c r="D88" s="5">
        <f t="shared" si="5"/>
        <v>17902</v>
      </c>
      <c r="E88" s="5">
        <v>15450</v>
      </c>
      <c r="F88" s="5">
        <v>0</v>
      </c>
      <c r="G88" s="5">
        <v>2452</v>
      </c>
      <c r="H88" s="5">
        <f t="shared" si="6"/>
        <v>12129</v>
      </c>
      <c r="I88" s="5">
        <v>10517</v>
      </c>
      <c r="J88" s="5">
        <v>0</v>
      </c>
      <c r="K88" s="5">
        <v>1612</v>
      </c>
      <c r="L88" s="5">
        <v>907</v>
      </c>
      <c r="M88" s="68">
        <f t="shared" si="7"/>
        <v>5.0664730197743271E-2</v>
      </c>
      <c r="N88" s="68">
        <f t="shared" si="8"/>
        <v>7.4779454200676068E-2</v>
      </c>
      <c r="O88" s="5">
        <v>1410</v>
      </c>
      <c r="P88" s="5">
        <v>1584</v>
      </c>
      <c r="Q88" s="25">
        <f t="shared" si="9"/>
        <v>0.89015151515151514</v>
      </c>
      <c r="R88" s="5">
        <v>129</v>
      </c>
      <c r="S88" s="5">
        <v>34</v>
      </c>
      <c r="T88" s="5">
        <v>1005</v>
      </c>
      <c r="U88" s="5">
        <v>13</v>
      </c>
      <c r="V88" s="5">
        <v>0.150613</v>
      </c>
      <c r="W88" s="4" t="s">
        <v>2736</v>
      </c>
      <c r="X88" s="3" t="s">
        <v>2737</v>
      </c>
      <c r="Y88" s="3" t="s">
        <v>28</v>
      </c>
      <c r="Z88" s="3" t="s">
        <v>28</v>
      </c>
    </row>
    <row r="89" spans="1:26" x14ac:dyDescent="0.25">
      <c r="A89" s="2" t="s">
        <v>2738</v>
      </c>
      <c r="B89" s="3" t="s">
        <v>24</v>
      </c>
      <c r="C89" s="3" t="s">
        <v>26</v>
      </c>
      <c r="D89" s="5">
        <f t="shared" si="5"/>
        <v>3950</v>
      </c>
      <c r="E89" s="5">
        <v>3950</v>
      </c>
      <c r="F89" s="5">
        <v>0</v>
      </c>
      <c r="G89" s="5">
        <v>0</v>
      </c>
      <c r="H89" s="5">
        <f t="shared" si="6"/>
        <v>2823</v>
      </c>
      <c r="I89" s="5">
        <v>2823</v>
      </c>
      <c r="J89" s="5">
        <v>0</v>
      </c>
      <c r="K89" s="5">
        <v>0</v>
      </c>
      <c r="L89" s="5">
        <v>41</v>
      </c>
      <c r="M89" s="68">
        <f t="shared" si="7"/>
        <v>1.0379746835443038E-2</v>
      </c>
      <c r="N89" s="68">
        <f t="shared" si="8"/>
        <v>1.4523556500177117E-2</v>
      </c>
      <c r="O89" s="5">
        <v>54</v>
      </c>
      <c r="P89" s="5">
        <v>58</v>
      </c>
      <c r="Q89" s="25">
        <f t="shared" si="9"/>
        <v>0.93103448275862066</v>
      </c>
      <c r="R89" s="5">
        <v>4</v>
      </c>
      <c r="S89" s="5">
        <v>1</v>
      </c>
      <c r="T89" s="5">
        <v>17</v>
      </c>
      <c r="U89" s="5">
        <v>0</v>
      </c>
      <c r="V89" s="5">
        <v>2.0545999999999998E-2</v>
      </c>
      <c r="W89" s="4" t="s">
        <v>2739</v>
      </c>
      <c r="X89" s="3" t="s">
        <v>2740</v>
      </c>
      <c r="Y89" s="3" t="s">
        <v>28</v>
      </c>
      <c r="Z89" s="3" t="s">
        <v>28</v>
      </c>
    </row>
    <row r="90" spans="1:26" x14ac:dyDescent="0.25">
      <c r="A90" s="2" t="s">
        <v>2741</v>
      </c>
      <c r="B90" s="3" t="s">
        <v>24</v>
      </c>
      <c r="C90" s="3" t="s">
        <v>26</v>
      </c>
      <c r="D90" s="5">
        <f t="shared" ref="D90:D153" si="10">SUM(E90:G90)</f>
        <v>6614</v>
      </c>
      <c r="E90" s="5">
        <v>4530</v>
      </c>
      <c r="F90" s="5">
        <v>0</v>
      </c>
      <c r="G90" s="5">
        <v>2084</v>
      </c>
      <c r="H90" s="5">
        <f t="shared" ref="H90:H153" si="11">SUM(I90:K90)</f>
        <v>4404</v>
      </c>
      <c r="I90" s="5">
        <v>2946</v>
      </c>
      <c r="J90" s="5">
        <v>0</v>
      </c>
      <c r="K90" s="5">
        <v>1458</v>
      </c>
      <c r="L90" s="5">
        <v>277</v>
      </c>
      <c r="M90" s="68">
        <f t="shared" ref="M90:M153" si="12">L90/$D90</f>
        <v>4.1880858784396735E-2</v>
      </c>
      <c r="N90" s="68">
        <f t="shared" ref="N90:N153" si="13">L90/$H90</f>
        <v>6.2897366030881016E-2</v>
      </c>
      <c r="O90" s="5">
        <v>355</v>
      </c>
      <c r="P90" s="5">
        <v>378</v>
      </c>
      <c r="Q90" s="25">
        <f t="shared" ref="Q90:Q153" si="14">O90/P90</f>
        <v>0.93915343915343918</v>
      </c>
      <c r="R90" s="5">
        <v>16</v>
      </c>
      <c r="S90" s="5">
        <v>13</v>
      </c>
      <c r="T90" s="5">
        <v>126</v>
      </c>
      <c r="U90" s="5">
        <v>0</v>
      </c>
      <c r="V90" s="5">
        <v>0.12831000000000001</v>
      </c>
      <c r="W90" s="4" t="s">
        <v>2742</v>
      </c>
      <c r="X90" s="3" t="s">
        <v>2743</v>
      </c>
      <c r="Y90" s="3" t="s">
        <v>28</v>
      </c>
      <c r="Z90" s="3" t="s">
        <v>28</v>
      </c>
    </row>
    <row r="91" spans="1:26" x14ac:dyDescent="0.25">
      <c r="A91" s="2" t="s">
        <v>2744</v>
      </c>
      <c r="B91" s="3" t="s">
        <v>24</v>
      </c>
      <c r="C91" s="3" t="s">
        <v>26</v>
      </c>
      <c r="D91" s="5">
        <f t="shared" si="10"/>
        <v>7079</v>
      </c>
      <c r="E91" s="5">
        <v>6929</v>
      </c>
      <c r="F91" s="5">
        <v>0</v>
      </c>
      <c r="G91" s="5">
        <v>150</v>
      </c>
      <c r="H91" s="5">
        <f t="shared" si="11"/>
        <v>4998</v>
      </c>
      <c r="I91" s="5">
        <v>4891</v>
      </c>
      <c r="J91" s="5">
        <v>0</v>
      </c>
      <c r="K91" s="5">
        <v>107</v>
      </c>
      <c r="L91" s="5">
        <v>98</v>
      </c>
      <c r="M91" s="68">
        <f t="shared" si="12"/>
        <v>1.384376324339596E-2</v>
      </c>
      <c r="N91" s="68">
        <f t="shared" si="13"/>
        <v>1.9607843137254902E-2</v>
      </c>
      <c r="O91" s="5">
        <v>333</v>
      </c>
      <c r="P91" s="5">
        <v>359</v>
      </c>
      <c r="Q91" s="25">
        <f t="shared" si="14"/>
        <v>0.92757660167130918</v>
      </c>
      <c r="R91" s="5">
        <v>23</v>
      </c>
      <c r="S91" s="5">
        <v>0</v>
      </c>
      <c r="T91" s="5">
        <v>449</v>
      </c>
      <c r="U91" s="5">
        <v>19</v>
      </c>
      <c r="V91" s="5">
        <v>7.3400000000000007E-2</v>
      </c>
      <c r="W91" s="4" t="s">
        <v>2745</v>
      </c>
      <c r="X91" s="3" t="s">
        <v>2746</v>
      </c>
      <c r="Y91" s="3" t="s">
        <v>28</v>
      </c>
      <c r="Z91" s="3" t="s">
        <v>28</v>
      </c>
    </row>
    <row r="92" spans="1:26" x14ac:dyDescent="0.25">
      <c r="A92" s="2" t="s">
        <v>2747</v>
      </c>
      <c r="B92" s="3" t="s">
        <v>24</v>
      </c>
      <c r="C92" s="3" t="s">
        <v>26</v>
      </c>
      <c r="D92" s="5">
        <f t="shared" si="10"/>
        <v>5848</v>
      </c>
      <c r="E92" s="5">
        <v>5635</v>
      </c>
      <c r="F92" s="5">
        <v>0</v>
      </c>
      <c r="G92" s="5">
        <v>213</v>
      </c>
      <c r="H92" s="5">
        <f t="shared" si="11"/>
        <v>4333</v>
      </c>
      <c r="I92" s="5">
        <v>4165</v>
      </c>
      <c r="J92" s="5">
        <v>0</v>
      </c>
      <c r="K92" s="5">
        <v>168</v>
      </c>
      <c r="L92" s="5">
        <v>81</v>
      </c>
      <c r="M92" s="68">
        <f t="shared" si="12"/>
        <v>1.3850889192886457E-2</v>
      </c>
      <c r="N92" s="68">
        <f t="shared" si="13"/>
        <v>1.8693745672744056E-2</v>
      </c>
      <c r="O92" s="5">
        <v>192</v>
      </c>
      <c r="P92" s="5">
        <v>223</v>
      </c>
      <c r="Q92" s="25">
        <f t="shared" si="14"/>
        <v>0.86098654708520184</v>
      </c>
      <c r="R92" s="5">
        <v>12</v>
      </c>
      <c r="S92" s="5">
        <v>4</v>
      </c>
      <c r="T92" s="5">
        <v>200</v>
      </c>
      <c r="U92" s="5">
        <v>10</v>
      </c>
      <c r="V92" s="5">
        <v>5.3540999999999998E-2</v>
      </c>
      <c r="W92" s="4" t="s">
        <v>2748</v>
      </c>
      <c r="X92" s="3" t="s">
        <v>2749</v>
      </c>
      <c r="Y92" s="3" t="s">
        <v>28</v>
      </c>
      <c r="Z92" s="3" t="s">
        <v>28</v>
      </c>
    </row>
    <row r="93" spans="1:26" x14ac:dyDescent="0.25">
      <c r="A93" s="2" t="s">
        <v>2750</v>
      </c>
      <c r="B93" s="3" t="s">
        <v>24</v>
      </c>
      <c r="C93" s="3" t="s">
        <v>26</v>
      </c>
      <c r="D93" s="5">
        <f t="shared" si="10"/>
        <v>3423</v>
      </c>
      <c r="E93" s="5">
        <v>3414</v>
      </c>
      <c r="F93" s="5">
        <v>0</v>
      </c>
      <c r="G93" s="5">
        <v>9</v>
      </c>
      <c r="H93" s="5">
        <f t="shared" si="11"/>
        <v>2499</v>
      </c>
      <c r="I93" s="5">
        <v>2491</v>
      </c>
      <c r="J93" s="5">
        <v>0</v>
      </c>
      <c r="K93" s="5">
        <v>8</v>
      </c>
      <c r="L93" s="5">
        <v>15</v>
      </c>
      <c r="M93" s="68">
        <f t="shared" si="12"/>
        <v>4.3821209465381246E-3</v>
      </c>
      <c r="N93" s="68">
        <f t="shared" si="13"/>
        <v>6.0024009603841539E-3</v>
      </c>
      <c r="O93" s="5">
        <v>26</v>
      </c>
      <c r="P93" s="5">
        <v>27</v>
      </c>
      <c r="Q93" s="25">
        <f t="shared" si="14"/>
        <v>0.96296296296296291</v>
      </c>
      <c r="R93" s="5">
        <v>0</v>
      </c>
      <c r="S93" s="5">
        <v>0</v>
      </c>
      <c r="T93" s="5">
        <v>17</v>
      </c>
      <c r="U93" s="5">
        <v>0</v>
      </c>
      <c r="V93" s="5">
        <v>1.0839E-2</v>
      </c>
      <c r="W93" s="4" t="s">
        <v>2751</v>
      </c>
      <c r="X93" s="3" t="s">
        <v>2752</v>
      </c>
      <c r="Y93" s="3" t="s">
        <v>28</v>
      </c>
      <c r="Z93" s="3" t="s">
        <v>28</v>
      </c>
    </row>
    <row r="94" spans="1:26" x14ac:dyDescent="0.25">
      <c r="A94" s="2" t="s">
        <v>2753</v>
      </c>
      <c r="B94" s="3" t="s">
        <v>24</v>
      </c>
      <c r="C94" s="3" t="s">
        <v>26</v>
      </c>
      <c r="D94" s="5">
        <f t="shared" si="10"/>
        <v>10715</v>
      </c>
      <c r="E94" s="5">
        <v>9364</v>
      </c>
      <c r="F94" s="5">
        <v>0</v>
      </c>
      <c r="G94" s="5">
        <v>1351</v>
      </c>
      <c r="H94" s="5">
        <f t="shared" si="11"/>
        <v>7334</v>
      </c>
      <c r="I94" s="5">
        <v>6524</v>
      </c>
      <c r="J94" s="5">
        <v>0</v>
      </c>
      <c r="K94" s="5">
        <v>810</v>
      </c>
      <c r="L94" s="5">
        <v>248</v>
      </c>
      <c r="M94" s="68">
        <f t="shared" si="12"/>
        <v>2.3145123658422771E-2</v>
      </c>
      <c r="N94" s="68">
        <f t="shared" si="13"/>
        <v>3.3815107717480232E-2</v>
      </c>
      <c r="O94" s="5">
        <v>322</v>
      </c>
      <c r="P94" s="5">
        <v>374</v>
      </c>
      <c r="Q94" s="25">
        <f t="shared" si="14"/>
        <v>0.86096256684491979</v>
      </c>
      <c r="R94" s="5">
        <v>11</v>
      </c>
      <c r="S94" s="5">
        <v>9</v>
      </c>
      <c r="T94" s="5">
        <v>190</v>
      </c>
      <c r="U94" s="5">
        <v>1</v>
      </c>
      <c r="V94" s="5">
        <v>5.7327000000000003E-2</v>
      </c>
      <c r="W94" s="4" t="s">
        <v>2754</v>
      </c>
      <c r="X94" s="3" t="s">
        <v>2755</v>
      </c>
      <c r="Y94" s="3" t="s">
        <v>28</v>
      </c>
      <c r="Z94" s="3" t="s">
        <v>28</v>
      </c>
    </row>
    <row r="95" spans="1:26" x14ac:dyDescent="0.25">
      <c r="A95" s="2" t="s">
        <v>2756</v>
      </c>
      <c r="B95" s="3" t="s">
        <v>24</v>
      </c>
      <c r="C95" s="3" t="s">
        <v>26</v>
      </c>
      <c r="D95" s="5">
        <f t="shared" si="10"/>
        <v>7592</v>
      </c>
      <c r="E95" s="5">
        <v>7445</v>
      </c>
      <c r="F95" s="5">
        <v>0</v>
      </c>
      <c r="G95" s="5">
        <v>147</v>
      </c>
      <c r="H95" s="5">
        <f t="shared" si="11"/>
        <v>5470</v>
      </c>
      <c r="I95" s="5">
        <v>5354</v>
      </c>
      <c r="J95" s="5">
        <v>0</v>
      </c>
      <c r="K95" s="5">
        <v>116</v>
      </c>
      <c r="L95" s="5">
        <v>461</v>
      </c>
      <c r="M95" s="68">
        <f t="shared" si="12"/>
        <v>6.0721812434141202E-2</v>
      </c>
      <c r="N95" s="68">
        <f t="shared" si="13"/>
        <v>8.4277879341864717E-2</v>
      </c>
      <c r="O95" s="5">
        <v>625</v>
      </c>
      <c r="P95" s="5">
        <v>658</v>
      </c>
      <c r="Q95" s="25">
        <f t="shared" si="14"/>
        <v>0.94984802431610937</v>
      </c>
      <c r="R95" s="5">
        <v>18</v>
      </c>
      <c r="S95" s="5">
        <v>6</v>
      </c>
      <c r="T95" s="5">
        <v>359</v>
      </c>
      <c r="U95" s="5">
        <v>2</v>
      </c>
      <c r="V95" s="5">
        <v>0.12289899999999999</v>
      </c>
      <c r="W95" s="4" t="s">
        <v>2757</v>
      </c>
      <c r="X95" s="3" t="s">
        <v>2758</v>
      </c>
      <c r="Y95" s="3" t="s">
        <v>28</v>
      </c>
      <c r="Z95" s="3" t="s">
        <v>28</v>
      </c>
    </row>
    <row r="96" spans="1:26" x14ac:dyDescent="0.25">
      <c r="A96" s="2" t="s">
        <v>2759</v>
      </c>
      <c r="B96" s="3" t="s">
        <v>24</v>
      </c>
      <c r="C96" s="3" t="s">
        <v>26</v>
      </c>
      <c r="D96" s="5">
        <f t="shared" si="10"/>
        <v>10204</v>
      </c>
      <c r="E96" s="5">
        <v>8882</v>
      </c>
      <c r="F96" s="5">
        <v>0</v>
      </c>
      <c r="G96" s="5">
        <v>1322</v>
      </c>
      <c r="H96" s="5">
        <f t="shared" si="11"/>
        <v>7119</v>
      </c>
      <c r="I96" s="5">
        <v>6272</v>
      </c>
      <c r="J96" s="5">
        <v>0</v>
      </c>
      <c r="K96" s="5">
        <v>847</v>
      </c>
      <c r="L96" s="5">
        <v>227</v>
      </c>
      <c r="M96" s="68">
        <f t="shared" si="12"/>
        <v>2.2246177969423755E-2</v>
      </c>
      <c r="N96" s="68">
        <f t="shared" si="13"/>
        <v>3.1886500913049586E-2</v>
      </c>
      <c r="O96" s="5">
        <v>277</v>
      </c>
      <c r="P96" s="5">
        <v>296</v>
      </c>
      <c r="Q96" s="25">
        <f t="shared" si="14"/>
        <v>0.93581081081081086</v>
      </c>
      <c r="R96" s="5">
        <v>15</v>
      </c>
      <c r="S96" s="5">
        <v>17</v>
      </c>
      <c r="T96" s="5">
        <v>84</v>
      </c>
      <c r="U96" s="5">
        <v>1</v>
      </c>
      <c r="V96" s="5">
        <v>4.7194E-2</v>
      </c>
      <c r="W96" s="4" t="s">
        <v>2760</v>
      </c>
      <c r="X96" s="3" t="s">
        <v>2761</v>
      </c>
      <c r="Y96" s="3" t="s">
        <v>28</v>
      </c>
      <c r="Z96" s="3" t="s">
        <v>28</v>
      </c>
    </row>
    <row r="97" spans="1:26" x14ac:dyDescent="0.25">
      <c r="A97" s="2" t="s">
        <v>2762</v>
      </c>
      <c r="B97" s="3" t="s">
        <v>24</v>
      </c>
      <c r="C97" s="3" t="s">
        <v>26</v>
      </c>
      <c r="D97" s="5">
        <f t="shared" si="10"/>
        <v>5859</v>
      </c>
      <c r="E97" s="5">
        <v>5845</v>
      </c>
      <c r="F97" s="5">
        <v>0</v>
      </c>
      <c r="G97" s="5">
        <v>14</v>
      </c>
      <c r="H97" s="5">
        <f t="shared" si="11"/>
        <v>4214</v>
      </c>
      <c r="I97" s="5">
        <v>4203</v>
      </c>
      <c r="J97" s="5">
        <v>0</v>
      </c>
      <c r="K97" s="5">
        <v>11</v>
      </c>
      <c r="L97" s="5">
        <v>71</v>
      </c>
      <c r="M97" s="68">
        <f t="shared" si="12"/>
        <v>1.2118108892302441E-2</v>
      </c>
      <c r="N97" s="68">
        <f t="shared" si="13"/>
        <v>1.684859990507831E-2</v>
      </c>
      <c r="O97" s="5">
        <v>148</v>
      </c>
      <c r="P97" s="5">
        <v>159</v>
      </c>
      <c r="Q97" s="25">
        <f t="shared" si="14"/>
        <v>0.9308176100628931</v>
      </c>
      <c r="R97" s="5">
        <v>7</v>
      </c>
      <c r="S97" s="5">
        <v>1</v>
      </c>
      <c r="T97" s="5">
        <v>110</v>
      </c>
      <c r="U97" s="5">
        <v>1</v>
      </c>
      <c r="V97" s="5">
        <v>3.7830000000000003E-2</v>
      </c>
      <c r="W97" s="4" t="s">
        <v>2763</v>
      </c>
      <c r="X97" s="3" t="s">
        <v>2764</v>
      </c>
      <c r="Y97" s="3" t="s">
        <v>28</v>
      </c>
      <c r="Z97" s="3" t="s">
        <v>28</v>
      </c>
    </row>
    <row r="98" spans="1:26" x14ac:dyDescent="0.25">
      <c r="A98" s="2" t="s">
        <v>2765</v>
      </c>
      <c r="B98" s="3" t="s">
        <v>24</v>
      </c>
      <c r="C98" s="3" t="s">
        <v>26</v>
      </c>
      <c r="D98" s="5">
        <f t="shared" si="10"/>
        <v>4479</v>
      </c>
      <c r="E98" s="5">
        <v>4476</v>
      </c>
      <c r="F98" s="5">
        <v>0</v>
      </c>
      <c r="G98" s="5">
        <v>3</v>
      </c>
      <c r="H98" s="5">
        <f t="shared" si="11"/>
        <v>3189</v>
      </c>
      <c r="I98" s="5">
        <v>3187</v>
      </c>
      <c r="J98" s="5">
        <v>0</v>
      </c>
      <c r="K98" s="5">
        <v>2</v>
      </c>
      <c r="L98" s="5">
        <v>56</v>
      </c>
      <c r="M98" s="68">
        <f t="shared" si="12"/>
        <v>1.2502790801518195E-2</v>
      </c>
      <c r="N98" s="68">
        <f t="shared" si="13"/>
        <v>1.7560363750391973E-2</v>
      </c>
      <c r="O98" s="5">
        <v>126</v>
      </c>
      <c r="P98" s="5">
        <v>132</v>
      </c>
      <c r="Q98" s="25">
        <f t="shared" si="14"/>
        <v>0.95454545454545459</v>
      </c>
      <c r="R98" s="5">
        <v>4</v>
      </c>
      <c r="S98" s="5">
        <v>1</v>
      </c>
      <c r="T98" s="5">
        <v>125</v>
      </c>
      <c r="U98" s="5">
        <v>4</v>
      </c>
      <c r="V98" s="5">
        <v>4.1418000000000003E-2</v>
      </c>
      <c r="W98" s="4" t="s">
        <v>2766</v>
      </c>
      <c r="X98" s="3" t="s">
        <v>2767</v>
      </c>
      <c r="Y98" s="3" t="s">
        <v>28</v>
      </c>
      <c r="Z98" s="3" t="s">
        <v>28</v>
      </c>
    </row>
    <row r="99" spans="1:26" x14ac:dyDescent="0.25">
      <c r="A99" s="2" t="s">
        <v>2768</v>
      </c>
      <c r="B99" s="3" t="s">
        <v>24</v>
      </c>
      <c r="C99" s="3" t="s">
        <v>26</v>
      </c>
      <c r="D99" s="5">
        <f t="shared" si="10"/>
        <v>6290</v>
      </c>
      <c r="E99" s="5">
        <v>6290</v>
      </c>
      <c r="F99" s="5">
        <v>0</v>
      </c>
      <c r="G99" s="5">
        <v>0</v>
      </c>
      <c r="H99" s="5">
        <f t="shared" si="11"/>
        <v>4532</v>
      </c>
      <c r="I99" s="5">
        <v>4532</v>
      </c>
      <c r="J99" s="5">
        <v>0</v>
      </c>
      <c r="K99" s="5">
        <v>0</v>
      </c>
      <c r="L99" s="5">
        <v>32</v>
      </c>
      <c r="M99" s="68">
        <f t="shared" si="12"/>
        <v>5.0874403815580286E-3</v>
      </c>
      <c r="N99" s="68">
        <f t="shared" si="13"/>
        <v>7.0609002647837602E-3</v>
      </c>
      <c r="O99" s="5">
        <v>58</v>
      </c>
      <c r="P99" s="5">
        <v>60</v>
      </c>
      <c r="Q99" s="25">
        <f t="shared" si="14"/>
        <v>0.96666666666666667</v>
      </c>
      <c r="R99" s="5">
        <v>6</v>
      </c>
      <c r="S99" s="5">
        <v>0</v>
      </c>
      <c r="T99" s="5">
        <v>30</v>
      </c>
      <c r="U99" s="5">
        <v>0</v>
      </c>
      <c r="V99" s="5">
        <v>1.3239000000000001E-2</v>
      </c>
      <c r="W99" s="4" t="s">
        <v>2769</v>
      </c>
      <c r="X99" s="3" t="s">
        <v>2770</v>
      </c>
      <c r="Y99" s="3" t="s">
        <v>28</v>
      </c>
      <c r="Z99" s="3" t="s">
        <v>28</v>
      </c>
    </row>
    <row r="100" spans="1:26" x14ac:dyDescent="0.25">
      <c r="A100" s="2" t="s">
        <v>2771</v>
      </c>
      <c r="B100" s="3" t="s">
        <v>24</v>
      </c>
      <c r="C100" s="3" t="s">
        <v>26</v>
      </c>
      <c r="D100" s="5">
        <f t="shared" si="10"/>
        <v>3255</v>
      </c>
      <c r="E100" s="5">
        <v>3161</v>
      </c>
      <c r="F100" s="5">
        <v>0</v>
      </c>
      <c r="G100" s="5">
        <v>94</v>
      </c>
      <c r="H100" s="5">
        <f t="shared" si="11"/>
        <v>2297</v>
      </c>
      <c r="I100" s="5">
        <v>2222</v>
      </c>
      <c r="J100" s="5">
        <v>0</v>
      </c>
      <c r="K100" s="5">
        <v>75</v>
      </c>
      <c r="L100" s="5">
        <v>10</v>
      </c>
      <c r="M100" s="68">
        <f t="shared" si="12"/>
        <v>3.0721966205837174E-3</v>
      </c>
      <c r="N100" s="68">
        <f t="shared" si="13"/>
        <v>4.3535045711797999E-3</v>
      </c>
      <c r="O100" s="5">
        <v>21</v>
      </c>
      <c r="P100" s="5">
        <v>24</v>
      </c>
      <c r="Q100" s="25">
        <f t="shared" si="14"/>
        <v>0.875</v>
      </c>
      <c r="R100" s="5">
        <v>0</v>
      </c>
      <c r="S100" s="5">
        <v>0</v>
      </c>
      <c r="T100" s="5">
        <v>21</v>
      </c>
      <c r="U100" s="5">
        <v>0</v>
      </c>
      <c r="V100" s="5">
        <v>1.0801E-2</v>
      </c>
      <c r="W100" s="4" t="s">
        <v>2772</v>
      </c>
      <c r="X100" s="3" t="s">
        <v>2773</v>
      </c>
      <c r="Y100" s="3" t="s">
        <v>28</v>
      </c>
      <c r="Z100" s="3" t="s">
        <v>28</v>
      </c>
    </row>
    <row r="101" spans="1:26" x14ac:dyDescent="0.25">
      <c r="A101" s="2" t="s">
        <v>2774</v>
      </c>
      <c r="B101" s="3" t="s">
        <v>24</v>
      </c>
      <c r="C101" s="3" t="s">
        <v>26</v>
      </c>
      <c r="D101" s="5">
        <f t="shared" si="10"/>
        <v>9076</v>
      </c>
      <c r="E101" s="5">
        <v>7182</v>
      </c>
      <c r="F101" s="5">
        <v>0</v>
      </c>
      <c r="G101" s="5">
        <v>1894</v>
      </c>
      <c r="H101" s="5">
        <f t="shared" si="11"/>
        <v>6178</v>
      </c>
      <c r="I101" s="5">
        <v>4924</v>
      </c>
      <c r="J101" s="5">
        <v>0</v>
      </c>
      <c r="K101" s="5">
        <v>1254</v>
      </c>
      <c r="L101" s="5">
        <v>50</v>
      </c>
      <c r="M101" s="68">
        <f t="shared" si="12"/>
        <v>5.5090348171000442E-3</v>
      </c>
      <c r="N101" s="68">
        <f t="shared" si="13"/>
        <v>8.0932340563289098E-3</v>
      </c>
      <c r="O101" s="5">
        <v>128</v>
      </c>
      <c r="P101" s="5">
        <v>147</v>
      </c>
      <c r="Q101" s="25">
        <f t="shared" si="14"/>
        <v>0.87074829931972786</v>
      </c>
      <c r="R101" s="5">
        <v>32</v>
      </c>
      <c r="S101" s="5">
        <v>4</v>
      </c>
      <c r="T101" s="5">
        <v>105</v>
      </c>
      <c r="U101" s="5">
        <v>4</v>
      </c>
      <c r="V101" s="5">
        <v>2.9853999999999999E-2</v>
      </c>
      <c r="W101" s="4" t="s">
        <v>2775</v>
      </c>
      <c r="X101" s="3" t="s">
        <v>2776</v>
      </c>
      <c r="Y101" s="3" t="s">
        <v>28</v>
      </c>
      <c r="Z101" s="3" t="s">
        <v>28</v>
      </c>
    </row>
    <row r="102" spans="1:26" x14ac:dyDescent="0.25">
      <c r="A102" s="2" t="s">
        <v>2777</v>
      </c>
      <c r="B102" s="3" t="s">
        <v>24</v>
      </c>
      <c r="C102" s="3" t="s">
        <v>26</v>
      </c>
      <c r="D102" s="5">
        <f t="shared" si="10"/>
        <v>5261</v>
      </c>
      <c r="E102" s="5">
        <v>4488</v>
      </c>
      <c r="F102" s="5">
        <v>0</v>
      </c>
      <c r="G102" s="5">
        <v>773</v>
      </c>
      <c r="H102" s="5">
        <f t="shared" si="11"/>
        <v>3824</v>
      </c>
      <c r="I102" s="5">
        <v>3235</v>
      </c>
      <c r="J102" s="5">
        <v>0</v>
      </c>
      <c r="K102" s="5">
        <v>589</v>
      </c>
      <c r="L102" s="5">
        <v>13</v>
      </c>
      <c r="M102" s="68">
        <f t="shared" si="12"/>
        <v>2.4710131153773047E-3</v>
      </c>
      <c r="N102" s="68">
        <f t="shared" si="13"/>
        <v>3.3995815899581592E-3</v>
      </c>
      <c r="O102" s="5">
        <v>69</v>
      </c>
      <c r="P102" s="5">
        <v>83</v>
      </c>
      <c r="Q102" s="25">
        <f t="shared" si="14"/>
        <v>0.83132530120481929</v>
      </c>
      <c r="R102" s="5">
        <v>9</v>
      </c>
      <c r="S102" s="5">
        <v>2</v>
      </c>
      <c r="T102" s="5">
        <v>70</v>
      </c>
      <c r="U102" s="5">
        <v>2</v>
      </c>
      <c r="V102" s="5">
        <v>2.5656999999999999E-2</v>
      </c>
      <c r="W102" s="4" t="s">
        <v>2778</v>
      </c>
      <c r="X102" s="3" t="s">
        <v>2779</v>
      </c>
      <c r="Y102" s="3" t="s">
        <v>28</v>
      </c>
      <c r="Z102" s="3" t="s">
        <v>28</v>
      </c>
    </row>
    <row r="103" spans="1:26" x14ac:dyDescent="0.25">
      <c r="A103" s="2" t="s">
        <v>2780</v>
      </c>
      <c r="B103" s="3" t="s">
        <v>24</v>
      </c>
      <c r="C103" s="3" t="s">
        <v>26</v>
      </c>
      <c r="D103" s="5">
        <f t="shared" si="10"/>
        <v>3154</v>
      </c>
      <c r="E103" s="5">
        <v>3154</v>
      </c>
      <c r="F103" s="5">
        <v>0</v>
      </c>
      <c r="G103" s="5">
        <v>0</v>
      </c>
      <c r="H103" s="5">
        <f t="shared" si="11"/>
        <v>2231</v>
      </c>
      <c r="I103" s="5">
        <v>2231</v>
      </c>
      <c r="J103" s="5">
        <v>0</v>
      </c>
      <c r="K103" s="5">
        <v>0</v>
      </c>
      <c r="L103" s="5">
        <v>5</v>
      </c>
      <c r="M103" s="68">
        <f t="shared" si="12"/>
        <v>1.5852885225110971E-3</v>
      </c>
      <c r="N103" s="68">
        <f t="shared" si="13"/>
        <v>2.2411474675033617E-3</v>
      </c>
      <c r="O103" s="5">
        <v>13</v>
      </c>
      <c r="P103" s="5">
        <v>14</v>
      </c>
      <c r="Q103" s="25">
        <f t="shared" si="14"/>
        <v>0.9285714285714286</v>
      </c>
      <c r="R103" s="5">
        <v>0</v>
      </c>
      <c r="S103" s="5">
        <v>0</v>
      </c>
      <c r="T103" s="5">
        <v>8</v>
      </c>
      <c r="U103" s="5">
        <v>0</v>
      </c>
      <c r="V103" s="5">
        <v>6.2750000000000002E-3</v>
      </c>
      <c r="W103" s="4" t="s">
        <v>2781</v>
      </c>
      <c r="X103" s="3" t="s">
        <v>2782</v>
      </c>
      <c r="Y103" s="3" t="s">
        <v>28</v>
      </c>
      <c r="Z103" s="3" t="s">
        <v>28</v>
      </c>
    </row>
    <row r="104" spans="1:26" x14ac:dyDescent="0.25">
      <c r="A104" s="2" t="s">
        <v>2783</v>
      </c>
      <c r="B104" s="3" t="s">
        <v>24</v>
      </c>
      <c r="C104" s="3" t="s">
        <v>26</v>
      </c>
      <c r="D104" s="5">
        <f t="shared" si="10"/>
        <v>2749</v>
      </c>
      <c r="E104" s="5">
        <v>2742</v>
      </c>
      <c r="F104" s="5">
        <v>0</v>
      </c>
      <c r="G104" s="5">
        <v>7</v>
      </c>
      <c r="H104" s="5">
        <f t="shared" si="11"/>
        <v>2065</v>
      </c>
      <c r="I104" s="5">
        <v>2060</v>
      </c>
      <c r="J104" s="5">
        <v>0</v>
      </c>
      <c r="K104" s="5">
        <v>5</v>
      </c>
      <c r="L104" s="5">
        <v>16</v>
      </c>
      <c r="M104" s="68">
        <f t="shared" si="12"/>
        <v>5.8202982902873773E-3</v>
      </c>
      <c r="N104" s="68">
        <f t="shared" si="13"/>
        <v>7.7481840193704601E-3</v>
      </c>
      <c r="O104" s="5">
        <v>30</v>
      </c>
      <c r="P104" s="5">
        <v>34</v>
      </c>
      <c r="Q104" s="25">
        <f t="shared" si="14"/>
        <v>0.88235294117647056</v>
      </c>
      <c r="R104" s="5">
        <v>2</v>
      </c>
      <c r="S104" s="5">
        <v>0</v>
      </c>
      <c r="T104" s="5">
        <v>22</v>
      </c>
      <c r="U104" s="5">
        <v>2</v>
      </c>
      <c r="V104" s="5">
        <v>1.6504999999999999E-2</v>
      </c>
      <c r="W104" s="4" t="s">
        <v>2784</v>
      </c>
      <c r="X104" s="3" t="s">
        <v>2785</v>
      </c>
      <c r="Y104" s="3" t="s">
        <v>28</v>
      </c>
      <c r="Z104" s="3" t="s">
        <v>28</v>
      </c>
    </row>
    <row r="105" spans="1:26" x14ac:dyDescent="0.25">
      <c r="A105" s="2" t="s">
        <v>2786</v>
      </c>
      <c r="B105" s="3" t="s">
        <v>24</v>
      </c>
      <c r="C105" s="3" t="s">
        <v>26</v>
      </c>
      <c r="D105" s="5">
        <f t="shared" si="10"/>
        <v>7037</v>
      </c>
      <c r="E105" s="5">
        <v>6540</v>
      </c>
      <c r="F105" s="5">
        <v>0</v>
      </c>
      <c r="G105" s="5">
        <v>497</v>
      </c>
      <c r="H105" s="5">
        <f t="shared" si="11"/>
        <v>5219</v>
      </c>
      <c r="I105" s="5">
        <v>4869</v>
      </c>
      <c r="J105" s="5">
        <v>0</v>
      </c>
      <c r="K105" s="5">
        <v>350</v>
      </c>
      <c r="L105" s="5">
        <v>122</v>
      </c>
      <c r="M105" s="68">
        <f t="shared" si="12"/>
        <v>1.7336933352280801E-2</v>
      </c>
      <c r="N105" s="68">
        <f t="shared" si="13"/>
        <v>2.3376125694577504E-2</v>
      </c>
      <c r="O105" s="5">
        <v>232</v>
      </c>
      <c r="P105" s="5">
        <v>250</v>
      </c>
      <c r="Q105" s="25">
        <f t="shared" si="14"/>
        <v>0.92800000000000005</v>
      </c>
      <c r="R105" s="5">
        <v>6</v>
      </c>
      <c r="S105" s="5">
        <v>9</v>
      </c>
      <c r="T105" s="5">
        <v>173</v>
      </c>
      <c r="U105" s="5">
        <v>4</v>
      </c>
      <c r="V105" s="5">
        <v>5.1345000000000002E-2</v>
      </c>
      <c r="W105" s="4" t="s">
        <v>2787</v>
      </c>
      <c r="X105" s="3" t="s">
        <v>2788</v>
      </c>
      <c r="Y105" s="3" t="s">
        <v>28</v>
      </c>
      <c r="Z105" s="3" t="s">
        <v>28</v>
      </c>
    </row>
    <row r="106" spans="1:26" x14ac:dyDescent="0.25">
      <c r="A106" s="2" t="s">
        <v>2789</v>
      </c>
      <c r="B106" s="3" t="s">
        <v>24</v>
      </c>
      <c r="C106" s="3" t="s">
        <v>26</v>
      </c>
      <c r="D106" s="5">
        <f t="shared" si="10"/>
        <v>9606</v>
      </c>
      <c r="E106" s="5">
        <v>9276</v>
      </c>
      <c r="F106" s="5">
        <v>0</v>
      </c>
      <c r="G106" s="5">
        <v>330</v>
      </c>
      <c r="H106" s="5">
        <f t="shared" si="11"/>
        <v>6709</v>
      </c>
      <c r="I106" s="5">
        <v>6490</v>
      </c>
      <c r="J106" s="5">
        <v>0</v>
      </c>
      <c r="K106" s="5">
        <v>219</v>
      </c>
      <c r="L106" s="5">
        <v>638</v>
      </c>
      <c r="M106" s="68">
        <f t="shared" si="12"/>
        <v>6.6416822819071408E-2</v>
      </c>
      <c r="N106" s="68">
        <f t="shared" si="13"/>
        <v>9.5096139514085562E-2</v>
      </c>
      <c r="O106" s="5">
        <v>772</v>
      </c>
      <c r="P106" s="5">
        <v>837</v>
      </c>
      <c r="Q106" s="25">
        <f t="shared" si="14"/>
        <v>0.92234169653524489</v>
      </c>
      <c r="R106" s="5">
        <v>36</v>
      </c>
      <c r="S106" s="5">
        <v>6</v>
      </c>
      <c r="T106" s="5">
        <v>363</v>
      </c>
      <c r="U106" s="5">
        <v>4</v>
      </c>
      <c r="V106" s="5">
        <v>0.128968</v>
      </c>
      <c r="W106" s="4" t="s">
        <v>2790</v>
      </c>
      <c r="X106" s="3" t="s">
        <v>2791</v>
      </c>
      <c r="Y106" s="3" t="s">
        <v>28</v>
      </c>
      <c r="Z106" s="3" t="s">
        <v>28</v>
      </c>
    </row>
    <row r="107" spans="1:26" x14ac:dyDescent="0.25">
      <c r="A107" s="2" t="s">
        <v>2792</v>
      </c>
      <c r="B107" s="3" t="s">
        <v>24</v>
      </c>
      <c r="C107" s="3" t="s">
        <v>26</v>
      </c>
      <c r="D107" s="5">
        <f t="shared" si="10"/>
        <v>4490</v>
      </c>
      <c r="E107" s="5">
        <v>4320</v>
      </c>
      <c r="F107" s="5">
        <v>0</v>
      </c>
      <c r="G107" s="5">
        <v>170</v>
      </c>
      <c r="H107" s="5">
        <f t="shared" si="11"/>
        <v>3251</v>
      </c>
      <c r="I107" s="5">
        <v>3131</v>
      </c>
      <c r="J107" s="5">
        <v>0</v>
      </c>
      <c r="K107" s="5">
        <v>120</v>
      </c>
      <c r="L107" s="5">
        <v>22</v>
      </c>
      <c r="M107" s="68">
        <f t="shared" si="12"/>
        <v>4.8997772828507794E-3</v>
      </c>
      <c r="N107" s="68">
        <f t="shared" si="13"/>
        <v>6.7671485696708701E-3</v>
      </c>
      <c r="O107" s="5">
        <v>140</v>
      </c>
      <c r="P107" s="5">
        <v>164</v>
      </c>
      <c r="Q107" s="25">
        <f t="shared" si="14"/>
        <v>0.85365853658536583</v>
      </c>
      <c r="R107" s="5">
        <v>6</v>
      </c>
      <c r="S107" s="5">
        <v>3</v>
      </c>
      <c r="T107" s="5">
        <v>211</v>
      </c>
      <c r="U107" s="5">
        <v>13</v>
      </c>
      <c r="V107" s="5">
        <v>5.2379000000000002E-2</v>
      </c>
      <c r="W107" s="4" t="s">
        <v>2793</v>
      </c>
      <c r="X107" s="3" t="s">
        <v>2794</v>
      </c>
      <c r="Y107" s="3" t="s">
        <v>28</v>
      </c>
      <c r="Z107" s="3" t="s">
        <v>28</v>
      </c>
    </row>
    <row r="108" spans="1:26" x14ac:dyDescent="0.25">
      <c r="A108" s="2" t="s">
        <v>2795</v>
      </c>
      <c r="B108" s="3" t="s">
        <v>24</v>
      </c>
      <c r="C108" s="3" t="s">
        <v>206</v>
      </c>
      <c r="D108" s="5">
        <f t="shared" si="10"/>
        <v>3199</v>
      </c>
      <c r="E108" s="5">
        <v>3130</v>
      </c>
      <c r="F108" s="5">
        <v>0</v>
      </c>
      <c r="G108" s="5">
        <v>69</v>
      </c>
      <c r="H108" s="5">
        <f t="shared" si="11"/>
        <v>2367</v>
      </c>
      <c r="I108" s="5">
        <v>2316</v>
      </c>
      <c r="J108" s="5">
        <v>0</v>
      </c>
      <c r="K108" s="5">
        <v>51</v>
      </c>
      <c r="L108" s="5">
        <v>0</v>
      </c>
      <c r="M108" s="68">
        <f t="shared" si="12"/>
        <v>0</v>
      </c>
      <c r="N108" s="68">
        <f t="shared" si="13"/>
        <v>0</v>
      </c>
      <c r="O108" s="5">
        <v>73</v>
      </c>
      <c r="P108" s="5">
        <v>80</v>
      </c>
      <c r="Q108" s="25">
        <f t="shared" si="14"/>
        <v>0.91249999999999998</v>
      </c>
      <c r="R108" s="5">
        <v>34</v>
      </c>
      <c r="S108" s="5">
        <v>3</v>
      </c>
      <c r="T108" s="5">
        <v>47</v>
      </c>
      <c r="U108" s="5">
        <v>1</v>
      </c>
      <c r="V108" s="5">
        <v>3.4542000000000003E-2</v>
      </c>
      <c r="W108" s="4" t="s">
        <v>2796</v>
      </c>
      <c r="X108" s="3" t="s">
        <v>2797</v>
      </c>
      <c r="Y108" s="3" t="s">
        <v>28</v>
      </c>
      <c r="Z108" s="3" t="s">
        <v>28</v>
      </c>
    </row>
    <row r="109" spans="1:26" x14ac:dyDescent="0.25">
      <c r="A109" s="2" t="s">
        <v>2798</v>
      </c>
      <c r="B109" s="3" t="s">
        <v>24</v>
      </c>
      <c r="C109" s="3" t="s">
        <v>26</v>
      </c>
      <c r="D109" s="5">
        <f t="shared" si="10"/>
        <v>56908</v>
      </c>
      <c r="E109" s="5">
        <v>36482</v>
      </c>
      <c r="F109" s="5">
        <v>0</v>
      </c>
      <c r="G109" s="5">
        <v>20426</v>
      </c>
      <c r="H109" s="5">
        <f t="shared" si="11"/>
        <v>35860</v>
      </c>
      <c r="I109" s="5">
        <v>22950</v>
      </c>
      <c r="J109" s="5">
        <v>0</v>
      </c>
      <c r="K109" s="5">
        <v>12910</v>
      </c>
      <c r="L109" s="5">
        <v>1016</v>
      </c>
      <c r="M109" s="68">
        <f t="shared" si="12"/>
        <v>1.7853377381036057E-2</v>
      </c>
      <c r="N109" s="68">
        <f t="shared" si="13"/>
        <v>2.8332403792526491E-2</v>
      </c>
      <c r="O109" s="5">
        <v>1462</v>
      </c>
      <c r="P109" s="5">
        <v>2038</v>
      </c>
      <c r="Q109" s="25">
        <f t="shared" si="14"/>
        <v>0.71736997055937191</v>
      </c>
      <c r="R109" s="5">
        <v>64</v>
      </c>
      <c r="S109" s="5">
        <v>265</v>
      </c>
      <c r="T109" s="5">
        <v>1375</v>
      </c>
      <c r="U109" s="5">
        <v>23</v>
      </c>
      <c r="V109" s="5">
        <v>8.8802000000000006E-2</v>
      </c>
      <c r="W109" s="4" t="s">
        <v>2799</v>
      </c>
      <c r="X109" s="3" t="s">
        <v>2800</v>
      </c>
      <c r="Y109" s="3" t="s">
        <v>28</v>
      </c>
      <c r="Z109" s="3" t="s">
        <v>28</v>
      </c>
    </row>
    <row r="110" spans="1:26" x14ac:dyDescent="0.25">
      <c r="A110" s="2" t="s">
        <v>2801</v>
      </c>
      <c r="B110" s="3" t="s">
        <v>24</v>
      </c>
      <c r="C110" s="3" t="s">
        <v>26</v>
      </c>
      <c r="D110" s="5">
        <f t="shared" si="10"/>
        <v>128197</v>
      </c>
      <c r="E110" s="5">
        <v>75339</v>
      </c>
      <c r="F110" s="5">
        <v>0</v>
      </c>
      <c r="G110" s="5">
        <v>52858</v>
      </c>
      <c r="H110" s="5">
        <f t="shared" si="11"/>
        <v>75701</v>
      </c>
      <c r="I110" s="5">
        <v>44406</v>
      </c>
      <c r="J110" s="5">
        <v>0</v>
      </c>
      <c r="K110" s="5">
        <v>31295</v>
      </c>
      <c r="L110" s="5">
        <v>699</v>
      </c>
      <c r="M110" s="68">
        <f t="shared" si="12"/>
        <v>5.4525456913968344E-3</v>
      </c>
      <c r="N110" s="68">
        <f t="shared" si="13"/>
        <v>9.2336957239666576E-3</v>
      </c>
      <c r="O110" s="5">
        <v>2700</v>
      </c>
      <c r="P110" s="5">
        <v>4684</v>
      </c>
      <c r="Q110" s="25">
        <f t="shared" si="14"/>
        <v>0.5764304013663536</v>
      </c>
      <c r="R110" s="5">
        <v>269</v>
      </c>
      <c r="S110" s="5">
        <v>530</v>
      </c>
      <c r="T110" s="5">
        <v>4370</v>
      </c>
      <c r="U110" s="5">
        <v>87</v>
      </c>
      <c r="V110" s="5">
        <v>0.10548100000000001</v>
      </c>
      <c r="W110" s="4" t="s">
        <v>2802</v>
      </c>
      <c r="X110" s="3" t="s">
        <v>2803</v>
      </c>
      <c r="Y110" s="3" t="s">
        <v>28</v>
      </c>
      <c r="Z110" s="3" t="s">
        <v>28</v>
      </c>
    </row>
    <row r="111" spans="1:26" x14ac:dyDescent="0.25">
      <c r="A111" s="2" t="s">
        <v>2804</v>
      </c>
      <c r="B111" s="3" t="s">
        <v>24</v>
      </c>
      <c r="C111" s="3" t="s">
        <v>26</v>
      </c>
      <c r="D111" s="5">
        <f t="shared" si="10"/>
        <v>7752</v>
      </c>
      <c r="E111" s="5">
        <v>7635</v>
      </c>
      <c r="F111" s="5">
        <v>0</v>
      </c>
      <c r="G111" s="5">
        <v>117</v>
      </c>
      <c r="H111" s="5">
        <f t="shared" si="11"/>
        <v>5816</v>
      </c>
      <c r="I111" s="5">
        <v>5736</v>
      </c>
      <c r="J111" s="5">
        <v>0</v>
      </c>
      <c r="K111" s="5">
        <v>80</v>
      </c>
      <c r="L111" s="5">
        <v>169</v>
      </c>
      <c r="M111" s="68">
        <f t="shared" si="12"/>
        <v>2.1800825593395252E-2</v>
      </c>
      <c r="N111" s="68">
        <f t="shared" si="13"/>
        <v>2.9057771664374139E-2</v>
      </c>
      <c r="O111" s="5">
        <v>203</v>
      </c>
      <c r="P111" s="5">
        <v>214</v>
      </c>
      <c r="Q111" s="25">
        <f t="shared" si="14"/>
        <v>0.94859813084112155</v>
      </c>
      <c r="R111" s="5">
        <v>6</v>
      </c>
      <c r="S111" s="5">
        <v>2</v>
      </c>
      <c r="T111" s="5">
        <v>60</v>
      </c>
      <c r="U111" s="5">
        <v>0</v>
      </c>
      <c r="V111" s="5">
        <v>3.7308000000000001E-2</v>
      </c>
      <c r="W111" s="4" t="s">
        <v>2805</v>
      </c>
      <c r="X111" s="3" t="s">
        <v>2806</v>
      </c>
      <c r="Y111" s="3" t="s">
        <v>28</v>
      </c>
      <c r="Z111" s="3" t="s">
        <v>28</v>
      </c>
    </row>
    <row r="112" spans="1:26" x14ac:dyDescent="0.25">
      <c r="A112" s="2" t="s">
        <v>2807</v>
      </c>
      <c r="B112" s="3" t="s">
        <v>24</v>
      </c>
      <c r="C112" s="3" t="s">
        <v>26</v>
      </c>
      <c r="D112" s="5">
        <f t="shared" si="10"/>
        <v>23011</v>
      </c>
      <c r="E112" s="5">
        <v>16397</v>
      </c>
      <c r="F112" s="5">
        <v>0</v>
      </c>
      <c r="G112" s="5">
        <v>6614</v>
      </c>
      <c r="H112" s="5">
        <f t="shared" si="11"/>
        <v>15292</v>
      </c>
      <c r="I112" s="5">
        <v>11009</v>
      </c>
      <c r="J112" s="5">
        <v>0</v>
      </c>
      <c r="K112" s="5">
        <v>4283</v>
      </c>
      <c r="L112" s="5">
        <v>177</v>
      </c>
      <c r="M112" s="68">
        <f t="shared" si="12"/>
        <v>7.6919734040241626E-3</v>
      </c>
      <c r="N112" s="68">
        <f t="shared" si="13"/>
        <v>1.1574679571017526E-2</v>
      </c>
      <c r="O112" s="5">
        <v>608</v>
      </c>
      <c r="P112" s="5">
        <v>760</v>
      </c>
      <c r="Q112" s="25">
        <f t="shared" si="14"/>
        <v>0.8</v>
      </c>
      <c r="R112" s="5">
        <v>37</v>
      </c>
      <c r="S112" s="5">
        <v>56</v>
      </c>
      <c r="T112" s="5">
        <v>668</v>
      </c>
      <c r="U112" s="5">
        <v>12</v>
      </c>
      <c r="V112" s="5">
        <v>6.9033999999999998E-2</v>
      </c>
      <c r="W112" s="4" t="s">
        <v>2808</v>
      </c>
      <c r="X112" s="3" t="s">
        <v>2809</v>
      </c>
      <c r="Y112" s="3" t="s">
        <v>28</v>
      </c>
      <c r="Z112" s="3" t="s">
        <v>28</v>
      </c>
    </row>
    <row r="113" spans="1:26" x14ac:dyDescent="0.25">
      <c r="A113" s="2" t="s">
        <v>2810</v>
      </c>
      <c r="B113" s="3" t="s">
        <v>24</v>
      </c>
      <c r="C113" s="3" t="s">
        <v>26</v>
      </c>
      <c r="D113" s="5">
        <f t="shared" si="10"/>
        <v>11134</v>
      </c>
      <c r="E113" s="5">
        <v>10470</v>
      </c>
      <c r="F113" s="5">
        <v>0</v>
      </c>
      <c r="G113" s="5">
        <v>664</v>
      </c>
      <c r="H113" s="5">
        <f t="shared" si="11"/>
        <v>7812</v>
      </c>
      <c r="I113" s="5">
        <v>7341</v>
      </c>
      <c r="J113" s="5">
        <v>0</v>
      </c>
      <c r="K113" s="5">
        <v>471</v>
      </c>
      <c r="L113" s="5">
        <v>128</v>
      </c>
      <c r="M113" s="68">
        <f t="shared" si="12"/>
        <v>1.1496317585773307E-2</v>
      </c>
      <c r="N113" s="68">
        <f t="shared" si="13"/>
        <v>1.6385048643113159E-2</v>
      </c>
      <c r="O113" s="5">
        <v>219</v>
      </c>
      <c r="P113" s="5">
        <v>233</v>
      </c>
      <c r="Q113" s="25">
        <f t="shared" si="14"/>
        <v>0.93991416309012876</v>
      </c>
      <c r="R113" s="5">
        <v>54</v>
      </c>
      <c r="S113" s="5">
        <v>8</v>
      </c>
      <c r="T113" s="5">
        <v>102</v>
      </c>
      <c r="U113" s="5">
        <v>0</v>
      </c>
      <c r="V113" s="5">
        <v>3.1739999999999997E-2</v>
      </c>
      <c r="W113" s="4" t="s">
        <v>2811</v>
      </c>
      <c r="X113" s="3" t="s">
        <v>2812</v>
      </c>
      <c r="Y113" s="3" t="s">
        <v>28</v>
      </c>
      <c r="Z113" s="3" t="s">
        <v>28</v>
      </c>
    </row>
    <row r="114" spans="1:26" x14ac:dyDescent="0.25">
      <c r="A114" s="2" t="s">
        <v>2813</v>
      </c>
      <c r="B114" s="3" t="s">
        <v>24</v>
      </c>
      <c r="C114" s="3" t="s">
        <v>26</v>
      </c>
      <c r="D114" s="5">
        <f t="shared" si="10"/>
        <v>12044</v>
      </c>
      <c r="E114" s="5">
        <v>11499</v>
      </c>
      <c r="F114" s="5">
        <v>0</v>
      </c>
      <c r="G114" s="5">
        <v>545</v>
      </c>
      <c r="H114" s="5">
        <f t="shared" si="11"/>
        <v>8019</v>
      </c>
      <c r="I114" s="5">
        <v>7679</v>
      </c>
      <c r="J114" s="5">
        <v>0</v>
      </c>
      <c r="K114" s="5">
        <v>340</v>
      </c>
      <c r="L114" s="5">
        <v>749</v>
      </c>
      <c r="M114" s="68">
        <f t="shared" si="12"/>
        <v>6.2188641647293257E-2</v>
      </c>
      <c r="N114" s="68">
        <f t="shared" si="13"/>
        <v>9.3403167477241547E-2</v>
      </c>
      <c r="O114" s="5">
        <v>1161</v>
      </c>
      <c r="P114" s="5">
        <v>1316</v>
      </c>
      <c r="Q114" s="25">
        <f t="shared" si="14"/>
        <v>0.88221884498480241</v>
      </c>
      <c r="R114" s="5">
        <v>35</v>
      </c>
      <c r="S114" s="5">
        <v>8</v>
      </c>
      <c r="T114" s="5">
        <v>1162</v>
      </c>
      <c r="U114" s="5">
        <v>7</v>
      </c>
      <c r="V114" s="5">
        <v>0.171376</v>
      </c>
      <c r="W114" s="4" t="s">
        <v>2814</v>
      </c>
      <c r="X114" s="3" t="s">
        <v>2815</v>
      </c>
      <c r="Y114" s="3" t="s">
        <v>28</v>
      </c>
      <c r="Z114" s="3" t="s">
        <v>28</v>
      </c>
    </row>
    <row r="115" spans="1:26" x14ac:dyDescent="0.25">
      <c r="A115" s="2" t="s">
        <v>2816</v>
      </c>
      <c r="B115" s="3" t="s">
        <v>24</v>
      </c>
      <c r="C115" s="3" t="s">
        <v>26</v>
      </c>
      <c r="D115" s="5">
        <f t="shared" si="10"/>
        <v>197752</v>
      </c>
      <c r="E115" s="5">
        <v>112440</v>
      </c>
      <c r="F115" s="5">
        <v>0</v>
      </c>
      <c r="G115" s="5">
        <v>85312</v>
      </c>
      <c r="H115" s="5">
        <f t="shared" si="11"/>
        <v>123504</v>
      </c>
      <c r="I115" s="5">
        <v>70338</v>
      </c>
      <c r="J115" s="5">
        <v>0</v>
      </c>
      <c r="K115" s="5">
        <v>53166</v>
      </c>
      <c r="L115" s="5">
        <v>1060</v>
      </c>
      <c r="M115" s="68">
        <f t="shared" si="12"/>
        <v>5.360249201019459E-3</v>
      </c>
      <c r="N115" s="68">
        <f t="shared" si="13"/>
        <v>8.582717968648788E-3</v>
      </c>
      <c r="O115" s="5">
        <v>2454</v>
      </c>
      <c r="P115" s="5">
        <v>7434</v>
      </c>
      <c r="Q115" s="25">
        <f t="shared" si="14"/>
        <v>0.33010492332526231</v>
      </c>
      <c r="R115" s="5">
        <v>234</v>
      </c>
      <c r="S115" s="5">
        <v>1665</v>
      </c>
      <c r="T115" s="5">
        <v>4990</v>
      </c>
      <c r="U115" s="5">
        <v>115</v>
      </c>
      <c r="V115" s="5">
        <v>0.10569000000000001</v>
      </c>
      <c r="W115" s="4" t="s">
        <v>2817</v>
      </c>
      <c r="X115" s="3" t="s">
        <v>2818</v>
      </c>
      <c r="Y115" s="3" t="s">
        <v>28</v>
      </c>
      <c r="Z115" s="3" t="s">
        <v>28</v>
      </c>
    </row>
    <row r="116" spans="1:26" x14ac:dyDescent="0.25">
      <c r="A116" s="2" t="s">
        <v>2819</v>
      </c>
      <c r="B116" s="3" t="s">
        <v>24</v>
      </c>
      <c r="C116" s="3" t="s">
        <v>26</v>
      </c>
      <c r="D116" s="5">
        <f t="shared" si="10"/>
        <v>17995</v>
      </c>
      <c r="E116" s="5">
        <v>15112</v>
      </c>
      <c r="F116" s="5">
        <v>0</v>
      </c>
      <c r="G116" s="5">
        <v>2883</v>
      </c>
      <c r="H116" s="5">
        <f t="shared" si="11"/>
        <v>12420</v>
      </c>
      <c r="I116" s="5">
        <v>10482</v>
      </c>
      <c r="J116" s="5">
        <v>0</v>
      </c>
      <c r="K116" s="5">
        <v>1938</v>
      </c>
      <c r="L116" s="5">
        <v>966</v>
      </c>
      <c r="M116" s="68">
        <f t="shared" si="12"/>
        <v>5.3681578216171158E-2</v>
      </c>
      <c r="N116" s="68">
        <f t="shared" si="13"/>
        <v>7.7777777777777779E-2</v>
      </c>
      <c r="O116" s="5">
        <v>1376</v>
      </c>
      <c r="P116" s="5">
        <v>1535</v>
      </c>
      <c r="Q116" s="25">
        <f t="shared" si="14"/>
        <v>0.89641693811074918</v>
      </c>
      <c r="R116" s="5">
        <v>73</v>
      </c>
      <c r="S116" s="5">
        <v>46</v>
      </c>
      <c r="T116" s="5">
        <v>1026</v>
      </c>
      <c r="U116" s="5">
        <v>6</v>
      </c>
      <c r="V116" s="5">
        <v>0.14644199999999999</v>
      </c>
      <c r="W116" s="4" t="s">
        <v>2820</v>
      </c>
      <c r="X116" s="3" t="s">
        <v>2821</v>
      </c>
      <c r="Y116" s="3" t="s">
        <v>28</v>
      </c>
      <c r="Z116" s="3" t="s">
        <v>28</v>
      </c>
    </row>
    <row r="117" spans="1:26" x14ac:dyDescent="0.25">
      <c r="A117" s="2" t="s">
        <v>2822</v>
      </c>
      <c r="B117" s="3" t="s">
        <v>24</v>
      </c>
      <c r="C117" s="3" t="s">
        <v>26</v>
      </c>
      <c r="D117" s="5">
        <f t="shared" si="10"/>
        <v>33374</v>
      </c>
      <c r="E117" s="5">
        <v>25222</v>
      </c>
      <c r="F117" s="5">
        <v>0</v>
      </c>
      <c r="G117" s="5">
        <v>8152</v>
      </c>
      <c r="H117" s="5">
        <f t="shared" si="11"/>
        <v>21687</v>
      </c>
      <c r="I117" s="5">
        <v>16387</v>
      </c>
      <c r="J117" s="5">
        <v>0</v>
      </c>
      <c r="K117" s="5">
        <v>5300</v>
      </c>
      <c r="L117" s="5">
        <v>663</v>
      </c>
      <c r="M117" s="68">
        <f t="shared" si="12"/>
        <v>1.9865763768202791E-2</v>
      </c>
      <c r="N117" s="68">
        <f t="shared" si="13"/>
        <v>3.0571310001383318E-2</v>
      </c>
      <c r="O117" s="5">
        <v>1333</v>
      </c>
      <c r="P117" s="5">
        <v>1803</v>
      </c>
      <c r="Q117" s="25">
        <f t="shared" si="14"/>
        <v>0.73932334997226845</v>
      </c>
      <c r="R117" s="5">
        <v>143</v>
      </c>
      <c r="S117" s="5">
        <v>126</v>
      </c>
      <c r="T117" s="5">
        <v>1493</v>
      </c>
      <c r="U117" s="5">
        <v>47</v>
      </c>
      <c r="V117" s="5">
        <v>0.110026</v>
      </c>
      <c r="W117" s="4" t="s">
        <v>2823</v>
      </c>
      <c r="X117" s="3" t="s">
        <v>2824</v>
      </c>
      <c r="Y117" s="3" t="s">
        <v>28</v>
      </c>
      <c r="Z117" s="3" t="s">
        <v>28</v>
      </c>
    </row>
    <row r="118" spans="1:26" x14ac:dyDescent="0.25">
      <c r="A118" s="2" t="s">
        <v>2825</v>
      </c>
      <c r="B118" s="3" t="s">
        <v>24</v>
      </c>
      <c r="C118" s="3" t="s">
        <v>26</v>
      </c>
      <c r="D118" s="5">
        <f t="shared" si="10"/>
        <v>5126</v>
      </c>
      <c r="E118" s="5">
        <v>5031</v>
      </c>
      <c r="F118" s="5">
        <v>0</v>
      </c>
      <c r="G118" s="5">
        <v>95</v>
      </c>
      <c r="H118" s="5">
        <f t="shared" si="11"/>
        <v>3732</v>
      </c>
      <c r="I118" s="5">
        <v>3678</v>
      </c>
      <c r="J118" s="5">
        <v>0</v>
      </c>
      <c r="K118" s="5">
        <v>54</v>
      </c>
      <c r="L118" s="5">
        <v>36</v>
      </c>
      <c r="M118" s="68">
        <f t="shared" si="12"/>
        <v>7.0230198985563796E-3</v>
      </c>
      <c r="N118" s="68">
        <f t="shared" si="13"/>
        <v>9.6463022508038593E-3</v>
      </c>
      <c r="O118" s="5">
        <v>124</v>
      </c>
      <c r="P118" s="5">
        <v>132</v>
      </c>
      <c r="Q118" s="25">
        <f t="shared" si="14"/>
        <v>0.93939393939393945</v>
      </c>
      <c r="R118" s="5">
        <v>6</v>
      </c>
      <c r="S118" s="5">
        <v>4</v>
      </c>
      <c r="T118" s="5">
        <v>128</v>
      </c>
      <c r="U118" s="5">
        <v>1</v>
      </c>
      <c r="V118" s="5">
        <v>3.5888999999999997E-2</v>
      </c>
      <c r="W118" s="4" t="s">
        <v>2826</v>
      </c>
      <c r="X118" s="3" t="s">
        <v>2827</v>
      </c>
      <c r="Y118" s="3" t="s">
        <v>28</v>
      </c>
      <c r="Z118" s="3" t="s">
        <v>28</v>
      </c>
    </row>
    <row r="119" spans="1:26" x14ac:dyDescent="0.25">
      <c r="A119" s="2" t="s">
        <v>2828</v>
      </c>
      <c r="B119" s="3" t="s">
        <v>24</v>
      </c>
      <c r="C119" s="3" t="s">
        <v>26</v>
      </c>
      <c r="D119" s="5">
        <f t="shared" si="10"/>
        <v>6922</v>
      </c>
      <c r="E119" s="5">
        <v>6640</v>
      </c>
      <c r="F119" s="5">
        <v>0</v>
      </c>
      <c r="G119" s="5">
        <v>282</v>
      </c>
      <c r="H119" s="5">
        <f t="shared" si="11"/>
        <v>5055</v>
      </c>
      <c r="I119" s="5">
        <v>4869</v>
      </c>
      <c r="J119" s="5">
        <v>0</v>
      </c>
      <c r="K119" s="5">
        <v>186</v>
      </c>
      <c r="L119" s="5">
        <v>175</v>
      </c>
      <c r="M119" s="68">
        <f t="shared" si="12"/>
        <v>2.5281710488298179E-2</v>
      </c>
      <c r="N119" s="68">
        <f t="shared" si="13"/>
        <v>3.4619188921859542E-2</v>
      </c>
      <c r="O119" s="5">
        <v>198</v>
      </c>
      <c r="P119" s="5">
        <v>215</v>
      </c>
      <c r="Q119" s="25">
        <f t="shared" si="14"/>
        <v>0.92093023255813955</v>
      </c>
      <c r="R119" s="5">
        <v>20</v>
      </c>
      <c r="S119" s="5">
        <v>10</v>
      </c>
      <c r="T119" s="5">
        <v>47</v>
      </c>
      <c r="U119" s="5">
        <v>0</v>
      </c>
      <c r="V119" s="5">
        <v>4.4157000000000002E-2</v>
      </c>
      <c r="W119" s="4" t="s">
        <v>2829</v>
      </c>
      <c r="X119" s="3" t="s">
        <v>2830</v>
      </c>
      <c r="Y119" s="3" t="s">
        <v>28</v>
      </c>
      <c r="Z119" s="3" t="s">
        <v>28</v>
      </c>
    </row>
    <row r="120" spans="1:26" x14ac:dyDescent="0.25">
      <c r="A120" s="2" t="s">
        <v>2831</v>
      </c>
      <c r="B120" s="3" t="s">
        <v>24</v>
      </c>
      <c r="C120" s="3" t="s">
        <v>26</v>
      </c>
      <c r="D120" s="5">
        <f t="shared" si="10"/>
        <v>27641</v>
      </c>
      <c r="E120" s="5">
        <v>20611</v>
      </c>
      <c r="F120" s="5">
        <v>0</v>
      </c>
      <c r="G120" s="5">
        <v>7030</v>
      </c>
      <c r="H120" s="5">
        <f t="shared" si="11"/>
        <v>18754</v>
      </c>
      <c r="I120" s="5">
        <v>14020</v>
      </c>
      <c r="J120" s="5">
        <v>0</v>
      </c>
      <c r="K120" s="5">
        <v>4734</v>
      </c>
      <c r="L120" s="5">
        <v>114</v>
      </c>
      <c r="M120" s="68">
        <f t="shared" si="12"/>
        <v>4.1243080930501788E-3</v>
      </c>
      <c r="N120" s="68">
        <f t="shared" si="13"/>
        <v>6.0787032099818708E-3</v>
      </c>
      <c r="O120" s="5">
        <v>506</v>
      </c>
      <c r="P120" s="5">
        <v>675</v>
      </c>
      <c r="Q120" s="25">
        <f t="shared" si="14"/>
        <v>0.74962962962962965</v>
      </c>
      <c r="R120" s="5">
        <v>240</v>
      </c>
      <c r="S120" s="5">
        <v>58</v>
      </c>
      <c r="T120" s="5">
        <v>318</v>
      </c>
      <c r="U120" s="5">
        <v>10</v>
      </c>
      <c r="V120" s="5">
        <v>4.8146000000000001E-2</v>
      </c>
      <c r="W120" s="4" t="s">
        <v>2832</v>
      </c>
      <c r="X120" s="3" t="s">
        <v>2833</v>
      </c>
      <c r="Y120" s="3" t="s">
        <v>28</v>
      </c>
      <c r="Z120" s="3" t="s">
        <v>28</v>
      </c>
    </row>
    <row r="121" spans="1:26" x14ac:dyDescent="0.25">
      <c r="A121" s="2" t="s">
        <v>2834</v>
      </c>
      <c r="B121" s="3" t="s">
        <v>24</v>
      </c>
      <c r="C121" s="3" t="s">
        <v>26</v>
      </c>
      <c r="D121" s="5">
        <f t="shared" si="10"/>
        <v>6335</v>
      </c>
      <c r="E121" s="5">
        <v>6205</v>
      </c>
      <c r="F121" s="5">
        <v>0</v>
      </c>
      <c r="G121" s="5">
        <v>130</v>
      </c>
      <c r="H121" s="5">
        <f t="shared" si="11"/>
        <v>4305</v>
      </c>
      <c r="I121" s="5">
        <v>4211</v>
      </c>
      <c r="J121" s="5">
        <v>0</v>
      </c>
      <c r="K121" s="5">
        <v>94</v>
      </c>
      <c r="L121" s="5">
        <v>403</v>
      </c>
      <c r="M121" s="68">
        <f t="shared" si="12"/>
        <v>6.3614838200473561E-2</v>
      </c>
      <c r="N121" s="68">
        <f t="shared" si="13"/>
        <v>9.3612078977932639E-2</v>
      </c>
      <c r="O121" s="5">
        <v>431</v>
      </c>
      <c r="P121" s="5">
        <v>456</v>
      </c>
      <c r="Q121" s="25">
        <f t="shared" si="14"/>
        <v>0.94517543859649122</v>
      </c>
      <c r="R121" s="5">
        <v>12</v>
      </c>
      <c r="S121" s="5">
        <v>4</v>
      </c>
      <c r="T121" s="5">
        <v>91</v>
      </c>
      <c r="U121" s="5">
        <v>1</v>
      </c>
      <c r="V121" s="5">
        <v>0.108288</v>
      </c>
      <c r="W121" s="4" t="s">
        <v>2835</v>
      </c>
      <c r="X121" s="3" t="s">
        <v>2836</v>
      </c>
      <c r="Y121" s="3" t="s">
        <v>28</v>
      </c>
      <c r="Z121" s="3" t="s">
        <v>28</v>
      </c>
    </row>
    <row r="122" spans="1:26" x14ac:dyDescent="0.25">
      <c r="A122" s="2" t="s">
        <v>2837</v>
      </c>
      <c r="B122" s="3" t="s">
        <v>24</v>
      </c>
      <c r="C122" s="3" t="s">
        <v>26</v>
      </c>
      <c r="D122" s="5">
        <f t="shared" si="10"/>
        <v>10020</v>
      </c>
      <c r="E122" s="5">
        <v>9925</v>
      </c>
      <c r="F122" s="5">
        <v>0</v>
      </c>
      <c r="G122" s="5">
        <v>95</v>
      </c>
      <c r="H122" s="5">
        <f t="shared" si="11"/>
        <v>7015</v>
      </c>
      <c r="I122" s="5">
        <v>6950</v>
      </c>
      <c r="J122" s="5">
        <v>0</v>
      </c>
      <c r="K122" s="5">
        <v>65</v>
      </c>
      <c r="L122" s="5">
        <v>158</v>
      </c>
      <c r="M122" s="68">
        <f t="shared" si="12"/>
        <v>1.5768463073852296E-2</v>
      </c>
      <c r="N122" s="68">
        <f t="shared" si="13"/>
        <v>2.2523164647184603E-2</v>
      </c>
      <c r="O122" s="5">
        <v>400</v>
      </c>
      <c r="P122" s="5">
        <v>430</v>
      </c>
      <c r="Q122" s="25">
        <f t="shared" si="14"/>
        <v>0.93023255813953487</v>
      </c>
      <c r="R122" s="5">
        <v>8</v>
      </c>
      <c r="S122" s="5">
        <v>1</v>
      </c>
      <c r="T122" s="5">
        <v>366</v>
      </c>
      <c r="U122" s="5">
        <v>16</v>
      </c>
      <c r="V122" s="5">
        <v>6.1871000000000002E-2</v>
      </c>
      <c r="W122" s="4" t="s">
        <v>2838</v>
      </c>
      <c r="X122" s="3" t="s">
        <v>2839</v>
      </c>
      <c r="Y122" s="3" t="s">
        <v>28</v>
      </c>
      <c r="Z122" s="3" t="s">
        <v>28</v>
      </c>
    </row>
    <row r="123" spans="1:26" x14ac:dyDescent="0.25">
      <c r="A123" s="2" t="s">
        <v>2840</v>
      </c>
      <c r="B123" s="3" t="s">
        <v>24</v>
      </c>
      <c r="C123" s="3" t="s">
        <v>26</v>
      </c>
      <c r="D123" s="5">
        <f t="shared" si="10"/>
        <v>6620</v>
      </c>
      <c r="E123" s="5">
        <v>6388</v>
      </c>
      <c r="F123" s="5">
        <v>0</v>
      </c>
      <c r="G123" s="5">
        <v>232</v>
      </c>
      <c r="H123" s="5">
        <f t="shared" si="11"/>
        <v>4824</v>
      </c>
      <c r="I123" s="5">
        <v>4674</v>
      </c>
      <c r="J123" s="5">
        <v>0</v>
      </c>
      <c r="K123" s="5">
        <v>150</v>
      </c>
      <c r="L123" s="5">
        <v>40</v>
      </c>
      <c r="M123" s="68">
        <f t="shared" si="12"/>
        <v>6.0422960725075529E-3</v>
      </c>
      <c r="N123" s="68">
        <f t="shared" si="13"/>
        <v>8.291873963515755E-3</v>
      </c>
      <c r="O123" s="5">
        <v>225</v>
      </c>
      <c r="P123" s="5">
        <v>252</v>
      </c>
      <c r="Q123" s="25">
        <f t="shared" si="14"/>
        <v>0.8928571428571429</v>
      </c>
      <c r="R123" s="5">
        <v>14</v>
      </c>
      <c r="S123" s="5">
        <v>6</v>
      </c>
      <c r="T123" s="5">
        <v>257</v>
      </c>
      <c r="U123" s="5">
        <v>9</v>
      </c>
      <c r="V123" s="5">
        <v>5.3914999999999998E-2</v>
      </c>
      <c r="W123" s="4" t="s">
        <v>2841</v>
      </c>
      <c r="X123" s="3" t="s">
        <v>2842</v>
      </c>
      <c r="Y123" s="3" t="s">
        <v>28</v>
      </c>
      <c r="Z123" s="3" t="s">
        <v>28</v>
      </c>
    </row>
    <row r="124" spans="1:26" x14ac:dyDescent="0.25">
      <c r="A124" s="2" t="s">
        <v>2843</v>
      </c>
      <c r="B124" s="3" t="s">
        <v>24</v>
      </c>
      <c r="C124" s="3" t="s">
        <v>26</v>
      </c>
      <c r="D124" s="5">
        <f t="shared" si="10"/>
        <v>12626</v>
      </c>
      <c r="E124" s="5">
        <v>10057</v>
      </c>
      <c r="F124" s="5">
        <v>0</v>
      </c>
      <c r="G124" s="5">
        <v>2569</v>
      </c>
      <c r="H124" s="5">
        <f t="shared" si="11"/>
        <v>8714</v>
      </c>
      <c r="I124" s="5">
        <v>7000</v>
      </c>
      <c r="J124" s="5">
        <v>0</v>
      </c>
      <c r="K124" s="5">
        <v>1714</v>
      </c>
      <c r="L124" s="5">
        <v>141</v>
      </c>
      <c r="M124" s="68">
        <f t="shared" si="12"/>
        <v>1.1167432282591478E-2</v>
      </c>
      <c r="N124" s="68">
        <f t="shared" si="13"/>
        <v>1.6180858388799634E-2</v>
      </c>
      <c r="O124" s="5">
        <v>319</v>
      </c>
      <c r="P124" s="5">
        <v>377</v>
      </c>
      <c r="Q124" s="25">
        <f t="shared" si="14"/>
        <v>0.84615384615384615</v>
      </c>
      <c r="R124" s="5">
        <v>29</v>
      </c>
      <c r="S124" s="5">
        <v>58</v>
      </c>
      <c r="T124" s="5">
        <v>218</v>
      </c>
      <c r="U124" s="5">
        <v>4</v>
      </c>
      <c r="V124" s="5">
        <v>5.3857000000000002E-2</v>
      </c>
      <c r="W124" s="4" t="s">
        <v>2844</v>
      </c>
      <c r="X124" s="3" t="s">
        <v>2845</v>
      </c>
      <c r="Y124" s="3" t="s">
        <v>28</v>
      </c>
      <c r="Z124" s="3" t="s">
        <v>28</v>
      </c>
    </row>
    <row r="125" spans="1:26" x14ac:dyDescent="0.25">
      <c r="A125" s="2" t="s">
        <v>2846</v>
      </c>
      <c r="B125" s="3" t="s">
        <v>24</v>
      </c>
      <c r="C125" s="3" t="s">
        <v>26</v>
      </c>
      <c r="D125" s="5">
        <f t="shared" si="10"/>
        <v>4808</v>
      </c>
      <c r="E125" s="5">
        <v>4803</v>
      </c>
      <c r="F125" s="5">
        <v>0</v>
      </c>
      <c r="G125" s="5">
        <v>5</v>
      </c>
      <c r="H125" s="5">
        <f t="shared" si="11"/>
        <v>3458</v>
      </c>
      <c r="I125" s="5">
        <v>3455</v>
      </c>
      <c r="J125" s="5">
        <v>0</v>
      </c>
      <c r="K125" s="5">
        <v>3</v>
      </c>
      <c r="L125" s="5">
        <v>40</v>
      </c>
      <c r="M125" s="68">
        <f t="shared" si="12"/>
        <v>8.3194675540765387E-3</v>
      </c>
      <c r="N125" s="68">
        <f t="shared" si="13"/>
        <v>1.156737998843262E-2</v>
      </c>
      <c r="O125" s="5">
        <v>82</v>
      </c>
      <c r="P125" s="5">
        <v>86</v>
      </c>
      <c r="Q125" s="25">
        <f t="shared" si="14"/>
        <v>0.95348837209302328</v>
      </c>
      <c r="R125" s="5">
        <v>6</v>
      </c>
      <c r="S125" s="5">
        <v>0</v>
      </c>
      <c r="T125" s="5">
        <v>67</v>
      </c>
      <c r="U125" s="5">
        <v>3</v>
      </c>
      <c r="V125" s="5">
        <v>2.4891E-2</v>
      </c>
      <c r="W125" s="4" t="s">
        <v>2847</v>
      </c>
      <c r="X125" s="3" t="s">
        <v>2848</v>
      </c>
      <c r="Y125" s="3" t="s">
        <v>28</v>
      </c>
      <c r="Z125" s="3" t="s">
        <v>28</v>
      </c>
    </row>
    <row r="126" spans="1:26" x14ac:dyDescent="0.25">
      <c r="A126" s="2" t="s">
        <v>2849</v>
      </c>
      <c r="B126" s="3" t="s">
        <v>24</v>
      </c>
      <c r="C126" s="3" t="s">
        <v>26</v>
      </c>
      <c r="D126" s="5">
        <f t="shared" si="10"/>
        <v>8872</v>
      </c>
      <c r="E126" s="5">
        <v>8087</v>
      </c>
      <c r="F126" s="5">
        <v>0</v>
      </c>
      <c r="G126" s="5">
        <v>785</v>
      </c>
      <c r="H126" s="5">
        <f t="shared" si="11"/>
        <v>6556</v>
      </c>
      <c r="I126" s="5">
        <v>5981</v>
      </c>
      <c r="J126" s="5">
        <v>0</v>
      </c>
      <c r="K126" s="5">
        <v>575</v>
      </c>
      <c r="L126" s="5">
        <v>72</v>
      </c>
      <c r="M126" s="68">
        <f t="shared" si="12"/>
        <v>8.1154192966636611E-3</v>
      </c>
      <c r="N126" s="68">
        <f t="shared" si="13"/>
        <v>1.0982306284319707E-2</v>
      </c>
      <c r="O126" s="5">
        <v>234</v>
      </c>
      <c r="P126" s="5">
        <v>288</v>
      </c>
      <c r="Q126" s="25">
        <f t="shared" si="14"/>
        <v>0.8125</v>
      </c>
      <c r="R126" s="5">
        <v>23</v>
      </c>
      <c r="S126" s="5">
        <v>11</v>
      </c>
      <c r="T126" s="5">
        <v>297</v>
      </c>
      <c r="U126" s="5">
        <v>52</v>
      </c>
      <c r="V126" s="5">
        <v>4.8152E-2</v>
      </c>
      <c r="W126" s="4" t="s">
        <v>2850</v>
      </c>
      <c r="X126" s="3" t="s">
        <v>2851</v>
      </c>
      <c r="Y126" s="3" t="s">
        <v>28</v>
      </c>
      <c r="Z126" s="3" t="s">
        <v>28</v>
      </c>
    </row>
    <row r="127" spans="1:26" x14ac:dyDescent="0.25">
      <c r="A127" s="2" t="s">
        <v>2852</v>
      </c>
      <c r="B127" s="3" t="s">
        <v>24</v>
      </c>
      <c r="C127" s="3" t="s">
        <v>26</v>
      </c>
      <c r="D127" s="5">
        <f t="shared" si="10"/>
        <v>45992</v>
      </c>
      <c r="E127" s="5">
        <v>33225</v>
      </c>
      <c r="F127" s="5">
        <v>0</v>
      </c>
      <c r="G127" s="5">
        <v>12767</v>
      </c>
      <c r="H127" s="5">
        <f t="shared" si="11"/>
        <v>32371</v>
      </c>
      <c r="I127" s="5">
        <v>23494</v>
      </c>
      <c r="J127" s="5">
        <v>0</v>
      </c>
      <c r="K127" s="5">
        <v>8877</v>
      </c>
      <c r="L127" s="5">
        <v>507</v>
      </c>
      <c r="M127" s="68">
        <f t="shared" si="12"/>
        <v>1.1023656288050096E-2</v>
      </c>
      <c r="N127" s="68">
        <f t="shared" si="13"/>
        <v>1.5662166754193567E-2</v>
      </c>
      <c r="O127" s="5">
        <v>1095</v>
      </c>
      <c r="P127" s="5">
        <v>1388</v>
      </c>
      <c r="Q127" s="25">
        <f t="shared" si="14"/>
        <v>0.7889048991354467</v>
      </c>
      <c r="R127" s="5">
        <v>435</v>
      </c>
      <c r="S127" s="5">
        <v>149</v>
      </c>
      <c r="T127" s="5">
        <v>713</v>
      </c>
      <c r="U127" s="5">
        <v>45</v>
      </c>
      <c r="V127" s="5">
        <v>5.9079E-2</v>
      </c>
      <c r="W127" s="4" t="s">
        <v>2853</v>
      </c>
      <c r="X127" s="3" t="s">
        <v>2854</v>
      </c>
      <c r="Y127" s="3" t="s">
        <v>28</v>
      </c>
      <c r="Z127" s="3" t="s">
        <v>28</v>
      </c>
    </row>
    <row r="128" spans="1:26" x14ac:dyDescent="0.25">
      <c r="A128" s="2" t="s">
        <v>2855</v>
      </c>
      <c r="B128" s="3" t="s">
        <v>24</v>
      </c>
      <c r="C128" s="3" t="s">
        <v>26</v>
      </c>
      <c r="D128" s="5">
        <f t="shared" si="10"/>
        <v>6909</v>
      </c>
      <c r="E128" s="5">
        <v>6892</v>
      </c>
      <c r="F128" s="5">
        <v>0</v>
      </c>
      <c r="G128" s="5">
        <v>17</v>
      </c>
      <c r="H128" s="5">
        <f t="shared" si="11"/>
        <v>5338</v>
      </c>
      <c r="I128" s="5">
        <v>5324</v>
      </c>
      <c r="J128" s="5">
        <v>0</v>
      </c>
      <c r="K128" s="5">
        <v>14</v>
      </c>
      <c r="L128" s="5">
        <v>100</v>
      </c>
      <c r="M128" s="68">
        <f t="shared" si="12"/>
        <v>1.4473874656245478E-2</v>
      </c>
      <c r="N128" s="68">
        <f t="shared" si="13"/>
        <v>1.8733608092918696E-2</v>
      </c>
      <c r="O128" s="5">
        <v>111</v>
      </c>
      <c r="P128" s="5">
        <v>114</v>
      </c>
      <c r="Q128" s="25">
        <f t="shared" si="14"/>
        <v>0.97368421052631582</v>
      </c>
      <c r="R128" s="5">
        <v>3</v>
      </c>
      <c r="S128" s="5">
        <v>0</v>
      </c>
      <c r="T128" s="5">
        <v>18</v>
      </c>
      <c r="U128" s="5">
        <v>0</v>
      </c>
      <c r="V128" s="5">
        <v>2.1412E-2</v>
      </c>
      <c r="W128" s="4" t="s">
        <v>2856</v>
      </c>
      <c r="X128" s="3" t="s">
        <v>2857</v>
      </c>
      <c r="Y128" s="3" t="s">
        <v>28</v>
      </c>
      <c r="Z128" s="3" t="s">
        <v>28</v>
      </c>
    </row>
    <row r="129" spans="1:26" x14ac:dyDescent="0.25">
      <c r="A129" s="2" t="s">
        <v>2858</v>
      </c>
      <c r="B129" s="3" t="s">
        <v>24</v>
      </c>
      <c r="C129" s="3" t="s">
        <v>26</v>
      </c>
      <c r="D129" s="5">
        <f t="shared" si="10"/>
        <v>11458</v>
      </c>
      <c r="E129" s="5">
        <v>10999</v>
      </c>
      <c r="F129" s="5">
        <v>0</v>
      </c>
      <c r="G129" s="5">
        <v>459</v>
      </c>
      <c r="H129" s="5">
        <f t="shared" si="11"/>
        <v>8130</v>
      </c>
      <c r="I129" s="5">
        <v>7787</v>
      </c>
      <c r="J129" s="5">
        <v>0</v>
      </c>
      <c r="K129" s="5">
        <v>343</v>
      </c>
      <c r="L129" s="5">
        <v>212</v>
      </c>
      <c r="M129" s="68">
        <f t="shared" si="12"/>
        <v>1.8502356432187117E-2</v>
      </c>
      <c r="N129" s="68">
        <f t="shared" si="13"/>
        <v>2.6076260762607627E-2</v>
      </c>
      <c r="O129" s="5">
        <v>676</v>
      </c>
      <c r="P129" s="5">
        <v>746</v>
      </c>
      <c r="Q129" s="25">
        <f t="shared" si="14"/>
        <v>0.90616621983914214</v>
      </c>
      <c r="R129" s="5">
        <v>36</v>
      </c>
      <c r="S129" s="5">
        <v>3</v>
      </c>
      <c r="T129" s="5">
        <v>829</v>
      </c>
      <c r="U129" s="5">
        <v>111</v>
      </c>
      <c r="V129" s="5">
        <v>9.5800999999999997E-2</v>
      </c>
      <c r="W129" s="4" t="s">
        <v>2859</v>
      </c>
      <c r="X129" s="3" t="s">
        <v>2860</v>
      </c>
      <c r="Y129" s="3" t="s">
        <v>28</v>
      </c>
      <c r="Z129" s="3" t="s">
        <v>28</v>
      </c>
    </row>
    <row r="130" spans="1:26" x14ac:dyDescent="0.25">
      <c r="A130" s="2" t="s">
        <v>2861</v>
      </c>
      <c r="B130" s="3" t="s">
        <v>24</v>
      </c>
      <c r="C130" s="3" t="s">
        <v>26</v>
      </c>
      <c r="D130" s="5">
        <f t="shared" si="10"/>
        <v>6668</v>
      </c>
      <c r="E130" s="5">
        <v>6585</v>
      </c>
      <c r="F130" s="5">
        <v>0</v>
      </c>
      <c r="G130" s="5">
        <v>83</v>
      </c>
      <c r="H130" s="5">
        <f t="shared" si="11"/>
        <v>4686</v>
      </c>
      <c r="I130" s="5">
        <v>4626</v>
      </c>
      <c r="J130" s="5">
        <v>0</v>
      </c>
      <c r="K130" s="5">
        <v>60</v>
      </c>
      <c r="L130" s="5">
        <v>52</v>
      </c>
      <c r="M130" s="68">
        <f t="shared" si="12"/>
        <v>7.7984403119376123E-3</v>
      </c>
      <c r="N130" s="68">
        <f t="shared" si="13"/>
        <v>1.1096884336320957E-2</v>
      </c>
      <c r="O130" s="5">
        <v>180</v>
      </c>
      <c r="P130" s="5">
        <v>195</v>
      </c>
      <c r="Q130" s="25">
        <f t="shared" si="14"/>
        <v>0.92307692307692313</v>
      </c>
      <c r="R130" s="5">
        <v>5</v>
      </c>
      <c r="S130" s="5">
        <v>2</v>
      </c>
      <c r="T130" s="5">
        <v>184</v>
      </c>
      <c r="U130" s="5">
        <v>3</v>
      </c>
      <c r="V130" s="5">
        <v>4.2153000000000003E-2</v>
      </c>
      <c r="W130" s="4" t="s">
        <v>2862</v>
      </c>
      <c r="X130" s="3" t="s">
        <v>2863</v>
      </c>
      <c r="Y130" s="3" t="s">
        <v>28</v>
      </c>
      <c r="Z130" s="3" t="s">
        <v>28</v>
      </c>
    </row>
    <row r="131" spans="1:26" x14ac:dyDescent="0.25">
      <c r="A131" s="2" t="s">
        <v>2864</v>
      </c>
      <c r="B131" s="3" t="s">
        <v>24</v>
      </c>
      <c r="C131" s="3" t="s">
        <v>26</v>
      </c>
      <c r="D131" s="5">
        <f t="shared" si="10"/>
        <v>145483</v>
      </c>
      <c r="E131" s="5">
        <v>89314</v>
      </c>
      <c r="F131" s="5">
        <v>0</v>
      </c>
      <c r="G131" s="5">
        <v>56169</v>
      </c>
      <c r="H131" s="5">
        <f t="shared" si="11"/>
        <v>87955</v>
      </c>
      <c r="I131" s="5">
        <v>53564</v>
      </c>
      <c r="J131" s="5">
        <v>0</v>
      </c>
      <c r="K131" s="5">
        <v>34391</v>
      </c>
      <c r="L131" s="5">
        <v>996</v>
      </c>
      <c r="M131" s="68">
        <f t="shared" si="12"/>
        <v>6.8461607198091875E-3</v>
      </c>
      <c r="N131" s="68">
        <f t="shared" si="13"/>
        <v>1.1323972485930305E-2</v>
      </c>
      <c r="O131" s="5">
        <v>4754</v>
      </c>
      <c r="P131" s="5">
        <v>9850</v>
      </c>
      <c r="Q131" s="25">
        <f t="shared" si="14"/>
        <v>0.48263959390862943</v>
      </c>
      <c r="R131" s="5">
        <v>789</v>
      </c>
      <c r="S131" s="5">
        <v>325</v>
      </c>
      <c r="T131" s="5">
        <v>12029</v>
      </c>
      <c r="U131" s="5">
        <v>443</v>
      </c>
      <c r="V131" s="5">
        <v>0.183892</v>
      </c>
      <c r="W131" s="4" t="s">
        <v>2865</v>
      </c>
      <c r="X131" s="3" t="s">
        <v>2866</v>
      </c>
      <c r="Y131" s="3" t="s">
        <v>28</v>
      </c>
      <c r="Z131" s="3" t="s">
        <v>28</v>
      </c>
    </row>
    <row r="132" spans="1:26" x14ac:dyDescent="0.25">
      <c r="A132" s="2" t="s">
        <v>2867</v>
      </c>
      <c r="B132" s="3" t="s">
        <v>24</v>
      </c>
      <c r="C132" s="3" t="s">
        <v>26</v>
      </c>
      <c r="D132" s="5">
        <f t="shared" si="10"/>
        <v>18937</v>
      </c>
      <c r="E132" s="5">
        <v>13698</v>
      </c>
      <c r="F132" s="5">
        <v>0</v>
      </c>
      <c r="G132" s="5">
        <v>5239</v>
      </c>
      <c r="H132" s="5">
        <f t="shared" si="11"/>
        <v>12885</v>
      </c>
      <c r="I132" s="5">
        <v>9353</v>
      </c>
      <c r="J132" s="5">
        <v>0</v>
      </c>
      <c r="K132" s="5">
        <v>3532</v>
      </c>
      <c r="L132" s="5">
        <v>119</v>
      </c>
      <c r="M132" s="68">
        <f t="shared" si="12"/>
        <v>6.2839942968791257E-3</v>
      </c>
      <c r="N132" s="68">
        <f t="shared" si="13"/>
        <v>9.2355452076057429E-3</v>
      </c>
      <c r="O132" s="5">
        <v>374</v>
      </c>
      <c r="P132" s="5">
        <v>627</v>
      </c>
      <c r="Q132" s="25">
        <f t="shared" si="14"/>
        <v>0.59649122807017541</v>
      </c>
      <c r="R132" s="5">
        <v>56</v>
      </c>
      <c r="S132" s="5">
        <v>78</v>
      </c>
      <c r="T132" s="5">
        <v>470</v>
      </c>
      <c r="U132" s="5">
        <v>7</v>
      </c>
      <c r="V132" s="5">
        <v>6.7036999999999999E-2</v>
      </c>
      <c r="W132" s="4" t="s">
        <v>2868</v>
      </c>
      <c r="X132" s="3" t="s">
        <v>2869</v>
      </c>
      <c r="Y132" s="3" t="s">
        <v>28</v>
      </c>
      <c r="Z132" s="3" t="s">
        <v>28</v>
      </c>
    </row>
    <row r="133" spans="1:26" x14ac:dyDescent="0.25">
      <c r="A133" s="2" t="s">
        <v>2870</v>
      </c>
      <c r="B133" s="3" t="s">
        <v>24</v>
      </c>
      <c r="C133" s="3" t="s">
        <v>26</v>
      </c>
      <c r="D133" s="5">
        <f t="shared" si="10"/>
        <v>97916</v>
      </c>
      <c r="E133" s="5">
        <v>61480</v>
      </c>
      <c r="F133" s="5">
        <v>0</v>
      </c>
      <c r="G133" s="5">
        <v>36436</v>
      </c>
      <c r="H133" s="5">
        <f t="shared" si="11"/>
        <v>60063</v>
      </c>
      <c r="I133" s="5">
        <v>37715</v>
      </c>
      <c r="J133" s="5">
        <v>0</v>
      </c>
      <c r="K133" s="5">
        <v>22348</v>
      </c>
      <c r="L133" s="5">
        <v>1446</v>
      </c>
      <c r="M133" s="68">
        <f t="shared" si="12"/>
        <v>1.4767760120919972E-2</v>
      </c>
      <c r="N133" s="68">
        <f t="shared" si="13"/>
        <v>2.4074721542380502E-2</v>
      </c>
      <c r="O133" s="5">
        <v>3010</v>
      </c>
      <c r="P133" s="5">
        <v>5383</v>
      </c>
      <c r="Q133" s="25">
        <f t="shared" si="14"/>
        <v>0.55916775032509758</v>
      </c>
      <c r="R133" s="5">
        <v>694</v>
      </c>
      <c r="S133" s="5">
        <v>421</v>
      </c>
      <c r="T133" s="5">
        <v>3565</v>
      </c>
      <c r="U133" s="5">
        <v>133</v>
      </c>
      <c r="V133" s="5">
        <v>0.14272799999999999</v>
      </c>
      <c r="W133" s="4" t="s">
        <v>2871</v>
      </c>
      <c r="X133" s="3" t="s">
        <v>2872</v>
      </c>
      <c r="Y133" s="3" t="s">
        <v>28</v>
      </c>
      <c r="Z133" s="3" t="s">
        <v>28</v>
      </c>
    </row>
    <row r="134" spans="1:26" x14ac:dyDescent="0.25">
      <c r="A134" s="2" t="s">
        <v>2873</v>
      </c>
      <c r="B134" s="3" t="s">
        <v>24</v>
      </c>
      <c r="C134" s="3" t="s">
        <v>26</v>
      </c>
      <c r="D134" s="5">
        <f t="shared" si="10"/>
        <v>5324</v>
      </c>
      <c r="E134" s="5">
        <v>5260</v>
      </c>
      <c r="F134" s="5">
        <v>0</v>
      </c>
      <c r="G134" s="5">
        <v>64</v>
      </c>
      <c r="H134" s="5">
        <f t="shared" si="11"/>
        <v>3860</v>
      </c>
      <c r="I134" s="5">
        <v>3808</v>
      </c>
      <c r="J134" s="5">
        <v>0</v>
      </c>
      <c r="K134" s="5">
        <v>52</v>
      </c>
      <c r="L134" s="5">
        <v>20</v>
      </c>
      <c r="M134" s="68">
        <f t="shared" si="12"/>
        <v>3.7565740045078888E-3</v>
      </c>
      <c r="N134" s="68">
        <f t="shared" si="13"/>
        <v>5.1813471502590676E-3</v>
      </c>
      <c r="O134" s="5">
        <v>111</v>
      </c>
      <c r="P134" s="5">
        <v>134</v>
      </c>
      <c r="Q134" s="25">
        <f t="shared" si="14"/>
        <v>0.82835820895522383</v>
      </c>
      <c r="R134" s="5">
        <v>11</v>
      </c>
      <c r="S134" s="5">
        <v>0</v>
      </c>
      <c r="T134" s="5">
        <v>157</v>
      </c>
      <c r="U134" s="5">
        <v>8</v>
      </c>
      <c r="V134" s="5">
        <v>3.5188999999999998E-2</v>
      </c>
      <c r="W134" s="4" t="s">
        <v>2874</v>
      </c>
      <c r="X134" s="3" t="s">
        <v>2875</v>
      </c>
      <c r="Y134" s="3" t="s">
        <v>28</v>
      </c>
      <c r="Z134" s="3" t="s">
        <v>28</v>
      </c>
    </row>
    <row r="135" spans="1:26" x14ac:dyDescent="0.25">
      <c r="A135" s="2" t="s">
        <v>2876</v>
      </c>
      <c r="B135" s="3" t="s">
        <v>24</v>
      </c>
      <c r="C135" s="3" t="s">
        <v>26</v>
      </c>
      <c r="D135" s="5">
        <f t="shared" si="10"/>
        <v>3611</v>
      </c>
      <c r="E135" s="5">
        <v>3611</v>
      </c>
      <c r="F135" s="5">
        <v>0</v>
      </c>
      <c r="G135" s="5">
        <v>0</v>
      </c>
      <c r="H135" s="5">
        <f t="shared" si="11"/>
        <v>2480</v>
      </c>
      <c r="I135" s="5">
        <v>2480</v>
      </c>
      <c r="J135" s="5">
        <v>0</v>
      </c>
      <c r="K135" s="5">
        <v>0</v>
      </c>
      <c r="L135" s="5">
        <v>11</v>
      </c>
      <c r="M135" s="68">
        <f t="shared" si="12"/>
        <v>3.0462475768485184E-3</v>
      </c>
      <c r="N135" s="68">
        <f t="shared" si="13"/>
        <v>4.435483870967742E-3</v>
      </c>
      <c r="O135" s="5">
        <v>29</v>
      </c>
      <c r="P135" s="5">
        <v>30</v>
      </c>
      <c r="Q135" s="25">
        <f t="shared" si="14"/>
        <v>0.96666666666666667</v>
      </c>
      <c r="R135" s="5">
        <v>2</v>
      </c>
      <c r="S135" s="5">
        <v>0</v>
      </c>
      <c r="T135" s="5">
        <v>23</v>
      </c>
      <c r="U135" s="5">
        <v>0</v>
      </c>
      <c r="V135" s="5">
        <v>1.2097E-2</v>
      </c>
      <c r="W135" s="4" t="s">
        <v>2877</v>
      </c>
      <c r="X135" s="3" t="s">
        <v>2878</v>
      </c>
      <c r="Y135" s="3" t="s">
        <v>28</v>
      </c>
      <c r="Z135" s="3" t="s">
        <v>28</v>
      </c>
    </row>
    <row r="136" spans="1:26" x14ac:dyDescent="0.25">
      <c r="A136" s="2" t="s">
        <v>2879</v>
      </c>
      <c r="B136" s="3" t="s">
        <v>24</v>
      </c>
      <c r="C136" s="3" t="s">
        <v>26</v>
      </c>
      <c r="D136" s="5">
        <f t="shared" si="10"/>
        <v>11920</v>
      </c>
      <c r="E136" s="5">
        <v>11699</v>
      </c>
      <c r="F136" s="5">
        <v>0</v>
      </c>
      <c r="G136" s="5">
        <v>221</v>
      </c>
      <c r="H136" s="5">
        <f t="shared" si="11"/>
        <v>8394</v>
      </c>
      <c r="I136" s="5">
        <v>8240</v>
      </c>
      <c r="J136" s="5">
        <v>0</v>
      </c>
      <c r="K136" s="5">
        <v>154</v>
      </c>
      <c r="L136" s="5">
        <v>358</v>
      </c>
      <c r="M136" s="68">
        <f t="shared" si="12"/>
        <v>3.0033557046979867E-2</v>
      </c>
      <c r="N136" s="68">
        <f t="shared" si="13"/>
        <v>4.2649511555873244E-2</v>
      </c>
      <c r="O136" s="5">
        <v>589</v>
      </c>
      <c r="P136" s="5">
        <v>667</v>
      </c>
      <c r="Q136" s="25">
        <f t="shared" si="14"/>
        <v>0.88305847076461774</v>
      </c>
      <c r="R136" s="5">
        <v>16</v>
      </c>
      <c r="S136" s="5">
        <v>0</v>
      </c>
      <c r="T136" s="5">
        <v>475</v>
      </c>
      <c r="U136" s="5">
        <v>5</v>
      </c>
      <c r="V136" s="5">
        <v>8.0947000000000005E-2</v>
      </c>
      <c r="W136" s="4" t="s">
        <v>2880</v>
      </c>
      <c r="X136" s="3" t="s">
        <v>2881</v>
      </c>
      <c r="Y136" s="3" t="s">
        <v>28</v>
      </c>
      <c r="Z136" s="3" t="s">
        <v>28</v>
      </c>
    </row>
    <row r="137" spans="1:26" x14ac:dyDescent="0.25">
      <c r="A137" s="2" t="s">
        <v>2882</v>
      </c>
      <c r="B137" s="3" t="s">
        <v>24</v>
      </c>
      <c r="C137" s="3" t="s">
        <v>26</v>
      </c>
      <c r="D137" s="5">
        <f t="shared" si="10"/>
        <v>18362</v>
      </c>
      <c r="E137" s="5">
        <v>17354</v>
      </c>
      <c r="F137" s="5">
        <v>0</v>
      </c>
      <c r="G137" s="5">
        <v>1008</v>
      </c>
      <c r="H137" s="5">
        <f t="shared" si="11"/>
        <v>13053</v>
      </c>
      <c r="I137" s="5">
        <v>12334</v>
      </c>
      <c r="J137" s="5">
        <v>0</v>
      </c>
      <c r="K137" s="5">
        <v>719</v>
      </c>
      <c r="L137" s="5">
        <v>1056</v>
      </c>
      <c r="M137" s="68">
        <f t="shared" si="12"/>
        <v>5.7510075155211851E-2</v>
      </c>
      <c r="N137" s="68">
        <f t="shared" si="13"/>
        <v>8.0900942312112159E-2</v>
      </c>
      <c r="O137" s="5">
        <v>1779</v>
      </c>
      <c r="P137" s="5">
        <v>2096</v>
      </c>
      <c r="Q137" s="25">
        <f t="shared" si="14"/>
        <v>0.8487595419847328</v>
      </c>
      <c r="R137" s="5">
        <v>22</v>
      </c>
      <c r="S137" s="5">
        <v>1</v>
      </c>
      <c r="T137" s="5">
        <v>1953</v>
      </c>
      <c r="U137" s="5">
        <v>53</v>
      </c>
      <c r="V137" s="5">
        <v>0.169937</v>
      </c>
      <c r="W137" s="4" t="s">
        <v>2883</v>
      </c>
      <c r="X137" s="3" t="s">
        <v>2884</v>
      </c>
      <c r="Y137" s="3" t="s">
        <v>28</v>
      </c>
      <c r="Z137" s="3" t="s">
        <v>28</v>
      </c>
    </row>
    <row r="138" spans="1:26" x14ac:dyDescent="0.25">
      <c r="A138" s="2" t="s">
        <v>2885</v>
      </c>
      <c r="B138" s="3" t="s">
        <v>24</v>
      </c>
      <c r="C138" s="3" t="s">
        <v>26</v>
      </c>
      <c r="D138" s="5">
        <f t="shared" si="10"/>
        <v>3874</v>
      </c>
      <c r="E138" s="5">
        <v>3866</v>
      </c>
      <c r="F138" s="5">
        <v>0</v>
      </c>
      <c r="G138" s="5">
        <v>8</v>
      </c>
      <c r="H138" s="5">
        <f t="shared" si="11"/>
        <v>2721</v>
      </c>
      <c r="I138" s="5">
        <v>2715</v>
      </c>
      <c r="J138" s="5">
        <v>0</v>
      </c>
      <c r="K138" s="5">
        <v>6</v>
      </c>
      <c r="L138" s="5">
        <v>14</v>
      </c>
      <c r="M138" s="68">
        <f t="shared" si="12"/>
        <v>3.6138358286009293E-3</v>
      </c>
      <c r="N138" s="68">
        <f t="shared" si="13"/>
        <v>5.1451672179345827E-3</v>
      </c>
      <c r="O138" s="5">
        <v>36</v>
      </c>
      <c r="P138" s="5">
        <v>39</v>
      </c>
      <c r="Q138" s="25">
        <f t="shared" si="14"/>
        <v>0.92307692307692313</v>
      </c>
      <c r="R138" s="5">
        <v>3</v>
      </c>
      <c r="S138" s="5">
        <v>0</v>
      </c>
      <c r="T138" s="5">
        <v>31</v>
      </c>
      <c r="U138" s="5">
        <v>0</v>
      </c>
      <c r="V138" s="5">
        <v>1.4364999999999999E-2</v>
      </c>
      <c r="W138" s="4" t="s">
        <v>2886</v>
      </c>
      <c r="X138" s="3" t="s">
        <v>2887</v>
      </c>
      <c r="Y138" s="3" t="s">
        <v>28</v>
      </c>
      <c r="Z138" s="3" t="s">
        <v>28</v>
      </c>
    </row>
    <row r="139" spans="1:26" x14ac:dyDescent="0.25">
      <c r="A139" s="2" t="s">
        <v>2888</v>
      </c>
      <c r="B139" s="3" t="s">
        <v>24</v>
      </c>
      <c r="C139" s="3" t="s">
        <v>26</v>
      </c>
      <c r="D139" s="5">
        <f t="shared" si="10"/>
        <v>15540</v>
      </c>
      <c r="E139" s="5">
        <v>14082</v>
      </c>
      <c r="F139" s="5">
        <v>0</v>
      </c>
      <c r="G139" s="5">
        <v>1458</v>
      </c>
      <c r="H139" s="5">
        <f t="shared" si="11"/>
        <v>10870</v>
      </c>
      <c r="I139" s="5">
        <v>9949</v>
      </c>
      <c r="J139" s="5">
        <v>0</v>
      </c>
      <c r="K139" s="5">
        <v>921</v>
      </c>
      <c r="L139" s="5">
        <v>323</v>
      </c>
      <c r="M139" s="68">
        <f t="shared" si="12"/>
        <v>2.0785070785070785E-2</v>
      </c>
      <c r="N139" s="68">
        <f t="shared" si="13"/>
        <v>2.9714811407543697E-2</v>
      </c>
      <c r="O139" s="5">
        <v>783</v>
      </c>
      <c r="P139" s="5">
        <v>921</v>
      </c>
      <c r="Q139" s="25">
        <f t="shared" si="14"/>
        <v>0.85016286644951145</v>
      </c>
      <c r="R139" s="5">
        <v>27</v>
      </c>
      <c r="S139" s="5">
        <v>23</v>
      </c>
      <c r="T139" s="5">
        <v>832</v>
      </c>
      <c r="U139" s="5">
        <v>12</v>
      </c>
      <c r="V139" s="5">
        <v>9.2572000000000002E-2</v>
      </c>
      <c r="W139" s="4" t="s">
        <v>2889</v>
      </c>
      <c r="X139" s="3" t="s">
        <v>2890</v>
      </c>
      <c r="Y139" s="3" t="s">
        <v>28</v>
      </c>
      <c r="Z139" s="3" t="s">
        <v>28</v>
      </c>
    </row>
    <row r="140" spans="1:26" x14ac:dyDescent="0.25">
      <c r="A140" s="2" t="s">
        <v>2891</v>
      </c>
      <c r="B140" s="3" t="s">
        <v>24</v>
      </c>
      <c r="C140" s="3" t="s">
        <v>26</v>
      </c>
      <c r="D140" s="5">
        <f t="shared" si="10"/>
        <v>4430</v>
      </c>
      <c r="E140" s="5">
        <v>4354</v>
      </c>
      <c r="F140" s="5">
        <v>0</v>
      </c>
      <c r="G140" s="5">
        <v>76</v>
      </c>
      <c r="H140" s="5">
        <f t="shared" si="11"/>
        <v>3215</v>
      </c>
      <c r="I140" s="5">
        <v>3154</v>
      </c>
      <c r="J140" s="5">
        <v>0</v>
      </c>
      <c r="K140" s="5">
        <v>61</v>
      </c>
      <c r="L140" s="5">
        <v>16</v>
      </c>
      <c r="M140" s="68">
        <f t="shared" si="12"/>
        <v>3.6117381489841984E-3</v>
      </c>
      <c r="N140" s="68">
        <f t="shared" si="13"/>
        <v>4.9766718506998441E-3</v>
      </c>
      <c r="O140" s="5">
        <v>60</v>
      </c>
      <c r="P140" s="5">
        <v>64</v>
      </c>
      <c r="Q140" s="25">
        <f t="shared" si="14"/>
        <v>0.9375</v>
      </c>
      <c r="R140" s="5">
        <v>12</v>
      </c>
      <c r="S140" s="5">
        <v>1</v>
      </c>
      <c r="T140" s="5">
        <v>65</v>
      </c>
      <c r="U140" s="5">
        <v>1</v>
      </c>
      <c r="V140" s="5">
        <v>2.0292000000000001E-2</v>
      </c>
      <c r="W140" s="4" t="s">
        <v>2892</v>
      </c>
      <c r="X140" s="3" t="s">
        <v>2893</v>
      </c>
      <c r="Y140" s="3" t="s">
        <v>28</v>
      </c>
      <c r="Z140" s="3" t="s">
        <v>28</v>
      </c>
    </row>
    <row r="141" spans="1:26" x14ac:dyDescent="0.25">
      <c r="A141" s="2" t="s">
        <v>2894</v>
      </c>
      <c r="B141" s="3" t="s">
        <v>24</v>
      </c>
      <c r="C141" s="3" t="s">
        <v>26</v>
      </c>
      <c r="D141" s="5">
        <f t="shared" si="10"/>
        <v>7340</v>
      </c>
      <c r="E141" s="5">
        <v>7165</v>
      </c>
      <c r="F141" s="5">
        <v>0</v>
      </c>
      <c r="G141" s="5">
        <v>175</v>
      </c>
      <c r="H141" s="5">
        <f t="shared" si="11"/>
        <v>5361</v>
      </c>
      <c r="I141" s="5">
        <v>5242</v>
      </c>
      <c r="J141" s="5">
        <v>0</v>
      </c>
      <c r="K141" s="5">
        <v>119</v>
      </c>
      <c r="L141" s="5">
        <v>71</v>
      </c>
      <c r="M141" s="68">
        <f t="shared" si="12"/>
        <v>9.6730245231607635E-3</v>
      </c>
      <c r="N141" s="68">
        <f t="shared" si="13"/>
        <v>1.3243797798918112E-2</v>
      </c>
      <c r="O141" s="5">
        <v>185</v>
      </c>
      <c r="P141" s="5">
        <v>212</v>
      </c>
      <c r="Q141" s="25">
        <f t="shared" si="14"/>
        <v>0.87264150943396224</v>
      </c>
      <c r="R141" s="5">
        <v>9</v>
      </c>
      <c r="S141" s="5">
        <v>4</v>
      </c>
      <c r="T141" s="5">
        <v>179</v>
      </c>
      <c r="U141" s="5">
        <v>17</v>
      </c>
      <c r="V141" s="5">
        <v>4.0443E-2</v>
      </c>
      <c r="W141" s="4" t="s">
        <v>2895</v>
      </c>
      <c r="X141" s="3" t="s">
        <v>2896</v>
      </c>
      <c r="Y141" s="3" t="s">
        <v>28</v>
      </c>
      <c r="Z141" s="3" t="s">
        <v>28</v>
      </c>
    </row>
    <row r="142" spans="1:26" x14ac:dyDescent="0.25">
      <c r="A142" s="2" t="s">
        <v>2897</v>
      </c>
      <c r="B142" s="3" t="s">
        <v>24</v>
      </c>
      <c r="C142" s="3" t="s">
        <v>26</v>
      </c>
      <c r="D142" s="5">
        <f t="shared" si="10"/>
        <v>14499</v>
      </c>
      <c r="E142" s="5">
        <v>13352</v>
      </c>
      <c r="F142" s="5">
        <v>0</v>
      </c>
      <c r="G142" s="5">
        <v>1147</v>
      </c>
      <c r="H142" s="5">
        <f t="shared" si="11"/>
        <v>10637</v>
      </c>
      <c r="I142" s="5">
        <v>9843</v>
      </c>
      <c r="J142" s="5">
        <v>0</v>
      </c>
      <c r="K142" s="5">
        <v>794</v>
      </c>
      <c r="L142" s="5">
        <v>331</v>
      </c>
      <c r="M142" s="68">
        <f t="shared" si="12"/>
        <v>2.2829160631767709E-2</v>
      </c>
      <c r="N142" s="68">
        <f t="shared" si="13"/>
        <v>3.1117796371157282E-2</v>
      </c>
      <c r="O142" s="5">
        <v>811</v>
      </c>
      <c r="P142" s="5">
        <v>890</v>
      </c>
      <c r="Q142" s="25">
        <f t="shared" si="14"/>
        <v>0.91123595505617982</v>
      </c>
      <c r="R142" s="5">
        <v>55</v>
      </c>
      <c r="S142" s="5">
        <v>13</v>
      </c>
      <c r="T142" s="5">
        <v>771</v>
      </c>
      <c r="U142" s="5">
        <v>17</v>
      </c>
      <c r="V142" s="5">
        <v>9.042E-2</v>
      </c>
      <c r="W142" s="4" t="s">
        <v>2898</v>
      </c>
      <c r="X142" s="3" t="s">
        <v>2899</v>
      </c>
      <c r="Y142" s="3" t="s">
        <v>28</v>
      </c>
      <c r="Z142" s="3" t="s">
        <v>28</v>
      </c>
    </row>
    <row r="143" spans="1:26" x14ac:dyDescent="0.25">
      <c r="A143" s="2" t="s">
        <v>2900</v>
      </c>
      <c r="B143" s="3" t="s">
        <v>24</v>
      </c>
      <c r="C143" s="3" t="s">
        <v>26</v>
      </c>
      <c r="D143" s="5">
        <f t="shared" si="10"/>
        <v>19654</v>
      </c>
      <c r="E143" s="5">
        <v>17214</v>
      </c>
      <c r="F143" s="5">
        <v>0</v>
      </c>
      <c r="G143" s="5">
        <v>2440</v>
      </c>
      <c r="H143" s="5">
        <f t="shared" si="11"/>
        <v>13320</v>
      </c>
      <c r="I143" s="5">
        <v>11768</v>
      </c>
      <c r="J143" s="5">
        <v>0</v>
      </c>
      <c r="K143" s="5">
        <v>1552</v>
      </c>
      <c r="L143" s="5">
        <v>377</v>
      </c>
      <c r="M143" s="68">
        <f t="shared" si="12"/>
        <v>1.9181845934669789E-2</v>
      </c>
      <c r="N143" s="68">
        <f t="shared" si="13"/>
        <v>2.8303303303303304E-2</v>
      </c>
      <c r="O143" s="5">
        <v>992</v>
      </c>
      <c r="P143" s="5">
        <v>1161</v>
      </c>
      <c r="Q143" s="25">
        <f t="shared" si="14"/>
        <v>0.8544358311800172</v>
      </c>
      <c r="R143" s="5">
        <v>68</v>
      </c>
      <c r="S143" s="5">
        <v>25</v>
      </c>
      <c r="T143" s="5">
        <v>1085</v>
      </c>
      <c r="U143" s="5">
        <v>29</v>
      </c>
      <c r="V143" s="5">
        <v>9.8656999999999995E-2</v>
      </c>
      <c r="W143" s="4" t="s">
        <v>2901</v>
      </c>
      <c r="X143" s="3" t="s">
        <v>2902</v>
      </c>
      <c r="Y143" s="3" t="s">
        <v>28</v>
      </c>
      <c r="Z143" s="3" t="s">
        <v>28</v>
      </c>
    </row>
    <row r="144" spans="1:26" x14ac:dyDescent="0.25">
      <c r="A144" s="2" t="s">
        <v>2903</v>
      </c>
      <c r="B144" s="3" t="s">
        <v>24</v>
      </c>
      <c r="C144" s="3" t="s">
        <v>26</v>
      </c>
      <c r="D144" s="5">
        <f t="shared" si="10"/>
        <v>2894</v>
      </c>
      <c r="E144" s="5">
        <v>2796</v>
      </c>
      <c r="F144" s="5">
        <v>0</v>
      </c>
      <c r="G144" s="5">
        <v>98</v>
      </c>
      <c r="H144" s="5">
        <f t="shared" si="11"/>
        <v>2092</v>
      </c>
      <c r="I144" s="5">
        <v>2017</v>
      </c>
      <c r="J144" s="5">
        <v>0</v>
      </c>
      <c r="K144" s="5">
        <v>75</v>
      </c>
      <c r="L144" s="5">
        <v>6</v>
      </c>
      <c r="M144" s="68">
        <f t="shared" si="12"/>
        <v>2.0732550103662751E-3</v>
      </c>
      <c r="N144" s="68">
        <f t="shared" si="13"/>
        <v>2.8680688336520078E-3</v>
      </c>
      <c r="O144" s="5">
        <v>16</v>
      </c>
      <c r="P144" s="5">
        <v>16</v>
      </c>
      <c r="Q144" s="25">
        <f t="shared" si="14"/>
        <v>1</v>
      </c>
      <c r="R144" s="5">
        <v>2</v>
      </c>
      <c r="S144" s="5">
        <v>1</v>
      </c>
      <c r="T144" s="5">
        <v>8</v>
      </c>
      <c r="U144" s="5">
        <v>1</v>
      </c>
      <c r="V144" s="5">
        <v>7.9330000000000008E-3</v>
      </c>
      <c r="W144" s="4" t="s">
        <v>2904</v>
      </c>
      <c r="X144" s="3" t="s">
        <v>2905</v>
      </c>
      <c r="Y144" s="3" t="s">
        <v>28</v>
      </c>
      <c r="Z144" s="3" t="s">
        <v>28</v>
      </c>
    </row>
    <row r="145" spans="1:26" x14ac:dyDescent="0.25">
      <c r="A145" s="2" t="s">
        <v>2906</v>
      </c>
      <c r="B145" s="3" t="s">
        <v>24</v>
      </c>
      <c r="C145" s="3" t="s">
        <v>26</v>
      </c>
      <c r="D145" s="5">
        <f t="shared" si="10"/>
        <v>9219</v>
      </c>
      <c r="E145" s="5">
        <v>8888</v>
      </c>
      <c r="F145" s="5">
        <v>0</v>
      </c>
      <c r="G145" s="5">
        <v>331</v>
      </c>
      <c r="H145" s="5">
        <f t="shared" si="11"/>
        <v>6600</v>
      </c>
      <c r="I145" s="5">
        <v>6372</v>
      </c>
      <c r="J145" s="5">
        <v>0</v>
      </c>
      <c r="K145" s="5">
        <v>228</v>
      </c>
      <c r="L145" s="5">
        <v>162</v>
      </c>
      <c r="M145" s="68">
        <f t="shared" si="12"/>
        <v>1.7572404816140579E-2</v>
      </c>
      <c r="N145" s="68">
        <f t="shared" si="13"/>
        <v>2.4545454545454544E-2</v>
      </c>
      <c r="O145" s="5">
        <v>220</v>
      </c>
      <c r="P145" s="5">
        <v>241</v>
      </c>
      <c r="Q145" s="25">
        <f t="shared" si="14"/>
        <v>0.91286307053941906</v>
      </c>
      <c r="R145" s="5">
        <v>12</v>
      </c>
      <c r="S145" s="5">
        <v>2</v>
      </c>
      <c r="T145" s="5">
        <v>100</v>
      </c>
      <c r="U145" s="5">
        <v>1</v>
      </c>
      <c r="V145" s="5">
        <v>3.7822000000000001E-2</v>
      </c>
      <c r="W145" s="4" t="s">
        <v>2907</v>
      </c>
      <c r="X145" s="3" t="s">
        <v>2908</v>
      </c>
      <c r="Y145" s="3" t="s">
        <v>28</v>
      </c>
      <c r="Z145" s="3" t="s">
        <v>28</v>
      </c>
    </row>
    <row r="146" spans="1:26" x14ac:dyDescent="0.25">
      <c r="A146" s="2" t="s">
        <v>2909</v>
      </c>
      <c r="B146" s="3" t="s">
        <v>24</v>
      </c>
      <c r="C146" s="3" t="s">
        <v>26</v>
      </c>
      <c r="D146" s="5">
        <f t="shared" si="10"/>
        <v>2731</v>
      </c>
      <c r="E146" s="5">
        <v>2731</v>
      </c>
      <c r="F146" s="5">
        <v>0</v>
      </c>
      <c r="G146" s="5">
        <v>0</v>
      </c>
      <c r="H146" s="5">
        <f t="shared" si="11"/>
        <v>1972</v>
      </c>
      <c r="I146" s="5">
        <v>1972</v>
      </c>
      <c r="J146" s="5">
        <v>0</v>
      </c>
      <c r="K146" s="5">
        <v>0</v>
      </c>
      <c r="L146" s="5">
        <v>24</v>
      </c>
      <c r="M146" s="68">
        <f t="shared" si="12"/>
        <v>8.7879897473452945E-3</v>
      </c>
      <c r="N146" s="68">
        <f t="shared" si="13"/>
        <v>1.2170385395537525E-2</v>
      </c>
      <c r="O146" s="5">
        <v>30</v>
      </c>
      <c r="P146" s="5">
        <v>32</v>
      </c>
      <c r="Q146" s="25">
        <f t="shared" si="14"/>
        <v>0.9375</v>
      </c>
      <c r="R146" s="5">
        <v>0</v>
      </c>
      <c r="S146" s="5">
        <v>0</v>
      </c>
      <c r="T146" s="5">
        <v>13</v>
      </c>
      <c r="U146" s="5">
        <v>0</v>
      </c>
      <c r="V146" s="5">
        <v>1.6226999999999998E-2</v>
      </c>
      <c r="W146" s="4" t="s">
        <v>2910</v>
      </c>
      <c r="X146" s="3" t="s">
        <v>2911</v>
      </c>
      <c r="Y146" s="3" t="s">
        <v>28</v>
      </c>
      <c r="Z146" s="3" t="s">
        <v>28</v>
      </c>
    </row>
    <row r="147" spans="1:26" x14ac:dyDescent="0.25">
      <c r="A147" s="2" t="s">
        <v>2912</v>
      </c>
      <c r="B147" s="3" t="s">
        <v>24</v>
      </c>
      <c r="C147" s="3" t="s">
        <v>26</v>
      </c>
      <c r="D147" s="5">
        <f t="shared" si="10"/>
        <v>4011</v>
      </c>
      <c r="E147" s="5">
        <v>3950</v>
      </c>
      <c r="F147" s="5">
        <v>0</v>
      </c>
      <c r="G147" s="5">
        <v>61</v>
      </c>
      <c r="H147" s="5">
        <f t="shared" si="11"/>
        <v>2895</v>
      </c>
      <c r="I147" s="5">
        <v>2855</v>
      </c>
      <c r="J147" s="5">
        <v>0</v>
      </c>
      <c r="K147" s="5">
        <v>40</v>
      </c>
      <c r="L147" s="5">
        <v>53</v>
      </c>
      <c r="M147" s="68">
        <f t="shared" si="12"/>
        <v>1.3213662428322115E-2</v>
      </c>
      <c r="N147" s="68">
        <f t="shared" si="13"/>
        <v>1.8307426597582038E-2</v>
      </c>
      <c r="O147" s="5">
        <v>56</v>
      </c>
      <c r="P147" s="5">
        <v>63</v>
      </c>
      <c r="Q147" s="25">
        <f t="shared" si="14"/>
        <v>0.88888888888888884</v>
      </c>
      <c r="R147" s="5">
        <v>1</v>
      </c>
      <c r="S147" s="5">
        <v>1</v>
      </c>
      <c r="T147" s="5">
        <v>11</v>
      </c>
      <c r="U147" s="5">
        <v>0</v>
      </c>
      <c r="V147" s="5">
        <v>2.2067E-2</v>
      </c>
      <c r="W147" s="4" t="s">
        <v>2913</v>
      </c>
      <c r="X147" s="3" t="s">
        <v>2914</v>
      </c>
      <c r="Y147" s="3" t="s">
        <v>28</v>
      </c>
      <c r="Z147" s="3" t="s">
        <v>28</v>
      </c>
    </row>
    <row r="148" spans="1:26" x14ac:dyDescent="0.25">
      <c r="A148" s="2" t="s">
        <v>2915</v>
      </c>
      <c r="B148" s="3" t="s">
        <v>24</v>
      </c>
      <c r="C148" s="3" t="s">
        <v>26</v>
      </c>
      <c r="D148" s="5">
        <f t="shared" si="10"/>
        <v>2317</v>
      </c>
      <c r="E148" s="5">
        <v>2316</v>
      </c>
      <c r="F148" s="5">
        <v>0</v>
      </c>
      <c r="G148" s="5">
        <v>1</v>
      </c>
      <c r="H148" s="5">
        <f t="shared" si="11"/>
        <v>1660</v>
      </c>
      <c r="I148" s="5">
        <v>1659</v>
      </c>
      <c r="J148" s="5">
        <v>0</v>
      </c>
      <c r="K148" s="5">
        <v>1</v>
      </c>
      <c r="L148" s="5">
        <v>9</v>
      </c>
      <c r="M148" s="68">
        <f t="shared" si="12"/>
        <v>3.8843331894691411E-3</v>
      </c>
      <c r="N148" s="68">
        <f t="shared" si="13"/>
        <v>5.4216867469879517E-3</v>
      </c>
      <c r="O148" s="5">
        <v>19</v>
      </c>
      <c r="P148" s="5">
        <v>21</v>
      </c>
      <c r="Q148" s="25">
        <f t="shared" si="14"/>
        <v>0.90476190476190477</v>
      </c>
      <c r="R148" s="5">
        <v>0</v>
      </c>
      <c r="S148" s="5">
        <v>0</v>
      </c>
      <c r="T148" s="5">
        <v>19</v>
      </c>
      <c r="U148" s="5">
        <v>0</v>
      </c>
      <c r="V148" s="5">
        <v>1.2658000000000001E-2</v>
      </c>
      <c r="W148" s="4" t="s">
        <v>2916</v>
      </c>
      <c r="X148" s="3" t="s">
        <v>2917</v>
      </c>
      <c r="Y148" s="3" t="s">
        <v>28</v>
      </c>
      <c r="Z148" s="3" t="s">
        <v>28</v>
      </c>
    </row>
    <row r="149" spans="1:26" x14ac:dyDescent="0.25">
      <c r="A149" s="2" t="s">
        <v>2918</v>
      </c>
      <c r="B149" s="3" t="s">
        <v>24</v>
      </c>
      <c r="C149" s="3" t="s">
        <v>26</v>
      </c>
      <c r="D149" s="5">
        <f t="shared" si="10"/>
        <v>23747</v>
      </c>
      <c r="E149" s="5">
        <v>18803</v>
      </c>
      <c r="F149" s="5">
        <v>0</v>
      </c>
      <c r="G149" s="5">
        <v>4944</v>
      </c>
      <c r="H149" s="5">
        <f t="shared" si="11"/>
        <v>16341</v>
      </c>
      <c r="I149" s="5">
        <v>13077</v>
      </c>
      <c r="J149" s="5">
        <v>0</v>
      </c>
      <c r="K149" s="5">
        <v>3264</v>
      </c>
      <c r="L149" s="5">
        <v>198</v>
      </c>
      <c r="M149" s="68">
        <f t="shared" si="12"/>
        <v>8.3378953130921803E-3</v>
      </c>
      <c r="N149" s="68">
        <f t="shared" si="13"/>
        <v>1.2116761520102808E-2</v>
      </c>
      <c r="O149" s="5">
        <v>782</v>
      </c>
      <c r="P149" s="5">
        <v>1138</v>
      </c>
      <c r="Q149" s="25">
        <f t="shared" si="14"/>
        <v>0.68717047451669599</v>
      </c>
      <c r="R149" s="5">
        <v>86</v>
      </c>
      <c r="S149" s="5">
        <v>50</v>
      </c>
      <c r="T149" s="5">
        <v>1472</v>
      </c>
      <c r="U149" s="5">
        <v>109</v>
      </c>
      <c r="V149" s="5">
        <v>8.7023000000000003E-2</v>
      </c>
      <c r="W149" s="4" t="s">
        <v>2919</v>
      </c>
      <c r="X149" s="3" t="s">
        <v>2920</v>
      </c>
      <c r="Y149" s="3" t="s">
        <v>28</v>
      </c>
      <c r="Z149" s="3" t="s">
        <v>28</v>
      </c>
    </row>
    <row r="150" spans="1:26" x14ac:dyDescent="0.25">
      <c r="A150" s="2" t="s">
        <v>2921</v>
      </c>
      <c r="B150" s="3" t="s">
        <v>24</v>
      </c>
      <c r="C150" s="3" t="s">
        <v>26</v>
      </c>
      <c r="D150" s="5">
        <f t="shared" si="10"/>
        <v>2857</v>
      </c>
      <c r="E150" s="5">
        <v>2855</v>
      </c>
      <c r="F150" s="5">
        <v>0</v>
      </c>
      <c r="G150" s="5">
        <v>2</v>
      </c>
      <c r="H150" s="5">
        <f t="shared" si="11"/>
        <v>2000</v>
      </c>
      <c r="I150" s="5">
        <v>1998</v>
      </c>
      <c r="J150" s="5">
        <v>0</v>
      </c>
      <c r="K150" s="5">
        <v>2</v>
      </c>
      <c r="L150" s="5">
        <v>26</v>
      </c>
      <c r="M150" s="68">
        <f t="shared" si="12"/>
        <v>9.1004550227511381E-3</v>
      </c>
      <c r="N150" s="68">
        <f t="shared" si="13"/>
        <v>1.2999999999999999E-2</v>
      </c>
      <c r="O150" s="5">
        <v>55</v>
      </c>
      <c r="P150" s="5">
        <v>56</v>
      </c>
      <c r="Q150" s="25">
        <f t="shared" si="14"/>
        <v>0.9821428571428571</v>
      </c>
      <c r="R150" s="5">
        <v>3</v>
      </c>
      <c r="S150" s="5">
        <v>0</v>
      </c>
      <c r="T150" s="5">
        <v>43</v>
      </c>
      <c r="U150" s="5">
        <v>0</v>
      </c>
      <c r="V150" s="5">
        <v>2.8028000000000001E-2</v>
      </c>
      <c r="W150" s="4" t="s">
        <v>2922</v>
      </c>
      <c r="X150" s="3" t="s">
        <v>2923</v>
      </c>
      <c r="Y150" s="3" t="s">
        <v>28</v>
      </c>
      <c r="Z150" s="3" t="s">
        <v>28</v>
      </c>
    </row>
    <row r="151" spans="1:26" x14ac:dyDescent="0.25">
      <c r="A151" s="2" t="s">
        <v>2924</v>
      </c>
      <c r="B151" s="3" t="s">
        <v>24</v>
      </c>
      <c r="C151" s="3" t="s">
        <v>206</v>
      </c>
      <c r="D151" s="5">
        <f t="shared" si="10"/>
        <v>12159</v>
      </c>
      <c r="E151" s="5">
        <v>9173</v>
      </c>
      <c r="F151" s="5">
        <v>0</v>
      </c>
      <c r="G151" s="5">
        <v>2986</v>
      </c>
      <c r="H151" s="5">
        <f t="shared" si="11"/>
        <v>8015</v>
      </c>
      <c r="I151" s="5">
        <v>6077</v>
      </c>
      <c r="J151" s="5">
        <v>0</v>
      </c>
      <c r="K151" s="5">
        <v>1938</v>
      </c>
      <c r="L151" s="5">
        <v>0</v>
      </c>
      <c r="M151" s="68">
        <f t="shared" si="12"/>
        <v>0</v>
      </c>
      <c r="N151" s="68">
        <f t="shared" si="13"/>
        <v>0</v>
      </c>
      <c r="O151" s="5">
        <v>422</v>
      </c>
      <c r="P151" s="5">
        <v>547</v>
      </c>
      <c r="Q151" s="25">
        <f t="shared" si="14"/>
        <v>0.77148080438756861</v>
      </c>
      <c r="R151" s="5">
        <v>28</v>
      </c>
      <c r="S151" s="5">
        <v>40</v>
      </c>
      <c r="T151" s="5">
        <v>511</v>
      </c>
      <c r="U151" s="5">
        <v>3</v>
      </c>
      <c r="V151" s="5">
        <v>9.0011999999999995E-2</v>
      </c>
      <c r="W151" s="4" t="s">
        <v>2925</v>
      </c>
      <c r="X151" s="3" t="s">
        <v>2926</v>
      </c>
      <c r="Y151" s="3" t="s">
        <v>28</v>
      </c>
      <c r="Z151" s="3" t="s">
        <v>28</v>
      </c>
    </row>
    <row r="152" spans="1:26" x14ac:dyDescent="0.25">
      <c r="A152" s="2" t="s">
        <v>2927</v>
      </c>
      <c r="B152" s="3" t="s">
        <v>24</v>
      </c>
      <c r="C152" s="3" t="s">
        <v>26</v>
      </c>
      <c r="D152" s="5">
        <f t="shared" si="10"/>
        <v>120835</v>
      </c>
      <c r="E152" s="5">
        <v>75780</v>
      </c>
      <c r="F152" s="5">
        <v>0</v>
      </c>
      <c r="G152" s="5">
        <v>45055</v>
      </c>
      <c r="H152" s="5">
        <f t="shared" si="11"/>
        <v>71968</v>
      </c>
      <c r="I152" s="5">
        <v>45951</v>
      </c>
      <c r="J152" s="5">
        <v>0</v>
      </c>
      <c r="K152" s="5">
        <v>26017</v>
      </c>
      <c r="L152" s="5">
        <v>2047</v>
      </c>
      <c r="M152" s="68">
        <f t="shared" si="12"/>
        <v>1.694045599371043E-2</v>
      </c>
      <c r="N152" s="68">
        <f t="shared" si="13"/>
        <v>2.8443196976433972E-2</v>
      </c>
      <c r="O152" s="5">
        <v>3279</v>
      </c>
      <c r="P152" s="5">
        <v>6576</v>
      </c>
      <c r="Q152" s="25">
        <f t="shared" si="14"/>
        <v>0.49863138686131386</v>
      </c>
      <c r="R152" s="5">
        <v>264</v>
      </c>
      <c r="S152" s="5">
        <v>528</v>
      </c>
      <c r="T152" s="5">
        <v>5835</v>
      </c>
      <c r="U152" s="5">
        <v>133</v>
      </c>
      <c r="V152" s="5">
        <v>0.14310899999999999</v>
      </c>
      <c r="W152" s="4" t="s">
        <v>2928</v>
      </c>
      <c r="X152" s="3" t="s">
        <v>2929</v>
      </c>
      <c r="Y152" s="3" t="s">
        <v>28</v>
      </c>
      <c r="Z152" s="3" t="s">
        <v>28</v>
      </c>
    </row>
    <row r="153" spans="1:26" x14ac:dyDescent="0.25">
      <c r="A153" s="2" t="s">
        <v>2930</v>
      </c>
      <c r="B153" s="3" t="s">
        <v>24</v>
      </c>
      <c r="C153" s="3" t="s">
        <v>206</v>
      </c>
      <c r="D153" s="5">
        <f t="shared" si="10"/>
        <v>6967</v>
      </c>
      <c r="E153" s="5">
        <v>5997</v>
      </c>
      <c r="F153" s="5">
        <v>0</v>
      </c>
      <c r="G153" s="5">
        <v>970</v>
      </c>
      <c r="H153" s="5">
        <f t="shared" si="11"/>
        <v>4939</v>
      </c>
      <c r="I153" s="5">
        <v>4283</v>
      </c>
      <c r="J153" s="5">
        <v>0</v>
      </c>
      <c r="K153" s="5">
        <v>656</v>
      </c>
      <c r="L153" s="5">
        <v>57</v>
      </c>
      <c r="M153" s="68">
        <f t="shared" si="12"/>
        <v>8.1814267259939719E-3</v>
      </c>
      <c r="N153" s="68">
        <f t="shared" si="13"/>
        <v>1.1540797732334481E-2</v>
      </c>
      <c r="O153" s="5">
        <v>334</v>
      </c>
      <c r="P153" s="5">
        <v>393</v>
      </c>
      <c r="Q153" s="25">
        <f t="shared" si="14"/>
        <v>0.84987277353689572</v>
      </c>
      <c r="R153" s="5">
        <v>8</v>
      </c>
      <c r="S153" s="5">
        <v>12</v>
      </c>
      <c r="T153" s="5">
        <v>372</v>
      </c>
      <c r="U153" s="5">
        <v>6</v>
      </c>
      <c r="V153" s="5">
        <v>9.1758000000000006E-2</v>
      </c>
      <c r="W153" s="4" t="s">
        <v>2931</v>
      </c>
      <c r="X153" s="3" t="s">
        <v>2932</v>
      </c>
      <c r="Y153" s="3" t="s">
        <v>28</v>
      </c>
      <c r="Z153" s="3" t="s">
        <v>28</v>
      </c>
    </row>
    <row r="154" spans="1:26" x14ac:dyDescent="0.25">
      <c r="A154" s="2" t="s">
        <v>2933</v>
      </c>
      <c r="B154" s="3" t="s">
        <v>24</v>
      </c>
      <c r="C154" s="3" t="s">
        <v>26</v>
      </c>
      <c r="D154" s="5">
        <f t="shared" ref="D154:D217" si="15">SUM(E154:G154)</f>
        <v>6377</v>
      </c>
      <c r="E154" s="5">
        <v>5872</v>
      </c>
      <c r="F154" s="5">
        <v>0</v>
      </c>
      <c r="G154" s="5">
        <v>505</v>
      </c>
      <c r="H154" s="5">
        <f t="shared" ref="H154:H217" si="16">SUM(I154:K154)</f>
        <v>4617</v>
      </c>
      <c r="I154" s="5">
        <v>4267</v>
      </c>
      <c r="J154" s="5">
        <v>0</v>
      </c>
      <c r="K154" s="5">
        <v>350</v>
      </c>
      <c r="L154" s="5">
        <v>214</v>
      </c>
      <c r="M154" s="68">
        <f t="shared" ref="M154:M217" si="17">L154/$D154</f>
        <v>3.355809941978987E-2</v>
      </c>
      <c r="N154" s="68">
        <f t="shared" ref="N154:N217" si="18">L154/$H154</f>
        <v>4.6350444011262724E-2</v>
      </c>
      <c r="O154" s="5">
        <v>371</v>
      </c>
      <c r="P154" s="5">
        <v>402</v>
      </c>
      <c r="Q154" s="25">
        <f t="shared" ref="Q154:Q217" si="19">O154/P154</f>
        <v>0.92288557213930345</v>
      </c>
      <c r="R154" s="5">
        <v>12</v>
      </c>
      <c r="S154" s="5">
        <v>9</v>
      </c>
      <c r="T154" s="5">
        <v>296</v>
      </c>
      <c r="U154" s="5">
        <v>11</v>
      </c>
      <c r="V154" s="5">
        <v>9.4211000000000003E-2</v>
      </c>
      <c r="W154" s="4" t="s">
        <v>2934</v>
      </c>
      <c r="X154" s="3" t="s">
        <v>2935</v>
      </c>
      <c r="Y154" s="3" t="s">
        <v>28</v>
      </c>
      <c r="Z154" s="3" t="s">
        <v>28</v>
      </c>
    </row>
    <row r="155" spans="1:26" x14ac:dyDescent="0.25">
      <c r="A155" s="2" t="s">
        <v>2936</v>
      </c>
      <c r="B155" s="3" t="s">
        <v>24</v>
      </c>
      <c r="C155" s="3" t="s">
        <v>26</v>
      </c>
      <c r="D155" s="5">
        <f t="shared" si="15"/>
        <v>22921</v>
      </c>
      <c r="E155" s="5">
        <v>19454</v>
      </c>
      <c r="F155" s="5">
        <v>0</v>
      </c>
      <c r="G155" s="5">
        <v>3467</v>
      </c>
      <c r="H155" s="5">
        <f t="shared" si="16"/>
        <v>16238</v>
      </c>
      <c r="I155" s="5">
        <v>13878</v>
      </c>
      <c r="J155" s="5">
        <v>0</v>
      </c>
      <c r="K155" s="5">
        <v>2360</v>
      </c>
      <c r="L155" s="5">
        <v>338</v>
      </c>
      <c r="M155" s="68">
        <f t="shared" si="17"/>
        <v>1.4746302517342175E-2</v>
      </c>
      <c r="N155" s="68">
        <f t="shared" si="18"/>
        <v>2.0815371351151621E-2</v>
      </c>
      <c r="O155" s="5">
        <v>936</v>
      </c>
      <c r="P155" s="5">
        <v>1184</v>
      </c>
      <c r="Q155" s="25">
        <f t="shared" si="19"/>
        <v>0.79054054054054057</v>
      </c>
      <c r="R155" s="5">
        <v>66</v>
      </c>
      <c r="S155" s="5">
        <v>42</v>
      </c>
      <c r="T155" s="5">
        <v>1548</v>
      </c>
      <c r="U155" s="5">
        <v>141</v>
      </c>
      <c r="V155" s="5">
        <v>8.5315000000000002E-2</v>
      </c>
      <c r="W155" s="4" t="s">
        <v>2937</v>
      </c>
      <c r="X155" s="3" t="s">
        <v>2938</v>
      </c>
      <c r="Y155" s="3" t="s">
        <v>28</v>
      </c>
      <c r="Z155" s="3" t="s">
        <v>28</v>
      </c>
    </row>
    <row r="156" spans="1:26" x14ac:dyDescent="0.25">
      <c r="A156" s="2" t="s">
        <v>2939</v>
      </c>
      <c r="B156" s="3" t="s">
        <v>24</v>
      </c>
      <c r="C156" s="3" t="s">
        <v>26</v>
      </c>
      <c r="D156" s="5">
        <f t="shared" si="15"/>
        <v>13414</v>
      </c>
      <c r="E156" s="5">
        <v>12013</v>
      </c>
      <c r="F156" s="5">
        <v>0</v>
      </c>
      <c r="G156" s="5">
        <v>1401</v>
      </c>
      <c r="H156" s="5">
        <f t="shared" si="16"/>
        <v>9486</v>
      </c>
      <c r="I156" s="5">
        <v>8520</v>
      </c>
      <c r="J156" s="5">
        <v>0</v>
      </c>
      <c r="K156" s="5">
        <v>966</v>
      </c>
      <c r="L156" s="5">
        <v>91</v>
      </c>
      <c r="M156" s="68">
        <f t="shared" si="17"/>
        <v>6.7839570597882813E-3</v>
      </c>
      <c r="N156" s="68">
        <f t="shared" si="18"/>
        <v>9.5930845456462157E-3</v>
      </c>
      <c r="O156" s="5">
        <v>365</v>
      </c>
      <c r="P156" s="5">
        <v>454</v>
      </c>
      <c r="Q156" s="25">
        <f t="shared" si="19"/>
        <v>0.80396475770925113</v>
      </c>
      <c r="R156" s="5">
        <v>7</v>
      </c>
      <c r="S156" s="5">
        <v>9</v>
      </c>
      <c r="T156" s="5">
        <v>456</v>
      </c>
      <c r="U156" s="5">
        <v>21</v>
      </c>
      <c r="V156" s="5">
        <v>5.3286E-2</v>
      </c>
      <c r="W156" s="4" t="s">
        <v>2940</v>
      </c>
      <c r="X156" s="3" t="s">
        <v>2941</v>
      </c>
      <c r="Y156" s="3" t="s">
        <v>28</v>
      </c>
      <c r="Z156" s="3" t="s">
        <v>28</v>
      </c>
    </row>
    <row r="157" spans="1:26" x14ac:dyDescent="0.25">
      <c r="A157" s="2" t="s">
        <v>2942</v>
      </c>
      <c r="B157" s="3" t="s">
        <v>24</v>
      </c>
      <c r="C157" s="3" t="s">
        <v>26</v>
      </c>
      <c r="D157" s="5">
        <f t="shared" si="15"/>
        <v>38087</v>
      </c>
      <c r="E157" s="5">
        <v>27003</v>
      </c>
      <c r="F157" s="5">
        <v>0</v>
      </c>
      <c r="G157" s="5">
        <v>11084</v>
      </c>
      <c r="H157" s="5">
        <f t="shared" si="16"/>
        <v>26939</v>
      </c>
      <c r="I157" s="5">
        <v>18977</v>
      </c>
      <c r="J157" s="5">
        <v>0</v>
      </c>
      <c r="K157" s="5">
        <v>7962</v>
      </c>
      <c r="L157" s="5">
        <v>153</v>
      </c>
      <c r="M157" s="68">
        <f t="shared" si="17"/>
        <v>4.0171187019192901E-3</v>
      </c>
      <c r="N157" s="68">
        <f t="shared" si="18"/>
        <v>5.67949812539441E-3</v>
      </c>
      <c r="O157" s="5">
        <v>710</v>
      </c>
      <c r="P157" s="5">
        <v>1136</v>
      </c>
      <c r="Q157" s="25">
        <f t="shared" si="19"/>
        <v>0.625</v>
      </c>
      <c r="R157" s="5">
        <v>167</v>
      </c>
      <c r="S157" s="5">
        <v>87</v>
      </c>
      <c r="T157" s="5">
        <v>1186</v>
      </c>
      <c r="U157" s="5">
        <v>52</v>
      </c>
      <c r="V157" s="5">
        <v>5.9861999999999999E-2</v>
      </c>
      <c r="W157" s="4" t="s">
        <v>2943</v>
      </c>
      <c r="X157" s="3" t="s">
        <v>2944</v>
      </c>
      <c r="Y157" s="3" t="s">
        <v>28</v>
      </c>
      <c r="Z157" s="3" t="s">
        <v>28</v>
      </c>
    </row>
    <row r="158" spans="1:26" x14ac:dyDescent="0.25">
      <c r="A158" s="2" t="s">
        <v>2945</v>
      </c>
      <c r="B158" s="3" t="s">
        <v>24</v>
      </c>
      <c r="C158" s="3" t="s">
        <v>26</v>
      </c>
      <c r="D158" s="5">
        <f t="shared" si="15"/>
        <v>3017</v>
      </c>
      <c r="E158" s="5">
        <v>2901</v>
      </c>
      <c r="F158" s="5">
        <v>0</v>
      </c>
      <c r="G158" s="5">
        <v>116</v>
      </c>
      <c r="H158" s="5">
        <f t="shared" si="16"/>
        <v>2062</v>
      </c>
      <c r="I158" s="5">
        <v>1993</v>
      </c>
      <c r="J158" s="5">
        <v>0</v>
      </c>
      <c r="K158" s="5">
        <v>69</v>
      </c>
      <c r="L158" s="5">
        <v>121</v>
      </c>
      <c r="M158" s="68">
        <f t="shared" si="17"/>
        <v>4.0106065628107389E-2</v>
      </c>
      <c r="N158" s="68">
        <f t="shared" si="18"/>
        <v>5.8680892337536372E-2</v>
      </c>
      <c r="O158" s="5">
        <v>124</v>
      </c>
      <c r="P158" s="5">
        <v>138</v>
      </c>
      <c r="Q158" s="25">
        <f t="shared" si="19"/>
        <v>0.89855072463768115</v>
      </c>
      <c r="R158" s="5">
        <v>7</v>
      </c>
      <c r="S158" s="5">
        <v>3</v>
      </c>
      <c r="T158" s="5">
        <v>25</v>
      </c>
      <c r="U158" s="5">
        <v>0</v>
      </c>
      <c r="V158" s="5">
        <v>6.9241999999999998E-2</v>
      </c>
      <c r="W158" s="4" t="s">
        <v>2946</v>
      </c>
      <c r="X158" s="3" t="s">
        <v>2947</v>
      </c>
      <c r="Y158" s="3" t="s">
        <v>28</v>
      </c>
      <c r="Z158" s="3" t="s">
        <v>28</v>
      </c>
    </row>
    <row r="159" spans="1:26" x14ac:dyDescent="0.25">
      <c r="A159" s="2" t="s">
        <v>2948</v>
      </c>
      <c r="B159" s="3" t="s">
        <v>24</v>
      </c>
      <c r="C159" s="3" t="s">
        <v>26</v>
      </c>
      <c r="D159" s="5">
        <f t="shared" si="15"/>
        <v>4399</v>
      </c>
      <c r="E159" s="5">
        <v>4127</v>
      </c>
      <c r="F159" s="5">
        <v>0</v>
      </c>
      <c r="G159" s="5">
        <v>272</v>
      </c>
      <c r="H159" s="5">
        <f t="shared" si="16"/>
        <v>3249</v>
      </c>
      <c r="I159" s="5">
        <v>3032</v>
      </c>
      <c r="J159" s="5">
        <v>0</v>
      </c>
      <c r="K159" s="5">
        <v>217</v>
      </c>
      <c r="L159" s="5">
        <v>12</v>
      </c>
      <c r="M159" s="68">
        <f t="shared" si="17"/>
        <v>2.7278927028870198E-3</v>
      </c>
      <c r="N159" s="68">
        <f t="shared" si="18"/>
        <v>3.6934441366574329E-3</v>
      </c>
      <c r="O159" s="5">
        <v>34</v>
      </c>
      <c r="P159" s="5">
        <v>43</v>
      </c>
      <c r="Q159" s="25">
        <f t="shared" si="19"/>
        <v>0.79069767441860461</v>
      </c>
      <c r="R159" s="5">
        <v>5</v>
      </c>
      <c r="S159" s="5">
        <v>1</v>
      </c>
      <c r="T159" s="5">
        <v>31</v>
      </c>
      <c r="U159" s="5">
        <v>1</v>
      </c>
      <c r="V159" s="5">
        <v>1.4182E-2</v>
      </c>
      <c r="W159" s="4" t="s">
        <v>2949</v>
      </c>
      <c r="X159" s="3" t="s">
        <v>2950</v>
      </c>
      <c r="Y159" s="3" t="s">
        <v>28</v>
      </c>
      <c r="Z159" s="3" t="s">
        <v>28</v>
      </c>
    </row>
    <row r="160" spans="1:26" x14ac:dyDescent="0.25">
      <c r="A160" s="2" t="s">
        <v>2951</v>
      </c>
      <c r="B160" s="3" t="s">
        <v>24</v>
      </c>
      <c r="C160" s="3" t="s">
        <v>26</v>
      </c>
      <c r="D160" s="5">
        <f t="shared" si="15"/>
        <v>3312</v>
      </c>
      <c r="E160" s="5">
        <v>2482</v>
      </c>
      <c r="F160" s="5">
        <v>0</v>
      </c>
      <c r="G160" s="5">
        <v>830</v>
      </c>
      <c r="H160" s="5">
        <f t="shared" si="16"/>
        <v>2212</v>
      </c>
      <c r="I160" s="5">
        <v>1661</v>
      </c>
      <c r="J160" s="5">
        <v>0</v>
      </c>
      <c r="K160" s="5">
        <v>551</v>
      </c>
      <c r="L160" s="5">
        <v>23</v>
      </c>
      <c r="M160" s="68">
        <f t="shared" si="17"/>
        <v>6.9444444444444441E-3</v>
      </c>
      <c r="N160" s="68">
        <f t="shared" si="18"/>
        <v>1.0397830018083183E-2</v>
      </c>
      <c r="O160" s="5">
        <v>127</v>
      </c>
      <c r="P160" s="5">
        <v>149</v>
      </c>
      <c r="Q160" s="25">
        <f t="shared" si="19"/>
        <v>0.8523489932885906</v>
      </c>
      <c r="R160" s="5">
        <v>24</v>
      </c>
      <c r="S160" s="5">
        <v>7</v>
      </c>
      <c r="T160" s="5">
        <v>120</v>
      </c>
      <c r="U160" s="5">
        <v>4</v>
      </c>
      <c r="V160" s="5">
        <v>8.9704999999999993E-2</v>
      </c>
      <c r="W160" s="4" t="s">
        <v>2952</v>
      </c>
      <c r="X160" s="3" t="s">
        <v>2953</v>
      </c>
      <c r="Y160" s="3" t="s">
        <v>28</v>
      </c>
      <c r="Z160" s="3" t="s">
        <v>28</v>
      </c>
    </row>
    <row r="161" spans="1:26" x14ac:dyDescent="0.25">
      <c r="A161" s="2" t="s">
        <v>2954</v>
      </c>
      <c r="B161" s="3" t="s">
        <v>24</v>
      </c>
      <c r="C161" s="3" t="s">
        <v>26</v>
      </c>
      <c r="D161" s="5">
        <f t="shared" si="15"/>
        <v>4222</v>
      </c>
      <c r="E161" s="5">
        <v>4171</v>
      </c>
      <c r="F161" s="5">
        <v>0</v>
      </c>
      <c r="G161" s="5">
        <v>51</v>
      </c>
      <c r="H161" s="5">
        <f t="shared" si="16"/>
        <v>3118</v>
      </c>
      <c r="I161" s="5">
        <v>3085</v>
      </c>
      <c r="J161" s="5">
        <v>0</v>
      </c>
      <c r="K161" s="5">
        <v>33</v>
      </c>
      <c r="L161" s="5">
        <v>47</v>
      </c>
      <c r="M161" s="68">
        <f t="shared" si="17"/>
        <v>1.113216485078162E-2</v>
      </c>
      <c r="N161" s="68">
        <f t="shared" si="18"/>
        <v>1.5073765234124438E-2</v>
      </c>
      <c r="O161" s="5">
        <v>109</v>
      </c>
      <c r="P161" s="5">
        <v>117</v>
      </c>
      <c r="Q161" s="25">
        <f t="shared" si="19"/>
        <v>0.93162393162393164</v>
      </c>
      <c r="R161" s="5">
        <v>4</v>
      </c>
      <c r="S161" s="5">
        <v>1</v>
      </c>
      <c r="T161" s="5">
        <v>87</v>
      </c>
      <c r="U161" s="5">
        <v>1</v>
      </c>
      <c r="V161" s="5">
        <v>3.7925E-2</v>
      </c>
      <c r="W161" s="4" t="s">
        <v>2955</v>
      </c>
      <c r="X161" s="3" t="s">
        <v>2956</v>
      </c>
      <c r="Y161" s="3" t="s">
        <v>28</v>
      </c>
      <c r="Z161" s="3" t="s">
        <v>28</v>
      </c>
    </row>
    <row r="162" spans="1:26" x14ac:dyDescent="0.25">
      <c r="A162" s="2" t="s">
        <v>2957</v>
      </c>
      <c r="B162" s="3" t="s">
        <v>24</v>
      </c>
      <c r="C162" s="3" t="s">
        <v>26</v>
      </c>
      <c r="D162" s="5">
        <f t="shared" si="15"/>
        <v>3086</v>
      </c>
      <c r="E162" s="5">
        <v>3084</v>
      </c>
      <c r="F162" s="5">
        <v>0</v>
      </c>
      <c r="G162" s="5">
        <v>2</v>
      </c>
      <c r="H162" s="5">
        <f t="shared" si="16"/>
        <v>2268</v>
      </c>
      <c r="I162" s="5">
        <v>2267</v>
      </c>
      <c r="J162" s="5">
        <v>0</v>
      </c>
      <c r="K162" s="5">
        <v>1</v>
      </c>
      <c r="L162" s="5">
        <v>21</v>
      </c>
      <c r="M162" s="68">
        <f t="shared" si="17"/>
        <v>6.8049254698639011E-3</v>
      </c>
      <c r="N162" s="68">
        <f t="shared" si="18"/>
        <v>9.2592592592592587E-3</v>
      </c>
      <c r="O162" s="5">
        <v>34</v>
      </c>
      <c r="P162" s="5">
        <v>36</v>
      </c>
      <c r="Q162" s="25">
        <f t="shared" si="19"/>
        <v>0.94444444444444442</v>
      </c>
      <c r="R162" s="5">
        <v>3</v>
      </c>
      <c r="S162" s="5">
        <v>1</v>
      </c>
      <c r="T162" s="5">
        <v>19</v>
      </c>
      <c r="U162" s="5">
        <v>0</v>
      </c>
      <c r="V162" s="5">
        <v>1.5879999999999998E-2</v>
      </c>
      <c r="W162" s="4" t="s">
        <v>2958</v>
      </c>
      <c r="X162" s="3" t="s">
        <v>2959</v>
      </c>
      <c r="Y162" s="3" t="s">
        <v>28</v>
      </c>
      <c r="Z162" s="3" t="s">
        <v>28</v>
      </c>
    </row>
    <row r="163" spans="1:26" x14ac:dyDescent="0.25">
      <c r="A163" s="2" t="s">
        <v>2960</v>
      </c>
      <c r="B163" s="3" t="s">
        <v>24</v>
      </c>
      <c r="C163" s="3" t="s">
        <v>26</v>
      </c>
      <c r="D163" s="5">
        <f t="shared" si="15"/>
        <v>13959</v>
      </c>
      <c r="E163" s="5">
        <v>13416</v>
      </c>
      <c r="F163" s="5">
        <v>0</v>
      </c>
      <c r="G163" s="5">
        <v>543</v>
      </c>
      <c r="H163" s="5">
        <f t="shared" si="16"/>
        <v>9457</v>
      </c>
      <c r="I163" s="5">
        <v>9088</v>
      </c>
      <c r="J163" s="5">
        <v>0</v>
      </c>
      <c r="K163" s="5">
        <v>369</v>
      </c>
      <c r="L163" s="5">
        <v>981</v>
      </c>
      <c r="M163" s="68">
        <f t="shared" si="17"/>
        <v>7.0277240490006443E-2</v>
      </c>
      <c r="N163" s="68">
        <f t="shared" si="18"/>
        <v>0.10373268478375806</v>
      </c>
      <c r="O163" s="5">
        <v>1623</v>
      </c>
      <c r="P163" s="5">
        <v>1772</v>
      </c>
      <c r="Q163" s="25">
        <f t="shared" si="19"/>
        <v>0.9159142212189616</v>
      </c>
      <c r="R163" s="5">
        <v>25</v>
      </c>
      <c r="S163" s="5">
        <v>1</v>
      </c>
      <c r="T163" s="5">
        <v>1452</v>
      </c>
      <c r="U163" s="5">
        <v>27</v>
      </c>
      <c r="V163" s="5">
        <v>0.19498199999999999</v>
      </c>
      <c r="W163" s="4" t="s">
        <v>2961</v>
      </c>
      <c r="X163" s="3" t="s">
        <v>2962</v>
      </c>
      <c r="Y163" s="3" t="s">
        <v>28</v>
      </c>
      <c r="Z163" s="3" t="s">
        <v>28</v>
      </c>
    </row>
    <row r="164" spans="1:26" x14ac:dyDescent="0.25">
      <c r="A164" s="2" t="s">
        <v>2963</v>
      </c>
      <c r="B164" s="3" t="s">
        <v>24</v>
      </c>
      <c r="C164" s="3" t="s">
        <v>26</v>
      </c>
      <c r="D164" s="5">
        <f t="shared" si="15"/>
        <v>6975</v>
      </c>
      <c r="E164" s="5">
        <v>6827</v>
      </c>
      <c r="F164" s="5">
        <v>0</v>
      </c>
      <c r="G164" s="5">
        <v>148</v>
      </c>
      <c r="H164" s="5">
        <f t="shared" si="16"/>
        <v>5004</v>
      </c>
      <c r="I164" s="5">
        <v>4891</v>
      </c>
      <c r="J164" s="5">
        <v>0</v>
      </c>
      <c r="K164" s="5">
        <v>113</v>
      </c>
      <c r="L164" s="5">
        <v>78</v>
      </c>
      <c r="M164" s="68">
        <f t="shared" si="17"/>
        <v>1.1182795698924731E-2</v>
      </c>
      <c r="N164" s="68">
        <f t="shared" si="18"/>
        <v>1.5587529976019185E-2</v>
      </c>
      <c r="O164" s="5">
        <v>201</v>
      </c>
      <c r="P164" s="5">
        <v>222</v>
      </c>
      <c r="Q164" s="25">
        <f t="shared" si="19"/>
        <v>0.90540540540540537</v>
      </c>
      <c r="R164" s="5">
        <v>10</v>
      </c>
      <c r="S164" s="5">
        <v>5</v>
      </c>
      <c r="T164" s="5">
        <v>184</v>
      </c>
      <c r="U164" s="5">
        <v>2</v>
      </c>
      <c r="V164" s="5">
        <v>4.5388999999999999E-2</v>
      </c>
      <c r="W164" s="4" t="s">
        <v>2964</v>
      </c>
      <c r="X164" s="3" t="s">
        <v>2965</v>
      </c>
      <c r="Y164" s="3" t="s">
        <v>28</v>
      </c>
      <c r="Z164" s="3" t="s">
        <v>28</v>
      </c>
    </row>
    <row r="165" spans="1:26" x14ac:dyDescent="0.25">
      <c r="A165" s="2" t="s">
        <v>2966</v>
      </c>
      <c r="B165" s="3" t="s">
        <v>24</v>
      </c>
      <c r="C165" s="3" t="s">
        <v>26</v>
      </c>
      <c r="D165" s="5">
        <f t="shared" si="15"/>
        <v>4451</v>
      </c>
      <c r="E165" s="5">
        <v>4451</v>
      </c>
      <c r="F165" s="5">
        <v>0</v>
      </c>
      <c r="G165" s="5">
        <v>0</v>
      </c>
      <c r="H165" s="5">
        <f t="shared" si="16"/>
        <v>3192</v>
      </c>
      <c r="I165" s="5">
        <v>3192</v>
      </c>
      <c r="J165" s="5">
        <v>0</v>
      </c>
      <c r="K165" s="5">
        <v>0</v>
      </c>
      <c r="L165" s="5">
        <v>44</v>
      </c>
      <c r="M165" s="68">
        <f t="shared" si="17"/>
        <v>9.8854190069647269E-3</v>
      </c>
      <c r="N165" s="68">
        <f t="shared" si="18"/>
        <v>1.3784461152882205E-2</v>
      </c>
      <c r="O165" s="5">
        <v>63</v>
      </c>
      <c r="P165" s="5">
        <v>67</v>
      </c>
      <c r="Q165" s="25">
        <f t="shared" si="19"/>
        <v>0.94029850746268662</v>
      </c>
      <c r="R165" s="5">
        <v>2</v>
      </c>
      <c r="S165" s="5">
        <v>0</v>
      </c>
      <c r="T165" s="5">
        <v>28</v>
      </c>
      <c r="U165" s="5">
        <v>0</v>
      </c>
      <c r="V165" s="5">
        <v>2.0990000000000002E-2</v>
      </c>
      <c r="W165" s="4" t="s">
        <v>2967</v>
      </c>
      <c r="X165" s="3" t="s">
        <v>2968</v>
      </c>
      <c r="Y165" s="3" t="s">
        <v>28</v>
      </c>
      <c r="Z165" s="3" t="s">
        <v>28</v>
      </c>
    </row>
    <row r="166" spans="1:26" x14ac:dyDescent="0.25">
      <c r="A166" s="2" t="s">
        <v>2969</v>
      </c>
      <c r="B166" s="3" t="s">
        <v>24</v>
      </c>
      <c r="C166" s="3" t="s">
        <v>26</v>
      </c>
      <c r="D166" s="5">
        <f t="shared" si="15"/>
        <v>9861</v>
      </c>
      <c r="E166" s="5">
        <v>8192</v>
      </c>
      <c r="F166" s="5">
        <v>0</v>
      </c>
      <c r="G166" s="5">
        <v>1669</v>
      </c>
      <c r="H166" s="5">
        <f t="shared" si="16"/>
        <v>6801</v>
      </c>
      <c r="I166" s="5">
        <v>5667</v>
      </c>
      <c r="J166" s="5">
        <v>0</v>
      </c>
      <c r="K166" s="5">
        <v>1134</v>
      </c>
      <c r="L166" s="5">
        <v>70</v>
      </c>
      <c r="M166" s="68">
        <f t="shared" si="17"/>
        <v>7.0986715343271476E-3</v>
      </c>
      <c r="N166" s="68">
        <f t="shared" si="18"/>
        <v>1.0292604028819291E-2</v>
      </c>
      <c r="O166" s="5">
        <v>172</v>
      </c>
      <c r="P166" s="5">
        <v>215</v>
      </c>
      <c r="Q166" s="25">
        <f t="shared" si="19"/>
        <v>0.8</v>
      </c>
      <c r="R166" s="5">
        <v>33</v>
      </c>
      <c r="S166" s="5">
        <v>26</v>
      </c>
      <c r="T166" s="5">
        <v>91</v>
      </c>
      <c r="U166" s="5">
        <v>6</v>
      </c>
      <c r="V166" s="5">
        <v>3.7939000000000001E-2</v>
      </c>
      <c r="W166" s="4" t="s">
        <v>2970</v>
      </c>
      <c r="X166" s="3" t="s">
        <v>2971</v>
      </c>
      <c r="Y166" s="3" t="s">
        <v>28</v>
      </c>
      <c r="Z166" s="3" t="s">
        <v>28</v>
      </c>
    </row>
    <row r="167" spans="1:26" x14ac:dyDescent="0.25">
      <c r="A167" s="2" t="s">
        <v>2972</v>
      </c>
      <c r="B167" s="3" t="s">
        <v>24</v>
      </c>
      <c r="C167" s="3" t="s">
        <v>26</v>
      </c>
      <c r="D167" s="5">
        <f t="shared" si="15"/>
        <v>7094</v>
      </c>
      <c r="E167" s="5">
        <v>6854</v>
      </c>
      <c r="F167" s="5">
        <v>0</v>
      </c>
      <c r="G167" s="5">
        <v>240</v>
      </c>
      <c r="H167" s="5">
        <f t="shared" si="16"/>
        <v>5319</v>
      </c>
      <c r="I167" s="5">
        <v>5145</v>
      </c>
      <c r="J167" s="5">
        <v>0</v>
      </c>
      <c r="K167" s="5">
        <v>174</v>
      </c>
      <c r="L167" s="5">
        <v>59</v>
      </c>
      <c r="M167" s="68">
        <f t="shared" si="17"/>
        <v>8.3168875105723138E-3</v>
      </c>
      <c r="N167" s="68">
        <f t="shared" si="18"/>
        <v>1.1092310584696372E-2</v>
      </c>
      <c r="O167" s="5">
        <v>234</v>
      </c>
      <c r="P167" s="5">
        <v>260</v>
      </c>
      <c r="Q167" s="25">
        <f t="shared" si="19"/>
        <v>0.9</v>
      </c>
      <c r="R167" s="5">
        <v>10</v>
      </c>
      <c r="S167" s="5">
        <v>6</v>
      </c>
      <c r="T167" s="5">
        <v>261</v>
      </c>
      <c r="U167" s="5">
        <v>9</v>
      </c>
      <c r="V167" s="5">
        <v>5.0534000000000003E-2</v>
      </c>
      <c r="W167" s="4" t="s">
        <v>2973</v>
      </c>
      <c r="X167" s="3" t="s">
        <v>2974</v>
      </c>
      <c r="Y167" s="3" t="s">
        <v>28</v>
      </c>
      <c r="Z167" s="3" t="s">
        <v>28</v>
      </c>
    </row>
    <row r="168" spans="1:26" x14ac:dyDescent="0.25">
      <c r="A168" s="2" t="s">
        <v>2975</v>
      </c>
      <c r="B168" s="3" t="s">
        <v>24</v>
      </c>
      <c r="C168" s="3" t="s">
        <v>26</v>
      </c>
      <c r="D168" s="5">
        <f t="shared" si="15"/>
        <v>9669</v>
      </c>
      <c r="E168" s="5">
        <v>9221</v>
      </c>
      <c r="F168" s="5">
        <v>0</v>
      </c>
      <c r="G168" s="5">
        <v>448</v>
      </c>
      <c r="H168" s="5">
        <f t="shared" si="16"/>
        <v>6734</v>
      </c>
      <c r="I168" s="5">
        <v>6419</v>
      </c>
      <c r="J168" s="5">
        <v>0</v>
      </c>
      <c r="K168" s="5">
        <v>315</v>
      </c>
      <c r="L168" s="5">
        <v>95</v>
      </c>
      <c r="M168" s="68">
        <f t="shared" si="17"/>
        <v>9.8252146033715997E-3</v>
      </c>
      <c r="N168" s="68">
        <f t="shared" si="18"/>
        <v>1.4107514107514107E-2</v>
      </c>
      <c r="O168" s="5">
        <v>423</v>
      </c>
      <c r="P168" s="5">
        <v>474</v>
      </c>
      <c r="Q168" s="25">
        <f t="shared" si="19"/>
        <v>0.89240506329113922</v>
      </c>
      <c r="R168" s="5">
        <v>10</v>
      </c>
      <c r="S168" s="5">
        <v>6</v>
      </c>
      <c r="T168" s="5">
        <v>497</v>
      </c>
      <c r="U168" s="5">
        <v>19</v>
      </c>
      <c r="V168" s="5">
        <v>7.3843000000000006E-2</v>
      </c>
      <c r="W168" s="4" t="s">
        <v>2976</v>
      </c>
      <c r="X168" s="3" t="s">
        <v>2977</v>
      </c>
      <c r="Y168" s="3" t="s">
        <v>28</v>
      </c>
      <c r="Z168" s="3" t="s">
        <v>28</v>
      </c>
    </row>
    <row r="169" spans="1:26" x14ac:dyDescent="0.25">
      <c r="A169" s="2" t="s">
        <v>2978</v>
      </c>
      <c r="B169" s="3" t="s">
        <v>24</v>
      </c>
      <c r="C169" s="3" t="s">
        <v>206</v>
      </c>
      <c r="D169" s="5">
        <f t="shared" si="15"/>
        <v>5277</v>
      </c>
      <c r="E169" s="5">
        <v>5157</v>
      </c>
      <c r="F169" s="5">
        <v>0</v>
      </c>
      <c r="G169" s="5">
        <v>120</v>
      </c>
      <c r="H169" s="5">
        <f t="shared" si="16"/>
        <v>3577</v>
      </c>
      <c r="I169" s="5">
        <v>3493</v>
      </c>
      <c r="J169" s="5">
        <v>0</v>
      </c>
      <c r="K169" s="5">
        <v>84</v>
      </c>
      <c r="L169" s="5">
        <v>44</v>
      </c>
      <c r="M169" s="68">
        <f t="shared" si="17"/>
        <v>8.338070873602426E-3</v>
      </c>
      <c r="N169" s="68">
        <f t="shared" si="18"/>
        <v>1.2300810735253005E-2</v>
      </c>
      <c r="O169" s="5">
        <v>228</v>
      </c>
      <c r="P169" s="5">
        <v>253</v>
      </c>
      <c r="Q169" s="25">
        <f t="shared" si="19"/>
        <v>0.90118577075098816</v>
      </c>
      <c r="R169" s="5">
        <v>17</v>
      </c>
      <c r="S169" s="5">
        <v>1</v>
      </c>
      <c r="T169" s="5">
        <v>240</v>
      </c>
      <c r="U169" s="5">
        <v>5</v>
      </c>
      <c r="V169" s="5">
        <v>7.2430999999999995E-2</v>
      </c>
      <c r="W169" s="4" t="s">
        <v>2979</v>
      </c>
      <c r="X169" s="3" t="s">
        <v>2980</v>
      </c>
      <c r="Y169" s="3" t="s">
        <v>28</v>
      </c>
      <c r="Z169" s="3" t="s">
        <v>28</v>
      </c>
    </row>
    <row r="170" spans="1:26" x14ac:dyDescent="0.25">
      <c r="A170" s="2" t="s">
        <v>2981</v>
      </c>
      <c r="B170" s="3" t="s">
        <v>24</v>
      </c>
      <c r="C170" s="3" t="s">
        <v>26</v>
      </c>
      <c r="D170" s="5">
        <f t="shared" si="15"/>
        <v>60977</v>
      </c>
      <c r="E170" s="5">
        <v>42407</v>
      </c>
      <c r="F170" s="5">
        <v>0</v>
      </c>
      <c r="G170" s="5">
        <v>18570</v>
      </c>
      <c r="H170" s="5">
        <f t="shared" si="16"/>
        <v>39765</v>
      </c>
      <c r="I170" s="5">
        <v>28184</v>
      </c>
      <c r="J170" s="5">
        <v>0</v>
      </c>
      <c r="K170" s="5">
        <v>11581</v>
      </c>
      <c r="L170" s="5">
        <v>1008</v>
      </c>
      <c r="M170" s="68">
        <f t="shared" si="17"/>
        <v>1.6530823097233385E-2</v>
      </c>
      <c r="N170" s="68">
        <f t="shared" si="18"/>
        <v>2.5348924933987174E-2</v>
      </c>
      <c r="O170" s="5">
        <v>2246</v>
      </c>
      <c r="P170" s="5">
        <v>3418</v>
      </c>
      <c r="Q170" s="25">
        <f t="shared" si="19"/>
        <v>0.6571094207138678</v>
      </c>
      <c r="R170" s="5">
        <v>137</v>
      </c>
      <c r="S170" s="5">
        <v>177</v>
      </c>
      <c r="T170" s="5">
        <v>3441</v>
      </c>
      <c r="U170" s="5">
        <v>106</v>
      </c>
      <c r="V170" s="5">
        <v>0.12127400000000001</v>
      </c>
      <c r="W170" s="4" t="s">
        <v>2982</v>
      </c>
      <c r="X170" s="3" t="s">
        <v>2983</v>
      </c>
      <c r="Y170" s="3" t="s">
        <v>28</v>
      </c>
      <c r="Z170" s="3" t="s">
        <v>28</v>
      </c>
    </row>
    <row r="171" spans="1:26" x14ac:dyDescent="0.25">
      <c r="A171" s="2" t="s">
        <v>2984</v>
      </c>
      <c r="B171" s="3" t="s">
        <v>24</v>
      </c>
      <c r="C171" s="3" t="s">
        <v>26</v>
      </c>
      <c r="D171" s="5">
        <f t="shared" si="15"/>
        <v>67036</v>
      </c>
      <c r="E171" s="5">
        <v>45922</v>
      </c>
      <c r="F171" s="5">
        <v>0</v>
      </c>
      <c r="G171" s="5">
        <v>21114</v>
      </c>
      <c r="H171" s="5">
        <f t="shared" si="16"/>
        <v>43782</v>
      </c>
      <c r="I171" s="5">
        <v>29943</v>
      </c>
      <c r="J171" s="5">
        <v>0</v>
      </c>
      <c r="K171" s="5">
        <v>13839</v>
      </c>
      <c r="L171" s="5">
        <v>1065</v>
      </c>
      <c r="M171" s="68">
        <f t="shared" si="17"/>
        <v>1.5886986097022496E-2</v>
      </c>
      <c r="N171" s="68">
        <f t="shared" si="18"/>
        <v>2.4325065095244621E-2</v>
      </c>
      <c r="O171" s="5">
        <v>2652</v>
      </c>
      <c r="P171" s="5">
        <v>4505</v>
      </c>
      <c r="Q171" s="25">
        <f t="shared" si="19"/>
        <v>0.58867924528301885</v>
      </c>
      <c r="R171" s="5">
        <v>359</v>
      </c>
      <c r="S171" s="5">
        <v>239</v>
      </c>
      <c r="T171" s="5">
        <v>4351</v>
      </c>
      <c r="U171" s="5">
        <v>204</v>
      </c>
      <c r="V171" s="5">
        <v>0.150453</v>
      </c>
      <c r="W171" s="4" t="s">
        <v>2985</v>
      </c>
      <c r="X171" s="3" t="s">
        <v>2986</v>
      </c>
      <c r="Y171" s="3" t="s">
        <v>28</v>
      </c>
      <c r="Z171" s="3" t="s">
        <v>28</v>
      </c>
    </row>
    <row r="172" spans="1:26" x14ac:dyDescent="0.25">
      <c r="A172" s="2" t="s">
        <v>2987</v>
      </c>
      <c r="B172" s="3" t="s">
        <v>24</v>
      </c>
      <c r="C172" s="3" t="s">
        <v>26</v>
      </c>
      <c r="D172" s="5">
        <f t="shared" si="15"/>
        <v>6384</v>
      </c>
      <c r="E172" s="5">
        <v>6255</v>
      </c>
      <c r="F172" s="5">
        <v>0</v>
      </c>
      <c r="G172" s="5">
        <v>129</v>
      </c>
      <c r="H172" s="5">
        <f t="shared" si="16"/>
        <v>4497</v>
      </c>
      <c r="I172" s="5">
        <v>4399</v>
      </c>
      <c r="J172" s="5">
        <v>0</v>
      </c>
      <c r="K172" s="5">
        <v>98</v>
      </c>
      <c r="L172" s="5">
        <v>98</v>
      </c>
      <c r="M172" s="68">
        <f t="shared" si="17"/>
        <v>1.5350877192982455E-2</v>
      </c>
      <c r="N172" s="68">
        <f t="shared" si="18"/>
        <v>2.1792305981765622E-2</v>
      </c>
      <c r="O172" s="5">
        <v>209</v>
      </c>
      <c r="P172" s="5">
        <v>243</v>
      </c>
      <c r="Q172" s="25">
        <f t="shared" si="19"/>
        <v>0.86008230452674894</v>
      </c>
      <c r="R172" s="5">
        <v>14</v>
      </c>
      <c r="S172" s="5">
        <v>1</v>
      </c>
      <c r="T172" s="5">
        <v>193</v>
      </c>
      <c r="U172" s="5">
        <v>0</v>
      </c>
      <c r="V172" s="5">
        <v>5.5239999999999997E-2</v>
      </c>
      <c r="W172" s="4" t="s">
        <v>2988</v>
      </c>
      <c r="X172" s="3" t="s">
        <v>2989</v>
      </c>
      <c r="Y172" s="3" t="s">
        <v>28</v>
      </c>
      <c r="Z172" s="3" t="s">
        <v>28</v>
      </c>
    </row>
    <row r="173" spans="1:26" x14ac:dyDescent="0.25">
      <c r="A173" s="2" t="s">
        <v>2990</v>
      </c>
      <c r="B173" s="3" t="s">
        <v>24</v>
      </c>
      <c r="C173" s="3" t="s">
        <v>26</v>
      </c>
      <c r="D173" s="5">
        <f t="shared" si="15"/>
        <v>7839</v>
      </c>
      <c r="E173" s="5">
        <v>7172</v>
      </c>
      <c r="F173" s="5">
        <v>0</v>
      </c>
      <c r="G173" s="5">
        <v>667</v>
      </c>
      <c r="H173" s="5">
        <f t="shared" si="16"/>
        <v>5639</v>
      </c>
      <c r="I173" s="5">
        <v>5170</v>
      </c>
      <c r="J173" s="5">
        <v>0</v>
      </c>
      <c r="K173" s="5">
        <v>469</v>
      </c>
      <c r="L173" s="5">
        <v>134</v>
      </c>
      <c r="M173" s="68">
        <f t="shared" si="17"/>
        <v>1.7094017094017096E-2</v>
      </c>
      <c r="N173" s="68">
        <f t="shared" si="18"/>
        <v>2.3763078560028374E-2</v>
      </c>
      <c r="O173" s="5">
        <v>148</v>
      </c>
      <c r="P173" s="5">
        <v>171</v>
      </c>
      <c r="Q173" s="25">
        <f t="shared" si="19"/>
        <v>0.86549707602339176</v>
      </c>
      <c r="R173" s="5">
        <v>17</v>
      </c>
      <c r="S173" s="5">
        <v>11</v>
      </c>
      <c r="T173" s="5">
        <v>35</v>
      </c>
      <c r="U173" s="5">
        <v>0</v>
      </c>
      <c r="V173" s="5">
        <v>3.3075E-2</v>
      </c>
      <c r="W173" s="4" t="s">
        <v>2991</v>
      </c>
      <c r="X173" s="3" t="s">
        <v>2992</v>
      </c>
      <c r="Y173" s="3" t="s">
        <v>28</v>
      </c>
      <c r="Z173" s="3" t="s">
        <v>28</v>
      </c>
    </row>
    <row r="174" spans="1:26" x14ac:dyDescent="0.25">
      <c r="A174" s="2" t="s">
        <v>2993</v>
      </c>
      <c r="B174" s="3" t="s">
        <v>24</v>
      </c>
      <c r="C174" s="3" t="s">
        <v>26</v>
      </c>
      <c r="D174" s="5">
        <f t="shared" si="15"/>
        <v>8022</v>
      </c>
      <c r="E174" s="5">
        <v>7512</v>
      </c>
      <c r="F174" s="5">
        <v>0</v>
      </c>
      <c r="G174" s="5">
        <v>510</v>
      </c>
      <c r="H174" s="5">
        <f t="shared" si="16"/>
        <v>5897</v>
      </c>
      <c r="I174" s="5">
        <v>5535</v>
      </c>
      <c r="J174" s="5">
        <v>0</v>
      </c>
      <c r="K174" s="5">
        <v>362</v>
      </c>
      <c r="L174" s="5">
        <v>121</v>
      </c>
      <c r="M174" s="68">
        <f t="shared" si="17"/>
        <v>1.5083520319122414E-2</v>
      </c>
      <c r="N174" s="68">
        <f t="shared" si="18"/>
        <v>2.0518907919280991E-2</v>
      </c>
      <c r="O174" s="5">
        <v>204</v>
      </c>
      <c r="P174" s="5">
        <v>246</v>
      </c>
      <c r="Q174" s="25">
        <f t="shared" si="19"/>
        <v>0.82926829268292679</v>
      </c>
      <c r="R174" s="5">
        <v>16</v>
      </c>
      <c r="S174" s="5">
        <v>1</v>
      </c>
      <c r="T174" s="5">
        <v>188</v>
      </c>
      <c r="U174" s="5">
        <v>9</v>
      </c>
      <c r="V174" s="5">
        <v>4.4443999999999997E-2</v>
      </c>
      <c r="W174" s="4" t="s">
        <v>2994</v>
      </c>
      <c r="X174" s="3" t="s">
        <v>2995</v>
      </c>
      <c r="Y174" s="3" t="s">
        <v>28</v>
      </c>
      <c r="Z174" s="3" t="s">
        <v>28</v>
      </c>
    </row>
    <row r="175" spans="1:26" x14ac:dyDescent="0.25">
      <c r="A175" s="2" t="s">
        <v>2996</v>
      </c>
      <c r="B175" s="3" t="s">
        <v>24</v>
      </c>
      <c r="C175" s="3" t="s">
        <v>26</v>
      </c>
      <c r="D175" s="5">
        <f t="shared" si="15"/>
        <v>7902</v>
      </c>
      <c r="E175" s="5">
        <v>7769</v>
      </c>
      <c r="F175" s="5">
        <v>0</v>
      </c>
      <c r="G175" s="5">
        <v>133</v>
      </c>
      <c r="H175" s="5">
        <f t="shared" si="16"/>
        <v>5684</v>
      </c>
      <c r="I175" s="5">
        <v>5590</v>
      </c>
      <c r="J175" s="5">
        <v>0</v>
      </c>
      <c r="K175" s="5">
        <v>94</v>
      </c>
      <c r="L175" s="5">
        <v>191</v>
      </c>
      <c r="M175" s="68">
        <f t="shared" si="17"/>
        <v>2.4171095925082257E-2</v>
      </c>
      <c r="N175" s="68">
        <f t="shared" si="18"/>
        <v>3.3603096410978181E-2</v>
      </c>
      <c r="O175" s="5">
        <v>227</v>
      </c>
      <c r="P175" s="5">
        <v>239</v>
      </c>
      <c r="Q175" s="25">
        <f t="shared" si="19"/>
        <v>0.94979079497907948</v>
      </c>
      <c r="R175" s="5">
        <v>7</v>
      </c>
      <c r="S175" s="5">
        <v>4</v>
      </c>
      <c r="T175" s="5">
        <v>57</v>
      </c>
      <c r="U175" s="5">
        <v>0</v>
      </c>
      <c r="V175" s="5">
        <v>4.2755000000000001E-2</v>
      </c>
      <c r="W175" s="4" t="s">
        <v>2997</v>
      </c>
      <c r="X175" s="3" t="s">
        <v>2998</v>
      </c>
      <c r="Y175" s="3" t="s">
        <v>28</v>
      </c>
      <c r="Z175" s="3" t="s">
        <v>28</v>
      </c>
    </row>
    <row r="176" spans="1:26" x14ac:dyDescent="0.25">
      <c r="A176" s="2" t="s">
        <v>2999</v>
      </c>
      <c r="B176" s="3" t="s">
        <v>24</v>
      </c>
      <c r="C176" s="3" t="s">
        <v>26</v>
      </c>
      <c r="D176" s="5">
        <f t="shared" si="15"/>
        <v>21109</v>
      </c>
      <c r="E176" s="5">
        <v>19925</v>
      </c>
      <c r="F176" s="5">
        <v>0</v>
      </c>
      <c r="G176" s="5">
        <v>1184</v>
      </c>
      <c r="H176" s="5">
        <f t="shared" si="16"/>
        <v>17461</v>
      </c>
      <c r="I176" s="5">
        <v>16682</v>
      </c>
      <c r="J176" s="5">
        <v>0</v>
      </c>
      <c r="K176" s="5">
        <v>779</v>
      </c>
      <c r="L176" s="5">
        <v>247</v>
      </c>
      <c r="M176" s="68">
        <f t="shared" si="17"/>
        <v>1.1701170117011701E-2</v>
      </c>
      <c r="N176" s="68">
        <f t="shared" si="18"/>
        <v>1.4145810663764961E-2</v>
      </c>
      <c r="O176" s="5">
        <v>305</v>
      </c>
      <c r="P176" s="5">
        <v>366</v>
      </c>
      <c r="Q176" s="25">
        <f t="shared" si="19"/>
        <v>0.83333333333333337</v>
      </c>
      <c r="R176" s="5">
        <v>34</v>
      </c>
      <c r="S176" s="5">
        <v>12</v>
      </c>
      <c r="T176" s="5">
        <v>96</v>
      </c>
      <c r="U176" s="5">
        <v>0</v>
      </c>
      <c r="V176" s="5">
        <v>2.1940000000000001E-2</v>
      </c>
      <c r="W176" s="4" t="s">
        <v>3000</v>
      </c>
      <c r="X176" s="3" t="s">
        <v>3001</v>
      </c>
      <c r="Y176" s="3" t="s">
        <v>28</v>
      </c>
      <c r="Z176" s="3" t="s">
        <v>28</v>
      </c>
    </row>
    <row r="177" spans="1:26" x14ac:dyDescent="0.25">
      <c r="A177" s="2" t="s">
        <v>3002</v>
      </c>
      <c r="B177" s="3" t="s">
        <v>24</v>
      </c>
      <c r="C177" s="3" t="s">
        <v>26</v>
      </c>
      <c r="D177" s="5">
        <f t="shared" si="15"/>
        <v>9185</v>
      </c>
      <c r="E177" s="5">
        <v>8690</v>
      </c>
      <c r="F177" s="5">
        <v>0</v>
      </c>
      <c r="G177" s="5">
        <v>495</v>
      </c>
      <c r="H177" s="5">
        <f t="shared" si="16"/>
        <v>6629</v>
      </c>
      <c r="I177" s="5">
        <v>6255</v>
      </c>
      <c r="J177" s="5">
        <v>0</v>
      </c>
      <c r="K177" s="5">
        <v>374</v>
      </c>
      <c r="L177" s="5">
        <v>39</v>
      </c>
      <c r="M177" s="68">
        <f t="shared" si="17"/>
        <v>4.2460533478497547E-3</v>
      </c>
      <c r="N177" s="68">
        <f t="shared" si="18"/>
        <v>5.8832403077387239E-3</v>
      </c>
      <c r="O177" s="5">
        <v>208</v>
      </c>
      <c r="P177" s="5">
        <v>251</v>
      </c>
      <c r="Q177" s="25">
        <f t="shared" si="19"/>
        <v>0.82868525896414347</v>
      </c>
      <c r="R177" s="5">
        <v>21</v>
      </c>
      <c r="S177" s="5">
        <v>10</v>
      </c>
      <c r="T177" s="5">
        <v>375</v>
      </c>
      <c r="U177" s="5">
        <v>49</v>
      </c>
      <c r="V177" s="5">
        <v>4.0127999999999997E-2</v>
      </c>
      <c r="W177" s="4" t="s">
        <v>3003</v>
      </c>
      <c r="X177" s="3" t="s">
        <v>3004</v>
      </c>
      <c r="Y177" s="3" t="s">
        <v>28</v>
      </c>
      <c r="Z177" s="3" t="s">
        <v>28</v>
      </c>
    </row>
    <row r="178" spans="1:26" x14ac:dyDescent="0.25">
      <c r="A178" s="2" t="s">
        <v>3005</v>
      </c>
      <c r="B178" s="3" t="s">
        <v>24</v>
      </c>
      <c r="C178" s="3" t="s">
        <v>26</v>
      </c>
      <c r="D178" s="5">
        <f t="shared" si="15"/>
        <v>10661</v>
      </c>
      <c r="E178" s="5">
        <v>10234</v>
      </c>
      <c r="F178" s="5">
        <v>0</v>
      </c>
      <c r="G178" s="5">
        <v>427</v>
      </c>
      <c r="H178" s="5">
        <f t="shared" si="16"/>
        <v>7437</v>
      </c>
      <c r="I178" s="5">
        <v>7136</v>
      </c>
      <c r="J178" s="5">
        <v>0</v>
      </c>
      <c r="K178" s="5">
        <v>301</v>
      </c>
      <c r="L178" s="5">
        <v>178</v>
      </c>
      <c r="M178" s="68">
        <f t="shared" si="17"/>
        <v>1.6696369946534097E-2</v>
      </c>
      <c r="N178" s="68">
        <f t="shared" si="18"/>
        <v>2.3934382143337367E-2</v>
      </c>
      <c r="O178" s="5">
        <v>542</v>
      </c>
      <c r="P178" s="5">
        <v>611</v>
      </c>
      <c r="Q178" s="25">
        <f t="shared" si="19"/>
        <v>0.88707037643207853</v>
      </c>
      <c r="R178" s="5">
        <v>9</v>
      </c>
      <c r="S178" s="5">
        <v>5</v>
      </c>
      <c r="T178" s="5">
        <v>537</v>
      </c>
      <c r="U178" s="5">
        <v>18</v>
      </c>
      <c r="V178" s="5">
        <v>8.5622000000000004E-2</v>
      </c>
      <c r="W178" s="4" t="s">
        <v>3006</v>
      </c>
      <c r="X178" s="3" t="s">
        <v>3007</v>
      </c>
      <c r="Y178" s="3" t="s">
        <v>28</v>
      </c>
      <c r="Z178" s="3" t="s">
        <v>28</v>
      </c>
    </row>
    <row r="179" spans="1:26" x14ac:dyDescent="0.25">
      <c r="A179" s="2" t="s">
        <v>3008</v>
      </c>
      <c r="B179" s="3" t="s">
        <v>24</v>
      </c>
      <c r="C179" s="3" t="s">
        <v>26</v>
      </c>
      <c r="D179" s="5">
        <f t="shared" si="15"/>
        <v>43736</v>
      </c>
      <c r="E179" s="5">
        <v>28300</v>
      </c>
      <c r="F179" s="5">
        <v>0</v>
      </c>
      <c r="G179" s="5">
        <v>15436</v>
      </c>
      <c r="H179" s="5">
        <f t="shared" si="16"/>
        <v>29045</v>
      </c>
      <c r="I179" s="5">
        <v>18858</v>
      </c>
      <c r="J179" s="5">
        <v>0</v>
      </c>
      <c r="K179" s="5">
        <v>10187</v>
      </c>
      <c r="L179" s="5">
        <v>583</v>
      </c>
      <c r="M179" s="68">
        <f t="shared" si="17"/>
        <v>1.3329979879275655E-2</v>
      </c>
      <c r="N179" s="68">
        <f t="shared" si="18"/>
        <v>2.0072301600964022E-2</v>
      </c>
      <c r="O179" s="5">
        <v>1039</v>
      </c>
      <c r="P179" s="5">
        <v>1782</v>
      </c>
      <c r="Q179" s="25">
        <f t="shared" si="19"/>
        <v>0.58305274971941634</v>
      </c>
      <c r="R179" s="5">
        <v>49</v>
      </c>
      <c r="S179" s="5">
        <v>633</v>
      </c>
      <c r="T179" s="5">
        <v>851</v>
      </c>
      <c r="U179" s="5">
        <v>16</v>
      </c>
      <c r="V179" s="5">
        <v>9.4495999999999997E-2</v>
      </c>
      <c r="W179" s="4" t="s">
        <v>3009</v>
      </c>
      <c r="X179" s="3" t="s">
        <v>3010</v>
      </c>
      <c r="Y179" s="3" t="s">
        <v>28</v>
      </c>
      <c r="Z179" s="3" t="s">
        <v>28</v>
      </c>
    </row>
    <row r="180" spans="1:26" x14ac:dyDescent="0.25">
      <c r="A180" s="2" t="s">
        <v>3011</v>
      </c>
      <c r="B180" s="3" t="s">
        <v>24</v>
      </c>
      <c r="C180" s="3" t="s">
        <v>26</v>
      </c>
      <c r="D180" s="5">
        <f t="shared" si="15"/>
        <v>4795</v>
      </c>
      <c r="E180" s="5">
        <v>4679</v>
      </c>
      <c r="F180" s="5">
        <v>0</v>
      </c>
      <c r="G180" s="5">
        <v>116</v>
      </c>
      <c r="H180" s="5">
        <f t="shared" si="16"/>
        <v>3411</v>
      </c>
      <c r="I180" s="5">
        <v>3324</v>
      </c>
      <c r="J180" s="5">
        <v>0</v>
      </c>
      <c r="K180" s="5">
        <v>87</v>
      </c>
      <c r="L180" s="5">
        <v>139</v>
      </c>
      <c r="M180" s="68">
        <f t="shared" si="17"/>
        <v>2.8988529718456727E-2</v>
      </c>
      <c r="N180" s="68">
        <f t="shared" si="18"/>
        <v>4.0750513046027559E-2</v>
      </c>
      <c r="O180" s="5">
        <v>224</v>
      </c>
      <c r="P180" s="5">
        <v>241</v>
      </c>
      <c r="Q180" s="25">
        <f t="shared" si="19"/>
        <v>0.9294605809128631</v>
      </c>
      <c r="R180" s="5">
        <v>3</v>
      </c>
      <c r="S180" s="5">
        <v>2</v>
      </c>
      <c r="T180" s="5">
        <v>177</v>
      </c>
      <c r="U180" s="5">
        <v>2</v>
      </c>
      <c r="V180" s="5">
        <v>7.2502999999999998E-2</v>
      </c>
      <c r="W180" s="4" t="s">
        <v>3012</v>
      </c>
      <c r="X180" s="3" t="s">
        <v>3013</v>
      </c>
      <c r="Y180" s="3" t="s">
        <v>28</v>
      </c>
      <c r="Z180" s="3" t="s">
        <v>28</v>
      </c>
    </row>
    <row r="181" spans="1:26" x14ac:dyDescent="0.25">
      <c r="A181" s="2" t="s">
        <v>3014</v>
      </c>
      <c r="B181" s="3" t="s">
        <v>24</v>
      </c>
      <c r="C181" s="3" t="s">
        <v>26</v>
      </c>
      <c r="D181" s="5">
        <f t="shared" si="15"/>
        <v>46084</v>
      </c>
      <c r="E181" s="5">
        <v>32985</v>
      </c>
      <c r="F181" s="5">
        <v>0</v>
      </c>
      <c r="G181" s="5">
        <v>13099</v>
      </c>
      <c r="H181" s="5">
        <f t="shared" si="16"/>
        <v>30492</v>
      </c>
      <c r="I181" s="5">
        <v>22211</v>
      </c>
      <c r="J181" s="5">
        <v>0</v>
      </c>
      <c r="K181" s="5">
        <v>8281</v>
      </c>
      <c r="L181" s="5">
        <v>270</v>
      </c>
      <c r="M181" s="68">
        <f t="shared" si="17"/>
        <v>5.8588664178456729E-3</v>
      </c>
      <c r="N181" s="68">
        <f t="shared" si="18"/>
        <v>8.8547815820543101E-3</v>
      </c>
      <c r="O181" s="5">
        <v>1311</v>
      </c>
      <c r="P181" s="5">
        <v>1833</v>
      </c>
      <c r="Q181" s="25">
        <f t="shared" si="19"/>
        <v>0.71522094926350244</v>
      </c>
      <c r="R181" s="5">
        <v>254</v>
      </c>
      <c r="S181" s="5">
        <v>117</v>
      </c>
      <c r="T181" s="5">
        <v>1626</v>
      </c>
      <c r="U181" s="5">
        <v>59</v>
      </c>
      <c r="V181" s="5">
        <v>8.2527000000000003E-2</v>
      </c>
      <c r="W181" s="4" t="s">
        <v>3015</v>
      </c>
      <c r="X181" s="3" t="s">
        <v>3016</v>
      </c>
      <c r="Y181" s="3" t="s">
        <v>28</v>
      </c>
      <c r="Z181" s="3" t="s">
        <v>28</v>
      </c>
    </row>
    <row r="182" spans="1:26" x14ac:dyDescent="0.25">
      <c r="A182" s="2" t="s">
        <v>3017</v>
      </c>
      <c r="B182" s="3" t="s">
        <v>24</v>
      </c>
      <c r="C182" s="3" t="s">
        <v>26</v>
      </c>
      <c r="D182" s="5">
        <f t="shared" si="15"/>
        <v>14570</v>
      </c>
      <c r="E182" s="5">
        <v>13012</v>
      </c>
      <c r="F182" s="5">
        <v>0</v>
      </c>
      <c r="G182" s="5">
        <v>1558</v>
      </c>
      <c r="H182" s="5">
        <f t="shared" si="16"/>
        <v>10818</v>
      </c>
      <c r="I182" s="5">
        <v>9715</v>
      </c>
      <c r="J182" s="5">
        <v>0</v>
      </c>
      <c r="K182" s="5">
        <v>1103</v>
      </c>
      <c r="L182" s="5">
        <v>328</v>
      </c>
      <c r="M182" s="68">
        <f t="shared" si="17"/>
        <v>2.251201098146877E-2</v>
      </c>
      <c r="N182" s="68">
        <f t="shared" si="18"/>
        <v>3.0319837308190052E-2</v>
      </c>
      <c r="O182" s="5">
        <v>552</v>
      </c>
      <c r="P182" s="5">
        <v>625</v>
      </c>
      <c r="Q182" s="25">
        <f t="shared" si="19"/>
        <v>0.88319999999999999</v>
      </c>
      <c r="R182" s="5">
        <v>59</v>
      </c>
      <c r="S182" s="5">
        <v>15</v>
      </c>
      <c r="T182" s="5">
        <v>428</v>
      </c>
      <c r="U182" s="5">
        <v>6</v>
      </c>
      <c r="V182" s="5">
        <v>6.4334000000000002E-2</v>
      </c>
      <c r="W182" s="4" t="s">
        <v>3018</v>
      </c>
      <c r="X182" s="3" t="s">
        <v>3019</v>
      </c>
      <c r="Y182" s="3" t="s">
        <v>28</v>
      </c>
      <c r="Z182" s="3" t="s">
        <v>28</v>
      </c>
    </row>
    <row r="183" spans="1:26" x14ac:dyDescent="0.25">
      <c r="A183" s="2" t="s">
        <v>3020</v>
      </c>
      <c r="B183" s="3" t="s">
        <v>24</v>
      </c>
      <c r="C183" s="3" t="s">
        <v>26</v>
      </c>
      <c r="D183" s="5">
        <f t="shared" si="15"/>
        <v>5623</v>
      </c>
      <c r="E183" s="5">
        <v>5577</v>
      </c>
      <c r="F183" s="5">
        <v>0</v>
      </c>
      <c r="G183" s="5">
        <v>46</v>
      </c>
      <c r="H183" s="5">
        <f t="shared" si="16"/>
        <v>4022</v>
      </c>
      <c r="I183" s="5">
        <v>3989</v>
      </c>
      <c r="J183" s="5">
        <v>0</v>
      </c>
      <c r="K183" s="5">
        <v>33</v>
      </c>
      <c r="L183" s="5">
        <v>17</v>
      </c>
      <c r="M183" s="68">
        <f t="shared" si="17"/>
        <v>3.0232971723279387E-3</v>
      </c>
      <c r="N183" s="68">
        <f t="shared" si="18"/>
        <v>4.2267528592739934E-3</v>
      </c>
      <c r="O183" s="5">
        <v>64</v>
      </c>
      <c r="P183" s="5">
        <v>70</v>
      </c>
      <c r="Q183" s="25">
        <f t="shared" si="19"/>
        <v>0.91428571428571426</v>
      </c>
      <c r="R183" s="5">
        <v>17</v>
      </c>
      <c r="S183" s="5">
        <v>3</v>
      </c>
      <c r="T183" s="5">
        <v>55</v>
      </c>
      <c r="U183" s="5">
        <v>1</v>
      </c>
      <c r="V183" s="5">
        <v>1.7548000000000001E-2</v>
      </c>
      <c r="W183" s="4" t="s">
        <v>3021</v>
      </c>
      <c r="X183" s="3" t="s">
        <v>3022</v>
      </c>
      <c r="Y183" s="3" t="s">
        <v>28</v>
      </c>
      <c r="Z183" s="3" t="s">
        <v>28</v>
      </c>
    </row>
    <row r="184" spans="1:26" x14ac:dyDescent="0.25">
      <c r="A184" s="2" t="s">
        <v>3023</v>
      </c>
      <c r="B184" s="3" t="s">
        <v>24</v>
      </c>
      <c r="C184" s="3" t="s">
        <v>26</v>
      </c>
      <c r="D184" s="5">
        <f t="shared" si="15"/>
        <v>4024</v>
      </c>
      <c r="E184" s="5">
        <v>3913</v>
      </c>
      <c r="F184" s="5">
        <v>0</v>
      </c>
      <c r="G184" s="5">
        <v>111</v>
      </c>
      <c r="H184" s="5">
        <f t="shared" si="16"/>
        <v>2798</v>
      </c>
      <c r="I184" s="5">
        <v>2745</v>
      </c>
      <c r="J184" s="5">
        <v>0</v>
      </c>
      <c r="K184" s="5">
        <v>53</v>
      </c>
      <c r="L184" s="5">
        <v>35</v>
      </c>
      <c r="M184" s="68">
        <f t="shared" si="17"/>
        <v>8.6978131212723658E-3</v>
      </c>
      <c r="N184" s="68">
        <f t="shared" si="18"/>
        <v>1.2508934953538241E-2</v>
      </c>
      <c r="O184" s="5">
        <v>53</v>
      </c>
      <c r="P184" s="5">
        <v>58</v>
      </c>
      <c r="Q184" s="25">
        <f t="shared" si="19"/>
        <v>0.91379310344827591</v>
      </c>
      <c r="R184" s="5">
        <v>1</v>
      </c>
      <c r="S184" s="5">
        <v>1</v>
      </c>
      <c r="T184" s="5">
        <v>32</v>
      </c>
      <c r="U184" s="5">
        <v>1</v>
      </c>
      <c r="V184" s="5">
        <v>2.1128999999999998E-2</v>
      </c>
      <c r="W184" s="4" t="s">
        <v>3024</v>
      </c>
      <c r="X184" s="3" t="s">
        <v>3025</v>
      </c>
      <c r="Y184" s="3" t="s">
        <v>28</v>
      </c>
      <c r="Z184" s="3" t="s">
        <v>28</v>
      </c>
    </row>
    <row r="185" spans="1:26" x14ac:dyDescent="0.25">
      <c r="A185" s="2" t="s">
        <v>3026</v>
      </c>
      <c r="B185" s="3" t="s">
        <v>24</v>
      </c>
      <c r="C185" s="3" t="s">
        <v>26</v>
      </c>
      <c r="D185" s="5">
        <f t="shared" si="15"/>
        <v>4242</v>
      </c>
      <c r="E185" s="5">
        <v>4186</v>
      </c>
      <c r="F185" s="5">
        <v>0</v>
      </c>
      <c r="G185" s="5">
        <v>56</v>
      </c>
      <c r="H185" s="5">
        <f t="shared" si="16"/>
        <v>3029</v>
      </c>
      <c r="I185" s="5">
        <v>2988</v>
      </c>
      <c r="J185" s="5">
        <v>0</v>
      </c>
      <c r="K185" s="5">
        <v>41</v>
      </c>
      <c r="L185" s="5">
        <v>69</v>
      </c>
      <c r="M185" s="68">
        <f t="shared" si="17"/>
        <v>1.6265912305516265E-2</v>
      </c>
      <c r="N185" s="68">
        <f t="shared" si="18"/>
        <v>2.2779795311984152E-2</v>
      </c>
      <c r="O185" s="5">
        <v>126</v>
      </c>
      <c r="P185" s="5">
        <v>148</v>
      </c>
      <c r="Q185" s="25">
        <f t="shared" si="19"/>
        <v>0.85135135135135132</v>
      </c>
      <c r="R185" s="5">
        <v>3</v>
      </c>
      <c r="S185" s="5">
        <v>0</v>
      </c>
      <c r="T185" s="5">
        <v>115</v>
      </c>
      <c r="U185" s="5">
        <v>12</v>
      </c>
      <c r="V185" s="5">
        <v>4.9530999999999999E-2</v>
      </c>
      <c r="W185" s="4" t="s">
        <v>3027</v>
      </c>
      <c r="X185" s="3" t="s">
        <v>3028</v>
      </c>
      <c r="Y185" s="3" t="s">
        <v>28</v>
      </c>
      <c r="Z185" s="3" t="s">
        <v>28</v>
      </c>
    </row>
    <row r="186" spans="1:26" x14ac:dyDescent="0.25">
      <c r="A186" s="2" t="s">
        <v>3029</v>
      </c>
      <c r="B186" s="3" t="s">
        <v>24</v>
      </c>
      <c r="C186" s="3" t="s">
        <v>26</v>
      </c>
      <c r="D186" s="5">
        <f t="shared" si="15"/>
        <v>2661</v>
      </c>
      <c r="E186" s="5">
        <v>2659</v>
      </c>
      <c r="F186" s="5">
        <v>0</v>
      </c>
      <c r="G186" s="5">
        <v>2</v>
      </c>
      <c r="H186" s="5">
        <f t="shared" si="16"/>
        <v>1937</v>
      </c>
      <c r="I186" s="5">
        <v>1935</v>
      </c>
      <c r="J186" s="5">
        <v>0</v>
      </c>
      <c r="K186" s="5">
        <v>2</v>
      </c>
      <c r="L186" s="5">
        <v>6</v>
      </c>
      <c r="M186" s="68">
        <f t="shared" si="17"/>
        <v>2.2547914317925591E-3</v>
      </c>
      <c r="N186" s="68">
        <f t="shared" si="18"/>
        <v>3.0975735673722249E-3</v>
      </c>
      <c r="O186" s="5">
        <v>16</v>
      </c>
      <c r="P186" s="5">
        <v>17</v>
      </c>
      <c r="Q186" s="25">
        <f t="shared" si="19"/>
        <v>0.94117647058823528</v>
      </c>
      <c r="R186" s="5">
        <v>2</v>
      </c>
      <c r="S186" s="5">
        <v>0</v>
      </c>
      <c r="T186" s="5">
        <v>14</v>
      </c>
      <c r="U186" s="5">
        <v>1</v>
      </c>
      <c r="V186" s="5">
        <v>8.7860000000000004E-3</v>
      </c>
      <c r="W186" s="4" t="s">
        <v>3030</v>
      </c>
      <c r="X186" s="3" t="s">
        <v>3031</v>
      </c>
      <c r="Y186" s="3" t="s">
        <v>28</v>
      </c>
      <c r="Z186" s="3" t="s">
        <v>28</v>
      </c>
    </row>
    <row r="187" spans="1:26" x14ac:dyDescent="0.25">
      <c r="A187" s="2" t="s">
        <v>3032</v>
      </c>
      <c r="B187" s="3" t="s">
        <v>24</v>
      </c>
      <c r="C187" s="3" t="s">
        <v>26</v>
      </c>
      <c r="D187" s="5">
        <f t="shared" si="15"/>
        <v>2381</v>
      </c>
      <c r="E187" s="5">
        <v>2381</v>
      </c>
      <c r="F187" s="5">
        <v>0</v>
      </c>
      <c r="G187" s="5">
        <v>0</v>
      </c>
      <c r="H187" s="5">
        <f t="shared" si="16"/>
        <v>1711</v>
      </c>
      <c r="I187" s="5">
        <v>1711</v>
      </c>
      <c r="J187" s="5">
        <v>0</v>
      </c>
      <c r="K187" s="5">
        <v>0</v>
      </c>
      <c r="L187" s="5">
        <v>6</v>
      </c>
      <c r="M187" s="68">
        <f t="shared" si="17"/>
        <v>2.51994960100798E-3</v>
      </c>
      <c r="N187" s="68">
        <f t="shared" si="18"/>
        <v>3.5067212156633548E-3</v>
      </c>
      <c r="O187" s="5">
        <v>10</v>
      </c>
      <c r="P187" s="5">
        <v>10</v>
      </c>
      <c r="Q187" s="25">
        <f t="shared" si="19"/>
        <v>1</v>
      </c>
      <c r="R187" s="5">
        <v>1</v>
      </c>
      <c r="S187" s="5">
        <v>0</v>
      </c>
      <c r="T187" s="5">
        <v>4</v>
      </c>
      <c r="U187" s="5">
        <v>0</v>
      </c>
      <c r="V187" s="5">
        <v>5.8450000000000004E-3</v>
      </c>
      <c r="W187" s="4" t="s">
        <v>3033</v>
      </c>
      <c r="X187" s="3" t="s">
        <v>3034</v>
      </c>
      <c r="Y187" s="3" t="s">
        <v>28</v>
      </c>
      <c r="Z187" s="3" t="s">
        <v>28</v>
      </c>
    </row>
    <row r="188" spans="1:26" x14ac:dyDescent="0.25">
      <c r="A188" s="2" t="s">
        <v>3035</v>
      </c>
      <c r="B188" s="3" t="s">
        <v>24</v>
      </c>
      <c r="C188" s="3" t="s">
        <v>26</v>
      </c>
      <c r="D188" s="5">
        <f t="shared" si="15"/>
        <v>5193</v>
      </c>
      <c r="E188" s="5">
        <v>5171</v>
      </c>
      <c r="F188" s="5">
        <v>0</v>
      </c>
      <c r="G188" s="5">
        <v>22</v>
      </c>
      <c r="H188" s="5">
        <f t="shared" si="16"/>
        <v>3840</v>
      </c>
      <c r="I188" s="5">
        <v>3827</v>
      </c>
      <c r="J188" s="5">
        <v>0</v>
      </c>
      <c r="K188" s="5">
        <v>13</v>
      </c>
      <c r="L188" s="5">
        <v>18</v>
      </c>
      <c r="M188" s="68">
        <f t="shared" si="17"/>
        <v>3.4662045060658577E-3</v>
      </c>
      <c r="N188" s="68">
        <f t="shared" si="18"/>
        <v>4.6874999999999998E-3</v>
      </c>
      <c r="O188" s="5">
        <v>48</v>
      </c>
      <c r="P188" s="5">
        <v>53</v>
      </c>
      <c r="Q188" s="25">
        <f t="shared" si="19"/>
        <v>0.90566037735849059</v>
      </c>
      <c r="R188" s="5">
        <v>19</v>
      </c>
      <c r="S188" s="5">
        <v>0</v>
      </c>
      <c r="T188" s="5">
        <v>23</v>
      </c>
      <c r="U188" s="5">
        <v>2</v>
      </c>
      <c r="V188" s="5">
        <v>1.3849E-2</v>
      </c>
      <c r="W188" s="4" t="s">
        <v>3036</v>
      </c>
      <c r="X188" s="3" t="s">
        <v>3037</v>
      </c>
      <c r="Y188" s="3" t="s">
        <v>28</v>
      </c>
      <c r="Z188" s="3" t="s">
        <v>28</v>
      </c>
    </row>
    <row r="189" spans="1:26" x14ac:dyDescent="0.25">
      <c r="A189" s="2" t="s">
        <v>3038</v>
      </c>
      <c r="B189" s="3" t="s">
        <v>24</v>
      </c>
      <c r="C189" s="3" t="s">
        <v>26</v>
      </c>
      <c r="D189" s="5">
        <f t="shared" si="15"/>
        <v>18582</v>
      </c>
      <c r="E189" s="5">
        <v>16013</v>
      </c>
      <c r="F189" s="5">
        <v>0</v>
      </c>
      <c r="G189" s="5">
        <v>2569</v>
      </c>
      <c r="H189" s="5">
        <f t="shared" si="16"/>
        <v>13039</v>
      </c>
      <c r="I189" s="5">
        <v>11264</v>
      </c>
      <c r="J189" s="5">
        <v>0</v>
      </c>
      <c r="K189" s="5">
        <v>1775</v>
      </c>
      <c r="L189" s="5">
        <v>78</v>
      </c>
      <c r="M189" s="68">
        <f t="shared" si="17"/>
        <v>4.1976105908944142E-3</v>
      </c>
      <c r="N189" s="68">
        <f t="shared" si="18"/>
        <v>5.9820538384845467E-3</v>
      </c>
      <c r="O189" s="5">
        <v>522</v>
      </c>
      <c r="P189" s="5">
        <v>593</v>
      </c>
      <c r="Q189" s="25">
        <f t="shared" si="19"/>
        <v>0.8802698145025295</v>
      </c>
      <c r="R189" s="5">
        <v>34</v>
      </c>
      <c r="S189" s="5">
        <v>32</v>
      </c>
      <c r="T189" s="5">
        <v>595</v>
      </c>
      <c r="U189" s="5">
        <v>18</v>
      </c>
      <c r="V189" s="5">
        <v>5.2645999999999998E-2</v>
      </c>
      <c r="W189" s="4" t="s">
        <v>3039</v>
      </c>
      <c r="X189" s="3" t="s">
        <v>3040</v>
      </c>
      <c r="Y189" s="3" t="s">
        <v>28</v>
      </c>
      <c r="Z189" s="3" t="s">
        <v>28</v>
      </c>
    </row>
    <row r="190" spans="1:26" x14ac:dyDescent="0.25">
      <c r="A190" s="2" t="s">
        <v>3041</v>
      </c>
      <c r="B190" s="3" t="s">
        <v>24</v>
      </c>
      <c r="C190" s="3" t="s">
        <v>26</v>
      </c>
      <c r="D190" s="5">
        <f t="shared" si="15"/>
        <v>2275</v>
      </c>
      <c r="E190" s="5">
        <v>2262</v>
      </c>
      <c r="F190" s="5">
        <v>0</v>
      </c>
      <c r="G190" s="5">
        <v>13</v>
      </c>
      <c r="H190" s="5">
        <f t="shared" si="16"/>
        <v>1641</v>
      </c>
      <c r="I190" s="5">
        <v>1632</v>
      </c>
      <c r="J190" s="5">
        <v>0</v>
      </c>
      <c r="K190" s="5">
        <v>9</v>
      </c>
      <c r="L190" s="5">
        <v>18</v>
      </c>
      <c r="M190" s="68">
        <f t="shared" si="17"/>
        <v>7.9120879120879121E-3</v>
      </c>
      <c r="N190" s="68">
        <f t="shared" si="18"/>
        <v>1.0968921389396709E-2</v>
      </c>
      <c r="O190" s="5">
        <v>26</v>
      </c>
      <c r="P190" s="5">
        <v>26</v>
      </c>
      <c r="Q190" s="25">
        <f t="shared" si="19"/>
        <v>1</v>
      </c>
      <c r="R190" s="5">
        <v>0</v>
      </c>
      <c r="S190" s="5">
        <v>0</v>
      </c>
      <c r="T190" s="5">
        <v>9</v>
      </c>
      <c r="U190" s="5">
        <v>1</v>
      </c>
      <c r="V190" s="5">
        <v>1.5931000000000001E-2</v>
      </c>
      <c r="W190" s="4" t="s">
        <v>3042</v>
      </c>
      <c r="X190" s="3" t="s">
        <v>3043</v>
      </c>
      <c r="Y190" s="3" t="s">
        <v>28</v>
      </c>
      <c r="Z190" s="3" t="s">
        <v>28</v>
      </c>
    </row>
    <row r="191" spans="1:26" x14ac:dyDescent="0.25">
      <c r="A191" s="2" t="s">
        <v>3044</v>
      </c>
      <c r="B191" s="3" t="s">
        <v>24</v>
      </c>
      <c r="C191" s="3" t="s">
        <v>206</v>
      </c>
      <c r="D191" s="5">
        <f t="shared" si="15"/>
        <v>53756</v>
      </c>
      <c r="E191" s="5">
        <v>29816</v>
      </c>
      <c r="F191" s="5">
        <v>0</v>
      </c>
      <c r="G191" s="5">
        <v>23940</v>
      </c>
      <c r="H191" s="5">
        <f t="shared" si="16"/>
        <v>36706</v>
      </c>
      <c r="I191" s="5">
        <v>20423</v>
      </c>
      <c r="J191" s="5">
        <v>0</v>
      </c>
      <c r="K191" s="5">
        <v>16283</v>
      </c>
      <c r="L191" s="5">
        <v>0</v>
      </c>
      <c r="M191" s="68">
        <f t="shared" si="17"/>
        <v>0</v>
      </c>
      <c r="N191" s="68">
        <f t="shared" si="18"/>
        <v>0</v>
      </c>
      <c r="O191" s="5">
        <v>338</v>
      </c>
      <c r="P191" s="5">
        <v>1349</v>
      </c>
      <c r="Q191" s="25">
        <f t="shared" si="19"/>
        <v>0.25055596738324687</v>
      </c>
      <c r="R191" s="5">
        <v>47</v>
      </c>
      <c r="S191" s="5">
        <v>214</v>
      </c>
      <c r="T191" s="5">
        <v>1029</v>
      </c>
      <c r="U191" s="5">
        <v>26</v>
      </c>
      <c r="V191" s="5">
        <v>6.6053000000000001E-2</v>
      </c>
      <c r="W191" s="4" t="s">
        <v>3045</v>
      </c>
      <c r="X191" s="3" t="s">
        <v>3046</v>
      </c>
      <c r="Y191" s="3" t="s">
        <v>28</v>
      </c>
      <c r="Z191" s="3" t="s">
        <v>28</v>
      </c>
    </row>
    <row r="192" spans="1:26" x14ac:dyDescent="0.25">
      <c r="A192" s="2" t="s">
        <v>3047</v>
      </c>
      <c r="B192" s="3" t="s">
        <v>24</v>
      </c>
      <c r="C192" s="3" t="s">
        <v>26</v>
      </c>
      <c r="D192" s="5">
        <f t="shared" si="15"/>
        <v>4491</v>
      </c>
      <c r="E192" s="5">
        <v>4380</v>
      </c>
      <c r="F192" s="5">
        <v>0</v>
      </c>
      <c r="G192" s="5">
        <v>111</v>
      </c>
      <c r="H192" s="5">
        <f t="shared" si="16"/>
        <v>3339</v>
      </c>
      <c r="I192" s="5">
        <v>3264</v>
      </c>
      <c r="J192" s="5">
        <v>0</v>
      </c>
      <c r="K192" s="5">
        <v>75</v>
      </c>
      <c r="L192" s="5">
        <v>41</v>
      </c>
      <c r="M192" s="68">
        <f t="shared" si="17"/>
        <v>9.1293698508127363E-3</v>
      </c>
      <c r="N192" s="68">
        <f t="shared" si="18"/>
        <v>1.2279125486672657E-2</v>
      </c>
      <c r="O192" s="5">
        <v>49</v>
      </c>
      <c r="P192" s="5">
        <v>56</v>
      </c>
      <c r="Q192" s="25">
        <f t="shared" si="19"/>
        <v>0.875</v>
      </c>
      <c r="R192" s="5">
        <v>8</v>
      </c>
      <c r="S192" s="5">
        <v>3</v>
      </c>
      <c r="T192" s="5">
        <v>12</v>
      </c>
      <c r="U192" s="5">
        <v>0</v>
      </c>
      <c r="V192" s="5">
        <v>1.7156999999999999E-2</v>
      </c>
      <c r="W192" s="4" t="s">
        <v>3048</v>
      </c>
      <c r="X192" s="3" t="s">
        <v>3049</v>
      </c>
      <c r="Y192" s="3" t="s">
        <v>28</v>
      </c>
      <c r="Z192" s="3" t="s">
        <v>28</v>
      </c>
    </row>
    <row r="193" spans="1:26" x14ac:dyDescent="0.25">
      <c r="A193" s="2" t="s">
        <v>3050</v>
      </c>
      <c r="B193" s="3" t="s">
        <v>24</v>
      </c>
      <c r="C193" s="3" t="s">
        <v>26</v>
      </c>
      <c r="D193" s="5">
        <f t="shared" si="15"/>
        <v>7503</v>
      </c>
      <c r="E193" s="5">
        <v>6491</v>
      </c>
      <c r="F193" s="5">
        <v>0</v>
      </c>
      <c r="G193" s="5">
        <v>1012</v>
      </c>
      <c r="H193" s="5">
        <f t="shared" si="16"/>
        <v>5125</v>
      </c>
      <c r="I193" s="5">
        <v>4578</v>
      </c>
      <c r="J193" s="5">
        <v>0</v>
      </c>
      <c r="K193" s="5">
        <v>547</v>
      </c>
      <c r="L193" s="5">
        <v>127</v>
      </c>
      <c r="M193" s="68">
        <f t="shared" si="17"/>
        <v>1.6926562708250034E-2</v>
      </c>
      <c r="N193" s="68">
        <f t="shared" si="18"/>
        <v>2.478048780487805E-2</v>
      </c>
      <c r="O193" s="5">
        <v>86</v>
      </c>
      <c r="P193" s="5">
        <v>225</v>
      </c>
      <c r="Q193" s="25">
        <f t="shared" si="19"/>
        <v>0.38222222222222224</v>
      </c>
      <c r="R193" s="5">
        <v>4</v>
      </c>
      <c r="S193" s="5">
        <v>2</v>
      </c>
      <c r="T193" s="5">
        <v>184</v>
      </c>
      <c r="U193" s="5">
        <v>0</v>
      </c>
      <c r="V193" s="5">
        <v>4.9147999999999997E-2</v>
      </c>
      <c r="W193" s="4" t="s">
        <v>3051</v>
      </c>
      <c r="X193" s="3" t="s">
        <v>3052</v>
      </c>
      <c r="Y193" s="3" t="s">
        <v>28</v>
      </c>
      <c r="Z193" s="3" t="s">
        <v>28</v>
      </c>
    </row>
    <row r="194" spans="1:26" x14ac:dyDescent="0.25">
      <c r="A194" s="2" t="s">
        <v>3053</v>
      </c>
      <c r="B194" s="3" t="s">
        <v>24</v>
      </c>
      <c r="C194" s="3" t="s">
        <v>26</v>
      </c>
      <c r="D194" s="5">
        <f t="shared" si="15"/>
        <v>4420</v>
      </c>
      <c r="E194" s="5">
        <v>4154</v>
      </c>
      <c r="F194" s="5">
        <v>0</v>
      </c>
      <c r="G194" s="5">
        <v>266</v>
      </c>
      <c r="H194" s="5">
        <f t="shared" si="16"/>
        <v>3183</v>
      </c>
      <c r="I194" s="5">
        <v>3041</v>
      </c>
      <c r="J194" s="5">
        <v>0</v>
      </c>
      <c r="K194" s="5">
        <v>142</v>
      </c>
      <c r="L194" s="5">
        <v>41</v>
      </c>
      <c r="M194" s="68">
        <f t="shared" si="17"/>
        <v>9.2760180995475113E-3</v>
      </c>
      <c r="N194" s="68">
        <f t="shared" si="18"/>
        <v>1.2880929940307886E-2</v>
      </c>
      <c r="O194" s="5">
        <v>73</v>
      </c>
      <c r="P194" s="5">
        <v>95</v>
      </c>
      <c r="Q194" s="25">
        <f t="shared" si="19"/>
        <v>0.76842105263157889</v>
      </c>
      <c r="R194" s="5">
        <v>4</v>
      </c>
      <c r="S194" s="5">
        <v>1</v>
      </c>
      <c r="T194" s="5">
        <v>74</v>
      </c>
      <c r="U194" s="5">
        <v>1</v>
      </c>
      <c r="V194" s="5">
        <v>3.124E-2</v>
      </c>
      <c r="W194" s="4" t="s">
        <v>3054</v>
      </c>
      <c r="X194" s="3" t="s">
        <v>3055</v>
      </c>
      <c r="Y194" s="3" t="s">
        <v>28</v>
      </c>
      <c r="Z194" s="3" t="s">
        <v>28</v>
      </c>
    </row>
    <row r="195" spans="1:26" x14ac:dyDescent="0.25">
      <c r="A195" s="2" t="s">
        <v>3056</v>
      </c>
      <c r="B195" s="3" t="s">
        <v>24</v>
      </c>
      <c r="C195" s="3" t="s">
        <v>26</v>
      </c>
      <c r="D195" s="5">
        <f t="shared" si="15"/>
        <v>9052</v>
      </c>
      <c r="E195" s="5">
        <v>8458</v>
      </c>
      <c r="F195" s="5">
        <v>0</v>
      </c>
      <c r="G195" s="5">
        <v>594</v>
      </c>
      <c r="H195" s="5">
        <f t="shared" si="16"/>
        <v>6582</v>
      </c>
      <c r="I195" s="5">
        <v>6184</v>
      </c>
      <c r="J195" s="5">
        <v>0</v>
      </c>
      <c r="K195" s="5">
        <v>398</v>
      </c>
      <c r="L195" s="5">
        <v>90</v>
      </c>
      <c r="M195" s="68">
        <f t="shared" si="17"/>
        <v>9.942554131683606E-3</v>
      </c>
      <c r="N195" s="68">
        <f t="shared" si="18"/>
        <v>1.3673655423883319E-2</v>
      </c>
      <c r="O195" s="5">
        <v>236</v>
      </c>
      <c r="P195" s="5">
        <v>254</v>
      </c>
      <c r="Q195" s="25">
        <f t="shared" si="19"/>
        <v>0.92913385826771655</v>
      </c>
      <c r="R195" s="5">
        <v>16</v>
      </c>
      <c r="S195" s="5">
        <v>12</v>
      </c>
      <c r="T195" s="5">
        <v>178</v>
      </c>
      <c r="U195" s="5">
        <v>3</v>
      </c>
      <c r="V195" s="5">
        <v>4.1073999999999999E-2</v>
      </c>
      <c r="W195" s="4" t="s">
        <v>3057</v>
      </c>
      <c r="X195" s="3" t="s">
        <v>3058</v>
      </c>
      <c r="Y195" s="3" t="s">
        <v>28</v>
      </c>
      <c r="Z195" s="3" t="s">
        <v>28</v>
      </c>
    </row>
    <row r="196" spans="1:26" x14ac:dyDescent="0.25">
      <c r="A196" s="2" t="s">
        <v>3059</v>
      </c>
      <c r="B196" s="3" t="s">
        <v>24</v>
      </c>
      <c r="C196" s="3" t="s">
        <v>26</v>
      </c>
      <c r="D196" s="5">
        <f t="shared" si="15"/>
        <v>3994</v>
      </c>
      <c r="E196" s="5">
        <v>3965</v>
      </c>
      <c r="F196" s="5">
        <v>0</v>
      </c>
      <c r="G196" s="5">
        <v>29</v>
      </c>
      <c r="H196" s="5">
        <f t="shared" si="16"/>
        <v>2870</v>
      </c>
      <c r="I196" s="5">
        <v>2843</v>
      </c>
      <c r="J196" s="5">
        <v>0</v>
      </c>
      <c r="K196" s="5">
        <v>27</v>
      </c>
      <c r="L196" s="5">
        <v>49</v>
      </c>
      <c r="M196" s="68">
        <f t="shared" si="17"/>
        <v>1.2268402603905859E-2</v>
      </c>
      <c r="N196" s="68">
        <f t="shared" si="18"/>
        <v>1.7073170731707318E-2</v>
      </c>
      <c r="O196" s="5">
        <v>68</v>
      </c>
      <c r="P196" s="5">
        <v>71</v>
      </c>
      <c r="Q196" s="25">
        <f t="shared" si="19"/>
        <v>0.95774647887323938</v>
      </c>
      <c r="R196" s="5">
        <v>2</v>
      </c>
      <c r="S196" s="5">
        <v>0</v>
      </c>
      <c r="T196" s="5">
        <v>26</v>
      </c>
      <c r="U196" s="5">
        <v>0</v>
      </c>
      <c r="V196" s="5">
        <v>2.4974E-2</v>
      </c>
      <c r="W196" s="4" t="s">
        <v>3060</v>
      </c>
      <c r="X196" s="3" t="s">
        <v>3061</v>
      </c>
      <c r="Y196" s="3" t="s">
        <v>28</v>
      </c>
      <c r="Z196" s="3" t="s">
        <v>28</v>
      </c>
    </row>
    <row r="197" spans="1:26" x14ac:dyDescent="0.25">
      <c r="A197" s="2" t="s">
        <v>3062</v>
      </c>
      <c r="B197" s="3" t="s">
        <v>24</v>
      </c>
      <c r="C197" s="3" t="s">
        <v>26</v>
      </c>
      <c r="D197" s="5">
        <f t="shared" si="15"/>
        <v>2463</v>
      </c>
      <c r="E197" s="5">
        <v>2036</v>
      </c>
      <c r="F197" s="5">
        <v>0</v>
      </c>
      <c r="G197" s="5">
        <v>427</v>
      </c>
      <c r="H197" s="5">
        <f t="shared" si="16"/>
        <v>1638</v>
      </c>
      <c r="I197" s="5">
        <v>1386</v>
      </c>
      <c r="J197" s="5">
        <v>0</v>
      </c>
      <c r="K197" s="5">
        <v>252</v>
      </c>
      <c r="L197" s="5">
        <v>29</v>
      </c>
      <c r="M197" s="68">
        <f t="shared" si="17"/>
        <v>1.1774259033698742E-2</v>
      </c>
      <c r="N197" s="68">
        <f t="shared" si="18"/>
        <v>1.7704517704517704E-2</v>
      </c>
      <c r="O197" s="5">
        <v>61</v>
      </c>
      <c r="P197" s="5">
        <v>81</v>
      </c>
      <c r="Q197" s="25">
        <f t="shared" si="19"/>
        <v>0.75308641975308643</v>
      </c>
      <c r="R197" s="5">
        <v>1</v>
      </c>
      <c r="S197" s="5">
        <v>4</v>
      </c>
      <c r="T197" s="5">
        <v>61</v>
      </c>
      <c r="U197" s="5">
        <v>1</v>
      </c>
      <c r="V197" s="5">
        <v>5.8442000000000001E-2</v>
      </c>
      <c r="W197" s="4" t="s">
        <v>3063</v>
      </c>
      <c r="X197" s="3" t="s">
        <v>3064</v>
      </c>
      <c r="Y197" s="3" t="s">
        <v>28</v>
      </c>
      <c r="Z197" s="3" t="s">
        <v>28</v>
      </c>
    </row>
    <row r="198" spans="1:26" x14ac:dyDescent="0.25">
      <c r="A198" s="2" t="s">
        <v>3065</v>
      </c>
      <c r="B198" s="3" t="s">
        <v>24</v>
      </c>
      <c r="C198" s="3" t="s">
        <v>26</v>
      </c>
      <c r="D198" s="5">
        <f t="shared" si="15"/>
        <v>6292</v>
      </c>
      <c r="E198" s="5">
        <v>4549</v>
      </c>
      <c r="F198" s="5">
        <v>0</v>
      </c>
      <c r="G198" s="5">
        <v>1743</v>
      </c>
      <c r="H198" s="5">
        <f t="shared" si="16"/>
        <v>4393</v>
      </c>
      <c r="I198" s="5">
        <v>3164</v>
      </c>
      <c r="J198" s="5">
        <v>0</v>
      </c>
      <c r="K198" s="5">
        <v>1229</v>
      </c>
      <c r="L198" s="5">
        <v>149</v>
      </c>
      <c r="M198" s="68">
        <f t="shared" si="17"/>
        <v>2.3680864589955501E-2</v>
      </c>
      <c r="N198" s="68">
        <f t="shared" si="18"/>
        <v>3.3917596175734123E-2</v>
      </c>
      <c r="O198" s="5">
        <v>261</v>
      </c>
      <c r="P198" s="5">
        <v>393</v>
      </c>
      <c r="Q198" s="25">
        <f t="shared" si="19"/>
        <v>0.66412213740458015</v>
      </c>
      <c r="R198" s="5">
        <v>28</v>
      </c>
      <c r="S198" s="5">
        <v>18</v>
      </c>
      <c r="T198" s="5">
        <v>347</v>
      </c>
      <c r="U198" s="5">
        <v>16</v>
      </c>
      <c r="V198" s="5">
        <v>0.12421</v>
      </c>
      <c r="W198" s="4" t="s">
        <v>3066</v>
      </c>
      <c r="X198" s="3" t="s">
        <v>3067</v>
      </c>
      <c r="Y198" s="3" t="s">
        <v>28</v>
      </c>
      <c r="Z198" s="3" t="s">
        <v>28</v>
      </c>
    </row>
    <row r="199" spans="1:26" x14ac:dyDescent="0.25">
      <c r="A199" s="2" t="s">
        <v>3068</v>
      </c>
      <c r="B199" s="3" t="s">
        <v>24</v>
      </c>
      <c r="C199" s="3" t="s">
        <v>26</v>
      </c>
      <c r="D199" s="5">
        <f t="shared" si="15"/>
        <v>47083</v>
      </c>
      <c r="E199" s="5">
        <v>31656</v>
      </c>
      <c r="F199" s="5">
        <v>0</v>
      </c>
      <c r="G199" s="5">
        <v>15427</v>
      </c>
      <c r="H199" s="5">
        <f t="shared" si="16"/>
        <v>31957</v>
      </c>
      <c r="I199" s="5">
        <v>21618</v>
      </c>
      <c r="J199" s="5">
        <v>0</v>
      </c>
      <c r="K199" s="5">
        <v>10339</v>
      </c>
      <c r="L199" s="5">
        <v>860</v>
      </c>
      <c r="M199" s="68">
        <f t="shared" si="17"/>
        <v>1.8265616039759573E-2</v>
      </c>
      <c r="N199" s="68">
        <f t="shared" si="18"/>
        <v>2.6911161873767877E-2</v>
      </c>
      <c r="O199" s="5">
        <v>1840</v>
      </c>
      <c r="P199" s="5">
        <v>2464</v>
      </c>
      <c r="Q199" s="25">
        <f t="shared" si="19"/>
        <v>0.74675324675324672</v>
      </c>
      <c r="R199" s="5">
        <v>85</v>
      </c>
      <c r="S199" s="5">
        <v>168</v>
      </c>
      <c r="T199" s="5">
        <v>2151</v>
      </c>
      <c r="U199" s="5">
        <v>64</v>
      </c>
      <c r="V199" s="5">
        <v>0.113979</v>
      </c>
      <c r="W199" s="4" t="s">
        <v>3069</v>
      </c>
      <c r="X199" s="3" t="s">
        <v>3070</v>
      </c>
      <c r="Y199" s="3" t="s">
        <v>28</v>
      </c>
      <c r="Z199" s="3" t="s">
        <v>28</v>
      </c>
    </row>
    <row r="200" spans="1:26" x14ac:dyDescent="0.25">
      <c r="A200" s="2" t="s">
        <v>3071</v>
      </c>
      <c r="B200" s="3" t="s">
        <v>24</v>
      </c>
      <c r="C200" s="3" t="s">
        <v>26</v>
      </c>
      <c r="D200" s="5">
        <f t="shared" si="15"/>
        <v>42774</v>
      </c>
      <c r="E200" s="5">
        <v>32202</v>
      </c>
      <c r="F200" s="5">
        <v>0</v>
      </c>
      <c r="G200" s="5">
        <v>10572</v>
      </c>
      <c r="H200" s="5">
        <f t="shared" si="16"/>
        <v>28084</v>
      </c>
      <c r="I200" s="5">
        <v>21425</v>
      </c>
      <c r="J200" s="5">
        <v>0</v>
      </c>
      <c r="K200" s="5">
        <v>6659</v>
      </c>
      <c r="L200" s="5">
        <v>1427</v>
      </c>
      <c r="M200" s="68">
        <f t="shared" si="17"/>
        <v>3.3361387758918969E-2</v>
      </c>
      <c r="N200" s="68">
        <f t="shared" si="18"/>
        <v>5.0811850163794331E-2</v>
      </c>
      <c r="O200" s="5">
        <v>2467</v>
      </c>
      <c r="P200" s="5">
        <v>3045</v>
      </c>
      <c r="Q200" s="25">
        <f t="shared" si="19"/>
        <v>0.81018062397372748</v>
      </c>
      <c r="R200" s="5">
        <v>306</v>
      </c>
      <c r="S200" s="5">
        <v>144</v>
      </c>
      <c r="T200" s="5">
        <v>2449</v>
      </c>
      <c r="U200" s="5">
        <v>25</v>
      </c>
      <c r="V200" s="5">
        <v>0.142124</v>
      </c>
      <c r="W200" s="4" t="s">
        <v>3072</v>
      </c>
      <c r="X200" s="3" t="s">
        <v>3073</v>
      </c>
      <c r="Y200" s="3" t="s">
        <v>28</v>
      </c>
      <c r="Z200" s="3" t="s">
        <v>28</v>
      </c>
    </row>
    <row r="201" spans="1:26" x14ac:dyDescent="0.25">
      <c r="A201" s="2" t="s">
        <v>3074</v>
      </c>
      <c r="B201" s="3" t="s">
        <v>24</v>
      </c>
      <c r="C201" s="3" t="s">
        <v>26</v>
      </c>
      <c r="D201" s="5">
        <f t="shared" si="15"/>
        <v>30008</v>
      </c>
      <c r="E201" s="5">
        <v>22101</v>
      </c>
      <c r="F201" s="5">
        <v>0</v>
      </c>
      <c r="G201" s="5">
        <v>7907</v>
      </c>
      <c r="H201" s="5">
        <f t="shared" si="16"/>
        <v>20374</v>
      </c>
      <c r="I201" s="5">
        <v>15197</v>
      </c>
      <c r="J201" s="5">
        <v>0</v>
      </c>
      <c r="K201" s="5">
        <v>5177</v>
      </c>
      <c r="L201" s="5">
        <v>444</v>
      </c>
      <c r="M201" s="68">
        <f t="shared" si="17"/>
        <v>1.4796054385497201E-2</v>
      </c>
      <c r="N201" s="68">
        <f t="shared" si="18"/>
        <v>2.1792480612545399E-2</v>
      </c>
      <c r="O201" s="5">
        <v>929</v>
      </c>
      <c r="P201" s="5">
        <v>1102</v>
      </c>
      <c r="Q201" s="25">
        <f t="shared" si="19"/>
        <v>0.84301270417422869</v>
      </c>
      <c r="R201" s="5">
        <v>37</v>
      </c>
      <c r="S201" s="5">
        <v>86</v>
      </c>
      <c r="T201" s="5">
        <v>868</v>
      </c>
      <c r="U201" s="5">
        <v>9</v>
      </c>
      <c r="V201" s="5">
        <v>7.2513999999999995E-2</v>
      </c>
      <c r="W201" s="4" t="s">
        <v>3075</v>
      </c>
      <c r="X201" s="3" t="s">
        <v>3076</v>
      </c>
      <c r="Y201" s="3" t="s">
        <v>28</v>
      </c>
      <c r="Z201" s="3" t="s">
        <v>28</v>
      </c>
    </row>
    <row r="202" spans="1:26" x14ac:dyDescent="0.25">
      <c r="A202" s="2" t="s">
        <v>3077</v>
      </c>
      <c r="B202" s="3" t="s">
        <v>24</v>
      </c>
      <c r="C202" s="3" t="s">
        <v>26</v>
      </c>
      <c r="D202" s="5">
        <f t="shared" si="15"/>
        <v>2962</v>
      </c>
      <c r="E202" s="5">
        <v>2871</v>
      </c>
      <c r="F202" s="5">
        <v>0</v>
      </c>
      <c r="G202" s="5">
        <v>91</v>
      </c>
      <c r="H202" s="5">
        <f t="shared" si="16"/>
        <v>2174</v>
      </c>
      <c r="I202" s="5">
        <v>2099</v>
      </c>
      <c r="J202" s="5">
        <v>0</v>
      </c>
      <c r="K202" s="5">
        <v>75</v>
      </c>
      <c r="L202" s="5">
        <v>17</v>
      </c>
      <c r="M202" s="68">
        <f t="shared" si="17"/>
        <v>5.7393652937204592E-3</v>
      </c>
      <c r="N202" s="68">
        <f t="shared" si="18"/>
        <v>7.8196872125115002E-3</v>
      </c>
      <c r="O202" s="5">
        <v>36</v>
      </c>
      <c r="P202" s="5">
        <v>40</v>
      </c>
      <c r="Q202" s="25">
        <f t="shared" si="19"/>
        <v>0.9</v>
      </c>
      <c r="R202" s="5">
        <v>1</v>
      </c>
      <c r="S202" s="5">
        <v>1</v>
      </c>
      <c r="T202" s="5">
        <v>28</v>
      </c>
      <c r="U202" s="5">
        <v>0</v>
      </c>
      <c r="V202" s="5">
        <v>1.9057000000000001E-2</v>
      </c>
      <c r="W202" s="4" t="s">
        <v>3078</v>
      </c>
      <c r="X202" s="3" t="s">
        <v>3079</v>
      </c>
      <c r="Y202" s="3" t="s">
        <v>28</v>
      </c>
      <c r="Z202" s="3" t="s">
        <v>28</v>
      </c>
    </row>
    <row r="203" spans="1:26" x14ac:dyDescent="0.25">
      <c r="A203" s="2" t="s">
        <v>3080</v>
      </c>
      <c r="B203" s="3" t="s">
        <v>24</v>
      </c>
      <c r="C203" s="3" t="s">
        <v>26</v>
      </c>
      <c r="D203" s="5">
        <f t="shared" si="15"/>
        <v>21826</v>
      </c>
      <c r="E203" s="5">
        <v>18270</v>
      </c>
      <c r="F203" s="5">
        <v>0</v>
      </c>
      <c r="G203" s="5">
        <v>3556</v>
      </c>
      <c r="H203" s="5">
        <f t="shared" si="16"/>
        <v>15210</v>
      </c>
      <c r="I203" s="5">
        <v>12909</v>
      </c>
      <c r="J203" s="5">
        <v>0</v>
      </c>
      <c r="K203" s="5">
        <v>2301</v>
      </c>
      <c r="L203" s="5">
        <v>715</v>
      </c>
      <c r="M203" s="68">
        <f t="shared" si="17"/>
        <v>3.2759094657747644E-2</v>
      </c>
      <c r="N203" s="68">
        <f t="shared" si="18"/>
        <v>4.7008547008547008E-2</v>
      </c>
      <c r="O203" s="5">
        <v>881</v>
      </c>
      <c r="P203" s="5">
        <v>1078</v>
      </c>
      <c r="Q203" s="25">
        <f t="shared" si="19"/>
        <v>0.81725417439703152</v>
      </c>
      <c r="R203" s="5">
        <v>87</v>
      </c>
      <c r="S203" s="5">
        <v>7</v>
      </c>
      <c r="T203" s="5">
        <v>676</v>
      </c>
      <c r="U203" s="5">
        <v>8</v>
      </c>
      <c r="V203" s="5">
        <v>8.3507999999999999E-2</v>
      </c>
      <c r="W203" s="4" t="s">
        <v>3081</v>
      </c>
      <c r="X203" s="3" t="s">
        <v>3082</v>
      </c>
      <c r="Y203" s="3" t="s">
        <v>28</v>
      </c>
      <c r="Z203" s="3" t="s">
        <v>28</v>
      </c>
    </row>
    <row r="204" spans="1:26" x14ac:dyDescent="0.25">
      <c r="A204" s="2" t="s">
        <v>3083</v>
      </c>
      <c r="B204" s="3" t="s">
        <v>24</v>
      </c>
      <c r="C204" s="3" t="s">
        <v>26</v>
      </c>
      <c r="D204" s="5">
        <f t="shared" si="15"/>
        <v>7350</v>
      </c>
      <c r="E204" s="5">
        <v>6283</v>
      </c>
      <c r="F204" s="5">
        <v>0</v>
      </c>
      <c r="G204" s="5">
        <v>1067</v>
      </c>
      <c r="H204" s="5">
        <f t="shared" si="16"/>
        <v>5472</v>
      </c>
      <c r="I204" s="5">
        <v>4744</v>
      </c>
      <c r="J204" s="5">
        <v>0</v>
      </c>
      <c r="K204" s="5">
        <v>728</v>
      </c>
      <c r="L204" s="5">
        <v>39</v>
      </c>
      <c r="M204" s="68">
        <f t="shared" si="17"/>
        <v>5.3061224489795921E-3</v>
      </c>
      <c r="N204" s="68">
        <f t="shared" si="18"/>
        <v>7.12719298245614E-3</v>
      </c>
      <c r="O204" s="5">
        <v>131</v>
      </c>
      <c r="P204" s="5">
        <v>155</v>
      </c>
      <c r="Q204" s="25">
        <f t="shared" si="19"/>
        <v>0.84516129032258069</v>
      </c>
      <c r="R204" s="5">
        <v>10</v>
      </c>
      <c r="S204" s="5">
        <v>22</v>
      </c>
      <c r="T204" s="5">
        <v>117</v>
      </c>
      <c r="U204" s="5">
        <v>2</v>
      </c>
      <c r="V204" s="5">
        <v>3.2673000000000001E-2</v>
      </c>
      <c r="W204" s="4" t="s">
        <v>3084</v>
      </c>
      <c r="X204" s="3" t="s">
        <v>3085</v>
      </c>
      <c r="Y204" s="3" t="s">
        <v>28</v>
      </c>
      <c r="Z204" s="3" t="s">
        <v>28</v>
      </c>
    </row>
    <row r="205" spans="1:26" x14ac:dyDescent="0.25">
      <c r="A205" s="2" t="s">
        <v>3086</v>
      </c>
      <c r="B205" s="3" t="s">
        <v>24</v>
      </c>
      <c r="C205" s="3" t="s">
        <v>26</v>
      </c>
      <c r="D205" s="5">
        <f t="shared" si="15"/>
        <v>5350</v>
      </c>
      <c r="E205" s="5">
        <v>5258</v>
      </c>
      <c r="F205" s="5">
        <v>0</v>
      </c>
      <c r="G205" s="5">
        <v>92</v>
      </c>
      <c r="H205" s="5">
        <f t="shared" si="16"/>
        <v>3841</v>
      </c>
      <c r="I205" s="5">
        <v>3776</v>
      </c>
      <c r="J205" s="5">
        <v>0</v>
      </c>
      <c r="K205" s="5">
        <v>65</v>
      </c>
      <c r="L205" s="5">
        <v>47</v>
      </c>
      <c r="M205" s="68">
        <f t="shared" si="17"/>
        <v>8.7850467289719621E-3</v>
      </c>
      <c r="N205" s="68">
        <f t="shared" si="18"/>
        <v>1.2236396771674042E-2</v>
      </c>
      <c r="O205" s="5">
        <v>116</v>
      </c>
      <c r="P205" s="5">
        <v>129</v>
      </c>
      <c r="Q205" s="25">
        <f t="shared" si="19"/>
        <v>0.89922480620155043</v>
      </c>
      <c r="R205" s="5">
        <v>3</v>
      </c>
      <c r="S205" s="5">
        <v>0</v>
      </c>
      <c r="T205" s="5">
        <v>118</v>
      </c>
      <c r="U205" s="5">
        <v>6</v>
      </c>
      <c r="V205" s="5">
        <v>3.4162999999999999E-2</v>
      </c>
      <c r="W205" s="4" t="s">
        <v>3087</v>
      </c>
      <c r="X205" s="3" t="s">
        <v>3088</v>
      </c>
      <c r="Y205" s="3" t="s">
        <v>28</v>
      </c>
      <c r="Z205" s="3" t="s">
        <v>28</v>
      </c>
    </row>
    <row r="206" spans="1:26" x14ac:dyDescent="0.25">
      <c r="A206" s="2" t="s">
        <v>3089</v>
      </c>
      <c r="B206" s="3" t="s">
        <v>24</v>
      </c>
      <c r="C206" s="3" t="s">
        <v>26</v>
      </c>
      <c r="D206" s="5">
        <f t="shared" si="15"/>
        <v>10127</v>
      </c>
      <c r="E206" s="5">
        <v>9290</v>
      </c>
      <c r="F206" s="5">
        <v>0</v>
      </c>
      <c r="G206" s="5">
        <v>837</v>
      </c>
      <c r="H206" s="5">
        <f t="shared" si="16"/>
        <v>7269</v>
      </c>
      <c r="I206" s="5">
        <v>6684</v>
      </c>
      <c r="J206" s="5">
        <v>0</v>
      </c>
      <c r="K206" s="5">
        <v>585</v>
      </c>
      <c r="L206" s="5">
        <v>160</v>
      </c>
      <c r="M206" s="68">
        <f t="shared" si="17"/>
        <v>1.579934827688358E-2</v>
      </c>
      <c r="N206" s="68">
        <f t="shared" si="18"/>
        <v>2.2011280781400466E-2</v>
      </c>
      <c r="O206" s="5">
        <v>308</v>
      </c>
      <c r="P206" s="5">
        <v>335</v>
      </c>
      <c r="Q206" s="25">
        <f t="shared" si="19"/>
        <v>0.91940298507462681</v>
      </c>
      <c r="R206" s="5">
        <v>29</v>
      </c>
      <c r="S206" s="5">
        <v>7</v>
      </c>
      <c r="T206" s="5">
        <v>239</v>
      </c>
      <c r="U206" s="5">
        <v>6</v>
      </c>
      <c r="V206" s="5">
        <v>5.0119999999999998E-2</v>
      </c>
      <c r="W206" s="4" t="s">
        <v>3090</v>
      </c>
      <c r="X206" s="3" t="s">
        <v>3091</v>
      </c>
      <c r="Y206" s="3" t="s">
        <v>28</v>
      </c>
      <c r="Z206" s="3" t="s">
        <v>28</v>
      </c>
    </row>
    <row r="207" spans="1:26" x14ac:dyDescent="0.25">
      <c r="A207" s="2" t="s">
        <v>3092</v>
      </c>
      <c r="B207" s="3" t="s">
        <v>24</v>
      </c>
      <c r="C207" s="3" t="s">
        <v>26</v>
      </c>
      <c r="D207" s="5">
        <f t="shared" si="15"/>
        <v>8934</v>
      </c>
      <c r="E207" s="5">
        <v>8859</v>
      </c>
      <c r="F207" s="5">
        <v>0</v>
      </c>
      <c r="G207" s="5">
        <v>75</v>
      </c>
      <c r="H207" s="5">
        <f t="shared" si="16"/>
        <v>6460</v>
      </c>
      <c r="I207" s="5">
        <v>6403</v>
      </c>
      <c r="J207" s="5">
        <v>0</v>
      </c>
      <c r="K207" s="5">
        <v>57</v>
      </c>
      <c r="L207" s="5">
        <v>300</v>
      </c>
      <c r="M207" s="68">
        <f t="shared" si="17"/>
        <v>3.3579583613163197E-2</v>
      </c>
      <c r="N207" s="68">
        <f t="shared" si="18"/>
        <v>4.6439628482972138E-2</v>
      </c>
      <c r="O207" s="5">
        <v>559</v>
      </c>
      <c r="P207" s="5">
        <v>609</v>
      </c>
      <c r="Q207" s="25">
        <f t="shared" si="19"/>
        <v>0.91789819376026272</v>
      </c>
      <c r="R207" s="5">
        <v>6</v>
      </c>
      <c r="S207" s="5">
        <v>1</v>
      </c>
      <c r="T207" s="5">
        <v>448</v>
      </c>
      <c r="U207" s="5">
        <v>9</v>
      </c>
      <c r="V207" s="5">
        <v>9.5112000000000002E-2</v>
      </c>
      <c r="W207" s="4" t="s">
        <v>3093</v>
      </c>
      <c r="X207" s="3" t="s">
        <v>3094</v>
      </c>
      <c r="Y207" s="3" t="s">
        <v>28</v>
      </c>
      <c r="Z207" s="3" t="s">
        <v>28</v>
      </c>
    </row>
    <row r="208" spans="1:26" x14ac:dyDescent="0.25">
      <c r="A208" s="2" t="s">
        <v>3095</v>
      </c>
      <c r="B208" s="3" t="s">
        <v>24</v>
      </c>
      <c r="C208" s="3" t="s">
        <v>26</v>
      </c>
      <c r="D208" s="5">
        <f t="shared" si="15"/>
        <v>11626</v>
      </c>
      <c r="E208" s="5">
        <v>10675</v>
      </c>
      <c r="F208" s="5">
        <v>0</v>
      </c>
      <c r="G208" s="5">
        <v>951</v>
      </c>
      <c r="H208" s="5">
        <f t="shared" si="16"/>
        <v>8182</v>
      </c>
      <c r="I208" s="5">
        <v>7542</v>
      </c>
      <c r="J208" s="5">
        <v>0</v>
      </c>
      <c r="K208" s="5">
        <v>640</v>
      </c>
      <c r="L208" s="5">
        <v>151</v>
      </c>
      <c r="M208" s="68">
        <f t="shared" si="17"/>
        <v>1.2988130053328746E-2</v>
      </c>
      <c r="N208" s="68">
        <f t="shared" si="18"/>
        <v>1.8455145441212416E-2</v>
      </c>
      <c r="O208" s="5">
        <v>434</v>
      </c>
      <c r="P208" s="5">
        <v>522</v>
      </c>
      <c r="Q208" s="25">
        <f t="shared" si="19"/>
        <v>0.83141762452107282</v>
      </c>
      <c r="R208" s="5">
        <v>24</v>
      </c>
      <c r="S208" s="5">
        <v>14</v>
      </c>
      <c r="T208" s="5">
        <v>536</v>
      </c>
      <c r="U208" s="5">
        <v>30</v>
      </c>
      <c r="V208" s="5">
        <v>6.9211999999999996E-2</v>
      </c>
      <c r="W208" s="4" t="s">
        <v>3096</v>
      </c>
      <c r="X208" s="3" t="s">
        <v>3097</v>
      </c>
      <c r="Y208" s="3" t="s">
        <v>28</v>
      </c>
      <c r="Z208" s="3" t="s">
        <v>28</v>
      </c>
    </row>
    <row r="209" spans="1:26" x14ac:dyDescent="0.25">
      <c r="A209" s="2" t="s">
        <v>3098</v>
      </c>
      <c r="B209" s="3" t="s">
        <v>24</v>
      </c>
      <c r="C209" s="3" t="s">
        <v>26</v>
      </c>
      <c r="D209" s="5">
        <f t="shared" si="15"/>
        <v>3824</v>
      </c>
      <c r="E209" s="5">
        <v>3824</v>
      </c>
      <c r="F209" s="5">
        <v>0</v>
      </c>
      <c r="G209" s="5">
        <v>0</v>
      </c>
      <c r="H209" s="5">
        <f t="shared" si="16"/>
        <v>2784</v>
      </c>
      <c r="I209" s="5">
        <v>2784</v>
      </c>
      <c r="J209" s="5">
        <v>0</v>
      </c>
      <c r="K209" s="5">
        <v>0</v>
      </c>
      <c r="L209" s="5">
        <v>15</v>
      </c>
      <c r="M209" s="68">
        <f t="shared" si="17"/>
        <v>3.9225941422594141E-3</v>
      </c>
      <c r="N209" s="68">
        <f t="shared" si="18"/>
        <v>5.387931034482759E-3</v>
      </c>
      <c r="O209" s="5">
        <v>44</v>
      </c>
      <c r="P209" s="5">
        <v>50</v>
      </c>
      <c r="Q209" s="25">
        <f t="shared" si="19"/>
        <v>0.88</v>
      </c>
      <c r="R209" s="5">
        <v>2</v>
      </c>
      <c r="S209" s="5">
        <v>1</v>
      </c>
      <c r="T209" s="5">
        <v>40</v>
      </c>
      <c r="U209" s="5">
        <v>1</v>
      </c>
      <c r="V209" s="5">
        <v>1.796E-2</v>
      </c>
      <c r="W209" s="4" t="s">
        <v>3099</v>
      </c>
      <c r="X209" s="3" t="s">
        <v>3100</v>
      </c>
      <c r="Y209" s="3" t="s">
        <v>28</v>
      </c>
      <c r="Z209" s="3" t="s">
        <v>28</v>
      </c>
    </row>
    <row r="210" spans="1:26" x14ac:dyDescent="0.25">
      <c r="A210" s="2" t="s">
        <v>3101</v>
      </c>
      <c r="B210" s="3" t="s">
        <v>24</v>
      </c>
      <c r="C210" s="3" t="s">
        <v>26</v>
      </c>
      <c r="D210" s="5">
        <f t="shared" si="15"/>
        <v>5883</v>
      </c>
      <c r="E210" s="5">
        <v>5405</v>
      </c>
      <c r="F210" s="5">
        <v>0</v>
      </c>
      <c r="G210" s="5">
        <v>478</v>
      </c>
      <c r="H210" s="5">
        <f t="shared" si="16"/>
        <v>4392</v>
      </c>
      <c r="I210" s="5">
        <v>4046</v>
      </c>
      <c r="J210" s="5">
        <v>0</v>
      </c>
      <c r="K210" s="5">
        <v>346</v>
      </c>
      <c r="L210" s="5">
        <v>35</v>
      </c>
      <c r="M210" s="68">
        <f t="shared" si="17"/>
        <v>5.9493455719870818E-3</v>
      </c>
      <c r="N210" s="68">
        <f t="shared" si="18"/>
        <v>7.9690346083788714E-3</v>
      </c>
      <c r="O210" s="5">
        <v>65</v>
      </c>
      <c r="P210" s="5">
        <v>74</v>
      </c>
      <c r="Q210" s="25">
        <f t="shared" si="19"/>
        <v>0.8783783783783784</v>
      </c>
      <c r="R210" s="5">
        <v>8</v>
      </c>
      <c r="S210" s="5">
        <v>4</v>
      </c>
      <c r="T210" s="5">
        <v>44</v>
      </c>
      <c r="U210" s="5">
        <v>3</v>
      </c>
      <c r="V210" s="5">
        <v>1.8290000000000001E-2</v>
      </c>
      <c r="W210" s="4" t="s">
        <v>3102</v>
      </c>
      <c r="X210" s="3" t="s">
        <v>3103</v>
      </c>
      <c r="Y210" s="3" t="s">
        <v>28</v>
      </c>
      <c r="Z210" s="3" t="s">
        <v>28</v>
      </c>
    </row>
    <row r="211" spans="1:26" x14ac:dyDescent="0.25">
      <c r="A211" s="2" t="s">
        <v>3104</v>
      </c>
      <c r="B211" s="3" t="s">
        <v>24</v>
      </c>
      <c r="C211" s="3" t="s">
        <v>26</v>
      </c>
      <c r="D211" s="5">
        <f t="shared" si="15"/>
        <v>2835</v>
      </c>
      <c r="E211" s="5">
        <v>2750</v>
      </c>
      <c r="F211" s="5">
        <v>0</v>
      </c>
      <c r="G211" s="5">
        <v>85</v>
      </c>
      <c r="H211" s="5">
        <f t="shared" si="16"/>
        <v>2003</v>
      </c>
      <c r="I211" s="5">
        <v>1933</v>
      </c>
      <c r="J211" s="5">
        <v>0</v>
      </c>
      <c r="K211" s="5">
        <v>70</v>
      </c>
      <c r="L211" s="5">
        <v>4</v>
      </c>
      <c r="M211" s="68">
        <f t="shared" si="17"/>
        <v>1.4109347442680777E-3</v>
      </c>
      <c r="N211" s="68">
        <f t="shared" si="18"/>
        <v>1.99700449326011E-3</v>
      </c>
      <c r="O211" s="5">
        <v>12</v>
      </c>
      <c r="P211" s="5">
        <v>13</v>
      </c>
      <c r="Q211" s="25">
        <f t="shared" si="19"/>
        <v>0.92307692307692313</v>
      </c>
      <c r="R211" s="5">
        <v>3</v>
      </c>
      <c r="S211" s="5">
        <v>1</v>
      </c>
      <c r="T211" s="5">
        <v>6</v>
      </c>
      <c r="U211" s="5">
        <v>0</v>
      </c>
      <c r="V211" s="5">
        <v>6.7250000000000001E-3</v>
      </c>
      <c r="W211" s="4" t="s">
        <v>3105</v>
      </c>
      <c r="X211" s="3" t="s">
        <v>3106</v>
      </c>
      <c r="Y211" s="3" t="s">
        <v>28</v>
      </c>
      <c r="Z211" s="3" t="s">
        <v>28</v>
      </c>
    </row>
    <row r="212" spans="1:26" x14ac:dyDescent="0.25">
      <c r="A212" s="2" t="s">
        <v>3107</v>
      </c>
      <c r="B212" s="3" t="s">
        <v>24</v>
      </c>
      <c r="C212" s="3" t="s">
        <v>26</v>
      </c>
      <c r="D212" s="5">
        <f t="shared" si="15"/>
        <v>4808</v>
      </c>
      <c r="E212" s="5">
        <v>4039</v>
      </c>
      <c r="F212" s="5">
        <v>0</v>
      </c>
      <c r="G212" s="5">
        <v>769</v>
      </c>
      <c r="H212" s="5">
        <f t="shared" si="16"/>
        <v>3497</v>
      </c>
      <c r="I212" s="5">
        <v>2921</v>
      </c>
      <c r="J212" s="5">
        <v>0</v>
      </c>
      <c r="K212" s="5">
        <v>576</v>
      </c>
      <c r="L212" s="5">
        <v>49</v>
      </c>
      <c r="M212" s="68">
        <f t="shared" si="17"/>
        <v>1.019134775374376E-2</v>
      </c>
      <c r="N212" s="68">
        <f t="shared" si="18"/>
        <v>1.4012010294538175E-2</v>
      </c>
      <c r="O212" s="5">
        <v>54</v>
      </c>
      <c r="P212" s="5">
        <v>59</v>
      </c>
      <c r="Q212" s="25">
        <f t="shared" si="19"/>
        <v>0.9152542372881356</v>
      </c>
      <c r="R212" s="5">
        <v>2</v>
      </c>
      <c r="S212" s="5">
        <v>1</v>
      </c>
      <c r="T212" s="5">
        <v>15</v>
      </c>
      <c r="U212" s="5">
        <v>0</v>
      </c>
      <c r="V212" s="5">
        <v>2.0199000000000002E-2</v>
      </c>
      <c r="W212" s="4" t="s">
        <v>3108</v>
      </c>
      <c r="X212" s="3" t="s">
        <v>3109</v>
      </c>
      <c r="Y212" s="3" t="s">
        <v>28</v>
      </c>
      <c r="Z212" s="3" t="s">
        <v>28</v>
      </c>
    </row>
    <row r="213" spans="1:26" x14ac:dyDescent="0.25">
      <c r="A213" s="2" t="s">
        <v>3110</v>
      </c>
      <c r="B213" s="3" t="s">
        <v>24</v>
      </c>
      <c r="C213" s="3" t="s">
        <v>26</v>
      </c>
      <c r="D213" s="5">
        <f t="shared" si="15"/>
        <v>6484</v>
      </c>
      <c r="E213" s="5">
        <v>6283</v>
      </c>
      <c r="F213" s="5">
        <v>0</v>
      </c>
      <c r="G213" s="5">
        <v>201</v>
      </c>
      <c r="H213" s="5">
        <f t="shared" si="16"/>
        <v>4668</v>
      </c>
      <c r="I213" s="5">
        <v>4523</v>
      </c>
      <c r="J213" s="5">
        <v>0</v>
      </c>
      <c r="K213" s="5">
        <v>145</v>
      </c>
      <c r="L213" s="5">
        <v>74</v>
      </c>
      <c r="M213" s="68">
        <f t="shared" si="17"/>
        <v>1.1412708204811845E-2</v>
      </c>
      <c r="N213" s="68">
        <f t="shared" si="18"/>
        <v>1.5852613538988862E-2</v>
      </c>
      <c r="O213" s="5">
        <v>177</v>
      </c>
      <c r="P213" s="5">
        <v>203</v>
      </c>
      <c r="Q213" s="25">
        <f t="shared" si="19"/>
        <v>0.8719211822660099</v>
      </c>
      <c r="R213" s="5">
        <v>7</v>
      </c>
      <c r="S213" s="5">
        <v>4</v>
      </c>
      <c r="T213" s="5">
        <v>167</v>
      </c>
      <c r="U213" s="5">
        <v>1</v>
      </c>
      <c r="V213" s="5">
        <v>4.4881999999999998E-2</v>
      </c>
      <c r="W213" s="4" t="s">
        <v>3111</v>
      </c>
      <c r="X213" s="3" t="s">
        <v>3112</v>
      </c>
      <c r="Y213" s="3" t="s">
        <v>28</v>
      </c>
      <c r="Z213" s="3" t="s">
        <v>28</v>
      </c>
    </row>
    <row r="214" spans="1:26" x14ac:dyDescent="0.25">
      <c r="A214" s="2" t="s">
        <v>3113</v>
      </c>
      <c r="B214" s="3" t="s">
        <v>24</v>
      </c>
      <c r="C214" s="3" t="s">
        <v>26</v>
      </c>
      <c r="D214" s="5">
        <f t="shared" si="15"/>
        <v>6080</v>
      </c>
      <c r="E214" s="5">
        <v>5991</v>
      </c>
      <c r="F214" s="5">
        <v>0</v>
      </c>
      <c r="G214" s="5">
        <v>89</v>
      </c>
      <c r="H214" s="5">
        <f t="shared" si="16"/>
        <v>4263</v>
      </c>
      <c r="I214" s="5">
        <v>4203</v>
      </c>
      <c r="J214" s="5">
        <v>0</v>
      </c>
      <c r="K214" s="5">
        <v>60</v>
      </c>
      <c r="L214" s="5">
        <v>65</v>
      </c>
      <c r="M214" s="68">
        <f t="shared" si="17"/>
        <v>1.0690789473684211E-2</v>
      </c>
      <c r="N214" s="68">
        <f t="shared" si="18"/>
        <v>1.5247478301665493E-2</v>
      </c>
      <c r="O214" s="5">
        <v>197</v>
      </c>
      <c r="P214" s="5">
        <v>208</v>
      </c>
      <c r="Q214" s="25">
        <f t="shared" si="19"/>
        <v>0.94711538461538458</v>
      </c>
      <c r="R214" s="5">
        <v>0</v>
      </c>
      <c r="S214" s="5">
        <v>2</v>
      </c>
      <c r="T214" s="5">
        <v>187</v>
      </c>
      <c r="U214" s="5">
        <v>3</v>
      </c>
      <c r="V214" s="5">
        <v>4.9487999999999997E-2</v>
      </c>
      <c r="W214" s="4" t="s">
        <v>3114</v>
      </c>
      <c r="X214" s="3" t="s">
        <v>3115</v>
      </c>
      <c r="Y214" s="3" t="s">
        <v>28</v>
      </c>
      <c r="Z214" s="3" t="s">
        <v>28</v>
      </c>
    </row>
    <row r="215" spans="1:26" x14ac:dyDescent="0.25">
      <c r="A215" s="2" t="s">
        <v>3116</v>
      </c>
      <c r="B215" s="3" t="s">
        <v>24</v>
      </c>
      <c r="C215" s="3" t="s">
        <v>26</v>
      </c>
      <c r="D215" s="5">
        <f t="shared" si="15"/>
        <v>32260</v>
      </c>
      <c r="E215" s="5">
        <v>24461</v>
      </c>
      <c r="F215" s="5">
        <v>0</v>
      </c>
      <c r="G215" s="5">
        <v>7799</v>
      </c>
      <c r="H215" s="5">
        <f t="shared" si="16"/>
        <v>22153</v>
      </c>
      <c r="I215" s="5">
        <v>16892</v>
      </c>
      <c r="J215" s="5">
        <v>0</v>
      </c>
      <c r="K215" s="5">
        <v>5261</v>
      </c>
      <c r="L215" s="5">
        <v>245</v>
      </c>
      <c r="M215" s="68">
        <f t="shared" si="17"/>
        <v>7.5945443273403596E-3</v>
      </c>
      <c r="N215" s="68">
        <f t="shared" si="18"/>
        <v>1.1059450187333545E-2</v>
      </c>
      <c r="O215" s="5">
        <v>910</v>
      </c>
      <c r="P215" s="5">
        <v>1510</v>
      </c>
      <c r="Q215" s="25">
        <f t="shared" si="19"/>
        <v>0.60264900662251653</v>
      </c>
      <c r="R215" s="5">
        <v>102</v>
      </c>
      <c r="S215" s="5">
        <v>53</v>
      </c>
      <c r="T215" s="5">
        <v>1800</v>
      </c>
      <c r="U215" s="5">
        <v>176</v>
      </c>
      <c r="V215" s="5">
        <v>8.9390999999999998E-2</v>
      </c>
      <c r="W215" s="4" t="s">
        <v>3117</v>
      </c>
      <c r="X215" s="3" t="s">
        <v>3118</v>
      </c>
      <c r="Y215" s="3" t="s">
        <v>28</v>
      </c>
      <c r="Z215" s="3" t="s">
        <v>28</v>
      </c>
    </row>
    <row r="216" spans="1:26" x14ac:dyDescent="0.25">
      <c r="A216" s="2" t="s">
        <v>3119</v>
      </c>
      <c r="B216" s="3" t="s">
        <v>24</v>
      </c>
      <c r="C216" s="3" t="s">
        <v>26</v>
      </c>
      <c r="D216" s="5">
        <f t="shared" si="15"/>
        <v>4788</v>
      </c>
      <c r="E216" s="5">
        <v>4701</v>
      </c>
      <c r="F216" s="5">
        <v>0</v>
      </c>
      <c r="G216" s="5">
        <v>87</v>
      </c>
      <c r="H216" s="5">
        <f t="shared" si="16"/>
        <v>3451</v>
      </c>
      <c r="I216" s="5">
        <v>3391</v>
      </c>
      <c r="J216" s="5">
        <v>0</v>
      </c>
      <c r="K216" s="5">
        <v>60</v>
      </c>
      <c r="L216" s="5">
        <v>52</v>
      </c>
      <c r="M216" s="68">
        <f t="shared" si="17"/>
        <v>1.086048454469507E-2</v>
      </c>
      <c r="N216" s="68">
        <f t="shared" si="18"/>
        <v>1.5068096203998842E-2</v>
      </c>
      <c r="O216" s="5">
        <v>115</v>
      </c>
      <c r="P216" s="5">
        <v>125</v>
      </c>
      <c r="Q216" s="25">
        <f t="shared" si="19"/>
        <v>0.92</v>
      </c>
      <c r="R216" s="5">
        <v>4</v>
      </c>
      <c r="S216" s="5">
        <v>3</v>
      </c>
      <c r="T216" s="5">
        <v>97</v>
      </c>
      <c r="U216" s="5">
        <v>2</v>
      </c>
      <c r="V216" s="5">
        <v>3.6861999999999999E-2</v>
      </c>
      <c r="W216" s="4" t="s">
        <v>3120</v>
      </c>
      <c r="X216" s="3" t="s">
        <v>3121</v>
      </c>
      <c r="Y216" s="3" t="s">
        <v>28</v>
      </c>
      <c r="Z216" s="3" t="s">
        <v>28</v>
      </c>
    </row>
    <row r="217" spans="1:26" x14ac:dyDescent="0.25">
      <c r="A217" s="2" t="s">
        <v>3122</v>
      </c>
      <c r="B217" s="3" t="s">
        <v>24</v>
      </c>
      <c r="C217" s="3" t="s">
        <v>26</v>
      </c>
      <c r="D217" s="5">
        <f t="shared" si="15"/>
        <v>22789</v>
      </c>
      <c r="E217" s="5">
        <v>17706</v>
      </c>
      <c r="F217" s="5">
        <v>0</v>
      </c>
      <c r="G217" s="5">
        <v>5083</v>
      </c>
      <c r="H217" s="5">
        <f t="shared" si="16"/>
        <v>15458</v>
      </c>
      <c r="I217" s="5">
        <v>12019</v>
      </c>
      <c r="J217" s="5">
        <v>0</v>
      </c>
      <c r="K217" s="5">
        <v>3439</v>
      </c>
      <c r="L217" s="5">
        <v>907</v>
      </c>
      <c r="M217" s="68">
        <f t="shared" si="17"/>
        <v>3.9799903462196674E-2</v>
      </c>
      <c r="N217" s="68">
        <f t="shared" si="18"/>
        <v>5.8675119679130548E-2</v>
      </c>
      <c r="O217" s="5">
        <v>1370</v>
      </c>
      <c r="P217" s="5">
        <v>1573</v>
      </c>
      <c r="Q217" s="25">
        <f t="shared" si="19"/>
        <v>0.87094723458359824</v>
      </c>
      <c r="R217" s="5">
        <v>48</v>
      </c>
      <c r="S217" s="5">
        <v>25</v>
      </c>
      <c r="T217" s="5">
        <v>1224</v>
      </c>
      <c r="U217" s="5">
        <v>20</v>
      </c>
      <c r="V217" s="5">
        <v>0.13087599999999999</v>
      </c>
      <c r="W217" s="4" t="s">
        <v>3123</v>
      </c>
      <c r="X217" s="3" t="s">
        <v>3124</v>
      </c>
      <c r="Y217" s="3" t="s">
        <v>28</v>
      </c>
      <c r="Z217" s="3" t="s">
        <v>28</v>
      </c>
    </row>
    <row r="218" spans="1:26" x14ac:dyDescent="0.25">
      <c r="A218" s="2" t="s">
        <v>3125</v>
      </c>
      <c r="B218" s="3" t="s">
        <v>24</v>
      </c>
      <c r="C218" s="3" t="s">
        <v>26</v>
      </c>
      <c r="D218" s="5">
        <f t="shared" ref="D218:D281" si="20">SUM(E218:G218)</f>
        <v>8158</v>
      </c>
      <c r="E218" s="5">
        <v>7902</v>
      </c>
      <c r="F218" s="5">
        <v>0</v>
      </c>
      <c r="G218" s="5">
        <v>256</v>
      </c>
      <c r="H218" s="5">
        <f t="shared" ref="H218:H281" si="21">SUM(I218:K218)</f>
        <v>5897</v>
      </c>
      <c r="I218" s="5">
        <v>5723</v>
      </c>
      <c r="J218" s="5">
        <v>0</v>
      </c>
      <c r="K218" s="5">
        <v>174</v>
      </c>
      <c r="L218" s="5">
        <v>41</v>
      </c>
      <c r="M218" s="68">
        <f t="shared" ref="M218:M281" si="22">L218/$D218</f>
        <v>5.0257416033341502E-3</v>
      </c>
      <c r="N218" s="68">
        <f t="shared" ref="N218:N281" si="23">L218/$H218</f>
        <v>6.9526878073596747E-3</v>
      </c>
      <c r="O218" s="5">
        <v>226</v>
      </c>
      <c r="P218" s="5">
        <v>256</v>
      </c>
      <c r="Q218" s="25">
        <f t="shared" ref="Q218:Q281" si="24">O218/P218</f>
        <v>0.8828125</v>
      </c>
      <c r="R218" s="5">
        <v>18</v>
      </c>
      <c r="S218" s="5">
        <v>2</v>
      </c>
      <c r="T218" s="5">
        <v>268</v>
      </c>
      <c r="U218" s="5">
        <v>13</v>
      </c>
      <c r="V218" s="5">
        <v>4.4732000000000001E-2</v>
      </c>
      <c r="W218" s="4" t="s">
        <v>3126</v>
      </c>
      <c r="X218" s="3" t="s">
        <v>3127</v>
      </c>
      <c r="Y218" s="3" t="s">
        <v>28</v>
      </c>
      <c r="Z218" s="3" t="s">
        <v>28</v>
      </c>
    </row>
    <row r="219" spans="1:26" x14ac:dyDescent="0.25">
      <c r="A219" s="2" t="s">
        <v>3128</v>
      </c>
      <c r="B219" s="3" t="s">
        <v>24</v>
      </c>
      <c r="C219" s="3" t="s">
        <v>26</v>
      </c>
      <c r="D219" s="5">
        <f t="shared" si="20"/>
        <v>3206</v>
      </c>
      <c r="E219" s="5">
        <v>3201</v>
      </c>
      <c r="F219" s="5">
        <v>0</v>
      </c>
      <c r="G219" s="5">
        <v>5</v>
      </c>
      <c r="H219" s="5">
        <f t="shared" si="21"/>
        <v>2182</v>
      </c>
      <c r="I219" s="5">
        <v>2178</v>
      </c>
      <c r="J219" s="5">
        <v>0</v>
      </c>
      <c r="K219" s="5">
        <v>4</v>
      </c>
      <c r="L219" s="5">
        <v>7</v>
      </c>
      <c r="M219" s="68">
        <f t="shared" si="22"/>
        <v>2.1834061135371178E-3</v>
      </c>
      <c r="N219" s="68">
        <f t="shared" si="23"/>
        <v>3.2080659945004585E-3</v>
      </c>
      <c r="O219" s="5">
        <v>25</v>
      </c>
      <c r="P219" s="5">
        <v>26</v>
      </c>
      <c r="Q219" s="25">
        <f t="shared" si="24"/>
        <v>0.96153846153846156</v>
      </c>
      <c r="R219" s="5">
        <v>2</v>
      </c>
      <c r="S219" s="5">
        <v>0</v>
      </c>
      <c r="T219" s="5">
        <v>21</v>
      </c>
      <c r="U219" s="5">
        <v>2</v>
      </c>
      <c r="V219" s="5">
        <v>1.1938000000000001E-2</v>
      </c>
      <c r="W219" s="4" t="s">
        <v>3129</v>
      </c>
      <c r="X219" s="3" t="s">
        <v>3130</v>
      </c>
      <c r="Y219" s="3" t="s">
        <v>28</v>
      </c>
      <c r="Z219" s="3" t="s">
        <v>28</v>
      </c>
    </row>
    <row r="220" spans="1:26" x14ac:dyDescent="0.25">
      <c r="A220" s="2" t="s">
        <v>3131</v>
      </c>
      <c r="B220" s="3" t="s">
        <v>24</v>
      </c>
      <c r="C220" s="3" t="s">
        <v>26</v>
      </c>
      <c r="D220" s="5">
        <f t="shared" si="20"/>
        <v>4894</v>
      </c>
      <c r="E220" s="5">
        <v>4845</v>
      </c>
      <c r="F220" s="5">
        <v>0</v>
      </c>
      <c r="G220" s="5">
        <v>49</v>
      </c>
      <c r="H220" s="5">
        <f t="shared" si="21"/>
        <v>3456</v>
      </c>
      <c r="I220" s="5">
        <v>3423</v>
      </c>
      <c r="J220" s="5">
        <v>0</v>
      </c>
      <c r="K220" s="5">
        <v>33</v>
      </c>
      <c r="L220" s="5">
        <v>23</v>
      </c>
      <c r="M220" s="68">
        <f t="shared" si="22"/>
        <v>4.6996322026971798E-3</v>
      </c>
      <c r="N220" s="68">
        <f t="shared" si="23"/>
        <v>6.6550925925925927E-3</v>
      </c>
      <c r="O220" s="5">
        <v>65</v>
      </c>
      <c r="P220" s="5">
        <v>69</v>
      </c>
      <c r="Q220" s="25">
        <f t="shared" si="24"/>
        <v>0.94202898550724634</v>
      </c>
      <c r="R220" s="5">
        <v>4</v>
      </c>
      <c r="S220" s="5">
        <v>2</v>
      </c>
      <c r="T220" s="5">
        <v>55</v>
      </c>
      <c r="U220" s="5">
        <v>1</v>
      </c>
      <c r="V220" s="5">
        <v>2.0157999999999999E-2</v>
      </c>
      <c r="W220" s="4" t="s">
        <v>3132</v>
      </c>
      <c r="X220" s="3" t="s">
        <v>3133</v>
      </c>
      <c r="Y220" s="3" t="s">
        <v>28</v>
      </c>
      <c r="Z220" s="3" t="s">
        <v>28</v>
      </c>
    </row>
    <row r="221" spans="1:26" x14ac:dyDescent="0.25">
      <c r="A221" s="2" t="s">
        <v>3134</v>
      </c>
      <c r="B221" s="3" t="s">
        <v>24</v>
      </c>
      <c r="C221" s="3" t="s">
        <v>26</v>
      </c>
      <c r="D221" s="5">
        <f t="shared" si="20"/>
        <v>2863</v>
      </c>
      <c r="E221" s="5">
        <v>2863</v>
      </c>
      <c r="F221" s="5">
        <v>0</v>
      </c>
      <c r="G221" s="5">
        <v>0</v>
      </c>
      <c r="H221" s="5">
        <f t="shared" si="21"/>
        <v>1951</v>
      </c>
      <c r="I221" s="5">
        <v>1951</v>
      </c>
      <c r="J221" s="5">
        <v>0</v>
      </c>
      <c r="K221" s="5">
        <v>0</v>
      </c>
      <c r="L221" s="5">
        <v>10</v>
      </c>
      <c r="M221" s="68">
        <f t="shared" si="22"/>
        <v>3.4928396786587496E-3</v>
      </c>
      <c r="N221" s="68">
        <f t="shared" si="23"/>
        <v>5.1255766273705788E-3</v>
      </c>
      <c r="O221" s="5">
        <v>13</v>
      </c>
      <c r="P221" s="5">
        <v>15</v>
      </c>
      <c r="Q221" s="25">
        <f t="shared" si="24"/>
        <v>0.8666666666666667</v>
      </c>
      <c r="R221" s="5">
        <v>0</v>
      </c>
      <c r="S221" s="5">
        <v>0</v>
      </c>
      <c r="T221" s="5">
        <v>11</v>
      </c>
      <c r="U221" s="5">
        <v>0</v>
      </c>
      <c r="V221" s="5">
        <v>7.6880000000000004E-3</v>
      </c>
      <c r="W221" s="4" t="s">
        <v>3135</v>
      </c>
      <c r="X221" s="3" t="s">
        <v>3136</v>
      </c>
      <c r="Y221" s="3" t="s">
        <v>28</v>
      </c>
      <c r="Z221" s="3" t="s">
        <v>28</v>
      </c>
    </row>
    <row r="222" spans="1:26" x14ac:dyDescent="0.25">
      <c r="A222" s="2" t="s">
        <v>3137</v>
      </c>
      <c r="B222" s="3" t="s">
        <v>24</v>
      </c>
      <c r="C222" s="3" t="s">
        <v>26</v>
      </c>
      <c r="D222" s="5">
        <f t="shared" si="20"/>
        <v>16777</v>
      </c>
      <c r="E222" s="5">
        <v>14766</v>
      </c>
      <c r="F222" s="5">
        <v>0</v>
      </c>
      <c r="G222" s="5">
        <v>2011</v>
      </c>
      <c r="H222" s="5">
        <f t="shared" si="21"/>
        <v>11883</v>
      </c>
      <c r="I222" s="5">
        <v>10519</v>
      </c>
      <c r="J222" s="5">
        <v>0</v>
      </c>
      <c r="K222" s="5">
        <v>1364</v>
      </c>
      <c r="L222" s="5">
        <v>180</v>
      </c>
      <c r="M222" s="68">
        <f t="shared" si="22"/>
        <v>1.0728974190856529E-2</v>
      </c>
      <c r="N222" s="68">
        <f t="shared" si="23"/>
        <v>1.5147689977278465E-2</v>
      </c>
      <c r="O222" s="5">
        <v>464</v>
      </c>
      <c r="P222" s="5">
        <v>529</v>
      </c>
      <c r="Q222" s="25">
        <f t="shared" si="24"/>
        <v>0.87712665406427226</v>
      </c>
      <c r="R222" s="5">
        <v>83</v>
      </c>
      <c r="S222" s="5">
        <v>31</v>
      </c>
      <c r="T222" s="5">
        <v>330</v>
      </c>
      <c r="U222" s="5">
        <v>13</v>
      </c>
      <c r="V222" s="5">
        <v>5.0290000000000001E-2</v>
      </c>
      <c r="W222" s="4" t="s">
        <v>3138</v>
      </c>
      <c r="X222" s="3" t="s">
        <v>3139</v>
      </c>
      <c r="Y222" s="3" t="s">
        <v>28</v>
      </c>
      <c r="Z222" s="3" t="s">
        <v>28</v>
      </c>
    </row>
    <row r="223" spans="1:26" x14ac:dyDescent="0.25">
      <c r="A223" s="2" t="s">
        <v>3140</v>
      </c>
      <c r="B223" s="3" t="s">
        <v>24</v>
      </c>
      <c r="C223" s="3" t="s">
        <v>26</v>
      </c>
      <c r="D223" s="5">
        <f t="shared" si="20"/>
        <v>3491</v>
      </c>
      <c r="E223" s="5">
        <v>3460</v>
      </c>
      <c r="F223" s="5">
        <v>0</v>
      </c>
      <c r="G223" s="5">
        <v>31</v>
      </c>
      <c r="H223" s="5">
        <f t="shared" si="21"/>
        <v>2380</v>
      </c>
      <c r="I223" s="5">
        <v>2357</v>
      </c>
      <c r="J223" s="5">
        <v>0</v>
      </c>
      <c r="K223" s="5">
        <v>23</v>
      </c>
      <c r="L223" s="5">
        <v>8</v>
      </c>
      <c r="M223" s="68">
        <f t="shared" si="22"/>
        <v>2.2916069894013177E-3</v>
      </c>
      <c r="N223" s="68">
        <f t="shared" si="23"/>
        <v>3.3613445378151263E-3</v>
      </c>
      <c r="O223" s="5">
        <v>32</v>
      </c>
      <c r="P223" s="5">
        <v>35</v>
      </c>
      <c r="Q223" s="25">
        <f t="shared" si="24"/>
        <v>0.91428571428571426</v>
      </c>
      <c r="R223" s="5">
        <v>4</v>
      </c>
      <c r="S223" s="5">
        <v>1</v>
      </c>
      <c r="T223" s="5">
        <v>43</v>
      </c>
      <c r="U223" s="5">
        <v>5</v>
      </c>
      <c r="V223" s="5">
        <v>1.4848999999999999E-2</v>
      </c>
      <c r="W223" s="4" t="s">
        <v>3141</v>
      </c>
      <c r="X223" s="3" t="s">
        <v>3142</v>
      </c>
      <c r="Y223" s="3" t="s">
        <v>28</v>
      </c>
      <c r="Z223" s="3" t="s">
        <v>28</v>
      </c>
    </row>
    <row r="224" spans="1:26" x14ac:dyDescent="0.25">
      <c r="A224" s="2" t="s">
        <v>3143</v>
      </c>
      <c r="B224" s="3" t="s">
        <v>24</v>
      </c>
      <c r="C224" s="3" t="s">
        <v>26</v>
      </c>
      <c r="D224" s="5">
        <f t="shared" si="20"/>
        <v>4806</v>
      </c>
      <c r="E224" s="5">
        <v>4648</v>
      </c>
      <c r="F224" s="5">
        <v>0</v>
      </c>
      <c r="G224" s="5">
        <v>158</v>
      </c>
      <c r="H224" s="5">
        <f t="shared" si="21"/>
        <v>3283</v>
      </c>
      <c r="I224" s="5">
        <v>3168</v>
      </c>
      <c r="J224" s="5">
        <v>0</v>
      </c>
      <c r="K224" s="5">
        <v>115</v>
      </c>
      <c r="L224" s="5">
        <v>18</v>
      </c>
      <c r="M224" s="68">
        <f t="shared" si="22"/>
        <v>3.7453183520599251E-3</v>
      </c>
      <c r="N224" s="68">
        <f t="shared" si="23"/>
        <v>5.4827901309777646E-3</v>
      </c>
      <c r="O224" s="5">
        <v>36</v>
      </c>
      <c r="P224" s="5">
        <v>37</v>
      </c>
      <c r="Q224" s="25">
        <f t="shared" si="24"/>
        <v>0.97297297297297303</v>
      </c>
      <c r="R224" s="5">
        <v>9</v>
      </c>
      <c r="S224" s="5">
        <v>2</v>
      </c>
      <c r="T224" s="5">
        <v>24</v>
      </c>
      <c r="U224" s="5">
        <v>1</v>
      </c>
      <c r="V224" s="5">
        <v>1.1679E-2</v>
      </c>
      <c r="W224" s="4" t="s">
        <v>3144</v>
      </c>
      <c r="X224" s="3" t="s">
        <v>3145</v>
      </c>
      <c r="Y224" s="3" t="s">
        <v>28</v>
      </c>
      <c r="Z224" s="3" t="s">
        <v>28</v>
      </c>
    </row>
    <row r="225" spans="1:26" x14ac:dyDescent="0.25">
      <c r="A225" s="2" t="s">
        <v>3146</v>
      </c>
      <c r="B225" s="3" t="s">
        <v>24</v>
      </c>
      <c r="C225" s="3" t="s">
        <v>26</v>
      </c>
      <c r="D225" s="5">
        <f t="shared" si="20"/>
        <v>27790</v>
      </c>
      <c r="E225" s="5">
        <v>22849</v>
      </c>
      <c r="F225" s="5">
        <v>0</v>
      </c>
      <c r="G225" s="5">
        <v>4941</v>
      </c>
      <c r="H225" s="5">
        <f t="shared" si="21"/>
        <v>18664</v>
      </c>
      <c r="I225" s="5">
        <v>15684</v>
      </c>
      <c r="J225" s="5">
        <v>0</v>
      </c>
      <c r="K225" s="5">
        <v>2980</v>
      </c>
      <c r="L225" s="5">
        <v>768</v>
      </c>
      <c r="M225" s="68">
        <f t="shared" si="22"/>
        <v>2.7635840230298667E-2</v>
      </c>
      <c r="N225" s="68">
        <f t="shared" si="23"/>
        <v>4.1148735533647667E-2</v>
      </c>
      <c r="O225" s="5">
        <v>1464</v>
      </c>
      <c r="P225" s="5">
        <v>1890</v>
      </c>
      <c r="Q225" s="25">
        <f t="shared" si="24"/>
        <v>0.77460317460317463</v>
      </c>
      <c r="R225" s="5">
        <v>61</v>
      </c>
      <c r="S225" s="5">
        <v>65</v>
      </c>
      <c r="T225" s="5">
        <v>1700</v>
      </c>
      <c r="U225" s="5">
        <v>80</v>
      </c>
      <c r="V225" s="5">
        <v>0.120505</v>
      </c>
      <c r="W225" s="4" t="s">
        <v>3147</v>
      </c>
      <c r="X225" s="3" t="s">
        <v>3148</v>
      </c>
      <c r="Y225" s="3" t="s">
        <v>28</v>
      </c>
      <c r="Z225" s="3" t="s">
        <v>28</v>
      </c>
    </row>
    <row r="226" spans="1:26" x14ac:dyDescent="0.25">
      <c r="A226" s="2" t="s">
        <v>3149</v>
      </c>
      <c r="B226" s="3" t="s">
        <v>24</v>
      </c>
      <c r="C226" s="3" t="s">
        <v>26</v>
      </c>
      <c r="D226" s="5">
        <f t="shared" si="20"/>
        <v>10275</v>
      </c>
      <c r="E226" s="5">
        <v>7687</v>
      </c>
      <c r="F226" s="5">
        <v>0</v>
      </c>
      <c r="G226" s="5">
        <v>2588</v>
      </c>
      <c r="H226" s="5">
        <f t="shared" si="21"/>
        <v>7196</v>
      </c>
      <c r="I226" s="5">
        <v>5397</v>
      </c>
      <c r="J226" s="5">
        <v>0</v>
      </c>
      <c r="K226" s="5">
        <v>1799</v>
      </c>
      <c r="L226" s="5">
        <v>129</v>
      </c>
      <c r="M226" s="68">
        <f t="shared" si="22"/>
        <v>1.2554744525547445E-2</v>
      </c>
      <c r="N226" s="68">
        <f t="shared" si="23"/>
        <v>1.7926625903279599E-2</v>
      </c>
      <c r="O226" s="5">
        <v>158</v>
      </c>
      <c r="P226" s="5">
        <v>213</v>
      </c>
      <c r="Q226" s="25">
        <f t="shared" si="24"/>
        <v>0.74178403755868549</v>
      </c>
      <c r="R226" s="5">
        <v>7</v>
      </c>
      <c r="S226" s="5">
        <v>19</v>
      </c>
      <c r="T226" s="5">
        <v>101</v>
      </c>
      <c r="U226" s="5">
        <v>0</v>
      </c>
      <c r="V226" s="5">
        <v>3.9466000000000001E-2</v>
      </c>
      <c r="W226" s="4" t="s">
        <v>3150</v>
      </c>
      <c r="X226" s="3" t="s">
        <v>3151</v>
      </c>
      <c r="Y226" s="3" t="s">
        <v>28</v>
      </c>
      <c r="Z226" s="3" t="s">
        <v>28</v>
      </c>
    </row>
    <row r="227" spans="1:26" x14ac:dyDescent="0.25">
      <c r="A227" s="2" t="s">
        <v>3152</v>
      </c>
      <c r="B227" s="3" t="s">
        <v>24</v>
      </c>
      <c r="C227" s="3" t="s">
        <v>26</v>
      </c>
      <c r="D227" s="5">
        <f t="shared" si="20"/>
        <v>4749</v>
      </c>
      <c r="E227" s="5">
        <v>4696</v>
      </c>
      <c r="F227" s="5">
        <v>0</v>
      </c>
      <c r="G227" s="5">
        <v>53</v>
      </c>
      <c r="H227" s="5">
        <f t="shared" si="21"/>
        <v>3442</v>
      </c>
      <c r="I227" s="5">
        <v>3402</v>
      </c>
      <c r="J227" s="5">
        <v>0</v>
      </c>
      <c r="K227" s="5">
        <v>40</v>
      </c>
      <c r="L227" s="5">
        <v>24</v>
      </c>
      <c r="M227" s="68">
        <f t="shared" si="22"/>
        <v>5.0536955148452302E-3</v>
      </c>
      <c r="N227" s="68">
        <f t="shared" si="23"/>
        <v>6.9726902963393378E-3</v>
      </c>
      <c r="O227" s="5">
        <v>88</v>
      </c>
      <c r="P227" s="5">
        <v>100</v>
      </c>
      <c r="Q227" s="25">
        <f t="shared" si="24"/>
        <v>0.88</v>
      </c>
      <c r="R227" s="5">
        <v>3</v>
      </c>
      <c r="S227" s="5">
        <v>2</v>
      </c>
      <c r="T227" s="5">
        <v>119</v>
      </c>
      <c r="U227" s="5">
        <v>6</v>
      </c>
      <c r="V227" s="5">
        <v>2.9394E-2</v>
      </c>
      <c r="W227" s="4" t="s">
        <v>3153</v>
      </c>
      <c r="X227" s="3" t="s">
        <v>3154</v>
      </c>
      <c r="Y227" s="3" t="s">
        <v>28</v>
      </c>
      <c r="Z227" s="3" t="s">
        <v>28</v>
      </c>
    </row>
    <row r="228" spans="1:26" x14ac:dyDescent="0.25">
      <c r="A228" s="2" t="s">
        <v>3155</v>
      </c>
      <c r="B228" s="3" t="s">
        <v>24</v>
      </c>
      <c r="C228" s="3" t="s">
        <v>26</v>
      </c>
      <c r="D228" s="5">
        <f t="shared" si="20"/>
        <v>8304</v>
      </c>
      <c r="E228" s="5">
        <v>8130</v>
      </c>
      <c r="F228" s="5">
        <v>0</v>
      </c>
      <c r="G228" s="5">
        <v>174</v>
      </c>
      <c r="H228" s="5">
        <f t="shared" si="21"/>
        <v>6108</v>
      </c>
      <c r="I228" s="5">
        <v>5984</v>
      </c>
      <c r="J228" s="5">
        <v>0</v>
      </c>
      <c r="K228" s="5">
        <v>124</v>
      </c>
      <c r="L228" s="5">
        <v>94</v>
      </c>
      <c r="M228" s="68">
        <f t="shared" si="22"/>
        <v>1.1319845857418112E-2</v>
      </c>
      <c r="N228" s="68">
        <f t="shared" si="23"/>
        <v>1.538965291421087E-2</v>
      </c>
      <c r="O228" s="5">
        <v>198</v>
      </c>
      <c r="P228" s="5">
        <v>217</v>
      </c>
      <c r="Q228" s="25">
        <f t="shared" si="24"/>
        <v>0.9124423963133641</v>
      </c>
      <c r="R228" s="5">
        <v>8</v>
      </c>
      <c r="S228" s="5">
        <v>4</v>
      </c>
      <c r="T228" s="5">
        <v>156</v>
      </c>
      <c r="U228" s="5">
        <v>4</v>
      </c>
      <c r="V228" s="5">
        <v>3.6262999999999997E-2</v>
      </c>
      <c r="W228" s="4" t="s">
        <v>3156</v>
      </c>
      <c r="X228" s="3" t="s">
        <v>3157</v>
      </c>
      <c r="Y228" s="3" t="s">
        <v>28</v>
      </c>
      <c r="Z228" s="3" t="s">
        <v>28</v>
      </c>
    </row>
    <row r="229" spans="1:26" x14ac:dyDescent="0.25">
      <c r="A229" s="2" t="s">
        <v>3158</v>
      </c>
      <c r="B229" s="3" t="s">
        <v>24</v>
      </c>
      <c r="C229" s="3" t="s">
        <v>26</v>
      </c>
      <c r="D229" s="5">
        <f t="shared" si="20"/>
        <v>6437</v>
      </c>
      <c r="E229" s="5">
        <v>6278</v>
      </c>
      <c r="F229" s="5">
        <v>0</v>
      </c>
      <c r="G229" s="5">
        <v>159</v>
      </c>
      <c r="H229" s="5">
        <f t="shared" si="21"/>
        <v>4505</v>
      </c>
      <c r="I229" s="5">
        <v>4399</v>
      </c>
      <c r="J229" s="5">
        <v>0</v>
      </c>
      <c r="K229" s="5">
        <v>106</v>
      </c>
      <c r="L229" s="5">
        <v>51</v>
      </c>
      <c r="M229" s="68">
        <f t="shared" si="22"/>
        <v>7.9229454714929322E-3</v>
      </c>
      <c r="N229" s="68">
        <f t="shared" si="23"/>
        <v>1.1320754716981131E-2</v>
      </c>
      <c r="O229" s="5">
        <v>175</v>
      </c>
      <c r="P229" s="5">
        <v>194</v>
      </c>
      <c r="Q229" s="25">
        <f t="shared" si="24"/>
        <v>0.90206185567010311</v>
      </c>
      <c r="R229" s="5">
        <v>11</v>
      </c>
      <c r="S229" s="5">
        <v>3</v>
      </c>
      <c r="T229" s="5">
        <v>203</v>
      </c>
      <c r="U229" s="5">
        <v>16</v>
      </c>
      <c r="V229" s="5">
        <v>4.4101000000000001E-2</v>
      </c>
      <c r="W229" s="4" t="s">
        <v>3159</v>
      </c>
      <c r="X229" s="3" t="s">
        <v>3160</v>
      </c>
      <c r="Y229" s="3" t="s">
        <v>28</v>
      </c>
      <c r="Z229" s="3" t="s">
        <v>28</v>
      </c>
    </row>
    <row r="230" spans="1:26" x14ac:dyDescent="0.25">
      <c r="A230" s="2" t="s">
        <v>3161</v>
      </c>
      <c r="B230" s="3" t="s">
        <v>24</v>
      </c>
      <c r="C230" s="3" t="s">
        <v>26</v>
      </c>
      <c r="D230" s="5">
        <f t="shared" si="20"/>
        <v>6887</v>
      </c>
      <c r="E230" s="5">
        <v>6887</v>
      </c>
      <c r="F230" s="5">
        <v>0</v>
      </c>
      <c r="G230" s="5">
        <v>0</v>
      </c>
      <c r="H230" s="5">
        <f t="shared" si="21"/>
        <v>5331</v>
      </c>
      <c r="I230" s="5">
        <v>5331</v>
      </c>
      <c r="J230" s="5">
        <v>0</v>
      </c>
      <c r="K230" s="5">
        <v>0</v>
      </c>
      <c r="L230" s="5">
        <v>209</v>
      </c>
      <c r="M230" s="68">
        <f t="shared" si="22"/>
        <v>3.0347030637432843E-2</v>
      </c>
      <c r="N230" s="68">
        <f t="shared" si="23"/>
        <v>3.9204652035265429E-2</v>
      </c>
      <c r="O230" s="5">
        <v>205</v>
      </c>
      <c r="P230" s="5">
        <v>220</v>
      </c>
      <c r="Q230" s="25">
        <f t="shared" si="24"/>
        <v>0.93181818181818177</v>
      </c>
      <c r="R230" s="5">
        <v>1</v>
      </c>
      <c r="S230" s="5">
        <v>0</v>
      </c>
      <c r="T230" s="5">
        <v>16</v>
      </c>
      <c r="U230" s="5">
        <v>0</v>
      </c>
      <c r="V230" s="5">
        <v>4.1267999999999999E-2</v>
      </c>
      <c r="W230" s="4" t="s">
        <v>3162</v>
      </c>
      <c r="X230" s="3" t="s">
        <v>3163</v>
      </c>
      <c r="Y230" s="3" t="s">
        <v>28</v>
      </c>
      <c r="Z230" s="3" t="s">
        <v>28</v>
      </c>
    </row>
    <row r="231" spans="1:26" x14ac:dyDescent="0.25">
      <c r="A231" s="2" t="s">
        <v>3164</v>
      </c>
      <c r="B231" s="3" t="s">
        <v>24</v>
      </c>
      <c r="C231" s="3" t="s">
        <v>26</v>
      </c>
      <c r="D231" s="5">
        <f t="shared" si="20"/>
        <v>4127</v>
      </c>
      <c r="E231" s="5">
        <v>4127</v>
      </c>
      <c r="F231" s="5">
        <v>0</v>
      </c>
      <c r="G231" s="5">
        <v>0</v>
      </c>
      <c r="H231" s="5">
        <f t="shared" si="21"/>
        <v>3126</v>
      </c>
      <c r="I231" s="5">
        <v>3126</v>
      </c>
      <c r="J231" s="5">
        <v>0</v>
      </c>
      <c r="K231" s="5">
        <v>0</v>
      </c>
      <c r="L231" s="5">
        <v>50</v>
      </c>
      <c r="M231" s="68">
        <f t="shared" si="22"/>
        <v>1.21153380179307E-2</v>
      </c>
      <c r="N231" s="68">
        <f t="shared" si="23"/>
        <v>1.599488163787588E-2</v>
      </c>
      <c r="O231" s="5">
        <v>67</v>
      </c>
      <c r="P231" s="5">
        <v>70</v>
      </c>
      <c r="Q231" s="25">
        <f t="shared" si="24"/>
        <v>0.95714285714285718</v>
      </c>
      <c r="R231" s="5">
        <v>8</v>
      </c>
      <c r="S231" s="5">
        <v>0</v>
      </c>
      <c r="T231" s="5">
        <v>16</v>
      </c>
      <c r="U231" s="5">
        <v>0</v>
      </c>
      <c r="V231" s="5">
        <v>2.2393E-2</v>
      </c>
      <c r="W231" s="4" t="s">
        <v>3165</v>
      </c>
      <c r="X231" s="3" t="s">
        <v>3166</v>
      </c>
      <c r="Y231" s="3" t="s">
        <v>28</v>
      </c>
      <c r="Z231" s="3" t="s">
        <v>28</v>
      </c>
    </row>
    <row r="232" spans="1:26" x14ac:dyDescent="0.25">
      <c r="A232" s="2" t="s">
        <v>3167</v>
      </c>
      <c r="B232" s="3" t="s">
        <v>24</v>
      </c>
      <c r="C232" s="3" t="s">
        <v>26</v>
      </c>
      <c r="D232" s="5">
        <f t="shared" si="20"/>
        <v>2911</v>
      </c>
      <c r="E232" s="5">
        <v>2792</v>
      </c>
      <c r="F232" s="5">
        <v>0</v>
      </c>
      <c r="G232" s="5">
        <v>119</v>
      </c>
      <c r="H232" s="5">
        <f t="shared" si="21"/>
        <v>2129</v>
      </c>
      <c r="I232" s="5">
        <v>2038</v>
      </c>
      <c r="J232" s="5">
        <v>0</v>
      </c>
      <c r="K232" s="5">
        <v>91</v>
      </c>
      <c r="L232" s="5">
        <v>12</v>
      </c>
      <c r="M232" s="68">
        <f t="shared" si="22"/>
        <v>4.122294744074201E-3</v>
      </c>
      <c r="N232" s="68">
        <f t="shared" si="23"/>
        <v>5.6364490371066224E-3</v>
      </c>
      <c r="O232" s="5">
        <v>17</v>
      </c>
      <c r="P232" s="5">
        <v>19</v>
      </c>
      <c r="Q232" s="25">
        <f t="shared" si="24"/>
        <v>0.89473684210526316</v>
      </c>
      <c r="R232" s="5">
        <v>1</v>
      </c>
      <c r="S232" s="5">
        <v>1</v>
      </c>
      <c r="T232" s="5">
        <v>8</v>
      </c>
      <c r="U232" s="5">
        <v>0</v>
      </c>
      <c r="V232" s="5">
        <v>9.3229999999999997E-3</v>
      </c>
      <c r="W232" s="4" t="s">
        <v>3168</v>
      </c>
      <c r="X232" s="3" t="s">
        <v>3169</v>
      </c>
      <c r="Y232" s="3" t="s">
        <v>28</v>
      </c>
      <c r="Z232" s="3" t="s">
        <v>28</v>
      </c>
    </row>
    <row r="233" spans="1:26" x14ac:dyDescent="0.25">
      <c r="A233" s="2" t="s">
        <v>3170</v>
      </c>
      <c r="B233" s="3" t="s">
        <v>24</v>
      </c>
      <c r="C233" s="3" t="s">
        <v>26</v>
      </c>
      <c r="D233" s="5">
        <f t="shared" si="20"/>
        <v>4256</v>
      </c>
      <c r="E233" s="5">
        <v>4256</v>
      </c>
      <c r="F233" s="5">
        <v>0</v>
      </c>
      <c r="G233" s="5">
        <v>0</v>
      </c>
      <c r="H233" s="5">
        <f t="shared" si="21"/>
        <v>3173</v>
      </c>
      <c r="I233" s="5">
        <v>3173</v>
      </c>
      <c r="J233" s="5">
        <v>0</v>
      </c>
      <c r="K233" s="5">
        <v>0</v>
      </c>
      <c r="L233" s="5">
        <v>13</v>
      </c>
      <c r="M233" s="68">
        <f t="shared" si="22"/>
        <v>3.0545112781954886E-3</v>
      </c>
      <c r="N233" s="68">
        <f t="shared" si="23"/>
        <v>4.0970690198550265E-3</v>
      </c>
      <c r="O233" s="5">
        <v>18</v>
      </c>
      <c r="P233" s="5">
        <v>19</v>
      </c>
      <c r="Q233" s="25">
        <f t="shared" si="24"/>
        <v>0.94736842105263153</v>
      </c>
      <c r="R233" s="5">
        <v>1</v>
      </c>
      <c r="S233" s="5">
        <v>0</v>
      </c>
      <c r="T233" s="5">
        <v>7</v>
      </c>
      <c r="U233" s="5">
        <v>0</v>
      </c>
      <c r="V233" s="5">
        <v>5.9880000000000003E-3</v>
      </c>
      <c r="W233" s="4" t="s">
        <v>3171</v>
      </c>
      <c r="X233" s="3" t="s">
        <v>3172</v>
      </c>
      <c r="Y233" s="3" t="s">
        <v>28</v>
      </c>
      <c r="Z233" s="3" t="s">
        <v>28</v>
      </c>
    </row>
    <row r="234" spans="1:26" x14ac:dyDescent="0.25">
      <c r="A234" s="2" t="s">
        <v>3173</v>
      </c>
      <c r="B234" s="3" t="s">
        <v>24</v>
      </c>
      <c r="C234" s="3" t="s">
        <v>26</v>
      </c>
      <c r="D234" s="5">
        <f t="shared" si="20"/>
        <v>15149</v>
      </c>
      <c r="E234" s="5">
        <v>14118</v>
      </c>
      <c r="F234" s="5">
        <v>0</v>
      </c>
      <c r="G234" s="5">
        <v>1031</v>
      </c>
      <c r="H234" s="5">
        <f t="shared" si="21"/>
        <v>10961</v>
      </c>
      <c r="I234" s="5">
        <v>10297</v>
      </c>
      <c r="J234" s="5">
        <v>0</v>
      </c>
      <c r="K234" s="5">
        <v>664</v>
      </c>
      <c r="L234" s="5">
        <v>645</v>
      </c>
      <c r="M234" s="68">
        <f t="shared" si="22"/>
        <v>4.2577067793253681E-2</v>
      </c>
      <c r="N234" s="68">
        <f t="shared" si="23"/>
        <v>5.8844995894535172E-2</v>
      </c>
      <c r="O234" s="5">
        <v>679</v>
      </c>
      <c r="P234" s="5">
        <v>716</v>
      </c>
      <c r="Q234" s="25">
        <f t="shared" si="24"/>
        <v>0.9483240223463687</v>
      </c>
      <c r="R234" s="5">
        <v>45</v>
      </c>
      <c r="S234" s="5">
        <v>25</v>
      </c>
      <c r="T234" s="5">
        <v>78</v>
      </c>
      <c r="U234" s="5">
        <v>0</v>
      </c>
      <c r="V234" s="5">
        <v>6.9535E-2</v>
      </c>
      <c r="W234" s="4" t="s">
        <v>3174</v>
      </c>
      <c r="X234" s="3" t="s">
        <v>3175</v>
      </c>
      <c r="Y234" s="3" t="s">
        <v>28</v>
      </c>
      <c r="Z234" s="3" t="s">
        <v>28</v>
      </c>
    </row>
    <row r="235" spans="1:26" x14ac:dyDescent="0.25">
      <c r="A235" s="2" t="s">
        <v>3176</v>
      </c>
      <c r="B235" s="3" t="s">
        <v>24</v>
      </c>
      <c r="C235" s="3" t="s">
        <v>26</v>
      </c>
      <c r="D235" s="5">
        <f t="shared" si="20"/>
        <v>7681</v>
      </c>
      <c r="E235" s="5">
        <v>6777</v>
      </c>
      <c r="F235" s="5">
        <v>0</v>
      </c>
      <c r="G235" s="5">
        <v>904</v>
      </c>
      <c r="H235" s="5">
        <f t="shared" si="21"/>
        <v>5743</v>
      </c>
      <c r="I235" s="5">
        <v>5140</v>
      </c>
      <c r="J235" s="5">
        <v>0</v>
      </c>
      <c r="K235" s="5">
        <v>603</v>
      </c>
      <c r="L235" s="5">
        <v>38</v>
      </c>
      <c r="M235" s="68">
        <f t="shared" si="22"/>
        <v>4.9472724905611247E-3</v>
      </c>
      <c r="N235" s="68">
        <f t="shared" si="23"/>
        <v>6.6167508270938537E-3</v>
      </c>
      <c r="O235" s="5">
        <v>141</v>
      </c>
      <c r="P235" s="5">
        <v>168</v>
      </c>
      <c r="Q235" s="25">
        <f t="shared" si="24"/>
        <v>0.8392857142857143</v>
      </c>
      <c r="R235" s="5">
        <v>16</v>
      </c>
      <c r="S235" s="5">
        <v>9</v>
      </c>
      <c r="T235" s="5">
        <v>152</v>
      </c>
      <c r="U235" s="5">
        <v>9</v>
      </c>
      <c r="V235" s="5">
        <v>3.2684999999999999E-2</v>
      </c>
      <c r="W235" s="4" t="s">
        <v>3177</v>
      </c>
      <c r="X235" s="3" t="s">
        <v>3178</v>
      </c>
      <c r="Y235" s="3" t="s">
        <v>28</v>
      </c>
      <c r="Z235" s="3" t="s">
        <v>28</v>
      </c>
    </row>
    <row r="236" spans="1:26" x14ac:dyDescent="0.25">
      <c r="A236" s="2" t="s">
        <v>3179</v>
      </c>
      <c r="B236" s="3" t="s">
        <v>24</v>
      </c>
      <c r="C236" s="3" t="s">
        <v>26</v>
      </c>
      <c r="D236" s="5">
        <f t="shared" si="20"/>
        <v>3468</v>
      </c>
      <c r="E236" s="5">
        <v>3453</v>
      </c>
      <c r="F236" s="5">
        <v>0</v>
      </c>
      <c r="G236" s="5">
        <v>15</v>
      </c>
      <c r="H236" s="5">
        <f t="shared" si="21"/>
        <v>2562</v>
      </c>
      <c r="I236" s="5">
        <v>2549</v>
      </c>
      <c r="J236" s="5">
        <v>0</v>
      </c>
      <c r="K236" s="5">
        <v>13</v>
      </c>
      <c r="L236" s="5">
        <v>19</v>
      </c>
      <c r="M236" s="68">
        <f t="shared" si="22"/>
        <v>5.4786620530565171E-3</v>
      </c>
      <c r="N236" s="68">
        <f t="shared" si="23"/>
        <v>7.4160811865729903E-3</v>
      </c>
      <c r="O236" s="5">
        <v>38</v>
      </c>
      <c r="P236" s="5">
        <v>44</v>
      </c>
      <c r="Q236" s="25">
        <f t="shared" si="24"/>
        <v>0.86363636363636365</v>
      </c>
      <c r="R236" s="5">
        <v>3</v>
      </c>
      <c r="S236" s="5">
        <v>0</v>
      </c>
      <c r="T236" s="5">
        <v>39</v>
      </c>
      <c r="U236" s="5">
        <v>3</v>
      </c>
      <c r="V236" s="5">
        <v>1.7262E-2</v>
      </c>
      <c r="W236" s="4" t="s">
        <v>3180</v>
      </c>
      <c r="X236" s="3" t="s">
        <v>3181</v>
      </c>
      <c r="Y236" s="3" t="s">
        <v>28</v>
      </c>
      <c r="Z236" s="3" t="s">
        <v>28</v>
      </c>
    </row>
    <row r="237" spans="1:26" x14ac:dyDescent="0.25">
      <c r="A237" s="2" t="s">
        <v>3182</v>
      </c>
      <c r="B237" s="3" t="s">
        <v>24</v>
      </c>
      <c r="C237" s="3" t="s">
        <v>26</v>
      </c>
      <c r="D237" s="5">
        <f t="shared" si="20"/>
        <v>3652</v>
      </c>
      <c r="E237" s="5">
        <v>3631</v>
      </c>
      <c r="F237" s="5">
        <v>0</v>
      </c>
      <c r="G237" s="5">
        <v>21</v>
      </c>
      <c r="H237" s="5">
        <f t="shared" si="21"/>
        <v>2528</v>
      </c>
      <c r="I237" s="5">
        <v>2511</v>
      </c>
      <c r="J237" s="5">
        <v>0</v>
      </c>
      <c r="K237" s="5">
        <v>17</v>
      </c>
      <c r="L237" s="5">
        <v>10</v>
      </c>
      <c r="M237" s="68">
        <f t="shared" si="22"/>
        <v>2.7382256297918948E-3</v>
      </c>
      <c r="N237" s="68">
        <f t="shared" si="23"/>
        <v>3.9556962025316458E-3</v>
      </c>
      <c r="O237" s="5">
        <v>36</v>
      </c>
      <c r="P237" s="5">
        <v>39</v>
      </c>
      <c r="Q237" s="25">
        <f t="shared" si="24"/>
        <v>0.92307692307692313</v>
      </c>
      <c r="R237" s="5">
        <v>9</v>
      </c>
      <c r="S237" s="5">
        <v>1</v>
      </c>
      <c r="T237" s="5">
        <v>32</v>
      </c>
      <c r="U237" s="5">
        <v>0</v>
      </c>
      <c r="V237" s="5">
        <v>1.5532000000000001E-2</v>
      </c>
      <c r="W237" s="4" t="s">
        <v>3183</v>
      </c>
      <c r="X237" s="3" t="s">
        <v>3184</v>
      </c>
      <c r="Y237" s="3" t="s">
        <v>28</v>
      </c>
      <c r="Z237" s="3" t="s">
        <v>28</v>
      </c>
    </row>
    <row r="238" spans="1:26" x14ac:dyDescent="0.25">
      <c r="A238" s="2" t="s">
        <v>3185</v>
      </c>
      <c r="B238" s="3" t="s">
        <v>24</v>
      </c>
      <c r="C238" s="3" t="s">
        <v>26</v>
      </c>
      <c r="D238" s="5">
        <f t="shared" si="20"/>
        <v>25201</v>
      </c>
      <c r="E238" s="5">
        <v>20577</v>
      </c>
      <c r="F238" s="5">
        <v>0</v>
      </c>
      <c r="G238" s="5">
        <v>4624</v>
      </c>
      <c r="H238" s="5">
        <f t="shared" si="21"/>
        <v>18129</v>
      </c>
      <c r="I238" s="5">
        <v>14840</v>
      </c>
      <c r="J238" s="5">
        <v>0</v>
      </c>
      <c r="K238" s="5">
        <v>3289</v>
      </c>
      <c r="L238" s="5">
        <v>730</v>
      </c>
      <c r="M238" s="68">
        <f t="shared" si="22"/>
        <v>2.8967104479980955E-2</v>
      </c>
      <c r="N238" s="68">
        <f t="shared" si="23"/>
        <v>4.0266975564013457E-2</v>
      </c>
      <c r="O238" s="5">
        <v>917</v>
      </c>
      <c r="P238" s="5">
        <v>1198</v>
      </c>
      <c r="Q238" s="25">
        <f t="shared" si="24"/>
        <v>0.76544240400667785</v>
      </c>
      <c r="R238" s="5">
        <v>58</v>
      </c>
      <c r="S238" s="5">
        <v>16</v>
      </c>
      <c r="T238" s="5">
        <v>752</v>
      </c>
      <c r="U238" s="5">
        <v>10</v>
      </c>
      <c r="V238" s="5">
        <v>8.0727999999999994E-2</v>
      </c>
      <c r="W238" s="4" t="s">
        <v>3186</v>
      </c>
      <c r="X238" s="3" t="s">
        <v>3187</v>
      </c>
      <c r="Y238" s="3" t="s">
        <v>28</v>
      </c>
      <c r="Z238" s="3" t="s">
        <v>28</v>
      </c>
    </row>
    <row r="239" spans="1:26" x14ac:dyDescent="0.25">
      <c r="A239" s="2" t="s">
        <v>3188</v>
      </c>
      <c r="B239" s="3" t="s">
        <v>24</v>
      </c>
      <c r="C239" s="3" t="s">
        <v>26</v>
      </c>
      <c r="D239" s="5">
        <f t="shared" si="20"/>
        <v>3985</v>
      </c>
      <c r="E239" s="5">
        <v>3935</v>
      </c>
      <c r="F239" s="5">
        <v>0</v>
      </c>
      <c r="G239" s="5">
        <v>50</v>
      </c>
      <c r="H239" s="5">
        <f t="shared" si="21"/>
        <v>2941</v>
      </c>
      <c r="I239" s="5">
        <v>2908</v>
      </c>
      <c r="J239" s="5">
        <v>0</v>
      </c>
      <c r="K239" s="5">
        <v>33</v>
      </c>
      <c r="L239" s="5">
        <v>19</v>
      </c>
      <c r="M239" s="68">
        <f t="shared" si="22"/>
        <v>4.7678795483061479E-3</v>
      </c>
      <c r="N239" s="68">
        <f t="shared" si="23"/>
        <v>6.4603876232573951E-3</v>
      </c>
      <c r="O239" s="5">
        <v>41</v>
      </c>
      <c r="P239" s="5">
        <v>46</v>
      </c>
      <c r="Q239" s="25">
        <f t="shared" si="24"/>
        <v>0.89130434782608692</v>
      </c>
      <c r="R239" s="5">
        <v>2</v>
      </c>
      <c r="S239" s="5">
        <v>1</v>
      </c>
      <c r="T239" s="5">
        <v>32</v>
      </c>
      <c r="U239" s="5">
        <v>1</v>
      </c>
      <c r="V239" s="5">
        <v>1.5817999999999999E-2</v>
      </c>
      <c r="W239" s="4" t="s">
        <v>3189</v>
      </c>
      <c r="X239" s="3" t="s">
        <v>3133</v>
      </c>
      <c r="Y239" s="3" t="s">
        <v>28</v>
      </c>
      <c r="Z239" s="3" t="s">
        <v>28</v>
      </c>
    </row>
    <row r="240" spans="1:26" x14ac:dyDescent="0.25">
      <c r="A240" s="2" t="s">
        <v>3190</v>
      </c>
      <c r="B240" s="3" t="s">
        <v>24</v>
      </c>
      <c r="C240" s="3" t="s">
        <v>26</v>
      </c>
      <c r="D240" s="5">
        <f t="shared" si="20"/>
        <v>66555</v>
      </c>
      <c r="E240" s="5">
        <v>46483</v>
      </c>
      <c r="F240" s="5">
        <v>0</v>
      </c>
      <c r="G240" s="5">
        <v>20072</v>
      </c>
      <c r="H240" s="5">
        <f t="shared" si="21"/>
        <v>42237</v>
      </c>
      <c r="I240" s="5">
        <v>29798</v>
      </c>
      <c r="J240" s="5">
        <v>0</v>
      </c>
      <c r="K240" s="5">
        <v>12439</v>
      </c>
      <c r="L240" s="5">
        <v>1159</v>
      </c>
      <c r="M240" s="68">
        <f t="shared" si="22"/>
        <v>1.7414168732627151E-2</v>
      </c>
      <c r="N240" s="68">
        <f t="shared" si="23"/>
        <v>2.7440395861448492E-2</v>
      </c>
      <c r="O240" s="5">
        <v>1820</v>
      </c>
      <c r="P240" s="5">
        <v>2859</v>
      </c>
      <c r="Q240" s="25">
        <f t="shared" si="24"/>
        <v>0.63658621895767753</v>
      </c>
      <c r="R240" s="5">
        <v>600</v>
      </c>
      <c r="S240" s="5">
        <v>200</v>
      </c>
      <c r="T240" s="5">
        <v>1601</v>
      </c>
      <c r="U240" s="5">
        <v>33</v>
      </c>
      <c r="V240" s="5">
        <v>9.5946000000000004E-2</v>
      </c>
      <c r="W240" s="4" t="s">
        <v>3191</v>
      </c>
      <c r="X240" s="3" t="s">
        <v>3192</v>
      </c>
      <c r="Y240" s="3" t="s">
        <v>28</v>
      </c>
      <c r="Z240" s="3" t="s">
        <v>28</v>
      </c>
    </row>
    <row r="241" spans="1:26" x14ac:dyDescent="0.25">
      <c r="A241" s="2" t="s">
        <v>3193</v>
      </c>
      <c r="B241" s="3" t="s">
        <v>24</v>
      </c>
      <c r="C241" s="3" t="s">
        <v>26</v>
      </c>
      <c r="D241" s="5">
        <f t="shared" si="20"/>
        <v>12032</v>
      </c>
      <c r="E241" s="5">
        <v>10314</v>
      </c>
      <c r="F241" s="5">
        <v>0</v>
      </c>
      <c r="G241" s="5">
        <v>1718</v>
      </c>
      <c r="H241" s="5">
        <f t="shared" si="21"/>
        <v>8284</v>
      </c>
      <c r="I241" s="5">
        <v>7310</v>
      </c>
      <c r="J241" s="5">
        <v>0</v>
      </c>
      <c r="K241" s="5">
        <v>974</v>
      </c>
      <c r="L241" s="5">
        <v>135</v>
      </c>
      <c r="M241" s="68">
        <f t="shared" si="22"/>
        <v>1.1220079787234043E-2</v>
      </c>
      <c r="N241" s="68">
        <f t="shared" si="23"/>
        <v>1.6296475132786092E-2</v>
      </c>
      <c r="O241" s="5">
        <v>286</v>
      </c>
      <c r="P241" s="5">
        <v>335</v>
      </c>
      <c r="Q241" s="25">
        <f t="shared" si="24"/>
        <v>0.85373134328358213</v>
      </c>
      <c r="R241" s="5">
        <v>16</v>
      </c>
      <c r="S241" s="5">
        <v>20</v>
      </c>
      <c r="T241" s="5">
        <v>250</v>
      </c>
      <c r="U241" s="5">
        <v>2</v>
      </c>
      <c r="V241" s="5">
        <v>4.5828000000000001E-2</v>
      </c>
      <c r="W241" s="4" t="s">
        <v>3194</v>
      </c>
      <c r="X241" s="3" t="s">
        <v>3195</v>
      </c>
      <c r="Y241" s="3" t="s">
        <v>28</v>
      </c>
      <c r="Z241" s="3" t="s">
        <v>28</v>
      </c>
    </row>
    <row r="242" spans="1:26" x14ac:dyDescent="0.25">
      <c r="A242" s="2" t="s">
        <v>3196</v>
      </c>
      <c r="B242" s="3" t="s">
        <v>24</v>
      </c>
      <c r="C242" s="3" t="s">
        <v>26</v>
      </c>
      <c r="D242" s="5">
        <f t="shared" si="20"/>
        <v>29364</v>
      </c>
      <c r="E242" s="5">
        <v>20421</v>
      </c>
      <c r="F242" s="5">
        <v>0</v>
      </c>
      <c r="G242" s="5">
        <v>8943</v>
      </c>
      <c r="H242" s="5">
        <f t="shared" si="21"/>
        <v>20067</v>
      </c>
      <c r="I242" s="5">
        <v>13995</v>
      </c>
      <c r="J242" s="5">
        <v>0</v>
      </c>
      <c r="K242" s="5">
        <v>6072</v>
      </c>
      <c r="L242" s="5">
        <v>185</v>
      </c>
      <c r="M242" s="68">
        <f t="shared" si="22"/>
        <v>6.3002315760795529E-3</v>
      </c>
      <c r="N242" s="68">
        <f t="shared" si="23"/>
        <v>9.219115961528879E-3</v>
      </c>
      <c r="O242" s="5">
        <v>546</v>
      </c>
      <c r="P242" s="5">
        <v>734</v>
      </c>
      <c r="Q242" s="25">
        <f t="shared" si="24"/>
        <v>0.7438692098092643</v>
      </c>
      <c r="R242" s="5">
        <v>28</v>
      </c>
      <c r="S242" s="5">
        <v>151</v>
      </c>
      <c r="T242" s="5">
        <v>621</v>
      </c>
      <c r="U242" s="5">
        <v>14</v>
      </c>
      <c r="V242" s="5">
        <v>5.2447000000000001E-2</v>
      </c>
      <c r="W242" s="4" t="s">
        <v>3197</v>
      </c>
      <c r="X242" s="3" t="s">
        <v>3198</v>
      </c>
      <c r="Y242" s="3" t="s">
        <v>28</v>
      </c>
      <c r="Z242" s="3" t="s">
        <v>28</v>
      </c>
    </row>
    <row r="243" spans="1:26" x14ac:dyDescent="0.25">
      <c r="A243" s="2" t="s">
        <v>3199</v>
      </c>
      <c r="B243" s="3" t="s">
        <v>24</v>
      </c>
      <c r="C243" s="3" t="s">
        <v>26</v>
      </c>
      <c r="D243" s="5">
        <f t="shared" si="20"/>
        <v>38874</v>
      </c>
      <c r="E243" s="5">
        <v>27424</v>
      </c>
      <c r="F243" s="5">
        <v>0</v>
      </c>
      <c r="G243" s="5">
        <v>11450</v>
      </c>
      <c r="H243" s="5">
        <f t="shared" si="21"/>
        <v>25592</v>
      </c>
      <c r="I243" s="5">
        <v>18347</v>
      </c>
      <c r="J243" s="5">
        <v>0</v>
      </c>
      <c r="K243" s="5">
        <v>7245</v>
      </c>
      <c r="L243" s="5">
        <v>1055</v>
      </c>
      <c r="M243" s="68">
        <f t="shared" si="22"/>
        <v>2.7138961773936307E-2</v>
      </c>
      <c r="N243" s="68">
        <f t="shared" si="23"/>
        <v>4.1223819943732413E-2</v>
      </c>
      <c r="O243" s="5">
        <v>1282</v>
      </c>
      <c r="P243" s="5">
        <v>2036</v>
      </c>
      <c r="Q243" s="25">
        <f t="shared" si="24"/>
        <v>0.62966601178781922</v>
      </c>
      <c r="R243" s="5">
        <v>41</v>
      </c>
      <c r="S243" s="5">
        <v>77</v>
      </c>
      <c r="T243" s="5">
        <v>1664</v>
      </c>
      <c r="U243" s="5">
        <v>53</v>
      </c>
      <c r="V243" s="5">
        <v>0.110972</v>
      </c>
      <c r="W243" s="4" t="s">
        <v>3200</v>
      </c>
      <c r="X243" s="3" t="s">
        <v>3201</v>
      </c>
      <c r="Y243" s="3" t="s">
        <v>28</v>
      </c>
      <c r="Z243" s="3" t="s">
        <v>28</v>
      </c>
    </row>
    <row r="244" spans="1:26" x14ac:dyDescent="0.25">
      <c r="A244" s="2" t="s">
        <v>3202</v>
      </c>
      <c r="B244" s="3" t="s">
        <v>24</v>
      </c>
      <c r="C244" s="3" t="s">
        <v>26</v>
      </c>
      <c r="D244" s="5">
        <f t="shared" si="20"/>
        <v>101825</v>
      </c>
      <c r="E244" s="5">
        <v>66378</v>
      </c>
      <c r="F244" s="5">
        <v>0</v>
      </c>
      <c r="G244" s="5">
        <v>35447</v>
      </c>
      <c r="H244" s="5">
        <f t="shared" si="21"/>
        <v>66476</v>
      </c>
      <c r="I244" s="5">
        <v>44431</v>
      </c>
      <c r="J244" s="5">
        <v>0</v>
      </c>
      <c r="K244" s="5">
        <v>22045</v>
      </c>
      <c r="L244" s="5">
        <v>2007</v>
      </c>
      <c r="M244" s="68">
        <f t="shared" si="22"/>
        <v>1.9710287257549718E-2</v>
      </c>
      <c r="N244" s="68">
        <f t="shared" si="23"/>
        <v>3.0191347253143992E-2</v>
      </c>
      <c r="O244" s="5">
        <v>3076</v>
      </c>
      <c r="P244" s="5">
        <v>5581</v>
      </c>
      <c r="Q244" s="25">
        <f t="shared" si="24"/>
        <v>0.55115570686256943</v>
      </c>
      <c r="R244" s="5">
        <v>482</v>
      </c>
      <c r="S244" s="5">
        <v>444</v>
      </c>
      <c r="T244" s="5">
        <v>3488</v>
      </c>
      <c r="U244" s="5">
        <v>111</v>
      </c>
      <c r="V244" s="5">
        <v>0.12561</v>
      </c>
      <c r="W244" s="4" t="s">
        <v>3203</v>
      </c>
      <c r="X244" s="3" t="s">
        <v>3204</v>
      </c>
      <c r="Y244" s="3" t="s">
        <v>28</v>
      </c>
      <c r="Z244" s="3" t="s">
        <v>28</v>
      </c>
    </row>
    <row r="245" spans="1:26" x14ac:dyDescent="0.25">
      <c r="A245" s="2" t="s">
        <v>3205</v>
      </c>
      <c r="B245" s="3" t="s">
        <v>24</v>
      </c>
      <c r="C245" s="3" t="s">
        <v>26</v>
      </c>
      <c r="D245" s="5">
        <f t="shared" si="20"/>
        <v>5428</v>
      </c>
      <c r="E245" s="5">
        <v>5277</v>
      </c>
      <c r="F245" s="5">
        <v>0</v>
      </c>
      <c r="G245" s="5">
        <v>151</v>
      </c>
      <c r="H245" s="5">
        <f t="shared" si="21"/>
        <v>3908</v>
      </c>
      <c r="I245" s="5">
        <v>3815</v>
      </c>
      <c r="J245" s="5">
        <v>0</v>
      </c>
      <c r="K245" s="5">
        <v>93</v>
      </c>
      <c r="L245" s="5">
        <v>107</v>
      </c>
      <c r="M245" s="68">
        <f t="shared" si="22"/>
        <v>1.9712601326455418E-2</v>
      </c>
      <c r="N245" s="68">
        <f t="shared" si="23"/>
        <v>2.7379733879222108E-2</v>
      </c>
      <c r="O245" s="5">
        <v>133</v>
      </c>
      <c r="P245" s="5">
        <v>139</v>
      </c>
      <c r="Q245" s="25">
        <f t="shared" si="24"/>
        <v>0.95683453237410077</v>
      </c>
      <c r="R245" s="5">
        <v>11</v>
      </c>
      <c r="S245" s="5">
        <v>1</v>
      </c>
      <c r="T245" s="5">
        <v>34</v>
      </c>
      <c r="U245" s="5">
        <v>2</v>
      </c>
      <c r="V245" s="5">
        <v>3.6435000000000002E-2</v>
      </c>
      <c r="W245" s="4" t="s">
        <v>3206</v>
      </c>
      <c r="X245" s="3" t="s">
        <v>3207</v>
      </c>
      <c r="Y245" s="3" t="s">
        <v>28</v>
      </c>
      <c r="Z245" s="3" t="s">
        <v>28</v>
      </c>
    </row>
    <row r="246" spans="1:26" x14ac:dyDescent="0.25">
      <c r="A246" s="2" t="s">
        <v>3208</v>
      </c>
      <c r="B246" s="3" t="s">
        <v>24</v>
      </c>
      <c r="C246" s="3" t="s">
        <v>26</v>
      </c>
      <c r="D246" s="5">
        <f t="shared" si="20"/>
        <v>10236</v>
      </c>
      <c r="E246" s="5">
        <v>9333</v>
      </c>
      <c r="F246" s="5">
        <v>0</v>
      </c>
      <c r="G246" s="5">
        <v>903</v>
      </c>
      <c r="H246" s="5">
        <f t="shared" si="21"/>
        <v>7052</v>
      </c>
      <c r="I246" s="5">
        <v>6505</v>
      </c>
      <c r="J246" s="5">
        <v>0</v>
      </c>
      <c r="K246" s="5">
        <v>547</v>
      </c>
      <c r="L246" s="5">
        <v>369</v>
      </c>
      <c r="M246" s="68">
        <f t="shared" si="22"/>
        <v>3.6049237983587341E-2</v>
      </c>
      <c r="N246" s="68">
        <f t="shared" si="23"/>
        <v>5.232558139534884E-2</v>
      </c>
      <c r="O246" s="5">
        <v>583</v>
      </c>
      <c r="P246" s="5">
        <v>627</v>
      </c>
      <c r="Q246" s="25">
        <f t="shared" si="24"/>
        <v>0.92982456140350878</v>
      </c>
      <c r="R246" s="5">
        <v>17</v>
      </c>
      <c r="S246" s="5">
        <v>8</v>
      </c>
      <c r="T246" s="5">
        <v>402</v>
      </c>
      <c r="U246" s="5">
        <v>4</v>
      </c>
      <c r="V246" s="5">
        <v>9.6387E-2</v>
      </c>
      <c r="W246" s="4" t="s">
        <v>3209</v>
      </c>
      <c r="X246" s="3" t="s">
        <v>3210</v>
      </c>
      <c r="Y246" s="3" t="s">
        <v>28</v>
      </c>
      <c r="Z246" s="3" t="s">
        <v>28</v>
      </c>
    </row>
    <row r="247" spans="1:26" x14ac:dyDescent="0.25">
      <c r="A247" s="2" t="s">
        <v>3211</v>
      </c>
      <c r="B247" s="3" t="s">
        <v>24</v>
      </c>
      <c r="C247" s="3" t="s">
        <v>26</v>
      </c>
      <c r="D247" s="5">
        <f t="shared" si="20"/>
        <v>53832</v>
      </c>
      <c r="E247" s="5">
        <v>38035</v>
      </c>
      <c r="F247" s="5">
        <v>0</v>
      </c>
      <c r="G247" s="5">
        <v>15797</v>
      </c>
      <c r="H247" s="5">
        <f t="shared" si="21"/>
        <v>35012</v>
      </c>
      <c r="I247" s="5">
        <v>24788</v>
      </c>
      <c r="J247" s="5">
        <v>0</v>
      </c>
      <c r="K247" s="5">
        <v>10224</v>
      </c>
      <c r="L247" s="5">
        <v>977</v>
      </c>
      <c r="M247" s="68">
        <f t="shared" si="22"/>
        <v>1.814905632337643E-2</v>
      </c>
      <c r="N247" s="68">
        <f t="shared" si="23"/>
        <v>2.7904718382268937E-2</v>
      </c>
      <c r="O247" s="5">
        <v>2044</v>
      </c>
      <c r="P247" s="5">
        <v>3314</v>
      </c>
      <c r="Q247" s="25">
        <f t="shared" si="24"/>
        <v>0.61677730838865419</v>
      </c>
      <c r="R247" s="5">
        <v>167</v>
      </c>
      <c r="S247" s="5">
        <v>90</v>
      </c>
      <c r="T247" s="5">
        <v>3334</v>
      </c>
      <c r="U247" s="5">
        <v>71</v>
      </c>
      <c r="V247" s="5">
        <v>0.13369400000000001</v>
      </c>
      <c r="W247" s="4" t="s">
        <v>3212</v>
      </c>
      <c r="X247" s="3" t="s">
        <v>3213</v>
      </c>
      <c r="Y247" s="3" t="s">
        <v>28</v>
      </c>
      <c r="Z247" s="3" t="s">
        <v>28</v>
      </c>
    </row>
    <row r="248" spans="1:26" x14ac:dyDescent="0.25">
      <c r="A248" s="2" t="s">
        <v>3214</v>
      </c>
      <c r="B248" s="3" t="s">
        <v>24</v>
      </c>
      <c r="C248" s="3" t="s">
        <v>26</v>
      </c>
      <c r="D248" s="5">
        <f t="shared" si="20"/>
        <v>4265</v>
      </c>
      <c r="E248" s="5">
        <v>4263</v>
      </c>
      <c r="F248" s="5">
        <v>0</v>
      </c>
      <c r="G248" s="5">
        <v>2</v>
      </c>
      <c r="H248" s="5">
        <f t="shared" si="21"/>
        <v>3055</v>
      </c>
      <c r="I248" s="5">
        <v>3054</v>
      </c>
      <c r="J248" s="5">
        <v>0</v>
      </c>
      <c r="K248" s="5">
        <v>1</v>
      </c>
      <c r="L248" s="5">
        <v>18</v>
      </c>
      <c r="M248" s="68">
        <f t="shared" si="22"/>
        <v>4.220398593200469E-3</v>
      </c>
      <c r="N248" s="68">
        <f t="shared" si="23"/>
        <v>5.8919803600654668E-3</v>
      </c>
      <c r="O248" s="5">
        <v>38</v>
      </c>
      <c r="P248" s="5">
        <v>39</v>
      </c>
      <c r="Q248" s="25">
        <f t="shared" si="24"/>
        <v>0.97435897435897434</v>
      </c>
      <c r="R248" s="5">
        <v>2</v>
      </c>
      <c r="S248" s="5">
        <v>0</v>
      </c>
      <c r="T248" s="5">
        <v>24</v>
      </c>
      <c r="U248" s="5">
        <v>0</v>
      </c>
      <c r="V248" s="5">
        <v>1.277E-2</v>
      </c>
      <c r="W248" s="4" t="s">
        <v>3215</v>
      </c>
      <c r="X248" s="3" t="s">
        <v>3216</v>
      </c>
      <c r="Y248" s="3" t="s">
        <v>28</v>
      </c>
      <c r="Z248" s="3" t="s">
        <v>28</v>
      </c>
    </row>
    <row r="249" spans="1:26" x14ac:dyDescent="0.25">
      <c r="A249" s="2" t="s">
        <v>3217</v>
      </c>
      <c r="B249" s="3" t="s">
        <v>24</v>
      </c>
      <c r="C249" s="3" t="s">
        <v>26</v>
      </c>
      <c r="D249" s="5">
        <f t="shared" si="20"/>
        <v>6050</v>
      </c>
      <c r="E249" s="5">
        <v>5820</v>
      </c>
      <c r="F249" s="5">
        <v>0</v>
      </c>
      <c r="G249" s="5">
        <v>230</v>
      </c>
      <c r="H249" s="5">
        <f t="shared" si="21"/>
        <v>4350</v>
      </c>
      <c r="I249" s="5">
        <v>4196</v>
      </c>
      <c r="J249" s="5">
        <v>0</v>
      </c>
      <c r="K249" s="5">
        <v>154</v>
      </c>
      <c r="L249" s="5">
        <v>29</v>
      </c>
      <c r="M249" s="68">
        <f t="shared" si="22"/>
        <v>4.7933884297520664E-3</v>
      </c>
      <c r="N249" s="68">
        <f t="shared" si="23"/>
        <v>6.6666666666666671E-3</v>
      </c>
      <c r="O249" s="5">
        <v>55</v>
      </c>
      <c r="P249" s="5">
        <v>56</v>
      </c>
      <c r="Q249" s="25">
        <f t="shared" si="24"/>
        <v>0.9821428571428571</v>
      </c>
      <c r="R249" s="5">
        <v>11</v>
      </c>
      <c r="S249" s="5">
        <v>4</v>
      </c>
      <c r="T249" s="5">
        <v>23</v>
      </c>
      <c r="U249" s="5">
        <v>0</v>
      </c>
      <c r="V249" s="5">
        <v>1.3346E-2</v>
      </c>
      <c r="W249" s="4" t="s">
        <v>3218</v>
      </c>
      <c r="X249" s="3" t="s">
        <v>3219</v>
      </c>
      <c r="Y249" s="3" t="s">
        <v>28</v>
      </c>
      <c r="Z249" s="3" t="s">
        <v>28</v>
      </c>
    </row>
    <row r="250" spans="1:26" x14ac:dyDescent="0.25">
      <c r="A250" s="2" t="s">
        <v>3220</v>
      </c>
      <c r="B250" s="3" t="s">
        <v>24</v>
      </c>
      <c r="C250" s="3" t="s">
        <v>26</v>
      </c>
      <c r="D250" s="5">
        <f t="shared" si="20"/>
        <v>16629</v>
      </c>
      <c r="E250" s="5">
        <v>12502</v>
      </c>
      <c r="F250" s="5">
        <v>0</v>
      </c>
      <c r="G250" s="5">
        <v>4127</v>
      </c>
      <c r="H250" s="5">
        <f t="shared" si="21"/>
        <v>11622</v>
      </c>
      <c r="I250" s="5">
        <v>8834</v>
      </c>
      <c r="J250" s="5">
        <v>0</v>
      </c>
      <c r="K250" s="5">
        <v>2788</v>
      </c>
      <c r="L250" s="5">
        <v>96</v>
      </c>
      <c r="M250" s="68">
        <f t="shared" si="22"/>
        <v>5.7730470864152984E-3</v>
      </c>
      <c r="N250" s="68">
        <f t="shared" si="23"/>
        <v>8.2601961796592675E-3</v>
      </c>
      <c r="O250" s="5">
        <v>222</v>
      </c>
      <c r="P250" s="5">
        <v>281</v>
      </c>
      <c r="Q250" s="25">
        <f t="shared" si="24"/>
        <v>0.79003558718861211</v>
      </c>
      <c r="R250" s="5">
        <v>23</v>
      </c>
      <c r="S250" s="5">
        <v>46</v>
      </c>
      <c r="T250" s="5">
        <v>132</v>
      </c>
      <c r="U250" s="5">
        <v>3</v>
      </c>
      <c r="V250" s="5">
        <v>3.1808999999999997E-2</v>
      </c>
      <c r="W250" s="4" t="s">
        <v>3221</v>
      </c>
      <c r="X250" s="3" t="s">
        <v>3222</v>
      </c>
      <c r="Y250" s="3" t="s">
        <v>28</v>
      </c>
      <c r="Z250" s="3" t="s">
        <v>28</v>
      </c>
    </row>
    <row r="251" spans="1:26" x14ac:dyDescent="0.25">
      <c r="A251" s="2" t="s">
        <v>3223</v>
      </c>
      <c r="B251" s="3" t="s">
        <v>24</v>
      </c>
      <c r="C251" s="3" t="s">
        <v>26</v>
      </c>
      <c r="D251" s="5">
        <f t="shared" si="20"/>
        <v>5116</v>
      </c>
      <c r="E251" s="5">
        <v>5100</v>
      </c>
      <c r="F251" s="5">
        <v>0</v>
      </c>
      <c r="G251" s="5">
        <v>16</v>
      </c>
      <c r="H251" s="5">
        <f t="shared" si="21"/>
        <v>3547</v>
      </c>
      <c r="I251" s="5">
        <v>3532</v>
      </c>
      <c r="J251" s="5">
        <v>0</v>
      </c>
      <c r="K251" s="5">
        <v>15</v>
      </c>
      <c r="L251" s="5">
        <v>118</v>
      </c>
      <c r="M251" s="68">
        <f t="shared" si="22"/>
        <v>2.3064894448788117E-2</v>
      </c>
      <c r="N251" s="68">
        <f t="shared" si="23"/>
        <v>3.3267550042289255E-2</v>
      </c>
      <c r="O251" s="5">
        <v>204</v>
      </c>
      <c r="P251" s="5">
        <v>212</v>
      </c>
      <c r="Q251" s="25">
        <f t="shared" si="24"/>
        <v>0.96226415094339623</v>
      </c>
      <c r="R251" s="5">
        <v>5</v>
      </c>
      <c r="S251" s="5">
        <v>1</v>
      </c>
      <c r="T251" s="5">
        <v>168</v>
      </c>
      <c r="U251" s="5">
        <v>1</v>
      </c>
      <c r="V251" s="5">
        <v>6.0023E-2</v>
      </c>
      <c r="W251" s="4" t="s">
        <v>3224</v>
      </c>
      <c r="X251" s="3" t="s">
        <v>3225</v>
      </c>
      <c r="Y251" s="3" t="s">
        <v>28</v>
      </c>
      <c r="Z251" s="3" t="s">
        <v>28</v>
      </c>
    </row>
    <row r="252" spans="1:26" x14ac:dyDescent="0.25">
      <c r="A252" s="2" t="s">
        <v>3226</v>
      </c>
      <c r="B252" s="3" t="s">
        <v>24</v>
      </c>
      <c r="C252" s="3" t="s">
        <v>26</v>
      </c>
      <c r="D252" s="5">
        <f t="shared" si="20"/>
        <v>9160</v>
      </c>
      <c r="E252" s="5">
        <v>7548</v>
      </c>
      <c r="F252" s="5">
        <v>0</v>
      </c>
      <c r="G252" s="5">
        <v>1612</v>
      </c>
      <c r="H252" s="5">
        <f t="shared" si="21"/>
        <v>6262</v>
      </c>
      <c r="I252" s="5">
        <v>5259</v>
      </c>
      <c r="J252" s="5">
        <v>0</v>
      </c>
      <c r="K252" s="5">
        <v>1003</v>
      </c>
      <c r="L252" s="5">
        <v>61</v>
      </c>
      <c r="M252" s="68">
        <f t="shared" si="22"/>
        <v>6.6593886462882092E-3</v>
      </c>
      <c r="N252" s="68">
        <f t="shared" si="23"/>
        <v>9.741296710316193E-3</v>
      </c>
      <c r="O252" s="5">
        <v>122</v>
      </c>
      <c r="P252" s="5">
        <v>162</v>
      </c>
      <c r="Q252" s="25">
        <f t="shared" si="24"/>
        <v>0.75308641975308643</v>
      </c>
      <c r="R252" s="5">
        <v>11</v>
      </c>
      <c r="S252" s="5">
        <v>26</v>
      </c>
      <c r="T252" s="5">
        <v>111</v>
      </c>
      <c r="U252" s="5">
        <v>5</v>
      </c>
      <c r="V252" s="5">
        <v>3.0804000000000002E-2</v>
      </c>
      <c r="W252" s="4" t="s">
        <v>3227</v>
      </c>
      <c r="X252" s="3" t="s">
        <v>3228</v>
      </c>
      <c r="Y252" s="3" t="s">
        <v>28</v>
      </c>
      <c r="Z252" s="3" t="s">
        <v>28</v>
      </c>
    </row>
    <row r="253" spans="1:26" x14ac:dyDescent="0.25">
      <c r="A253" s="2" t="s">
        <v>3229</v>
      </c>
      <c r="B253" s="3" t="s">
        <v>24</v>
      </c>
      <c r="C253" s="3" t="s">
        <v>26</v>
      </c>
      <c r="D253" s="5">
        <f t="shared" si="20"/>
        <v>13345</v>
      </c>
      <c r="E253" s="5">
        <v>12554</v>
      </c>
      <c r="F253" s="5">
        <v>0</v>
      </c>
      <c r="G253" s="5">
        <v>791</v>
      </c>
      <c r="H253" s="5">
        <f t="shared" si="21"/>
        <v>9550</v>
      </c>
      <c r="I253" s="5">
        <v>8983</v>
      </c>
      <c r="J253" s="5">
        <v>0</v>
      </c>
      <c r="K253" s="5">
        <v>567</v>
      </c>
      <c r="L253" s="5">
        <v>125</v>
      </c>
      <c r="M253" s="68">
        <f t="shared" si="22"/>
        <v>9.3668040464593479E-3</v>
      </c>
      <c r="N253" s="68">
        <f t="shared" si="23"/>
        <v>1.3089005235602094E-2</v>
      </c>
      <c r="O253" s="5">
        <v>367</v>
      </c>
      <c r="P253" s="5">
        <v>522</v>
      </c>
      <c r="Q253" s="25">
        <f t="shared" si="24"/>
        <v>0.70306513409961691</v>
      </c>
      <c r="R253" s="5">
        <v>13</v>
      </c>
      <c r="S253" s="5">
        <v>3</v>
      </c>
      <c r="T253" s="5">
        <v>700</v>
      </c>
      <c r="U253" s="5">
        <v>52</v>
      </c>
      <c r="V253" s="5">
        <v>5.8110000000000002E-2</v>
      </c>
      <c r="W253" s="4" t="s">
        <v>3230</v>
      </c>
      <c r="X253" s="3" t="s">
        <v>3231</v>
      </c>
      <c r="Y253" s="3" t="s">
        <v>28</v>
      </c>
      <c r="Z253" s="3" t="s">
        <v>28</v>
      </c>
    </row>
    <row r="254" spans="1:26" x14ac:dyDescent="0.25">
      <c r="A254" s="2" t="s">
        <v>3232</v>
      </c>
      <c r="B254" s="3" t="s">
        <v>24</v>
      </c>
      <c r="C254" s="3" t="s">
        <v>26</v>
      </c>
      <c r="D254" s="5">
        <f t="shared" si="20"/>
        <v>23071</v>
      </c>
      <c r="E254" s="5">
        <v>18234</v>
      </c>
      <c r="F254" s="5">
        <v>0</v>
      </c>
      <c r="G254" s="5">
        <v>4837</v>
      </c>
      <c r="H254" s="5">
        <f t="shared" si="21"/>
        <v>15953</v>
      </c>
      <c r="I254" s="5">
        <v>12789</v>
      </c>
      <c r="J254" s="5">
        <v>0</v>
      </c>
      <c r="K254" s="5">
        <v>3164</v>
      </c>
      <c r="L254" s="5">
        <v>257</v>
      </c>
      <c r="M254" s="68">
        <f t="shared" si="22"/>
        <v>1.1139525811624983E-2</v>
      </c>
      <c r="N254" s="68">
        <f t="shared" si="23"/>
        <v>1.6109822603898954E-2</v>
      </c>
      <c r="O254" s="5">
        <v>567</v>
      </c>
      <c r="P254" s="5">
        <v>716</v>
      </c>
      <c r="Q254" s="25">
        <f t="shared" si="24"/>
        <v>0.79189944134078216</v>
      </c>
      <c r="R254" s="5">
        <v>231</v>
      </c>
      <c r="S254" s="5">
        <v>66</v>
      </c>
      <c r="T254" s="5">
        <v>288</v>
      </c>
      <c r="U254" s="5">
        <v>5</v>
      </c>
      <c r="V254" s="5">
        <v>5.5986000000000001E-2</v>
      </c>
      <c r="W254" s="4" t="s">
        <v>3233</v>
      </c>
      <c r="X254" s="3" t="s">
        <v>3234</v>
      </c>
      <c r="Y254" s="3" t="s">
        <v>28</v>
      </c>
      <c r="Z254" s="3" t="s">
        <v>28</v>
      </c>
    </row>
    <row r="255" spans="1:26" x14ac:dyDescent="0.25">
      <c r="A255" s="2" t="s">
        <v>3235</v>
      </c>
      <c r="B255" s="3" t="s">
        <v>24</v>
      </c>
      <c r="C255" s="3" t="s">
        <v>26</v>
      </c>
      <c r="D255" s="5">
        <f t="shared" si="20"/>
        <v>5685</v>
      </c>
      <c r="E255" s="5">
        <v>5683</v>
      </c>
      <c r="F255" s="5">
        <v>0</v>
      </c>
      <c r="G255" s="5">
        <v>2</v>
      </c>
      <c r="H255" s="5">
        <f t="shared" si="21"/>
        <v>4041</v>
      </c>
      <c r="I255" s="5">
        <v>4039</v>
      </c>
      <c r="J255" s="5">
        <v>0</v>
      </c>
      <c r="K255" s="5">
        <v>2</v>
      </c>
      <c r="L255" s="5">
        <v>29</v>
      </c>
      <c r="M255" s="68">
        <f t="shared" si="22"/>
        <v>5.1011433597185577E-3</v>
      </c>
      <c r="N255" s="68">
        <f t="shared" si="23"/>
        <v>7.176441474882455E-3</v>
      </c>
      <c r="O255" s="5">
        <v>84</v>
      </c>
      <c r="P255" s="5">
        <v>88</v>
      </c>
      <c r="Q255" s="25">
        <f t="shared" si="24"/>
        <v>0.95454545454545459</v>
      </c>
      <c r="R255" s="5">
        <v>4</v>
      </c>
      <c r="S255" s="5">
        <v>0</v>
      </c>
      <c r="T255" s="5">
        <v>75</v>
      </c>
      <c r="U255" s="5">
        <v>2</v>
      </c>
      <c r="V255" s="5">
        <v>2.1787999999999998E-2</v>
      </c>
      <c r="W255" s="4" t="s">
        <v>3236</v>
      </c>
      <c r="X255" s="3" t="s">
        <v>3237</v>
      </c>
      <c r="Y255" s="3" t="s">
        <v>28</v>
      </c>
      <c r="Z255" s="3" t="s">
        <v>28</v>
      </c>
    </row>
    <row r="256" spans="1:26" x14ac:dyDescent="0.25">
      <c r="A256" s="2" t="s">
        <v>3238</v>
      </c>
      <c r="B256" s="3" t="s">
        <v>24</v>
      </c>
      <c r="C256" s="3" t="s">
        <v>26</v>
      </c>
      <c r="D256" s="5">
        <f t="shared" si="20"/>
        <v>3611</v>
      </c>
      <c r="E256" s="5">
        <v>3574</v>
      </c>
      <c r="F256" s="5">
        <v>0</v>
      </c>
      <c r="G256" s="5">
        <v>37</v>
      </c>
      <c r="H256" s="5">
        <f t="shared" si="21"/>
        <v>2497</v>
      </c>
      <c r="I256" s="5">
        <v>2470</v>
      </c>
      <c r="J256" s="5">
        <v>0</v>
      </c>
      <c r="K256" s="5">
        <v>27</v>
      </c>
      <c r="L256" s="5">
        <v>17</v>
      </c>
      <c r="M256" s="68">
        <f t="shared" si="22"/>
        <v>4.7078371642204379E-3</v>
      </c>
      <c r="N256" s="68">
        <f t="shared" si="23"/>
        <v>6.8081698037645178E-3</v>
      </c>
      <c r="O256" s="5">
        <v>42</v>
      </c>
      <c r="P256" s="5">
        <v>42</v>
      </c>
      <c r="Q256" s="25">
        <f t="shared" si="24"/>
        <v>1</v>
      </c>
      <c r="R256" s="5">
        <v>1</v>
      </c>
      <c r="S256" s="5">
        <v>1</v>
      </c>
      <c r="T256" s="5">
        <v>36</v>
      </c>
      <c r="U256" s="5">
        <v>1</v>
      </c>
      <c r="V256" s="5">
        <v>1.7003999999999998E-2</v>
      </c>
      <c r="W256" s="4" t="s">
        <v>3239</v>
      </c>
      <c r="X256" s="3" t="s">
        <v>3240</v>
      </c>
      <c r="Y256" s="3" t="s">
        <v>28</v>
      </c>
      <c r="Z256" s="3" t="s">
        <v>28</v>
      </c>
    </row>
    <row r="257" spans="1:26" x14ac:dyDescent="0.25">
      <c r="A257" s="2" t="s">
        <v>3241</v>
      </c>
      <c r="B257" s="3" t="s">
        <v>24</v>
      </c>
      <c r="C257" s="3" t="s">
        <v>26</v>
      </c>
      <c r="D257" s="5">
        <f t="shared" si="20"/>
        <v>20526</v>
      </c>
      <c r="E257" s="5">
        <v>17946</v>
      </c>
      <c r="F257" s="5">
        <v>0</v>
      </c>
      <c r="G257" s="5">
        <v>2580</v>
      </c>
      <c r="H257" s="5">
        <f t="shared" si="21"/>
        <v>14626</v>
      </c>
      <c r="I257" s="5">
        <v>12870</v>
      </c>
      <c r="J257" s="5">
        <v>0</v>
      </c>
      <c r="K257" s="5">
        <v>1756</v>
      </c>
      <c r="L257" s="5">
        <v>118</v>
      </c>
      <c r="M257" s="68">
        <f t="shared" si="22"/>
        <v>5.7488063918932084E-3</v>
      </c>
      <c r="N257" s="68">
        <f t="shared" si="23"/>
        <v>8.0678244222617251E-3</v>
      </c>
      <c r="O257" s="5">
        <v>627</v>
      </c>
      <c r="P257" s="5">
        <v>767</v>
      </c>
      <c r="Q257" s="25">
        <f t="shared" si="24"/>
        <v>0.81747066492829201</v>
      </c>
      <c r="R257" s="5">
        <v>98</v>
      </c>
      <c r="S257" s="5">
        <v>26</v>
      </c>
      <c r="T257" s="5">
        <v>689</v>
      </c>
      <c r="U257" s="5">
        <v>23</v>
      </c>
      <c r="V257" s="5">
        <v>5.9596000000000003E-2</v>
      </c>
      <c r="W257" s="4" t="s">
        <v>3242</v>
      </c>
      <c r="X257" s="3" t="s">
        <v>3243</v>
      </c>
      <c r="Y257" s="3" t="s">
        <v>28</v>
      </c>
      <c r="Z257" s="3" t="s">
        <v>28</v>
      </c>
    </row>
    <row r="258" spans="1:26" x14ac:dyDescent="0.25">
      <c r="A258" s="2" t="s">
        <v>3244</v>
      </c>
      <c r="B258" s="3" t="s">
        <v>24</v>
      </c>
      <c r="C258" s="3" t="s">
        <v>26</v>
      </c>
      <c r="D258" s="5">
        <f t="shared" si="20"/>
        <v>6814</v>
      </c>
      <c r="E258" s="5">
        <v>6726</v>
      </c>
      <c r="F258" s="5">
        <v>0</v>
      </c>
      <c r="G258" s="5">
        <v>88</v>
      </c>
      <c r="H258" s="5">
        <f t="shared" si="21"/>
        <v>4843</v>
      </c>
      <c r="I258" s="5">
        <v>4775</v>
      </c>
      <c r="J258" s="5">
        <v>0</v>
      </c>
      <c r="K258" s="5">
        <v>68</v>
      </c>
      <c r="L258" s="5">
        <v>41</v>
      </c>
      <c r="M258" s="68">
        <f t="shared" si="22"/>
        <v>6.0170237745817432E-3</v>
      </c>
      <c r="N258" s="68">
        <f t="shared" si="23"/>
        <v>8.4658269667561431E-3</v>
      </c>
      <c r="O258" s="5">
        <v>160</v>
      </c>
      <c r="P258" s="5">
        <v>177</v>
      </c>
      <c r="Q258" s="25">
        <f t="shared" si="24"/>
        <v>0.903954802259887</v>
      </c>
      <c r="R258" s="5">
        <v>21</v>
      </c>
      <c r="S258" s="5">
        <v>0</v>
      </c>
      <c r="T258" s="5">
        <v>202</v>
      </c>
      <c r="U258" s="5">
        <v>14</v>
      </c>
      <c r="V258" s="5">
        <v>3.7067999999999997E-2</v>
      </c>
      <c r="W258" s="4" t="s">
        <v>3245</v>
      </c>
      <c r="X258" s="3" t="s">
        <v>3246</v>
      </c>
      <c r="Y258" s="3" t="s">
        <v>28</v>
      </c>
      <c r="Z258" s="3" t="s">
        <v>28</v>
      </c>
    </row>
    <row r="259" spans="1:26" x14ac:dyDescent="0.25">
      <c r="A259" s="2" t="s">
        <v>3247</v>
      </c>
      <c r="B259" s="3" t="s">
        <v>24</v>
      </c>
      <c r="C259" s="3" t="s">
        <v>26</v>
      </c>
      <c r="D259" s="5">
        <f t="shared" si="20"/>
        <v>9567</v>
      </c>
      <c r="E259" s="5">
        <v>8902</v>
      </c>
      <c r="F259" s="5">
        <v>0</v>
      </c>
      <c r="G259" s="5">
        <v>665</v>
      </c>
      <c r="H259" s="5">
        <f t="shared" si="21"/>
        <v>6785</v>
      </c>
      <c r="I259" s="5">
        <v>6304</v>
      </c>
      <c r="J259" s="5">
        <v>0</v>
      </c>
      <c r="K259" s="5">
        <v>481</v>
      </c>
      <c r="L259" s="5">
        <v>66</v>
      </c>
      <c r="M259" s="68">
        <f t="shared" si="22"/>
        <v>6.8987143305111317E-3</v>
      </c>
      <c r="N259" s="68">
        <f t="shared" si="23"/>
        <v>9.7273397199705239E-3</v>
      </c>
      <c r="O259" s="5">
        <v>314</v>
      </c>
      <c r="P259" s="5">
        <v>378</v>
      </c>
      <c r="Q259" s="25">
        <f t="shared" si="24"/>
        <v>0.8306878306878307</v>
      </c>
      <c r="R259" s="5">
        <v>26</v>
      </c>
      <c r="S259" s="5">
        <v>5</v>
      </c>
      <c r="T259" s="5">
        <v>559</v>
      </c>
      <c r="U259" s="5">
        <v>42</v>
      </c>
      <c r="V259" s="5">
        <v>5.9962000000000001E-2</v>
      </c>
      <c r="W259" s="4" t="s">
        <v>3248</v>
      </c>
      <c r="X259" s="3" t="s">
        <v>3249</v>
      </c>
      <c r="Y259" s="3" t="s">
        <v>28</v>
      </c>
      <c r="Z259" s="3" t="s">
        <v>28</v>
      </c>
    </row>
    <row r="260" spans="1:26" x14ac:dyDescent="0.25">
      <c r="A260" s="2" t="s">
        <v>3250</v>
      </c>
      <c r="B260" s="3" t="s">
        <v>24</v>
      </c>
      <c r="C260" s="3" t="s">
        <v>26</v>
      </c>
      <c r="D260" s="5">
        <f t="shared" si="20"/>
        <v>5206</v>
      </c>
      <c r="E260" s="5">
        <v>5200</v>
      </c>
      <c r="F260" s="5">
        <v>0</v>
      </c>
      <c r="G260" s="5">
        <v>6</v>
      </c>
      <c r="H260" s="5">
        <f t="shared" si="21"/>
        <v>3780</v>
      </c>
      <c r="I260" s="5">
        <v>3776</v>
      </c>
      <c r="J260" s="5">
        <v>0</v>
      </c>
      <c r="K260" s="5">
        <v>4</v>
      </c>
      <c r="L260" s="5">
        <v>24</v>
      </c>
      <c r="M260" s="68">
        <f t="shared" si="22"/>
        <v>4.6100653092585476E-3</v>
      </c>
      <c r="N260" s="68">
        <f t="shared" si="23"/>
        <v>6.3492063492063492E-3</v>
      </c>
      <c r="O260" s="5">
        <v>86</v>
      </c>
      <c r="P260" s="5">
        <v>87</v>
      </c>
      <c r="Q260" s="25">
        <f t="shared" si="24"/>
        <v>0.9885057471264368</v>
      </c>
      <c r="R260" s="5">
        <v>0</v>
      </c>
      <c r="S260" s="5">
        <v>0</v>
      </c>
      <c r="T260" s="5">
        <v>70</v>
      </c>
      <c r="U260" s="5">
        <v>1</v>
      </c>
      <c r="V260" s="5">
        <v>2.3040000000000001E-2</v>
      </c>
      <c r="W260" s="4" t="s">
        <v>3251</v>
      </c>
      <c r="X260" s="3" t="s">
        <v>3252</v>
      </c>
      <c r="Y260" s="3" t="s">
        <v>28</v>
      </c>
      <c r="Z260" s="3" t="s">
        <v>28</v>
      </c>
    </row>
    <row r="261" spans="1:26" x14ac:dyDescent="0.25">
      <c r="A261" s="2" t="s">
        <v>3253</v>
      </c>
      <c r="B261" s="3" t="s">
        <v>24</v>
      </c>
      <c r="C261" s="3" t="s">
        <v>26</v>
      </c>
      <c r="D261" s="5">
        <f t="shared" si="20"/>
        <v>7078</v>
      </c>
      <c r="E261" s="5">
        <v>6639</v>
      </c>
      <c r="F261" s="5">
        <v>0</v>
      </c>
      <c r="G261" s="5">
        <v>439</v>
      </c>
      <c r="H261" s="5">
        <f t="shared" si="21"/>
        <v>5000</v>
      </c>
      <c r="I261" s="5">
        <v>4724</v>
      </c>
      <c r="J261" s="5">
        <v>0</v>
      </c>
      <c r="K261" s="5">
        <v>276</v>
      </c>
      <c r="L261" s="5">
        <v>36</v>
      </c>
      <c r="M261" s="68">
        <f t="shared" si="22"/>
        <v>5.0861825374399544E-3</v>
      </c>
      <c r="N261" s="68">
        <f t="shared" si="23"/>
        <v>7.1999999999999998E-3</v>
      </c>
      <c r="O261" s="5">
        <v>66</v>
      </c>
      <c r="P261" s="5">
        <v>83</v>
      </c>
      <c r="Q261" s="25">
        <f t="shared" si="24"/>
        <v>0.79518072289156627</v>
      </c>
      <c r="R261" s="5">
        <v>3</v>
      </c>
      <c r="S261" s="5">
        <v>2</v>
      </c>
      <c r="T261" s="5">
        <v>59</v>
      </c>
      <c r="U261" s="5">
        <v>1</v>
      </c>
      <c r="V261" s="5">
        <v>1.7569999999999999E-2</v>
      </c>
      <c r="W261" s="4" t="s">
        <v>3254</v>
      </c>
      <c r="X261" s="3" t="s">
        <v>3255</v>
      </c>
      <c r="Y261" s="3" t="s">
        <v>28</v>
      </c>
      <c r="Z261" s="3" t="s">
        <v>28</v>
      </c>
    </row>
    <row r="262" spans="1:26" x14ac:dyDescent="0.25">
      <c r="A262" s="2" t="s">
        <v>3256</v>
      </c>
      <c r="B262" s="3" t="s">
        <v>24</v>
      </c>
      <c r="C262" s="3" t="s">
        <v>26</v>
      </c>
      <c r="D262" s="5">
        <f t="shared" si="20"/>
        <v>3388</v>
      </c>
      <c r="E262" s="5">
        <v>3385</v>
      </c>
      <c r="F262" s="5">
        <v>0</v>
      </c>
      <c r="G262" s="5">
        <v>3</v>
      </c>
      <c r="H262" s="5">
        <f t="shared" si="21"/>
        <v>2482</v>
      </c>
      <c r="I262" s="5">
        <v>2480</v>
      </c>
      <c r="J262" s="5">
        <v>0</v>
      </c>
      <c r="K262" s="5">
        <v>2</v>
      </c>
      <c r="L262" s="5">
        <v>17</v>
      </c>
      <c r="M262" s="68">
        <f t="shared" si="22"/>
        <v>5.0177095631641086E-3</v>
      </c>
      <c r="N262" s="68">
        <f t="shared" si="23"/>
        <v>6.8493150684931503E-3</v>
      </c>
      <c r="O262" s="5">
        <v>44</v>
      </c>
      <c r="P262" s="5">
        <v>47</v>
      </c>
      <c r="Q262" s="25">
        <f t="shared" si="24"/>
        <v>0.93617021276595747</v>
      </c>
      <c r="R262" s="5">
        <v>3</v>
      </c>
      <c r="S262" s="5">
        <v>0</v>
      </c>
      <c r="T262" s="5">
        <v>32</v>
      </c>
      <c r="U262" s="5">
        <v>1</v>
      </c>
      <c r="V262" s="5">
        <v>1.8952E-2</v>
      </c>
      <c r="W262" s="4" t="s">
        <v>3257</v>
      </c>
      <c r="X262" s="3" t="s">
        <v>3258</v>
      </c>
      <c r="Y262" s="3" t="s">
        <v>28</v>
      </c>
      <c r="Z262" s="3" t="s">
        <v>28</v>
      </c>
    </row>
    <row r="263" spans="1:26" x14ac:dyDescent="0.25">
      <c r="A263" s="2" t="s">
        <v>3259</v>
      </c>
      <c r="B263" s="3" t="s">
        <v>24</v>
      </c>
      <c r="C263" s="3" t="s">
        <v>26</v>
      </c>
      <c r="D263" s="5">
        <f t="shared" si="20"/>
        <v>7067</v>
      </c>
      <c r="E263" s="5">
        <v>6565</v>
      </c>
      <c r="F263" s="5">
        <v>0</v>
      </c>
      <c r="G263" s="5">
        <v>502</v>
      </c>
      <c r="H263" s="5">
        <f t="shared" si="21"/>
        <v>5032</v>
      </c>
      <c r="I263" s="5">
        <v>4664</v>
      </c>
      <c r="J263" s="5">
        <v>0</v>
      </c>
      <c r="K263" s="5">
        <v>368</v>
      </c>
      <c r="L263" s="5">
        <v>42</v>
      </c>
      <c r="M263" s="68">
        <f t="shared" si="22"/>
        <v>5.9431158907598701E-3</v>
      </c>
      <c r="N263" s="68">
        <f t="shared" si="23"/>
        <v>8.346581875993641E-3</v>
      </c>
      <c r="O263" s="5">
        <v>130</v>
      </c>
      <c r="P263" s="5">
        <v>162</v>
      </c>
      <c r="Q263" s="25">
        <f t="shared" si="24"/>
        <v>0.80246913580246915</v>
      </c>
      <c r="R263" s="5">
        <v>14</v>
      </c>
      <c r="S263" s="5">
        <v>1</v>
      </c>
      <c r="T263" s="5">
        <v>193</v>
      </c>
      <c r="U263" s="5">
        <v>23</v>
      </c>
      <c r="V263" s="5">
        <v>3.4734000000000001E-2</v>
      </c>
      <c r="W263" s="4" t="s">
        <v>3260</v>
      </c>
      <c r="X263" s="3" t="s">
        <v>3261</v>
      </c>
      <c r="Y263" s="3" t="s">
        <v>28</v>
      </c>
      <c r="Z263" s="3" t="s">
        <v>28</v>
      </c>
    </row>
    <row r="264" spans="1:26" x14ac:dyDescent="0.25">
      <c r="A264" s="2" t="s">
        <v>3262</v>
      </c>
      <c r="B264" s="3" t="s">
        <v>24</v>
      </c>
      <c r="C264" s="3" t="s">
        <v>26</v>
      </c>
      <c r="D264" s="5">
        <f t="shared" si="20"/>
        <v>2543</v>
      </c>
      <c r="E264" s="5">
        <v>2543</v>
      </c>
      <c r="F264" s="5">
        <v>0</v>
      </c>
      <c r="G264" s="5">
        <v>0</v>
      </c>
      <c r="H264" s="5">
        <f t="shared" si="21"/>
        <v>1850</v>
      </c>
      <c r="I264" s="5">
        <v>1850</v>
      </c>
      <c r="J264" s="5">
        <v>0</v>
      </c>
      <c r="K264" s="5">
        <v>0</v>
      </c>
      <c r="L264" s="5">
        <v>2</v>
      </c>
      <c r="M264" s="68">
        <f t="shared" si="22"/>
        <v>7.8647267007471487E-4</v>
      </c>
      <c r="N264" s="68">
        <f t="shared" si="23"/>
        <v>1.0810810810810811E-3</v>
      </c>
      <c r="O264" s="5">
        <v>9</v>
      </c>
      <c r="P264" s="5">
        <v>9</v>
      </c>
      <c r="Q264" s="25">
        <f t="shared" si="24"/>
        <v>1</v>
      </c>
      <c r="R264" s="5">
        <v>1</v>
      </c>
      <c r="S264" s="5">
        <v>0</v>
      </c>
      <c r="T264" s="5">
        <v>9</v>
      </c>
      <c r="U264" s="5">
        <v>0</v>
      </c>
      <c r="V264" s="5">
        <v>4.8650000000000004E-3</v>
      </c>
      <c r="W264" s="4" t="s">
        <v>3263</v>
      </c>
      <c r="X264" s="3" t="s">
        <v>3264</v>
      </c>
      <c r="Y264" s="3" t="s">
        <v>28</v>
      </c>
      <c r="Z264" s="3" t="s">
        <v>28</v>
      </c>
    </row>
    <row r="265" spans="1:26" x14ac:dyDescent="0.25">
      <c r="A265" s="2" t="s">
        <v>3265</v>
      </c>
      <c r="B265" s="3" t="s">
        <v>24</v>
      </c>
      <c r="C265" s="3" t="s">
        <v>26</v>
      </c>
      <c r="D265" s="5">
        <f t="shared" si="20"/>
        <v>1286</v>
      </c>
      <c r="E265" s="5">
        <v>1286</v>
      </c>
      <c r="F265" s="5">
        <v>0</v>
      </c>
      <c r="G265" s="5">
        <v>0</v>
      </c>
      <c r="H265" s="5">
        <f t="shared" si="21"/>
        <v>943</v>
      </c>
      <c r="I265" s="5">
        <v>943</v>
      </c>
      <c r="J265" s="5">
        <v>0</v>
      </c>
      <c r="K265" s="5">
        <v>0</v>
      </c>
      <c r="L265" s="5">
        <v>6</v>
      </c>
      <c r="M265" s="68">
        <f t="shared" si="22"/>
        <v>4.6656298600311046E-3</v>
      </c>
      <c r="N265" s="68">
        <f t="shared" si="23"/>
        <v>6.3626723223753979E-3</v>
      </c>
      <c r="O265" s="5">
        <v>13</v>
      </c>
      <c r="P265" s="5">
        <v>14</v>
      </c>
      <c r="Q265" s="25">
        <f t="shared" si="24"/>
        <v>0.9285714285714286</v>
      </c>
      <c r="R265" s="5">
        <v>0</v>
      </c>
      <c r="S265" s="5">
        <v>0</v>
      </c>
      <c r="T265" s="5">
        <v>9</v>
      </c>
      <c r="U265" s="5">
        <v>0</v>
      </c>
      <c r="V265" s="5">
        <v>1.4846E-2</v>
      </c>
      <c r="W265" s="4" t="s">
        <v>3266</v>
      </c>
      <c r="X265" s="3" t="s">
        <v>3240</v>
      </c>
      <c r="Y265" s="3" t="s">
        <v>28</v>
      </c>
      <c r="Z265" s="3" t="s">
        <v>28</v>
      </c>
    </row>
    <row r="266" spans="1:26" x14ac:dyDescent="0.25">
      <c r="A266" s="2" t="s">
        <v>3267</v>
      </c>
      <c r="B266" s="3" t="s">
        <v>24</v>
      </c>
      <c r="C266" s="3" t="s">
        <v>26</v>
      </c>
      <c r="D266" s="5">
        <f t="shared" si="20"/>
        <v>5935</v>
      </c>
      <c r="E266" s="5">
        <v>5904</v>
      </c>
      <c r="F266" s="5">
        <v>0</v>
      </c>
      <c r="G266" s="5">
        <v>31</v>
      </c>
      <c r="H266" s="5">
        <f t="shared" si="21"/>
        <v>4310</v>
      </c>
      <c r="I266" s="5">
        <v>4291</v>
      </c>
      <c r="J266" s="5">
        <v>0</v>
      </c>
      <c r="K266" s="5">
        <v>19</v>
      </c>
      <c r="L266" s="5">
        <v>63</v>
      </c>
      <c r="M266" s="68">
        <f t="shared" si="22"/>
        <v>1.0614995787700084E-2</v>
      </c>
      <c r="N266" s="68">
        <f t="shared" si="23"/>
        <v>1.4617169373549885E-2</v>
      </c>
      <c r="O266" s="5">
        <v>170</v>
      </c>
      <c r="P266" s="5">
        <v>179</v>
      </c>
      <c r="Q266" s="25">
        <f t="shared" si="24"/>
        <v>0.94972067039106145</v>
      </c>
      <c r="R266" s="5">
        <v>0</v>
      </c>
      <c r="S266" s="5">
        <v>0</v>
      </c>
      <c r="T266" s="5">
        <v>160</v>
      </c>
      <c r="U266" s="5">
        <v>2</v>
      </c>
      <c r="V266" s="5">
        <v>4.1715000000000002E-2</v>
      </c>
      <c r="W266" s="4" t="s">
        <v>3268</v>
      </c>
      <c r="X266" s="3" t="s">
        <v>3269</v>
      </c>
      <c r="Y266" s="3" t="s">
        <v>28</v>
      </c>
      <c r="Z266" s="3" t="s">
        <v>28</v>
      </c>
    </row>
    <row r="267" spans="1:26" x14ac:dyDescent="0.25">
      <c r="A267" s="2" t="s">
        <v>3270</v>
      </c>
      <c r="B267" s="3" t="s">
        <v>24</v>
      </c>
      <c r="C267" s="3" t="s">
        <v>26</v>
      </c>
      <c r="D267" s="5">
        <f t="shared" si="20"/>
        <v>12672</v>
      </c>
      <c r="E267" s="5">
        <v>12230</v>
      </c>
      <c r="F267" s="5">
        <v>0</v>
      </c>
      <c r="G267" s="5">
        <v>442</v>
      </c>
      <c r="H267" s="5">
        <f t="shared" si="21"/>
        <v>9107</v>
      </c>
      <c r="I267" s="5">
        <v>8838</v>
      </c>
      <c r="J267" s="5">
        <v>0</v>
      </c>
      <c r="K267" s="5">
        <v>269</v>
      </c>
      <c r="L267" s="5">
        <v>117</v>
      </c>
      <c r="M267" s="68">
        <f t="shared" si="22"/>
        <v>9.2329545454545459E-3</v>
      </c>
      <c r="N267" s="68">
        <f t="shared" si="23"/>
        <v>1.2847260349181948E-2</v>
      </c>
      <c r="O267" s="5">
        <v>481</v>
      </c>
      <c r="P267" s="5">
        <v>513</v>
      </c>
      <c r="Q267" s="25">
        <f t="shared" si="24"/>
        <v>0.93762183235867447</v>
      </c>
      <c r="R267" s="5">
        <v>21</v>
      </c>
      <c r="S267" s="5">
        <v>8</v>
      </c>
      <c r="T267" s="5">
        <v>569</v>
      </c>
      <c r="U267" s="5">
        <v>21</v>
      </c>
      <c r="V267" s="5">
        <v>5.8044999999999999E-2</v>
      </c>
      <c r="W267" s="4" t="s">
        <v>3271</v>
      </c>
      <c r="X267" s="3" t="s">
        <v>3272</v>
      </c>
      <c r="Y267" s="3" t="s">
        <v>28</v>
      </c>
      <c r="Z267" s="3" t="s">
        <v>28</v>
      </c>
    </row>
    <row r="268" spans="1:26" x14ac:dyDescent="0.25">
      <c r="A268" s="2" t="s">
        <v>3273</v>
      </c>
      <c r="B268" s="3" t="s">
        <v>24</v>
      </c>
      <c r="C268" s="3" t="s">
        <v>26</v>
      </c>
      <c r="D268" s="5">
        <f t="shared" si="20"/>
        <v>2563</v>
      </c>
      <c r="E268" s="5">
        <v>2562</v>
      </c>
      <c r="F268" s="5">
        <v>0</v>
      </c>
      <c r="G268" s="5">
        <v>1</v>
      </c>
      <c r="H268" s="5">
        <f t="shared" si="21"/>
        <v>1891</v>
      </c>
      <c r="I268" s="5">
        <v>1890</v>
      </c>
      <c r="J268" s="5">
        <v>0</v>
      </c>
      <c r="K268" s="5">
        <v>1</v>
      </c>
      <c r="L268" s="5">
        <v>7</v>
      </c>
      <c r="M268" s="68">
        <f t="shared" si="22"/>
        <v>2.7311744049941474E-3</v>
      </c>
      <c r="N268" s="68">
        <f t="shared" si="23"/>
        <v>3.7017451084082496E-3</v>
      </c>
      <c r="O268" s="5">
        <v>20</v>
      </c>
      <c r="P268" s="5">
        <v>21</v>
      </c>
      <c r="Q268" s="25">
        <f t="shared" si="24"/>
        <v>0.95238095238095233</v>
      </c>
      <c r="R268" s="5">
        <v>1</v>
      </c>
      <c r="S268" s="5">
        <v>0</v>
      </c>
      <c r="T268" s="5">
        <v>21</v>
      </c>
      <c r="U268" s="5">
        <v>0</v>
      </c>
      <c r="V268" s="5">
        <v>1.1110999999999999E-2</v>
      </c>
      <c r="W268" s="4" t="s">
        <v>3274</v>
      </c>
      <c r="X268" s="3" t="s">
        <v>3275</v>
      </c>
      <c r="Y268" s="3" t="s">
        <v>28</v>
      </c>
      <c r="Z268" s="3" t="s">
        <v>28</v>
      </c>
    </row>
    <row r="269" spans="1:26" x14ac:dyDescent="0.25">
      <c r="A269" s="2" t="s">
        <v>3276</v>
      </c>
      <c r="B269" s="3" t="s">
        <v>24</v>
      </c>
      <c r="C269" s="3" t="s">
        <v>26</v>
      </c>
      <c r="D269" s="5">
        <f t="shared" si="20"/>
        <v>19029</v>
      </c>
      <c r="E269" s="5">
        <v>16921</v>
      </c>
      <c r="F269" s="5">
        <v>0</v>
      </c>
      <c r="G269" s="5">
        <v>2108</v>
      </c>
      <c r="H269" s="5">
        <f t="shared" si="21"/>
        <v>13750</v>
      </c>
      <c r="I269" s="5">
        <v>12274</v>
      </c>
      <c r="J269" s="5">
        <v>0</v>
      </c>
      <c r="K269" s="5">
        <v>1476</v>
      </c>
      <c r="L269" s="5">
        <v>219</v>
      </c>
      <c r="M269" s="68">
        <f t="shared" si="22"/>
        <v>1.1508749802932367E-2</v>
      </c>
      <c r="N269" s="68">
        <f t="shared" si="23"/>
        <v>1.5927272727272727E-2</v>
      </c>
      <c r="O269" s="5">
        <v>692</v>
      </c>
      <c r="P269" s="5">
        <v>775</v>
      </c>
      <c r="Q269" s="25">
        <f t="shared" si="24"/>
        <v>0.89290322580645165</v>
      </c>
      <c r="R269" s="5">
        <v>112</v>
      </c>
      <c r="S269" s="5">
        <v>33</v>
      </c>
      <c r="T269" s="5">
        <v>689</v>
      </c>
      <c r="U269" s="5">
        <v>21</v>
      </c>
      <c r="V269" s="5">
        <v>6.3142000000000004E-2</v>
      </c>
      <c r="W269" s="4" t="s">
        <v>3277</v>
      </c>
      <c r="X269" s="3" t="s">
        <v>3278</v>
      </c>
      <c r="Y269" s="3" t="s">
        <v>28</v>
      </c>
      <c r="Z269" s="3" t="s">
        <v>28</v>
      </c>
    </row>
    <row r="270" spans="1:26" x14ac:dyDescent="0.25">
      <c r="A270" s="2" t="s">
        <v>3279</v>
      </c>
      <c r="B270" s="3" t="s">
        <v>24</v>
      </c>
      <c r="C270" s="3" t="s">
        <v>26</v>
      </c>
      <c r="D270" s="5">
        <f t="shared" si="20"/>
        <v>1903</v>
      </c>
      <c r="E270" s="5">
        <v>1903</v>
      </c>
      <c r="F270" s="5">
        <v>0</v>
      </c>
      <c r="G270" s="5">
        <v>0</v>
      </c>
      <c r="H270" s="5">
        <f t="shared" si="21"/>
        <v>1430</v>
      </c>
      <c r="I270" s="5">
        <v>1430</v>
      </c>
      <c r="J270" s="5">
        <v>0</v>
      </c>
      <c r="K270" s="5">
        <v>0</v>
      </c>
      <c r="L270" s="5">
        <v>14</v>
      </c>
      <c r="M270" s="68">
        <f t="shared" si="22"/>
        <v>7.3568050446663168E-3</v>
      </c>
      <c r="N270" s="68">
        <f t="shared" si="23"/>
        <v>9.7902097902097911E-3</v>
      </c>
      <c r="O270" s="5">
        <v>18</v>
      </c>
      <c r="P270" s="5">
        <v>19</v>
      </c>
      <c r="Q270" s="25">
        <f t="shared" si="24"/>
        <v>0.94736842105263153</v>
      </c>
      <c r="R270" s="5">
        <v>0</v>
      </c>
      <c r="S270" s="5">
        <v>0</v>
      </c>
      <c r="T270" s="5">
        <v>7</v>
      </c>
      <c r="U270" s="5">
        <v>0</v>
      </c>
      <c r="V270" s="5">
        <v>1.3287E-2</v>
      </c>
      <c r="W270" s="4" t="s">
        <v>3280</v>
      </c>
      <c r="X270" s="3" t="s">
        <v>3281</v>
      </c>
      <c r="Y270" s="3" t="s">
        <v>28</v>
      </c>
      <c r="Z270" s="3" t="s">
        <v>28</v>
      </c>
    </row>
    <row r="271" spans="1:26" x14ac:dyDescent="0.25">
      <c r="A271" s="2" t="s">
        <v>3282</v>
      </c>
      <c r="B271" s="3" t="s">
        <v>24</v>
      </c>
      <c r="C271" s="3" t="s">
        <v>206</v>
      </c>
      <c r="D271" s="5">
        <f t="shared" si="20"/>
        <v>4556</v>
      </c>
      <c r="E271" s="5">
        <v>4100</v>
      </c>
      <c r="F271" s="5">
        <v>0</v>
      </c>
      <c r="G271" s="5">
        <v>456</v>
      </c>
      <c r="H271" s="5">
        <f t="shared" si="21"/>
        <v>3109</v>
      </c>
      <c r="I271" s="5">
        <v>2811</v>
      </c>
      <c r="J271" s="5">
        <v>0</v>
      </c>
      <c r="K271" s="5">
        <v>298</v>
      </c>
      <c r="L271" s="5">
        <v>0</v>
      </c>
      <c r="M271" s="68">
        <f t="shared" si="22"/>
        <v>0</v>
      </c>
      <c r="N271" s="68">
        <f t="shared" si="23"/>
        <v>0</v>
      </c>
      <c r="O271" s="5">
        <v>99</v>
      </c>
      <c r="P271" s="5">
        <v>132</v>
      </c>
      <c r="Q271" s="25">
        <f t="shared" si="24"/>
        <v>0.75</v>
      </c>
      <c r="R271" s="5">
        <v>28</v>
      </c>
      <c r="S271" s="5">
        <v>4</v>
      </c>
      <c r="T271" s="5">
        <v>95</v>
      </c>
      <c r="U271" s="5">
        <v>3</v>
      </c>
      <c r="V271" s="5">
        <v>4.6958E-2</v>
      </c>
      <c r="W271" s="4" t="s">
        <v>3283</v>
      </c>
      <c r="X271" s="3" t="s">
        <v>3284</v>
      </c>
      <c r="Y271" s="3" t="s">
        <v>28</v>
      </c>
      <c r="Z271" s="3" t="s">
        <v>28</v>
      </c>
    </row>
    <row r="272" spans="1:26" x14ac:dyDescent="0.25">
      <c r="A272" s="2" t="s">
        <v>3285</v>
      </c>
      <c r="B272" s="3" t="s">
        <v>24</v>
      </c>
      <c r="C272" s="3" t="s">
        <v>26</v>
      </c>
      <c r="D272" s="5">
        <f t="shared" si="20"/>
        <v>5922</v>
      </c>
      <c r="E272" s="5">
        <v>5300</v>
      </c>
      <c r="F272" s="5">
        <v>0</v>
      </c>
      <c r="G272" s="5">
        <v>622</v>
      </c>
      <c r="H272" s="5">
        <f t="shared" si="21"/>
        <v>4159</v>
      </c>
      <c r="I272" s="5">
        <v>3720</v>
      </c>
      <c r="J272" s="5">
        <v>0</v>
      </c>
      <c r="K272" s="5">
        <v>439</v>
      </c>
      <c r="L272" s="5">
        <v>42</v>
      </c>
      <c r="M272" s="68">
        <f t="shared" si="22"/>
        <v>7.0921985815602835E-3</v>
      </c>
      <c r="N272" s="68">
        <f t="shared" si="23"/>
        <v>1.0098581389757152E-2</v>
      </c>
      <c r="O272" s="5">
        <v>81</v>
      </c>
      <c r="P272" s="5">
        <v>88</v>
      </c>
      <c r="Q272" s="25">
        <f t="shared" si="24"/>
        <v>0.92045454545454541</v>
      </c>
      <c r="R272" s="5">
        <v>2</v>
      </c>
      <c r="S272" s="5">
        <v>3</v>
      </c>
      <c r="T272" s="5">
        <v>53</v>
      </c>
      <c r="U272" s="5">
        <v>1</v>
      </c>
      <c r="V272" s="5">
        <v>2.3656E-2</v>
      </c>
      <c r="W272" s="4" t="s">
        <v>3286</v>
      </c>
      <c r="X272" s="3" t="s">
        <v>3287</v>
      </c>
      <c r="Y272" s="3" t="s">
        <v>28</v>
      </c>
      <c r="Z272" s="3" t="s">
        <v>28</v>
      </c>
    </row>
    <row r="273" spans="1:26" x14ac:dyDescent="0.25">
      <c r="A273" s="2" t="s">
        <v>3288</v>
      </c>
      <c r="B273" s="3" t="s">
        <v>24</v>
      </c>
      <c r="C273" s="3" t="s">
        <v>26</v>
      </c>
      <c r="D273" s="5">
        <f t="shared" si="20"/>
        <v>3521</v>
      </c>
      <c r="E273" s="5">
        <v>3520</v>
      </c>
      <c r="F273" s="5">
        <v>0</v>
      </c>
      <c r="G273" s="5">
        <v>1</v>
      </c>
      <c r="H273" s="5">
        <f t="shared" si="21"/>
        <v>2599</v>
      </c>
      <c r="I273" s="5">
        <v>2598</v>
      </c>
      <c r="J273" s="5">
        <v>0</v>
      </c>
      <c r="K273" s="5">
        <v>1</v>
      </c>
      <c r="L273" s="5">
        <v>3</v>
      </c>
      <c r="M273" s="68">
        <f t="shared" si="22"/>
        <v>8.5203067310423179E-4</v>
      </c>
      <c r="N273" s="68">
        <f t="shared" si="23"/>
        <v>1.1542901115813775E-3</v>
      </c>
      <c r="O273" s="5">
        <v>16</v>
      </c>
      <c r="P273" s="5">
        <v>18</v>
      </c>
      <c r="Q273" s="25">
        <f t="shared" si="24"/>
        <v>0.88888888888888884</v>
      </c>
      <c r="R273" s="5">
        <v>0</v>
      </c>
      <c r="S273" s="5">
        <v>1</v>
      </c>
      <c r="T273" s="5">
        <v>19</v>
      </c>
      <c r="U273" s="5">
        <v>1</v>
      </c>
      <c r="V273" s="5">
        <v>6.9280000000000001E-3</v>
      </c>
      <c r="W273" s="4" t="s">
        <v>3289</v>
      </c>
      <c r="X273" s="3" t="s">
        <v>3290</v>
      </c>
      <c r="Y273" s="3" t="s">
        <v>28</v>
      </c>
      <c r="Z273" s="3" t="s">
        <v>28</v>
      </c>
    </row>
    <row r="274" spans="1:26" x14ac:dyDescent="0.25">
      <c r="A274" s="2" t="s">
        <v>3291</v>
      </c>
      <c r="B274" s="3" t="s">
        <v>24</v>
      </c>
      <c r="C274" s="3" t="s">
        <v>26</v>
      </c>
      <c r="D274" s="5">
        <f t="shared" si="20"/>
        <v>3923</v>
      </c>
      <c r="E274" s="5">
        <v>3921</v>
      </c>
      <c r="F274" s="5">
        <v>0</v>
      </c>
      <c r="G274" s="5">
        <v>2</v>
      </c>
      <c r="H274" s="5">
        <f t="shared" si="21"/>
        <v>2873</v>
      </c>
      <c r="I274" s="5">
        <v>2871</v>
      </c>
      <c r="J274" s="5">
        <v>0</v>
      </c>
      <c r="K274" s="5">
        <v>2</v>
      </c>
      <c r="L274" s="5">
        <v>20</v>
      </c>
      <c r="M274" s="68">
        <f t="shared" si="22"/>
        <v>5.0981391791995925E-3</v>
      </c>
      <c r="N274" s="68">
        <f t="shared" si="23"/>
        <v>6.9613644274277757E-3</v>
      </c>
      <c r="O274" s="5">
        <v>49</v>
      </c>
      <c r="P274" s="5">
        <v>51</v>
      </c>
      <c r="Q274" s="25">
        <f t="shared" si="24"/>
        <v>0.96078431372549022</v>
      </c>
      <c r="R274" s="5">
        <v>9</v>
      </c>
      <c r="S274" s="5">
        <v>0</v>
      </c>
      <c r="T274" s="5">
        <v>40</v>
      </c>
      <c r="U274" s="5">
        <v>2</v>
      </c>
      <c r="V274" s="5">
        <v>1.7763999999999999E-2</v>
      </c>
      <c r="W274" s="4" t="s">
        <v>3292</v>
      </c>
      <c r="X274" s="3" t="s">
        <v>3293</v>
      </c>
      <c r="Y274" s="3" t="s">
        <v>28</v>
      </c>
      <c r="Z274" s="3" t="s">
        <v>28</v>
      </c>
    </row>
    <row r="275" spans="1:26" x14ac:dyDescent="0.25">
      <c r="A275" s="2" t="s">
        <v>3294</v>
      </c>
      <c r="B275" s="3" t="s">
        <v>24</v>
      </c>
      <c r="C275" s="3" t="s">
        <v>26</v>
      </c>
      <c r="D275" s="5">
        <f t="shared" si="20"/>
        <v>3644</v>
      </c>
      <c r="E275" s="5">
        <v>3641</v>
      </c>
      <c r="F275" s="5">
        <v>0</v>
      </c>
      <c r="G275" s="5">
        <v>3</v>
      </c>
      <c r="H275" s="5">
        <f t="shared" si="21"/>
        <v>2615</v>
      </c>
      <c r="I275" s="5">
        <v>2612</v>
      </c>
      <c r="J275" s="5">
        <v>0</v>
      </c>
      <c r="K275" s="5">
        <v>3</v>
      </c>
      <c r="L275" s="5">
        <v>14</v>
      </c>
      <c r="M275" s="68">
        <f t="shared" si="22"/>
        <v>3.8419319429198683E-3</v>
      </c>
      <c r="N275" s="68">
        <f t="shared" si="23"/>
        <v>5.3537284894837472E-3</v>
      </c>
      <c r="O275" s="5">
        <v>40</v>
      </c>
      <c r="P275" s="5">
        <v>44</v>
      </c>
      <c r="Q275" s="25">
        <f t="shared" si="24"/>
        <v>0.90909090909090906</v>
      </c>
      <c r="R275" s="5">
        <v>0</v>
      </c>
      <c r="S275" s="5">
        <v>0</v>
      </c>
      <c r="T275" s="5">
        <v>41</v>
      </c>
      <c r="U275" s="5">
        <v>0</v>
      </c>
      <c r="V275" s="5">
        <v>1.6844999999999999E-2</v>
      </c>
      <c r="W275" s="4" t="s">
        <v>3295</v>
      </c>
      <c r="X275" s="3" t="s">
        <v>3296</v>
      </c>
      <c r="Y275" s="3" t="s">
        <v>28</v>
      </c>
      <c r="Z275" s="3" t="s">
        <v>28</v>
      </c>
    </row>
    <row r="276" spans="1:26" x14ac:dyDescent="0.25">
      <c r="A276" s="2" t="s">
        <v>3297</v>
      </c>
      <c r="B276" s="3" t="s">
        <v>24</v>
      </c>
      <c r="C276" s="3" t="s">
        <v>26</v>
      </c>
      <c r="D276" s="5">
        <f t="shared" si="20"/>
        <v>17765</v>
      </c>
      <c r="E276" s="5">
        <v>15206</v>
      </c>
      <c r="F276" s="5">
        <v>0</v>
      </c>
      <c r="G276" s="5">
        <v>2559</v>
      </c>
      <c r="H276" s="5">
        <f t="shared" si="21"/>
        <v>12516</v>
      </c>
      <c r="I276" s="5">
        <v>10897</v>
      </c>
      <c r="J276" s="5">
        <v>0</v>
      </c>
      <c r="K276" s="5">
        <v>1619</v>
      </c>
      <c r="L276" s="5">
        <v>482</v>
      </c>
      <c r="M276" s="68">
        <f t="shared" si="22"/>
        <v>2.7132001125809175E-2</v>
      </c>
      <c r="N276" s="68">
        <f t="shared" si="23"/>
        <v>3.8510706295941194E-2</v>
      </c>
      <c r="O276" s="5">
        <v>757</v>
      </c>
      <c r="P276" s="5">
        <v>816</v>
      </c>
      <c r="Q276" s="25">
        <f t="shared" si="24"/>
        <v>0.92769607843137258</v>
      </c>
      <c r="R276" s="5">
        <v>32</v>
      </c>
      <c r="S276" s="5">
        <v>45</v>
      </c>
      <c r="T276" s="5">
        <v>488</v>
      </c>
      <c r="U276" s="5">
        <v>2</v>
      </c>
      <c r="V276" s="5">
        <v>7.4883000000000005E-2</v>
      </c>
      <c r="W276" s="4" t="s">
        <v>3298</v>
      </c>
      <c r="X276" s="3" t="s">
        <v>3299</v>
      </c>
      <c r="Y276" s="3" t="s">
        <v>28</v>
      </c>
      <c r="Z276" s="3" t="s">
        <v>28</v>
      </c>
    </row>
    <row r="277" spans="1:26" x14ac:dyDescent="0.25">
      <c r="A277" s="2" t="s">
        <v>3300</v>
      </c>
      <c r="B277" s="3" t="s">
        <v>24</v>
      </c>
      <c r="C277" s="3" t="s">
        <v>26</v>
      </c>
      <c r="D277" s="5">
        <f t="shared" si="20"/>
        <v>45432</v>
      </c>
      <c r="E277" s="5">
        <v>32298</v>
      </c>
      <c r="F277" s="5">
        <v>0</v>
      </c>
      <c r="G277" s="5">
        <v>13134</v>
      </c>
      <c r="H277" s="5">
        <f t="shared" si="21"/>
        <v>31090</v>
      </c>
      <c r="I277" s="5">
        <v>22337</v>
      </c>
      <c r="J277" s="5">
        <v>0</v>
      </c>
      <c r="K277" s="5">
        <v>8753</v>
      </c>
      <c r="L277" s="5">
        <v>468</v>
      </c>
      <c r="M277" s="68">
        <f t="shared" si="22"/>
        <v>1.0301109350237718E-2</v>
      </c>
      <c r="N277" s="68">
        <f t="shared" si="23"/>
        <v>1.5053071727243487E-2</v>
      </c>
      <c r="O277" s="5">
        <v>814</v>
      </c>
      <c r="P277" s="5">
        <v>1185</v>
      </c>
      <c r="Q277" s="25">
        <f t="shared" si="24"/>
        <v>0.68691983122362865</v>
      </c>
      <c r="R277" s="5">
        <v>225</v>
      </c>
      <c r="S277" s="5">
        <v>61</v>
      </c>
      <c r="T277" s="5">
        <v>675</v>
      </c>
      <c r="U277" s="5">
        <v>15</v>
      </c>
      <c r="V277" s="5">
        <v>5.3051000000000001E-2</v>
      </c>
      <c r="W277" s="4" t="s">
        <v>3301</v>
      </c>
      <c r="X277" s="3" t="s">
        <v>3302</v>
      </c>
      <c r="Y277" s="3" t="s">
        <v>28</v>
      </c>
      <c r="Z277" s="3" t="s">
        <v>28</v>
      </c>
    </row>
    <row r="278" spans="1:26" x14ac:dyDescent="0.25">
      <c r="A278" s="2" t="s">
        <v>3303</v>
      </c>
      <c r="B278" s="3" t="s">
        <v>24</v>
      </c>
      <c r="C278" s="3" t="s">
        <v>26</v>
      </c>
      <c r="D278" s="5">
        <f t="shared" si="20"/>
        <v>3664</v>
      </c>
      <c r="E278" s="5">
        <v>3623</v>
      </c>
      <c r="F278" s="5">
        <v>0</v>
      </c>
      <c r="G278" s="5">
        <v>41</v>
      </c>
      <c r="H278" s="5">
        <f t="shared" si="21"/>
        <v>2614</v>
      </c>
      <c r="I278" s="5">
        <v>2591</v>
      </c>
      <c r="J278" s="5">
        <v>0</v>
      </c>
      <c r="K278" s="5">
        <v>23</v>
      </c>
      <c r="L278" s="5">
        <v>14</v>
      </c>
      <c r="M278" s="68">
        <f t="shared" si="22"/>
        <v>3.8209606986899561E-3</v>
      </c>
      <c r="N278" s="68">
        <f t="shared" si="23"/>
        <v>5.3557765876052028E-3</v>
      </c>
      <c r="O278" s="5">
        <v>35</v>
      </c>
      <c r="P278" s="5">
        <v>39</v>
      </c>
      <c r="Q278" s="25">
        <f t="shared" si="24"/>
        <v>0.89743589743589747</v>
      </c>
      <c r="R278" s="5">
        <v>2</v>
      </c>
      <c r="S278" s="5">
        <v>1</v>
      </c>
      <c r="T278" s="5">
        <v>33</v>
      </c>
      <c r="U278" s="5">
        <v>1</v>
      </c>
      <c r="V278" s="5">
        <v>1.5051999999999999E-2</v>
      </c>
      <c r="W278" s="4" t="s">
        <v>3304</v>
      </c>
      <c r="X278" s="3" t="s">
        <v>3305</v>
      </c>
      <c r="Y278" s="3" t="s">
        <v>28</v>
      </c>
      <c r="Z278" s="3" t="s">
        <v>28</v>
      </c>
    </row>
    <row r="279" spans="1:26" x14ac:dyDescent="0.25">
      <c r="A279" s="2" t="s">
        <v>3306</v>
      </c>
      <c r="B279" s="3" t="s">
        <v>24</v>
      </c>
      <c r="C279" s="3" t="s">
        <v>26</v>
      </c>
      <c r="D279" s="5">
        <f t="shared" si="20"/>
        <v>66436</v>
      </c>
      <c r="E279" s="5">
        <v>41836</v>
      </c>
      <c r="F279" s="5">
        <v>0</v>
      </c>
      <c r="G279" s="5">
        <v>24600</v>
      </c>
      <c r="H279" s="5">
        <f t="shared" si="21"/>
        <v>42937</v>
      </c>
      <c r="I279" s="5">
        <v>26975</v>
      </c>
      <c r="J279" s="5">
        <v>0</v>
      </c>
      <c r="K279" s="5">
        <v>15962</v>
      </c>
      <c r="L279" s="5">
        <v>308</v>
      </c>
      <c r="M279" s="68">
        <f t="shared" si="22"/>
        <v>4.636040700824854E-3</v>
      </c>
      <c r="N279" s="68">
        <f t="shared" si="23"/>
        <v>7.1733004168898617E-3</v>
      </c>
      <c r="O279" s="5">
        <v>900</v>
      </c>
      <c r="P279" s="5">
        <v>1466</v>
      </c>
      <c r="Q279" s="25">
        <f t="shared" si="24"/>
        <v>0.61391541609822642</v>
      </c>
      <c r="R279" s="5">
        <v>132</v>
      </c>
      <c r="S279" s="5">
        <v>437</v>
      </c>
      <c r="T279" s="5">
        <v>889</v>
      </c>
      <c r="U279" s="5">
        <v>23</v>
      </c>
      <c r="V279" s="5">
        <v>5.4346999999999999E-2</v>
      </c>
      <c r="W279" s="4" t="s">
        <v>3307</v>
      </c>
      <c r="X279" s="3" t="s">
        <v>3308</v>
      </c>
      <c r="Y279" s="3" t="s">
        <v>28</v>
      </c>
      <c r="Z279" s="3" t="s">
        <v>28</v>
      </c>
    </row>
    <row r="280" spans="1:26" x14ac:dyDescent="0.25">
      <c r="A280" s="2" t="s">
        <v>3309</v>
      </c>
      <c r="B280" s="3" t="s">
        <v>24</v>
      </c>
      <c r="C280" s="3" t="s">
        <v>26</v>
      </c>
      <c r="D280" s="5">
        <f t="shared" si="20"/>
        <v>4870</v>
      </c>
      <c r="E280" s="5">
        <v>4851</v>
      </c>
      <c r="F280" s="5">
        <v>0</v>
      </c>
      <c r="G280" s="5">
        <v>19</v>
      </c>
      <c r="H280" s="5">
        <f t="shared" si="21"/>
        <v>3466</v>
      </c>
      <c r="I280" s="5">
        <v>3450</v>
      </c>
      <c r="J280" s="5">
        <v>0</v>
      </c>
      <c r="K280" s="5">
        <v>16</v>
      </c>
      <c r="L280" s="5">
        <v>74</v>
      </c>
      <c r="M280" s="68">
        <f t="shared" si="22"/>
        <v>1.5195071868583163E-2</v>
      </c>
      <c r="N280" s="68">
        <f t="shared" si="23"/>
        <v>2.1350259665320254E-2</v>
      </c>
      <c r="O280" s="5">
        <v>162</v>
      </c>
      <c r="P280" s="5">
        <v>176</v>
      </c>
      <c r="Q280" s="25">
        <f t="shared" si="24"/>
        <v>0.92045454545454541</v>
      </c>
      <c r="R280" s="5">
        <v>5</v>
      </c>
      <c r="S280" s="5">
        <v>2</v>
      </c>
      <c r="T280" s="5">
        <v>152</v>
      </c>
      <c r="U280" s="5">
        <v>7</v>
      </c>
      <c r="V280" s="5">
        <v>5.1013999999999997E-2</v>
      </c>
      <c r="W280" s="4" t="s">
        <v>3310</v>
      </c>
      <c r="X280" s="3" t="s">
        <v>3311</v>
      </c>
      <c r="Y280" s="3" t="s">
        <v>28</v>
      </c>
      <c r="Z280" s="3" t="s">
        <v>28</v>
      </c>
    </row>
    <row r="281" spans="1:26" x14ac:dyDescent="0.25">
      <c r="A281" s="2" t="s">
        <v>3312</v>
      </c>
      <c r="B281" s="3" t="s">
        <v>24</v>
      </c>
      <c r="C281" s="3" t="s">
        <v>26</v>
      </c>
      <c r="D281" s="5">
        <f t="shared" si="20"/>
        <v>13111</v>
      </c>
      <c r="E281" s="5">
        <v>11185</v>
      </c>
      <c r="F281" s="5">
        <v>0</v>
      </c>
      <c r="G281" s="5">
        <v>1926</v>
      </c>
      <c r="H281" s="5">
        <f t="shared" si="21"/>
        <v>9390</v>
      </c>
      <c r="I281" s="5">
        <v>8030</v>
      </c>
      <c r="J281" s="5">
        <v>0</v>
      </c>
      <c r="K281" s="5">
        <v>1360</v>
      </c>
      <c r="L281" s="5">
        <v>140</v>
      </c>
      <c r="M281" s="68">
        <f t="shared" si="22"/>
        <v>1.0678056593699947E-2</v>
      </c>
      <c r="N281" s="68">
        <f t="shared" si="23"/>
        <v>1.4909478168264111E-2</v>
      </c>
      <c r="O281" s="5">
        <v>361</v>
      </c>
      <c r="P281" s="5">
        <v>457</v>
      </c>
      <c r="Q281" s="25">
        <f t="shared" si="24"/>
        <v>0.78993435448577676</v>
      </c>
      <c r="R281" s="5">
        <v>27</v>
      </c>
      <c r="S281" s="5">
        <v>17</v>
      </c>
      <c r="T281" s="5">
        <v>688</v>
      </c>
      <c r="U281" s="5">
        <v>111</v>
      </c>
      <c r="V281" s="5">
        <v>5.6911999999999997E-2</v>
      </c>
      <c r="W281" s="4" t="s">
        <v>3313</v>
      </c>
      <c r="X281" s="3" t="s">
        <v>3314</v>
      </c>
      <c r="Y281" s="3" t="s">
        <v>28</v>
      </c>
      <c r="Z281" s="3" t="s">
        <v>28</v>
      </c>
    </row>
    <row r="282" spans="1:26" x14ac:dyDescent="0.25">
      <c r="A282" s="2" t="s">
        <v>3315</v>
      </c>
      <c r="B282" s="3" t="s">
        <v>24</v>
      </c>
      <c r="C282" s="3" t="s">
        <v>26</v>
      </c>
      <c r="D282" s="5">
        <f t="shared" ref="D282:D288" si="25">SUM(E282:G282)</f>
        <v>19289</v>
      </c>
      <c r="E282" s="5">
        <v>16116</v>
      </c>
      <c r="F282" s="5">
        <v>0</v>
      </c>
      <c r="G282" s="5">
        <v>3173</v>
      </c>
      <c r="H282" s="5">
        <f t="shared" ref="H282:H288" si="26">SUM(I282:K282)</f>
        <v>13967</v>
      </c>
      <c r="I282" s="5">
        <v>11972</v>
      </c>
      <c r="J282" s="5">
        <v>0</v>
      </c>
      <c r="K282" s="5">
        <v>1995</v>
      </c>
      <c r="L282" s="5">
        <v>68</v>
      </c>
      <c r="M282" s="68">
        <f t="shared" ref="M282:M288" si="27">L282/$D282</f>
        <v>3.5253253149463426E-3</v>
      </c>
      <c r="N282" s="68">
        <f t="shared" ref="N282:N288" si="28">L282/$H282</f>
        <v>4.8686188873773894E-3</v>
      </c>
      <c r="O282" s="5">
        <v>243</v>
      </c>
      <c r="P282" s="5">
        <v>347</v>
      </c>
      <c r="Q282" s="25">
        <f t="shared" ref="Q282:Q288" si="29">O282/P282</f>
        <v>0.70028818443804031</v>
      </c>
      <c r="R282" s="5">
        <v>67</v>
      </c>
      <c r="S282" s="5">
        <v>20</v>
      </c>
      <c r="T282" s="5">
        <v>232</v>
      </c>
      <c r="U282" s="5">
        <v>6</v>
      </c>
      <c r="V282" s="5">
        <v>2.8983999999999999E-2</v>
      </c>
      <c r="W282" s="4" t="s">
        <v>3316</v>
      </c>
      <c r="X282" s="3" t="s">
        <v>3317</v>
      </c>
      <c r="Y282" s="3" t="s">
        <v>28</v>
      </c>
      <c r="Z282" s="3" t="s">
        <v>28</v>
      </c>
    </row>
    <row r="283" spans="1:26" x14ac:dyDescent="0.25">
      <c r="A283" s="2" t="s">
        <v>3318</v>
      </c>
      <c r="B283" s="3" t="s">
        <v>24</v>
      </c>
      <c r="C283" s="3" t="s">
        <v>26</v>
      </c>
      <c r="D283" s="5">
        <f t="shared" si="25"/>
        <v>3319</v>
      </c>
      <c r="E283" s="5">
        <v>3319</v>
      </c>
      <c r="F283" s="5">
        <v>0</v>
      </c>
      <c r="G283" s="5">
        <v>0</v>
      </c>
      <c r="H283" s="5">
        <f t="shared" si="26"/>
        <v>2366</v>
      </c>
      <c r="I283" s="5">
        <v>2366</v>
      </c>
      <c r="J283" s="5">
        <v>0</v>
      </c>
      <c r="K283" s="5">
        <v>0</v>
      </c>
      <c r="L283" s="5">
        <v>3</v>
      </c>
      <c r="M283" s="68">
        <f t="shared" si="27"/>
        <v>9.0388671286532093E-4</v>
      </c>
      <c r="N283" s="68">
        <f t="shared" si="28"/>
        <v>1.2679628064243449E-3</v>
      </c>
      <c r="O283" s="5">
        <v>15</v>
      </c>
      <c r="P283" s="5">
        <v>15</v>
      </c>
      <c r="Q283" s="25">
        <f t="shared" si="29"/>
        <v>1</v>
      </c>
      <c r="R283" s="5">
        <v>0</v>
      </c>
      <c r="S283" s="5">
        <v>0</v>
      </c>
      <c r="T283" s="5">
        <v>15</v>
      </c>
      <c r="U283" s="5">
        <v>0</v>
      </c>
      <c r="V283" s="5">
        <v>6.3400000000000001E-3</v>
      </c>
      <c r="W283" s="4" t="s">
        <v>3319</v>
      </c>
      <c r="X283" s="3" t="s">
        <v>3320</v>
      </c>
      <c r="Y283" s="3" t="s">
        <v>28</v>
      </c>
      <c r="Z283" s="3" t="s">
        <v>28</v>
      </c>
    </row>
    <row r="284" spans="1:26" x14ac:dyDescent="0.25">
      <c r="A284" s="2" t="s">
        <v>3321</v>
      </c>
      <c r="B284" s="3" t="s">
        <v>24</v>
      </c>
      <c r="C284" s="3" t="s">
        <v>26</v>
      </c>
      <c r="D284" s="5">
        <f t="shared" si="25"/>
        <v>5125</v>
      </c>
      <c r="E284" s="5">
        <v>4939</v>
      </c>
      <c r="F284" s="5">
        <v>0</v>
      </c>
      <c r="G284" s="5">
        <v>186</v>
      </c>
      <c r="H284" s="5">
        <f t="shared" si="26"/>
        <v>3705</v>
      </c>
      <c r="I284" s="5">
        <v>3560</v>
      </c>
      <c r="J284" s="5">
        <v>0</v>
      </c>
      <c r="K284" s="5">
        <v>145</v>
      </c>
      <c r="L284" s="5">
        <v>15</v>
      </c>
      <c r="M284" s="68">
        <f t="shared" si="27"/>
        <v>2.9268292682926829E-3</v>
      </c>
      <c r="N284" s="68">
        <f t="shared" si="28"/>
        <v>4.048582995951417E-3</v>
      </c>
      <c r="O284" s="5">
        <v>53</v>
      </c>
      <c r="P284" s="5">
        <v>60</v>
      </c>
      <c r="Q284" s="25">
        <f t="shared" si="29"/>
        <v>0.8833333333333333</v>
      </c>
      <c r="R284" s="5">
        <v>1</v>
      </c>
      <c r="S284" s="5">
        <v>2</v>
      </c>
      <c r="T284" s="5">
        <v>64</v>
      </c>
      <c r="U284" s="5">
        <v>8</v>
      </c>
      <c r="V284" s="5">
        <v>1.6854000000000001E-2</v>
      </c>
      <c r="W284" s="4" t="s">
        <v>3322</v>
      </c>
      <c r="X284" s="3" t="s">
        <v>3323</v>
      </c>
      <c r="Y284" s="3" t="s">
        <v>28</v>
      </c>
      <c r="Z284" s="3" t="s">
        <v>28</v>
      </c>
    </row>
    <row r="285" spans="1:26" x14ac:dyDescent="0.25">
      <c r="A285" s="2" t="s">
        <v>3324</v>
      </c>
      <c r="B285" s="3" t="s">
        <v>24</v>
      </c>
      <c r="C285" s="3" t="s">
        <v>26</v>
      </c>
      <c r="D285" s="5">
        <f t="shared" si="25"/>
        <v>37356</v>
      </c>
      <c r="E285" s="5">
        <v>27674</v>
      </c>
      <c r="F285" s="5">
        <v>0</v>
      </c>
      <c r="G285" s="5">
        <v>9682</v>
      </c>
      <c r="H285" s="5">
        <f t="shared" si="26"/>
        <v>24424</v>
      </c>
      <c r="I285" s="5">
        <v>18691</v>
      </c>
      <c r="J285" s="5">
        <v>0</v>
      </c>
      <c r="K285" s="5">
        <v>5733</v>
      </c>
      <c r="L285" s="5">
        <v>291</v>
      </c>
      <c r="M285" s="68">
        <f t="shared" si="27"/>
        <v>7.7899132669450692E-3</v>
      </c>
      <c r="N285" s="68">
        <f t="shared" si="28"/>
        <v>1.1914510317720275E-2</v>
      </c>
      <c r="O285" s="5">
        <v>1187</v>
      </c>
      <c r="P285" s="5">
        <v>1900</v>
      </c>
      <c r="Q285" s="25">
        <f t="shared" si="29"/>
        <v>0.62473684210526315</v>
      </c>
      <c r="R285" s="5">
        <v>87</v>
      </c>
      <c r="S285" s="5">
        <v>68</v>
      </c>
      <c r="T285" s="5">
        <v>2246</v>
      </c>
      <c r="U285" s="5">
        <v>144</v>
      </c>
      <c r="V285" s="5">
        <v>0.10165299999999999</v>
      </c>
      <c r="W285" s="4" t="s">
        <v>3325</v>
      </c>
      <c r="X285" s="3" t="s">
        <v>3326</v>
      </c>
      <c r="Y285" s="3" t="s">
        <v>28</v>
      </c>
      <c r="Z285" s="3" t="s">
        <v>28</v>
      </c>
    </row>
    <row r="286" spans="1:26" x14ac:dyDescent="0.25">
      <c r="A286" s="2" t="s">
        <v>3327</v>
      </c>
      <c r="B286" s="3" t="s">
        <v>24</v>
      </c>
      <c r="C286" s="3" t="s">
        <v>26</v>
      </c>
      <c r="D286" s="5">
        <f t="shared" si="25"/>
        <v>7543</v>
      </c>
      <c r="E286" s="5">
        <v>7459</v>
      </c>
      <c r="F286" s="5">
        <v>0</v>
      </c>
      <c r="G286" s="5">
        <v>84</v>
      </c>
      <c r="H286" s="5">
        <f t="shared" si="26"/>
        <v>5398</v>
      </c>
      <c r="I286" s="5">
        <v>5340</v>
      </c>
      <c r="J286" s="5">
        <v>0</v>
      </c>
      <c r="K286" s="5">
        <v>58</v>
      </c>
      <c r="L286" s="5">
        <v>105</v>
      </c>
      <c r="M286" s="68">
        <f t="shared" si="27"/>
        <v>1.3920190905475275E-2</v>
      </c>
      <c r="N286" s="68">
        <f t="shared" si="28"/>
        <v>1.9451648758799556E-2</v>
      </c>
      <c r="O286" s="5">
        <v>246</v>
      </c>
      <c r="P286" s="5">
        <v>267</v>
      </c>
      <c r="Q286" s="25">
        <f t="shared" si="29"/>
        <v>0.9213483146067416</v>
      </c>
      <c r="R286" s="5">
        <v>10</v>
      </c>
      <c r="S286" s="5">
        <v>1</v>
      </c>
      <c r="T286" s="5">
        <v>251</v>
      </c>
      <c r="U286" s="5">
        <v>4</v>
      </c>
      <c r="V286" s="5">
        <v>0.05</v>
      </c>
      <c r="W286" s="4" t="s">
        <v>3328</v>
      </c>
      <c r="X286" s="3" t="s">
        <v>3329</v>
      </c>
      <c r="Y286" s="3" t="s">
        <v>28</v>
      </c>
      <c r="Z286" s="3" t="s">
        <v>28</v>
      </c>
    </row>
    <row r="287" spans="1:26" x14ac:dyDescent="0.25">
      <c r="A287" s="2" t="s">
        <v>3330</v>
      </c>
      <c r="B287" s="3" t="s">
        <v>24</v>
      </c>
      <c r="C287" s="3" t="s">
        <v>26</v>
      </c>
      <c r="D287" s="5">
        <f t="shared" si="25"/>
        <v>4794</v>
      </c>
      <c r="E287" s="5">
        <v>4794</v>
      </c>
      <c r="F287" s="5">
        <v>0</v>
      </c>
      <c r="G287" s="5">
        <v>0</v>
      </c>
      <c r="H287" s="5">
        <f t="shared" si="26"/>
        <v>3583</v>
      </c>
      <c r="I287" s="5">
        <v>3583</v>
      </c>
      <c r="J287" s="5">
        <v>0</v>
      </c>
      <c r="K287" s="5">
        <v>0</v>
      </c>
      <c r="L287" s="5">
        <v>27</v>
      </c>
      <c r="M287" s="68">
        <f t="shared" si="27"/>
        <v>5.6320400500625778E-3</v>
      </c>
      <c r="N287" s="68">
        <f t="shared" si="28"/>
        <v>7.5355847055540047E-3</v>
      </c>
      <c r="O287" s="5">
        <v>34</v>
      </c>
      <c r="P287" s="5">
        <v>35</v>
      </c>
      <c r="Q287" s="25">
        <f t="shared" si="29"/>
        <v>0.97142857142857142</v>
      </c>
      <c r="R287" s="5">
        <v>6</v>
      </c>
      <c r="S287" s="5">
        <v>0</v>
      </c>
      <c r="T287" s="5">
        <v>4</v>
      </c>
      <c r="U287" s="5">
        <v>0</v>
      </c>
      <c r="V287" s="5">
        <v>9.7680000000000006E-3</v>
      </c>
      <c r="W287" s="4" t="s">
        <v>3331</v>
      </c>
      <c r="X287" s="3" t="s">
        <v>3332</v>
      </c>
      <c r="Y287" s="3" t="s">
        <v>28</v>
      </c>
      <c r="Z287" s="3" t="s">
        <v>28</v>
      </c>
    </row>
    <row r="288" spans="1:26" x14ac:dyDescent="0.25">
      <c r="A288" s="2" t="s">
        <v>3333</v>
      </c>
      <c r="B288" s="3" t="s">
        <v>24</v>
      </c>
      <c r="C288" s="3" t="s">
        <v>26</v>
      </c>
      <c r="D288" s="5">
        <f t="shared" si="25"/>
        <v>4060</v>
      </c>
      <c r="E288" s="5">
        <v>4060</v>
      </c>
      <c r="F288" s="5">
        <v>0</v>
      </c>
      <c r="G288" s="5">
        <v>0</v>
      </c>
      <c r="H288" s="5">
        <f t="shared" si="26"/>
        <v>2875</v>
      </c>
      <c r="I288" s="5">
        <v>2875</v>
      </c>
      <c r="J288" s="5">
        <v>0</v>
      </c>
      <c r="K288" s="5">
        <v>0</v>
      </c>
      <c r="L288" s="5">
        <v>28</v>
      </c>
      <c r="M288" s="68">
        <f t="shared" si="27"/>
        <v>6.8965517241379309E-3</v>
      </c>
      <c r="N288" s="68">
        <f t="shared" si="28"/>
        <v>9.7391304347826078E-3</v>
      </c>
      <c r="O288" s="5">
        <v>35</v>
      </c>
      <c r="P288" s="5">
        <v>37</v>
      </c>
      <c r="Q288" s="25">
        <f t="shared" si="29"/>
        <v>0.94594594594594594</v>
      </c>
      <c r="R288" s="5">
        <v>3</v>
      </c>
      <c r="S288" s="5">
        <v>0</v>
      </c>
      <c r="T288" s="5">
        <v>12</v>
      </c>
      <c r="U288" s="5">
        <v>0</v>
      </c>
      <c r="V288" s="5">
        <v>1.2869999999999999E-2</v>
      </c>
      <c r="W288" s="4" t="s">
        <v>3334</v>
      </c>
      <c r="X288" s="3" t="s">
        <v>3335</v>
      </c>
      <c r="Y288" s="3" t="s">
        <v>28</v>
      </c>
      <c r="Z288" s="3" t="s">
        <v>28</v>
      </c>
    </row>
  </sheetData>
  <autoFilter ref="A6:AP6" xr:uid="{743ED614-0B4F-414C-9046-E8564E5B5C54}">
    <sortState ref="A7:AP288">
      <sortCondition ref="A6"/>
    </sortState>
  </autoFilter>
  <hyperlinks>
    <hyperlink ref="W115" r:id="rId1" xr:uid="{80045FF6-01D4-4383-8D83-C432E12A4956}"/>
    <hyperlink ref="W131" r:id="rId2" xr:uid="{9F0E5A00-BAE4-48B1-89AF-B89EEF355C3A}"/>
    <hyperlink ref="W73" r:id="rId3" xr:uid="{84958706-0119-4DFB-A334-2CA7734D2739}"/>
    <hyperlink ref="W152" r:id="rId4" xr:uid="{21D01B8C-8D96-48EB-A886-C343C3B4C00F}"/>
    <hyperlink ref="W244" r:id="rId5" xr:uid="{8B877CDA-D78B-41FE-821B-2FC57A91042A}"/>
    <hyperlink ref="W110" r:id="rId6" xr:uid="{2770D92C-ED29-41FD-8949-40A9D070883F}"/>
    <hyperlink ref="W133" r:id="rId7" xr:uid="{047E4870-569B-4D8B-A393-5E65F6920D81}"/>
    <hyperlink ref="W69" r:id="rId8" xr:uid="{DC17A6A1-2879-44B8-9A43-E75E43B773B1}"/>
    <hyperlink ref="W83" r:id="rId9" xr:uid="{F0C41622-810A-4138-9233-978523CA23C6}"/>
    <hyperlink ref="W171" r:id="rId10" xr:uid="{D59F604B-B7CF-4116-A430-9CDF84B100B7}"/>
    <hyperlink ref="W240" r:id="rId11" xr:uid="{54130FEA-4A6E-45EF-A7F3-BA5FD2AD1B3F}"/>
    <hyperlink ref="W170" r:id="rId12" xr:uid="{49DCDCA1-5D56-46C3-AF17-D395507352B0}"/>
    <hyperlink ref="W279" r:id="rId13" xr:uid="{17DBFBCF-C4D4-4081-B82B-6C0BF77CEFCE}"/>
    <hyperlink ref="W71" r:id="rId14" xr:uid="{151A1471-BF1A-4683-9674-D06B90B9352D}"/>
    <hyperlink ref="W247" r:id="rId15" xr:uid="{66638138-1ADB-4EAE-822E-4B6A5721BE1A}"/>
    <hyperlink ref="W32" r:id="rId16" xr:uid="{202FFEAA-6BEA-4557-9605-456AC1F252B7}"/>
    <hyperlink ref="W127" r:id="rId17" xr:uid="{147E37F0-5E7C-4422-802A-4FE6F95C8611}"/>
    <hyperlink ref="W109" r:id="rId18" xr:uid="{921102EB-5F8D-459C-829E-2885732B9476}"/>
    <hyperlink ref="W277" r:id="rId19" xr:uid="{37AD94BB-5D80-41CB-9789-122842C43FD1}"/>
    <hyperlink ref="W181" r:id="rId20" xr:uid="{9A6A5F40-C7FC-4B46-8FFD-E55B521EA6AA}"/>
    <hyperlink ref="W199" r:id="rId21" xr:uid="{87903C2F-F079-4E59-9544-92CAB24EFF81}"/>
    <hyperlink ref="W200" r:id="rId22" xr:uid="{23F16541-8EC7-4B1A-A622-CCC0FEE3B877}"/>
    <hyperlink ref="W79" r:id="rId23" xr:uid="{96866512-0A3A-4D61-BD0E-C80EDA2F569F}"/>
    <hyperlink ref="W86" r:id="rId24" xr:uid="{27D8B1EC-E5DE-4735-B559-82BD4BE48D6D}"/>
    <hyperlink ref="W191" r:id="rId25" xr:uid="{BF34286F-E701-4622-930C-414C93498DB3}"/>
    <hyperlink ref="W65" r:id="rId26" xr:uid="{4C5009D2-7C92-40E8-9CD3-8F99CB7A405F}"/>
    <hyperlink ref="W80" r:id="rId27" xr:uid="{F86261BA-EF72-49F9-99A1-5DF8790177C6}"/>
    <hyperlink ref="W157" r:id="rId28" xr:uid="{CF4A865B-70D7-4F12-BBD2-BCA5CE07D191}"/>
    <hyperlink ref="W179" r:id="rId29" xr:uid="{876F5B18-D287-4E9B-9311-6D7EC7348EB1}"/>
    <hyperlink ref="W285" r:id="rId30" xr:uid="{50BE10F3-C4D5-427A-8922-CC279FF4287D}"/>
    <hyperlink ref="W75" r:id="rId31" xr:uid="{4E6C2BA2-2F27-4D64-A430-145F7A149ACF}"/>
    <hyperlink ref="W243" r:id="rId32" xr:uid="{16A3C297-23AF-467D-8A04-FE84C0023A2A}"/>
    <hyperlink ref="W215" r:id="rId33" xr:uid="{01BD319B-01BE-4B1E-BDCC-897CA20881E6}"/>
    <hyperlink ref="W176" r:id="rId34" xr:uid="{A4A7FF90-BD3D-418F-BEDC-15A58CB47394}"/>
    <hyperlink ref="W117" r:id="rId35" xr:uid="{73CBC094-84D1-4286-819C-900E5D9406E9}"/>
    <hyperlink ref="W49" r:id="rId36" xr:uid="{F7766BE0-8DFB-4C29-9DF7-729E054A0121}"/>
    <hyperlink ref="W225" r:id="rId37" xr:uid="{799E4874-A5B8-40DF-8DA1-77005B7444E1}"/>
    <hyperlink ref="W201" r:id="rId38" xr:uid="{613B1AC1-E24F-43C0-B9E9-44572534FF87}"/>
    <hyperlink ref="W238" r:id="rId39" xr:uid="{BA30010F-7B38-40E2-98E1-6B55FF773F03}"/>
    <hyperlink ref="W68" r:id="rId40" xr:uid="{E32A995C-17C8-45EE-8B77-F973D9DAE290}"/>
    <hyperlink ref="W120" r:id="rId41" xr:uid="{60948148-A071-473D-8049-6FB6E11E5484}"/>
    <hyperlink ref="W242" r:id="rId42" xr:uid="{780A5475-7135-445B-B799-05A9DF544FD1}"/>
    <hyperlink ref="W155" r:id="rId43" xr:uid="{F3C07BD9-22A3-4133-BC81-D25AAFD23E06}"/>
    <hyperlink ref="W76" r:id="rId44" xr:uid="{AE997800-2A3F-4724-A11C-4285223BEC5B}"/>
    <hyperlink ref="W46" r:id="rId45" xr:uid="{76ACC147-21EF-4529-8B9E-7B3FEEB99A2F}"/>
    <hyperlink ref="W149" r:id="rId46" xr:uid="{F892B58E-CEEE-43B3-9756-CC15CE91E7DF}"/>
    <hyperlink ref="W203" r:id="rId47" xr:uid="{8403A545-411B-42B2-838B-DD98728EBE0C}"/>
    <hyperlink ref="W257" r:id="rId48" xr:uid="{DA5EC037-0B3D-42CC-A1E5-24C2A946E287}"/>
    <hyperlink ref="W254" r:id="rId49" xr:uid="{CBC141DB-A408-474E-B066-02726AFED41B}"/>
    <hyperlink ref="W34" r:id="rId50" xr:uid="{25305992-A9FE-4568-8923-B5CF24806359}"/>
    <hyperlink ref="W137" r:id="rId51" xr:uid="{57965D3C-EDEE-4D27-9780-C2D14C65271C}"/>
    <hyperlink ref="W30" r:id="rId52" xr:uid="{5E784C36-BBEC-442E-B27B-8D345FDCFC32}"/>
    <hyperlink ref="W269" r:id="rId53" xr:uid="{6CE3844E-43A2-4726-ABAD-543875F9298F}"/>
    <hyperlink ref="W217" r:id="rId54" xr:uid="{324AC1A5-E562-4095-A5E0-4ABBBFE83AFC}"/>
    <hyperlink ref="W44" r:id="rId55" xr:uid="{F56D0918-66B5-423F-914F-E2EF99F054E7}"/>
    <hyperlink ref="W282" r:id="rId56" xr:uid="{9F5F691D-3D3C-459B-8A27-21D74A106A4A}"/>
    <hyperlink ref="W52" r:id="rId57" xr:uid="{1B9BB730-E020-4A98-9505-F4250A4B181D}"/>
    <hyperlink ref="W143" r:id="rId58" xr:uid="{BC17678A-30DA-4A4F-A8DC-41B4B4914290}"/>
    <hyperlink ref="W33" r:id="rId59" xr:uid="{A7B8A8AA-D5DA-4DE6-B2B2-47B9DB56F84F}"/>
    <hyperlink ref="W189" r:id="rId60" xr:uid="{AC01398B-021F-4A5C-9979-FAE622F81EDC}"/>
    <hyperlink ref="W11" r:id="rId61" xr:uid="{5E7A8260-FFE7-495F-A03A-CFD4906B1776}"/>
    <hyperlink ref="W112" r:id="rId62" xr:uid="{E8F6ECD5-4CF3-4384-B908-074A48137F72}"/>
    <hyperlink ref="W276" r:id="rId63" xr:uid="{15CDB5D7-8A73-4750-99C0-C741B95A5350}"/>
    <hyperlink ref="W222" r:id="rId64" xr:uid="{955229CF-1181-436E-B4E6-AB1E0EC8C638}"/>
    <hyperlink ref="W88" r:id="rId65" xr:uid="{B359427A-B3DC-43B1-93AE-C2D53120C329}"/>
    <hyperlink ref="W116" r:id="rId66" xr:uid="{A3892707-AD57-46A0-960F-10F6F55A3803}"/>
    <hyperlink ref="W234" r:id="rId67" xr:uid="{2D3758CF-6759-4FD9-A2A0-1F35744BB5D2}"/>
    <hyperlink ref="W139" r:id="rId68" xr:uid="{EBF41181-B0D1-4F0E-ADF7-B3C2465837AC}"/>
    <hyperlink ref="W142" r:id="rId69" xr:uid="{D5251656-2DBB-4968-B176-62BCAF150A2E}"/>
    <hyperlink ref="W182" r:id="rId70" xr:uid="{68B39C62-312D-4408-B86C-909DEBDA01B3}"/>
    <hyperlink ref="W77" r:id="rId71" xr:uid="{C71F9AD1-22ED-4C5F-97F1-E6801F74205E}"/>
    <hyperlink ref="W42" r:id="rId72" xr:uid="{FCA69B57-4010-4A5B-9BF6-199C598E9A6A}"/>
    <hyperlink ref="W132" r:id="rId73" xr:uid="{863CA279-EE19-492E-83FB-EACD49B428CC}"/>
    <hyperlink ref="W163" r:id="rId74" xr:uid="{DBB1DDF6-E2E5-43B8-B6FE-CA1D19257B6C}"/>
    <hyperlink ref="W253" r:id="rId75" xr:uid="{3CBEC84C-0942-4BA9-91F8-384616F5D3BE}"/>
    <hyperlink ref="W267" r:id="rId76" xr:uid="{38DDD29F-CC51-4F09-9A99-B44681FC4495}"/>
    <hyperlink ref="W250" r:id="rId77" xr:uid="{AF20C7A5-99C9-4A1E-AF32-1211A7CC3560}"/>
    <hyperlink ref="W18" r:id="rId78" xr:uid="{A5BD0B0E-059F-4973-96CC-8F20C94D3319}"/>
    <hyperlink ref="W56" r:id="rId79" xr:uid="{4EF3DFB7-06CB-4F82-A90A-15D75B0A52FA}"/>
    <hyperlink ref="W156" r:id="rId80" xr:uid="{CE33B1F1-072A-4428-B2AD-74006BA9DE14}"/>
    <hyperlink ref="W41" r:id="rId81" xr:uid="{FEA23E82-CC15-4993-B4BE-469FA1FAEC6F}"/>
    <hyperlink ref="W136" r:id="rId82" xr:uid="{C6BDA1EF-C97B-4DB3-A020-AA12453D9BC6}"/>
    <hyperlink ref="W281" r:id="rId83" xr:uid="{28F678F0-F95C-429A-A057-A60CF7E1B839}"/>
    <hyperlink ref="W45" r:id="rId84" xr:uid="{D4475FCC-9EEB-48D3-A96C-ABBFF5E1A0E3}"/>
    <hyperlink ref="W129" r:id="rId85" xr:uid="{38F2AD2F-5F50-4AC1-8FE9-0DB96E858FAC}"/>
    <hyperlink ref="W114" r:id="rId86" xr:uid="{0E09D796-8602-4A19-B02C-DFB011509AC8}"/>
    <hyperlink ref="W58" r:id="rId87" xr:uid="{B4EB39FD-8295-42D1-8FF6-0BFD876D4755}"/>
    <hyperlink ref="W15" r:id="rId88" xr:uid="{99AD1901-11C4-4E51-A4F3-F9DF750A783F}"/>
    <hyperlink ref="W208" r:id="rId89" xr:uid="{5DDFE2D3-0B02-4173-92F2-4F02CAB82195}"/>
    <hyperlink ref="W21" r:id="rId90" xr:uid="{55DCDAF5-48EA-4E5D-BABC-0DFCE731EA65}"/>
    <hyperlink ref="W37" r:id="rId91" xr:uid="{A58AB49A-DCDF-48BC-8A5E-850A19A9DE7C}"/>
    <hyperlink ref="W113" r:id="rId92" xr:uid="{9EAF0327-7504-4F52-8F6B-6F2045AD1928}"/>
    <hyperlink ref="W241" r:id="rId93" xr:uid="{CD388ED6-9963-4FED-9CF3-6C7A110C761D}"/>
    <hyperlink ref="W178" r:id="rId94" xr:uid="{6E9773CB-B0E7-4F36-80E7-F322B4F9A975}"/>
    <hyperlink ref="W124" r:id="rId95" xr:uid="{43CE6E8B-7C10-491B-B977-AE06EC2934F2}"/>
    <hyperlink ref="W122" r:id="rId96" xr:uid="{3C2BC2D2-4287-4F28-988B-039D20F685A8}"/>
    <hyperlink ref="W26" r:id="rId97" xr:uid="{E201DFBA-7C4D-4650-B988-624AB39EDE8A}"/>
    <hyperlink ref="W206" r:id="rId98" xr:uid="{F8AAB6F2-ADE9-445B-B9D3-0675756284D6}"/>
    <hyperlink ref="W94" r:id="rId99" xr:uid="{DEDE5D10-8E0C-459A-8224-483E9F07DA34}"/>
    <hyperlink ref="W22" r:id="rId100" xr:uid="{8BEA68F6-5A78-4E9F-AABA-DF93416529FB}"/>
    <hyperlink ref="W246" r:id="rId101" xr:uid="{D9E606E5-53A9-4569-BF60-8973FF88212C}"/>
    <hyperlink ref="W106" r:id="rId102" xr:uid="{75E3CEA5-41FB-43E7-A906-C2E34AC37F20}"/>
    <hyperlink ref="W168" r:id="rId103" xr:uid="{C19BD96B-BA19-4989-8E95-F81792824B42}"/>
    <hyperlink ref="W36" r:id="rId104" xr:uid="{289F9697-2E6B-497F-AECF-7A1B2B917EBF}"/>
    <hyperlink ref="W207" r:id="rId105" xr:uid="{8A0DD5A3-5F46-43F3-878F-E2736E7BDDA8}"/>
    <hyperlink ref="W145" r:id="rId106" xr:uid="{3CC2BAD8-3C80-4ED2-82B2-048232D54F18}"/>
    <hyperlink ref="W259" r:id="rId107" xr:uid="{1C8A3F19-A5E9-4F5B-96DD-AEC67F3D23A1}"/>
    <hyperlink ref="W96" r:id="rId108" xr:uid="{2F367E7C-92D4-4F6B-83E7-C743A62AA694}"/>
    <hyperlink ref="W177" r:id="rId109" xr:uid="{44AE48B9-5FE4-4D91-AF44-B63328AF043E}"/>
    <hyperlink ref="W195" r:id="rId110" xr:uid="{897255F3-8506-4978-9E17-BA3C774EF30A}"/>
    <hyperlink ref="W151" r:id="rId111" xr:uid="{B5BAB82E-AF19-4510-BF0C-FD3A6F7FDC0B}"/>
    <hyperlink ref="W35" r:id="rId112" xr:uid="{D2136689-B680-4437-B423-06C01B69ED20}"/>
    <hyperlink ref="W228" r:id="rId113" xr:uid="{02FC1DCF-0DCD-4794-A142-B4C01ED3AB6E}"/>
    <hyperlink ref="W126" r:id="rId114" xr:uid="{4A68F769-0B3B-4892-9DB9-C25FC52C4D9C}"/>
    <hyperlink ref="W31" r:id="rId115" xr:uid="{1B6E74BB-A1F7-4AEB-997A-4DC6D640B0C8}"/>
    <hyperlink ref="W111" r:id="rId116" xr:uid="{7016550A-B8EB-47F7-8391-CD79BAE43D3B}"/>
    <hyperlink ref="W218" r:id="rId117" xr:uid="{3B9A41C5-9B27-4974-88AA-41214E9EE8F7}"/>
    <hyperlink ref="W166" r:id="rId118" xr:uid="{68ADDD6C-A920-49E6-9E83-3F60E36182DE}"/>
    <hyperlink ref="W175" r:id="rId119" xr:uid="{1205C558-BC0C-4559-8362-7EC2DE845D19}"/>
    <hyperlink ref="W29" r:id="rId120" xr:uid="{C109BD41-2A03-4CDC-8F47-3A8826229E2A}"/>
    <hyperlink ref="W8" r:id="rId121" xr:uid="{85EEA6E3-E524-42F6-AB16-4249B9BE4FEA}"/>
    <hyperlink ref="W174" r:id="rId122" xr:uid="{06C007CC-6557-4019-BD03-D1A1D7A583BA}"/>
    <hyperlink ref="W13" r:id="rId123" xr:uid="{4CE47C7F-4FEE-4857-8F66-29357FA881C9}"/>
    <hyperlink ref="W27" r:id="rId124" xr:uid="{06E106B8-8450-4491-8C93-826EAF246C2E}"/>
    <hyperlink ref="W226" r:id="rId125" xr:uid="{56B568B2-1FA5-4CF2-83D2-5C5AE03B0D27}"/>
    <hyperlink ref="W84" r:id="rId126" xr:uid="{D77677D4-7213-4997-9DB3-BE6E905684FC}"/>
    <hyperlink ref="W95" r:id="rId127" xr:uid="{462D0459-FA63-4696-8347-83E701546AA4}"/>
    <hyperlink ref="W286" r:id="rId128" xr:uid="{1A0827E3-AD0F-434A-85FB-FF78012792D6}"/>
    <hyperlink ref="W230" r:id="rId129" xr:uid="{F112ECA1-501C-4721-9C5F-24F6DEAB8E77}"/>
    <hyperlink ref="W128" r:id="rId130" xr:uid="{49E5EF25-020A-4950-A253-A69FE8957F2E}"/>
    <hyperlink ref="W252" r:id="rId131" xr:uid="{86CC319C-4A69-421F-B83D-D79901392BE0}"/>
    <hyperlink ref="W141" r:id="rId132" xr:uid="{244017D4-3409-475A-AAB9-4F6A950D596D}"/>
    <hyperlink ref="W48" r:id="rId133" xr:uid="{A817BAC6-9247-4E4D-A190-EDC2399D403B}"/>
    <hyperlink ref="W173" r:id="rId134" xr:uid="{A5478A1C-2AD1-43DE-9185-5D617AC6E3D7}"/>
    <hyperlink ref="W167" r:id="rId135" xr:uid="{591610F7-0F51-46E0-AC51-D83BA798BC44}"/>
    <hyperlink ref="W235" r:id="rId136" xr:uid="{194837EE-F6C5-4E90-9A37-8590344B0C55}"/>
    <hyperlink ref="W66" r:id="rId137" xr:uid="{6A6C9FE6-5D59-48F9-9B6C-E0DFD41446A2}"/>
    <hyperlink ref="W101" r:id="rId138" xr:uid="{67367449-AA46-417B-AE55-60B4FE244F2F}"/>
    <hyperlink ref="W164" r:id="rId139" xr:uid="{20E51E7F-F460-47F6-AF61-D854A32FC84D}"/>
    <hyperlink ref="W91" r:id="rId140" xr:uid="{B777CE08-53D4-466E-8024-217138129C92}"/>
    <hyperlink ref="W119" r:id="rId141" xr:uid="{67F9B3A5-0A55-4CF2-B5A4-BAE22D9CD515}"/>
    <hyperlink ref="W105" r:id="rId142" xr:uid="{7CA03016-2A7F-425D-B007-04256B7EBE8E}"/>
    <hyperlink ref="W258" r:id="rId143" xr:uid="{723B53DB-1FBA-4E8C-8618-429F33690477}"/>
    <hyperlink ref="W204" r:id="rId144" xr:uid="{49502454-40DC-44BE-93EA-E597C53D37B7}"/>
    <hyperlink ref="W261" r:id="rId145" xr:uid="{97ACABDA-F858-4821-82BA-7F741E6E7AB1}"/>
    <hyperlink ref="W123" r:id="rId146" xr:uid="{A66A6A92-A2B2-4301-A4C5-D0FB1538A0B7}"/>
    <hyperlink ref="W40" r:id="rId147" xr:uid="{D6D2C391-EA1F-479D-A615-B54AB2DBD1BF}"/>
    <hyperlink ref="W263" r:id="rId148" xr:uid="{879A2F9C-E4B1-475F-804B-A56AB49E3324}"/>
    <hyperlink ref="W130" r:id="rId149" xr:uid="{F1BEC9F4-564D-49AD-AA06-290730B2B711}"/>
    <hyperlink ref="W193" r:id="rId150" xr:uid="{B0A2B583-C03E-4B40-B490-91A5B2B013A5}"/>
    <hyperlink ref="W99" r:id="rId151" xr:uid="{74C9C9FC-1E14-43A9-B709-146CE7BBA795}"/>
    <hyperlink ref="W213" r:id="rId152" xr:uid="{4DBFBB6A-EF54-4220-B3A8-803B71E77B6F}"/>
    <hyperlink ref="W74" r:id="rId153" xr:uid="{0439C977-CAB5-4DFF-9104-C64A44CF51B2}"/>
    <hyperlink ref="W50" r:id="rId154" xr:uid="{D3B99D43-6864-4729-BBE5-1847F2838C3C}"/>
    <hyperlink ref="W229" r:id="rId155" xr:uid="{24C64445-891A-4603-B877-12429B8B5831}"/>
    <hyperlink ref="W172" r:id="rId156" xr:uid="{C153870B-908F-4BA4-B343-A29CC47C36CC}"/>
    <hyperlink ref="W266" r:id="rId157" xr:uid="{B1DD2A3C-CEFD-4365-8DD1-A41579E51D33}"/>
    <hyperlink ref="W153" r:id="rId158" xr:uid="{569602A3-0A02-4445-9B4E-6A46738E11C2}"/>
    <hyperlink ref="W154" r:id="rId159" xr:uid="{672CDEA0-920B-41B8-80D9-4CF72232FC1D}"/>
    <hyperlink ref="W10" r:id="rId160" xr:uid="{FA8B173A-8C24-4A15-86BF-8AC1B671F9CA}"/>
    <hyperlink ref="W28" r:id="rId161" xr:uid="{0C9DC06F-9217-47CF-835F-8BB9141E9DDC}"/>
    <hyperlink ref="W121" r:id="rId162" xr:uid="{D956A397-C0B3-41DA-B90D-9F47C806D033}"/>
    <hyperlink ref="W214" r:id="rId163" xr:uid="{C6E9C820-5E0D-4C3F-A013-A4E413047B3A}"/>
    <hyperlink ref="W97" r:id="rId164" xr:uid="{254EF25E-975C-4ED2-9CFB-D7FF8815EF99}"/>
    <hyperlink ref="W249" r:id="rId165" xr:uid="{B71114FE-14EF-4792-B7D0-3243DCA9D3A4}"/>
    <hyperlink ref="W92" r:id="rId166" xr:uid="{72EEA7F4-10A2-4CFF-84BD-929D4675B504}"/>
    <hyperlink ref="W39" r:id="rId167" xr:uid="{F0AE32D2-7DC1-4940-B168-1624E6818FDA}"/>
    <hyperlink ref="W54" r:id="rId168" xr:uid="{421B318E-90A1-4D5F-AC0F-2DABEF20C529}"/>
    <hyperlink ref="W210" r:id="rId169" xr:uid="{E6423DA1-3E6B-48FB-A19F-F5A6808560BD}"/>
    <hyperlink ref="W255" r:id="rId170" xr:uid="{42BE97DF-58B2-430E-8DB8-7E2B4A4853F6}"/>
    <hyperlink ref="W183" r:id="rId171" xr:uid="{50A4D055-59A1-49A4-94DC-9EDD341ED204}"/>
    <hyperlink ref="W51" r:id="rId172" xr:uid="{A41F588D-6481-4C77-A570-014FCA259A09}"/>
    <hyperlink ref="W63" r:id="rId173" xr:uid="{F354F061-5402-4A13-8962-62F1906B1C2E}"/>
    <hyperlink ref="W87" r:id="rId174" xr:uid="{65323BF7-83BB-44B1-BCF8-AB879112BD04}"/>
    <hyperlink ref="W60" r:id="rId175" xr:uid="{0DF12E9B-E9C6-468E-985B-DCF7F242AE70}"/>
    <hyperlink ref="W188" r:id="rId176" xr:uid="{CD33621E-F6CA-42F2-AAA0-946091B32534}"/>
    <hyperlink ref="W245" r:id="rId177" xr:uid="{30FCEECB-CDAD-4441-A5B2-AE7D3A29CC85}"/>
    <hyperlink ref="W134" r:id="rId178" xr:uid="{2D6C0744-EC65-4A37-9BB4-2CE45D1EB75C}"/>
    <hyperlink ref="W260" r:id="rId179" xr:uid="{5330BEC1-9E85-4B7E-9BC3-2ED280FC805B}"/>
    <hyperlink ref="W205" r:id="rId180" xr:uid="{61CE7431-F7AE-48C9-BE0D-0FE1CEAFA95A}"/>
    <hyperlink ref="W272" r:id="rId181" xr:uid="{F580730E-8B88-4B48-8B7E-86E3841A8E4F}"/>
    <hyperlink ref="W118" r:id="rId182" xr:uid="{DF0E20AF-CA26-4C5A-8348-9808816B0691}"/>
    <hyperlink ref="W287" r:id="rId183" xr:uid="{9062783B-6F9B-478B-86EB-4F217636FA18}"/>
    <hyperlink ref="W284" r:id="rId184" xr:uid="{A4031654-8FE4-4587-8E80-5FAF3A5D28A1}"/>
    <hyperlink ref="W70" r:id="rId185" xr:uid="{81ECE93C-3749-4AE9-A88B-B858CAC3CEF2}"/>
    <hyperlink ref="W251" r:id="rId186" xr:uid="{2E56FA2B-99DE-4B20-A0CA-6BA4E8294C6F}"/>
    <hyperlink ref="W169" r:id="rId187" xr:uid="{217BE8EE-CD88-41AF-B2CB-D56D8D6D9025}"/>
    <hyperlink ref="W125" r:id="rId188" xr:uid="{B15F43BA-3188-4E78-A650-30C17EA655F7}"/>
    <hyperlink ref="W280" r:id="rId189" xr:uid="{AFAB25E2-5B4E-48D1-B70C-A805DDFEF806}"/>
    <hyperlink ref="W220" r:id="rId190" xr:uid="{66389F76-48C4-4FBB-ADC7-7841446ACD3C}"/>
    <hyperlink ref="W227" r:id="rId191" xr:uid="{4E98BF40-7756-4252-80C5-F8B34BF37346}"/>
    <hyperlink ref="W64" r:id="rId192" xr:uid="{336340C6-AB96-40AE-B4C3-EFEF51992D72}"/>
    <hyperlink ref="W216" r:id="rId193" xr:uid="{0990E6AB-B9F5-4906-A28A-C0C562430B54}"/>
    <hyperlink ref="W7" r:id="rId194" xr:uid="{DDEE4384-3DAA-4117-A5B2-1AE96D47479F}"/>
    <hyperlink ref="W180" r:id="rId195" xr:uid="{133BE202-E70B-4BD3-A0BF-85E30A0480A0}"/>
    <hyperlink ref="W192" r:id="rId196" xr:uid="{264EA795-CDFA-4B86-A0F6-67B9E958FB48}"/>
    <hyperlink ref="W102" r:id="rId197" xr:uid="{AD222575-53DA-4269-BA69-7E814F030DB1}"/>
    <hyperlink ref="W78" r:id="rId198" xr:uid="{FE2599BC-2C22-45AD-910C-A6CB403EB1AE}"/>
    <hyperlink ref="W24" r:id="rId199" xr:uid="{99A8424D-6E82-4543-8F24-212190459105}"/>
    <hyperlink ref="W165" r:id="rId200" xr:uid="{57BF175C-C5C7-4864-A464-DCEBAAB1E4D0}"/>
    <hyperlink ref="W98" r:id="rId201" xr:uid="{BC238362-DA0F-4E36-8FD0-F16A6794A4C8}"/>
    <hyperlink ref="W233" r:id="rId202" xr:uid="{C1A06B65-D683-4816-8290-68E0BB157CF1}"/>
    <hyperlink ref="W224" r:id="rId203" xr:uid="{8F0F9CCA-BE5E-433F-BF58-E2BA1F3DF293}"/>
    <hyperlink ref="W198" r:id="rId204" xr:uid="{9E0CF8B9-6FA2-4DC6-9B10-B506F7AB0374}"/>
    <hyperlink ref="W140" r:id="rId205" xr:uid="{79B6A91B-EA4D-4148-B966-7B4CCC1B3D1E}"/>
    <hyperlink ref="W107" r:id="rId206" xr:uid="{38B64F8B-C6B3-44CB-A305-E12D6252EF99}"/>
    <hyperlink ref="W231" r:id="rId207" xr:uid="{DF89AB73-EED8-41DC-BFF0-E1A008D3B166}"/>
    <hyperlink ref="W67" r:id="rId208" xr:uid="{E0C50075-022B-4B2D-944B-569F243212F3}"/>
    <hyperlink ref="W161" r:id="rId209" xr:uid="{9980C004-031B-459E-84AA-38B085BBE178}"/>
    <hyperlink ref="W82" r:id="rId210" xr:uid="{DB880D10-9460-43A2-B7BA-05C3BE9F9378}"/>
    <hyperlink ref="W248" r:id="rId211" xr:uid="{80C4A6E2-A3B5-45DF-9F18-EAFC87C09110}"/>
    <hyperlink ref="W53" r:id="rId212" xr:uid="{C7B7CBEE-BD41-423A-AF6C-88BE83E9E7ED}"/>
    <hyperlink ref="W194" r:id="rId213" xr:uid="{E5A04811-6516-4E70-B70C-57EE9FE4CAB4}"/>
    <hyperlink ref="W159" r:id="rId214" xr:uid="{48EC564C-8063-482F-98C2-3D667C072F15}"/>
    <hyperlink ref="W185" r:id="rId215" xr:uid="{D1EFD114-9F4A-48DF-B21A-000DD240295B}"/>
    <hyperlink ref="W61" r:id="rId216" xr:uid="{1A8E9D86-85A0-46E8-9BFE-48DB960CC35F}"/>
    <hyperlink ref="W90" r:id="rId217" xr:uid="{31EAD57D-2EA0-42FB-9388-0624CE2C9AEC}"/>
    <hyperlink ref="W212" r:id="rId218" xr:uid="{CDD394B1-93B0-43DD-8A7A-7FECCFFF5374}"/>
    <hyperlink ref="W239" r:id="rId219" xr:uid="{275A888A-62E5-4D42-8340-BCCC592C4A44}"/>
    <hyperlink ref="W288" r:id="rId220" xr:uid="{D303772D-B19C-43BD-B59E-8C23EFD1A642}"/>
    <hyperlink ref="W274" r:id="rId221" xr:uid="{3F2E6CCF-4930-47CD-AAE2-5D86B85841E2}"/>
    <hyperlink ref="W147" r:id="rId222" xr:uid="{5A0661C3-5AE0-4F11-8876-0202FE9A00F8}"/>
    <hyperlink ref="W196" r:id="rId223" xr:uid="{4F821FAA-F6EC-4201-BEA2-AD11C88D92A5}"/>
    <hyperlink ref="W89" r:id="rId224" xr:uid="{394EDD66-BA17-4B9E-9654-FC1183EFFFCF}"/>
    <hyperlink ref="W271" r:id="rId225" xr:uid="{A6EB275B-CB80-45ED-BEF4-DF8DF36B275B}"/>
    <hyperlink ref="W209" r:id="rId226" xr:uid="{B4B44EB1-777F-4211-BE85-1FA40C502D53}"/>
    <hyperlink ref="W23" r:id="rId227" xr:uid="{E9D63ED3-954D-49AF-A1C4-71696AE19291}"/>
    <hyperlink ref="W184" r:id="rId228" xr:uid="{925F41F3-BEEE-40FF-AF5F-2E66F6F66D83}"/>
    <hyperlink ref="W72" r:id="rId229" xr:uid="{DDED1E58-37D1-4B45-B7E8-2B53FF41A330}"/>
    <hyperlink ref="W55" r:id="rId230" xr:uid="{9329A7A0-9833-4527-B2BC-C537DE40202A}"/>
    <hyperlink ref="W138" r:id="rId231" xr:uid="{49D93CF3-338C-4F1E-9430-1E878D3E3A4C}"/>
    <hyperlink ref="W14" r:id="rId232" xr:uid="{EE6A9296-A7AA-40F6-B5AE-17D5DF776D7A}"/>
    <hyperlink ref="W9" r:id="rId233" xr:uid="{4AC37587-8C22-41E5-BCE0-C7C703D8E22D}"/>
    <hyperlink ref="W275" r:id="rId234" xr:uid="{6F862778-A617-4E1A-A2B2-7F509585ADF6}"/>
    <hyperlink ref="W273" r:id="rId235" xr:uid="{E7BFA88E-44E2-48B5-A1EF-D9821FEBDBBB}"/>
    <hyperlink ref="W278" r:id="rId236" xr:uid="{9BF0BEC3-BB7E-4167-92D4-838A031F0708}"/>
    <hyperlink ref="W236" r:id="rId237" xr:uid="{7E253ED8-C8E8-4F06-BABE-EAEB96CE1782}"/>
    <hyperlink ref="W12" r:id="rId238" xr:uid="{FF36C0EC-EA0B-4148-9284-EFBAB81E3D78}"/>
    <hyperlink ref="W237" r:id="rId239" xr:uid="{21608FC8-BD30-4B15-B09E-921A57B22A72}"/>
    <hyperlink ref="W93" r:id="rId240" xr:uid="{A434805D-6E34-4168-8FD3-6298439489FD}"/>
    <hyperlink ref="W262" r:id="rId241" xr:uid="{11EF82A3-0779-456C-80FA-FF35E6A7656A}"/>
    <hyperlink ref="W135" r:id="rId242" xr:uid="{9477D1FC-0197-4360-81E3-54A370DBD416}"/>
    <hyperlink ref="W256" r:id="rId243" xr:uid="{84414D81-17FD-45CE-AEE8-EE771065843C}"/>
    <hyperlink ref="W85" r:id="rId244" xr:uid="{25041118-EC7B-4455-9333-C55743586708}"/>
    <hyperlink ref="W59" r:id="rId245" xr:uid="{4E0F4D38-2277-4801-81C7-66F6A36DDA63}"/>
    <hyperlink ref="W81" r:id="rId246" xr:uid="{0B3C72E5-681F-4B3F-ABDF-240C65016832}"/>
    <hyperlink ref="W283" r:id="rId247" xr:uid="{F5BB6D89-A203-47C8-B667-7DF629BD3E72}"/>
    <hyperlink ref="W223" r:id="rId248" xr:uid="{6F805D3C-4EDA-40A3-9287-11DFD4D3520D}"/>
    <hyperlink ref="W25" r:id="rId249" xr:uid="{980CDE4A-4010-46C7-B2F5-D3E49DBF4CD5}"/>
    <hyperlink ref="W108" r:id="rId250" xr:uid="{75DCF2A6-A72E-4BAD-B3DE-A84A98DEC1F1}"/>
    <hyperlink ref="W162" r:id="rId251" xr:uid="{E038A09F-A7F7-4224-809D-F613782D535F}"/>
    <hyperlink ref="W103" r:id="rId252" xr:uid="{635E41BC-624A-4005-8AE5-0A5C48061626}"/>
    <hyperlink ref="W100" r:id="rId253" xr:uid="{791C82FF-6E74-4785-BFD6-11F6D078678F}"/>
    <hyperlink ref="W47" r:id="rId254" xr:uid="{203DC6AD-C19B-462D-9A68-219DE77CD4C9}"/>
    <hyperlink ref="W219" r:id="rId255" xr:uid="{B5F84E20-E64B-439D-AB85-421F7D03B94E}"/>
    <hyperlink ref="W202" r:id="rId256" xr:uid="{327C6994-0298-4315-ADC8-3B43C25AFACF}"/>
    <hyperlink ref="W57" r:id="rId257" xr:uid="{F0113474-EFCB-4BD0-8764-4BDBB9670B7B}"/>
    <hyperlink ref="W104" r:id="rId258" xr:uid="{3E4998DC-F9C2-4B4A-90DC-F9DC2B912DE2}"/>
    <hyperlink ref="W232" r:id="rId259" xr:uid="{E4E69339-2F1D-4107-B69C-5F71220C81FD}"/>
    <hyperlink ref="W144" r:id="rId260" xr:uid="{80152FB5-9081-47FE-AE6A-B41DB64EF30F}"/>
    <hyperlink ref="W150" r:id="rId261" xr:uid="{BE1D8326-1C8D-4985-9B91-5362E4895448}"/>
    <hyperlink ref="W158" r:id="rId262" xr:uid="{E51AE9AE-6278-42BD-BF71-E965545AA097}"/>
    <hyperlink ref="W146" r:id="rId263" xr:uid="{B86592AE-D9E8-4774-9416-33FF43635BF7}"/>
    <hyperlink ref="W221" r:id="rId264" xr:uid="{13D62547-8CDE-4BE5-BFAD-837F744FAD6E}"/>
    <hyperlink ref="W62" r:id="rId265" xr:uid="{0B8A75D5-3501-4578-973C-FFC1AB287DF0}"/>
    <hyperlink ref="W186" r:id="rId266" xr:uid="{F2197F37-E133-49D4-9E25-C3033F8B6C16}"/>
    <hyperlink ref="W211" r:id="rId267" xr:uid="{28C55ABF-AA75-4E9C-80FF-0838F09DC39E}"/>
    <hyperlink ref="W268" r:id="rId268" xr:uid="{B6FB63F5-1CDC-4EAF-933F-9A60685C4CA7}"/>
    <hyperlink ref="W264" r:id="rId269" xr:uid="{7F1049B7-F1A6-41A2-AEAB-F55275BB071F}"/>
    <hyperlink ref="W20" r:id="rId270" xr:uid="{E7942E5D-B890-4326-9821-911A115BB1A5}"/>
    <hyperlink ref="W17" r:id="rId271" xr:uid="{E52F4A1E-C27D-4E5A-9475-E1C3A651887E}"/>
    <hyperlink ref="W187" r:id="rId272" xr:uid="{AD8A8A7B-88CA-4596-A8DA-67E46913EAB5}"/>
    <hyperlink ref="W19" r:id="rId273" xr:uid="{B2B590EF-A7B9-48E7-A6E1-794E0CF55376}"/>
    <hyperlink ref="W160" r:id="rId274" xr:uid="{025C3685-0ADD-4335-AA4A-05CF7E045CF2}"/>
    <hyperlink ref="W148" r:id="rId275" xr:uid="{8CDEC7B0-DEAB-434E-9E98-275ECCF2D078}"/>
    <hyperlink ref="W190" r:id="rId276" xr:uid="{10AC811D-E9C4-409B-ABE4-20FA15F633FC}"/>
    <hyperlink ref="W16" r:id="rId277" xr:uid="{85148626-D6A4-45C2-AB2E-902FB48AFDAE}"/>
    <hyperlink ref="W270" r:id="rId278" xr:uid="{B8FE1229-A741-438D-871F-02DF24617DD3}"/>
    <hyperlink ref="W197" r:id="rId279" xr:uid="{CC501929-605F-4024-BFA2-C7FF2C541953}"/>
    <hyperlink ref="W38" r:id="rId280" xr:uid="{DF3DFF9C-129C-47E0-90F3-2FE2BB610BF0}"/>
    <hyperlink ref="W43" r:id="rId281" xr:uid="{50E0AE3A-3143-46AE-8DBC-93E80DF74F58}"/>
    <hyperlink ref="W265" r:id="rId282" xr:uid="{42B0166F-C128-4ACE-93FE-4CC9B22486CB}"/>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0A25C-BBFB-41B7-BE4D-401DF24750ED}">
  <dimension ref="A2:Z269"/>
  <sheetViews>
    <sheetView topLeftCell="K1" workbookViewId="0">
      <pane ySplit="6" topLeftCell="A7" activePane="bottomLeft" state="frozen"/>
      <selection activeCell="Q5" sqref="Q5"/>
      <selection pane="bottomLeft" activeCell="Q5" sqref="Q5"/>
    </sheetView>
  </sheetViews>
  <sheetFormatPr defaultRowHeight="15" x14ac:dyDescent="0.25"/>
  <cols>
    <col min="1" max="1" width="25.7109375" customWidth="1"/>
    <col min="2" max="3" width="30.7109375" customWidth="1"/>
    <col min="4" max="22" width="25.7109375" customWidth="1"/>
    <col min="23" max="23" width="30.7109375" customWidth="1"/>
    <col min="24" max="24" width="80.7109375" customWidth="1"/>
    <col min="25" max="26" width="30.7109375" customWidth="1"/>
  </cols>
  <sheetData>
    <row r="2" spans="1:26" x14ac:dyDescent="0.25">
      <c r="D2" s="25">
        <f>D3/'[1]JAN FB Post Performance'!D3-1</f>
        <v>0.28167278568602705</v>
      </c>
      <c r="H2" s="25">
        <f>H3/'[1]JAN FB Post Performance'!H3-1</f>
        <v>0.25639617289459737</v>
      </c>
    </row>
    <row r="3" spans="1:26" x14ac:dyDescent="0.25">
      <c r="D3" s="67">
        <f>D5/COUNT(D7:D269)</f>
        <v>17800.212927756653</v>
      </c>
      <c r="H3" s="67">
        <f>H5/COUNT(H7:H269)</f>
        <v>11847.77186311787</v>
      </c>
    </row>
    <row r="4" spans="1:26" x14ac:dyDescent="0.25">
      <c r="M4" s="16">
        <f>(M5-'[1]JAN FB Post Performance'!M5)*10000</f>
        <v>-11.319006298254921</v>
      </c>
      <c r="N4" s="16">
        <f>(N5-'[1]JAN FB Post Performance'!N5)*10000</f>
        <v>-11.86109808242422</v>
      </c>
      <c r="Q4" s="16">
        <f>(Q5-'[1]JAN FB Post Performance'!Q5)*10000</f>
        <v>-238.26393497252019</v>
      </c>
    </row>
    <row r="5" spans="1:26" x14ac:dyDescent="0.25">
      <c r="D5">
        <f>SUM(E5:G5)</f>
        <v>4681456</v>
      </c>
      <c r="E5">
        <f>SUM(E7:E269)</f>
        <v>3537175</v>
      </c>
      <c r="F5">
        <f>SUM(F7:F269)</f>
        <v>0</v>
      </c>
      <c r="G5">
        <f>SUM(G7:G269)</f>
        <v>1144281</v>
      </c>
      <c r="H5">
        <f>SUM(I5:K5)</f>
        <v>3115964</v>
      </c>
      <c r="I5">
        <f>SUM(I7:I269)</f>
        <v>2396658</v>
      </c>
      <c r="J5">
        <f>SUM(J7:J269)</f>
        <v>0</v>
      </c>
      <c r="K5">
        <f>SUM(K7:K269)</f>
        <v>719306</v>
      </c>
      <c r="L5">
        <f>SUM(L7:L269)</f>
        <v>75986</v>
      </c>
      <c r="M5" s="68">
        <f>L5/$D5</f>
        <v>1.6231275056307268E-2</v>
      </c>
      <c r="N5" s="68">
        <f>L5/$H5</f>
        <v>2.4386032701276393E-2</v>
      </c>
      <c r="O5">
        <f>SUM(O7:O269)</f>
        <v>151749</v>
      </c>
      <c r="P5">
        <f>SUM(P7:P269)</f>
        <v>219054</v>
      </c>
      <c r="Q5" s="25">
        <f>O5/P5</f>
        <v>0.69274699389191707</v>
      </c>
    </row>
    <row r="6" spans="1:26" x14ac:dyDescent="0.25">
      <c r="A6" s="1" t="s">
        <v>0</v>
      </c>
      <c r="B6" s="1" t="s">
        <v>1</v>
      </c>
      <c r="C6" s="1" t="s">
        <v>3</v>
      </c>
      <c r="D6" s="1" t="s">
        <v>12</v>
      </c>
      <c r="E6" s="1" t="s">
        <v>14</v>
      </c>
      <c r="F6" s="1" t="s">
        <v>16</v>
      </c>
      <c r="G6" s="1" t="s">
        <v>21</v>
      </c>
      <c r="H6" s="1" t="s">
        <v>18</v>
      </c>
      <c r="I6" s="1" t="s">
        <v>15</v>
      </c>
      <c r="J6" s="1" t="s">
        <v>17</v>
      </c>
      <c r="K6" s="1" t="s">
        <v>22</v>
      </c>
      <c r="L6" s="1" t="s">
        <v>13</v>
      </c>
      <c r="M6" s="1" t="s">
        <v>2487</v>
      </c>
      <c r="N6" s="1" t="s">
        <v>2490</v>
      </c>
      <c r="O6" s="1" t="s">
        <v>9</v>
      </c>
      <c r="P6" s="1" t="s">
        <v>10</v>
      </c>
      <c r="Q6" s="1" t="s">
        <v>2491</v>
      </c>
      <c r="R6" s="1" t="s">
        <v>19</v>
      </c>
      <c r="S6" s="1" t="s">
        <v>20</v>
      </c>
      <c r="T6" s="1" t="s">
        <v>7</v>
      </c>
      <c r="U6" s="1" t="s">
        <v>8</v>
      </c>
      <c r="V6" s="1" t="s">
        <v>11</v>
      </c>
      <c r="W6" s="1" t="s">
        <v>2</v>
      </c>
      <c r="X6" s="1" t="s">
        <v>4</v>
      </c>
      <c r="Y6" s="1" t="s">
        <v>5</v>
      </c>
      <c r="Z6" s="1" t="s">
        <v>6</v>
      </c>
    </row>
    <row r="7" spans="1:26" x14ac:dyDescent="0.25">
      <c r="A7" s="2" t="s">
        <v>3336</v>
      </c>
      <c r="B7" s="3" t="s">
        <v>24</v>
      </c>
      <c r="C7" s="3" t="s">
        <v>26</v>
      </c>
      <c r="D7" s="5">
        <f t="shared" ref="D7:D63" si="0">SUM(E7:G7)</f>
        <v>19163</v>
      </c>
      <c r="E7" s="5">
        <v>15445</v>
      </c>
      <c r="F7" s="5">
        <v>0</v>
      </c>
      <c r="G7" s="5">
        <v>3718</v>
      </c>
      <c r="H7" s="5">
        <f t="shared" ref="H7:H63" si="1">SUM(I7:K7)</f>
        <v>12573</v>
      </c>
      <c r="I7" s="5">
        <v>10339</v>
      </c>
      <c r="J7" s="5">
        <v>0</v>
      </c>
      <c r="K7" s="5">
        <v>2234</v>
      </c>
      <c r="L7" s="5">
        <v>459</v>
      </c>
      <c r="M7" s="68">
        <f t="shared" ref="M7:M63" si="2">L7/$D7</f>
        <v>2.3952408286802694E-2</v>
      </c>
      <c r="N7" s="68">
        <f t="shared" ref="N7:N63" si="3">L7/$H7</f>
        <v>3.6506800286327842E-2</v>
      </c>
      <c r="O7" s="5">
        <v>625</v>
      </c>
      <c r="P7" s="5">
        <v>740</v>
      </c>
      <c r="Q7" s="25">
        <f t="shared" ref="Q7:Q63" si="4">O7/P7</f>
        <v>0.84459459459459463</v>
      </c>
      <c r="R7" s="5">
        <v>34</v>
      </c>
      <c r="S7" s="5">
        <v>31</v>
      </c>
      <c r="T7" s="5">
        <v>353</v>
      </c>
      <c r="U7" s="5">
        <v>6</v>
      </c>
      <c r="V7" s="5">
        <v>7.1573999999999999E-2</v>
      </c>
      <c r="W7" s="4" t="s">
        <v>3337</v>
      </c>
      <c r="X7" s="3" t="s">
        <v>3338</v>
      </c>
      <c r="Y7" s="3" t="s">
        <v>28</v>
      </c>
      <c r="Z7" s="3" t="s">
        <v>28</v>
      </c>
    </row>
    <row r="8" spans="1:26" x14ac:dyDescent="0.25">
      <c r="A8" s="2" t="s">
        <v>3339</v>
      </c>
      <c r="B8" s="3" t="s">
        <v>24</v>
      </c>
      <c r="C8" s="3" t="s">
        <v>26</v>
      </c>
      <c r="D8" s="5">
        <f t="shared" si="0"/>
        <v>7376</v>
      </c>
      <c r="E8" s="5">
        <v>7282</v>
      </c>
      <c r="F8" s="5">
        <v>0</v>
      </c>
      <c r="G8" s="5">
        <v>94</v>
      </c>
      <c r="H8" s="5">
        <f t="shared" si="1"/>
        <v>5397</v>
      </c>
      <c r="I8" s="5">
        <v>5338</v>
      </c>
      <c r="J8" s="5">
        <v>0</v>
      </c>
      <c r="K8" s="5">
        <v>59</v>
      </c>
      <c r="L8" s="5">
        <v>71</v>
      </c>
      <c r="M8" s="68">
        <f t="shared" si="2"/>
        <v>9.6258134490238619E-3</v>
      </c>
      <c r="N8" s="68">
        <f t="shared" si="3"/>
        <v>1.3155456735223272E-2</v>
      </c>
      <c r="O8" s="5">
        <v>109</v>
      </c>
      <c r="P8" s="5">
        <v>118</v>
      </c>
      <c r="Q8" s="25">
        <f t="shared" si="4"/>
        <v>0.92372881355932202</v>
      </c>
      <c r="R8" s="5">
        <v>10</v>
      </c>
      <c r="S8" s="5">
        <v>1</v>
      </c>
      <c r="T8" s="5">
        <v>51</v>
      </c>
      <c r="U8" s="5">
        <v>0</v>
      </c>
      <c r="V8" s="5">
        <v>2.2106000000000001E-2</v>
      </c>
      <c r="W8" s="4" t="s">
        <v>3340</v>
      </c>
      <c r="X8" s="3" t="s">
        <v>3341</v>
      </c>
      <c r="Y8" s="3" t="s">
        <v>28</v>
      </c>
      <c r="Z8" s="3" t="s">
        <v>28</v>
      </c>
    </row>
    <row r="9" spans="1:26" x14ac:dyDescent="0.25">
      <c r="A9" s="2" t="s">
        <v>3342</v>
      </c>
      <c r="B9" s="3" t="s">
        <v>24</v>
      </c>
      <c r="C9" s="3" t="s">
        <v>26</v>
      </c>
      <c r="D9" s="5">
        <f t="shared" si="0"/>
        <v>34195</v>
      </c>
      <c r="E9" s="5">
        <v>27089</v>
      </c>
      <c r="F9" s="5">
        <v>0</v>
      </c>
      <c r="G9" s="5">
        <v>7106</v>
      </c>
      <c r="H9" s="5">
        <f t="shared" si="1"/>
        <v>23977</v>
      </c>
      <c r="I9" s="5">
        <v>19293</v>
      </c>
      <c r="J9" s="5">
        <v>0</v>
      </c>
      <c r="K9" s="5">
        <v>4684</v>
      </c>
      <c r="L9" s="5">
        <v>828</v>
      </c>
      <c r="M9" s="68">
        <f t="shared" si="2"/>
        <v>2.4214066383974265E-2</v>
      </c>
      <c r="N9" s="68">
        <f t="shared" si="3"/>
        <v>3.4533094215289654E-2</v>
      </c>
      <c r="O9" s="5">
        <v>1264</v>
      </c>
      <c r="P9" s="5">
        <v>1442</v>
      </c>
      <c r="Q9" s="25">
        <f t="shared" si="4"/>
        <v>0.87656033287101254</v>
      </c>
      <c r="R9" s="5">
        <v>89</v>
      </c>
      <c r="S9" s="5">
        <v>61</v>
      </c>
      <c r="T9" s="5">
        <v>879</v>
      </c>
      <c r="U9" s="5">
        <v>11</v>
      </c>
      <c r="V9" s="5">
        <v>7.4742000000000003E-2</v>
      </c>
      <c r="W9" s="4" t="s">
        <v>3343</v>
      </c>
      <c r="X9" s="3" t="s">
        <v>3344</v>
      </c>
      <c r="Y9" s="3" t="s">
        <v>28</v>
      </c>
      <c r="Z9" s="3" t="s">
        <v>28</v>
      </c>
    </row>
    <row r="10" spans="1:26" x14ac:dyDescent="0.25">
      <c r="A10" s="2" t="s">
        <v>3345</v>
      </c>
      <c r="B10" s="3" t="s">
        <v>24</v>
      </c>
      <c r="C10" s="3" t="s">
        <v>26</v>
      </c>
      <c r="D10" s="5">
        <f t="shared" si="0"/>
        <v>13116</v>
      </c>
      <c r="E10" s="5">
        <v>12052</v>
      </c>
      <c r="F10" s="5">
        <v>0</v>
      </c>
      <c r="G10" s="5">
        <v>1064</v>
      </c>
      <c r="H10" s="5">
        <f t="shared" si="1"/>
        <v>9410</v>
      </c>
      <c r="I10" s="5">
        <v>8654</v>
      </c>
      <c r="J10" s="5">
        <v>0</v>
      </c>
      <c r="K10" s="5">
        <v>756</v>
      </c>
      <c r="L10" s="5">
        <v>69</v>
      </c>
      <c r="M10" s="68">
        <f t="shared" si="2"/>
        <v>5.2607502287282705E-3</v>
      </c>
      <c r="N10" s="68">
        <f t="shared" si="3"/>
        <v>7.3326248671625929E-3</v>
      </c>
      <c r="O10" s="5">
        <v>335</v>
      </c>
      <c r="P10" s="5">
        <v>389</v>
      </c>
      <c r="Q10" s="25">
        <f t="shared" si="4"/>
        <v>0.86118251928020562</v>
      </c>
      <c r="R10" s="5">
        <v>18</v>
      </c>
      <c r="S10" s="5">
        <v>8</v>
      </c>
      <c r="T10" s="5">
        <v>430</v>
      </c>
      <c r="U10" s="5">
        <v>19</v>
      </c>
      <c r="V10" s="5">
        <v>4.4949999999999997E-2</v>
      </c>
      <c r="W10" s="4" t="s">
        <v>3346</v>
      </c>
      <c r="X10" s="3" t="s">
        <v>3347</v>
      </c>
      <c r="Y10" s="3" t="s">
        <v>28</v>
      </c>
      <c r="Z10" s="3" t="s">
        <v>28</v>
      </c>
    </row>
    <row r="11" spans="1:26" x14ac:dyDescent="0.25">
      <c r="A11" s="2" t="s">
        <v>3348</v>
      </c>
      <c r="B11" s="3" t="s">
        <v>24</v>
      </c>
      <c r="C11" s="3" t="s">
        <v>26</v>
      </c>
      <c r="D11" s="5">
        <f t="shared" si="0"/>
        <v>4717</v>
      </c>
      <c r="E11" s="5">
        <v>4651</v>
      </c>
      <c r="F11" s="5">
        <v>0</v>
      </c>
      <c r="G11" s="5">
        <v>66</v>
      </c>
      <c r="H11" s="5">
        <f t="shared" si="1"/>
        <v>3346</v>
      </c>
      <c r="I11" s="5">
        <v>3294</v>
      </c>
      <c r="J11" s="5">
        <v>0</v>
      </c>
      <c r="K11" s="5">
        <v>52</v>
      </c>
      <c r="L11" s="5">
        <v>12</v>
      </c>
      <c r="M11" s="68">
        <f t="shared" si="2"/>
        <v>2.5439898240407037E-3</v>
      </c>
      <c r="N11" s="68">
        <f t="shared" si="3"/>
        <v>3.5863717872086074E-3</v>
      </c>
      <c r="O11" s="5">
        <v>72</v>
      </c>
      <c r="P11" s="5">
        <v>87</v>
      </c>
      <c r="Q11" s="25">
        <f t="shared" si="4"/>
        <v>0.82758620689655171</v>
      </c>
      <c r="R11" s="5">
        <v>5</v>
      </c>
      <c r="S11" s="5">
        <v>1</v>
      </c>
      <c r="T11" s="5">
        <v>99</v>
      </c>
      <c r="U11" s="5">
        <v>10</v>
      </c>
      <c r="V11" s="5">
        <v>2.6412000000000001E-2</v>
      </c>
      <c r="W11" s="4" t="s">
        <v>3349</v>
      </c>
      <c r="X11" s="3" t="s">
        <v>3350</v>
      </c>
      <c r="Y11" s="3" t="s">
        <v>28</v>
      </c>
      <c r="Z11" s="3" t="s">
        <v>28</v>
      </c>
    </row>
    <row r="12" spans="1:26" x14ac:dyDescent="0.25">
      <c r="A12" s="2" t="s">
        <v>3351</v>
      </c>
      <c r="B12" s="3" t="s">
        <v>24</v>
      </c>
      <c r="C12" s="3" t="s">
        <v>26</v>
      </c>
      <c r="D12" s="5">
        <f t="shared" si="0"/>
        <v>4431</v>
      </c>
      <c r="E12" s="5">
        <v>4431</v>
      </c>
      <c r="F12" s="5">
        <v>0</v>
      </c>
      <c r="G12" s="5">
        <v>0</v>
      </c>
      <c r="H12" s="5">
        <f t="shared" si="1"/>
        <v>3099</v>
      </c>
      <c r="I12" s="5">
        <v>3099</v>
      </c>
      <c r="J12" s="5">
        <v>0</v>
      </c>
      <c r="K12" s="5">
        <v>0</v>
      </c>
      <c r="L12" s="5">
        <v>58</v>
      </c>
      <c r="M12" s="68">
        <f t="shared" si="2"/>
        <v>1.3089596027984653E-2</v>
      </c>
      <c r="N12" s="68">
        <f t="shared" si="3"/>
        <v>1.871571474669248E-2</v>
      </c>
      <c r="O12" s="5">
        <v>68</v>
      </c>
      <c r="P12" s="5">
        <v>71</v>
      </c>
      <c r="Q12" s="25">
        <f t="shared" si="4"/>
        <v>0.95774647887323938</v>
      </c>
      <c r="R12" s="5">
        <v>3</v>
      </c>
      <c r="S12" s="5">
        <v>0</v>
      </c>
      <c r="T12" s="5">
        <v>19</v>
      </c>
      <c r="U12" s="5">
        <v>0</v>
      </c>
      <c r="V12" s="5">
        <v>2.2911000000000001E-2</v>
      </c>
      <c r="W12" s="4" t="s">
        <v>3352</v>
      </c>
      <c r="X12" s="3" t="s">
        <v>3353</v>
      </c>
      <c r="Y12" s="3" t="s">
        <v>28</v>
      </c>
      <c r="Z12" s="3" t="s">
        <v>28</v>
      </c>
    </row>
    <row r="13" spans="1:26" x14ac:dyDescent="0.25">
      <c r="A13" s="2" t="s">
        <v>3354</v>
      </c>
      <c r="B13" s="3" t="s">
        <v>24</v>
      </c>
      <c r="C13" s="3" t="s">
        <v>26</v>
      </c>
      <c r="D13" s="5">
        <f t="shared" si="0"/>
        <v>2998</v>
      </c>
      <c r="E13" s="5">
        <v>2998</v>
      </c>
      <c r="F13" s="5">
        <v>0</v>
      </c>
      <c r="G13" s="5">
        <v>0</v>
      </c>
      <c r="H13" s="5">
        <f t="shared" si="1"/>
        <v>2161</v>
      </c>
      <c r="I13" s="5">
        <v>2161</v>
      </c>
      <c r="J13" s="5">
        <v>0</v>
      </c>
      <c r="K13" s="5">
        <v>0</v>
      </c>
      <c r="L13" s="5">
        <v>5</v>
      </c>
      <c r="M13" s="68">
        <f t="shared" si="2"/>
        <v>1.667778519012675E-3</v>
      </c>
      <c r="N13" s="68">
        <f t="shared" si="3"/>
        <v>2.3137436372049976E-3</v>
      </c>
      <c r="O13" s="5">
        <v>14</v>
      </c>
      <c r="P13" s="5">
        <v>14</v>
      </c>
      <c r="Q13" s="25">
        <f t="shared" si="4"/>
        <v>1</v>
      </c>
      <c r="R13" s="5">
        <v>1</v>
      </c>
      <c r="S13" s="5">
        <v>0</v>
      </c>
      <c r="T13" s="5">
        <v>10</v>
      </c>
      <c r="U13" s="5">
        <v>0</v>
      </c>
      <c r="V13" s="5">
        <v>6.4780000000000003E-3</v>
      </c>
      <c r="W13" s="4" t="s">
        <v>3355</v>
      </c>
      <c r="X13" s="3" t="s">
        <v>3356</v>
      </c>
      <c r="Y13" s="3" t="s">
        <v>28</v>
      </c>
      <c r="Z13" s="3" t="s">
        <v>28</v>
      </c>
    </row>
    <row r="14" spans="1:26" x14ac:dyDescent="0.25">
      <c r="A14" s="2" t="s">
        <v>3357</v>
      </c>
      <c r="B14" s="3" t="s">
        <v>24</v>
      </c>
      <c r="C14" s="3" t="s">
        <v>26</v>
      </c>
      <c r="D14" s="5">
        <f t="shared" si="0"/>
        <v>3054</v>
      </c>
      <c r="E14" s="5">
        <v>3054</v>
      </c>
      <c r="F14" s="5">
        <v>0</v>
      </c>
      <c r="G14" s="5">
        <v>0</v>
      </c>
      <c r="H14" s="5">
        <f t="shared" si="1"/>
        <v>2172</v>
      </c>
      <c r="I14" s="5">
        <v>2172</v>
      </c>
      <c r="J14" s="5">
        <v>0</v>
      </c>
      <c r="K14" s="5">
        <v>0</v>
      </c>
      <c r="L14" s="5">
        <v>13</v>
      </c>
      <c r="M14" s="68">
        <f t="shared" si="2"/>
        <v>4.2567125081859856E-3</v>
      </c>
      <c r="N14" s="68">
        <f t="shared" si="3"/>
        <v>5.9852670349907922E-3</v>
      </c>
      <c r="O14" s="5">
        <v>19</v>
      </c>
      <c r="P14" s="5">
        <v>20</v>
      </c>
      <c r="Q14" s="25">
        <f t="shared" si="4"/>
        <v>0.95</v>
      </c>
      <c r="R14" s="5">
        <v>0</v>
      </c>
      <c r="S14" s="5">
        <v>0</v>
      </c>
      <c r="T14" s="5">
        <v>9</v>
      </c>
      <c r="U14" s="5">
        <v>0</v>
      </c>
      <c r="V14" s="5">
        <v>9.2079999999999992E-3</v>
      </c>
      <c r="W14" s="4" t="s">
        <v>3358</v>
      </c>
      <c r="X14" s="3" t="s">
        <v>3359</v>
      </c>
      <c r="Y14" s="3" t="s">
        <v>28</v>
      </c>
      <c r="Z14" s="3" t="s">
        <v>28</v>
      </c>
    </row>
    <row r="15" spans="1:26" x14ac:dyDescent="0.25">
      <c r="A15" s="2" t="s">
        <v>3360</v>
      </c>
      <c r="B15" s="3" t="s">
        <v>24</v>
      </c>
      <c r="C15" s="3" t="s">
        <v>26</v>
      </c>
      <c r="D15" s="5">
        <f t="shared" si="0"/>
        <v>14330</v>
      </c>
      <c r="E15" s="5">
        <v>13204</v>
      </c>
      <c r="F15" s="5">
        <v>0</v>
      </c>
      <c r="G15" s="5">
        <v>1126</v>
      </c>
      <c r="H15" s="5">
        <f t="shared" si="1"/>
        <v>10666</v>
      </c>
      <c r="I15" s="5">
        <v>9846</v>
      </c>
      <c r="J15" s="5">
        <v>0</v>
      </c>
      <c r="K15" s="5">
        <v>820</v>
      </c>
      <c r="L15" s="5">
        <v>279</v>
      </c>
      <c r="M15" s="68">
        <f t="shared" si="2"/>
        <v>1.9469644103279834E-2</v>
      </c>
      <c r="N15" s="68">
        <f t="shared" si="3"/>
        <v>2.6157884867804237E-2</v>
      </c>
      <c r="O15" s="5">
        <v>706</v>
      </c>
      <c r="P15" s="5">
        <v>910</v>
      </c>
      <c r="Q15" s="25">
        <f t="shared" si="4"/>
        <v>0.77582417582417584</v>
      </c>
      <c r="R15" s="5">
        <v>52</v>
      </c>
      <c r="S15" s="5">
        <v>5</v>
      </c>
      <c r="T15" s="5">
        <v>1087</v>
      </c>
      <c r="U15" s="5">
        <v>116</v>
      </c>
      <c r="V15" s="5">
        <v>9.2423000000000005E-2</v>
      </c>
      <c r="W15" s="4" t="s">
        <v>3361</v>
      </c>
      <c r="X15" s="3" t="s">
        <v>3362</v>
      </c>
      <c r="Y15" s="3" t="s">
        <v>28</v>
      </c>
      <c r="Z15" s="3" t="s">
        <v>28</v>
      </c>
    </row>
    <row r="16" spans="1:26" x14ac:dyDescent="0.25">
      <c r="A16" s="2" t="s">
        <v>3363</v>
      </c>
      <c r="B16" s="3" t="s">
        <v>24</v>
      </c>
      <c r="C16" s="3" t="s">
        <v>26</v>
      </c>
      <c r="D16" s="5">
        <f t="shared" si="0"/>
        <v>1979</v>
      </c>
      <c r="E16" s="5">
        <v>1934</v>
      </c>
      <c r="F16" s="5">
        <v>0</v>
      </c>
      <c r="G16" s="5">
        <v>45</v>
      </c>
      <c r="H16" s="5">
        <f t="shared" si="1"/>
        <v>1528</v>
      </c>
      <c r="I16" s="5">
        <v>1493</v>
      </c>
      <c r="J16" s="5">
        <v>0</v>
      </c>
      <c r="K16" s="5">
        <v>35</v>
      </c>
      <c r="L16" s="5">
        <v>7</v>
      </c>
      <c r="M16" s="68">
        <f t="shared" si="2"/>
        <v>3.5371399696816574E-3</v>
      </c>
      <c r="N16" s="68">
        <f t="shared" si="3"/>
        <v>4.5811518324607326E-3</v>
      </c>
      <c r="O16" s="5">
        <v>14</v>
      </c>
      <c r="P16" s="5">
        <v>15</v>
      </c>
      <c r="Q16" s="25">
        <f t="shared" si="4"/>
        <v>0.93333333333333335</v>
      </c>
      <c r="R16" s="5">
        <v>2</v>
      </c>
      <c r="S16" s="5">
        <v>1</v>
      </c>
      <c r="T16" s="5">
        <v>10</v>
      </c>
      <c r="U16" s="5">
        <v>0</v>
      </c>
      <c r="V16" s="5">
        <v>1.0047E-2</v>
      </c>
      <c r="W16" s="4" t="s">
        <v>3364</v>
      </c>
      <c r="X16" s="3" t="s">
        <v>3365</v>
      </c>
      <c r="Y16" s="3" t="s">
        <v>28</v>
      </c>
      <c r="Z16" s="3" t="s">
        <v>28</v>
      </c>
    </row>
    <row r="17" spans="1:26" x14ac:dyDescent="0.25">
      <c r="A17" s="2" t="s">
        <v>3366</v>
      </c>
      <c r="B17" s="3" t="s">
        <v>24</v>
      </c>
      <c r="C17" s="3" t="s">
        <v>26</v>
      </c>
      <c r="D17" s="5">
        <f t="shared" si="0"/>
        <v>2516</v>
      </c>
      <c r="E17" s="5">
        <v>2516</v>
      </c>
      <c r="F17" s="5">
        <v>0</v>
      </c>
      <c r="G17" s="5">
        <v>0</v>
      </c>
      <c r="H17" s="5">
        <f t="shared" si="1"/>
        <v>1837</v>
      </c>
      <c r="I17" s="5">
        <v>1837</v>
      </c>
      <c r="J17" s="5">
        <v>0</v>
      </c>
      <c r="K17" s="5">
        <v>0</v>
      </c>
      <c r="L17" s="5">
        <v>7</v>
      </c>
      <c r="M17" s="68">
        <f t="shared" si="2"/>
        <v>2.7821939586645467E-3</v>
      </c>
      <c r="N17" s="68">
        <f t="shared" si="3"/>
        <v>3.8105606967882419E-3</v>
      </c>
      <c r="O17" s="5">
        <v>17</v>
      </c>
      <c r="P17" s="5">
        <v>19</v>
      </c>
      <c r="Q17" s="25">
        <f t="shared" si="4"/>
        <v>0.89473684210526316</v>
      </c>
      <c r="R17" s="5">
        <v>1</v>
      </c>
      <c r="S17" s="5">
        <v>0</v>
      </c>
      <c r="T17" s="5">
        <v>12</v>
      </c>
      <c r="U17" s="5">
        <v>0</v>
      </c>
      <c r="V17" s="5">
        <v>1.0343E-2</v>
      </c>
      <c r="W17" s="4" t="s">
        <v>3367</v>
      </c>
      <c r="X17" s="3" t="s">
        <v>3368</v>
      </c>
      <c r="Y17" s="3" t="s">
        <v>28</v>
      </c>
      <c r="Z17" s="3" t="s">
        <v>28</v>
      </c>
    </row>
    <row r="18" spans="1:26" x14ac:dyDescent="0.25">
      <c r="A18" s="2" t="s">
        <v>3369</v>
      </c>
      <c r="B18" s="3" t="s">
        <v>24</v>
      </c>
      <c r="C18" s="3" t="s">
        <v>26</v>
      </c>
      <c r="D18" s="5">
        <f t="shared" si="0"/>
        <v>6679</v>
      </c>
      <c r="E18" s="5">
        <v>5889</v>
      </c>
      <c r="F18" s="5">
        <v>0</v>
      </c>
      <c r="G18" s="5">
        <v>790</v>
      </c>
      <c r="H18" s="5">
        <f t="shared" si="1"/>
        <v>5018</v>
      </c>
      <c r="I18" s="5">
        <v>4443</v>
      </c>
      <c r="J18" s="5">
        <v>0</v>
      </c>
      <c r="K18" s="5">
        <v>575</v>
      </c>
      <c r="L18" s="5">
        <v>35</v>
      </c>
      <c r="M18" s="68">
        <f t="shared" si="2"/>
        <v>5.2403054349453512E-3</v>
      </c>
      <c r="N18" s="68">
        <f t="shared" si="3"/>
        <v>6.9748903945795141E-3</v>
      </c>
      <c r="O18" s="5">
        <v>159</v>
      </c>
      <c r="P18" s="5">
        <v>203</v>
      </c>
      <c r="Q18" s="25">
        <f t="shared" si="4"/>
        <v>0.78325123152709364</v>
      </c>
      <c r="R18" s="5">
        <v>12</v>
      </c>
      <c r="S18" s="5">
        <v>4</v>
      </c>
      <c r="T18" s="5">
        <v>207</v>
      </c>
      <c r="U18" s="5">
        <v>10</v>
      </c>
      <c r="V18" s="5">
        <v>4.5690000000000001E-2</v>
      </c>
      <c r="W18" s="4" t="s">
        <v>3370</v>
      </c>
      <c r="X18" s="3" t="s">
        <v>3371</v>
      </c>
      <c r="Y18" s="3" t="s">
        <v>28</v>
      </c>
      <c r="Z18" s="3" t="s">
        <v>28</v>
      </c>
    </row>
    <row r="19" spans="1:26" x14ac:dyDescent="0.25">
      <c r="A19" s="2" t="s">
        <v>3372</v>
      </c>
      <c r="B19" s="3" t="s">
        <v>24</v>
      </c>
      <c r="C19" s="3" t="s">
        <v>26</v>
      </c>
      <c r="D19" s="5">
        <f t="shared" si="0"/>
        <v>4572</v>
      </c>
      <c r="E19" s="5">
        <v>4572</v>
      </c>
      <c r="F19" s="5">
        <v>0</v>
      </c>
      <c r="G19" s="5">
        <v>0</v>
      </c>
      <c r="H19" s="5">
        <f t="shared" si="1"/>
        <v>3407</v>
      </c>
      <c r="I19" s="5">
        <v>3407</v>
      </c>
      <c r="J19" s="5">
        <v>0</v>
      </c>
      <c r="K19" s="5">
        <v>0</v>
      </c>
      <c r="L19" s="5">
        <v>19</v>
      </c>
      <c r="M19" s="68">
        <f t="shared" si="2"/>
        <v>4.1557305336832892E-3</v>
      </c>
      <c r="N19" s="68">
        <f t="shared" si="3"/>
        <v>5.5767537422952741E-3</v>
      </c>
      <c r="O19" s="5">
        <v>35</v>
      </c>
      <c r="P19" s="5">
        <v>36</v>
      </c>
      <c r="Q19" s="25">
        <f t="shared" si="4"/>
        <v>0.97222222222222221</v>
      </c>
      <c r="R19" s="5">
        <v>5</v>
      </c>
      <c r="S19" s="5">
        <v>0</v>
      </c>
      <c r="T19" s="5">
        <v>16</v>
      </c>
      <c r="U19" s="5">
        <v>0</v>
      </c>
      <c r="V19" s="5">
        <v>1.0566000000000001E-2</v>
      </c>
      <c r="W19" s="4" t="s">
        <v>3373</v>
      </c>
      <c r="X19" s="3" t="s">
        <v>3374</v>
      </c>
      <c r="Y19" s="3" t="s">
        <v>28</v>
      </c>
      <c r="Z19" s="3" t="s">
        <v>28</v>
      </c>
    </row>
    <row r="20" spans="1:26" x14ac:dyDescent="0.25">
      <c r="A20" s="2" t="s">
        <v>3375</v>
      </c>
      <c r="B20" s="3" t="s">
        <v>24</v>
      </c>
      <c r="C20" s="3" t="s">
        <v>206</v>
      </c>
      <c r="D20" s="5">
        <f t="shared" si="0"/>
        <v>5827</v>
      </c>
      <c r="E20" s="5">
        <v>4970</v>
      </c>
      <c r="F20" s="5">
        <v>0</v>
      </c>
      <c r="G20" s="5">
        <v>857</v>
      </c>
      <c r="H20" s="5">
        <f t="shared" si="1"/>
        <v>4021</v>
      </c>
      <c r="I20" s="5">
        <v>3482</v>
      </c>
      <c r="J20" s="5">
        <v>0</v>
      </c>
      <c r="K20" s="5">
        <v>539</v>
      </c>
      <c r="L20" s="5">
        <v>0</v>
      </c>
      <c r="M20" s="68">
        <f t="shared" si="2"/>
        <v>0</v>
      </c>
      <c r="N20" s="68">
        <f t="shared" si="3"/>
        <v>0</v>
      </c>
      <c r="O20" s="5">
        <v>173</v>
      </c>
      <c r="P20" s="5">
        <v>295</v>
      </c>
      <c r="Q20" s="25">
        <f t="shared" si="4"/>
        <v>0.58644067796610166</v>
      </c>
      <c r="R20" s="5">
        <v>16</v>
      </c>
      <c r="S20" s="5">
        <v>6</v>
      </c>
      <c r="T20" s="5">
        <v>336</v>
      </c>
      <c r="U20" s="5">
        <v>3</v>
      </c>
      <c r="V20" s="5">
        <v>8.4721000000000005E-2</v>
      </c>
      <c r="W20" s="4" t="s">
        <v>3376</v>
      </c>
      <c r="X20" s="3" t="s">
        <v>3377</v>
      </c>
      <c r="Y20" s="3" t="s">
        <v>28</v>
      </c>
      <c r="Z20" s="3" t="s">
        <v>28</v>
      </c>
    </row>
    <row r="21" spans="1:26" x14ac:dyDescent="0.25">
      <c r="A21" s="2" t="s">
        <v>3378</v>
      </c>
      <c r="B21" s="3" t="s">
        <v>24</v>
      </c>
      <c r="C21" s="3" t="s">
        <v>26</v>
      </c>
      <c r="D21" s="5">
        <f t="shared" si="0"/>
        <v>10183</v>
      </c>
      <c r="E21" s="5">
        <v>10171</v>
      </c>
      <c r="F21" s="5">
        <v>0</v>
      </c>
      <c r="G21" s="5">
        <v>12</v>
      </c>
      <c r="H21" s="5">
        <f t="shared" si="1"/>
        <v>7414</v>
      </c>
      <c r="I21" s="5">
        <v>7407</v>
      </c>
      <c r="J21" s="5">
        <v>0</v>
      </c>
      <c r="K21" s="5">
        <v>7</v>
      </c>
      <c r="L21" s="5">
        <v>526</v>
      </c>
      <c r="M21" s="68">
        <f t="shared" si="2"/>
        <v>5.1654718648728275E-2</v>
      </c>
      <c r="N21" s="68">
        <f t="shared" si="3"/>
        <v>7.0946857297005658E-2</v>
      </c>
      <c r="O21" s="5">
        <v>495</v>
      </c>
      <c r="P21" s="5">
        <v>539</v>
      </c>
      <c r="Q21" s="25">
        <f t="shared" si="4"/>
        <v>0.91836734693877553</v>
      </c>
      <c r="R21" s="5">
        <v>3</v>
      </c>
      <c r="S21" s="5">
        <v>2</v>
      </c>
      <c r="T21" s="5">
        <v>44</v>
      </c>
      <c r="U21" s="5">
        <v>0</v>
      </c>
      <c r="V21" s="5">
        <v>7.2769E-2</v>
      </c>
      <c r="W21" s="4" t="s">
        <v>3379</v>
      </c>
      <c r="X21" s="3" t="s">
        <v>3380</v>
      </c>
      <c r="Y21" s="3" t="s">
        <v>28</v>
      </c>
      <c r="Z21" s="3" t="s">
        <v>28</v>
      </c>
    </row>
    <row r="22" spans="1:26" x14ac:dyDescent="0.25">
      <c r="A22" s="2" t="s">
        <v>3381</v>
      </c>
      <c r="B22" s="3" t="s">
        <v>24</v>
      </c>
      <c r="C22" s="3" t="s">
        <v>26</v>
      </c>
      <c r="D22" s="5">
        <f t="shared" si="0"/>
        <v>6484</v>
      </c>
      <c r="E22" s="5">
        <v>6478</v>
      </c>
      <c r="F22" s="5">
        <v>0</v>
      </c>
      <c r="G22" s="5">
        <v>6</v>
      </c>
      <c r="H22" s="5">
        <f t="shared" si="1"/>
        <v>4853</v>
      </c>
      <c r="I22" s="5">
        <v>4848</v>
      </c>
      <c r="J22" s="5">
        <v>0</v>
      </c>
      <c r="K22" s="5">
        <v>5</v>
      </c>
      <c r="L22" s="5">
        <v>203</v>
      </c>
      <c r="M22" s="68">
        <f t="shared" si="2"/>
        <v>3.1307834669956819E-2</v>
      </c>
      <c r="N22" s="68">
        <f t="shared" si="3"/>
        <v>4.1829796002472698E-2</v>
      </c>
      <c r="O22" s="5">
        <v>250</v>
      </c>
      <c r="P22" s="5">
        <v>265</v>
      </c>
      <c r="Q22" s="25">
        <f t="shared" si="4"/>
        <v>0.94339622641509435</v>
      </c>
      <c r="R22" s="5">
        <v>9</v>
      </c>
      <c r="S22" s="5">
        <v>0</v>
      </c>
      <c r="T22" s="5">
        <v>105</v>
      </c>
      <c r="U22" s="5">
        <v>2</v>
      </c>
      <c r="V22" s="5">
        <v>5.4662000000000002E-2</v>
      </c>
      <c r="W22" s="4" t="s">
        <v>3382</v>
      </c>
      <c r="X22" s="3" t="s">
        <v>3383</v>
      </c>
      <c r="Y22" s="3" t="s">
        <v>28</v>
      </c>
      <c r="Z22" s="3" t="s">
        <v>28</v>
      </c>
    </row>
    <row r="23" spans="1:26" x14ac:dyDescent="0.25">
      <c r="A23" s="2" t="s">
        <v>3384</v>
      </c>
      <c r="B23" s="3" t="s">
        <v>24</v>
      </c>
      <c r="C23" s="3" t="s">
        <v>26</v>
      </c>
      <c r="D23" s="5">
        <f t="shared" si="0"/>
        <v>34014</v>
      </c>
      <c r="E23" s="5">
        <v>26059</v>
      </c>
      <c r="F23" s="5">
        <v>0</v>
      </c>
      <c r="G23" s="5">
        <v>7955</v>
      </c>
      <c r="H23" s="5">
        <f t="shared" si="1"/>
        <v>22644</v>
      </c>
      <c r="I23" s="5">
        <v>17428</v>
      </c>
      <c r="J23" s="5">
        <v>0</v>
      </c>
      <c r="K23" s="5">
        <v>5216</v>
      </c>
      <c r="L23" s="5">
        <v>1867</v>
      </c>
      <c r="M23" s="68">
        <f t="shared" si="2"/>
        <v>5.4889163285705887E-2</v>
      </c>
      <c r="N23" s="68">
        <f t="shared" si="3"/>
        <v>8.2450097155979507E-2</v>
      </c>
      <c r="O23" s="5">
        <v>2693</v>
      </c>
      <c r="P23" s="5">
        <v>3235</v>
      </c>
      <c r="Q23" s="25">
        <f t="shared" si="4"/>
        <v>0.83245749613601239</v>
      </c>
      <c r="R23" s="5">
        <v>88</v>
      </c>
      <c r="S23" s="5">
        <v>139</v>
      </c>
      <c r="T23" s="5">
        <v>2339</v>
      </c>
      <c r="U23" s="5">
        <v>74</v>
      </c>
      <c r="V23" s="5">
        <v>0.18562100000000001</v>
      </c>
      <c r="W23" s="4" t="s">
        <v>3385</v>
      </c>
      <c r="X23" s="3" t="s">
        <v>3386</v>
      </c>
      <c r="Y23" s="3" t="s">
        <v>28</v>
      </c>
      <c r="Z23" s="3" t="s">
        <v>28</v>
      </c>
    </row>
    <row r="24" spans="1:26" x14ac:dyDescent="0.25">
      <c r="A24" s="2" t="s">
        <v>3387</v>
      </c>
      <c r="B24" s="3" t="s">
        <v>24</v>
      </c>
      <c r="C24" s="3" t="s">
        <v>26</v>
      </c>
      <c r="D24" s="5">
        <f t="shared" si="0"/>
        <v>15174</v>
      </c>
      <c r="E24" s="5">
        <v>13439</v>
      </c>
      <c r="F24" s="5">
        <v>0</v>
      </c>
      <c r="G24" s="5">
        <v>1735</v>
      </c>
      <c r="H24" s="5">
        <f t="shared" si="1"/>
        <v>11020</v>
      </c>
      <c r="I24" s="5">
        <v>9820</v>
      </c>
      <c r="J24" s="5">
        <v>0</v>
      </c>
      <c r="K24" s="5">
        <v>1200</v>
      </c>
      <c r="L24" s="5">
        <v>750</v>
      </c>
      <c r="M24" s="68">
        <f t="shared" si="2"/>
        <v>4.9426650850138393E-2</v>
      </c>
      <c r="N24" s="68">
        <f t="shared" si="3"/>
        <v>6.8058076225045366E-2</v>
      </c>
      <c r="O24" s="5">
        <v>1472</v>
      </c>
      <c r="P24" s="5">
        <v>1842</v>
      </c>
      <c r="Q24" s="25">
        <f t="shared" si="4"/>
        <v>0.79913137893593922</v>
      </c>
      <c r="R24" s="5">
        <v>31</v>
      </c>
      <c r="S24" s="5">
        <v>7</v>
      </c>
      <c r="T24" s="5">
        <v>2159</v>
      </c>
      <c r="U24" s="5">
        <v>65</v>
      </c>
      <c r="V24" s="5">
        <v>0.18757599999999999</v>
      </c>
      <c r="W24" s="4" t="s">
        <v>3388</v>
      </c>
      <c r="X24" s="3" t="s">
        <v>3389</v>
      </c>
      <c r="Y24" s="3" t="s">
        <v>28</v>
      </c>
      <c r="Z24" s="3" t="s">
        <v>28</v>
      </c>
    </row>
    <row r="25" spans="1:26" x14ac:dyDescent="0.25">
      <c r="A25" s="2" t="s">
        <v>3390</v>
      </c>
      <c r="B25" s="3" t="s">
        <v>24</v>
      </c>
      <c r="C25" s="3" t="s">
        <v>26</v>
      </c>
      <c r="D25" s="5">
        <f t="shared" si="0"/>
        <v>9614</v>
      </c>
      <c r="E25" s="5">
        <v>7999</v>
      </c>
      <c r="F25" s="5">
        <v>0</v>
      </c>
      <c r="G25" s="5">
        <v>1615</v>
      </c>
      <c r="H25" s="5">
        <f t="shared" si="1"/>
        <v>6809</v>
      </c>
      <c r="I25" s="5">
        <v>5776</v>
      </c>
      <c r="J25" s="5">
        <v>0</v>
      </c>
      <c r="K25" s="5">
        <v>1033</v>
      </c>
      <c r="L25" s="5">
        <v>128</v>
      </c>
      <c r="M25" s="68">
        <f t="shared" si="2"/>
        <v>1.3313917204077387E-2</v>
      </c>
      <c r="N25" s="68">
        <f t="shared" si="3"/>
        <v>1.8798648847114113E-2</v>
      </c>
      <c r="O25" s="5">
        <v>215</v>
      </c>
      <c r="P25" s="5">
        <v>233</v>
      </c>
      <c r="Q25" s="25">
        <f t="shared" si="4"/>
        <v>0.92274678111587982</v>
      </c>
      <c r="R25" s="5">
        <v>15</v>
      </c>
      <c r="S25" s="5">
        <v>13</v>
      </c>
      <c r="T25" s="5">
        <v>110</v>
      </c>
      <c r="U25" s="5">
        <v>2</v>
      </c>
      <c r="V25" s="5">
        <v>4.0339E-2</v>
      </c>
      <c r="W25" s="4" t="s">
        <v>3391</v>
      </c>
      <c r="X25" s="3" t="s">
        <v>3392</v>
      </c>
      <c r="Y25" s="3" t="s">
        <v>28</v>
      </c>
      <c r="Z25" s="3" t="s">
        <v>28</v>
      </c>
    </row>
    <row r="26" spans="1:26" x14ac:dyDescent="0.25">
      <c r="A26" s="2" t="s">
        <v>3393</v>
      </c>
      <c r="B26" s="3" t="s">
        <v>24</v>
      </c>
      <c r="C26" s="3" t="s">
        <v>26</v>
      </c>
      <c r="D26" s="5">
        <f t="shared" si="0"/>
        <v>22705</v>
      </c>
      <c r="E26" s="5">
        <v>19260</v>
      </c>
      <c r="F26" s="5">
        <v>0</v>
      </c>
      <c r="G26" s="5">
        <v>3445</v>
      </c>
      <c r="H26" s="5">
        <f t="shared" si="1"/>
        <v>16092</v>
      </c>
      <c r="I26" s="5">
        <v>13849</v>
      </c>
      <c r="J26" s="5">
        <v>0</v>
      </c>
      <c r="K26" s="5">
        <v>2243</v>
      </c>
      <c r="L26" s="5">
        <v>741</v>
      </c>
      <c r="M26" s="68">
        <f t="shared" si="2"/>
        <v>3.2635983263598324E-2</v>
      </c>
      <c r="N26" s="68">
        <f t="shared" si="3"/>
        <v>4.6047725577926919E-2</v>
      </c>
      <c r="O26" s="5">
        <v>1593</v>
      </c>
      <c r="P26" s="5">
        <v>1787</v>
      </c>
      <c r="Q26" s="25">
        <f t="shared" si="4"/>
        <v>0.89143816452154445</v>
      </c>
      <c r="R26" s="5">
        <v>140</v>
      </c>
      <c r="S26" s="5">
        <v>53</v>
      </c>
      <c r="T26" s="5">
        <v>1344</v>
      </c>
      <c r="U26" s="5">
        <v>33</v>
      </c>
      <c r="V26" s="5">
        <v>0.12903500000000001</v>
      </c>
      <c r="W26" s="4" t="s">
        <v>3394</v>
      </c>
      <c r="X26" s="3" t="s">
        <v>3395</v>
      </c>
      <c r="Y26" s="3" t="s">
        <v>28</v>
      </c>
      <c r="Z26" s="3" t="s">
        <v>28</v>
      </c>
    </row>
    <row r="27" spans="1:26" x14ac:dyDescent="0.25">
      <c r="A27" s="2" t="s">
        <v>3396</v>
      </c>
      <c r="B27" s="3" t="s">
        <v>24</v>
      </c>
      <c r="C27" s="3" t="s">
        <v>26</v>
      </c>
      <c r="D27" s="5">
        <f t="shared" si="0"/>
        <v>8672</v>
      </c>
      <c r="E27" s="5">
        <v>8094</v>
      </c>
      <c r="F27" s="5">
        <v>0</v>
      </c>
      <c r="G27" s="5">
        <v>578</v>
      </c>
      <c r="H27" s="5">
        <f t="shared" si="1"/>
        <v>6442</v>
      </c>
      <c r="I27" s="5">
        <v>6047</v>
      </c>
      <c r="J27" s="5">
        <v>0</v>
      </c>
      <c r="K27" s="5">
        <v>395</v>
      </c>
      <c r="L27" s="5">
        <v>153</v>
      </c>
      <c r="M27" s="68">
        <f t="shared" si="2"/>
        <v>1.7642988929889299E-2</v>
      </c>
      <c r="N27" s="68">
        <f t="shared" si="3"/>
        <v>2.3750388078236574E-2</v>
      </c>
      <c r="O27" s="5">
        <v>265</v>
      </c>
      <c r="P27" s="5">
        <v>334</v>
      </c>
      <c r="Q27" s="25">
        <f t="shared" si="4"/>
        <v>0.79341317365269459</v>
      </c>
      <c r="R27" s="5">
        <v>45</v>
      </c>
      <c r="S27" s="5">
        <v>4</v>
      </c>
      <c r="T27" s="5">
        <v>167</v>
      </c>
      <c r="U27" s="5">
        <v>7</v>
      </c>
      <c r="V27" s="5">
        <v>5.5233999999999998E-2</v>
      </c>
      <c r="W27" s="4" t="s">
        <v>3397</v>
      </c>
      <c r="X27" s="3" t="s">
        <v>3398</v>
      </c>
      <c r="Y27" s="3" t="s">
        <v>28</v>
      </c>
      <c r="Z27" s="3" t="s">
        <v>28</v>
      </c>
    </row>
    <row r="28" spans="1:26" x14ac:dyDescent="0.25">
      <c r="A28" s="2" t="s">
        <v>3399</v>
      </c>
      <c r="B28" s="3" t="s">
        <v>24</v>
      </c>
      <c r="C28" s="3" t="s">
        <v>26</v>
      </c>
      <c r="D28" s="5">
        <f t="shared" si="0"/>
        <v>7527</v>
      </c>
      <c r="E28" s="5">
        <v>7146</v>
      </c>
      <c r="F28" s="5">
        <v>0</v>
      </c>
      <c r="G28" s="5">
        <v>381</v>
      </c>
      <c r="H28" s="5">
        <f t="shared" si="1"/>
        <v>5607</v>
      </c>
      <c r="I28" s="5">
        <v>5344</v>
      </c>
      <c r="J28" s="5">
        <v>0</v>
      </c>
      <c r="K28" s="5">
        <v>263</v>
      </c>
      <c r="L28" s="5">
        <v>77</v>
      </c>
      <c r="M28" s="68">
        <f t="shared" si="2"/>
        <v>1.0229839245383288E-2</v>
      </c>
      <c r="N28" s="68">
        <f t="shared" si="3"/>
        <v>1.3732833957553059E-2</v>
      </c>
      <c r="O28" s="5">
        <v>149</v>
      </c>
      <c r="P28" s="5">
        <v>163</v>
      </c>
      <c r="Q28" s="25">
        <f t="shared" si="4"/>
        <v>0.91411042944785281</v>
      </c>
      <c r="R28" s="5">
        <v>36</v>
      </c>
      <c r="S28" s="5">
        <v>5</v>
      </c>
      <c r="T28" s="5">
        <v>90</v>
      </c>
      <c r="U28" s="5">
        <v>2</v>
      </c>
      <c r="V28" s="5">
        <v>3.0501E-2</v>
      </c>
      <c r="W28" s="4" t="s">
        <v>3400</v>
      </c>
      <c r="X28" s="3" t="s">
        <v>3401</v>
      </c>
      <c r="Y28" s="3" t="s">
        <v>28</v>
      </c>
      <c r="Z28" s="3" t="s">
        <v>28</v>
      </c>
    </row>
    <row r="29" spans="1:26" x14ac:dyDescent="0.25">
      <c r="A29" s="2" t="s">
        <v>3402</v>
      </c>
      <c r="B29" s="3" t="s">
        <v>24</v>
      </c>
      <c r="C29" s="3" t="s">
        <v>26</v>
      </c>
      <c r="D29" s="5">
        <f t="shared" si="0"/>
        <v>16401</v>
      </c>
      <c r="E29" s="5">
        <v>14385</v>
      </c>
      <c r="F29" s="5">
        <v>0</v>
      </c>
      <c r="G29" s="5">
        <v>2016</v>
      </c>
      <c r="H29" s="5">
        <f t="shared" si="1"/>
        <v>11790</v>
      </c>
      <c r="I29" s="5">
        <v>10504</v>
      </c>
      <c r="J29" s="5">
        <v>0</v>
      </c>
      <c r="K29" s="5">
        <v>1286</v>
      </c>
      <c r="L29" s="5">
        <v>396</v>
      </c>
      <c r="M29" s="68">
        <f t="shared" si="2"/>
        <v>2.4144869215291749E-2</v>
      </c>
      <c r="N29" s="68">
        <f t="shared" si="3"/>
        <v>3.3587786259541987E-2</v>
      </c>
      <c r="O29" s="5">
        <v>616</v>
      </c>
      <c r="P29" s="5">
        <v>693</v>
      </c>
      <c r="Q29" s="25">
        <f t="shared" si="4"/>
        <v>0.88888888888888884</v>
      </c>
      <c r="R29" s="5">
        <v>97</v>
      </c>
      <c r="S29" s="5">
        <v>25</v>
      </c>
      <c r="T29" s="5">
        <v>307</v>
      </c>
      <c r="U29" s="5">
        <v>7</v>
      </c>
      <c r="V29" s="5">
        <v>6.5975000000000006E-2</v>
      </c>
      <c r="W29" s="4" t="s">
        <v>3403</v>
      </c>
      <c r="X29" s="3" t="s">
        <v>3404</v>
      </c>
      <c r="Y29" s="3" t="s">
        <v>28</v>
      </c>
      <c r="Z29" s="3" t="s">
        <v>28</v>
      </c>
    </row>
    <row r="30" spans="1:26" x14ac:dyDescent="0.25">
      <c r="A30" s="2" t="s">
        <v>3405</v>
      </c>
      <c r="B30" s="3" t="s">
        <v>24</v>
      </c>
      <c r="C30" s="3" t="s">
        <v>26</v>
      </c>
      <c r="D30" s="5">
        <f t="shared" si="0"/>
        <v>7084</v>
      </c>
      <c r="E30" s="5">
        <v>6086</v>
      </c>
      <c r="F30" s="5">
        <v>0</v>
      </c>
      <c r="G30" s="5">
        <v>998</v>
      </c>
      <c r="H30" s="5">
        <f t="shared" si="1"/>
        <v>5075</v>
      </c>
      <c r="I30" s="5">
        <v>4382</v>
      </c>
      <c r="J30" s="5">
        <v>0</v>
      </c>
      <c r="K30" s="5">
        <v>693</v>
      </c>
      <c r="L30" s="5">
        <v>75</v>
      </c>
      <c r="M30" s="68">
        <f t="shared" si="2"/>
        <v>1.0587238848108414E-2</v>
      </c>
      <c r="N30" s="68">
        <f t="shared" si="3"/>
        <v>1.4778325123152709E-2</v>
      </c>
      <c r="O30" s="5">
        <v>146</v>
      </c>
      <c r="P30" s="5">
        <v>197</v>
      </c>
      <c r="Q30" s="25">
        <f t="shared" si="4"/>
        <v>0.74111675126903553</v>
      </c>
      <c r="R30" s="5">
        <v>26</v>
      </c>
      <c r="S30" s="5">
        <v>8</v>
      </c>
      <c r="T30" s="5">
        <v>156</v>
      </c>
      <c r="U30" s="5">
        <v>2</v>
      </c>
      <c r="V30" s="5">
        <v>4.4956999999999997E-2</v>
      </c>
      <c r="W30" s="4" t="s">
        <v>3406</v>
      </c>
      <c r="X30" s="3" t="s">
        <v>3407</v>
      </c>
      <c r="Y30" s="3" t="s">
        <v>28</v>
      </c>
      <c r="Z30" s="3" t="s">
        <v>28</v>
      </c>
    </row>
    <row r="31" spans="1:26" x14ac:dyDescent="0.25">
      <c r="A31" s="2" t="s">
        <v>3408</v>
      </c>
      <c r="B31" s="3" t="s">
        <v>24</v>
      </c>
      <c r="C31" s="3" t="s">
        <v>26</v>
      </c>
      <c r="D31" s="5">
        <f t="shared" si="0"/>
        <v>12974</v>
      </c>
      <c r="E31" s="5">
        <v>11256</v>
      </c>
      <c r="F31" s="5">
        <v>0</v>
      </c>
      <c r="G31" s="5">
        <v>1718</v>
      </c>
      <c r="H31" s="5">
        <f t="shared" si="1"/>
        <v>9182</v>
      </c>
      <c r="I31" s="5">
        <v>7970</v>
      </c>
      <c r="J31" s="5">
        <v>0</v>
      </c>
      <c r="K31" s="5">
        <v>1212</v>
      </c>
      <c r="L31" s="5">
        <v>137</v>
      </c>
      <c r="M31" s="68">
        <f t="shared" si="2"/>
        <v>1.0559580699861262E-2</v>
      </c>
      <c r="N31" s="68">
        <f t="shared" si="3"/>
        <v>1.4920496623829231E-2</v>
      </c>
      <c r="O31" s="5">
        <v>404</v>
      </c>
      <c r="P31" s="5">
        <v>489</v>
      </c>
      <c r="Q31" s="25">
        <f t="shared" si="4"/>
        <v>0.82617586912065444</v>
      </c>
      <c r="R31" s="5">
        <v>24</v>
      </c>
      <c r="S31" s="5">
        <v>14</v>
      </c>
      <c r="T31" s="5">
        <v>579</v>
      </c>
      <c r="U31" s="5">
        <v>36</v>
      </c>
      <c r="V31" s="5">
        <v>6.1355E-2</v>
      </c>
      <c r="W31" s="4" t="s">
        <v>3409</v>
      </c>
      <c r="X31" s="3" t="s">
        <v>3410</v>
      </c>
      <c r="Y31" s="3" t="s">
        <v>28</v>
      </c>
      <c r="Z31" s="3" t="s">
        <v>28</v>
      </c>
    </row>
    <row r="32" spans="1:26" x14ac:dyDescent="0.25">
      <c r="A32" s="2" t="s">
        <v>3411</v>
      </c>
      <c r="B32" s="3" t="s">
        <v>24</v>
      </c>
      <c r="C32" s="3" t="s">
        <v>26</v>
      </c>
      <c r="D32" s="5">
        <f t="shared" si="0"/>
        <v>8452</v>
      </c>
      <c r="E32" s="5">
        <v>8437</v>
      </c>
      <c r="F32" s="5">
        <v>0</v>
      </c>
      <c r="G32" s="5">
        <v>15</v>
      </c>
      <c r="H32" s="5">
        <f t="shared" si="1"/>
        <v>6187</v>
      </c>
      <c r="I32" s="5">
        <v>6175</v>
      </c>
      <c r="J32" s="5">
        <v>0</v>
      </c>
      <c r="K32" s="5">
        <v>12</v>
      </c>
      <c r="L32" s="5">
        <v>129</v>
      </c>
      <c r="M32" s="68">
        <f t="shared" si="2"/>
        <v>1.5262659725508755E-2</v>
      </c>
      <c r="N32" s="68">
        <f t="shared" si="3"/>
        <v>2.0850169710683691E-2</v>
      </c>
      <c r="O32" s="5">
        <v>262</v>
      </c>
      <c r="P32" s="5">
        <v>286</v>
      </c>
      <c r="Q32" s="25">
        <f t="shared" si="4"/>
        <v>0.91608391608391604</v>
      </c>
      <c r="R32" s="5">
        <v>3</v>
      </c>
      <c r="S32" s="5">
        <v>0</v>
      </c>
      <c r="T32" s="5">
        <v>208</v>
      </c>
      <c r="U32" s="5">
        <v>3</v>
      </c>
      <c r="V32" s="5">
        <v>4.6316000000000003E-2</v>
      </c>
      <c r="W32" s="4" t="s">
        <v>3412</v>
      </c>
      <c r="X32" s="3" t="s">
        <v>3413</v>
      </c>
      <c r="Y32" s="3" t="s">
        <v>28</v>
      </c>
      <c r="Z32" s="3" t="s">
        <v>28</v>
      </c>
    </row>
    <row r="33" spans="1:26" x14ac:dyDescent="0.25">
      <c r="A33" s="2" t="s">
        <v>3414</v>
      </c>
      <c r="B33" s="3" t="s">
        <v>24</v>
      </c>
      <c r="C33" s="3" t="s">
        <v>26</v>
      </c>
      <c r="D33" s="5">
        <f t="shared" si="0"/>
        <v>42375</v>
      </c>
      <c r="E33" s="5">
        <v>30705</v>
      </c>
      <c r="F33" s="5">
        <v>0</v>
      </c>
      <c r="G33" s="5">
        <v>11670</v>
      </c>
      <c r="H33" s="5">
        <f t="shared" si="1"/>
        <v>26752</v>
      </c>
      <c r="I33" s="5">
        <v>19777</v>
      </c>
      <c r="J33" s="5">
        <v>0</v>
      </c>
      <c r="K33" s="5">
        <v>6975</v>
      </c>
      <c r="L33" s="5">
        <v>1493</v>
      </c>
      <c r="M33" s="68">
        <f t="shared" si="2"/>
        <v>3.5233038348082599E-2</v>
      </c>
      <c r="N33" s="68">
        <f t="shared" si="3"/>
        <v>5.5808911483253586E-2</v>
      </c>
      <c r="O33" s="5">
        <v>2036</v>
      </c>
      <c r="P33" s="5">
        <v>2896</v>
      </c>
      <c r="Q33" s="25">
        <f t="shared" si="4"/>
        <v>0.70303867403314912</v>
      </c>
      <c r="R33" s="5">
        <v>109</v>
      </c>
      <c r="S33" s="5">
        <v>100</v>
      </c>
      <c r="T33" s="5">
        <v>2849</v>
      </c>
      <c r="U33" s="5">
        <v>79</v>
      </c>
      <c r="V33" s="5">
        <v>0.14643300000000001</v>
      </c>
      <c r="W33" s="4" t="s">
        <v>3415</v>
      </c>
      <c r="X33" s="3" t="s">
        <v>3416</v>
      </c>
      <c r="Y33" s="3" t="s">
        <v>28</v>
      </c>
      <c r="Z33" s="3" t="s">
        <v>28</v>
      </c>
    </row>
    <row r="34" spans="1:26" x14ac:dyDescent="0.25">
      <c r="A34" s="2" t="s">
        <v>3417</v>
      </c>
      <c r="B34" s="3" t="s">
        <v>24</v>
      </c>
      <c r="C34" s="3" t="s">
        <v>26</v>
      </c>
      <c r="D34" s="5">
        <f t="shared" si="0"/>
        <v>180068</v>
      </c>
      <c r="E34" s="5">
        <v>104339</v>
      </c>
      <c r="F34" s="5">
        <v>0</v>
      </c>
      <c r="G34" s="5">
        <v>75729</v>
      </c>
      <c r="H34" s="5">
        <f t="shared" si="1"/>
        <v>103479</v>
      </c>
      <c r="I34" s="5">
        <v>60206</v>
      </c>
      <c r="J34" s="5">
        <v>0</v>
      </c>
      <c r="K34" s="5">
        <v>43273</v>
      </c>
      <c r="L34" s="5">
        <v>1790</v>
      </c>
      <c r="M34" s="68">
        <f t="shared" si="2"/>
        <v>9.9406890730168607E-3</v>
      </c>
      <c r="N34" s="68">
        <f t="shared" si="3"/>
        <v>1.7298195769189884E-2</v>
      </c>
      <c r="O34" s="5">
        <v>3708</v>
      </c>
      <c r="P34" s="5">
        <v>8106</v>
      </c>
      <c r="Q34" s="25">
        <f t="shared" si="4"/>
        <v>0.45743893412287195</v>
      </c>
      <c r="R34" s="5">
        <v>388</v>
      </c>
      <c r="S34" s="5">
        <v>1107</v>
      </c>
      <c r="T34" s="5">
        <v>5766</v>
      </c>
      <c r="U34" s="5">
        <v>83</v>
      </c>
      <c r="V34" s="5">
        <v>0.13463800000000001</v>
      </c>
      <c r="W34" s="4" t="s">
        <v>3418</v>
      </c>
      <c r="X34" s="3" t="s">
        <v>3419</v>
      </c>
      <c r="Y34" s="3" t="s">
        <v>28</v>
      </c>
      <c r="Z34" s="3" t="s">
        <v>28</v>
      </c>
    </row>
    <row r="35" spans="1:26" x14ac:dyDescent="0.25">
      <c r="A35" s="2" t="s">
        <v>3420</v>
      </c>
      <c r="B35" s="3" t="s">
        <v>24</v>
      </c>
      <c r="C35" s="3" t="s">
        <v>26</v>
      </c>
      <c r="D35" s="5">
        <f t="shared" si="0"/>
        <v>10624</v>
      </c>
      <c r="E35" s="5">
        <v>10130</v>
      </c>
      <c r="F35" s="5">
        <v>0</v>
      </c>
      <c r="G35" s="5">
        <v>494</v>
      </c>
      <c r="H35" s="5">
        <f t="shared" si="1"/>
        <v>7733</v>
      </c>
      <c r="I35" s="5">
        <v>7374</v>
      </c>
      <c r="J35" s="5">
        <v>0</v>
      </c>
      <c r="K35" s="5">
        <v>359</v>
      </c>
      <c r="L35" s="5">
        <v>226</v>
      </c>
      <c r="M35" s="68">
        <f t="shared" si="2"/>
        <v>2.1272590361445784E-2</v>
      </c>
      <c r="N35" s="68">
        <f t="shared" si="3"/>
        <v>2.9225397646450279E-2</v>
      </c>
      <c r="O35" s="5">
        <v>373</v>
      </c>
      <c r="P35" s="5">
        <v>423</v>
      </c>
      <c r="Q35" s="25">
        <f t="shared" si="4"/>
        <v>0.88179669030732866</v>
      </c>
      <c r="R35" s="5">
        <v>25</v>
      </c>
      <c r="S35" s="5">
        <v>6</v>
      </c>
      <c r="T35" s="5">
        <v>312</v>
      </c>
      <c r="U35" s="5">
        <v>11</v>
      </c>
      <c r="V35" s="5">
        <v>5.7363999999999998E-2</v>
      </c>
      <c r="W35" s="4" t="s">
        <v>3421</v>
      </c>
      <c r="X35" s="3" t="s">
        <v>3422</v>
      </c>
      <c r="Y35" s="3" t="s">
        <v>28</v>
      </c>
      <c r="Z35" s="3" t="s">
        <v>28</v>
      </c>
    </row>
    <row r="36" spans="1:26" x14ac:dyDescent="0.25">
      <c r="A36" s="2" t="s">
        <v>3423</v>
      </c>
      <c r="B36" s="3" t="s">
        <v>24</v>
      </c>
      <c r="C36" s="3" t="s">
        <v>26</v>
      </c>
      <c r="D36" s="5">
        <f t="shared" si="0"/>
        <v>1110</v>
      </c>
      <c r="E36" s="5">
        <v>1110</v>
      </c>
      <c r="F36" s="5">
        <v>0</v>
      </c>
      <c r="G36" s="5">
        <v>0</v>
      </c>
      <c r="H36" s="5">
        <f t="shared" si="1"/>
        <v>767</v>
      </c>
      <c r="I36" s="5">
        <v>767</v>
      </c>
      <c r="J36" s="5">
        <v>0</v>
      </c>
      <c r="K36" s="5">
        <v>0</v>
      </c>
      <c r="L36" s="5">
        <v>23</v>
      </c>
      <c r="M36" s="68">
        <f t="shared" si="2"/>
        <v>2.0720720720720721E-2</v>
      </c>
      <c r="N36" s="68">
        <f t="shared" si="3"/>
        <v>2.9986962190352021E-2</v>
      </c>
      <c r="O36" s="5">
        <v>31</v>
      </c>
      <c r="P36" s="5">
        <v>33</v>
      </c>
      <c r="Q36" s="25">
        <f t="shared" si="4"/>
        <v>0.93939393939393945</v>
      </c>
      <c r="R36" s="5">
        <v>1</v>
      </c>
      <c r="S36" s="5">
        <v>0</v>
      </c>
      <c r="T36" s="5">
        <v>17</v>
      </c>
      <c r="U36" s="5">
        <v>0</v>
      </c>
      <c r="V36" s="5">
        <v>4.3025000000000001E-2</v>
      </c>
      <c r="W36" s="4" t="s">
        <v>3424</v>
      </c>
      <c r="X36" s="3" t="s">
        <v>3425</v>
      </c>
      <c r="Y36" s="3" t="s">
        <v>28</v>
      </c>
      <c r="Z36" s="3" t="s">
        <v>28</v>
      </c>
    </row>
    <row r="37" spans="1:26" x14ac:dyDescent="0.25">
      <c r="A37" s="2" t="s">
        <v>3426</v>
      </c>
      <c r="B37" s="3" t="s">
        <v>24</v>
      </c>
      <c r="C37" s="3" t="s">
        <v>26</v>
      </c>
      <c r="D37" s="5">
        <f t="shared" si="0"/>
        <v>15315</v>
      </c>
      <c r="E37" s="5">
        <v>13266</v>
      </c>
      <c r="F37" s="5">
        <v>0</v>
      </c>
      <c r="G37" s="5">
        <v>2049</v>
      </c>
      <c r="H37" s="5">
        <f t="shared" si="1"/>
        <v>10928</v>
      </c>
      <c r="I37" s="5">
        <v>9579</v>
      </c>
      <c r="J37" s="5">
        <v>0</v>
      </c>
      <c r="K37" s="5">
        <v>1349</v>
      </c>
      <c r="L37" s="5">
        <v>169</v>
      </c>
      <c r="M37" s="68">
        <f t="shared" si="2"/>
        <v>1.1034933072151485E-2</v>
      </c>
      <c r="N37" s="68">
        <f t="shared" si="3"/>
        <v>1.5464860907759883E-2</v>
      </c>
      <c r="O37" s="5">
        <v>470</v>
      </c>
      <c r="P37" s="5">
        <v>525</v>
      </c>
      <c r="Q37" s="25">
        <f t="shared" si="4"/>
        <v>0.89523809523809528</v>
      </c>
      <c r="R37" s="5">
        <v>23</v>
      </c>
      <c r="S37" s="5">
        <v>32</v>
      </c>
      <c r="T37" s="5">
        <v>403</v>
      </c>
      <c r="U37" s="5">
        <v>8</v>
      </c>
      <c r="V37" s="5">
        <v>5.4807000000000002E-2</v>
      </c>
      <c r="W37" s="4" t="s">
        <v>3427</v>
      </c>
      <c r="X37" s="3" t="s">
        <v>3428</v>
      </c>
      <c r="Y37" s="3" t="s">
        <v>28</v>
      </c>
      <c r="Z37" s="3" t="s">
        <v>28</v>
      </c>
    </row>
    <row r="38" spans="1:26" x14ac:dyDescent="0.25">
      <c r="A38" s="2" t="s">
        <v>3429</v>
      </c>
      <c r="B38" s="3" t="s">
        <v>24</v>
      </c>
      <c r="C38" s="3" t="s">
        <v>26</v>
      </c>
      <c r="D38" s="5">
        <f t="shared" si="0"/>
        <v>27950</v>
      </c>
      <c r="E38" s="5">
        <v>21852</v>
      </c>
      <c r="F38" s="5">
        <v>0</v>
      </c>
      <c r="G38" s="5">
        <v>6098</v>
      </c>
      <c r="H38" s="5">
        <f t="shared" si="1"/>
        <v>19309</v>
      </c>
      <c r="I38" s="5">
        <v>15389</v>
      </c>
      <c r="J38" s="5">
        <v>0</v>
      </c>
      <c r="K38" s="5">
        <v>3920</v>
      </c>
      <c r="L38" s="5">
        <v>268</v>
      </c>
      <c r="M38" s="68">
        <f t="shared" si="2"/>
        <v>9.5885509838998205E-3</v>
      </c>
      <c r="N38" s="68">
        <f t="shared" si="3"/>
        <v>1.3879538039256305E-2</v>
      </c>
      <c r="O38" s="5">
        <v>1023</v>
      </c>
      <c r="P38" s="5">
        <v>1505</v>
      </c>
      <c r="Q38" s="25">
        <f t="shared" si="4"/>
        <v>0.67973421926910294</v>
      </c>
      <c r="R38" s="5">
        <v>88</v>
      </c>
      <c r="S38" s="5">
        <v>28</v>
      </c>
      <c r="T38" s="5">
        <v>2087</v>
      </c>
      <c r="U38" s="5">
        <v>110</v>
      </c>
      <c r="V38" s="5">
        <v>9.7796999999999995E-2</v>
      </c>
      <c r="W38" s="4" t="s">
        <v>3430</v>
      </c>
      <c r="X38" s="3" t="s">
        <v>3431</v>
      </c>
      <c r="Y38" s="3" t="s">
        <v>28</v>
      </c>
      <c r="Z38" s="3" t="s">
        <v>28</v>
      </c>
    </row>
    <row r="39" spans="1:26" x14ac:dyDescent="0.25">
      <c r="A39" s="2" t="s">
        <v>3432</v>
      </c>
      <c r="B39" s="3" t="s">
        <v>24</v>
      </c>
      <c r="C39" s="3" t="s">
        <v>26</v>
      </c>
      <c r="D39" s="5">
        <f t="shared" si="0"/>
        <v>4807</v>
      </c>
      <c r="E39" s="5">
        <v>4705</v>
      </c>
      <c r="F39" s="5">
        <v>0</v>
      </c>
      <c r="G39" s="5">
        <v>102</v>
      </c>
      <c r="H39" s="5">
        <f t="shared" si="1"/>
        <v>3552</v>
      </c>
      <c r="I39" s="5">
        <v>3471</v>
      </c>
      <c r="J39" s="5">
        <v>0</v>
      </c>
      <c r="K39" s="5">
        <v>81</v>
      </c>
      <c r="L39" s="5">
        <v>45</v>
      </c>
      <c r="M39" s="68">
        <f t="shared" si="2"/>
        <v>9.3613480341169127E-3</v>
      </c>
      <c r="N39" s="68">
        <f t="shared" si="3"/>
        <v>1.266891891891892E-2</v>
      </c>
      <c r="O39" s="5">
        <v>136</v>
      </c>
      <c r="P39" s="5">
        <v>149</v>
      </c>
      <c r="Q39" s="25">
        <f t="shared" si="4"/>
        <v>0.91275167785234901</v>
      </c>
      <c r="R39" s="5">
        <v>23</v>
      </c>
      <c r="S39" s="5">
        <v>3</v>
      </c>
      <c r="T39" s="5">
        <v>129</v>
      </c>
      <c r="U39" s="5">
        <v>6</v>
      </c>
      <c r="V39" s="5">
        <v>4.2927E-2</v>
      </c>
      <c r="W39" s="4" t="s">
        <v>3433</v>
      </c>
      <c r="X39" s="3" t="s">
        <v>3434</v>
      </c>
      <c r="Y39" s="3" t="s">
        <v>28</v>
      </c>
      <c r="Z39" s="3" t="s">
        <v>28</v>
      </c>
    </row>
    <row r="40" spans="1:26" x14ac:dyDescent="0.25">
      <c r="A40" s="2" t="s">
        <v>3435</v>
      </c>
      <c r="B40" s="3" t="s">
        <v>24</v>
      </c>
      <c r="C40" s="3" t="s">
        <v>26</v>
      </c>
      <c r="D40" s="5">
        <f t="shared" si="0"/>
        <v>3716</v>
      </c>
      <c r="E40" s="5">
        <v>3687</v>
      </c>
      <c r="F40" s="5">
        <v>0</v>
      </c>
      <c r="G40" s="5">
        <v>29</v>
      </c>
      <c r="H40" s="5">
        <f t="shared" si="1"/>
        <v>2718</v>
      </c>
      <c r="I40" s="5">
        <v>2693</v>
      </c>
      <c r="J40" s="5">
        <v>0</v>
      </c>
      <c r="K40" s="5">
        <v>25</v>
      </c>
      <c r="L40" s="5">
        <v>10</v>
      </c>
      <c r="M40" s="68">
        <f t="shared" si="2"/>
        <v>2.691065662002153E-3</v>
      </c>
      <c r="N40" s="68">
        <f t="shared" si="3"/>
        <v>3.6791758646063282E-3</v>
      </c>
      <c r="O40" s="5">
        <v>77</v>
      </c>
      <c r="P40" s="5">
        <v>90</v>
      </c>
      <c r="Q40" s="25">
        <f t="shared" si="4"/>
        <v>0.85555555555555551</v>
      </c>
      <c r="R40" s="5">
        <v>13</v>
      </c>
      <c r="S40" s="5">
        <v>0</v>
      </c>
      <c r="T40" s="5">
        <v>140</v>
      </c>
      <c r="U40" s="5">
        <v>16</v>
      </c>
      <c r="V40" s="5">
        <v>3.3419999999999998E-2</v>
      </c>
      <c r="W40" s="4" t="s">
        <v>3436</v>
      </c>
      <c r="X40" s="3" t="s">
        <v>3437</v>
      </c>
      <c r="Y40" s="3" t="s">
        <v>28</v>
      </c>
      <c r="Z40" s="3" t="s">
        <v>28</v>
      </c>
    </row>
    <row r="41" spans="1:26" x14ac:dyDescent="0.25">
      <c r="A41" s="2" t="s">
        <v>3438</v>
      </c>
      <c r="B41" s="3" t="s">
        <v>24</v>
      </c>
      <c r="C41" s="3" t="s">
        <v>26</v>
      </c>
      <c r="D41" s="5">
        <f t="shared" si="0"/>
        <v>78688</v>
      </c>
      <c r="E41" s="5">
        <v>51720</v>
      </c>
      <c r="F41" s="5">
        <v>0</v>
      </c>
      <c r="G41" s="5">
        <v>26968</v>
      </c>
      <c r="H41" s="5">
        <f t="shared" si="1"/>
        <v>54710</v>
      </c>
      <c r="I41" s="5">
        <v>36404</v>
      </c>
      <c r="J41" s="5">
        <v>0</v>
      </c>
      <c r="K41" s="5">
        <v>18306</v>
      </c>
      <c r="L41" s="5">
        <v>1454</v>
      </c>
      <c r="M41" s="68">
        <f t="shared" si="2"/>
        <v>1.8478039853599023E-2</v>
      </c>
      <c r="N41" s="68">
        <f t="shared" si="3"/>
        <v>2.6576494242368853E-2</v>
      </c>
      <c r="O41" s="5">
        <v>2335</v>
      </c>
      <c r="P41" s="5">
        <v>3751</v>
      </c>
      <c r="Q41" s="25">
        <f t="shared" si="4"/>
        <v>0.62250066648893632</v>
      </c>
      <c r="R41" s="5">
        <v>285</v>
      </c>
      <c r="S41" s="5">
        <v>169</v>
      </c>
      <c r="T41" s="5">
        <v>3570</v>
      </c>
      <c r="U41" s="5">
        <v>158</v>
      </c>
      <c r="V41" s="5">
        <v>0.103038</v>
      </c>
      <c r="W41" s="4" t="s">
        <v>3439</v>
      </c>
      <c r="X41" s="3" t="s">
        <v>3440</v>
      </c>
      <c r="Y41" s="3" t="s">
        <v>28</v>
      </c>
      <c r="Z41" s="3" t="s">
        <v>28</v>
      </c>
    </row>
    <row r="42" spans="1:26" x14ac:dyDescent="0.25">
      <c r="A42" s="2" t="s">
        <v>3441</v>
      </c>
      <c r="B42" s="3" t="s">
        <v>24</v>
      </c>
      <c r="C42" s="3" t="s">
        <v>26</v>
      </c>
      <c r="D42" s="5">
        <f t="shared" si="0"/>
        <v>45420</v>
      </c>
      <c r="E42" s="5">
        <v>33220</v>
      </c>
      <c r="F42" s="5">
        <v>0</v>
      </c>
      <c r="G42" s="5">
        <v>12200</v>
      </c>
      <c r="H42" s="5">
        <f t="shared" si="1"/>
        <v>30377</v>
      </c>
      <c r="I42" s="5">
        <v>22676</v>
      </c>
      <c r="J42" s="5">
        <v>0</v>
      </c>
      <c r="K42" s="5">
        <v>7701</v>
      </c>
      <c r="L42" s="5">
        <v>1468</v>
      </c>
      <c r="M42" s="68">
        <f t="shared" si="2"/>
        <v>3.232056362835755E-2</v>
      </c>
      <c r="N42" s="68">
        <f t="shared" si="3"/>
        <v>4.8326036145768178E-2</v>
      </c>
      <c r="O42" s="5">
        <v>2925</v>
      </c>
      <c r="P42" s="5">
        <v>3989</v>
      </c>
      <c r="Q42" s="25">
        <f t="shared" si="4"/>
        <v>0.7332664828277764</v>
      </c>
      <c r="R42" s="5">
        <v>91</v>
      </c>
      <c r="S42" s="5">
        <v>106</v>
      </c>
      <c r="T42" s="5">
        <v>3773</v>
      </c>
      <c r="U42" s="5">
        <v>83</v>
      </c>
      <c r="V42" s="5">
        <v>0.17591300000000001</v>
      </c>
      <c r="W42" s="4" t="s">
        <v>3442</v>
      </c>
      <c r="X42" s="3" t="s">
        <v>3443</v>
      </c>
      <c r="Y42" s="3" t="s">
        <v>28</v>
      </c>
      <c r="Z42" s="3" t="s">
        <v>28</v>
      </c>
    </row>
    <row r="43" spans="1:26" x14ac:dyDescent="0.25">
      <c r="A43" s="2" t="s">
        <v>3444</v>
      </c>
      <c r="B43" s="3" t="s">
        <v>24</v>
      </c>
      <c r="C43" s="3" t="s">
        <v>26</v>
      </c>
      <c r="D43" s="5">
        <f t="shared" si="0"/>
        <v>28540</v>
      </c>
      <c r="E43" s="5">
        <v>23050</v>
      </c>
      <c r="F43" s="5">
        <v>0</v>
      </c>
      <c r="G43" s="5">
        <v>5490</v>
      </c>
      <c r="H43" s="5">
        <f t="shared" si="1"/>
        <v>20499</v>
      </c>
      <c r="I43" s="5">
        <v>16839</v>
      </c>
      <c r="J43" s="5">
        <v>0</v>
      </c>
      <c r="K43" s="5">
        <v>3660</v>
      </c>
      <c r="L43" s="5">
        <v>694</v>
      </c>
      <c r="M43" s="68">
        <f t="shared" si="2"/>
        <v>2.4316748423265592E-2</v>
      </c>
      <c r="N43" s="68">
        <f t="shared" si="3"/>
        <v>3.3855310015122687E-2</v>
      </c>
      <c r="O43" s="5">
        <v>1368</v>
      </c>
      <c r="P43" s="5">
        <v>1584</v>
      </c>
      <c r="Q43" s="25">
        <f t="shared" si="4"/>
        <v>0.86363636363636365</v>
      </c>
      <c r="R43" s="5">
        <v>144</v>
      </c>
      <c r="S43" s="5">
        <v>80</v>
      </c>
      <c r="T43" s="5">
        <v>1227</v>
      </c>
      <c r="U43" s="5">
        <v>21</v>
      </c>
      <c r="V43" s="5">
        <v>9.4066999999999998E-2</v>
      </c>
      <c r="W43" s="4" t="s">
        <v>3445</v>
      </c>
      <c r="X43" s="3" t="s">
        <v>3446</v>
      </c>
      <c r="Y43" s="3" t="s">
        <v>28</v>
      </c>
      <c r="Z43" s="3" t="s">
        <v>28</v>
      </c>
    </row>
    <row r="44" spans="1:26" x14ac:dyDescent="0.25">
      <c r="A44" s="2" t="s">
        <v>3447</v>
      </c>
      <c r="B44" s="3" t="s">
        <v>24</v>
      </c>
      <c r="C44" s="3" t="s">
        <v>26</v>
      </c>
      <c r="D44" s="5">
        <f t="shared" si="0"/>
        <v>10485</v>
      </c>
      <c r="E44" s="5">
        <v>9366</v>
      </c>
      <c r="F44" s="5">
        <v>0</v>
      </c>
      <c r="G44" s="5">
        <v>1119</v>
      </c>
      <c r="H44" s="5">
        <f t="shared" si="1"/>
        <v>7664</v>
      </c>
      <c r="I44" s="5">
        <v>6872</v>
      </c>
      <c r="J44" s="5">
        <v>0</v>
      </c>
      <c r="K44" s="5">
        <v>792</v>
      </c>
      <c r="L44" s="5">
        <v>41</v>
      </c>
      <c r="M44" s="68">
        <f t="shared" si="2"/>
        <v>3.9103481163567004E-3</v>
      </c>
      <c r="N44" s="68">
        <f t="shared" si="3"/>
        <v>5.3496868475991647E-3</v>
      </c>
      <c r="O44" s="5">
        <v>288</v>
      </c>
      <c r="P44" s="5">
        <v>377</v>
      </c>
      <c r="Q44" s="25">
        <f t="shared" si="4"/>
        <v>0.76392572944297077</v>
      </c>
      <c r="R44" s="5">
        <v>45</v>
      </c>
      <c r="S44" s="5">
        <v>12</v>
      </c>
      <c r="T44" s="5">
        <v>386</v>
      </c>
      <c r="U44" s="5">
        <v>18</v>
      </c>
      <c r="V44" s="5">
        <v>5.4859999999999999E-2</v>
      </c>
      <c r="W44" s="4" t="s">
        <v>3448</v>
      </c>
      <c r="X44" s="3" t="s">
        <v>3449</v>
      </c>
      <c r="Y44" s="3" t="s">
        <v>28</v>
      </c>
      <c r="Z44" s="3" t="s">
        <v>28</v>
      </c>
    </row>
    <row r="45" spans="1:26" x14ac:dyDescent="0.25">
      <c r="A45" s="2" t="s">
        <v>3450</v>
      </c>
      <c r="B45" s="3" t="s">
        <v>24</v>
      </c>
      <c r="C45" s="3" t="s">
        <v>26</v>
      </c>
      <c r="D45" s="5">
        <f t="shared" si="0"/>
        <v>3937</v>
      </c>
      <c r="E45" s="5">
        <v>3861</v>
      </c>
      <c r="F45" s="5">
        <v>0</v>
      </c>
      <c r="G45" s="5">
        <v>76</v>
      </c>
      <c r="H45" s="5">
        <f t="shared" si="1"/>
        <v>2797</v>
      </c>
      <c r="I45" s="5">
        <v>2745</v>
      </c>
      <c r="J45" s="5">
        <v>0</v>
      </c>
      <c r="K45" s="5">
        <v>52</v>
      </c>
      <c r="L45" s="5">
        <v>7</v>
      </c>
      <c r="M45" s="68">
        <f t="shared" si="2"/>
        <v>1.7780035560071121E-3</v>
      </c>
      <c r="N45" s="68">
        <f t="shared" si="3"/>
        <v>2.5026814444047193E-3</v>
      </c>
      <c r="O45" s="5">
        <v>38</v>
      </c>
      <c r="P45" s="5">
        <v>40</v>
      </c>
      <c r="Q45" s="25">
        <f t="shared" si="4"/>
        <v>0.95</v>
      </c>
      <c r="R45" s="5">
        <v>3</v>
      </c>
      <c r="S45" s="5">
        <v>2</v>
      </c>
      <c r="T45" s="5">
        <v>51</v>
      </c>
      <c r="U45" s="5">
        <v>1</v>
      </c>
      <c r="V45" s="5">
        <v>1.4572E-2</v>
      </c>
      <c r="W45" s="4" t="s">
        <v>3451</v>
      </c>
      <c r="X45" s="3" t="s">
        <v>3452</v>
      </c>
      <c r="Y45" s="3" t="s">
        <v>28</v>
      </c>
      <c r="Z45" s="3" t="s">
        <v>28</v>
      </c>
    </row>
    <row r="46" spans="1:26" x14ac:dyDescent="0.25">
      <c r="A46" s="2" t="s">
        <v>3453</v>
      </c>
      <c r="B46" s="3" t="s">
        <v>24</v>
      </c>
      <c r="C46" s="3" t="s">
        <v>26</v>
      </c>
      <c r="D46" s="5">
        <f t="shared" si="0"/>
        <v>6634</v>
      </c>
      <c r="E46" s="5">
        <v>6095</v>
      </c>
      <c r="F46" s="5">
        <v>0</v>
      </c>
      <c r="G46" s="5">
        <v>539</v>
      </c>
      <c r="H46" s="5">
        <f t="shared" si="1"/>
        <v>4754</v>
      </c>
      <c r="I46" s="5">
        <v>4399</v>
      </c>
      <c r="J46" s="5">
        <v>0</v>
      </c>
      <c r="K46" s="5">
        <v>355</v>
      </c>
      <c r="L46" s="5">
        <v>167</v>
      </c>
      <c r="M46" s="68">
        <f t="shared" si="2"/>
        <v>2.5173349412119385E-2</v>
      </c>
      <c r="N46" s="68">
        <f t="shared" si="3"/>
        <v>3.5128312999579303E-2</v>
      </c>
      <c r="O46" s="5">
        <v>202</v>
      </c>
      <c r="P46" s="5">
        <v>214</v>
      </c>
      <c r="Q46" s="25">
        <f t="shared" si="4"/>
        <v>0.94392523364485981</v>
      </c>
      <c r="R46" s="5">
        <v>10</v>
      </c>
      <c r="S46" s="5">
        <v>4</v>
      </c>
      <c r="T46" s="5">
        <v>56</v>
      </c>
      <c r="U46" s="5">
        <v>0</v>
      </c>
      <c r="V46" s="5">
        <v>4.8647000000000003E-2</v>
      </c>
      <c r="W46" s="4" t="s">
        <v>3454</v>
      </c>
      <c r="X46" s="3" t="s">
        <v>3455</v>
      </c>
      <c r="Y46" s="3" t="s">
        <v>28</v>
      </c>
      <c r="Z46" s="3" t="s">
        <v>28</v>
      </c>
    </row>
    <row r="47" spans="1:26" x14ac:dyDescent="0.25">
      <c r="A47" s="2" t="s">
        <v>3456</v>
      </c>
      <c r="B47" s="3" t="s">
        <v>24</v>
      </c>
      <c r="C47" s="3" t="s">
        <v>26</v>
      </c>
      <c r="D47" s="5">
        <f t="shared" si="0"/>
        <v>25405</v>
      </c>
      <c r="E47" s="5">
        <v>19759</v>
      </c>
      <c r="F47" s="5">
        <v>0</v>
      </c>
      <c r="G47" s="5">
        <v>5646</v>
      </c>
      <c r="H47" s="5">
        <f t="shared" si="1"/>
        <v>17389</v>
      </c>
      <c r="I47" s="5">
        <v>13562</v>
      </c>
      <c r="J47" s="5">
        <v>0</v>
      </c>
      <c r="K47" s="5">
        <v>3827</v>
      </c>
      <c r="L47" s="5">
        <v>236</v>
      </c>
      <c r="M47" s="68">
        <f t="shared" si="2"/>
        <v>9.2895099389883884E-3</v>
      </c>
      <c r="N47" s="68">
        <f t="shared" si="3"/>
        <v>1.3571798263269883E-2</v>
      </c>
      <c r="O47" s="5">
        <v>596</v>
      </c>
      <c r="P47" s="5">
        <v>801</v>
      </c>
      <c r="Q47" s="25">
        <f t="shared" si="4"/>
        <v>0.74406991260923849</v>
      </c>
      <c r="R47" s="5">
        <v>44</v>
      </c>
      <c r="S47" s="5">
        <v>62</v>
      </c>
      <c r="T47" s="5">
        <v>812</v>
      </c>
      <c r="U47" s="5">
        <v>44</v>
      </c>
      <c r="V47" s="5">
        <v>5.9062000000000003E-2</v>
      </c>
      <c r="W47" s="4" t="s">
        <v>3457</v>
      </c>
      <c r="X47" s="3" t="s">
        <v>3458</v>
      </c>
      <c r="Y47" s="3" t="s">
        <v>28</v>
      </c>
      <c r="Z47" s="3" t="s">
        <v>28</v>
      </c>
    </row>
    <row r="48" spans="1:26" x14ac:dyDescent="0.25">
      <c r="A48" s="2" t="s">
        <v>3459</v>
      </c>
      <c r="B48" s="3" t="s">
        <v>24</v>
      </c>
      <c r="C48" s="3" t="s">
        <v>26</v>
      </c>
      <c r="D48" s="5">
        <f t="shared" si="0"/>
        <v>63703</v>
      </c>
      <c r="E48" s="5">
        <v>44657</v>
      </c>
      <c r="F48" s="5">
        <v>0</v>
      </c>
      <c r="G48" s="5">
        <v>19046</v>
      </c>
      <c r="H48" s="5">
        <f t="shared" si="1"/>
        <v>42503</v>
      </c>
      <c r="I48" s="5">
        <v>30278</v>
      </c>
      <c r="J48" s="5">
        <v>0</v>
      </c>
      <c r="K48" s="5">
        <v>12225</v>
      </c>
      <c r="L48" s="5">
        <v>753</v>
      </c>
      <c r="M48" s="68">
        <f t="shared" si="2"/>
        <v>1.1820479412272577E-2</v>
      </c>
      <c r="N48" s="68">
        <f t="shared" si="3"/>
        <v>1.7716396489659555E-2</v>
      </c>
      <c r="O48" s="5">
        <v>2373</v>
      </c>
      <c r="P48" s="5">
        <v>3245</v>
      </c>
      <c r="Q48" s="25">
        <f t="shared" si="4"/>
        <v>0.73127889060092455</v>
      </c>
      <c r="R48" s="5">
        <v>281</v>
      </c>
      <c r="S48" s="5">
        <v>163</v>
      </c>
      <c r="T48" s="5">
        <v>3830</v>
      </c>
      <c r="U48" s="5">
        <v>202</v>
      </c>
      <c r="V48" s="5">
        <v>0.10717400000000001</v>
      </c>
      <c r="W48" s="4" t="s">
        <v>3460</v>
      </c>
      <c r="X48" s="3" t="s">
        <v>3461</v>
      </c>
      <c r="Y48" s="3" t="s">
        <v>28</v>
      </c>
      <c r="Z48" s="3" t="s">
        <v>28</v>
      </c>
    </row>
    <row r="49" spans="1:26" x14ac:dyDescent="0.25">
      <c r="A49" s="2" t="s">
        <v>3462</v>
      </c>
      <c r="B49" s="3" t="s">
        <v>24</v>
      </c>
      <c r="C49" s="3" t="s">
        <v>26</v>
      </c>
      <c r="D49" s="5">
        <f t="shared" si="0"/>
        <v>5279</v>
      </c>
      <c r="E49" s="5">
        <v>4899</v>
      </c>
      <c r="F49" s="5">
        <v>0</v>
      </c>
      <c r="G49" s="5">
        <v>380</v>
      </c>
      <c r="H49" s="5">
        <f t="shared" si="1"/>
        <v>3616</v>
      </c>
      <c r="I49" s="5">
        <v>3423</v>
      </c>
      <c r="J49" s="5">
        <v>0</v>
      </c>
      <c r="K49" s="5">
        <v>193</v>
      </c>
      <c r="L49" s="5">
        <v>13</v>
      </c>
      <c r="M49" s="68">
        <f t="shared" si="2"/>
        <v>2.4625876112900169E-3</v>
      </c>
      <c r="N49" s="68">
        <f t="shared" si="3"/>
        <v>3.5951327433628318E-3</v>
      </c>
      <c r="O49" s="5">
        <v>123</v>
      </c>
      <c r="P49" s="5">
        <v>151</v>
      </c>
      <c r="Q49" s="25">
        <f t="shared" si="4"/>
        <v>0.81456953642384111</v>
      </c>
      <c r="R49" s="5">
        <v>10</v>
      </c>
      <c r="S49" s="5">
        <v>4</v>
      </c>
      <c r="T49" s="5">
        <v>237</v>
      </c>
      <c r="U49" s="5">
        <v>23</v>
      </c>
      <c r="V49" s="5">
        <v>4.4112999999999999E-2</v>
      </c>
      <c r="W49" s="4" t="s">
        <v>3463</v>
      </c>
      <c r="X49" s="3" t="s">
        <v>3464</v>
      </c>
      <c r="Y49" s="3" t="s">
        <v>28</v>
      </c>
      <c r="Z49" s="3" t="s">
        <v>28</v>
      </c>
    </row>
    <row r="50" spans="1:26" x14ac:dyDescent="0.25">
      <c r="A50" s="2" t="s">
        <v>3465</v>
      </c>
      <c r="B50" s="3" t="s">
        <v>24</v>
      </c>
      <c r="C50" s="3" t="s">
        <v>26</v>
      </c>
      <c r="D50" s="5">
        <f t="shared" si="0"/>
        <v>1979</v>
      </c>
      <c r="E50" s="5">
        <v>1979</v>
      </c>
      <c r="F50" s="5">
        <v>0</v>
      </c>
      <c r="G50" s="5">
        <v>0</v>
      </c>
      <c r="H50" s="5">
        <f t="shared" si="1"/>
        <v>1460</v>
      </c>
      <c r="I50" s="5">
        <v>1460</v>
      </c>
      <c r="J50" s="5">
        <v>0</v>
      </c>
      <c r="K50" s="5">
        <v>0</v>
      </c>
      <c r="L50" s="5">
        <v>19</v>
      </c>
      <c r="M50" s="68">
        <f t="shared" si="2"/>
        <v>9.6008084891359268E-3</v>
      </c>
      <c r="N50" s="68">
        <f t="shared" si="3"/>
        <v>1.3013698630136987E-2</v>
      </c>
      <c r="O50" s="5">
        <v>40</v>
      </c>
      <c r="P50" s="5">
        <v>41</v>
      </c>
      <c r="Q50" s="25">
        <f t="shared" si="4"/>
        <v>0.97560975609756095</v>
      </c>
      <c r="R50" s="5">
        <v>6</v>
      </c>
      <c r="S50" s="5">
        <v>0</v>
      </c>
      <c r="T50" s="5">
        <v>26</v>
      </c>
      <c r="U50" s="5">
        <v>0</v>
      </c>
      <c r="V50" s="5">
        <v>2.8081999999999999E-2</v>
      </c>
      <c r="W50" s="4" t="s">
        <v>3466</v>
      </c>
      <c r="X50" s="3" t="s">
        <v>3467</v>
      </c>
      <c r="Y50" s="3" t="s">
        <v>28</v>
      </c>
      <c r="Z50" s="3" t="s">
        <v>28</v>
      </c>
    </row>
    <row r="51" spans="1:26" x14ac:dyDescent="0.25">
      <c r="A51" s="2" t="s">
        <v>3468</v>
      </c>
      <c r="B51" s="3" t="s">
        <v>24</v>
      </c>
      <c r="C51" s="3" t="s">
        <v>26</v>
      </c>
      <c r="D51" s="5">
        <f t="shared" si="0"/>
        <v>5439</v>
      </c>
      <c r="E51" s="5">
        <v>5276</v>
      </c>
      <c r="F51" s="5">
        <v>0</v>
      </c>
      <c r="G51" s="5">
        <v>163</v>
      </c>
      <c r="H51" s="5">
        <f t="shared" si="1"/>
        <v>3830</v>
      </c>
      <c r="I51" s="5">
        <v>3726</v>
      </c>
      <c r="J51" s="5">
        <v>0</v>
      </c>
      <c r="K51" s="5">
        <v>104</v>
      </c>
      <c r="L51" s="5">
        <v>28</v>
      </c>
      <c r="M51" s="68">
        <f t="shared" si="2"/>
        <v>5.1480051480051478E-3</v>
      </c>
      <c r="N51" s="68">
        <f t="shared" si="3"/>
        <v>7.3107049608355087E-3</v>
      </c>
      <c r="O51" s="5">
        <v>99</v>
      </c>
      <c r="P51" s="5">
        <v>111</v>
      </c>
      <c r="Q51" s="25">
        <f t="shared" si="4"/>
        <v>0.89189189189189189</v>
      </c>
      <c r="R51" s="5">
        <v>2</v>
      </c>
      <c r="S51" s="5">
        <v>1</v>
      </c>
      <c r="T51" s="5">
        <v>103</v>
      </c>
      <c r="U51" s="5">
        <v>4</v>
      </c>
      <c r="V51" s="5">
        <v>2.9791000000000002E-2</v>
      </c>
      <c r="W51" s="4" t="s">
        <v>3469</v>
      </c>
      <c r="X51" s="3" t="s">
        <v>3470</v>
      </c>
      <c r="Y51" s="3" t="s">
        <v>28</v>
      </c>
      <c r="Z51" s="3" t="s">
        <v>28</v>
      </c>
    </row>
    <row r="52" spans="1:26" x14ac:dyDescent="0.25">
      <c r="A52" s="2" t="s">
        <v>3471</v>
      </c>
      <c r="B52" s="3" t="s">
        <v>24</v>
      </c>
      <c r="C52" s="3" t="s">
        <v>26</v>
      </c>
      <c r="D52" s="5">
        <f t="shared" si="0"/>
        <v>7000</v>
      </c>
      <c r="E52" s="5">
        <v>6749</v>
      </c>
      <c r="F52" s="5">
        <v>0</v>
      </c>
      <c r="G52" s="5">
        <v>251</v>
      </c>
      <c r="H52" s="5">
        <f t="shared" si="1"/>
        <v>5003</v>
      </c>
      <c r="I52" s="5">
        <v>4827</v>
      </c>
      <c r="J52" s="5">
        <v>0</v>
      </c>
      <c r="K52" s="5">
        <v>176</v>
      </c>
      <c r="L52" s="5">
        <v>105</v>
      </c>
      <c r="M52" s="68">
        <f t="shared" si="2"/>
        <v>1.4999999999999999E-2</v>
      </c>
      <c r="N52" s="68">
        <f t="shared" si="3"/>
        <v>2.0987407555466721E-2</v>
      </c>
      <c r="O52" s="5">
        <v>188</v>
      </c>
      <c r="P52" s="5">
        <v>201</v>
      </c>
      <c r="Q52" s="25">
        <f t="shared" si="4"/>
        <v>0.93532338308457708</v>
      </c>
      <c r="R52" s="5">
        <v>15</v>
      </c>
      <c r="S52" s="5">
        <v>5</v>
      </c>
      <c r="T52" s="5">
        <v>138</v>
      </c>
      <c r="U52" s="5">
        <v>3</v>
      </c>
      <c r="V52" s="5">
        <v>4.1640999999999997E-2</v>
      </c>
      <c r="W52" s="4" t="s">
        <v>3472</v>
      </c>
      <c r="X52" s="3" t="s">
        <v>3473</v>
      </c>
      <c r="Y52" s="3" t="s">
        <v>28</v>
      </c>
      <c r="Z52" s="3" t="s">
        <v>28</v>
      </c>
    </row>
    <row r="53" spans="1:26" x14ac:dyDescent="0.25">
      <c r="A53" s="2" t="s">
        <v>3474</v>
      </c>
      <c r="B53" s="3" t="s">
        <v>24</v>
      </c>
      <c r="C53" s="3" t="s">
        <v>26</v>
      </c>
      <c r="D53" s="5">
        <f t="shared" si="0"/>
        <v>3657</v>
      </c>
      <c r="E53" s="5">
        <v>3558</v>
      </c>
      <c r="F53" s="5">
        <v>0</v>
      </c>
      <c r="G53" s="5">
        <v>99</v>
      </c>
      <c r="H53" s="5">
        <f t="shared" si="1"/>
        <v>2627</v>
      </c>
      <c r="I53" s="5">
        <v>2556</v>
      </c>
      <c r="J53" s="5">
        <v>0</v>
      </c>
      <c r="K53" s="5">
        <v>71</v>
      </c>
      <c r="L53" s="5">
        <v>22</v>
      </c>
      <c r="M53" s="68">
        <f t="shared" si="2"/>
        <v>6.0158599945310367E-3</v>
      </c>
      <c r="N53" s="68">
        <f t="shared" si="3"/>
        <v>8.3745717548534444E-3</v>
      </c>
      <c r="O53" s="5">
        <v>47</v>
      </c>
      <c r="P53" s="5">
        <v>51</v>
      </c>
      <c r="Q53" s="25">
        <f t="shared" si="4"/>
        <v>0.92156862745098034</v>
      </c>
      <c r="R53" s="5">
        <v>4</v>
      </c>
      <c r="S53" s="5">
        <v>1</v>
      </c>
      <c r="T53" s="5">
        <v>38</v>
      </c>
      <c r="U53" s="5">
        <v>1</v>
      </c>
      <c r="V53" s="5">
        <v>1.9952999999999999E-2</v>
      </c>
      <c r="W53" s="4" t="s">
        <v>3475</v>
      </c>
      <c r="X53" s="3" t="s">
        <v>3476</v>
      </c>
      <c r="Y53" s="3" t="s">
        <v>28</v>
      </c>
      <c r="Z53" s="3" t="s">
        <v>28</v>
      </c>
    </row>
    <row r="54" spans="1:26" x14ac:dyDescent="0.25">
      <c r="A54" s="2" t="s">
        <v>3477</v>
      </c>
      <c r="B54" s="3" t="s">
        <v>24</v>
      </c>
      <c r="C54" s="3" t="s">
        <v>26</v>
      </c>
      <c r="D54" s="5">
        <f t="shared" si="0"/>
        <v>5058</v>
      </c>
      <c r="E54" s="5">
        <v>5057</v>
      </c>
      <c r="F54" s="5">
        <v>0</v>
      </c>
      <c r="G54" s="5">
        <v>1</v>
      </c>
      <c r="H54" s="5">
        <f t="shared" si="1"/>
        <v>3746</v>
      </c>
      <c r="I54" s="5">
        <v>3745</v>
      </c>
      <c r="J54" s="5">
        <v>0</v>
      </c>
      <c r="K54" s="5">
        <v>1</v>
      </c>
      <c r="L54" s="5">
        <v>58</v>
      </c>
      <c r="M54" s="68">
        <f t="shared" si="2"/>
        <v>1.1466982997232108E-2</v>
      </c>
      <c r="N54" s="68">
        <f t="shared" si="3"/>
        <v>1.5483182060864922E-2</v>
      </c>
      <c r="O54" s="5">
        <v>71</v>
      </c>
      <c r="P54" s="5">
        <v>76</v>
      </c>
      <c r="Q54" s="25">
        <f t="shared" si="4"/>
        <v>0.93421052631578949</v>
      </c>
      <c r="R54" s="5">
        <v>8</v>
      </c>
      <c r="S54" s="5">
        <v>0</v>
      </c>
      <c r="T54" s="5">
        <v>15</v>
      </c>
      <c r="U54" s="5">
        <v>0</v>
      </c>
      <c r="V54" s="5">
        <v>2.0294E-2</v>
      </c>
      <c r="W54" s="4" t="s">
        <v>3478</v>
      </c>
      <c r="X54" s="3" t="s">
        <v>3479</v>
      </c>
      <c r="Y54" s="3" t="s">
        <v>28</v>
      </c>
      <c r="Z54" s="3" t="s">
        <v>28</v>
      </c>
    </row>
    <row r="55" spans="1:26" x14ac:dyDescent="0.25">
      <c r="A55" s="2" t="s">
        <v>3480</v>
      </c>
      <c r="B55" s="3" t="s">
        <v>24</v>
      </c>
      <c r="C55" s="3" t="s">
        <v>26</v>
      </c>
      <c r="D55" s="5">
        <f t="shared" si="0"/>
        <v>5043</v>
      </c>
      <c r="E55" s="5">
        <v>4903</v>
      </c>
      <c r="F55" s="5">
        <v>0</v>
      </c>
      <c r="G55" s="5">
        <v>140</v>
      </c>
      <c r="H55" s="5">
        <f t="shared" si="1"/>
        <v>3706</v>
      </c>
      <c r="I55" s="5">
        <v>3607</v>
      </c>
      <c r="J55" s="5">
        <v>0</v>
      </c>
      <c r="K55" s="5">
        <v>99</v>
      </c>
      <c r="L55" s="5">
        <v>40</v>
      </c>
      <c r="M55" s="68">
        <f t="shared" si="2"/>
        <v>7.9317866349395208E-3</v>
      </c>
      <c r="N55" s="68">
        <f t="shared" si="3"/>
        <v>1.0793308148947653E-2</v>
      </c>
      <c r="O55" s="5">
        <v>98</v>
      </c>
      <c r="P55" s="5">
        <v>109</v>
      </c>
      <c r="Q55" s="25">
        <f t="shared" si="4"/>
        <v>0.8990825688073395</v>
      </c>
      <c r="R55" s="5">
        <v>4</v>
      </c>
      <c r="S55" s="5">
        <v>2</v>
      </c>
      <c r="T55" s="5">
        <v>121</v>
      </c>
      <c r="U55" s="5">
        <v>3</v>
      </c>
      <c r="V55" s="5">
        <v>3.0218999999999999E-2</v>
      </c>
      <c r="W55" s="4" t="s">
        <v>3481</v>
      </c>
      <c r="X55" s="3" t="s">
        <v>3482</v>
      </c>
      <c r="Y55" s="3" t="s">
        <v>28</v>
      </c>
      <c r="Z55" s="3" t="s">
        <v>28</v>
      </c>
    </row>
    <row r="56" spans="1:26" x14ac:dyDescent="0.25">
      <c r="A56" s="2" t="s">
        <v>3483</v>
      </c>
      <c r="B56" s="3" t="s">
        <v>24</v>
      </c>
      <c r="C56" s="3" t="s">
        <v>26</v>
      </c>
      <c r="D56" s="5">
        <f t="shared" si="0"/>
        <v>8669</v>
      </c>
      <c r="E56" s="5">
        <v>8009</v>
      </c>
      <c r="F56" s="5">
        <v>0</v>
      </c>
      <c r="G56" s="5">
        <v>660</v>
      </c>
      <c r="H56" s="5">
        <f t="shared" si="1"/>
        <v>6092</v>
      </c>
      <c r="I56" s="5">
        <v>5658</v>
      </c>
      <c r="J56" s="5">
        <v>0</v>
      </c>
      <c r="K56" s="5">
        <v>434</v>
      </c>
      <c r="L56" s="5">
        <v>72</v>
      </c>
      <c r="M56" s="68">
        <f t="shared" si="2"/>
        <v>8.3054562233244901E-3</v>
      </c>
      <c r="N56" s="68">
        <f t="shared" si="3"/>
        <v>1.1818778726198293E-2</v>
      </c>
      <c r="O56" s="5">
        <v>256</v>
      </c>
      <c r="P56" s="5">
        <v>283</v>
      </c>
      <c r="Q56" s="25">
        <f t="shared" si="4"/>
        <v>0.90459363957597172</v>
      </c>
      <c r="R56" s="5">
        <v>21</v>
      </c>
      <c r="S56" s="5">
        <v>9</v>
      </c>
      <c r="T56" s="5">
        <v>247</v>
      </c>
      <c r="U56" s="5">
        <v>16</v>
      </c>
      <c r="V56" s="5">
        <v>5.0018E-2</v>
      </c>
      <c r="W56" s="4" t="s">
        <v>3484</v>
      </c>
      <c r="X56" s="3" t="s">
        <v>3485</v>
      </c>
      <c r="Y56" s="3" t="s">
        <v>28</v>
      </c>
      <c r="Z56" s="3" t="s">
        <v>28</v>
      </c>
    </row>
    <row r="57" spans="1:26" x14ac:dyDescent="0.25">
      <c r="A57" s="2" t="s">
        <v>3486</v>
      </c>
      <c r="B57" s="3" t="s">
        <v>24</v>
      </c>
      <c r="C57" s="3" t="s">
        <v>26</v>
      </c>
      <c r="D57" s="5">
        <f t="shared" si="0"/>
        <v>2661</v>
      </c>
      <c r="E57" s="5">
        <v>2605</v>
      </c>
      <c r="F57" s="5">
        <v>0</v>
      </c>
      <c r="G57" s="5">
        <v>56</v>
      </c>
      <c r="H57" s="5">
        <f t="shared" si="1"/>
        <v>1871</v>
      </c>
      <c r="I57" s="5">
        <v>1835</v>
      </c>
      <c r="J57" s="5">
        <v>0</v>
      </c>
      <c r="K57" s="5">
        <v>36</v>
      </c>
      <c r="L57" s="5">
        <v>11</v>
      </c>
      <c r="M57" s="68">
        <f t="shared" si="2"/>
        <v>4.1337842916196917E-3</v>
      </c>
      <c r="N57" s="68">
        <f t="shared" si="3"/>
        <v>5.8792089791555322E-3</v>
      </c>
      <c r="O57" s="5">
        <v>18</v>
      </c>
      <c r="P57" s="5">
        <v>18</v>
      </c>
      <c r="Q57" s="25">
        <f t="shared" si="4"/>
        <v>1</v>
      </c>
      <c r="R57" s="5">
        <v>2</v>
      </c>
      <c r="S57" s="5">
        <v>1</v>
      </c>
      <c r="T57" s="5">
        <v>6</v>
      </c>
      <c r="U57" s="5">
        <v>0</v>
      </c>
      <c r="V57" s="5">
        <v>9.809E-3</v>
      </c>
      <c r="W57" s="4" t="s">
        <v>3487</v>
      </c>
      <c r="X57" s="3" t="s">
        <v>3488</v>
      </c>
      <c r="Y57" s="3" t="s">
        <v>28</v>
      </c>
      <c r="Z57" s="3" t="s">
        <v>28</v>
      </c>
    </row>
    <row r="58" spans="1:26" x14ac:dyDescent="0.25">
      <c r="A58" s="2" t="s">
        <v>3489</v>
      </c>
      <c r="B58" s="3" t="s">
        <v>24</v>
      </c>
      <c r="C58" s="3" t="s">
        <v>26</v>
      </c>
      <c r="D58" s="5">
        <f t="shared" si="0"/>
        <v>3028</v>
      </c>
      <c r="E58" s="5">
        <v>2985</v>
      </c>
      <c r="F58" s="5">
        <v>0</v>
      </c>
      <c r="G58" s="5">
        <v>43</v>
      </c>
      <c r="H58" s="5">
        <f t="shared" si="1"/>
        <v>2129</v>
      </c>
      <c r="I58" s="5">
        <v>2115</v>
      </c>
      <c r="J58" s="5">
        <v>0</v>
      </c>
      <c r="K58" s="5">
        <v>14</v>
      </c>
      <c r="L58" s="5">
        <v>2</v>
      </c>
      <c r="M58" s="68">
        <f t="shared" si="2"/>
        <v>6.6050198150594452E-4</v>
      </c>
      <c r="N58" s="68">
        <f t="shared" si="3"/>
        <v>9.3940817285110385E-4</v>
      </c>
      <c r="O58" s="5">
        <v>16</v>
      </c>
      <c r="P58" s="5">
        <v>20</v>
      </c>
      <c r="Q58" s="25">
        <f t="shared" si="4"/>
        <v>0.8</v>
      </c>
      <c r="R58" s="5">
        <v>4</v>
      </c>
      <c r="S58" s="5">
        <v>2</v>
      </c>
      <c r="T58" s="5">
        <v>24</v>
      </c>
      <c r="U58" s="5">
        <v>0</v>
      </c>
      <c r="V58" s="5">
        <v>9.4560000000000009E-3</v>
      </c>
      <c r="W58" s="4" t="s">
        <v>3490</v>
      </c>
      <c r="X58" s="3" t="s">
        <v>3491</v>
      </c>
      <c r="Y58" s="3" t="s">
        <v>28</v>
      </c>
      <c r="Z58" s="3" t="s">
        <v>28</v>
      </c>
    </row>
    <row r="59" spans="1:26" x14ac:dyDescent="0.25">
      <c r="A59" s="2" t="s">
        <v>3492</v>
      </c>
      <c r="B59" s="3" t="s">
        <v>24</v>
      </c>
      <c r="C59" s="3" t="s">
        <v>26</v>
      </c>
      <c r="D59" s="5">
        <f t="shared" si="0"/>
        <v>3300</v>
      </c>
      <c r="E59" s="5">
        <v>3300</v>
      </c>
      <c r="F59" s="5">
        <v>0</v>
      </c>
      <c r="G59" s="5">
        <v>0</v>
      </c>
      <c r="H59" s="5">
        <f t="shared" si="1"/>
        <v>2408</v>
      </c>
      <c r="I59" s="5">
        <v>2408</v>
      </c>
      <c r="J59" s="5">
        <v>0</v>
      </c>
      <c r="K59" s="5">
        <v>0</v>
      </c>
      <c r="L59" s="5">
        <v>20</v>
      </c>
      <c r="M59" s="68">
        <f t="shared" si="2"/>
        <v>6.0606060606060606E-3</v>
      </c>
      <c r="N59" s="68">
        <f t="shared" si="3"/>
        <v>8.3056478405315621E-3</v>
      </c>
      <c r="O59" s="5">
        <v>25</v>
      </c>
      <c r="P59" s="5">
        <v>27</v>
      </c>
      <c r="Q59" s="25">
        <f t="shared" si="4"/>
        <v>0.92592592592592593</v>
      </c>
      <c r="R59" s="5">
        <v>1</v>
      </c>
      <c r="S59" s="5">
        <v>0</v>
      </c>
      <c r="T59" s="5">
        <v>6</v>
      </c>
      <c r="U59" s="5">
        <v>0</v>
      </c>
      <c r="V59" s="5">
        <v>1.1213000000000001E-2</v>
      </c>
      <c r="W59" s="4" t="s">
        <v>3493</v>
      </c>
      <c r="X59" s="3" t="s">
        <v>3494</v>
      </c>
      <c r="Y59" s="3" t="s">
        <v>28</v>
      </c>
      <c r="Z59" s="3" t="s">
        <v>28</v>
      </c>
    </row>
    <row r="60" spans="1:26" x14ac:dyDescent="0.25">
      <c r="A60" s="2" t="s">
        <v>3495</v>
      </c>
      <c r="B60" s="3" t="s">
        <v>24</v>
      </c>
      <c r="C60" s="3" t="s">
        <v>26</v>
      </c>
      <c r="D60" s="5">
        <f t="shared" si="0"/>
        <v>9295</v>
      </c>
      <c r="E60" s="5">
        <v>9049</v>
      </c>
      <c r="F60" s="5">
        <v>0</v>
      </c>
      <c r="G60" s="5">
        <v>246</v>
      </c>
      <c r="H60" s="5">
        <f t="shared" si="1"/>
        <v>6858</v>
      </c>
      <c r="I60" s="5">
        <v>6671</v>
      </c>
      <c r="J60" s="5">
        <v>0</v>
      </c>
      <c r="K60" s="5">
        <v>187</v>
      </c>
      <c r="L60" s="5">
        <v>97</v>
      </c>
      <c r="M60" s="68">
        <f t="shared" si="2"/>
        <v>1.0435718128025821E-2</v>
      </c>
      <c r="N60" s="68">
        <f t="shared" si="3"/>
        <v>1.4144065325167687E-2</v>
      </c>
      <c r="O60" s="5">
        <v>334</v>
      </c>
      <c r="P60" s="5">
        <v>387</v>
      </c>
      <c r="Q60" s="25">
        <f t="shared" si="4"/>
        <v>0.86304909560723519</v>
      </c>
      <c r="R60" s="5">
        <v>29</v>
      </c>
      <c r="S60" s="5">
        <v>2</v>
      </c>
      <c r="T60" s="5">
        <v>459</v>
      </c>
      <c r="U60" s="5">
        <v>54</v>
      </c>
      <c r="V60" s="5">
        <v>5.8012000000000001E-2</v>
      </c>
      <c r="W60" s="4" t="s">
        <v>3496</v>
      </c>
      <c r="X60" s="3" t="s">
        <v>3497</v>
      </c>
      <c r="Y60" s="3" t="s">
        <v>28</v>
      </c>
      <c r="Z60" s="3" t="s">
        <v>28</v>
      </c>
    </row>
    <row r="61" spans="1:26" x14ac:dyDescent="0.25">
      <c r="A61" s="2" t="s">
        <v>3498</v>
      </c>
      <c r="B61" s="3" t="s">
        <v>24</v>
      </c>
      <c r="C61" s="3" t="s">
        <v>206</v>
      </c>
      <c r="D61" s="5">
        <f t="shared" si="0"/>
        <v>2263</v>
      </c>
      <c r="E61" s="5">
        <v>2263</v>
      </c>
      <c r="F61" s="5">
        <v>0</v>
      </c>
      <c r="G61" s="5">
        <v>0</v>
      </c>
      <c r="H61" s="5">
        <f t="shared" si="1"/>
        <v>1637</v>
      </c>
      <c r="I61" s="5">
        <v>1637</v>
      </c>
      <c r="J61" s="5">
        <v>0</v>
      </c>
      <c r="K61" s="5">
        <v>0</v>
      </c>
      <c r="L61" s="5">
        <v>0</v>
      </c>
      <c r="M61" s="68">
        <f t="shared" si="2"/>
        <v>0</v>
      </c>
      <c r="N61" s="68">
        <f t="shared" si="3"/>
        <v>0</v>
      </c>
      <c r="O61" s="5">
        <v>23</v>
      </c>
      <c r="P61" s="5">
        <v>31</v>
      </c>
      <c r="Q61" s="25">
        <f t="shared" si="4"/>
        <v>0.74193548387096775</v>
      </c>
      <c r="R61" s="5">
        <v>2</v>
      </c>
      <c r="S61" s="5">
        <v>0</v>
      </c>
      <c r="T61" s="5">
        <v>25</v>
      </c>
      <c r="U61" s="5">
        <v>0</v>
      </c>
      <c r="V61" s="5">
        <v>1.8936999999999999E-2</v>
      </c>
      <c r="W61" s="4" t="s">
        <v>3499</v>
      </c>
      <c r="X61" s="3" t="s">
        <v>3500</v>
      </c>
      <c r="Y61" s="3" t="s">
        <v>28</v>
      </c>
      <c r="Z61" s="3" t="s">
        <v>28</v>
      </c>
    </row>
    <row r="62" spans="1:26" x14ac:dyDescent="0.25">
      <c r="A62" s="2" t="s">
        <v>3501</v>
      </c>
      <c r="B62" s="3" t="s">
        <v>24</v>
      </c>
      <c r="C62" s="3" t="s">
        <v>26</v>
      </c>
      <c r="D62" s="5">
        <f t="shared" si="0"/>
        <v>5906</v>
      </c>
      <c r="E62" s="5">
        <v>5763</v>
      </c>
      <c r="F62" s="5">
        <v>0</v>
      </c>
      <c r="G62" s="5">
        <v>143</v>
      </c>
      <c r="H62" s="5">
        <f t="shared" si="1"/>
        <v>4285</v>
      </c>
      <c r="I62" s="5">
        <v>4173</v>
      </c>
      <c r="J62" s="5">
        <v>0</v>
      </c>
      <c r="K62" s="5">
        <v>112</v>
      </c>
      <c r="L62" s="5">
        <v>88</v>
      </c>
      <c r="M62" s="68">
        <f t="shared" si="2"/>
        <v>1.4900101591601761E-2</v>
      </c>
      <c r="N62" s="68">
        <f t="shared" si="3"/>
        <v>2.0536756126021002E-2</v>
      </c>
      <c r="O62" s="5">
        <v>228</v>
      </c>
      <c r="P62" s="5">
        <v>255</v>
      </c>
      <c r="Q62" s="25">
        <f t="shared" si="4"/>
        <v>0.89411764705882357</v>
      </c>
      <c r="R62" s="5">
        <v>16</v>
      </c>
      <c r="S62" s="5">
        <v>1</v>
      </c>
      <c r="T62" s="5">
        <v>247</v>
      </c>
      <c r="U62" s="5">
        <v>17</v>
      </c>
      <c r="V62" s="5">
        <v>6.1107000000000002E-2</v>
      </c>
      <c r="W62" s="4" t="s">
        <v>3502</v>
      </c>
      <c r="X62" s="3" t="s">
        <v>3503</v>
      </c>
      <c r="Y62" s="3" t="s">
        <v>28</v>
      </c>
      <c r="Z62" s="3" t="s">
        <v>28</v>
      </c>
    </row>
    <row r="63" spans="1:26" x14ac:dyDescent="0.25">
      <c r="A63" s="2" t="s">
        <v>3504</v>
      </c>
      <c r="B63" s="3" t="s">
        <v>24</v>
      </c>
      <c r="C63" s="3" t="s">
        <v>26</v>
      </c>
      <c r="D63" s="5">
        <f t="shared" si="0"/>
        <v>154075</v>
      </c>
      <c r="E63" s="5">
        <v>90972</v>
      </c>
      <c r="F63" s="5">
        <v>0</v>
      </c>
      <c r="G63" s="5">
        <v>63103</v>
      </c>
      <c r="H63" s="5">
        <f t="shared" si="1"/>
        <v>95732</v>
      </c>
      <c r="I63" s="5">
        <v>56694</v>
      </c>
      <c r="J63" s="5">
        <v>0</v>
      </c>
      <c r="K63" s="5">
        <v>39038</v>
      </c>
      <c r="L63" s="5">
        <v>625</v>
      </c>
      <c r="M63" s="68">
        <f t="shared" si="2"/>
        <v>4.0564660068148628E-3</v>
      </c>
      <c r="N63" s="68">
        <f t="shared" si="3"/>
        <v>6.5286424602013955E-3</v>
      </c>
      <c r="O63" s="5">
        <v>2896</v>
      </c>
      <c r="P63" s="5">
        <v>4946</v>
      </c>
      <c r="Q63" s="25">
        <f t="shared" si="4"/>
        <v>0.58552365547917506</v>
      </c>
      <c r="R63" s="5">
        <v>384</v>
      </c>
      <c r="S63" s="5">
        <v>574</v>
      </c>
      <c r="T63" s="5">
        <v>4521</v>
      </c>
      <c r="U63" s="5">
        <v>58</v>
      </c>
      <c r="V63" s="5">
        <v>8.7239999999999998E-2</v>
      </c>
      <c r="W63" s="4" t="s">
        <v>3505</v>
      </c>
      <c r="X63" s="3" t="s">
        <v>3506</v>
      </c>
      <c r="Y63" s="3" t="s">
        <v>28</v>
      </c>
      <c r="Z63" s="3" t="s">
        <v>28</v>
      </c>
    </row>
    <row r="64" spans="1:26" x14ac:dyDescent="0.25">
      <c r="A64" s="2" t="s">
        <v>3507</v>
      </c>
      <c r="B64" s="3" t="s">
        <v>24</v>
      </c>
      <c r="C64" s="3" t="s">
        <v>26</v>
      </c>
      <c r="D64" s="5">
        <f t="shared" ref="D64:D127" si="5">SUM(E64:G64)</f>
        <v>8195</v>
      </c>
      <c r="E64" s="5">
        <v>7686</v>
      </c>
      <c r="F64" s="5">
        <v>0</v>
      </c>
      <c r="G64" s="5">
        <v>509</v>
      </c>
      <c r="H64" s="5">
        <f t="shared" ref="H64:H127" si="6">SUM(I64:K64)</f>
        <v>5807</v>
      </c>
      <c r="I64" s="5">
        <v>5492</v>
      </c>
      <c r="J64" s="5">
        <v>0</v>
      </c>
      <c r="K64" s="5">
        <v>315</v>
      </c>
      <c r="L64" s="5">
        <v>157</v>
      </c>
      <c r="M64" s="68">
        <f t="shared" ref="M64:M127" si="7">L64/$D64</f>
        <v>1.9158023184868821E-2</v>
      </c>
      <c r="N64" s="68">
        <f t="shared" ref="N64:N127" si="8">L64/$H64</f>
        <v>2.7036335457206819E-2</v>
      </c>
      <c r="O64" s="5">
        <v>270</v>
      </c>
      <c r="P64" s="5">
        <v>305</v>
      </c>
      <c r="Q64" s="25">
        <f t="shared" ref="Q64:Q127" si="9">O64/P64</f>
        <v>0.88524590163934425</v>
      </c>
      <c r="R64" s="5">
        <v>6</v>
      </c>
      <c r="S64" s="5">
        <v>4</v>
      </c>
      <c r="T64" s="5">
        <v>228</v>
      </c>
      <c r="U64" s="5">
        <v>5</v>
      </c>
      <c r="V64" s="5">
        <v>5.5535000000000001E-2</v>
      </c>
      <c r="W64" s="4" t="s">
        <v>3508</v>
      </c>
      <c r="X64" s="3" t="s">
        <v>3509</v>
      </c>
      <c r="Y64" s="3" t="s">
        <v>28</v>
      </c>
      <c r="Z64" s="3" t="s">
        <v>28</v>
      </c>
    </row>
    <row r="65" spans="1:26" x14ac:dyDescent="0.25">
      <c r="A65" s="2" t="s">
        <v>3510</v>
      </c>
      <c r="B65" s="3" t="s">
        <v>24</v>
      </c>
      <c r="C65" s="3" t="s">
        <v>26</v>
      </c>
      <c r="D65" s="5">
        <f t="shared" si="5"/>
        <v>11565</v>
      </c>
      <c r="E65" s="5">
        <v>11195</v>
      </c>
      <c r="F65" s="5">
        <v>0</v>
      </c>
      <c r="G65" s="5">
        <v>370</v>
      </c>
      <c r="H65" s="5">
        <f t="shared" si="6"/>
        <v>8073</v>
      </c>
      <c r="I65" s="5">
        <v>7815</v>
      </c>
      <c r="J65" s="5">
        <v>0</v>
      </c>
      <c r="K65" s="5">
        <v>258</v>
      </c>
      <c r="L65" s="5">
        <v>271</v>
      </c>
      <c r="M65" s="68">
        <f t="shared" si="7"/>
        <v>2.3432771292693472E-2</v>
      </c>
      <c r="N65" s="68">
        <f t="shared" si="8"/>
        <v>3.3568685742598789E-2</v>
      </c>
      <c r="O65" s="5">
        <v>704</v>
      </c>
      <c r="P65" s="5">
        <v>813</v>
      </c>
      <c r="Q65" s="25">
        <f t="shared" si="9"/>
        <v>0.86592865928659291</v>
      </c>
      <c r="R65" s="5">
        <v>9</v>
      </c>
      <c r="S65" s="5">
        <v>0</v>
      </c>
      <c r="T65" s="5">
        <v>720</v>
      </c>
      <c r="U65" s="5">
        <v>18</v>
      </c>
      <c r="V65" s="5">
        <v>0.104031</v>
      </c>
      <c r="W65" s="4" t="s">
        <v>3511</v>
      </c>
      <c r="X65" s="3" t="s">
        <v>3512</v>
      </c>
      <c r="Y65" s="3" t="s">
        <v>28</v>
      </c>
      <c r="Z65" s="3" t="s">
        <v>28</v>
      </c>
    </row>
    <row r="66" spans="1:26" x14ac:dyDescent="0.25">
      <c r="A66" s="2" t="s">
        <v>3513</v>
      </c>
      <c r="B66" s="3" t="s">
        <v>24</v>
      </c>
      <c r="C66" s="3" t="s">
        <v>26</v>
      </c>
      <c r="D66" s="5">
        <f t="shared" si="5"/>
        <v>20426</v>
      </c>
      <c r="E66" s="5">
        <v>18204</v>
      </c>
      <c r="F66" s="5">
        <v>0</v>
      </c>
      <c r="G66" s="5">
        <v>2222</v>
      </c>
      <c r="H66" s="5">
        <f t="shared" si="6"/>
        <v>15001</v>
      </c>
      <c r="I66" s="5">
        <v>13473</v>
      </c>
      <c r="J66" s="5">
        <v>0</v>
      </c>
      <c r="K66" s="5">
        <v>1528</v>
      </c>
      <c r="L66" s="5">
        <v>427</v>
      </c>
      <c r="M66" s="68">
        <f t="shared" si="7"/>
        <v>2.0904729266620972E-2</v>
      </c>
      <c r="N66" s="68">
        <f t="shared" si="8"/>
        <v>2.8464769015398975E-2</v>
      </c>
      <c r="O66" s="5">
        <v>1054</v>
      </c>
      <c r="P66" s="5">
        <v>1194</v>
      </c>
      <c r="Q66" s="25">
        <f t="shared" si="9"/>
        <v>0.88274706867671693</v>
      </c>
      <c r="R66" s="5">
        <v>30</v>
      </c>
      <c r="S66" s="5">
        <v>23</v>
      </c>
      <c r="T66" s="5">
        <v>970</v>
      </c>
      <c r="U66" s="5">
        <v>8</v>
      </c>
      <c r="V66" s="5">
        <v>8.8622000000000006E-2</v>
      </c>
      <c r="W66" s="4" t="s">
        <v>3514</v>
      </c>
      <c r="X66" s="3" t="s">
        <v>3515</v>
      </c>
      <c r="Y66" s="3" t="s">
        <v>28</v>
      </c>
      <c r="Z66" s="3" t="s">
        <v>28</v>
      </c>
    </row>
    <row r="67" spans="1:26" x14ac:dyDescent="0.25">
      <c r="A67" s="2" t="s">
        <v>3516</v>
      </c>
      <c r="B67" s="3" t="s">
        <v>24</v>
      </c>
      <c r="C67" s="3" t="s">
        <v>26</v>
      </c>
      <c r="D67" s="5">
        <f t="shared" si="5"/>
        <v>4766</v>
      </c>
      <c r="E67" s="5">
        <v>4623</v>
      </c>
      <c r="F67" s="5">
        <v>0</v>
      </c>
      <c r="G67" s="5">
        <v>143</v>
      </c>
      <c r="H67" s="5">
        <f t="shared" si="6"/>
        <v>3366</v>
      </c>
      <c r="I67" s="5">
        <v>3279</v>
      </c>
      <c r="J67" s="5">
        <v>0</v>
      </c>
      <c r="K67" s="5">
        <v>87</v>
      </c>
      <c r="L67" s="5">
        <v>79</v>
      </c>
      <c r="M67" s="68">
        <f t="shared" si="7"/>
        <v>1.6575744859420899E-2</v>
      </c>
      <c r="N67" s="68">
        <f t="shared" si="8"/>
        <v>2.3469994058229353E-2</v>
      </c>
      <c r="O67" s="5">
        <v>193</v>
      </c>
      <c r="P67" s="5">
        <v>202</v>
      </c>
      <c r="Q67" s="25">
        <f t="shared" si="9"/>
        <v>0.95544554455445541</v>
      </c>
      <c r="R67" s="5">
        <v>6</v>
      </c>
      <c r="S67" s="5">
        <v>3</v>
      </c>
      <c r="T67" s="5">
        <v>165</v>
      </c>
      <c r="U67" s="5">
        <v>1</v>
      </c>
      <c r="V67" s="5">
        <v>6.1603999999999999E-2</v>
      </c>
      <c r="W67" s="4" t="s">
        <v>3517</v>
      </c>
      <c r="X67" s="3" t="s">
        <v>3518</v>
      </c>
      <c r="Y67" s="3" t="s">
        <v>28</v>
      </c>
      <c r="Z67" s="3" t="s">
        <v>28</v>
      </c>
    </row>
    <row r="68" spans="1:26" x14ac:dyDescent="0.25">
      <c r="A68" s="2" t="s">
        <v>3519</v>
      </c>
      <c r="B68" s="3" t="s">
        <v>24</v>
      </c>
      <c r="C68" s="3" t="s">
        <v>26</v>
      </c>
      <c r="D68" s="5">
        <f t="shared" si="5"/>
        <v>2631</v>
      </c>
      <c r="E68" s="5">
        <v>2559</v>
      </c>
      <c r="F68" s="5">
        <v>0</v>
      </c>
      <c r="G68" s="5">
        <v>72</v>
      </c>
      <c r="H68" s="5">
        <f t="shared" si="6"/>
        <v>1970</v>
      </c>
      <c r="I68" s="5">
        <v>1915</v>
      </c>
      <c r="J68" s="5">
        <v>0</v>
      </c>
      <c r="K68" s="5">
        <v>55</v>
      </c>
      <c r="L68" s="5">
        <v>23</v>
      </c>
      <c r="M68" s="68">
        <f t="shared" si="7"/>
        <v>8.7419232231090837E-3</v>
      </c>
      <c r="N68" s="68">
        <f t="shared" si="8"/>
        <v>1.1675126903553299E-2</v>
      </c>
      <c r="O68" s="5">
        <v>62</v>
      </c>
      <c r="P68" s="5">
        <v>64</v>
      </c>
      <c r="Q68" s="25">
        <f t="shared" si="9"/>
        <v>0.96875</v>
      </c>
      <c r="R68" s="5">
        <v>3</v>
      </c>
      <c r="S68" s="5">
        <v>2</v>
      </c>
      <c r="T68" s="5">
        <v>48</v>
      </c>
      <c r="U68" s="5">
        <v>1</v>
      </c>
      <c r="V68" s="5">
        <v>3.3419999999999998E-2</v>
      </c>
      <c r="W68" s="4" t="s">
        <v>3520</v>
      </c>
      <c r="X68" s="3" t="s">
        <v>3521</v>
      </c>
      <c r="Y68" s="3" t="s">
        <v>28</v>
      </c>
      <c r="Z68" s="3" t="s">
        <v>28</v>
      </c>
    </row>
    <row r="69" spans="1:26" x14ac:dyDescent="0.25">
      <c r="A69" s="2" t="s">
        <v>3522</v>
      </c>
      <c r="B69" s="3" t="s">
        <v>24</v>
      </c>
      <c r="C69" s="3" t="s">
        <v>26</v>
      </c>
      <c r="D69" s="5">
        <f t="shared" si="5"/>
        <v>13428</v>
      </c>
      <c r="E69" s="5">
        <v>12287</v>
      </c>
      <c r="F69" s="5">
        <v>0</v>
      </c>
      <c r="G69" s="5">
        <v>1141</v>
      </c>
      <c r="H69" s="5">
        <f t="shared" si="6"/>
        <v>9656</v>
      </c>
      <c r="I69" s="5">
        <v>8880</v>
      </c>
      <c r="J69" s="5">
        <v>0</v>
      </c>
      <c r="K69" s="5">
        <v>776</v>
      </c>
      <c r="L69" s="5">
        <v>413</v>
      </c>
      <c r="M69" s="68">
        <f t="shared" si="7"/>
        <v>3.0756627941614538E-2</v>
      </c>
      <c r="N69" s="68">
        <f t="shared" si="8"/>
        <v>4.2771333885666944E-2</v>
      </c>
      <c r="O69" s="5">
        <v>807</v>
      </c>
      <c r="P69" s="5">
        <v>912</v>
      </c>
      <c r="Q69" s="25">
        <f t="shared" si="9"/>
        <v>0.88486842105263153</v>
      </c>
      <c r="R69" s="5">
        <v>69</v>
      </c>
      <c r="S69" s="5">
        <v>9</v>
      </c>
      <c r="T69" s="5">
        <v>739</v>
      </c>
      <c r="U69" s="5">
        <v>34</v>
      </c>
      <c r="V69" s="5">
        <v>0.102703</v>
      </c>
      <c r="W69" s="4" t="s">
        <v>3523</v>
      </c>
      <c r="X69" s="3" t="s">
        <v>3524</v>
      </c>
      <c r="Y69" s="3" t="s">
        <v>28</v>
      </c>
      <c r="Z69" s="3" t="s">
        <v>28</v>
      </c>
    </row>
    <row r="70" spans="1:26" x14ac:dyDescent="0.25">
      <c r="A70" s="2" t="s">
        <v>3525</v>
      </c>
      <c r="B70" s="3" t="s">
        <v>24</v>
      </c>
      <c r="C70" s="3" t="s">
        <v>26</v>
      </c>
      <c r="D70" s="5">
        <f t="shared" si="5"/>
        <v>7866</v>
      </c>
      <c r="E70" s="5">
        <v>6273</v>
      </c>
      <c r="F70" s="5">
        <v>0</v>
      </c>
      <c r="G70" s="5">
        <v>1593</v>
      </c>
      <c r="H70" s="5">
        <f t="shared" si="6"/>
        <v>5887</v>
      </c>
      <c r="I70" s="5">
        <v>4684</v>
      </c>
      <c r="J70" s="5">
        <v>0</v>
      </c>
      <c r="K70" s="5">
        <v>1203</v>
      </c>
      <c r="L70" s="5">
        <v>31</v>
      </c>
      <c r="M70" s="68">
        <f t="shared" si="7"/>
        <v>3.941011950165268E-3</v>
      </c>
      <c r="N70" s="68">
        <f t="shared" si="8"/>
        <v>5.2658399864107357E-3</v>
      </c>
      <c r="O70" s="5">
        <v>114</v>
      </c>
      <c r="P70" s="5">
        <v>147</v>
      </c>
      <c r="Q70" s="25">
        <f t="shared" si="9"/>
        <v>0.77551020408163263</v>
      </c>
      <c r="R70" s="5">
        <v>4</v>
      </c>
      <c r="S70" s="5">
        <v>5</v>
      </c>
      <c r="T70" s="5">
        <v>159</v>
      </c>
      <c r="U70" s="5">
        <v>3</v>
      </c>
      <c r="V70" s="5">
        <v>3.1383000000000001E-2</v>
      </c>
      <c r="W70" s="4" t="s">
        <v>3526</v>
      </c>
      <c r="X70" s="3" t="s">
        <v>3527</v>
      </c>
      <c r="Y70" s="3" t="s">
        <v>28</v>
      </c>
      <c r="Z70" s="3" t="s">
        <v>28</v>
      </c>
    </row>
    <row r="71" spans="1:26" x14ac:dyDescent="0.25">
      <c r="A71" s="2" t="s">
        <v>3528</v>
      </c>
      <c r="B71" s="3" t="s">
        <v>24</v>
      </c>
      <c r="C71" s="3" t="s">
        <v>26</v>
      </c>
      <c r="D71" s="5">
        <f t="shared" si="5"/>
        <v>4437</v>
      </c>
      <c r="E71" s="5">
        <v>4268</v>
      </c>
      <c r="F71" s="5">
        <v>0</v>
      </c>
      <c r="G71" s="5">
        <v>169</v>
      </c>
      <c r="H71" s="5">
        <f t="shared" si="6"/>
        <v>3224</v>
      </c>
      <c r="I71" s="5">
        <v>3099</v>
      </c>
      <c r="J71" s="5">
        <v>0</v>
      </c>
      <c r="K71" s="5">
        <v>125</v>
      </c>
      <c r="L71" s="5">
        <v>11</v>
      </c>
      <c r="M71" s="68">
        <f t="shared" si="7"/>
        <v>2.4791525805724587E-3</v>
      </c>
      <c r="N71" s="68">
        <f t="shared" si="8"/>
        <v>3.4119106699751862E-3</v>
      </c>
      <c r="O71" s="5">
        <v>107</v>
      </c>
      <c r="P71" s="5">
        <v>125</v>
      </c>
      <c r="Q71" s="25">
        <f t="shared" si="9"/>
        <v>0.85599999999999998</v>
      </c>
      <c r="R71" s="5">
        <v>8</v>
      </c>
      <c r="S71" s="5">
        <v>2</v>
      </c>
      <c r="T71" s="5">
        <v>163</v>
      </c>
      <c r="U71" s="5">
        <v>16</v>
      </c>
      <c r="V71" s="5">
        <v>4.0335999999999997E-2</v>
      </c>
      <c r="W71" s="4" t="s">
        <v>3529</v>
      </c>
      <c r="X71" s="3" t="s">
        <v>3530</v>
      </c>
      <c r="Y71" s="3" t="s">
        <v>28</v>
      </c>
      <c r="Z71" s="3" t="s">
        <v>28</v>
      </c>
    </row>
    <row r="72" spans="1:26" x14ac:dyDescent="0.25">
      <c r="A72" s="2" t="s">
        <v>3531</v>
      </c>
      <c r="B72" s="3" t="s">
        <v>24</v>
      </c>
      <c r="C72" s="3" t="s">
        <v>26</v>
      </c>
      <c r="D72" s="5">
        <f t="shared" si="5"/>
        <v>4519</v>
      </c>
      <c r="E72" s="5">
        <v>4512</v>
      </c>
      <c r="F72" s="5">
        <v>0</v>
      </c>
      <c r="G72" s="5">
        <v>7</v>
      </c>
      <c r="H72" s="5">
        <f t="shared" si="6"/>
        <v>3371</v>
      </c>
      <c r="I72" s="5">
        <v>3365</v>
      </c>
      <c r="J72" s="5">
        <v>0</v>
      </c>
      <c r="K72" s="5">
        <v>6</v>
      </c>
      <c r="L72" s="5">
        <v>43</v>
      </c>
      <c r="M72" s="68">
        <f t="shared" si="7"/>
        <v>9.5153795087408715E-3</v>
      </c>
      <c r="N72" s="68">
        <f t="shared" si="8"/>
        <v>1.2755858795609611E-2</v>
      </c>
      <c r="O72" s="5">
        <v>52</v>
      </c>
      <c r="P72" s="5">
        <v>56</v>
      </c>
      <c r="Q72" s="25">
        <f t="shared" si="9"/>
        <v>0.9285714285714286</v>
      </c>
      <c r="R72" s="5">
        <v>1</v>
      </c>
      <c r="S72" s="5">
        <v>0</v>
      </c>
      <c r="T72" s="5">
        <v>17</v>
      </c>
      <c r="U72" s="5">
        <v>1</v>
      </c>
      <c r="V72" s="5">
        <v>1.6642000000000001E-2</v>
      </c>
      <c r="W72" s="4" t="s">
        <v>3532</v>
      </c>
      <c r="X72" s="3" t="s">
        <v>3533</v>
      </c>
      <c r="Y72" s="3" t="s">
        <v>28</v>
      </c>
      <c r="Z72" s="3" t="s">
        <v>28</v>
      </c>
    </row>
    <row r="73" spans="1:26" x14ac:dyDescent="0.25">
      <c r="A73" s="2" t="s">
        <v>3534</v>
      </c>
      <c r="B73" s="3" t="s">
        <v>24</v>
      </c>
      <c r="C73" s="3" t="s">
        <v>26</v>
      </c>
      <c r="D73" s="5">
        <f t="shared" si="5"/>
        <v>6593</v>
      </c>
      <c r="E73" s="5">
        <v>6592</v>
      </c>
      <c r="F73" s="5">
        <v>0</v>
      </c>
      <c r="G73" s="5">
        <v>1</v>
      </c>
      <c r="H73" s="5">
        <f t="shared" si="6"/>
        <v>4675</v>
      </c>
      <c r="I73" s="5">
        <v>4674</v>
      </c>
      <c r="J73" s="5">
        <v>0</v>
      </c>
      <c r="K73" s="5">
        <v>1</v>
      </c>
      <c r="L73" s="5">
        <v>184</v>
      </c>
      <c r="M73" s="68">
        <f t="shared" si="7"/>
        <v>2.7908387683907174E-2</v>
      </c>
      <c r="N73" s="68">
        <f t="shared" si="8"/>
        <v>3.9358288770053478E-2</v>
      </c>
      <c r="O73" s="5">
        <v>264</v>
      </c>
      <c r="P73" s="5">
        <v>285</v>
      </c>
      <c r="Q73" s="25">
        <f t="shared" si="9"/>
        <v>0.9263157894736842</v>
      </c>
      <c r="R73" s="5">
        <v>6</v>
      </c>
      <c r="S73" s="5">
        <v>0</v>
      </c>
      <c r="T73" s="5">
        <v>157</v>
      </c>
      <c r="U73" s="5">
        <v>2</v>
      </c>
      <c r="V73" s="5">
        <v>6.0976000000000002E-2</v>
      </c>
      <c r="W73" s="4" t="s">
        <v>3535</v>
      </c>
      <c r="X73" s="3" t="s">
        <v>3536</v>
      </c>
      <c r="Y73" s="3" t="s">
        <v>28</v>
      </c>
      <c r="Z73" s="3" t="s">
        <v>28</v>
      </c>
    </row>
    <row r="74" spans="1:26" x14ac:dyDescent="0.25">
      <c r="A74" s="2" t="s">
        <v>3537</v>
      </c>
      <c r="B74" s="3" t="s">
        <v>24</v>
      </c>
      <c r="C74" s="3" t="s">
        <v>26</v>
      </c>
      <c r="D74" s="5">
        <f t="shared" si="5"/>
        <v>4924</v>
      </c>
      <c r="E74" s="5">
        <v>4863</v>
      </c>
      <c r="F74" s="5">
        <v>0</v>
      </c>
      <c r="G74" s="5">
        <v>61</v>
      </c>
      <c r="H74" s="5">
        <f t="shared" si="6"/>
        <v>3719</v>
      </c>
      <c r="I74" s="5">
        <v>3672</v>
      </c>
      <c r="J74" s="5">
        <v>0</v>
      </c>
      <c r="K74" s="5">
        <v>47</v>
      </c>
      <c r="L74" s="5">
        <v>60</v>
      </c>
      <c r="M74" s="68">
        <f t="shared" si="7"/>
        <v>1.2185215272136474E-2</v>
      </c>
      <c r="N74" s="68">
        <f t="shared" si="8"/>
        <v>1.6133369185264857E-2</v>
      </c>
      <c r="O74" s="5">
        <v>110</v>
      </c>
      <c r="P74" s="5">
        <v>123</v>
      </c>
      <c r="Q74" s="25">
        <f t="shared" si="9"/>
        <v>0.89430894308943087</v>
      </c>
      <c r="R74" s="5">
        <v>4</v>
      </c>
      <c r="S74" s="5">
        <v>1</v>
      </c>
      <c r="T74" s="5">
        <v>95</v>
      </c>
      <c r="U74" s="5">
        <v>10</v>
      </c>
      <c r="V74" s="5">
        <v>3.3496999999999999E-2</v>
      </c>
      <c r="W74" s="4" t="s">
        <v>3538</v>
      </c>
      <c r="X74" s="3" t="s">
        <v>3539</v>
      </c>
      <c r="Y74" s="3" t="s">
        <v>28</v>
      </c>
      <c r="Z74" s="3" t="s">
        <v>28</v>
      </c>
    </row>
    <row r="75" spans="1:26" x14ac:dyDescent="0.25">
      <c r="A75" s="2" t="s">
        <v>3540</v>
      </c>
      <c r="B75" s="3" t="s">
        <v>24</v>
      </c>
      <c r="C75" s="3" t="s">
        <v>26</v>
      </c>
      <c r="D75" s="5">
        <f t="shared" si="5"/>
        <v>4538</v>
      </c>
      <c r="E75" s="5">
        <v>4505</v>
      </c>
      <c r="F75" s="5">
        <v>0</v>
      </c>
      <c r="G75" s="5">
        <v>33</v>
      </c>
      <c r="H75" s="5">
        <f t="shared" si="6"/>
        <v>3587</v>
      </c>
      <c r="I75" s="5">
        <v>3560</v>
      </c>
      <c r="J75" s="5">
        <v>0</v>
      </c>
      <c r="K75" s="5">
        <v>27</v>
      </c>
      <c r="L75" s="5">
        <v>15</v>
      </c>
      <c r="M75" s="68">
        <f t="shared" si="7"/>
        <v>3.3054208902600266E-3</v>
      </c>
      <c r="N75" s="68">
        <f t="shared" si="8"/>
        <v>4.1817674937273484E-3</v>
      </c>
      <c r="O75" s="5">
        <v>40</v>
      </c>
      <c r="P75" s="5">
        <v>42</v>
      </c>
      <c r="Q75" s="25">
        <f t="shared" si="9"/>
        <v>0.95238095238095233</v>
      </c>
      <c r="R75" s="5">
        <v>8</v>
      </c>
      <c r="S75" s="5">
        <v>2</v>
      </c>
      <c r="T75" s="5">
        <v>27</v>
      </c>
      <c r="U75" s="5">
        <v>0</v>
      </c>
      <c r="V75" s="5">
        <v>1.1797999999999999E-2</v>
      </c>
      <c r="W75" s="4" t="s">
        <v>3541</v>
      </c>
      <c r="X75" s="3" t="s">
        <v>3542</v>
      </c>
      <c r="Y75" s="3" t="s">
        <v>28</v>
      </c>
      <c r="Z75" s="3" t="s">
        <v>28</v>
      </c>
    </row>
    <row r="76" spans="1:26" x14ac:dyDescent="0.25">
      <c r="A76" s="2" t="s">
        <v>3543</v>
      </c>
      <c r="B76" s="3" t="s">
        <v>24</v>
      </c>
      <c r="C76" s="3" t="s">
        <v>26</v>
      </c>
      <c r="D76" s="5">
        <f t="shared" si="5"/>
        <v>7755</v>
      </c>
      <c r="E76" s="5">
        <v>7248</v>
      </c>
      <c r="F76" s="5">
        <v>0</v>
      </c>
      <c r="G76" s="5">
        <v>507</v>
      </c>
      <c r="H76" s="5">
        <f t="shared" si="6"/>
        <v>5567</v>
      </c>
      <c r="I76" s="5">
        <v>5215</v>
      </c>
      <c r="J76" s="5">
        <v>0</v>
      </c>
      <c r="K76" s="5">
        <v>352</v>
      </c>
      <c r="L76" s="5">
        <v>50</v>
      </c>
      <c r="M76" s="68">
        <f t="shared" si="7"/>
        <v>6.4474532559638939E-3</v>
      </c>
      <c r="N76" s="68">
        <f t="shared" si="8"/>
        <v>8.9814981138853969E-3</v>
      </c>
      <c r="O76" s="5">
        <v>233</v>
      </c>
      <c r="P76" s="5">
        <v>288</v>
      </c>
      <c r="Q76" s="25">
        <f t="shared" si="9"/>
        <v>0.80902777777777779</v>
      </c>
      <c r="R76" s="5">
        <v>19</v>
      </c>
      <c r="S76" s="5">
        <v>9</v>
      </c>
      <c r="T76" s="5">
        <v>290</v>
      </c>
      <c r="U76" s="5">
        <v>12</v>
      </c>
      <c r="V76" s="5">
        <v>5.5225000000000003E-2</v>
      </c>
      <c r="W76" s="4" t="s">
        <v>3544</v>
      </c>
      <c r="X76" s="3" t="s">
        <v>3545</v>
      </c>
      <c r="Y76" s="3" t="s">
        <v>28</v>
      </c>
      <c r="Z76" s="3" t="s">
        <v>28</v>
      </c>
    </row>
    <row r="77" spans="1:26" x14ac:dyDescent="0.25">
      <c r="A77" s="2" t="s">
        <v>3546</v>
      </c>
      <c r="B77" s="3" t="s">
        <v>24</v>
      </c>
      <c r="C77" s="3" t="s">
        <v>26</v>
      </c>
      <c r="D77" s="5">
        <f t="shared" si="5"/>
        <v>12283</v>
      </c>
      <c r="E77" s="5">
        <v>10339</v>
      </c>
      <c r="F77" s="5">
        <v>0</v>
      </c>
      <c r="G77" s="5">
        <v>1944</v>
      </c>
      <c r="H77" s="5">
        <f t="shared" si="6"/>
        <v>8732</v>
      </c>
      <c r="I77" s="5">
        <v>7310</v>
      </c>
      <c r="J77" s="5">
        <v>0</v>
      </c>
      <c r="K77" s="5">
        <v>1422</v>
      </c>
      <c r="L77" s="5">
        <v>77</v>
      </c>
      <c r="M77" s="68">
        <f t="shared" si="7"/>
        <v>6.2688268338353826E-3</v>
      </c>
      <c r="N77" s="68">
        <f t="shared" si="8"/>
        <v>8.8181401740723767E-3</v>
      </c>
      <c r="O77" s="5">
        <v>346</v>
      </c>
      <c r="P77" s="5">
        <v>453</v>
      </c>
      <c r="Q77" s="25">
        <f t="shared" si="9"/>
        <v>0.76379690949227375</v>
      </c>
      <c r="R77" s="5">
        <v>34</v>
      </c>
      <c r="S77" s="5">
        <v>23</v>
      </c>
      <c r="T77" s="5">
        <v>586</v>
      </c>
      <c r="U77" s="5">
        <v>79</v>
      </c>
      <c r="V77" s="5">
        <v>6.1969999999999997E-2</v>
      </c>
      <c r="W77" s="4" t="s">
        <v>3547</v>
      </c>
      <c r="X77" s="3" t="s">
        <v>3548</v>
      </c>
      <c r="Y77" s="3" t="s">
        <v>28</v>
      </c>
      <c r="Z77" s="3" t="s">
        <v>28</v>
      </c>
    </row>
    <row r="78" spans="1:26" x14ac:dyDescent="0.25">
      <c r="A78" s="2" t="s">
        <v>3549</v>
      </c>
      <c r="B78" s="3" t="s">
        <v>24</v>
      </c>
      <c r="C78" s="3" t="s">
        <v>26</v>
      </c>
      <c r="D78" s="5">
        <f t="shared" si="5"/>
        <v>5659</v>
      </c>
      <c r="E78" s="5">
        <v>5659</v>
      </c>
      <c r="F78" s="5">
        <v>0</v>
      </c>
      <c r="G78" s="5">
        <v>0</v>
      </c>
      <c r="H78" s="5">
        <f t="shared" si="6"/>
        <v>4259</v>
      </c>
      <c r="I78" s="5">
        <v>4259</v>
      </c>
      <c r="J78" s="5">
        <v>0</v>
      </c>
      <c r="K78" s="5">
        <v>0</v>
      </c>
      <c r="L78" s="5">
        <v>113</v>
      </c>
      <c r="M78" s="68">
        <f t="shared" si="7"/>
        <v>1.9968192260116629E-2</v>
      </c>
      <c r="N78" s="68">
        <f t="shared" si="8"/>
        <v>2.6532049776942946E-2</v>
      </c>
      <c r="O78" s="5">
        <v>135</v>
      </c>
      <c r="P78" s="5">
        <v>140</v>
      </c>
      <c r="Q78" s="25">
        <f t="shared" si="9"/>
        <v>0.9642857142857143</v>
      </c>
      <c r="R78" s="5">
        <v>6</v>
      </c>
      <c r="S78" s="5">
        <v>0</v>
      </c>
      <c r="T78" s="5">
        <v>30</v>
      </c>
      <c r="U78" s="5">
        <v>0</v>
      </c>
      <c r="V78" s="5">
        <v>3.2871999999999998E-2</v>
      </c>
      <c r="W78" s="4" t="s">
        <v>3550</v>
      </c>
      <c r="X78" s="3" t="s">
        <v>3551</v>
      </c>
      <c r="Y78" s="3" t="s">
        <v>28</v>
      </c>
      <c r="Z78" s="3" t="s">
        <v>28</v>
      </c>
    </row>
    <row r="79" spans="1:26" x14ac:dyDescent="0.25">
      <c r="A79" s="2" t="s">
        <v>3552</v>
      </c>
      <c r="B79" s="3" t="s">
        <v>24</v>
      </c>
      <c r="C79" s="3" t="s">
        <v>26</v>
      </c>
      <c r="D79" s="5">
        <f t="shared" si="5"/>
        <v>16380</v>
      </c>
      <c r="E79" s="5">
        <v>14397</v>
      </c>
      <c r="F79" s="5">
        <v>0</v>
      </c>
      <c r="G79" s="5">
        <v>1983</v>
      </c>
      <c r="H79" s="5">
        <f t="shared" si="6"/>
        <v>11967</v>
      </c>
      <c r="I79" s="5">
        <v>10609</v>
      </c>
      <c r="J79" s="5">
        <v>0</v>
      </c>
      <c r="K79" s="5">
        <v>1358</v>
      </c>
      <c r="L79" s="5">
        <v>102</v>
      </c>
      <c r="M79" s="68">
        <f t="shared" si="7"/>
        <v>6.2271062271062275E-3</v>
      </c>
      <c r="N79" s="68">
        <f t="shared" si="8"/>
        <v>8.5234394585109053E-3</v>
      </c>
      <c r="O79" s="5">
        <v>425</v>
      </c>
      <c r="P79" s="5">
        <v>511</v>
      </c>
      <c r="Q79" s="25">
        <f t="shared" si="9"/>
        <v>0.83170254403131116</v>
      </c>
      <c r="R79" s="5">
        <v>25</v>
      </c>
      <c r="S79" s="5">
        <v>29</v>
      </c>
      <c r="T79" s="5">
        <v>455</v>
      </c>
      <c r="U79" s="5">
        <v>12</v>
      </c>
      <c r="V79" s="5">
        <v>4.8167000000000001E-2</v>
      </c>
      <c r="W79" s="4" t="s">
        <v>3553</v>
      </c>
      <c r="X79" s="3" t="s">
        <v>3554</v>
      </c>
      <c r="Y79" s="3" t="s">
        <v>28</v>
      </c>
      <c r="Z79" s="3" t="s">
        <v>28</v>
      </c>
    </row>
    <row r="80" spans="1:26" x14ac:dyDescent="0.25">
      <c r="A80" s="2" t="s">
        <v>3555</v>
      </c>
      <c r="B80" s="3" t="s">
        <v>24</v>
      </c>
      <c r="C80" s="3" t="s">
        <v>26</v>
      </c>
      <c r="D80" s="5">
        <f t="shared" si="5"/>
        <v>25520</v>
      </c>
      <c r="E80" s="5">
        <v>20512</v>
      </c>
      <c r="F80" s="5">
        <v>0</v>
      </c>
      <c r="G80" s="5">
        <v>5008</v>
      </c>
      <c r="H80" s="5">
        <f t="shared" si="6"/>
        <v>18033</v>
      </c>
      <c r="I80" s="5">
        <v>14610</v>
      </c>
      <c r="J80" s="5">
        <v>0</v>
      </c>
      <c r="K80" s="5">
        <v>3423</v>
      </c>
      <c r="L80" s="5">
        <v>273</v>
      </c>
      <c r="M80" s="68">
        <f t="shared" si="7"/>
        <v>1.0697492163009404E-2</v>
      </c>
      <c r="N80" s="68">
        <f t="shared" si="8"/>
        <v>1.5138911994676426E-2</v>
      </c>
      <c r="O80" s="5">
        <v>770</v>
      </c>
      <c r="P80" s="5">
        <v>910</v>
      </c>
      <c r="Q80" s="25">
        <f t="shared" si="9"/>
        <v>0.84615384615384615</v>
      </c>
      <c r="R80" s="5">
        <v>69</v>
      </c>
      <c r="S80" s="5">
        <v>55</v>
      </c>
      <c r="T80" s="5">
        <v>797</v>
      </c>
      <c r="U80" s="5">
        <v>22</v>
      </c>
      <c r="V80" s="5">
        <v>6.2286000000000001E-2</v>
      </c>
      <c r="W80" s="4" t="s">
        <v>3556</v>
      </c>
      <c r="X80" s="3" t="s">
        <v>3557</v>
      </c>
      <c r="Y80" s="3" t="s">
        <v>28</v>
      </c>
      <c r="Z80" s="3" t="s">
        <v>28</v>
      </c>
    </row>
    <row r="81" spans="1:26" x14ac:dyDescent="0.25">
      <c r="A81" s="2" t="s">
        <v>3558</v>
      </c>
      <c r="B81" s="3" t="s">
        <v>24</v>
      </c>
      <c r="C81" s="3" t="s">
        <v>26</v>
      </c>
      <c r="D81" s="5">
        <f t="shared" si="5"/>
        <v>32306</v>
      </c>
      <c r="E81" s="5">
        <v>26027</v>
      </c>
      <c r="F81" s="5">
        <v>0</v>
      </c>
      <c r="G81" s="5">
        <v>6279</v>
      </c>
      <c r="H81" s="5">
        <f t="shared" si="6"/>
        <v>22972</v>
      </c>
      <c r="I81" s="5">
        <v>18713</v>
      </c>
      <c r="J81" s="5">
        <v>0</v>
      </c>
      <c r="K81" s="5">
        <v>4259</v>
      </c>
      <c r="L81" s="5">
        <v>541</v>
      </c>
      <c r="M81" s="68">
        <f t="shared" si="7"/>
        <v>1.674611527270476E-2</v>
      </c>
      <c r="N81" s="68">
        <f t="shared" si="8"/>
        <v>2.355040919380115E-2</v>
      </c>
      <c r="O81" s="5">
        <v>1127</v>
      </c>
      <c r="P81" s="5">
        <v>1483</v>
      </c>
      <c r="Q81" s="25">
        <f t="shared" si="9"/>
        <v>0.75994605529332437</v>
      </c>
      <c r="R81" s="5">
        <v>228</v>
      </c>
      <c r="S81" s="5">
        <v>52</v>
      </c>
      <c r="T81" s="5">
        <v>1035</v>
      </c>
      <c r="U81" s="5">
        <v>47</v>
      </c>
      <c r="V81" s="5">
        <v>7.9250000000000001E-2</v>
      </c>
      <c r="W81" s="4" t="s">
        <v>3559</v>
      </c>
      <c r="X81" s="3" t="s">
        <v>3560</v>
      </c>
      <c r="Y81" s="3" t="s">
        <v>28</v>
      </c>
      <c r="Z81" s="3" t="s">
        <v>28</v>
      </c>
    </row>
    <row r="82" spans="1:26" x14ac:dyDescent="0.25">
      <c r="A82" s="2" t="s">
        <v>3561</v>
      </c>
      <c r="B82" s="3" t="s">
        <v>24</v>
      </c>
      <c r="C82" s="3" t="s">
        <v>26</v>
      </c>
      <c r="D82" s="5">
        <f t="shared" si="5"/>
        <v>12112</v>
      </c>
      <c r="E82" s="5">
        <v>10649</v>
      </c>
      <c r="F82" s="5">
        <v>0</v>
      </c>
      <c r="G82" s="5">
        <v>1463</v>
      </c>
      <c r="H82" s="5">
        <f t="shared" si="6"/>
        <v>8561</v>
      </c>
      <c r="I82" s="5">
        <v>7579</v>
      </c>
      <c r="J82" s="5">
        <v>0</v>
      </c>
      <c r="K82" s="5">
        <v>982</v>
      </c>
      <c r="L82" s="5">
        <v>372</v>
      </c>
      <c r="M82" s="68">
        <f t="shared" si="7"/>
        <v>3.0713342140026419E-2</v>
      </c>
      <c r="N82" s="68">
        <f t="shared" si="8"/>
        <v>4.3452867655647702E-2</v>
      </c>
      <c r="O82" s="5">
        <v>580</v>
      </c>
      <c r="P82" s="5">
        <v>678</v>
      </c>
      <c r="Q82" s="25">
        <f t="shared" si="9"/>
        <v>0.85545722713864303</v>
      </c>
      <c r="R82" s="5">
        <v>16</v>
      </c>
      <c r="S82" s="5">
        <v>7</v>
      </c>
      <c r="T82" s="5">
        <v>426</v>
      </c>
      <c r="U82" s="5">
        <v>1</v>
      </c>
      <c r="V82" s="5">
        <v>8.9457999999999996E-2</v>
      </c>
      <c r="W82" s="4" t="s">
        <v>3562</v>
      </c>
      <c r="X82" s="3" t="s">
        <v>3563</v>
      </c>
      <c r="Y82" s="3" t="s">
        <v>28</v>
      </c>
      <c r="Z82" s="3" t="s">
        <v>28</v>
      </c>
    </row>
    <row r="83" spans="1:26" x14ac:dyDescent="0.25">
      <c r="A83" s="2" t="s">
        <v>3564</v>
      </c>
      <c r="B83" s="3" t="s">
        <v>24</v>
      </c>
      <c r="C83" s="3" t="s">
        <v>26</v>
      </c>
      <c r="D83" s="5">
        <f t="shared" si="5"/>
        <v>164889</v>
      </c>
      <c r="E83" s="5">
        <v>95392</v>
      </c>
      <c r="F83" s="5">
        <v>0</v>
      </c>
      <c r="G83" s="5">
        <v>69497</v>
      </c>
      <c r="H83" s="5">
        <f t="shared" si="6"/>
        <v>98836</v>
      </c>
      <c r="I83" s="5">
        <v>57645</v>
      </c>
      <c r="J83" s="5">
        <v>0</v>
      </c>
      <c r="K83" s="5">
        <v>41191</v>
      </c>
      <c r="L83" s="5">
        <v>2330</v>
      </c>
      <c r="M83" s="68">
        <f t="shared" si="7"/>
        <v>1.4130718240755902E-2</v>
      </c>
      <c r="N83" s="68">
        <f t="shared" si="8"/>
        <v>2.3574406086850946E-2</v>
      </c>
      <c r="O83" s="5">
        <v>3968</v>
      </c>
      <c r="P83" s="5">
        <v>7275</v>
      </c>
      <c r="Q83" s="25">
        <f t="shared" si="9"/>
        <v>0.54542955326460485</v>
      </c>
      <c r="R83" s="5">
        <v>248</v>
      </c>
      <c r="S83" s="5">
        <v>999</v>
      </c>
      <c r="T83" s="5">
        <v>5398</v>
      </c>
      <c r="U83" s="5">
        <v>84</v>
      </c>
      <c r="V83" s="5">
        <v>0.12620300000000001</v>
      </c>
      <c r="W83" s="4" t="s">
        <v>3565</v>
      </c>
      <c r="X83" s="3" t="s">
        <v>3566</v>
      </c>
      <c r="Y83" s="3" t="s">
        <v>28</v>
      </c>
      <c r="Z83" s="3" t="s">
        <v>28</v>
      </c>
    </row>
    <row r="84" spans="1:26" x14ac:dyDescent="0.25">
      <c r="A84" s="2" t="s">
        <v>3567</v>
      </c>
      <c r="B84" s="3" t="s">
        <v>24</v>
      </c>
      <c r="C84" s="3" t="s">
        <v>26</v>
      </c>
      <c r="D84" s="5">
        <f t="shared" si="5"/>
        <v>33252</v>
      </c>
      <c r="E84" s="5">
        <v>26446</v>
      </c>
      <c r="F84" s="5">
        <v>0</v>
      </c>
      <c r="G84" s="5">
        <v>6806</v>
      </c>
      <c r="H84" s="5">
        <f t="shared" si="6"/>
        <v>21450</v>
      </c>
      <c r="I84" s="5">
        <v>17199</v>
      </c>
      <c r="J84" s="5">
        <v>0</v>
      </c>
      <c r="K84" s="5">
        <v>4251</v>
      </c>
      <c r="L84" s="5">
        <v>1199</v>
      </c>
      <c r="M84" s="68">
        <f t="shared" si="7"/>
        <v>3.6057981474798509E-2</v>
      </c>
      <c r="N84" s="68">
        <f t="shared" si="8"/>
        <v>5.5897435897435899E-2</v>
      </c>
      <c r="O84" s="5">
        <v>2594</v>
      </c>
      <c r="P84" s="5">
        <v>3178</v>
      </c>
      <c r="Q84" s="25">
        <f t="shared" si="9"/>
        <v>0.81623662680931408</v>
      </c>
      <c r="R84" s="5">
        <v>95</v>
      </c>
      <c r="S84" s="5">
        <v>65</v>
      </c>
      <c r="T84" s="5">
        <v>2874</v>
      </c>
      <c r="U84" s="5">
        <v>59</v>
      </c>
      <c r="V84" s="5">
        <v>0.184778</v>
      </c>
      <c r="W84" s="4" t="s">
        <v>3568</v>
      </c>
      <c r="X84" s="3" t="s">
        <v>3569</v>
      </c>
      <c r="Y84" s="3" t="s">
        <v>28</v>
      </c>
      <c r="Z84" s="3" t="s">
        <v>28</v>
      </c>
    </row>
    <row r="85" spans="1:26" x14ac:dyDescent="0.25">
      <c r="A85" s="2" t="s">
        <v>3570</v>
      </c>
      <c r="B85" s="3" t="s">
        <v>24</v>
      </c>
      <c r="C85" s="3" t="s">
        <v>26</v>
      </c>
      <c r="D85" s="5">
        <f t="shared" si="5"/>
        <v>3114</v>
      </c>
      <c r="E85" s="5">
        <v>3114</v>
      </c>
      <c r="F85" s="5">
        <v>0</v>
      </c>
      <c r="G85" s="5">
        <v>0</v>
      </c>
      <c r="H85" s="5">
        <f t="shared" si="6"/>
        <v>2231</v>
      </c>
      <c r="I85" s="5">
        <v>2231</v>
      </c>
      <c r="J85" s="5">
        <v>0</v>
      </c>
      <c r="K85" s="5">
        <v>0</v>
      </c>
      <c r="L85" s="5">
        <v>10</v>
      </c>
      <c r="M85" s="68">
        <f t="shared" si="7"/>
        <v>3.2113037893384713E-3</v>
      </c>
      <c r="N85" s="68">
        <f t="shared" si="8"/>
        <v>4.4822949350067235E-3</v>
      </c>
      <c r="O85" s="5">
        <v>28</v>
      </c>
      <c r="P85" s="5">
        <v>29</v>
      </c>
      <c r="Q85" s="25">
        <f t="shared" si="9"/>
        <v>0.96551724137931039</v>
      </c>
      <c r="R85" s="5">
        <v>0</v>
      </c>
      <c r="S85" s="5">
        <v>0</v>
      </c>
      <c r="T85" s="5">
        <v>30</v>
      </c>
      <c r="U85" s="5">
        <v>0</v>
      </c>
      <c r="V85" s="5">
        <v>1.2999E-2</v>
      </c>
      <c r="W85" s="4" t="s">
        <v>3571</v>
      </c>
      <c r="X85" s="3" t="s">
        <v>3572</v>
      </c>
      <c r="Y85" s="3" t="s">
        <v>28</v>
      </c>
      <c r="Z85" s="3" t="s">
        <v>28</v>
      </c>
    </row>
    <row r="86" spans="1:26" x14ac:dyDescent="0.25">
      <c r="A86" s="2" t="s">
        <v>3573</v>
      </c>
      <c r="B86" s="3" t="s">
        <v>24</v>
      </c>
      <c r="C86" s="3" t="s">
        <v>26</v>
      </c>
      <c r="D86" s="5">
        <f t="shared" si="5"/>
        <v>16267</v>
      </c>
      <c r="E86" s="5">
        <v>13837</v>
      </c>
      <c r="F86" s="5">
        <v>0</v>
      </c>
      <c r="G86" s="5">
        <v>2430</v>
      </c>
      <c r="H86" s="5">
        <f t="shared" si="6"/>
        <v>11424</v>
      </c>
      <c r="I86" s="5">
        <v>9726</v>
      </c>
      <c r="J86" s="5">
        <v>0</v>
      </c>
      <c r="K86" s="5">
        <v>1698</v>
      </c>
      <c r="L86" s="5">
        <v>139</v>
      </c>
      <c r="M86" s="68">
        <f t="shared" si="7"/>
        <v>8.5449068666625678E-3</v>
      </c>
      <c r="N86" s="68">
        <f t="shared" si="8"/>
        <v>1.2167366946778712E-2</v>
      </c>
      <c r="O86" s="5">
        <v>465</v>
      </c>
      <c r="P86" s="5">
        <v>543</v>
      </c>
      <c r="Q86" s="25">
        <f t="shared" si="9"/>
        <v>0.85635359116022103</v>
      </c>
      <c r="R86" s="5">
        <v>26</v>
      </c>
      <c r="S86" s="5">
        <v>42</v>
      </c>
      <c r="T86" s="5">
        <v>495</v>
      </c>
      <c r="U86" s="5">
        <v>16</v>
      </c>
      <c r="V86" s="5">
        <v>5.5829999999999998E-2</v>
      </c>
      <c r="W86" s="4" t="s">
        <v>3574</v>
      </c>
      <c r="X86" s="3" t="s">
        <v>3575</v>
      </c>
      <c r="Y86" s="3" t="s">
        <v>28</v>
      </c>
      <c r="Z86" s="3" t="s">
        <v>28</v>
      </c>
    </row>
    <row r="87" spans="1:26" x14ac:dyDescent="0.25">
      <c r="A87" s="2" t="s">
        <v>3576</v>
      </c>
      <c r="B87" s="3" t="s">
        <v>24</v>
      </c>
      <c r="C87" s="3" t="s">
        <v>26</v>
      </c>
      <c r="D87" s="5">
        <f t="shared" si="5"/>
        <v>5030</v>
      </c>
      <c r="E87" s="5">
        <v>4956</v>
      </c>
      <c r="F87" s="5">
        <v>0</v>
      </c>
      <c r="G87" s="5">
        <v>74</v>
      </c>
      <c r="H87" s="5">
        <f t="shared" si="6"/>
        <v>3518</v>
      </c>
      <c r="I87" s="5">
        <v>3471</v>
      </c>
      <c r="J87" s="5">
        <v>0</v>
      </c>
      <c r="K87" s="5">
        <v>47</v>
      </c>
      <c r="L87" s="5">
        <v>59</v>
      </c>
      <c r="M87" s="68">
        <f t="shared" si="7"/>
        <v>1.172962226640159E-2</v>
      </c>
      <c r="N87" s="68">
        <f t="shared" si="8"/>
        <v>1.6770892552586698E-2</v>
      </c>
      <c r="O87" s="5">
        <v>112</v>
      </c>
      <c r="P87" s="5">
        <v>122</v>
      </c>
      <c r="Q87" s="25">
        <f t="shared" si="9"/>
        <v>0.91803278688524592</v>
      </c>
      <c r="R87" s="5">
        <v>4</v>
      </c>
      <c r="S87" s="5">
        <v>1</v>
      </c>
      <c r="T87" s="5">
        <v>95</v>
      </c>
      <c r="U87" s="5">
        <v>1</v>
      </c>
      <c r="V87" s="5">
        <v>3.5147999999999999E-2</v>
      </c>
      <c r="W87" s="4" t="s">
        <v>3577</v>
      </c>
      <c r="X87" s="3" t="s">
        <v>3578</v>
      </c>
      <c r="Y87" s="3" t="s">
        <v>28</v>
      </c>
      <c r="Z87" s="3" t="s">
        <v>28</v>
      </c>
    </row>
    <row r="88" spans="1:26" x14ac:dyDescent="0.25">
      <c r="A88" s="2" t="s">
        <v>3579</v>
      </c>
      <c r="B88" s="3" t="s">
        <v>24</v>
      </c>
      <c r="C88" s="3" t="s">
        <v>26</v>
      </c>
      <c r="D88" s="5">
        <f t="shared" si="5"/>
        <v>4505</v>
      </c>
      <c r="E88" s="5">
        <v>4472</v>
      </c>
      <c r="F88" s="5">
        <v>0</v>
      </c>
      <c r="G88" s="5">
        <v>33</v>
      </c>
      <c r="H88" s="5">
        <f t="shared" si="6"/>
        <v>3270</v>
      </c>
      <c r="I88" s="5">
        <v>3245</v>
      </c>
      <c r="J88" s="5">
        <v>0</v>
      </c>
      <c r="K88" s="5">
        <v>25</v>
      </c>
      <c r="L88" s="5">
        <v>17</v>
      </c>
      <c r="M88" s="68">
        <f t="shared" si="7"/>
        <v>3.7735849056603774E-3</v>
      </c>
      <c r="N88" s="68">
        <f t="shared" si="8"/>
        <v>5.1987767584097859E-3</v>
      </c>
      <c r="O88" s="5">
        <v>80</v>
      </c>
      <c r="P88" s="5">
        <v>96</v>
      </c>
      <c r="Q88" s="25">
        <f t="shared" si="9"/>
        <v>0.83333333333333337</v>
      </c>
      <c r="R88" s="5">
        <v>10</v>
      </c>
      <c r="S88" s="5">
        <v>0</v>
      </c>
      <c r="T88" s="5">
        <v>93</v>
      </c>
      <c r="U88" s="5">
        <v>4</v>
      </c>
      <c r="V88" s="5">
        <v>2.9583999999999999E-2</v>
      </c>
      <c r="W88" s="4" t="s">
        <v>3580</v>
      </c>
      <c r="X88" s="3" t="s">
        <v>3581</v>
      </c>
      <c r="Y88" s="3" t="s">
        <v>28</v>
      </c>
      <c r="Z88" s="3" t="s">
        <v>28</v>
      </c>
    </row>
    <row r="89" spans="1:26" x14ac:dyDescent="0.25">
      <c r="A89" s="2" t="s">
        <v>3582</v>
      </c>
      <c r="B89" s="3" t="s">
        <v>24</v>
      </c>
      <c r="C89" s="3" t="s">
        <v>26</v>
      </c>
      <c r="D89" s="5">
        <f t="shared" si="5"/>
        <v>5368</v>
      </c>
      <c r="E89" s="5">
        <v>5341</v>
      </c>
      <c r="F89" s="5">
        <v>0</v>
      </c>
      <c r="G89" s="5">
        <v>27</v>
      </c>
      <c r="H89" s="5">
        <f t="shared" si="6"/>
        <v>3995</v>
      </c>
      <c r="I89" s="5">
        <v>3975</v>
      </c>
      <c r="J89" s="5">
        <v>0</v>
      </c>
      <c r="K89" s="5">
        <v>20</v>
      </c>
      <c r="L89" s="5">
        <v>62</v>
      </c>
      <c r="M89" s="68">
        <f t="shared" si="7"/>
        <v>1.1549925484351714E-2</v>
      </c>
      <c r="N89" s="68">
        <f t="shared" si="8"/>
        <v>1.5519399249061327E-2</v>
      </c>
      <c r="O89" s="5">
        <v>100</v>
      </c>
      <c r="P89" s="5">
        <v>109</v>
      </c>
      <c r="Q89" s="25">
        <f t="shared" si="9"/>
        <v>0.91743119266055051</v>
      </c>
      <c r="R89" s="5">
        <v>2</v>
      </c>
      <c r="S89" s="5">
        <v>0</v>
      </c>
      <c r="T89" s="5">
        <v>74</v>
      </c>
      <c r="U89" s="5">
        <v>1</v>
      </c>
      <c r="V89" s="5">
        <v>2.7421000000000001E-2</v>
      </c>
      <c r="W89" s="4" t="s">
        <v>3583</v>
      </c>
      <c r="X89" s="3" t="s">
        <v>3584</v>
      </c>
      <c r="Y89" s="3" t="s">
        <v>28</v>
      </c>
      <c r="Z89" s="3" t="s">
        <v>28</v>
      </c>
    </row>
    <row r="90" spans="1:26" x14ac:dyDescent="0.25">
      <c r="A90" s="2" t="s">
        <v>3585</v>
      </c>
      <c r="B90" s="3" t="s">
        <v>24</v>
      </c>
      <c r="C90" s="3" t="s">
        <v>26</v>
      </c>
      <c r="D90" s="5">
        <f t="shared" si="5"/>
        <v>7280</v>
      </c>
      <c r="E90" s="5">
        <v>7095</v>
      </c>
      <c r="F90" s="5">
        <v>0</v>
      </c>
      <c r="G90" s="5">
        <v>185</v>
      </c>
      <c r="H90" s="5">
        <f t="shared" si="6"/>
        <v>5390</v>
      </c>
      <c r="I90" s="5">
        <v>5274</v>
      </c>
      <c r="J90" s="5">
        <v>0</v>
      </c>
      <c r="K90" s="5">
        <v>116</v>
      </c>
      <c r="L90" s="5">
        <v>107</v>
      </c>
      <c r="M90" s="68">
        <f t="shared" si="7"/>
        <v>1.4697802197802198E-2</v>
      </c>
      <c r="N90" s="68">
        <f t="shared" si="8"/>
        <v>1.9851576994434138E-2</v>
      </c>
      <c r="O90" s="5">
        <v>229</v>
      </c>
      <c r="P90" s="5">
        <v>252</v>
      </c>
      <c r="Q90" s="25">
        <f t="shared" si="9"/>
        <v>0.90873015873015872</v>
      </c>
      <c r="R90" s="5">
        <v>21</v>
      </c>
      <c r="S90" s="5">
        <v>3</v>
      </c>
      <c r="T90" s="5">
        <v>191</v>
      </c>
      <c r="U90" s="5">
        <v>6</v>
      </c>
      <c r="V90" s="5">
        <v>4.7781999999999998E-2</v>
      </c>
      <c r="W90" s="4" t="s">
        <v>3586</v>
      </c>
      <c r="X90" s="3" t="s">
        <v>3587</v>
      </c>
      <c r="Y90" s="3" t="s">
        <v>28</v>
      </c>
      <c r="Z90" s="3" t="s">
        <v>28</v>
      </c>
    </row>
    <row r="91" spans="1:26" x14ac:dyDescent="0.25">
      <c r="A91" s="2" t="s">
        <v>3588</v>
      </c>
      <c r="B91" s="3" t="s">
        <v>24</v>
      </c>
      <c r="C91" s="3" t="s">
        <v>26</v>
      </c>
      <c r="D91" s="5">
        <f t="shared" si="5"/>
        <v>3450</v>
      </c>
      <c r="E91" s="5">
        <v>3450</v>
      </c>
      <c r="F91" s="5">
        <v>0</v>
      </c>
      <c r="G91" s="5">
        <v>0</v>
      </c>
      <c r="H91" s="5">
        <f t="shared" si="6"/>
        <v>2491</v>
      </c>
      <c r="I91" s="5">
        <v>2491</v>
      </c>
      <c r="J91" s="5">
        <v>0</v>
      </c>
      <c r="K91" s="5">
        <v>0</v>
      </c>
      <c r="L91" s="5">
        <v>65</v>
      </c>
      <c r="M91" s="68">
        <f t="shared" si="7"/>
        <v>1.8840579710144929E-2</v>
      </c>
      <c r="N91" s="68">
        <f t="shared" si="8"/>
        <v>2.6093938177438779E-2</v>
      </c>
      <c r="O91" s="5">
        <v>72</v>
      </c>
      <c r="P91" s="5">
        <v>76</v>
      </c>
      <c r="Q91" s="25">
        <f t="shared" si="9"/>
        <v>0.94736842105263153</v>
      </c>
      <c r="R91" s="5">
        <v>3</v>
      </c>
      <c r="S91" s="5">
        <v>0</v>
      </c>
      <c r="T91" s="5">
        <v>31</v>
      </c>
      <c r="U91" s="5">
        <v>0</v>
      </c>
      <c r="V91" s="5">
        <v>3.0509999999999999E-2</v>
      </c>
      <c r="W91" s="4" t="s">
        <v>3589</v>
      </c>
      <c r="X91" s="3" t="s">
        <v>3590</v>
      </c>
      <c r="Y91" s="3" t="s">
        <v>28</v>
      </c>
      <c r="Z91" s="3" t="s">
        <v>28</v>
      </c>
    </row>
    <row r="92" spans="1:26" x14ac:dyDescent="0.25">
      <c r="A92" s="2" t="s">
        <v>3591</v>
      </c>
      <c r="B92" s="3" t="s">
        <v>24</v>
      </c>
      <c r="C92" s="3" t="s">
        <v>26</v>
      </c>
      <c r="D92" s="5">
        <f t="shared" si="5"/>
        <v>7217</v>
      </c>
      <c r="E92" s="5">
        <v>6684</v>
      </c>
      <c r="F92" s="5">
        <v>0</v>
      </c>
      <c r="G92" s="5">
        <v>533</v>
      </c>
      <c r="H92" s="5">
        <f t="shared" si="6"/>
        <v>5246</v>
      </c>
      <c r="I92" s="5">
        <v>4891</v>
      </c>
      <c r="J92" s="5">
        <v>0</v>
      </c>
      <c r="K92" s="5">
        <v>355</v>
      </c>
      <c r="L92" s="5">
        <v>21</v>
      </c>
      <c r="M92" s="68">
        <f t="shared" si="7"/>
        <v>2.9097963142580021E-3</v>
      </c>
      <c r="N92" s="68">
        <f t="shared" si="8"/>
        <v>4.0030499428135718E-3</v>
      </c>
      <c r="O92" s="5">
        <v>78</v>
      </c>
      <c r="P92" s="5">
        <v>92</v>
      </c>
      <c r="Q92" s="25">
        <f t="shared" si="9"/>
        <v>0.84782608695652173</v>
      </c>
      <c r="R92" s="5">
        <v>9</v>
      </c>
      <c r="S92" s="5">
        <v>6</v>
      </c>
      <c r="T92" s="5">
        <v>82</v>
      </c>
      <c r="U92" s="5">
        <v>1</v>
      </c>
      <c r="V92" s="5">
        <v>1.881E-2</v>
      </c>
      <c r="W92" s="4" t="s">
        <v>3592</v>
      </c>
      <c r="X92" s="3" t="s">
        <v>3593</v>
      </c>
      <c r="Y92" s="3" t="s">
        <v>28</v>
      </c>
      <c r="Z92" s="3" t="s">
        <v>28</v>
      </c>
    </row>
    <row r="93" spans="1:26" x14ac:dyDescent="0.25">
      <c r="A93" s="2" t="s">
        <v>3594</v>
      </c>
      <c r="B93" s="3" t="s">
        <v>24</v>
      </c>
      <c r="C93" s="3" t="s">
        <v>26</v>
      </c>
      <c r="D93" s="5">
        <f t="shared" si="5"/>
        <v>4517</v>
      </c>
      <c r="E93" s="5">
        <v>4514</v>
      </c>
      <c r="F93" s="5">
        <v>0</v>
      </c>
      <c r="G93" s="5">
        <v>3</v>
      </c>
      <c r="H93" s="5">
        <f t="shared" si="6"/>
        <v>3261</v>
      </c>
      <c r="I93" s="5">
        <v>3259</v>
      </c>
      <c r="J93" s="5">
        <v>0</v>
      </c>
      <c r="K93" s="5">
        <v>2</v>
      </c>
      <c r="L93" s="5">
        <v>21</v>
      </c>
      <c r="M93" s="68">
        <f t="shared" si="7"/>
        <v>4.6491033872038965E-3</v>
      </c>
      <c r="N93" s="68">
        <f t="shared" si="8"/>
        <v>6.439742410303588E-3</v>
      </c>
      <c r="O93" s="5">
        <v>39</v>
      </c>
      <c r="P93" s="5">
        <v>40</v>
      </c>
      <c r="Q93" s="25">
        <f t="shared" si="9"/>
        <v>0.97499999999999998</v>
      </c>
      <c r="R93" s="5">
        <v>5</v>
      </c>
      <c r="S93" s="5">
        <v>1</v>
      </c>
      <c r="T93" s="5">
        <v>24</v>
      </c>
      <c r="U93" s="5">
        <v>0</v>
      </c>
      <c r="V93" s="5">
        <v>1.2274E-2</v>
      </c>
      <c r="W93" s="4" t="s">
        <v>3595</v>
      </c>
      <c r="X93" s="3" t="s">
        <v>3596</v>
      </c>
      <c r="Y93" s="3" t="s">
        <v>28</v>
      </c>
      <c r="Z93" s="3" t="s">
        <v>28</v>
      </c>
    </row>
    <row r="94" spans="1:26" x14ac:dyDescent="0.25">
      <c r="A94" s="2" t="s">
        <v>3597</v>
      </c>
      <c r="B94" s="3" t="s">
        <v>24</v>
      </c>
      <c r="C94" s="3" t="s">
        <v>26</v>
      </c>
      <c r="D94" s="5">
        <f t="shared" si="5"/>
        <v>3540</v>
      </c>
      <c r="E94" s="5">
        <v>3535</v>
      </c>
      <c r="F94" s="5">
        <v>0</v>
      </c>
      <c r="G94" s="5">
        <v>5</v>
      </c>
      <c r="H94" s="5">
        <f t="shared" si="6"/>
        <v>2455</v>
      </c>
      <c r="I94" s="5">
        <v>2450</v>
      </c>
      <c r="J94" s="5">
        <v>0</v>
      </c>
      <c r="K94" s="5">
        <v>5</v>
      </c>
      <c r="L94" s="5">
        <v>23</v>
      </c>
      <c r="M94" s="68">
        <f t="shared" si="7"/>
        <v>6.4971751412429375E-3</v>
      </c>
      <c r="N94" s="68">
        <f t="shared" si="8"/>
        <v>9.3686354378818733E-3</v>
      </c>
      <c r="O94" s="5">
        <v>38</v>
      </c>
      <c r="P94" s="5">
        <v>44</v>
      </c>
      <c r="Q94" s="25">
        <f t="shared" si="9"/>
        <v>0.86363636363636365</v>
      </c>
      <c r="R94" s="5">
        <v>3</v>
      </c>
      <c r="S94" s="5">
        <v>0</v>
      </c>
      <c r="T94" s="5">
        <v>30</v>
      </c>
      <c r="U94" s="5">
        <v>2</v>
      </c>
      <c r="V94" s="5">
        <v>1.7958999999999999E-2</v>
      </c>
      <c r="W94" s="4" t="s">
        <v>3598</v>
      </c>
      <c r="X94" s="3" t="s">
        <v>3599</v>
      </c>
      <c r="Y94" s="3" t="s">
        <v>28</v>
      </c>
      <c r="Z94" s="3" t="s">
        <v>28</v>
      </c>
    </row>
    <row r="95" spans="1:26" x14ac:dyDescent="0.25">
      <c r="A95" s="2" t="s">
        <v>3600</v>
      </c>
      <c r="B95" s="3" t="s">
        <v>24</v>
      </c>
      <c r="C95" s="3" t="s">
        <v>26</v>
      </c>
      <c r="D95" s="5">
        <f t="shared" si="5"/>
        <v>56361</v>
      </c>
      <c r="E95" s="5">
        <v>40104</v>
      </c>
      <c r="F95" s="5">
        <v>0</v>
      </c>
      <c r="G95" s="5">
        <v>16257</v>
      </c>
      <c r="H95" s="5">
        <f t="shared" si="6"/>
        <v>37831</v>
      </c>
      <c r="I95" s="5">
        <v>27117</v>
      </c>
      <c r="J95" s="5">
        <v>0</v>
      </c>
      <c r="K95" s="5">
        <v>10714</v>
      </c>
      <c r="L95" s="5">
        <v>608</v>
      </c>
      <c r="M95" s="68">
        <f t="shared" si="7"/>
        <v>1.0787601355547275E-2</v>
      </c>
      <c r="N95" s="68">
        <f t="shared" si="8"/>
        <v>1.6071475773836271E-2</v>
      </c>
      <c r="O95" s="5">
        <v>1446</v>
      </c>
      <c r="P95" s="5">
        <v>2093</v>
      </c>
      <c r="Q95" s="25">
        <f t="shared" si="9"/>
        <v>0.69087434304825612</v>
      </c>
      <c r="R95" s="5">
        <v>559</v>
      </c>
      <c r="S95" s="5">
        <v>141</v>
      </c>
      <c r="T95" s="5">
        <v>1184</v>
      </c>
      <c r="U95" s="5">
        <v>15</v>
      </c>
      <c r="V95" s="5">
        <v>7.7184000000000003E-2</v>
      </c>
      <c r="W95" s="4" t="s">
        <v>3601</v>
      </c>
      <c r="X95" s="3" t="s">
        <v>3602</v>
      </c>
      <c r="Y95" s="3" t="s">
        <v>28</v>
      </c>
      <c r="Z95" s="3" t="s">
        <v>28</v>
      </c>
    </row>
    <row r="96" spans="1:26" x14ac:dyDescent="0.25">
      <c r="A96" s="2" t="s">
        <v>3603</v>
      </c>
      <c r="B96" s="3" t="s">
        <v>24</v>
      </c>
      <c r="C96" s="3" t="s">
        <v>26</v>
      </c>
      <c r="D96" s="5">
        <f t="shared" si="5"/>
        <v>4190</v>
      </c>
      <c r="E96" s="5">
        <v>4188</v>
      </c>
      <c r="F96" s="5">
        <v>0</v>
      </c>
      <c r="G96" s="5">
        <v>2</v>
      </c>
      <c r="H96" s="5">
        <f t="shared" si="6"/>
        <v>2999</v>
      </c>
      <c r="I96" s="5">
        <v>2997</v>
      </c>
      <c r="J96" s="5">
        <v>0</v>
      </c>
      <c r="K96" s="5">
        <v>2</v>
      </c>
      <c r="L96" s="5">
        <v>16</v>
      </c>
      <c r="M96" s="68">
        <f t="shared" si="7"/>
        <v>3.8186157517899762E-3</v>
      </c>
      <c r="N96" s="68">
        <f t="shared" si="8"/>
        <v>5.3351117039013001E-3</v>
      </c>
      <c r="O96" s="5">
        <v>32</v>
      </c>
      <c r="P96" s="5">
        <v>33</v>
      </c>
      <c r="Q96" s="25">
        <f t="shared" si="9"/>
        <v>0.96969696969696972</v>
      </c>
      <c r="R96" s="5">
        <v>5</v>
      </c>
      <c r="S96" s="5">
        <v>0</v>
      </c>
      <c r="T96" s="5">
        <v>18</v>
      </c>
      <c r="U96" s="5">
        <v>0</v>
      </c>
      <c r="V96" s="5">
        <v>1.1011E-2</v>
      </c>
      <c r="W96" s="4" t="s">
        <v>3604</v>
      </c>
      <c r="X96" s="3" t="s">
        <v>3605</v>
      </c>
      <c r="Y96" s="3" t="s">
        <v>28</v>
      </c>
      <c r="Z96" s="3" t="s">
        <v>28</v>
      </c>
    </row>
    <row r="97" spans="1:26" x14ac:dyDescent="0.25">
      <c r="A97" s="2" t="s">
        <v>3606</v>
      </c>
      <c r="B97" s="3" t="s">
        <v>24</v>
      </c>
      <c r="C97" s="3" t="s">
        <v>26</v>
      </c>
      <c r="D97" s="5">
        <f t="shared" si="5"/>
        <v>3453</v>
      </c>
      <c r="E97" s="5">
        <v>3453</v>
      </c>
      <c r="F97" s="5">
        <v>0</v>
      </c>
      <c r="G97" s="5">
        <v>0</v>
      </c>
      <c r="H97" s="5">
        <f t="shared" si="6"/>
        <v>2535</v>
      </c>
      <c r="I97" s="5">
        <v>2535</v>
      </c>
      <c r="J97" s="5">
        <v>0</v>
      </c>
      <c r="K97" s="5">
        <v>0</v>
      </c>
      <c r="L97" s="5">
        <v>11</v>
      </c>
      <c r="M97" s="68">
        <f t="shared" si="7"/>
        <v>3.1856356791196061E-3</v>
      </c>
      <c r="N97" s="68">
        <f t="shared" si="8"/>
        <v>4.3392504930966471E-3</v>
      </c>
      <c r="O97" s="5">
        <v>21</v>
      </c>
      <c r="P97" s="5">
        <v>21</v>
      </c>
      <c r="Q97" s="25">
        <f t="shared" si="9"/>
        <v>1</v>
      </c>
      <c r="R97" s="5">
        <v>2</v>
      </c>
      <c r="S97" s="5">
        <v>0</v>
      </c>
      <c r="T97" s="5">
        <v>13</v>
      </c>
      <c r="U97" s="5">
        <v>0</v>
      </c>
      <c r="V97" s="5">
        <v>8.2839999999999997E-3</v>
      </c>
      <c r="W97" s="4" t="s">
        <v>3607</v>
      </c>
      <c r="X97" s="3" t="s">
        <v>3608</v>
      </c>
      <c r="Y97" s="3" t="s">
        <v>28</v>
      </c>
      <c r="Z97" s="3" t="s">
        <v>28</v>
      </c>
    </row>
    <row r="98" spans="1:26" x14ac:dyDescent="0.25">
      <c r="A98" s="2" t="s">
        <v>3609</v>
      </c>
      <c r="B98" s="3" t="s">
        <v>24</v>
      </c>
      <c r="C98" s="3" t="s">
        <v>26</v>
      </c>
      <c r="D98" s="5">
        <f t="shared" si="5"/>
        <v>3899</v>
      </c>
      <c r="E98" s="5">
        <v>3889</v>
      </c>
      <c r="F98" s="5">
        <v>0</v>
      </c>
      <c r="G98" s="5">
        <v>10</v>
      </c>
      <c r="H98" s="5">
        <f t="shared" si="6"/>
        <v>2817</v>
      </c>
      <c r="I98" s="5">
        <v>2811</v>
      </c>
      <c r="J98" s="5">
        <v>0</v>
      </c>
      <c r="K98" s="5">
        <v>6</v>
      </c>
      <c r="L98" s="5">
        <v>39</v>
      </c>
      <c r="M98" s="68">
        <f t="shared" si="7"/>
        <v>1.0002564760194921E-2</v>
      </c>
      <c r="N98" s="68">
        <f t="shared" si="8"/>
        <v>1.3844515441959531E-2</v>
      </c>
      <c r="O98" s="5">
        <v>70</v>
      </c>
      <c r="P98" s="5">
        <v>71</v>
      </c>
      <c r="Q98" s="25">
        <f t="shared" si="9"/>
        <v>0.9859154929577465</v>
      </c>
      <c r="R98" s="5">
        <v>1</v>
      </c>
      <c r="S98" s="5">
        <v>0</v>
      </c>
      <c r="T98" s="5">
        <v>42</v>
      </c>
      <c r="U98" s="5">
        <v>1</v>
      </c>
      <c r="V98" s="5">
        <v>2.5257999999999999E-2</v>
      </c>
      <c r="W98" s="4" t="s">
        <v>3610</v>
      </c>
      <c r="X98" s="3" t="s">
        <v>3611</v>
      </c>
      <c r="Y98" s="3" t="s">
        <v>28</v>
      </c>
      <c r="Z98" s="3" t="s">
        <v>28</v>
      </c>
    </row>
    <row r="99" spans="1:26" x14ac:dyDescent="0.25">
      <c r="A99" s="2" t="s">
        <v>3612</v>
      </c>
      <c r="B99" s="3" t="s">
        <v>24</v>
      </c>
      <c r="C99" s="3" t="s">
        <v>26</v>
      </c>
      <c r="D99" s="5">
        <f t="shared" si="5"/>
        <v>3137</v>
      </c>
      <c r="E99" s="5">
        <v>3132</v>
      </c>
      <c r="F99" s="5">
        <v>0</v>
      </c>
      <c r="G99" s="5">
        <v>5</v>
      </c>
      <c r="H99" s="5">
        <f t="shared" si="6"/>
        <v>2309</v>
      </c>
      <c r="I99" s="5">
        <v>2304</v>
      </c>
      <c r="J99" s="5">
        <v>0</v>
      </c>
      <c r="K99" s="5">
        <v>5</v>
      </c>
      <c r="L99" s="5">
        <v>13</v>
      </c>
      <c r="M99" s="68">
        <f t="shared" si="7"/>
        <v>4.1440867070449477E-3</v>
      </c>
      <c r="N99" s="68">
        <f t="shared" si="8"/>
        <v>5.6301429190125599E-3</v>
      </c>
      <c r="O99" s="5">
        <v>46</v>
      </c>
      <c r="P99" s="5">
        <v>56</v>
      </c>
      <c r="Q99" s="25">
        <f t="shared" si="9"/>
        <v>0.8214285714285714</v>
      </c>
      <c r="R99" s="5">
        <v>0</v>
      </c>
      <c r="S99" s="5">
        <v>0</v>
      </c>
      <c r="T99" s="5">
        <v>49</v>
      </c>
      <c r="U99" s="5">
        <v>6</v>
      </c>
      <c r="V99" s="5">
        <v>2.4306000000000001E-2</v>
      </c>
      <c r="W99" s="4" t="s">
        <v>3613</v>
      </c>
      <c r="X99" s="3" t="s">
        <v>3614</v>
      </c>
      <c r="Y99" s="3" t="s">
        <v>28</v>
      </c>
      <c r="Z99" s="3" t="s">
        <v>28</v>
      </c>
    </row>
    <row r="100" spans="1:26" x14ac:dyDescent="0.25">
      <c r="A100" s="2" t="s">
        <v>3615</v>
      </c>
      <c r="B100" s="3" t="s">
        <v>24</v>
      </c>
      <c r="C100" s="3" t="s">
        <v>26</v>
      </c>
      <c r="D100" s="5">
        <f t="shared" si="5"/>
        <v>2487</v>
      </c>
      <c r="E100" s="5">
        <v>2446</v>
      </c>
      <c r="F100" s="5">
        <v>0</v>
      </c>
      <c r="G100" s="5">
        <v>41</v>
      </c>
      <c r="H100" s="5">
        <f t="shared" si="6"/>
        <v>1777</v>
      </c>
      <c r="I100" s="5">
        <v>1753</v>
      </c>
      <c r="J100" s="5">
        <v>0</v>
      </c>
      <c r="K100" s="5">
        <v>24</v>
      </c>
      <c r="L100" s="5">
        <v>13</v>
      </c>
      <c r="M100" s="68">
        <f t="shared" si="7"/>
        <v>5.227181342983514E-3</v>
      </c>
      <c r="N100" s="68">
        <f t="shared" si="8"/>
        <v>7.3157006190208212E-3</v>
      </c>
      <c r="O100" s="5">
        <v>29</v>
      </c>
      <c r="P100" s="5">
        <v>30</v>
      </c>
      <c r="Q100" s="25">
        <f t="shared" si="9"/>
        <v>0.96666666666666667</v>
      </c>
      <c r="R100" s="5">
        <v>3</v>
      </c>
      <c r="S100" s="5">
        <v>1</v>
      </c>
      <c r="T100" s="5">
        <v>15</v>
      </c>
      <c r="U100" s="5">
        <v>0</v>
      </c>
      <c r="V100" s="5">
        <v>1.7114000000000001E-2</v>
      </c>
      <c r="W100" s="4" t="s">
        <v>3616</v>
      </c>
      <c r="X100" s="3" t="s">
        <v>3617</v>
      </c>
      <c r="Y100" s="3" t="s">
        <v>28</v>
      </c>
      <c r="Z100" s="3" t="s">
        <v>28</v>
      </c>
    </row>
    <row r="101" spans="1:26" x14ac:dyDescent="0.25">
      <c r="A101" s="2" t="s">
        <v>3618</v>
      </c>
      <c r="B101" s="3" t="s">
        <v>24</v>
      </c>
      <c r="C101" s="3" t="s">
        <v>26</v>
      </c>
      <c r="D101" s="5">
        <f t="shared" si="5"/>
        <v>3600</v>
      </c>
      <c r="E101" s="5">
        <v>3600</v>
      </c>
      <c r="F101" s="5">
        <v>0</v>
      </c>
      <c r="G101" s="5">
        <v>0</v>
      </c>
      <c r="H101" s="5">
        <f t="shared" si="6"/>
        <v>2656</v>
      </c>
      <c r="I101" s="5">
        <v>2656</v>
      </c>
      <c r="J101" s="5">
        <v>0</v>
      </c>
      <c r="K101" s="5">
        <v>0</v>
      </c>
      <c r="L101" s="5">
        <v>27</v>
      </c>
      <c r="M101" s="68">
        <f t="shared" si="7"/>
        <v>7.4999999999999997E-3</v>
      </c>
      <c r="N101" s="68">
        <f t="shared" si="8"/>
        <v>1.0165662650602409E-2</v>
      </c>
      <c r="O101" s="5">
        <v>36</v>
      </c>
      <c r="P101" s="5">
        <v>37</v>
      </c>
      <c r="Q101" s="25">
        <f t="shared" si="9"/>
        <v>0.97297297297297303</v>
      </c>
      <c r="R101" s="5">
        <v>5</v>
      </c>
      <c r="S101" s="5">
        <v>0</v>
      </c>
      <c r="T101" s="5">
        <v>9</v>
      </c>
      <c r="U101" s="5">
        <v>0</v>
      </c>
      <c r="V101" s="5">
        <v>1.3931000000000001E-2</v>
      </c>
      <c r="W101" s="4" t="s">
        <v>3619</v>
      </c>
      <c r="X101" s="3" t="s">
        <v>3620</v>
      </c>
      <c r="Y101" s="3" t="s">
        <v>28</v>
      </c>
      <c r="Z101" s="3" t="s">
        <v>28</v>
      </c>
    </row>
    <row r="102" spans="1:26" x14ac:dyDescent="0.25">
      <c r="A102" s="2" t="s">
        <v>3621</v>
      </c>
      <c r="B102" s="3" t="s">
        <v>24</v>
      </c>
      <c r="C102" s="3" t="s">
        <v>26</v>
      </c>
      <c r="D102" s="5">
        <f t="shared" si="5"/>
        <v>4584</v>
      </c>
      <c r="E102" s="5">
        <v>4496</v>
      </c>
      <c r="F102" s="5">
        <v>0</v>
      </c>
      <c r="G102" s="5">
        <v>88</v>
      </c>
      <c r="H102" s="5">
        <f t="shared" si="6"/>
        <v>3418</v>
      </c>
      <c r="I102" s="5">
        <v>3360</v>
      </c>
      <c r="J102" s="5">
        <v>0</v>
      </c>
      <c r="K102" s="5">
        <v>58</v>
      </c>
      <c r="L102" s="5">
        <v>38</v>
      </c>
      <c r="M102" s="68">
        <f t="shared" si="7"/>
        <v>8.289703315881327E-3</v>
      </c>
      <c r="N102" s="68">
        <f t="shared" si="8"/>
        <v>1.1117612638970159E-2</v>
      </c>
      <c r="O102" s="5">
        <v>53</v>
      </c>
      <c r="P102" s="5">
        <v>57</v>
      </c>
      <c r="Q102" s="25">
        <f t="shared" si="9"/>
        <v>0.92982456140350878</v>
      </c>
      <c r="R102" s="5">
        <v>5</v>
      </c>
      <c r="S102" s="5">
        <v>2</v>
      </c>
      <c r="T102" s="5">
        <v>21</v>
      </c>
      <c r="U102" s="5">
        <v>0</v>
      </c>
      <c r="V102" s="5">
        <v>1.6964E-2</v>
      </c>
      <c r="W102" s="4" t="s">
        <v>3622</v>
      </c>
      <c r="X102" s="3" t="s">
        <v>3623</v>
      </c>
      <c r="Y102" s="3" t="s">
        <v>28</v>
      </c>
      <c r="Z102" s="3" t="s">
        <v>28</v>
      </c>
    </row>
    <row r="103" spans="1:26" x14ac:dyDescent="0.25">
      <c r="A103" s="2" t="s">
        <v>3624</v>
      </c>
      <c r="B103" s="3" t="s">
        <v>24</v>
      </c>
      <c r="C103" s="3" t="s">
        <v>26</v>
      </c>
      <c r="D103" s="5">
        <f t="shared" si="5"/>
        <v>10594</v>
      </c>
      <c r="E103" s="5">
        <v>9547</v>
      </c>
      <c r="F103" s="5">
        <v>0</v>
      </c>
      <c r="G103" s="5">
        <v>1047</v>
      </c>
      <c r="H103" s="5">
        <f t="shared" si="6"/>
        <v>7484</v>
      </c>
      <c r="I103" s="5">
        <v>6834</v>
      </c>
      <c r="J103" s="5">
        <v>0</v>
      </c>
      <c r="K103" s="5">
        <v>650</v>
      </c>
      <c r="L103" s="5">
        <v>112</v>
      </c>
      <c r="M103" s="68">
        <f t="shared" si="7"/>
        <v>1.057202189918822E-2</v>
      </c>
      <c r="N103" s="68">
        <f t="shared" si="8"/>
        <v>1.4965259219668627E-2</v>
      </c>
      <c r="O103" s="5">
        <v>252</v>
      </c>
      <c r="P103" s="5">
        <v>300</v>
      </c>
      <c r="Q103" s="25">
        <f t="shared" si="9"/>
        <v>0.84</v>
      </c>
      <c r="R103" s="5">
        <v>42</v>
      </c>
      <c r="S103" s="5">
        <v>9</v>
      </c>
      <c r="T103" s="5">
        <v>205</v>
      </c>
      <c r="U103" s="5">
        <v>13</v>
      </c>
      <c r="V103" s="5">
        <v>4.3898E-2</v>
      </c>
      <c r="W103" s="4" t="s">
        <v>3625</v>
      </c>
      <c r="X103" s="3" t="s">
        <v>3626</v>
      </c>
      <c r="Y103" s="3" t="s">
        <v>28</v>
      </c>
      <c r="Z103" s="3" t="s">
        <v>28</v>
      </c>
    </row>
    <row r="104" spans="1:26" x14ac:dyDescent="0.25">
      <c r="A104" s="2" t="s">
        <v>3627</v>
      </c>
      <c r="B104" s="3" t="s">
        <v>24</v>
      </c>
      <c r="C104" s="3" t="s">
        <v>206</v>
      </c>
      <c r="D104" s="5">
        <f t="shared" si="5"/>
        <v>3838</v>
      </c>
      <c r="E104" s="5">
        <v>3838</v>
      </c>
      <c r="F104" s="5">
        <v>0</v>
      </c>
      <c r="G104" s="5">
        <v>0</v>
      </c>
      <c r="H104" s="5">
        <f t="shared" si="6"/>
        <v>2839</v>
      </c>
      <c r="I104" s="5">
        <v>2839</v>
      </c>
      <c r="J104" s="5">
        <v>0</v>
      </c>
      <c r="K104" s="5">
        <v>0</v>
      </c>
      <c r="L104" s="5">
        <v>0</v>
      </c>
      <c r="M104" s="68">
        <f t="shared" si="7"/>
        <v>0</v>
      </c>
      <c r="N104" s="68">
        <f t="shared" si="8"/>
        <v>0</v>
      </c>
      <c r="O104" s="5">
        <v>71</v>
      </c>
      <c r="P104" s="5">
        <v>73</v>
      </c>
      <c r="Q104" s="25">
        <f t="shared" si="9"/>
        <v>0.9726027397260274</v>
      </c>
      <c r="R104" s="5">
        <v>15</v>
      </c>
      <c r="S104" s="5">
        <v>0</v>
      </c>
      <c r="T104" s="5">
        <v>63</v>
      </c>
      <c r="U104" s="5">
        <v>0</v>
      </c>
      <c r="V104" s="5">
        <v>2.5713E-2</v>
      </c>
      <c r="W104" s="4" t="s">
        <v>3628</v>
      </c>
      <c r="X104" s="3" t="s">
        <v>3629</v>
      </c>
      <c r="Y104" s="3" t="s">
        <v>28</v>
      </c>
      <c r="Z104" s="3" t="s">
        <v>28</v>
      </c>
    </row>
    <row r="105" spans="1:26" x14ac:dyDescent="0.25">
      <c r="A105" s="2" t="s">
        <v>3630</v>
      </c>
      <c r="B105" s="3" t="s">
        <v>24</v>
      </c>
      <c r="C105" s="3" t="s">
        <v>26</v>
      </c>
      <c r="D105" s="5">
        <f t="shared" si="5"/>
        <v>5869</v>
      </c>
      <c r="E105" s="5">
        <v>5777</v>
      </c>
      <c r="F105" s="5">
        <v>0</v>
      </c>
      <c r="G105" s="5">
        <v>92</v>
      </c>
      <c r="H105" s="5">
        <f t="shared" si="6"/>
        <v>4276</v>
      </c>
      <c r="I105" s="5">
        <v>4211</v>
      </c>
      <c r="J105" s="5">
        <v>0</v>
      </c>
      <c r="K105" s="5">
        <v>65</v>
      </c>
      <c r="L105" s="5">
        <v>61</v>
      </c>
      <c r="M105" s="68">
        <f t="shared" si="7"/>
        <v>1.0393593457147726E-2</v>
      </c>
      <c r="N105" s="68">
        <f t="shared" si="8"/>
        <v>1.4265668849391955E-2</v>
      </c>
      <c r="O105" s="5">
        <v>168</v>
      </c>
      <c r="P105" s="5">
        <v>176</v>
      </c>
      <c r="Q105" s="25">
        <f t="shared" si="9"/>
        <v>0.95454545454545459</v>
      </c>
      <c r="R105" s="5">
        <v>4</v>
      </c>
      <c r="S105" s="5">
        <v>2</v>
      </c>
      <c r="T105" s="5">
        <v>161</v>
      </c>
      <c r="U105" s="5">
        <v>3</v>
      </c>
      <c r="V105" s="5">
        <v>4.1794999999999999E-2</v>
      </c>
      <c r="W105" s="4" t="s">
        <v>3631</v>
      </c>
      <c r="X105" s="3" t="s">
        <v>3632</v>
      </c>
      <c r="Y105" s="3" t="s">
        <v>28</v>
      </c>
      <c r="Z105" s="3" t="s">
        <v>28</v>
      </c>
    </row>
    <row r="106" spans="1:26" x14ac:dyDescent="0.25">
      <c r="A106" s="2" t="s">
        <v>3633</v>
      </c>
      <c r="B106" s="3" t="s">
        <v>24</v>
      </c>
      <c r="C106" s="3" t="s">
        <v>26</v>
      </c>
      <c r="D106" s="5">
        <f t="shared" si="5"/>
        <v>87562</v>
      </c>
      <c r="E106" s="5">
        <v>55281</v>
      </c>
      <c r="F106" s="5">
        <v>0</v>
      </c>
      <c r="G106" s="5">
        <v>32281</v>
      </c>
      <c r="H106" s="5">
        <f t="shared" si="6"/>
        <v>53145</v>
      </c>
      <c r="I106" s="5">
        <v>33886</v>
      </c>
      <c r="J106" s="5">
        <v>0</v>
      </c>
      <c r="K106" s="5">
        <v>19259</v>
      </c>
      <c r="L106" s="5">
        <v>1276</v>
      </c>
      <c r="M106" s="68">
        <f t="shared" si="7"/>
        <v>1.4572531463420205E-2</v>
      </c>
      <c r="N106" s="68">
        <f t="shared" si="8"/>
        <v>2.4009784551698183E-2</v>
      </c>
      <c r="O106" s="5">
        <v>3159</v>
      </c>
      <c r="P106" s="5">
        <v>5541</v>
      </c>
      <c r="Q106" s="25">
        <f t="shared" si="9"/>
        <v>0.57011369788846777</v>
      </c>
      <c r="R106" s="5">
        <v>148</v>
      </c>
      <c r="S106" s="5">
        <v>276</v>
      </c>
      <c r="T106" s="5">
        <v>6151</v>
      </c>
      <c r="U106" s="5">
        <v>188</v>
      </c>
      <c r="V106" s="5">
        <v>0.163519</v>
      </c>
      <c r="W106" s="4" t="s">
        <v>3634</v>
      </c>
      <c r="X106" s="3" t="s">
        <v>3635</v>
      </c>
      <c r="Y106" s="3" t="s">
        <v>28</v>
      </c>
      <c r="Z106" s="3" t="s">
        <v>28</v>
      </c>
    </row>
    <row r="107" spans="1:26" x14ac:dyDescent="0.25">
      <c r="A107" s="2" t="s">
        <v>3636</v>
      </c>
      <c r="B107" s="3" t="s">
        <v>24</v>
      </c>
      <c r="C107" s="3" t="s">
        <v>26</v>
      </c>
      <c r="D107" s="5">
        <f t="shared" si="5"/>
        <v>58242</v>
      </c>
      <c r="E107" s="5">
        <v>41461</v>
      </c>
      <c r="F107" s="5">
        <v>0</v>
      </c>
      <c r="G107" s="5">
        <v>16781</v>
      </c>
      <c r="H107" s="5">
        <f t="shared" si="6"/>
        <v>36294</v>
      </c>
      <c r="I107" s="5">
        <v>26026</v>
      </c>
      <c r="J107" s="5">
        <v>0</v>
      </c>
      <c r="K107" s="5">
        <v>10268</v>
      </c>
      <c r="L107" s="5">
        <v>3528</v>
      </c>
      <c r="M107" s="68">
        <f t="shared" si="7"/>
        <v>6.057484289687854E-2</v>
      </c>
      <c r="N107" s="68">
        <f t="shared" si="8"/>
        <v>9.7206149776822612E-2</v>
      </c>
      <c r="O107" s="5">
        <v>4032</v>
      </c>
      <c r="P107" s="5">
        <v>5953</v>
      </c>
      <c r="Q107" s="25">
        <f t="shared" si="9"/>
        <v>0.67730556022173694</v>
      </c>
      <c r="R107" s="5">
        <v>120</v>
      </c>
      <c r="S107" s="5">
        <v>61</v>
      </c>
      <c r="T107" s="5">
        <v>6001</v>
      </c>
      <c r="U107" s="5">
        <v>304</v>
      </c>
      <c r="V107" s="5">
        <v>0.22873299999999999</v>
      </c>
      <c r="W107" s="4" t="s">
        <v>3637</v>
      </c>
      <c r="X107" s="3" t="s">
        <v>3638</v>
      </c>
      <c r="Y107" s="3" t="s">
        <v>28</v>
      </c>
      <c r="Z107" s="3" t="s">
        <v>28</v>
      </c>
    </row>
    <row r="108" spans="1:26" x14ac:dyDescent="0.25">
      <c r="A108" s="2" t="s">
        <v>3639</v>
      </c>
      <c r="B108" s="3" t="s">
        <v>24</v>
      </c>
      <c r="C108" s="3" t="s">
        <v>26</v>
      </c>
      <c r="D108" s="5">
        <f t="shared" si="5"/>
        <v>7663</v>
      </c>
      <c r="E108" s="5">
        <v>7220</v>
      </c>
      <c r="F108" s="5">
        <v>0</v>
      </c>
      <c r="G108" s="5">
        <v>443</v>
      </c>
      <c r="H108" s="5">
        <f t="shared" si="6"/>
        <v>5586</v>
      </c>
      <c r="I108" s="5">
        <v>5315</v>
      </c>
      <c r="J108" s="5">
        <v>0</v>
      </c>
      <c r="K108" s="5">
        <v>271</v>
      </c>
      <c r="L108" s="5">
        <v>117</v>
      </c>
      <c r="M108" s="68">
        <f t="shared" si="7"/>
        <v>1.5268171734307712E-2</v>
      </c>
      <c r="N108" s="68">
        <f t="shared" si="8"/>
        <v>2.0945220193340493E-2</v>
      </c>
      <c r="O108" s="5">
        <v>143</v>
      </c>
      <c r="P108" s="5">
        <v>160</v>
      </c>
      <c r="Q108" s="25">
        <f t="shared" si="9"/>
        <v>0.89375000000000004</v>
      </c>
      <c r="R108" s="5">
        <v>5</v>
      </c>
      <c r="S108" s="5">
        <v>8</v>
      </c>
      <c r="T108" s="5">
        <v>54</v>
      </c>
      <c r="U108" s="5">
        <v>0</v>
      </c>
      <c r="V108" s="5">
        <v>3.0103000000000001E-2</v>
      </c>
      <c r="W108" s="4" t="s">
        <v>3640</v>
      </c>
      <c r="X108" s="3" t="s">
        <v>3641</v>
      </c>
      <c r="Y108" s="3" t="s">
        <v>28</v>
      </c>
      <c r="Z108" s="3" t="s">
        <v>28</v>
      </c>
    </row>
    <row r="109" spans="1:26" x14ac:dyDescent="0.25">
      <c r="A109" s="2" t="s">
        <v>3642</v>
      </c>
      <c r="B109" s="3" t="s">
        <v>24</v>
      </c>
      <c r="C109" s="3" t="s">
        <v>26</v>
      </c>
      <c r="D109" s="5">
        <f t="shared" si="5"/>
        <v>29713</v>
      </c>
      <c r="E109" s="5">
        <v>21866</v>
      </c>
      <c r="F109" s="5">
        <v>0</v>
      </c>
      <c r="G109" s="5">
        <v>7847</v>
      </c>
      <c r="H109" s="5">
        <f t="shared" si="6"/>
        <v>20474</v>
      </c>
      <c r="I109" s="5">
        <v>14963</v>
      </c>
      <c r="J109" s="5">
        <v>0</v>
      </c>
      <c r="K109" s="5">
        <v>5511</v>
      </c>
      <c r="L109" s="5">
        <v>269</v>
      </c>
      <c r="M109" s="68">
        <f t="shared" si="7"/>
        <v>9.0532763436879486E-3</v>
      </c>
      <c r="N109" s="68">
        <f t="shared" si="8"/>
        <v>1.3138614828563055E-2</v>
      </c>
      <c r="O109" s="5">
        <v>667</v>
      </c>
      <c r="P109" s="5">
        <v>797</v>
      </c>
      <c r="Q109" s="25">
        <f t="shared" si="9"/>
        <v>0.83688833124215811</v>
      </c>
      <c r="R109" s="5">
        <v>65</v>
      </c>
      <c r="S109" s="5">
        <v>95</v>
      </c>
      <c r="T109" s="5">
        <v>508</v>
      </c>
      <c r="U109" s="5">
        <v>4</v>
      </c>
      <c r="V109" s="5">
        <v>5.3265E-2</v>
      </c>
      <c r="W109" s="4" t="s">
        <v>3643</v>
      </c>
      <c r="X109" s="3" t="s">
        <v>3644</v>
      </c>
      <c r="Y109" s="3" t="s">
        <v>28</v>
      </c>
      <c r="Z109" s="3" t="s">
        <v>28</v>
      </c>
    </row>
    <row r="110" spans="1:26" x14ac:dyDescent="0.25">
      <c r="A110" s="2" t="s">
        <v>3645</v>
      </c>
      <c r="B110" s="3" t="s">
        <v>24</v>
      </c>
      <c r="C110" s="3" t="s">
        <v>26</v>
      </c>
      <c r="D110" s="5">
        <f t="shared" si="5"/>
        <v>43920</v>
      </c>
      <c r="E110" s="5">
        <v>32291</v>
      </c>
      <c r="F110" s="5">
        <v>0</v>
      </c>
      <c r="G110" s="5">
        <v>11629</v>
      </c>
      <c r="H110" s="5">
        <f t="shared" si="6"/>
        <v>29636</v>
      </c>
      <c r="I110" s="5">
        <v>22067</v>
      </c>
      <c r="J110" s="5">
        <v>0</v>
      </c>
      <c r="K110" s="5">
        <v>7569</v>
      </c>
      <c r="L110" s="5">
        <v>474</v>
      </c>
      <c r="M110" s="68">
        <f t="shared" si="7"/>
        <v>1.0792349726775957E-2</v>
      </c>
      <c r="N110" s="68">
        <f t="shared" si="8"/>
        <v>1.5994061276825483E-2</v>
      </c>
      <c r="O110" s="5">
        <v>1182</v>
      </c>
      <c r="P110" s="5">
        <v>1721</v>
      </c>
      <c r="Q110" s="25">
        <f t="shared" si="9"/>
        <v>0.68680999418942479</v>
      </c>
      <c r="R110" s="5">
        <v>285</v>
      </c>
      <c r="S110" s="5">
        <v>63</v>
      </c>
      <c r="T110" s="5">
        <v>1210</v>
      </c>
      <c r="U110" s="5">
        <v>28</v>
      </c>
      <c r="V110" s="5">
        <v>7.7990000000000004E-2</v>
      </c>
      <c r="W110" s="4" t="s">
        <v>3646</v>
      </c>
      <c r="X110" s="3" t="s">
        <v>3647</v>
      </c>
      <c r="Y110" s="3" t="s">
        <v>28</v>
      </c>
      <c r="Z110" s="3" t="s">
        <v>28</v>
      </c>
    </row>
    <row r="111" spans="1:26" x14ac:dyDescent="0.25">
      <c r="A111" s="2" t="s">
        <v>3648</v>
      </c>
      <c r="B111" s="3" t="s">
        <v>24</v>
      </c>
      <c r="C111" s="3" t="s">
        <v>26</v>
      </c>
      <c r="D111" s="5">
        <f t="shared" si="5"/>
        <v>4379</v>
      </c>
      <c r="E111" s="5">
        <v>4333</v>
      </c>
      <c r="F111" s="5">
        <v>0</v>
      </c>
      <c r="G111" s="5">
        <v>46</v>
      </c>
      <c r="H111" s="5">
        <f t="shared" si="6"/>
        <v>3238</v>
      </c>
      <c r="I111" s="5">
        <v>3201</v>
      </c>
      <c r="J111" s="5">
        <v>0</v>
      </c>
      <c r="K111" s="5">
        <v>37</v>
      </c>
      <c r="L111" s="5">
        <v>30</v>
      </c>
      <c r="M111" s="68">
        <f t="shared" si="7"/>
        <v>6.850879196163508E-3</v>
      </c>
      <c r="N111" s="68">
        <f t="shared" si="8"/>
        <v>9.2649783817171094E-3</v>
      </c>
      <c r="O111" s="5">
        <v>61</v>
      </c>
      <c r="P111" s="5">
        <v>64</v>
      </c>
      <c r="Q111" s="25">
        <f t="shared" si="9"/>
        <v>0.953125</v>
      </c>
      <c r="R111" s="5">
        <v>7</v>
      </c>
      <c r="S111" s="5">
        <v>1</v>
      </c>
      <c r="T111" s="5">
        <v>41</v>
      </c>
      <c r="U111" s="5">
        <v>0</v>
      </c>
      <c r="V111" s="5">
        <v>1.9994000000000001E-2</v>
      </c>
      <c r="W111" s="4" t="s">
        <v>3649</v>
      </c>
      <c r="X111" s="3" t="s">
        <v>3650</v>
      </c>
      <c r="Y111" s="3" t="s">
        <v>28</v>
      </c>
      <c r="Z111" s="3" t="s">
        <v>28</v>
      </c>
    </row>
    <row r="112" spans="1:26" x14ac:dyDescent="0.25">
      <c r="A112" s="2" t="s">
        <v>3651</v>
      </c>
      <c r="B112" s="3" t="s">
        <v>24</v>
      </c>
      <c r="C112" s="3" t="s">
        <v>26</v>
      </c>
      <c r="D112" s="5">
        <f t="shared" si="5"/>
        <v>58306</v>
      </c>
      <c r="E112" s="5">
        <v>42410</v>
      </c>
      <c r="F112" s="5">
        <v>0</v>
      </c>
      <c r="G112" s="5">
        <v>15896</v>
      </c>
      <c r="H112" s="5">
        <f t="shared" si="6"/>
        <v>37066</v>
      </c>
      <c r="I112" s="5">
        <v>26996</v>
      </c>
      <c r="J112" s="5">
        <v>0</v>
      </c>
      <c r="K112" s="5">
        <v>10070</v>
      </c>
      <c r="L112" s="5">
        <v>2908</v>
      </c>
      <c r="M112" s="68">
        <f t="shared" si="7"/>
        <v>4.9874798477000652E-2</v>
      </c>
      <c r="N112" s="68">
        <f t="shared" si="8"/>
        <v>7.8454648464900453E-2</v>
      </c>
      <c r="O112" s="5">
        <v>4010</v>
      </c>
      <c r="P112" s="5">
        <v>5382</v>
      </c>
      <c r="Q112" s="25">
        <f t="shared" si="9"/>
        <v>0.7450761798587886</v>
      </c>
      <c r="R112" s="5">
        <v>617</v>
      </c>
      <c r="S112" s="5">
        <v>129</v>
      </c>
      <c r="T112" s="5">
        <v>3514</v>
      </c>
      <c r="U112" s="5">
        <v>86</v>
      </c>
      <c r="V112" s="5">
        <v>0.19936300000000001</v>
      </c>
      <c r="W112" s="4" t="s">
        <v>3652</v>
      </c>
      <c r="X112" s="3" t="s">
        <v>3653</v>
      </c>
      <c r="Y112" s="3" t="s">
        <v>28</v>
      </c>
      <c r="Z112" s="3" t="s">
        <v>28</v>
      </c>
    </row>
    <row r="113" spans="1:26" x14ac:dyDescent="0.25">
      <c r="A113" s="2" t="s">
        <v>3654</v>
      </c>
      <c r="B113" s="3" t="s">
        <v>24</v>
      </c>
      <c r="C113" s="3" t="s">
        <v>26</v>
      </c>
      <c r="D113" s="5">
        <f t="shared" si="5"/>
        <v>22199</v>
      </c>
      <c r="E113" s="5">
        <v>17857</v>
      </c>
      <c r="F113" s="5">
        <v>0</v>
      </c>
      <c r="G113" s="5">
        <v>4342</v>
      </c>
      <c r="H113" s="5">
        <f t="shared" si="6"/>
        <v>14855</v>
      </c>
      <c r="I113" s="5">
        <v>11854</v>
      </c>
      <c r="J113" s="5">
        <v>0</v>
      </c>
      <c r="K113" s="5">
        <v>3001</v>
      </c>
      <c r="L113" s="5">
        <v>440</v>
      </c>
      <c r="M113" s="68">
        <f t="shared" si="7"/>
        <v>1.9820712644713724E-2</v>
      </c>
      <c r="N113" s="68">
        <f t="shared" si="8"/>
        <v>2.9619656681252104E-2</v>
      </c>
      <c r="O113" s="5">
        <v>1127</v>
      </c>
      <c r="P113" s="5">
        <v>1456</v>
      </c>
      <c r="Q113" s="25">
        <f t="shared" si="9"/>
        <v>0.77403846153846156</v>
      </c>
      <c r="R113" s="5">
        <v>57</v>
      </c>
      <c r="S113" s="5">
        <v>22</v>
      </c>
      <c r="T113" s="5">
        <v>1424</v>
      </c>
      <c r="U113" s="5">
        <v>35</v>
      </c>
      <c r="V113" s="5">
        <v>0.12282800000000001</v>
      </c>
      <c r="W113" s="4" t="s">
        <v>3655</v>
      </c>
      <c r="X113" s="3" t="s">
        <v>3656</v>
      </c>
      <c r="Y113" s="3" t="s">
        <v>28</v>
      </c>
      <c r="Z113" s="3" t="s">
        <v>28</v>
      </c>
    </row>
    <row r="114" spans="1:26" x14ac:dyDescent="0.25">
      <c r="A114" s="2" t="s">
        <v>3657</v>
      </c>
      <c r="B114" s="3" t="s">
        <v>24</v>
      </c>
      <c r="C114" s="3" t="s">
        <v>26</v>
      </c>
      <c r="D114" s="5">
        <f t="shared" si="5"/>
        <v>16902</v>
      </c>
      <c r="E114" s="5">
        <v>14664</v>
      </c>
      <c r="F114" s="5">
        <v>0</v>
      </c>
      <c r="G114" s="5">
        <v>2238</v>
      </c>
      <c r="H114" s="5">
        <f t="shared" si="6"/>
        <v>11660</v>
      </c>
      <c r="I114" s="5">
        <v>10175</v>
      </c>
      <c r="J114" s="5">
        <v>0</v>
      </c>
      <c r="K114" s="5">
        <v>1485</v>
      </c>
      <c r="L114" s="5">
        <v>467</v>
      </c>
      <c r="M114" s="68">
        <f t="shared" si="7"/>
        <v>2.7629866288013252E-2</v>
      </c>
      <c r="N114" s="68">
        <f t="shared" si="8"/>
        <v>4.0051457975986277E-2</v>
      </c>
      <c r="O114" s="5">
        <v>1227</v>
      </c>
      <c r="P114" s="5">
        <v>1386</v>
      </c>
      <c r="Q114" s="25">
        <f t="shared" si="9"/>
        <v>0.88528138528138534</v>
      </c>
      <c r="R114" s="5">
        <v>85</v>
      </c>
      <c r="S114" s="5">
        <v>20</v>
      </c>
      <c r="T114" s="5">
        <v>1051</v>
      </c>
      <c r="U114" s="5">
        <v>21</v>
      </c>
      <c r="V114" s="5">
        <v>0.136216</v>
      </c>
      <c r="W114" s="4" t="s">
        <v>3658</v>
      </c>
      <c r="X114" s="3" t="s">
        <v>3659</v>
      </c>
      <c r="Y114" s="3" t="s">
        <v>28</v>
      </c>
      <c r="Z114" s="3" t="s">
        <v>28</v>
      </c>
    </row>
    <row r="115" spans="1:26" x14ac:dyDescent="0.25">
      <c r="A115" s="2" t="s">
        <v>3660</v>
      </c>
      <c r="B115" s="3" t="s">
        <v>24</v>
      </c>
      <c r="C115" s="3" t="s">
        <v>26</v>
      </c>
      <c r="D115" s="5">
        <f t="shared" si="5"/>
        <v>7454</v>
      </c>
      <c r="E115" s="5">
        <v>6795</v>
      </c>
      <c r="F115" s="5">
        <v>0</v>
      </c>
      <c r="G115" s="5">
        <v>659</v>
      </c>
      <c r="H115" s="5">
        <f t="shared" si="6"/>
        <v>5651</v>
      </c>
      <c r="I115" s="5">
        <v>5168</v>
      </c>
      <c r="J115" s="5">
        <v>0</v>
      </c>
      <c r="K115" s="5">
        <v>483</v>
      </c>
      <c r="L115" s="5">
        <v>38</v>
      </c>
      <c r="M115" s="68">
        <f t="shared" si="7"/>
        <v>5.0979339951703782E-3</v>
      </c>
      <c r="N115" s="68">
        <f t="shared" si="8"/>
        <v>6.7244735445053973E-3</v>
      </c>
      <c r="O115" s="5">
        <v>149</v>
      </c>
      <c r="P115" s="5">
        <v>172</v>
      </c>
      <c r="Q115" s="25">
        <f t="shared" si="9"/>
        <v>0.86627906976744184</v>
      </c>
      <c r="R115" s="5">
        <v>17</v>
      </c>
      <c r="S115" s="5">
        <v>8</v>
      </c>
      <c r="T115" s="5">
        <v>188</v>
      </c>
      <c r="U115" s="5">
        <v>8</v>
      </c>
      <c r="V115" s="5">
        <v>3.3281999999999999E-2</v>
      </c>
      <c r="W115" s="4" t="s">
        <v>3661</v>
      </c>
      <c r="X115" s="3" t="s">
        <v>3662</v>
      </c>
      <c r="Y115" s="3" t="s">
        <v>28</v>
      </c>
      <c r="Z115" s="3" t="s">
        <v>28</v>
      </c>
    </row>
    <row r="116" spans="1:26" x14ac:dyDescent="0.25">
      <c r="A116" s="2" t="s">
        <v>3663</v>
      </c>
      <c r="B116" s="3" t="s">
        <v>24</v>
      </c>
      <c r="C116" s="3" t="s">
        <v>26</v>
      </c>
      <c r="D116" s="5">
        <f t="shared" si="5"/>
        <v>7859</v>
      </c>
      <c r="E116" s="5">
        <v>7492</v>
      </c>
      <c r="F116" s="5">
        <v>0</v>
      </c>
      <c r="G116" s="5">
        <v>367</v>
      </c>
      <c r="H116" s="5">
        <f t="shared" si="6"/>
        <v>5780</v>
      </c>
      <c r="I116" s="5">
        <v>5528</v>
      </c>
      <c r="J116" s="5">
        <v>0</v>
      </c>
      <c r="K116" s="5">
        <v>252</v>
      </c>
      <c r="L116" s="5">
        <v>96</v>
      </c>
      <c r="M116" s="68">
        <f t="shared" si="7"/>
        <v>1.221529456673877E-2</v>
      </c>
      <c r="N116" s="68">
        <f t="shared" si="8"/>
        <v>1.6608996539792389E-2</v>
      </c>
      <c r="O116" s="5">
        <v>294</v>
      </c>
      <c r="P116" s="5">
        <v>310</v>
      </c>
      <c r="Q116" s="25">
        <f t="shared" si="9"/>
        <v>0.94838709677419353</v>
      </c>
      <c r="R116" s="5">
        <v>16</v>
      </c>
      <c r="S116" s="5">
        <v>3</v>
      </c>
      <c r="T116" s="5">
        <v>244</v>
      </c>
      <c r="U116" s="5">
        <v>3</v>
      </c>
      <c r="V116" s="5">
        <v>5.6078000000000003E-2</v>
      </c>
      <c r="W116" s="4" t="s">
        <v>3664</v>
      </c>
      <c r="X116" s="3" t="s">
        <v>3665</v>
      </c>
      <c r="Y116" s="3" t="s">
        <v>28</v>
      </c>
      <c r="Z116" s="3" t="s">
        <v>28</v>
      </c>
    </row>
    <row r="117" spans="1:26" x14ac:dyDescent="0.25">
      <c r="A117" s="2" t="s">
        <v>3666</v>
      </c>
      <c r="B117" s="3" t="s">
        <v>24</v>
      </c>
      <c r="C117" s="3" t="s">
        <v>26</v>
      </c>
      <c r="D117" s="5">
        <f t="shared" si="5"/>
        <v>12089</v>
      </c>
      <c r="E117" s="5">
        <v>10600</v>
      </c>
      <c r="F117" s="5">
        <v>0</v>
      </c>
      <c r="G117" s="5">
        <v>1489</v>
      </c>
      <c r="H117" s="5">
        <f t="shared" si="6"/>
        <v>8402</v>
      </c>
      <c r="I117" s="5">
        <v>7473</v>
      </c>
      <c r="J117" s="5">
        <v>0</v>
      </c>
      <c r="K117" s="5">
        <v>929</v>
      </c>
      <c r="L117" s="5">
        <v>116</v>
      </c>
      <c r="M117" s="68">
        <f t="shared" si="7"/>
        <v>9.5955000413599136E-3</v>
      </c>
      <c r="N117" s="68">
        <f t="shared" si="8"/>
        <v>1.3806236610330874E-2</v>
      </c>
      <c r="O117" s="5">
        <v>402</v>
      </c>
      <c r="P117" s="5">
        <v>507</v>
      </c>
      <c r="Q117" s="25">
        <f t="shared" si="9"/>
        <v>0.79289940828402372</v>
      </c>
      <c r="R117" s="5">
        <v>36</v>
      </c>
      <c r="S117" s="5">
        <v>19</v>
      </c>
      <c r="T117" s="5">
        <v>555</v>
      </c>
      <c r="U117" s="5">
        <v>50</v>
      </c>
      <c r="V117" s="5">
        <v>6.7844000000000002E-2</v>
      </c>
      <c r="W117" s="4" t="s">
        <v>3667</v>
      </c>
      <c r="X117" s="3" t="s">
        <v>3668</v>
      </c>
      <c r="Y117" s="3" t="s">
        <v>28</v>
      </c>
      <c r="Z117" s="3" t="s">
        <v>28</v>
      </c>
    </row>
    <row r="118" spans="1:26" x14ac:dyDescent="0.25">
      <c r="A118" s="2" t="s">
        <v>3669</v>
      </c>
      <c r="B118" s="3" t="s">
        <v>24</v>
      </c>
      <c r="C118" s="3" t="s">
        <v>26</v>
      </c>
      <c r="D118" s="5">
        <f t="shared" si="5"/>
        <v>40540</v>
      </c>
      <c r="E118" s="5">
        <v>29491</v>
      </c>
      <c r="F118" s="5">
        <v>0</v>
      </c>
      <c r="G118" s="5">
        <v>11049</v>
      </c>
      <c r="H118" s="5">
        <f t="shared" si="6"/>
        <v>26610</v>
      </c>
      <c r="I118" s="5">
        <v>19403</v>
      </c>
      <c r="J118" s="5">
        <v>0</v>
      </c>
      <c r="K118" s="5">
        <v>7207</v>
      </c>
      <c r="L118" s="5">
        <v>1047</v>
      </c>
      <c r="M118" s="68">
        <f t="shared" si="7"/>
        <v>2.5826344351258017E-2</v>
      </c>
      <c r="N118" s="68">
        <f t="shared" si="8"/>
        <v>3.9346110484780157E-2</v>
      </c>
      <c r="O118" s="5">
        <v>2190</v>
      </c>
      <c r="P118" s="5">
        <v>3090</v>
      </c>
      <c r="Q118" s="25">
        <f t="shared" si="9"/>
        <v>0.70873786407766992</v>
      </c>
      <c r="R118" s="5">
        <v>62</v>
      </c>
      <c r="S118" s="5">
        <v>210</v>
      </c>
      <c r="T118" s="5">
        <v>3275</v>
      </c>
      <c r="U118" s="5">
        <v>83</v>
      </c>
      <c r="V118" s="5">
        <v>0.15925400000000001</v>
      </c>
      <c r="W118" s="4" t="s">
        <v>3670</v>
      </c>
      <c r="X118" s="3" t="s">
        <v>3671</v>
      </c>
      <c r="Y118" s="3" t="s">
        <v>28</v>
      </c>
      <c r="Z118" s="3" t="s">
        <v>28</v>
      </c>
    </row>
    <row r="119" spans="1:26" x14ac:dyDescent="0.25">
      <c r="A119" s="2" t="s">
        <v>3672</v>
      </c>
      <c r="B119" s="3" t="s">
        <v>24</v>
      </c>
      <c r="C119" s="3" t="s">
        <v>26</v>
      </c>
      <c r="D119" s="5">
        <f t="shared" si="5"/>
        <v>4955</v>
      </c>
      <c r="E119" s="5">
        <v>4937</v>
      </c>
      <c r="F119" s="5">
        <v>0</v>
      </c>
      <c r="G119" s="5">
        <v>18</v>
      </c>
      <c r="H119" s="5">
        <f t="shared" si="6"/>
        <v>3702</v>
      </c>
      <c r="I119" s="5">
        <v>3690</v>
      </c>
      <c r="J119" s="5">
        <v>0</v>
      </c>
      <c r="K119" s="5">
        <v>12</v>
      </c>
      <c r="L119" s="5">
        <v>73</v>
      </c>
      <c r="M119" s="68">
        <f t="shared" si="7"/>
        <v>1.4732593340060544E-2</v>
      </c>
      <c r="N119" s="68">
        <f t="shared" si="8"/>
        <v>1.9719070772555376E-2</v>
      </c>
      <c r="O119" s="5">
        <v>130</v>
      </c>
      <c r="P119" s="5">
        <v>142</v>
      </c>
      <c r="Q119" s="25">
        <f t="shared" si="9"/>
        <v>0.91549295774647887</v>
      </c>
      <c r="R119" s="5">
        <v>2</v>
      </c>
      <c r="S119" s="5">
        <v>1</v>
      </c>
      <c r="T119" s="5">
        <v>93</v>
      </c>
      <c r="U119" s="5">
        <v>1</v>
      </c>
      <c r="V119" s="5">
        <v>3.8482000000000002E-2</v>
      </c>
      <c r="W119" s="4" t="s">
        <v>3673</v>
      </c>
      <c r="X119" s="3" t="s">
        <v>3674</v>
      </c>
      <c r="Y119" s="3" t="s">
        <v>28</v>
      </c>
      <c r="Z119" s="3" t="s">
        <v>28</v>
      </c>
    </row>
    <row r="120" spans="1:26" x14ac:dyDescent="0.25">
      <c r="A120" s="2" t="s">
        <v>3675</v>
      </c>
      <c r="B120" s="3" t="s">
        <v>24</v>
      </c>
      <c r="C120" s="3" t="s">
        <v>26</v>
      </c>
      <c r="D120" s="5">
        <f t="shared" si="5"/>
        <v>1650</v>
      </c>
      <c r="E120" s="5">
        <v>1650</v>
      </c>
      <c r="F120" s="5">
        <v>0</v>
      </c>
      <c r="G120" s="5">
        <v>0</v>
      </c>
      <c r="H120" s="5">
        <f t="shared" si="6"/>
        <v>1115</v>
      </c>
      <c r="I120" s="5">
        <v>1115</v>
      </c>
      <c r="J120" s="5">
        <v>0</v>
      </c>
      <c r="K120" s="5">
        <v>0</v>
      </c>
      <c r="L120" s="5">
        <v>6</v>
      </c>
      <c r="M120" s="68">
        <f t="shared" si="7"/>
        <v>3.6363636363636364E-3</v>
      </c>
      <c r="N120" s="68">
        <f t="shared" si="8"/>
        <v>5.3811659192825115E-3</v>
      </c>
      <c r="O120" s="5">
        <v>26</v>
      </c>
      <c r="P120" s="5">
        <v>28</v>
      </c>
      <c r="Q120" s="25">
        <f t="shared" si="9"/>
        <v>0.9285714285714286</v>
      </c>
      <c r="R120" s="5">
        <v>0</v>
      </c>
      <c r="S120" s="5">
        <v>0</v>
      </c>
      <c r="T120" s="5">
        <v>32</v>
      </c>
      <c r="U120" s="5">
        <v>1</v>
      </c>
      <c r="V120" s="5">
        <v>2.5111999999999999E-2</v>
      </c>
      <c r="W120" s="4" t="s">
        <v>3676</v>
      </c>
      <c r="X120" s="3" t="s">
        <v>3677</v>
      </c>
      <c r="Y120" s="3" t="s">
        <v>28</v>
      </c>
      <c r="Z120" s="3" t="s">
        <v>28</v>
      </c>
    </row>
    <row r="121" spans="1:26" x14ac:dyDescent="0.25">
      <c r="A121" s="2" t="s">
        <v>3678</v>
      </c>
      <c r="B121" s="3" t="s">
        <v>24</v>
      </c>
      <c r="C121" s="3" t="s">
        <v>26</v>
      </c>
      <c r="D121" s="5">
        <f t="shared" si="5"/>
        <v>8773</v>
      </c>
      <c r="E121" s="5">
        <v>7003</v>
      </c>
      <c r="F121" s="5">
        <v>0</v>
      </c>
      <c r="G121" s="5">
        <v>1770</v>
      </c>
      <c r="H121" s="5">
        <f t="shared" si="6"/>
        <v>6236</v>
      </c>
      <c r="I121" s="5">
        <v>4980</v>
      </c>
      <c r="J121" s="5">
        <v>0</v>
      </c>
      <c r="K121" s="5">
        <v>1256</v>
      </c>
      <c r="L121" s="5">
        <v>168</v>
      </c>
      <c r="M121" s="68">
        <f t="shared" si="7"/>
        <v>1.9149663741023594E-2</v>
      </c>
      <c r="N121" s="68">
        <f t="shared" si="8"/>
        <v>2.6940346375881975E-2</v>
      </c>
      <c r="O121" s="5">
        <v>291</v>
      </c>
      <c r="P121" s="5">
        <v>387</v>
      </c>
      <c r="Q121" s="25">
        <f t="shared" si="9"/>
        <v>0.75193798449612403</v>
      </c>
      <c r="R121" s="5">
        <v>20</v>
      </c>
      <c r="S121" s="5">
        <v>20</v>
      </c>
      <c r="T121" s="5">
        <v>277</v>
      </c>
      <c r="U121" s="5">
        <v>26</v>
      </c>
      <c r="V121" s="5">
        <v>7.7711000000000002E-2</v>
      </c>
      <c r="W121" s="4" t="s">
        <v>3679</v>
      </c>
      <c r="X121" s="3" t="s">
        <v>3680</v>
      </c>
      <c r="Y121" s="3" t="s">
        <v>28</v>
      </c>
      <c r="Z121" s="3" t="s">
        <v>28</v>
      </c>
    </row>
    <row r="122" spans="1:26" x14ac:dyDescent="0.25">
      <c r="A122" s="2" t="s">
        <v>3681</v>
      </c>
      <c r="B122" s="3" t="s">
        <v>24</v>
      </c>
      <c r="C122" s="3" t="s">
        <v>26</v>
      </c>
      <c r="D122" s="5">
        <f t="shared" si="5"/>
        <v>6382</v>
      </c>
      <c r="E122" s="5">
        <v>6247</v>
      </c>
      <c r="F122" s="5">
        <v>0</v>
      </c>
      <c r="G122" s="5">
        <v>135</v>
      </c>
      <c r="H122" s="5">
        <f t="shared" si="6"/>
        <v>4560</v>
      </c>
      <c r="I122" s="5">
        <v>4496</v>
      </c>
      <c r="J122" s="5">
        <v>0</v>
      </c>
      <c r="K122" s="5">
        <v>64</v>
      </c>
      <c r="L122" s="5">
        <v>115</v>
      </c>
      <c r="M122" s="68">
        <f t="shared" si="7"/>
        <v>1.8019429645879034E-2</v>
      </c>
      <c r="N122" s="68">
        <f t="shared" si="8"/>
        <v>2.5219298245614034E-2</v>
      </c>
      <c r="O122" s="5">
        <v>194</v>
      </c>
      <c r="P122" s="5">
        <v>205</v>
      </c>
      <c r="Q122" s="25">
        <f t="shared" si="9"/>
        <v>0.9463414634146341</v>
      </c>
      <c r="R122" s="5">
        <v>6</v>
      </c>
      <c r="S122" s="5">
        <v>3</v>
      </c>
      <c r="T122" s="5">
        <v>105</v>
      </c>
      <c r="U122" s="5">
        <v>2</v>
      </c>
      <c r="V122" s="5">
        <v>4.5595999999999998E-2</v>
      </c>
      <c r="W122" s="4" t="s">
        <v>3682</v>
      </c>
      <c r="X122" s="3" t="s">
        <v>3683</v>
      </c>
      <c r="Y122" s="3" t="s">
        <v>28</v>
      </c>
      <c r="Z122" s="3" t="s">
        <v>28</v>
      </c>
    </row>
    <row r="123" spans="1:26" x14ac:dyDescent="0.25">
      <c r="A123" s="2" t="s">
        <v>3684</v>
      </c>
      <c r="B123" s="3" t="s">
        <v>24</v>
      </c>
      <c r="C123" s="3" t="s">
        <v>26</v>
      </c>
      <c r="D123" s="5">
        <f t="shared" si="5"/>
        <v>4807</v>
      </c>
      <c r="E123" s="5">
        <v>4615</v>
      </c>
      <c r="F123" s="5">
        <v>0</v>
      </c>
      <c r="G123" s="5">
        <v>192</v>
      </c>
      <c r="H123" s="5">
        <f t="shared" si="6"/>
        <v>3470</v>
      </c>
      <c r="I123" s="5">
        <v>3340</v>
      </c>
      <c r="J123" s="5">
        <v>0</v>
      </c>
      <c r="K123" s="5">
        <v>130</v>
      </c>
      <c r="L123" s="5">
        <v>40</v>
      </c>
      <c r="M123" s="68">
        <f t="shared" si="7"/>
        <v>8.3211982525483678E-3</v>
      </c>
      <c r="N123" s="68">
        <f t="shared" si="8"/>
        <v>1.1527377521613832E-2</v>
      </c>
      <c r="O123" s="5">
        <v>108</v>
      </c>
      <c r="P123" s="5">
        <v>117</v>
      </c>
      <c r="Q123" s="25">
        <f t="shared" si="9"/>
        <v>0.92307692307692313</v>
      </c>
      <c r="R123" s="5">
        <v>24</v>
      </c>
      <c r="S123" s="5">
        <v>3</v>
      </c>
      <c r="T123" s="5">
        <v>73</v>
      </c>
      <c r="U123" s="5">
        <v>1</v>
      </c>
      <c r="V123" s="5">
        <v>3.5029999999999999E-2</v>
      </c>
      <c r="W123" s="4" t="s">
        <v>3685</v>
      </c>
      <c r="X123" s="3" t="s">
        <v>3686</v>
      </c>
      <c r="Y123" s="3" t="s">
        <v>28</v>
      </c>
      <c r="Z123" s="3" t="s">
        <v>28</v>
      </c>
    </row>
    <row r="124" spans="1:26" x14ac:dyDescent="0.25">
      <c r="A124" s="2" t="s">
        <v>3687</v>
      </c>
      <c r="B124" s="3" t="s">
        <v>24</v>
      </c>
      <c r="C124" s="3" t="s">
        <v>26</v>
      </c>
      <c r="D124" s="5">
        <f t="shared" si="5"/>
        <v>3462</v>
      </c>
      <c r="E124" s="5">
        <v>3460</v>
      </c>
      <c r="F124" s="5">
        <v>0</v>
      </c>
      <c r="G124" s="5">
        <v>2</v>
      </c>
      <c r="H124" s="5">
        <f t="shared" si="6"/>
        <v>2515</v>
      </c>
      <c r="I124" s="5">
        <v>2514</v>
      </c>
      <c r="J124" s="5">
        <v>0</v>
      </c>
      <c r="K124" s="5">
        <v>1</v>
      </c>
      <c r="L124" s="5">
        <v>28</v>
      </c>
      <c r="M124" s="68">
        <f t="shared" si="7"/>
        <v>8.0878105141536684E-3</v>
      </c>
      <c r="N124" s="68">
        <f t="shared" si="8"/>
        <v>1.1133200795228629E-2</v>
      </c>
      <c r="O124" s="5">
        <v>49</v>
      </c>
      <c r="P124" s="5">
        <v>52</v>
      </c>
      <c r="Q124" s="25">
        <f t="shared" si="9"/>
        <v>0.94230769230769229</v>
      </c>
      <c r="R124" s="5">
        <v>4</v>
      </c>
      <c r="S124" s="5">
        <v>0</v>
      </c>
      <c r="T124" s="5">
        <v>26</v>
      </c>
      <c r="U124" s="5">
        <v>1</v>
      </c>
      <c r="V124" s="5">
        <v>2.0684000000000001E-2</v>
      </c>
      <c r="W124" s="4" t="s">
        <v>3688</v>
      </c>
      <c r="X124" s="3" t="s">
        <v>3689</v>
      </c>
      <c r="Y124" s="3" t="s">
        <v>28</v>
      </c>
      <c r="Z124" s="3" t="s">
        <v>28</v>
      </c>
    </row>
    <row r="125" spans="1:26" x14ac:dyDescent="0.25">
      <c r="A125" s="2" t="s">
        <v>3690</v>
      </c>
      <c r="B125" s="3" t="s">
        <v>24</v>
      </c>
      <c r="C125" s="3" t="s">
        <v>26</v>
      </c>
      <c r="D125" s="5">
        <f t="shared" si="5"/>
        <v>20922</v>
      </c>
      <c r="E125" s="5">
        <v>16004</v>
      </c>
      <c r="F125" s="5">
        <v>0</v>
      </c>
      <c r="G125" s="5">
        <v>4918</v>
      </c>
      <c r="H125" s="5">
        <f t="shared" si="6"/>
        <v>14118</v>
      </c>
      <c r="I125" s="5">
        <v>10978</v>
      </c>
      <c r="J125" s="5">
        <v>0</v>
      </c>
      <c r="K125" s="5">
        <v>3140</v>
      </c>
      <c r="L125" s="5">
        <v>420</v>
      </c>
      <c r="M125" s="68">
        <f t="shared" si="7"/>
        <v>2.0074562661313449E-2</v>
      </c>
      <c r="N125" s="68">
        <f t="shared" si="8"/>
        <v>2.9749256268593285E-2</v>
      </c>
      <c r="O125" s="5">
        <v>854</v>
      </c>
      <c r="P125" s="5">
        <v>966</v>
      </c>
      <c r="Q125" s="25">
        <f t="shared" si="9"/>
        <v>0.88405797101449279</v>
      </c>
      <c r="R125" s="5">
        <v>56</v>
      </c>
      <c r="S125" s="5">
        <v>73</v>
      </c>
      <c r="T125" s="5">
        <v>603</v>
      </c>
      <c r="U125" s="5">
        <v>7</v>
      </c>
      <c r="V125" s="5">
        <v>8.7994000000000003E-2</v>
      </c>
      <c r="W125" s="4" t="s">
        <v>3691</v>
      </c>
      <c r="X125" s="3" t="s">
        <v>3692</v>
      </c>
      <c r="Y125" s="3" t="s">
        <v>28</v>
      </c>
      <c r="Z125" s="3" t="s">
        <v>28</v>
      </c>
    </row>
    <row r="126" spans="1:26" x14ac:dyDescent="0.25">
      <c r="A126" s="2" t="s">
        <v>3693</v>
      </c>
      <c r="B126" s="3" t="s">
        <v>24</v>
      </c>
      <c r="C126" s="3" t="s">
        <v>26</v>
      </c>
      <c r="D126" s="5">
        <f t="shared" si="5"/>
        <v>4071</v>
      </c>
      <c r="E126" s="5">
        <v>4071</v>
      </c>
      <c r="F126" s="5">
        <v>0</v>
      </c>
      <c r="G126" s="5">
        <v>0</v>
      </c>
      <c r="H126" s="5">
        <f t="shared" si="6"/>
        <v>2942</v>
      </c>
      <c r="I126" s="5">
        <v>2942</v>
      </c>
      <c r="J126" s="5">
        <v>0</v>
      </c>
      <c r="K126" s="5">
        <v>0</v>
      </c>
      <c r="L126" s="5">
        <v>41</v>
      </c>
      <c r="M126" s="68">
        <f t="shared" si="7"/>
        <v>1.0071235568656349E-2</v>
      </c>
      <c r="N126" s="68">
        <f t="shared" si="8"/>
        <v>1.3936097892590074E-2</v>
      </c>
      <c r="O126" s="5">
        <v>91</v>
      </c>
      <c r="P126" s="5">
        <v>99</v>
      </c>
      <c r="Q126" s="25">
        <f t="shared" si="9"/>
        <v>0.91919191919191923</v>
      </c>
      <c r="R126" s="5">
        <v>7</v>
      </c>
      <c r="S126" s="5">
        <v>0</v>
      </c>
      <c r="T126" s="5">
        <v>70</v>
      </c>
      <c r="U126" s="5">
        <v>1</v>
      </c>
      <c r="V126" s="5">
        <v>3.3651E-2</v>
      </c>
      <c r="W126" s="4" t="s">
        <v>3694</v>
      </c>
      <c r="X126" s="3" t="s">
        <v>3695</v>
      </c>
      <c r="Y126" s="3" t="s">
        <v>28</v>
      </c>
      <c r="Z126" s="3" t="s">
        <v>28</v>
      </c>
    </row>
    <row r="127" spans="1:26" x14ac:dyDescent="0.25">
      <c r="A127" s="2" t="s">
        <v>3696</v>
      </c>
      <c r="B127" s="3" t="s">
        <v>24</v>
      </c>
      <c r="C127" s="3" t="s">
        <v>26</v>
      </c>
      <c r="D127" s="5">
        <f t="shared" si="5"/>
        <v>32637</v>
      </c>
      <c r="E127" s="5">
        <v>22442</v>
      </c>
      <c r="F127" s="5">
        <v>0</v>
      </c>
      <c r="G127" s="5">
        <v>10195</v>
      </c>
      <c r="H127" s="5">
        <f t="shared" si="6"/>
        <v>21180</v>
      </c>
      <c r="I127" s="5">
        <v>14569</v>
      </c>
      <c r="J127" s="5">
        <v>0</v>
      </c>
      <c r="K127" s="5">
        <v>6611</v>
      </c>
      <c r="L127" s="5">
        <v>674</v>
      </c>
      <c r="M127" s="68">
        <f t="shared" si="7"/>
        <v>2.0651407911266354E-2</v>
      </c>
      <c r="N127" s="68">
        <f t="shared" si="8"/>
        <v>3.1822474032105759E-2</v>
      </c>
      <c r="O127" s="5">
        <v>1069</v>
      </c>
      <c r="P127" s="5">
        <v>1440</v>
      </c>
      <c r="Q127" s="25">
        <f t="shared" si="9"/>
        <v>0.74236111111111114</v>
      </c>
      <c r="R127" s="5">
        <v>54</v>
      </c>
      <c r="S127" s="5">
        <v>278</v>
      </c>
      <c r="T127" s="5">
        <v>824</v>
      </c>
      <c r="U127" s="5">
        <v>8</v>
      </c>
      <c r="V127" s="5">
        <v>9.8839999999999997E-2</v>
      </c>
      <c r="W127" s="4" t="s">
        <v>3697</v>
      </c>
      <c r="X127" s="3" t="s">
        <v>3698</v>
      </c>
      <c r="Y127" s="3" t="s">
        <v>28</v>
      </c>
      <c r="Z127" s="3" t="s">
        <v>28</v>
      </c>
    </row>
    <row r="128" spans="1:26" x14ac:dyDescent="0.25">
      <c r="A128" s="2" t="s">
        <v>3699</v>
      </c>
      <c r="B128" s="3" t="s">
        <v>24</v>
      </c>
      <c r="C128" s="3" t="s">
        <v>26</v>
      </c>
      <c r="D128" s="5">
        <f t="shared" ref="D128:D191" si="10">SUM(E128:G128)</f>
        <v>4590</v>
      </c>
      <c r="E128" s="5">
        <v>4517</v>
      </c>
      <c r="F128" s="5">
        <v>0</v>
      </c>
      <c r="G128" s="5">
        <v>73</v>
      </c>
      <c r="H128" s="5">
        <f t="shared" ref="H128:H191" si="11">SUM(I128:K128)</f>
        <v>3360</v>
      </c>
      <c r="I128" s="5">
        <v>3299</v>
      </c>
      <c r="J128" s="5">
        <v>0</v>
      </c>
      <c r="K128" s="5">
        <v>61</v>
      </c>
      <c r="L128" s="5">
        <v>14</v>
      </c>
      <c r="M128" s="68">
        <f t="shared" ref="M128:M191" si="12">L128/$D128</f>
        <v>3.0501089324618735E-3</v>
      </c>
      <c r="N128" s="68">
        <f t="shared" ref="N128:N191" si="13">L128/$H128</f>
        <v>4.1666666666666666E-3</v>
      </c>
      <c r="O128" s="5">
        <v>90</v>
      </c>
      <c r="P128" s="5">
        <v>106</v>
      </c>
      <c r="Q128" s="25">
        <f t="shared" ref="Q128:Q191" si="14">O128/P128</f>
        <v>0.84905660377358494</v>
      </c>
      <c r="R128" s="5">
        <v>5</v>
      </c>
      <c r="S128" s="5">
        <v>0</v>
      </c>
      <c r="T128" s="5">
        <v>139</v>
      </c>
      <c r="U128" s="5">
        <v>18</v>
      </c>
      <c r="V128" s="5">
        <v>3.2131E-2</v>
      </c>
      <c r="W128" s="4" t="s">
        <v>3700</v>
      </c>
      <c r="X128" s="3" t="s">
        <v>3701</v>
      </c>
      <c r="Y128" s="3" t="s">
        <v>28</v>
      </c>
      <c r="Z128" s="3" t="s">
        <v>28</v>
      </c>
    </row>
    <row r="129" spans="1:26" x14ac:dyDescent="0.25">
      <c r="A129" s="2" t="s">
        <v>3702</v>
      </c>
      <c r="B129" s="3" t="s">
        <v>24</v>
      </c>
      <c r="C129" s="3" t="s">
        <v>26</v>
      </c>
      <c r="D129" s="5">
        <f t="shared" si="10"/>
        <v>173577</v>
      </c>
      <c r="E129" s="5">
        <v>101829</v>
      </c>
      <c r="F129" s="5">
        <v>0</v>
      </c>
      <c r="G129" s="5">
        <v>71748</v>
      </c>
      <c r="H129" s="5">
        <f t="shared" si="11"/>
        <v>101355</v>
      </c>
      <c r="I129" s="5">
        <v>58767</v>
      </c>
      <c r="J129" s="5">
        <v>0</v>
      </c>
      <c r="K129" s="5">
        <v>42588</v>
      </c>
      <c r="L129" s="5">
        <v>3152</v>
      </c>
      <c r="M129" s="68">
        <f t="shared" si="12"/>
        <v>1.8159087897590118E-2</v>
      </c>
      <c r="N129" s="68">
        <f t="shared" si="13"/>
        <v>3.1098613783237136E-2</v>
      </c>
      <c r="O129" s="5">
        <v>4532</v>
      </c>
      <c r="P129" s="5">
        <v>9897</v>
      </c>
      <c r="Q129" s="25">
        <f t="shared" si="14"/>
        <v>0.4579165403657674</v>
      </c>
      <c r="R129" s="5">
        <v>475</v>
      </c>
      <c r="S129" s="5">
        <v>1099</v>
      </c>
      <c r="T129" s="5">
        <v>7028</v>
      </c>
      <c r="U129" s="5">
        <v>193</v>
      </c>
      <c r="V129" s="5">
        <v>0.16841100000000001</v>
      </c>
      <c r="W129" s="4" t="s">
        <v>3703</v>
      </c>
      <c r="X129" s="3" t="s">
        <v>3704</v>
      </c>
      <c r="Y129" s="3" t="s">
        <v>28</v>
      </c>
      <c r="Z129" s="3" t="s">
        <v>28</v>
      </c>
    </row>
    <row r="130" spans="1:26" x14ac:dyDescent="0.25">
      <c r="A130" s="2" t="s">
        <v>3705</v>
      </c>
      <c r="B130" s="3" t="s">
        <v>24</v>
      </c>
      <c r="C130" s="3" t="s">
        <v>26</v>
      </c>
      <c r="D130" s="5">
        <f t="shared" si="10"/>
        <v>10046</v>
      </c>
      <c r="E130" s="5">
        <v>9267</v>
      </c>
      <c r="F130" s="5">
        <v>0</v>
      </c>
      <c r="G130" s="5">
        <v>779</v>
      </c>
      <c r="H130" s="5">
        <f t="shared" si="11"/>
        <v>7107</v>
      </c>
      <c r="I130" s="5">
        <v>6576</v>
      </c>
      <c r="J130" s="5">
        <v>0</v>
      </c>
      <c r="K130" s="5">
        <v>531</v>
      </c>
      <c r="L130" s="5">
        <v>30</v>
      </c>
      <c r="M130" s="68">
        <f t="shared" si="12"/>
        <v>2.9862631893290861E-3</v>
      </c>
      <c r="N130" s="68">
        <f t="shared" si="13"/>
        <v>4.2211903756859438E-3</v>
      </c>
      <c r="O130" s="5">
        <v>242</v>
      </c>
      <c r="P130" s="5">
        <v>284</v>
      </c>
      <c r="Q130" s="25">
        <f t="shared" si="14"/>
        <v>0.852112676056338</v>
      </c>
      <c r="R130" s="5">
        <v>21</v>
      </c>
      <c r="S130" s="5">
        <v>8</v>
      </c>
      <c r="T130" s="5">
        <v>356</v>
      </c>
      <c r="U130" s="5">
        <v>20</v>
      </c>
      <c r="V130" s="5">
        <v>4.3187000000000003E-2</v>
      </c>
      <c r="W130" s="4" t="s">
        <v>3706</v>
      </c>
      <c r="X130" s="3" t="s">
        <v>3707</v>
      </c>
      <c r="Y130" s="3" t="s">
        <v>28</v>
      </c>
      <c r="Z130" s="3" t="s">
        <v>28</v>
      </c>
    </row>
    <row r="131" spans="1:26" x14ac:dyDescent="0.25">
      <c r="A131" s="2" t="s">
        <v>3708</v>
      </c>
      <c r="B131" s="3" t="s">
        <v>24</v>
      </c>
      <c r="C131" s="3" t="s">
        <v>26</v>
      </c>
      <c r="D131" s="5">
        <f t="shared" si="10"/>
        <v>21665</v>
      </c>
      <c r="E131" s="5">
        <v>17617</v>
      </c>
      <c r="F131" s="5">
        <v>0</v>
      </c>
      <c r="G131" s="5">
        <v>4048</v>
      </c>
      <c r="H131" s="5">
        <f t="shared" si="11"/>
        <v>15960</v>
      </c>
      <c r="I131" s="5">
        <v>13176</v>
      </c>
      <c r="J131" s="5">
        <v>0</v>
      </c>
      <c r="K131" s="5">
        <v>2784</v>
      </c>
      <c r="L131" s="5">
        <v>215</v>
      </c>
      <c r="M131" s="68">
        <f t="shared" si="12"/>
        <v>9.923840295407339E-3</v>
      </c>
      <c r="N131" s="68">
        <f t="shared" si="13"/>
        <v>1.3471177944862155E-2</v>
      </c>
      <c r="O131" s="5">
        <v>791</v>
      </c>
      <c r="P131" s="5">
        <v>940</v>
      </c>
      <c r="Q131" s="25">
        <f t="shared" si="14"/>
        <v>0.84148936170212763</v>
      </c>
      <c r="R131" s="5">
        <v>35</v>
      </c>
      <c r="S131" s="5">
        <v>42</v>
      </c>
      <c r="T131" s="5">
        <v>1085</v>
      </c>
      <c r="U131" s="5">
        <v>44</v>
      </c>
      <c r="V131" s="5">
        <v>7.1342000000000003E-2</v>
      </c>
      <c r="W131" s="4" t="s">
        <v>3709</v>
      </c>
      <c r="X131" s="3" t="s">
        <v>3710</v>
      </c>
      <c r="Y131" s="3" t="s">
        <v>28</v>
      </c>
      <c r="Z131" s="3" t="s">
        <v>28</v>
      </c>
    </row>
    <row r="132" spans="1:26" x14ac:dyDescent="0.25">
      <c r="A132" s="2" t="s">
        <v>3711</v>
      </c>
      <c r="B132" s="3" t="s">
        <v>24</v>
      </c>
      <c r="C132" s="3" t="s">
        <v>26</v>
      </c>
      <c r="D132" s="5">
        <f t="shared" si="10"/>
        <v>6937</v>
      </c>
      <c r="E132" s="5">
        <v>6548</v>
      </c>
      <c r="F132" s="5">
        <v>0</v>
      </c>
      <c r="G132" s="5">
        <v>389</v>
      </c>
      <c r="H132" s="5">
        <f t="shared" si="11"/>
        <v>4803</v>
      </c>
      <c r="I132" s="5">
        <v>4560</v>
      </c>
      <c r="J132" s="5">
        <v>0</v>
      </c>
      <c r="K132" s="5">
        <v>243</v>
      </c>
      <c r="L132" s="5">
        <v>139</v>
      </c>
      <c r="M132" s="68">
        <f t="shared" si="12"/>
        <v>2.0037480178751621E-2</v>
      </c>
      <c r="N132" s="68">
        <f t="shared" si="13"/>
        <v>2.8940245679783469E-2</v>
      </c>
      <c r="O132" s="5">
        <v>229</v>
      </c>
      <c r="P132" s="5">
        <v>250</v>
      </c>
      <c r="Q132" s="25">
        <f t="shared" si="14"/>
        <v>0.91600000000000004</v>
      </c>
      <c r="R132" s="5">
        <v>5</v>
      </c>
      <c r="S132" s="5">
        <v>6</v>
      </c>
      <c r="T132" s="5">
        <v>138</v>
      </c>
      <c r="U132" s="5">
        <v>2</v>
      </c>
      <c r="V132" s="5">
        <v>5.4824999999999999E-2</v>
      </c>
      <c r="W132" s="4" t="s">
        <v>3712</v>
      </c>
      <c r="X132" s="3" t="s">
        <v>3713</v>
      </c>
      <c r="Y132" s="3" t="s">
        <v>28</v>
      </c>
      <c r="Z132" s="3" t="s">
        <v>28</v>
      </c>
    </row>
    <row r="133" spans="1:26" x14ac:dyDescent="0.25">
      <c r="A133" s="2" t="s">
        <v>3714</v>
      </c>
      <c r="B133" s="3" t="s">
        <v>24</v>
      </c>
      <c r="C133" s="3" t="s">
        <v>26</v>
      </c>
      <c r="D133" s="5">
        <f t="shared" si="10"/>
        <v>3302</v>
      </c>
      <c r="E133" s="5">
        <v>3302</v>
      </c>
      <c r="F133" s="5">
        <v>0</v>
      </c>
      <c r="G133" s="5">
        <v>0</v>
      </c>
      <c r="H133" s="5">
        <f t="shared" si="11"/>
        <v>2350</v>
      </c>
      <c r="I133" s="5">
        <v>2350</v>
      </c>
      <c r="J133" s="5">
        <v>0</v>
      </c>
      <c r="K133" s="5">
        <v>0</v>
      </c>
      <c r="L133" s="5">
        <v>14</v>
      </c>
      <c r="M133" s="68">
        <f t="shared" si="12"/>
        <v>4.2398546335554212E-3</v>
      </c>
      <c r="N133" s="68">
        <f t="shared" si="13"/>
        <v>5.9574468085106386E-3</v>
      </c>
      <c r="O133" s="5">
        <v>33</v>
      </c>
      <c r="P133" s="5">
        <v>34</v>
      </c>
      <c r="Q133" s="25">
        <f t="shared" si="14"/>
        <v>0.97058823529411764</v>
      </c>
      <c r="R133" s="5">
        <v>1</v>
      </c>
      <c r="S133" s="5">
        <v>0</v>
      </c>
      <c r="T133" s="5">
        <v>27</v>
      </c>
      <c r="U133" s="5">
        <v>0</v>
      </c>
      <c r="V133" s="5">
        <v>1.4468E-2</v>
      </c>
      <c r="W133" s="4" t="s">
        <v>3715</v>
      </c>
      <c r="X133" s="3" t="s">
        <v>3716</v>
      </c>
      <c r="Y133" s="3" t="s">
        <v>28</v>
      </c>
      <c r="Z133" s="3" t="s">
        <v>28</v>
      </c>
    </row>
    <row r="134" spans="1:26" x14ac:dyDescent="0.25">
      <c r="A134" s="2" t="s">
        <v>3717</v>
      </c>
      <c r="B134" s="3" t="s">
        <v>24</v>
      </c>
      <c r="C134" s="3" t="s">
        <v>26</v>
      </c>
      <c r="D134" s="5">
        <f t="shared" si="10"/>
        <v>6930</v>
      </c>
      <c r="E134" s="5">
        <v>6330</v>
      </c>
      <c r="F134" s="5">
        <v>0</v>
      </c>
      <c r="G134" s="5">
        <v>600</v>
      </c>
      <c r="H134" s="5">
        <f t="shared" si="11"/>
        <v>4971</v>
      </c>
      <c r="I134" s="5">
        <v>4569</v>
      </c>
      <c r="J134" s="5">
        <v>0</v>
      </c>
      <c r="K134" s="5">
        <v>402</v>
      </c>
      <c r="L134" s="5">
        <v>65</v>
      </c>
      <c r="M134" s="68">
        <f t="shared" si="12"/>
        <v>9.3795093795093799E-3</v>
      </c>
      <c r="N134" s="68">
        <f t="shared" si="13"/>
        <v>1.307583987125327E-2</v>
      </c>
      <c r="O134" s="5">
        <v>109</v>
      </c>
      <c r="P134" s="5">
        <v>126</v>
      </c>
      <c r="Q134" s="25">
        <f t="shared" si="14"/>
        <v>0.86507936507936511</v>
      </c>
      <c r="R134" s="5">
        <v>25</v>
      </c>
      <c r="S134" s="5">
        <v>4</v>
      </c>
      <c r="T134" s="5">
        <v>65</v>
      </c>
      <c r="U134" s="5">
        <v>1</v>
      </c>
      <c r="V134" s="5">
        <v>2.7577000000000001E-2</v>
      </c>
      <c r="W134" s="4" t="s">
        <v>3718</v>
      </c>
      <c r="X134" s="3" t="s">
        <v>3719</v>
      </c>
      <c r="Y134" s="3" t="s">
        <v>28</v>
      </c>
      <c r="Z134" s="3" t="s">
        <v>28</v>
      </c>
    </row>
    <row r="135" spans="1:26" x14ac:dyDescent="0.25">
      <c r="A135" s="2" t="s">
        <v>3720</v>
      </c>
      <c r="B135" s="3" t="s">
        <v>24</v>
      </c>
      <c r="C135" s="3" t="s">
        <v>26</v>
      </c>
      <c r="D135" s="5">
        <f t="shared" si="10"/>
        <v>20336</v>
      </c>
      <c r="E135" s="5">
        <v>16978</v>
      </c>
      <c r="F135" s="5">
        <v>0</v>
      </c>
      <c r="G135" s="5">
        <v>3358</v>
      </c>
      <c r="H135" s="5">
        <f t="shared" si="11"/>
        <v>14371</v>
      </c>
      <c r="I135" s="5">
        <v>12204</v>
      </c>
      <c r="J135" s="5">
        <v>0</v>
      </c>
      <c r="K135" s="5">
        <v>2167</v>
      </c>
      <c r="L135" s="5">
        <v>661</v>
      </c>
      <c r="M135" s="68">
        <f t="shared" si="12"/>
        <v>3.2503933910306843E-2</v>
      </c>
      <c r="N135" s="68">
        <f t="shared" si="13"/>
        <v>4.5995407417716232E-2</v>
      </c>
      <c r="O135" s="5">
        <v>817</v>
      </c>
      <c r="P135" s="5">
        <v>966</v>
      </c>
      <c r="Q135" s="25">
        <f t="shared" si="14"/>
        <v>0.84575569358178049</v>
      </c>
      <c r="R135" s="5">
        <v>53</v>
      </c>
      <c r="S135" s="5">
        <v>31</v>
      </c>
      <c r="T135" s="5">
        <v>480</v>
      </c>
      <c r="U135" s="5">
        <v>3</v>
      </c>
      <c r="V135" s="5">
        <v>7.9154000000000002E-2</v>
      </c>
      <c r="W135" s="4" t="s">
        <v>3721</v>
      </c>
      <c r="X135" s="3" t="s">
        <v>3722</v>
      </c>
      <c r="Y135" s="3" t="s">
        <v>28</v>
      </c>
      <c r="Z135" s="3" t="s">
        <v>28</v>
      </c>
    </row>
    <row r="136" spans="1:26" x14ac:dyDescent="0.25">
      <c r="A136" s="2" t="s">
        <v>3723</v>
      </c>
      <c r="B136" s="3" t="s">
        <v>24</v>
      </c>
      <c r="C136" s="3" t="s">
        <v>26</v>
      </c>
      <c r="D136" s="5">
        <f t="shared" si="10"/>
        <v>40232</v>
      </c>
      <c r="E136" s="5">
        <v>28062</v>
      </c>
      <c r="F136" s="5">
        <v>0</v>
      </c>
      <c r="G136" s="5">
        <v>12170</v>
      </c>
      <c r="H136" s="5">
        <f t="shared" si="11"/>
        <v>26657</v>
      </c>
      <c r="I136" s="5">
        <v>18792</v>
      </c>
      <c r="J136" s="5">
        <v>0</v>
      </c>
      <c r="K136" s="5">
        <v>7865</v>
      </c>
      <c r="L136" s="5">
        <v>514</v>
      </c>
      <c r="M136" s="68">
        <f t="shared" si="12"/>
        <v>1.2775899781268642E-2</v>
      </c>
      <c r="N136" s="68">
        <f t="shared" si="13"/>
        <v>1.9281989721273964E-2</v>
      </c>
      <c r="O136" s="5">
        <v>988</v>
      </c>
      <c r="P136" s="5">
        <v>1330</v>
      </c>
      <c r="Q136" s="25">
        <f t="shared" si="14"/>
        <v>0.74285714285714288</v>
      </c>
      <c r="R136" s="5">
        <v>22</v>
      </c>
      <c r="S136" s="5">
        <v>215</v>
      </c>
      <c r="T136" s="5">
        <v>1142</v>
      </c>
      <c r="U136" s="5">
        <v>20</v>
      </c>
      <c r="V136" s="5">
        <v>7.0775000000000005E-2</v>
      </c>
      <c r="W136" s="4" t="s">
        <v>3724</v>
      </c>
      <c r="X136" s="3" t="s">
        <v>3725</v>
      </c>
      <c r="Y136" s="3" t="s">
        <v>28</v>
      </c>
      <c r="Z136" s="3" t="s">
        <v>28</v>
      </c>
    </row>
    <row r="137" spans="1:26" x14ac:dyDescent="0.25">
      <c r="A137" s="2" t="s">
        <v>3726</v>
      </c>
      <c r="B137" s="3" t="s">
        <v>24</v>
      </c>
      <c r="C137" s="3" t="s">
        <v>26</v>
      </c>
      <c r="D137" s="5">
        <f t="shared" si="10"/>
        <v>2958</v>
      </c>
      <c r="E137" s="5">
        <v>2958</v>
      </c>
      <c r="F137" s="5">
        <v>0</v>
      </c>
      <c r="G137" s="5">
        <v>0</v>
      </c>
      <c r="H137" s="5">
        <f t="shared" si="11"/>
        <v>2138</v>
      </c>
      <c r="I137" s="5">
        <v>2138</v>
      </c>
      <c r="J137" s="5">
        <v>0</v>
      </c>
      <c r="K137" s="5">
        <v>0</v>
      </c>
      <c r="L137" s="5">
        <v>8</v>
      </c>
      <c r="M137" s="68">
        <f t="shared" si="12"/>
        <v>2.7045300878972278E-3</v>
      </c>
      <c r="N137" s="68">
        <f t="shared" si="13"/>
        <v>3.7418147801683817E-3</v>
      </c>
      <c r="O137" s="5">
        <v>14</v>
      </c>
      <c r="P137" s="5">
        <v>16</v>
      </c>
      <c r="Q137" s="25">
        <f t="shared" si="14"/>
        <v>0.875</v>
      </c>
      <c r="R137" s="5">
        <v>3</v>
      </c>
      <c r="S137" s="5">
        <v>1</v>
      </c>
      <c r="T137" s="5">
        <v>7</v>
      </c>
      <c r="U137" s="5">
        <v>0</v>
      </c>
      <c r="V137" s="5">
        <v>7.4840000000000002E-3</v>
      </c>
      <c r="W137" s="4" t="s">
        <v>3727</v>
      </c>
      <c r="X137" s="3" t="s">
        <v>3728</v>
      </c>
      <c r="Y137" s="3" t="s">
        <v>28</v>
      </c>
      <c r="Z137" s="3" t="s">
        <v>28</v>
      </c>
    </row>
    <row r="138" spans="1:26" x14ac:dyDescent="0.25">
      <c r="A138" s="2" t="s">
        <v>3729</v>
      </c>
      <c r="B138" s="3" t="s">
        <v>24</v>
      </c>
      <c r="C138" s="3" t="s">
        <v>26</v>
      </c>
      <c r="D138" s="5">
        <f t="shared" si="10"/>
        <v>6452</v>
      </c>
      <c r="E138" s="5">
        <v>6433</v>
      </c>
      <c r="F138" s="5">
        <v>0</v>
      </c>
      <c r="G138" s="5">
        <v>19</v>
      </c>
      <c r="H138" s="5">
        <f t="shared" si="11"/>
        <v>4667</v>
      </c>
      <c r="I138" s="5">
        <v>4655</v>
      </c>
      <c r="J138" s="5">
        <v>0</v>
      </c>
      <c r="K138" s="5">
        <v>12</v>
      </c>
      <c r="L138" s="5">
        <v>83</v>
      </c>
      <c r="M138" s="68">
        <f t="shared" si="12"/>
        <v>1.2864228146311222E-2</v>
      </c>
      <c r="N138" s="68">
        <f t="shared" si="13"/>
        <v>1.7784443968287978E-2</v>
      </c>
      <c r="O138" s="5">
        <v>104</v>
      </c>
      <c r="P138" s="5">
        <v>109</v>
      </c>
      <c r="Q138" s="25">
        <f t="shared" si="14"/>
        <v>0.95412844036697253</v>
      </c>
      <c r="R138" s="5">
        <v>6</v>
      </c>
      <c r="S138" s="5">
        <v>1</v>
      </c>
      <c r="T138" s="5">
        <v>26</v>
      </c>
      <c r="U138" s="5">
        <v>0</v>
      </c>
      <c r="V138" s="5">
        <v>2.3415999999999999E-2</v>
      </c>
      <c r="W138" s="4" t="s">
        <v>3730</v>
      </c>
      <c r="X138" s="3" t="s">
        <v>3731</v>
      </c>
      <c r="Y138" s="3" t="s">
        <v>28</v>
      </c>
      <c r="Z138" s="3" t="s">
        <v>28</v>
      </c>
    </row>
    <row r="139" spans="1:26" x14ac:dyDescent="0.25">
      <c r="A139" s="2" t="s">
        <v>3732</v>
      </c>
      <c r="B139" s="3" t="s">
        <v>24</v>
      </c>
      <c r="C139" s="3" t="s">
        <v>26</v>
      </c>
      <c r="D139" s="5">
        <f t="shared" si="10"/>
        <v>3132</v>
      </c>
      <c r="E139" s="5">
        <v>3083</v>
      </c>
      <c r="F139" s="5">
        <v>0</v>
      </c>
      <c r="G139" s="5">
        <v>49</v>
      </c>
      <c r="H139" s="5">
        <f t="shared" si="11"/>
        <v>2271</v>
      </c>
      <c r="I139" s="5">
        <v>2240</v>
      </c>
      <c r="J139" s="5">
        <v>0</v>
      </c>
      <c r="K139" s="5">
        <v>31</v>
      </c>
      <c r="L139" s="5">
        <v>14</v>
      </c>
      <c r="M139" s="68">
        <f t="shared" si="12"/>
        <v>4.4699872286079181E-3</v>
      </c>
      <c r="N139" s="68">
        <f t="shared" si="13"/>
        <v>6.1646851607221487E-3</v>
      </c>
      <c r="O139" s="5">
        <v>24</v>
      </c>
      <c r="P139" s="5">
        <v>27</v>
      </c>
      <c r="Q139" s="25">
        <f t="shared" si="14"/>
        <v>0.88888888888888884</v>
      </c>
      <c r="R139" s="5">
        <v>2</v>
      </c>
      <c r="S139" s="5">
        <v>1</v>
      </c>
      <c r="T139" s="5">
        <v>16</v>
      </c>
      <c r="U139" s="5">
        <v>0</v>
      </c>
      <c r="V139" s="5">
        <v>1.2054E-2</v>
      </c>
      <c r="W139" s="4" t="s">
        <v>3733</v>
      </c>
      <c r="X139" s="3" t="s">
        <v>3734</v>
      </c>
      <c r="Y139" s="3" t="s">
        <v>28</v>
      </c>
      <c r="Z139" s="3" t="s">
        <v>28</v>
      </c>
    </row>
    <row r="140" spans="1:26" x14ac:dyDescent="0.25">
      <c r="A140" s="2" t="s">
        <v>3735</v>
      </c>
      <c r="B140" s="3" t="s">
        <v>24</v>
      </c>
      <c r="C140" s="3" t="s">
        <v>26</v>
      </c>
      <c r="D140" s="5">
        <f t="shared" si="10"/>
        <v>3902</v>
      </c>
      <c r="E140" s="5">
        <v>3902</v>
      </c>
      <c r="F140" s="5">
        <v>0</v>
      </c>
      <c r="G140" s="5">
        <v>0</v>
      </c>
      <c r="H140" s="5">
        <f t="shared" si="11"/>
        <v>2929</v>
      </c>
      <c r="I140" s="5">
        <v>2929</v>
      </c>
      <c r="J140" s="5">
        <v>0</v>
      </c>
      <c r="K140" s="5">
        <v>0</v>
      </c>
      <c r="L140" s="5">
        <v>51</v>
      </c>
      <c r="M140" s="68">
        <f t="shared" si="12"/>
        <v>1.3070220399794977E-2</v>
      </c>
      <c r="N140" s="68">
        <f t="shared" si="13"/>
        <v>1.7412086036189826E-2</v>
      </c>
      <c r="O140" s="5">
        <v>54</v>
      </c>
      <c r="P140" s="5">
        <v>56</v>
      </c>
      <c r="Q140" s="25">
        <f t="shared" si="14"/>
        <v>0.9642857142857143</v>
      </c>
      <c r="R140" s="5">
        <v>0</v>
      </c>
      <c r="S140" s="5">
        <v>0</v>
      </c>
      <c r="T140" s="5">
        <v>6</v>
      </c>
      <c r="U140" s="5">
        <v>0</v>
      </c>
      <c r="V140" s="5">
        <v>1.9119000000000001E-2</v>
      </c>
      <c r="W140" s="4" t="s">
        <v>3736</v>
      </c>
      <c r="X140" s="3" t="s">
        <v>3737</v>
      </c>
      <c r="Y140" s="3" t="s">
        <v>28</v>
      </c>
      <c r="Z140" s="3" t="s">
        <v>28</v>
      </c>
    </row>
    <row r="141" spans="1:26" x14ac:dyDescent="0.25">
      <c r="A141" s="2" t="s">
        <v>3738</v>
      </c>
      <c r="B141" s="3" t="s">
        <v>24</v>
      </c>
      <c r="C141" s="3" t="s">
        <v>26</v>
      </c>
      <c r="D141" s="5">
        <f t="shared" si="10"/>
        <v>4089</v>
      </c>
      <c r="E141" s="5">
        <v>4084</v>
      </c>
      <c r="F141" s="5">
        <v>0</v>
      </c>
      <c r="G141" s="5">
        <v>5</v>
      </c>
      <c r="H141" s="5">
        <f t="shared" si="11"/>
        <v>2931</v>
      </c>
      <c r="I141" s="5">
        <v>2929</v>
      </c>
      <c r="J141" s="5">
        <v>0</v>
      </c>
      <c r="K141" s="5">
        <v>2</v>
      </c>
      <c r="L141" s="5">
        <v>19</v>
      </c>
      <c r="M141" s="68">
        <f t="shared" si="12"/>
        <v>4.6466128637808754E-3</v>
      </c>
      <c r="N141" s="68">
        <f t="shared" si="13"/>
        <v>6.4824292050494709E-3</v>
      </c>
      <c r="O141" s="5">
        <v>32</v>
      </c>
      <c r="P141" s="5">
        <v>34</v>
      </c>
      <c r="Q141" s="25">
        <f t="shared" si="14"/>
        <v>0.94117647058823528</v>
      </c>
      <c r="R141" s="5">
        <v>0</v>
      </c>
      <c r="S141" s="5">
        <v>0</v>
      </c>
      <c r="T141" s="5">
        <v>16</v>
      </c>
      <c r="U141" s="5">
        <v>1</v>
      </c>
      <c r="V141" s="5">
        <v>1.1608E-2</v>
      </c>
      <c r="W141" s="4" t="s">
        <v>3739</v>
      </c>
      <c r="X141" s="3" t="s">
        <v>3740</v>
      </c>
      <c r="Y141" s="3" t="s">
        <v>28</v>
      </c>
      <c r="Z141" s="3" t="s">
        <v>28</v>
      </c>
    </row>
    <row r="142" spans="1:26" x14ac:dyDescent="0.25">
      <c r="A142" s="2" t="s">
        <v>3741</v>
      </c>
      <c r="B142" s="3" t="s">
        <v>24</v>
      </c>
      <c r="C142" s="3" t="s">
        <v>26</v>
      </c>
      <c r="D142" s="5">
        <f t="shared" si="10"/>
        <v>1698</v>
      </c>
      <c r="E142" s="5">
        <v>1698</v>
      </c>
      <c r="F142" s="5">
        <v>0</v>
      </c>
      <c r="G142" s="5">
        <v>0</v>
      </c>
      <c r="H142" s="5">
        <f t="shared" si="11"/>
        <v>1227</v>
      </c>
      <c r="I142" s="5">
        <v>1227</v>
      </c>
      <c r="J142" s="5">
        <v>0</v>
      </c>
      <c r="K142" s="5">
        <v>0</v>
      </c>
      <c r="L142" s="5">
        <v>6</v>
      </c>
      <c r="M142" s="68">
        <f t="shared" si="12"/>
        <v>3.5335689045936395E-3</v>
      </c>
      <c r="N142" s="68">
        <f t="shared" si="13"/>
        <v>4.8899755501222494E-3</v>
      </c>
      <c r="O142" s="5">
        <v>12</v>
      </c>
      <c r="P142" s="5">
        <v>12</v>
      </c>
      <c r="Q142" s="25">
        <f t="shared" si="14"/>
        <v>1</v>
      </c>
      <c r="R142" s="5">
        <v>0</v>
      </c>
      <c r="S142" s="5">
        <v>0</v>
      </c>
      <c r="T142" s="5">
        <v>9</v>
      </c>
      <c r="U142" s="5">
        <v>0</v>
      </c>
      <c r="V142" s="5">
        <v>9.7800000000000005E-3</v>
      </c>
      <c r="W142" s="4" t="s">
        <v>3742</v>
      </c>
      <c r="X142" s="3" t="s">
        <v>3743</v>
      </c>
      <c r="Y142" s="3" t="s">
        <v>28</v>
      </c>
      <c r="Z142" s="3" t="s">
        <v>28</v>
      </c>
    </row>
    <row r="143" spans="1:26" x14ac:dyDescent="0.25">
      <c r="A143" s="2" t="s">
        <v>3744</v>
      </c>
      <c r="B143" s="3" t="s">
        <v>24</v>
      </c>
      <c r="C143" s="3" t="s">
        <v>26</v>
      </c>
      <c r="D143" s="5">
        <f t="shared" si="10"/>
        <v>29642</v>
      </c>
      <c r="E143" s="5">
        <v>23569</v>
      </c>
      <c r="F143" s="5">
        <v>0</v>
      </c>
      <c r="G143" s="5">
        <v>6073</v>
      </c>
      <c r="H143" s="5">
        <f t="shared" si="11"/>
        <v>21610</v>
      </c>
      <c r="I143" s="5">
        <v>17557</v>
      </c>
      <c r="J143" s="5">
        <v>0</v>
      </c>
      <c r="K143" s="5">
        <v>4053</v>
      </c>
      <c r="L143" s="5">
        <v>190</v>
      </c>
      <c r="M143" s="68">
        <f t="shared" si="12"/>
        <v>6.409823898522367E-3</v>
      </c>
      <c r="N143" s="68">
        <f t="shared" si="13"/>
        <v>8.7922258213789916E-3</v>
      </c>
      <c r="O143" s="5">
        <v>703</v>
      </c>
      <c r="P143" s="5">
        <v>931</v>
      </c>
      <c r="Q143" s="25">
        <f t="shared" si="14"/>
        <v>0.75510204081632648</v>
      </c>
      <c r="R143" s="5">
        <v>386</v>
      </c>
      <c r="S143" s="5">
        <v>75</v>
      </c>
      <c r="T143" s="5">
        <v>442</v>
      </c>
      <c r="U143" s="5">
        <v>8</v>
      </c>
      <c r="V143" s="5">
        <v>5.3026999999999998E-2</v>
      </c>
      <c r="W143" s="4" t="s">
        <v>3745</v>
      </c>
      <c r="X143" s="3" t="s">
        <v>3746</v>
      </c>
      <c r="Y143" s="3" t="s">
        <v>28</v>
      </c>
      <c r="Z143" s="3" t="s">
        <v>28</v>
      </c>
    </row>
    <row r="144" spans="1:26" x14ac:dyDescent="0.25">
      <c r="A144" s="2" t="s">
        <v>3747</v>
      </c>
      <c r="B144" s="3" t="s">
        <v>24</v>
      </c>
      <c r="C144" s="3" t="s">
        <v>26</v>
      </c>
      <c r="D144" s="5">
        <f t="shared" si="10"/>
        <v>2839</v>
      </c>
      <c r="E144" s="5">
        <v>2839</v>
      </c>
      <c r="F144" s="5">
        <v>0</v>
      </c>
      <c r="G144" s="5">
        <v>0</v>
      </c>
      <c r="H144" s="5">
        <f t="shared" si="11"/>
        <v>2055</v>
      </c>
      <c r="I144" s="5">
        <v>2055</v>
      </c>
      <c r="J144" s="5">
        <v>0</v>
      </c>
      <c r="K144" s="5">
        <v>0</v>
      </c>
      <c r="L144" s="5">
        <v>39</v>
      </c>
      <c r="M144" s="68">
        <f t="shared" si="12"/>
        <v>1.3737231419513914E-2</v>
      </c>
      <c r="N144" s="68">
        <f t="shared" si="13"/>
        <v>1.8978102189781021E-2</v>
      </c>
      <c r="O144" s="5">
        <v>38</v>
      </c>
      <c r="P144" s="5">
        <v>47</v>
      </c>
      <c r="Q144" s="25">
        <f t="shared" si="14"/>
        <v>0.80851063829787229</v>
      </c>
      <c r="R144" s="5">
        <v>0</v>
      </c>
      <c r="S144" s="5">
        <v>0</v>
      </c>
      <c r="T144" s="5">
        <v>12</v>
      </c>
      <c r="U144" s="5">
        <v>0</v>
      </c>
      <c r="V144" s="5">
        <v>2.2870999999999999E-2</v>
      </c>
      <c r="W144" s="4" t="s">
        <v>3748</v>
      </c>
      <c r="X144" s="3" t="s">
        <v>3749</v>
      </c>
      <c r="Y144" s="3" t="s">
        <v>28</v>
      </c>
      <c r="Z144" s="3" t="s">
        <v>28</v>
      </c>
    </row>
    <row r="145" spans="1:26" x14ac:dyDescent="0.25">
      <c r="A145" s="2" t="s">
        <v>3750</v>
      </c>
      <c r="B145" s="3" t="s">
        <v>24</v>
      </c>
      <c r="C145" s="3" t="s">
        <v>206</v>
      </c>
      <c r="D145" s="5">
        <f t="shared" si="10"/>
        <v>5139</v>
      </c>
      <c r="E145" s="5">
        <v>4394</v>
      </c>
      <c r="F145" s="5">
        <v>0</v>
      </c>
      <c r="G145" s="5">
        <v>745</v>
      </c>
      <c r="H145" s="5">
        <f t="shared" si="11"/>
        <v>3623</v>
      </c>
      <c r="I145" s="5">
        <v>3054</v>
      </c>
      <c r="J145" s="5">
        <v>0</v>
      </c>
      <c r="K145" s="5">
        <v>569</v>
      </c>
      <c r="L145" s="5">
        <v>0</v>
      </c>
      <c r="M145" s="68">
        <f t="shared" si="12"/>
        <v>0</v>
      </c>
      <c r="N145" s="68">
        <f t="shared" si="13"/>
        <v>0</v>
      </c>
      <c r="O145" s="5">
        <v>155</v>
      </c>
      <c r="P145" s="5">
        <v>210</v>
      </c>
      <c r="Q145" s="25">
        <f t="shared" si="14"/>
        <v>0.73809523809523814</v>
      </c>
      <c r="R145" s="5">
        <v>35</v>
      </c>
      <c r="S145" s="5">
        <v>9</v>
      </c>
      <c r="T145" s="5">
        <v>250</v>
      </c>
      <c r="U145" s="5">
        <v>39</v>
      </c>
      <c r="V145" s="5">
        <v>6.8762000000000004E-2</v>
      </c>
      <c r="W145" s="4" t="s">
        <v>3751</v>
      </c>
      <c r="X145" s="3" t="s">
        <v>3752</v>
      </c>
      <c r="Y145" s="3" t="s">
        <v>28</v>
      </c>
      <c r="Z145" s="3" t="s">
        <v>28</v>
      </c>
    </row>
    <row r="146" spans="1:26" x14ac:dyDescent="0.25">
      <c r="A146" s="2" t="s">
        <v>3753</v>
      </c>
      <c r="B146" s="3" t="s">
        <v>24</v>
      </c>
      <c r="C146" s="3" t="s">
        <v>26</v>
      </c>
      <c r="D146" s="5">
        <f t="shared" si="10"/>
        <v>3647</v>
      </c>
      <c r="E146" s="5">
        <v>3551</v>
      </c>
      <c r="F146" s="5">
        <v>0</v>
      </c>
      <c r="G146" s="5">
        <v>96</v>
      </c>
      <c r="H146" s="5">
        <f t="shared" si="11"/>
        <v>2604</v>
      </c>
      <c r="I146" s="5">
        <v>2545</v>
      </c>
      <c r="J146" s="5">
        <v>0</v>
      </c>
      <c r="K146" s="5">
        <v>59</v>
      </c>
      <c r="L146" s="5">
        <v>26</v>
      </c>
      <c r="M146" s="68">
        <f t="shared" si="12"/>
        <v>7.129147244310392E-3</v>
      </c>
      <c r="N146" s="68">
        <f t="shared" si="13"/>
        <v>9.984639016897081E-3</v>
      </c>
      <c r="O146" s="5">
        <v>83</v>
      </c>
      <c r="P146" s="5">
        <v>92</v>
      </c>
      <c r="Q146" s="25">
        <f t="shared" si="14"/>
        <v>0.90217391304347827</v>
      </c>
      <c r="R146" s="5">
        <v>5</v>
      </c>
      <c r="S146" s="5">
        <v>3</v>
      </c>
      <c r="T146" s="5">
        <v>70</v>
      </c>
      <c r="U146" s="5">
        <v>2</v>
      </c>
      <c r="V146" s="5">
        <v>3.6149000000000001E-2</v>
      </c>
      <c r="W146" s="4" t="s">
        <v>3754</v>
      </c>
      <c r="X146" s="3" t="s">
        <v>3755</v>
      </c>
      <c r="Y146" s="3" t="s">
        <v>28</v>
      </c>
      <c r="Z146" s="3" t="s">
        <v>28</v>
      </c>
    </row>
    <row r="147" spans="1:26" x14ac:dyDescent="0.25">
      <c r="A147" s="2" t="s">
        <v>3756</v>
      </c>
      <c r="B147" s="3" t="s">
        <v>24</v>
      </c>
      <c r="C147" s="3" t="s">
        <v>26</v>
      </c>
      <c r="D147" s="5">
        <f t="shared" si="10"/>
        <v>10232</v>
      </c>
      <c r="E147" s="5">
        <v>9471</v>
      </c>
      <c r="F147" s="5">
        <v>0</v>
      </c>
      <c r="G147" s="5">
        <v>761</v>
      </c>
      <c r="H147" s="5">
        <f t="shared" si="11"/>
        <v>7475</v>
      </c>
      <c r="I147" s="5">
        <v>6996</v>
      </c>
      <c r="J147" s="5">
        <v>0</v>
      </c>
      <c r="K147" s="5">
        <v>479</v>
      </c>
      <c r="L147" s="5">
        <v>172</v>
      </c>
      <c r="M147" s="68">
        <f t="shared" si="12"/>
        <v>1.6810007818608287E-2</v>
      </c>
      <c r="N147" s="68">
        <f t="shared" si="13"/>
        <v>2.3010033444816055E-2</v>
      </c>
      <c r="O147" s="5">
        <v>243</v>
      </c>
      <c r="P147" s="5">
        <v>313</v>
      </c>
      <c r="Q147" s="25">
        <f t="shared" si="14"/>
        <v>0.77635782747603832</v>
      </c>
      <c r="R147" s="5">
        <v>26</v>
      </c>
      <c r="S147" s="5">
        <v>18</v>
      </c>
      <c r="T147" s="5">
        <v>85</v>
      </c>
      <c r="U147" s="5">
        <v>0</v>
      </c>
      <c r="V147" s="5">
        <v>4.4740000000000002E-2</v>
      </c>
      <c r="W147" s="4" t="s">
        <v>3757</v>
      </c>
      <c r="X147" s="3" t="s">
        <v>3758</v>
      </c>
      <c r="Y147" s="3" t="s">
        <v>28</v>
      </c>
      <c r="Z147" s="3" t="s">
        <v>28</v>
      </c>
    </row>
    <row r="148" spans="1:26" x14ac:dyDescent="0.25">
      <c r="A148" s="2" t="s">
        <v>3759</v>
      </c>
      <c r="B148" s="3" t="s">
        <v>24</v>
      </c>
      <c r="C148" s="3" t="s">
        <v>26</v>
      </c>
      <c r="D148" s="5">
        <f t="shared" si="10"/>
        <v>10842</v>
      </c>
      <c r="E148" s="5">
        <v>6387</v>
      </c>
      <c r="F148" s="5">
        <v>0</v>
      </c>
      <c r="G148" s="5">
        <v>4455</v>
      </c>
      <c r="H148" s="5">
        <f t="shared" si="11"/>
        <v>7507</v>
      </c>
      <c r="I148" s="5">
        <v>4357</v>
      </c>
      <c r="J148" s="5">
        <v>0</v>
      </c>
      <c r="K148" s="5">
        <v>3150</v>
      </c>
      <c r="L148" s="5">
        <v>298</v>
      </c>
      <c r="M148" s="68">
        <f t="shared" si="12"/>
        <v>2.7485703744696551E-2</v>
      </c>
      <c r="N148" s="68">
        <f t="shared" si="13"/>
        <v>3.9696283468762486E-2</v>
      </c>
      <c r="O148" s="5">
        <v>182</v>
      </c>
      <c r="P148" s="5">
        <v>484</v>
      </c>
      <c r="Q148" s="25">
        <f t="shared" si="14"/>
        <v>0.37603305785123969</v>
      </c>
      <c r="R148" s="5">
        <v>10</v>
      </c>
      <c r="S148" s="5">
        <v>11</v>
      </c>
      <c r="T148" s="5">
        <v>332</v>
      </c>
      <c r="U148" s="5">
        <v>1</v>
      </c>
      <c r="V148" s="5">
        <v>0.111086</v>
      </c>
      <c r="W148" s="4" t="s">
        <v>3760</v>
      </c>
      <c r="X148" s="3" t="s">
        <v>3761</v>
      </c>
      <c r="Y148" s="3" t="s">
        <v>28</v>
      </c>
      <c r="Z148" s="3" t="s">
        <v>28</v>
      </c>
    </row>
    <row r="149" spans="1:26" x14ac:dyDescent="0.25">
      <c r="A149" s="2" t="s">
        <v>3762</v>
      </c>
      <c r="B149" s="3" t="s">
        <v>24</v>
      </c>
      <c r="C149" s="3" t="s">
        <v>26</v>
      </c>
      <c r="D149" s="5">
        <f t="shared" si="10"/>
        <v>5453</v>
      </c>
      <c r="E149" s="5">
        <v>5361</v>
      </c>
      <c r="F149" s="5">
        <v>0</v>
      </c>
      <c r="G149" s="5">
        <v>92</v>
      </c>
      <c r="H149" s="5">
        <f t="shared" si="11"/>
        <v>3920</v>
      </c>
      <c r="I149" s="5">
        <v>3860</v>
      </c>
      <c r="J149" s="5">
        <v>0</v>
      </c>
      <c r="K149" s="5">
        <v>60</v>
      </c>
      <c r="L149" s="5">
        <v>117</v>
      </c>
      <c r="M149" s="68">
        <f t="shared" si="12"/>
        <v>2.1456079222446359E-2</v>
      </c>
      <c r="N149" s="68">
        <f t="shared" si="13"/>
        <v>2.9846938775510205E-2</v>
      </c>
      <c r="O149" s="5">
        <v>151</v>
      </c>
      <c r="P149" s="5">
        <v>154</v>
      </c>
      <c r="Q149" s="25">
        <f t="shared" si="14"/>
        <v>0.98051948051948057</v>
      </c>
      <c r="R149" s="5">
        <v>8</v>
      </c>
      <c r="S149" s="5">
        <v>2</v>
      </c>
      <c r="T149" s="5">
        <v>52</v>
      </c>
      <c r="U149" s="5">
        <v>0</v>
      </c>
      <c r="V149" s="5">
        <v>3.9896000000000001E-2</v>
      </c>
      <c r="W149" s="4" t="s">
        <v>3763</v>
      </c>
      <c r="X149" s="3" t="s">
        <v>3764</v>
      </c>
      <c r="Y149" s="3" t="s">
        <v>28</v>
      </c>
      <c r="Z149" s="3" t="s">
        <v>28</v>
      </c>
    </row>
    <row r="150" spans="1:26" x14ac:dyDescent="0.25">
      <c r="A150" s="2" t="s">
        <v>3765</v>
      </c>
      <c r="B150" s="3" t="s">
        <v>24</v>
      </c>
      <c r="C150" s="3" t="s">
        <v>26</v>
      </c>
      <c r="D150" s="5">
        <f t="shared" si="10"/>
        <v>6106</v>
      </c>
      <c r="E150" s="5">
        <v>5712</v>
      </c>
      <c r="F150" s="5">
        <v>0</v>
      </c>
      <c r="G150" s="5">
        <v>394</v>
      </c>
      <c r="H150" s="5">
        <f t="shared" si="11"/>
        <v>4329</v>
      </c>
      <c r="I150" s="5">
        <v>4068</v>
      </c>
      <c r="J150" s="5">
        <v>0</v>
      </c>
      <c r="K150" s="5">
        <v>261</v>
      </c>
      <c r="L150" s="5">
        <v>80</v>
      </c>
      <c r="M150" s="68">
        <f t="shared" si="12"/>
        <v>1.3101867016049788E-2</v>
      </c>
      <c r="N150" s="68">
        <f t="shared" si="13"/>
        <v>1.8480018480018481E-2</v>
      </c>
      <c r="O150" s="5">
        <v>156</v>
      </c>
      <c r="P150" s="5">
        <v>172</v>
      </c>
      <c r="Q150" s="25">
        <f t="shared" si="14"/>
        <v>0.90697674418604646</v>
      </c>
      <c r="R150" s="5">
        <v>9</v>
      </c>
      <c r="S150" s="5">
        <v>6</v>
      </c>
      <c r="T150" s="5">
        <v>129</v>
      </c>
      <c r="U150" s="5">
        <v>5</v>
      </c>
      <c r="V150" s="5">
        <v>4.2280999999999999E-2</v>
      </c>
      <c r="W150" s="4" t="s">
        <v>3766</v>
      </c>
      <c r="X150" s="3" t="s">
        <v>3767</v>
      </c>
      <c r="Y150" s="3" t="s">
        <v>28</v>
      </c>
      <c r="Z150" s="3" t="s">
        <v>28</v>
      </c>
    </row>
    <row r="151" spans="1:26" x14ac:dyDescent="0.25">
      <c r="A151" s="2" t="s">
        <v>3768</v>
      </c>
      <c r="B151" s="3" t="s">
        <v>24</v>
      </c>
      <c r="C151" s="3" t="s">
        <v>26</v>
      </c>
      <c r="D151" s="5">
        <f t="shared" si="10"/>
        <v>71309</v>
      </c>
      <c r="E151" s="5">
        <v>50238</v>
      </c>
      <c r="F151" s="5">
        <v>0</v>
      </c>
      <c r="G151" s="5">
        <v>21071</v>
      </c>
      <c r="H151" s="5">
        <f t="shared" si="11"/>
        <v>46090</v>
      </c>
      <c r="I151" s="5">
        <v>32994</v>
      </c>
      <c r="J151" s="5">
        <v>0</v>
      </c>
      <c r="K151" s="5">
        <v>13096</v>
      </c>
      <c r="L151" s="5">
        <v>2407</v>
      </c>
      <c r="M151" s="68">
        <f t="shared" si="12"/>
        <v>3.375450504143937E-2</v>
      </c>
      <c r="N151" s="68">
        <f t="shared" si="13"/>
        <v>5.2223909741809502E-2</v>
      </c>
      <c r="O151" s="5">
        <v>4135</v>
      </c>
      <c r="P151" s="5">
        <v>7495</v>
      </c>
      <c r="Q151" s="25">
        <f t="shared" si="14"/>
        <v>0.55170113408939292</v>
      </c>
      <c r="R151" s="5">
        <v>320</v>
      </c>
      <c r="S151" s="5">
        <v>93</v>
      </c>
      <c r="T151" s="5">
        <v>7947</v>
      </c>
      <c r="U151" s="5">
        <v>457</v>
      </c>
      <c r="V151" s="5">
        <v>0.227163</v>
      </c>
      <c r="W151" s="4" t="s">
        <v>3769</v>
      </c>
      <c r="X151" s="3" t="s">
        <v>3770</v>
      </c>
      <c r="Y151" s="3" t="s">
        <v>28</v>
      </c>
      <c r="Z151" s="3" t="s">
        <v>28</v>
      </c>
    </row>
    <row r="152" spans="1:26" x14ac:dyDescent="0.25">
      <c r="A152" s="2" t="s">
        <v>3771</v>
      </c>
      <c r="B152" s="3" t="s">
        <v>24</v>
      </c>
      <c r="C152" s="3" t="s">
        <v>26</v>
      </c>
      <c r="D152" s="5">
        <f t="shared" si="10"/>
        <v>3308</v>
      </c>
      <c r="E152" s="5">
        <v>3308</v>
      </c>
      <c r="F152" s="5">
        <v>0</v>
      </c>
      <c r="G152" s="5">
        <v>0</v>
      </c>
      <c r="H152" s="5">
        <f t="shared" si="11"/>
        <v>2357</v>
      </c>
      <c r="I152" s="5">
        <v>2357</v>
      </c>
      <c r="J152" s="5">
        <v>0</v>
      </c>
      <c r="K152" s="5">
        <v>0</v>
      </c>
      <c r="L152" s="5">
        <v>35</v>
      </c>
      <c r="M152" s="68">
        <f t="shared" si="12"/>
        <v>1.0580411124546553E-2</v>
      </c>
      <c r="N152" s="68">
        <f t="shared" si="13"/>
        <v>1.4849384811200678E-2</v>
      </c>
      <c r="O152" s="5">
        <v>58</v>
      </c>
      <c r="P152" s="5">
        <v>58</v>
      </c>
      <c r="Q152" s="25">
        <f t="shared" si="14"/>
        <v>1</v>
      </c>
      <c r="R152" s="5">
        <v>2</v>
      </c>
      <c r="S152" s="5">
        <v>0</v>
      </c>
      <c r="T152" s="5">
        <v>28</v>
      </c>
      <c r="U152" s="5">
        <v>0</v>
      </c>
      <c r="V152" s="5">
        <v>2.4608000000000001E-2</v>
      </c>
      <c r="W152" s="4" t="s">
        <v>3772</v>
      </c>
      <c r="X152" s="3" t="s">
        <v>3773</v>
      </c>
      <c r="Y152" s="3" t="s">
        <v>28</v>
      </c>
      <c r="Z152" s="3" t="s">
        <v>28</v>
      </c>
    </row>
    <row r="153" spans="1:26" x14ac:dyDescent="0.25">
      <c r="A153" s="2" t="s">
        <v>3774</v>
      </c>
      <c r="B153" s="3" t="s">
        <v>24</v>
      </c>
      <c r="C153" s="3" t="s">
        <v>26</v>
      </c>
      <c r="D153" s="5">
        <f t="shared" si="10"/>
        <v>8718</v>
      </c>
      <c r="E153" s="5">
        <v>7986</v>
      </c>
      <c r="F153" s="5">
        <v>0</v>
      </c>
      <c r="G153" s="5">
        <v>732</v>
      </c>
      <c r="H153" s="5">
        <f t="shared" si="11"/>
        <v>6398</v>
      </c>
      <c r="I153" s="5">
        <v>5874</v>
      </c>
      <c r="J153" s="5">
        <v>0</v>
      </c>
      <c r="K153" s="5">
        <v>524</v>
      </c>
      <c r="L153" s="5">
        <v>47</v>
      </c>
      <c r="M153" s="68">
        <f t="shared" si="12"/>
        <v>5.391144757972012E-3</v>
      </c>
      <c r="N153" s="68">
        <f t="shared" si="13"/>
        <v>7.3460456392622697E-3</v>
      </c>
      <c r="O153" s="5">
        <v>147</v>
      </c>
      <c r="P153" s="5">
        <v>176</v>
      </c>
      <c r="Q153" s="25">
        <f t="shared" si="14"/>
        <v>0.83522727272727271</v>
      </c>
      <c r="R153" s="5">
        <v>28</v>
      </c>
      <c r="S153" s="5">
        <v>5</v>
      </c>
      <c r="T153" s="5">
        <v>130</v>
      </c>
      <c r="U153" s="5">
        <v>3</v>
      </c>
      <c r="V153" s="5">
        <v>2.9963E-2</v>
      </c>
      <c r="W153" s="4" t="s">
        <v>3775</v>
      </c>
      <c r="X153" s="3" t="s">
        <v>3776</v>
      </c>
      <c r="Y153" s="3" t="s">
        <v>28</v>
      </c>
      <c r="Z153" s="3" t="s">
        <v>28</v>
      </c>
    </row>
    <row r="154" spans="1:26" x14ac:dyDescent="0.25">
      <c r="A154" s="2" t="s">
        <v>3777</v>
      </c>
      <c r="B154" s="3" t="s">
        <v>24</v>
      </c>
      <c r="C154" s="3" t="s">
        <v>26</v>
      </c>
      <c r="D154" s="5">
        <f t="shared" si="10"/>
        <v>5221</v>
      </c>
      <c r="E154" s="5">
        <v>5132</v>
      </c>
      <c r="F154" s="5">
        <v>0</v>
      </c>
      <c r="G154" s="5">
        <v>89</v>
      </c>
      <c r="H154" s="5">
        <f t="shared" si="11"/>
        <v>3744</v>
      </c>
      <c r="I154" s="5">
        <v>3678</v>
      </c>
      <c r="J154" s="5">
        <v>0</v>
      </c>
      <c r="K154" s="5">
        <v>66</v>
      </c>
      <c r="L154" s="5">
        <v>88</v>
      </c>
      <c r="M154" s="68">
        <f t="shared" si="12"/>
        <v>1.6855008619038499E-2</v>
      </c>
      <c r="N154" s="68">
        <f t="shared" si="13"/>
        <v>2.3504273504273504E-2</v>
      </c>
      <c r="O154" s="5">
        <v>169</v>
      </c>
      <c r="P154" s="5">
        <v>194</v>
      </c>
      <c r="Q154" s="25">
        <f t="shared" si="14"/>
        <v>0.87113402061855671</v>
      </c>
      <c r="R154" s="5">
        <v>5</v>
      </c>
      <c r="S154" s="5">
        <v>0</v>
      </c>
      <c r="T154" s="5">
        <v>158</v>
      </c>
      <c r="U154" s="5">
        <v>7</v>
      </c>
      <c r="V154" s="5">
        <v>5.2746000000000001E-2</v>
      </c>
      <c r="W154" s="4" t="s">
        <v>3778</v>
      </c>
      <c r="X154" s="3" t="s">
        <v>3779</v>
      </c>
      <c r="Y154" s="3" t="s">
        <v>28</v>
      </c>
      <c r="Z154" s="3" t="s">
        <v>28</v>
      </c>
    </row>
    <row r="155" spans="1:26" x14ac:dyDescent="0.25">
      <c r="A155" s="2" t="s">
        <v>3780</v>
      </c>
      <c r="B155" s="3" t="s">
        <v>24</v>
      </c>
      <c r="C155" s="3" t="s">
        <v>26</v>
      </c>
      <c r="D155" s="5">
        <f t="shared" si="10"/>
        <v>30545</v>
      </c>
      <c r="E155" s="5">
        <v>26280</v>
      </c>
      <c r="F155" s="5">
        <v>0</v>
      </c>
      <c r="G155" s="5">
        <v>4265</v>
      </c>
      <c r="H155" s="5">
        <f t="shared" si="11"/>
        <v>20812</v>
      </c>
      <c r="I155" s="5">
        <v>18055</v>
      </c>
      <c r="J155" s="5">
        <v>0</v>
      </c>
      <c r="K155" s="5">
        <v>2757</v>
      </c>
      <c r="L155" s="5">
        <v>1150</v>
      </c>
      <c r="M155" s="68">
        <f t="shared" si="12"/>
        <v>3.7649369782288424E-2</v>
      </c>
      <c r="N155" s="68">
        <f t="shared" si="13"/>
        <v>5.5256582740726506E-2</v>
      </c>
      <c r="O155" s="5">
        <v>2411</v>
      </c>
      <c r="P155" s="5">
        <v>3010</v>
      </c>
      <c r="Q155" s="25">
        <f t="shared" si="14"/>
        <v>0.80099667774086381</v>
      </c>
      <c r="R155" s="5">
        <v>73</v>
      </c>
      <c r="S155" s="5">
        <v>29</v>
      </c>
      <c r="T155" s="5">
        <v>2869</v>
      </c>
      <c r="U155" s="5">
        <v>153</v>
      </c>
      <c r="V155" s="5">
        <v>0.166713</v>
      </c>
      <c r="W155" s="4" t="s">
        <v>3781</v>
      </c>
      <c r="X155" s="3" t="s">
        <v>3782</v>
      </c>
      <c r="Y155" s="3" t="s">
        <v>28</v>
      </c>
      <c r="Z155" s="3" t="s">
        <v>28</v>
      </c>
    </row>
    <row r="156" spans="1:26" x14ac:dyDescent="0.25">
      <c r="A156" s="2" t="s">
        <v>3783</v>
      </c>
      <c r="B156" s="3" t="s">
        <v>24</v>
      </c>
      <c r="C156" s="3" t="s">
        <v>26</v>
      </c>
      <c r="D156" s="5">
        <f t="shared" si="10"/>
        <v>1034</v>
      </c>
      <c r="E156" s="5">
        <v>1034</v>
      </c>
      <c r="F156" s="5">
        <v>0</v>
      </c>
      <c r="G156" s="5">
        <v>0</v>
      </c>
      <c r="H156" s="5">
        <f t="shared" si="11"/>
        <v>727</v>
      </c>
      <c r="I156" s="5">
        <v>727</v>
      </c>
      <c r="J156" s="5">
        <v>0</v>
      </c>
      <c r="K156" s="5">
        <v>0</v>
      </c>
      <c r="L156" s="5">
        <v>6</v>
      </c>
      <c r="M156" s="68">
        <f t="shared" si="12"/>
        <v>5.8027079303675051E-3</v>
      </c>
      <c r="N156" s="68">
        <f t="shared" si="13"/>
        <v>8.253094910591471E-3</v>
      </c>
      <c r="O156" s="5">
        <v>17</v>
      </c>
      <c r="P156" s="5">
        <v>19</v>
      </c>
      <c r="Q156" s="25">
        <f t="shared" si="14"/>
        <v>0.89473684210526316</v>
      </c>
      <c r="R156" s="5">
        <v>1</v>
      </c>
      <c r="S156" s="5">
        <v>1</v>
      </c>
      <c r="T156" s="5">
        <v>17</v>
      </c>
      <c r="U156" s="5">
        <v>0</v>
      </c>
      <c r="V156" s="5">
        <v>2.6134999999999999E-2</v>
      </c>
      <c r="W156" s="4" t="s">
        <v>3784</v>
      </c>
      <c r="X156" s="3" t="s">
        <v>3785</v>
      </c>
      <c r="Y156" s="3" t="s">
        <v>28</v>
      </c>
      <c r="Z156" s="3" t="s">
        <v>28</v>
      </c>
    </row>
    <row r="157" spans="1:26" x14ac:dyDescent="0.25">
      <c r="A157" s="2" t="s">
        <v>3786</v>
      </c>
      <c r="B157" s="3" t="s">
        <v>24</v>
      </c>
      <c r="C157" s="3" t="s">
        <v>26</v>
      </c>
      <c r="D157" s="5">
        <f t="shared" si="10"/>
        <v>8421</v>
      </c>
      <c r="E157" s="5">
        <v>7617</v>
      </c>
      <c r="F157" s="5">
        <v>0</v>
      </c>
      <c r="G157" s="5">
        <v>804</v>
      </c>
      <c r="H157" s="5">
        <f t="shared" si="11"/>
        <v>6081</v>
      </c>
      <c r="I157" s="5">
        <v>5564</v>
      </c>
      <c r="J157" s="5">
        <v>0</v>
      </c>
      <c r="K157" s="5">
        <v>517</v>
      </c>
      <c r="L157" s="5">
        <v>55</v>
      </c>
      <c r="M157" s="68">
        <f t="shared" si="12"/>
        <v>6.531290820567629E-3</v>
      </c>
      <c r="N157" s="68">
        <f t="shared" si="13"/>
        <v>9.0445650386449597E-3</v>
      </c>
      <c r="O157" s="5">
        <v>223</v>
      </c>
      <c r="P157" s="5">
        <v>277</v>
      </c>
      <c r="Q157" s="25">
        <f t="shared" si="14"/>
        <v>0.80505415162454874</v>
      </c>
      <c r="R157" s="5">
        <v>16</v>
      </c>
      <c r="S157" s="5">
        <v>5</v>
      </c>
      <c r="T157" s="5">
        <v>326</v>
      </c>
      <c r="U157" s="5">
        <v>25</v>
      </c>
      <c r="V157" s="5">
        <v>4.9784000000000002E-2</v>
      </c>
      <c r="W157" s="4" t="s">
        <v>3787</v>
      </c>
      <c r="X157" s="3" t="s">
        <v>3788</v>
      </c>
      <c r="Y157" s="3" t="s">
        <v>28</v>
      </c>
      <c r="Z157" s="3" t="s">
        <v>28</v>
      </c>
    </row>
    <row r="158" spans="1:26" x14ac:dyDescent="0.25">
      <c r="A158" s="2" t="s">
        <v>3789</v>
      </c>
      <c r="B158" s="3" t="s">
        <v>24</v>
      </c>
      <c r="C158" s="3" t="s">
        <v>26</v>
      </c>
      <c r="D158" s="5">
        <f t="shared" si="10"/>
        <v>8595</v>
      </c>
      <c r="E158" s="5">
        <v>7916</v>
      </c>
      <c r="F158" s="5">
        <v>0</v>
      </c>
      <c r="G158" s="5">
        <v>679</v>
      </c>
      <c r="H158" s="5">
        <f t="shared" si="11"/>
        <v>6245</v>
      </c>
      <c r="I158" s="5">
        <v>5831</v>
      </c>
      <c r="J158" s="5">
        <v>0</v>
      </c>
      <c r="K158" s="5">
        <v>414</v>
      </c>
      <c r="L158" s="5">
        <v>103</v>
      </c>
      <c r="M158" s="68">
        <f t="shared" si="12"/>
        <v>1.1983711460151251E-2</v>
      </c>
      <c r="N158" s="68">
        <f t="shared" si="13"/>
        <v>1.6493194555644516E-2</v>
      </c>
      <c r="O158" s="5">
        <v>208</v>
      </c>
      <c r="P158" s="5">
        <v>238</v>
      </c>
      <c r="Q158" s="25">
        <f t="shared" si="14"/>
        <v>0.87394957983193278</v>
      </c>
      <c r="R158" s="5">
        <v>61</v>
      </c>
      <c r="S158" s="5">
        <v>7</v>
      </c>
      <c r="T158" s="5">
        <v>95</v>
      </c>
      <c r="U158" s="5">
        <v>1</v>
      </c>
      <c r="V158" s="5">
        <v>4.0815999999999998E-2</v>
      </c>
      <c r="W158" s="4" t="s">
        <v>3790</v>
      </c>
      <c r="X158" s="3" t="s">
        <v>3791</v>
      </c>
      <c r="Y158" s="3" t="s">
        <v>28</v>
      </c>
      <c r="Z158" s="3" t="s">
        <v>28</v>
      </c>
    </row>
    <row r="159" spans="1:26" x14ac:dyDescent="0.25">
      <c r="A159" s="2" t="s">
        <v>3792</v>
      </c>
      <c r="B159" s="3" t="s">
        <v>24</v>
      </c>
      <c r="C159" s="3" t="s">
        <v>26</v>
      </c>
      <c r="D159" s="5">
        <f t="shared" si="10"/>
        <v>4011</v>
      </c>
      <c r="E159" s="5">
        <v>3388</v>
      </c>
      <c r="F159" s="5">
        <v>0</v>
      </c>
      <c r="G159" s="5">
        <v>623</v>
      </c>
      <c r="H159" s="5">
        <f t="shared" si="11"/>
        <v>2894</v>
      </c>
      <c r="I159" s="5">
        <v>2454</v>
      </c>
      <c r="J159" s="5">
        <v>0</v>
      </c>
      <c r="K159" s="5">
        <v>440</v>
      </c>
      <c r="L159" s="5">
        <v>89</v>
      </c>
      <c r="M159" s="68">
        <f t="shared" si="12"/>
        <v>2.2188980304163549E-2</v>
      </c>
      <c r="N159" s="68">
        <f t="shared" si="13"/>
        <v>3.0753282653766412E-2</v>
      </c>
      <c r="O159" s="5">
        <v>210</v>
      </c>
      <c r="P159" s="5">
        <v>272</v>
      </c>
      <c r="Q159" s="25">
        <f t="shared" si="14"/>
        <v>0.7720588235294118</v>
      </c>
      <c r="R159" s="5">
        <v>17</v>
      </c>
      <c r="S159" s="5">
        <v>8</v>
      </c>
      <c r="T159" s="5">
        <v>263</v>
      </c>
      <c r="U159" s="5">
        <v>24</v>
      </c>
      <c r="V159" s="5">
        <v>0.11083899999999999</v>
      </c>
      <c r="W159" s="4" t="s">
        <v>3793</v>
      </c>
      <c r="X159" s="3" t="s">
        <v>3794</v>
      </c>
      <c r="Y159" s="3" t="s">
        <v>28</v>
      </c>
      <c r="Z159" s="3" t="s">
        <v>28</v>
      </c>
    </row>
    <row r="160" spans="1:26" x14ac:dyDescent="0.25">
      <c r="A160" s="2" t="s">
        <v>3795</v>
      </c>
      <c r="B160" s="3" t="s">
        <v>24</v>
      </c>
      <c r="C160" s="3" t="s">
        <v>26</v>
      </c>
      <c r="D160" s="5">
        <f t="shared" si="10"/>
        <v>5900</v>
      </c>
      <c r="E160" s="5">
        <v>5651</v>
      </c>
      <c r="F160" s="5">
        <v>0</v>
      </c>
      <c r="G160" s="5">
        <v>249</v>
      </c>
      <c r="H160" s="5">
        <f t="shared" si="11"/>
        <v>4319</v>
      </c>
      <c r="I160" s="5">
        <v>4165</v>
      </c>
      <c r="J160" s="5">
        <v>0</v>
      </c>
      <c r="K160" s="5">
        <v>154</v>
      </c>
      <c r="L160" s="5">
        <v>119</v>
      </c>
      <c r="M160" s="68">
        <f t="shared" si="12"/>
        <v>2.016949152542373E-2</v>
      </c>
      <c r="N160" s="68">
        <f t="shared" si="13"/>
        <v>2.7552674230145867E-2</v>
      </c>
      <c r="O160" s="5">
        <v>131</v>
      </c>
      <c r="P160" s="5">
        <v>144</v>
      </c>
      <c r="Q160" s="25">
        <f t="shared" si="14"/>
        <v>0.90972222222222221</v>
      </c>
      <c r="R160" s="5">
        <v>12</v>
      </c>
      <c r="S160" s="5">
        <v>4</v>
      </c>
      <c r="T160" s="5">
        <v>29</v>
      </c>
      <c r="U160" s="5">
        <v>0</v>
      </c>
      <c r="V160" s="5">
        <v>3.4574000000000001E-2</v>
      </c>
      <c r="W160" s="4" t="s">
        <v>3796</v>
      </c>
      <c r="X160" s="3" t="s">
        <v>3797</v>
      </c>
      <c r="Y160" s="3" t="s">
        <v>28</v>
      </c>
      <c r="Z160" s="3" t="s">
        <v>28</v>
      </c>
    </row>
    <row r="161" spans="1:26" x14ac:dyDescent="0.25">
      <c r="A161" s="2" t="s">
        <v>3798</v>
      </c>
      <c r="B161" s="3" t="s">
        <v>24</v>
      </c>
      <c r="C161" s="3" t="s">
        <v>26</v>
      </c>
      <c r="D161" s="5">
        <f t="shared" si="10"/>
        <v>3574</v>
      </c>
      <c r="E161" s="5">
        <v>3572</v>
      </c>
      <c r="F161" s="5">
        <v>0</v>
      </c>
      <c r="G161" s="5">
        <v>2</v>
      </c>
      <c r="H161" s="5">
        <f t="shared" si="11"/>
        <v>2687</v>
      </c>
      <c r="I161" s="5">
        <v>2685</v>
      </c>
      <c r="J161" s="5">
        <v>0</v>
      </c>
      <c r="K161" s="5">
        <v>2</v>
      </c>
      <c r="L161" s="5">
        <v>31</v>
      </c>
      <c r="M161" s="68">
        <f t="shared" si="12"/>
        <v>8.6737548964745375E-3</v>
      </c>
      <c r="N161" s="68">
        <f t="shared" si="13"/>
        <v>1.1537030145143283E-2</v>
      </c>
      <c r="O161" s="5">
        <v>56</v>
      </c>
      <c r="P161" s="5">
        <v>60</v>
      </c>
      <c r="Q161" s="25">
        <f t="shared" si="14"/>
        <v>0.93333333333333335</v>
      </c>
      <c r="R161" s="5">
        <v>4</v>
      </c>
      <c r="S161" s="5">
        <v>0</v>
      </c>
      <c r="T161" s="5">
        <v>35</v>
      </c>
      <c r="U161" s="5">
        <v>1</v>
      </c>
      <c r="V161" s="5">
        <v>2.2346000000000001E-2</v>
      </c>
      <c r="W161" s="4" t="s">
        <v>3799</v>
      </c>
      <c r="X161" s="3" t="s">
        <v>3800</v>
      </c>
      <c r="Y161" s="3" t="s">
        <v>28</v>
      </c>
      <c r="Z161" s="3" t="s">
        <v>28</v>
      </c>
    </row>
    <row r="162" spans="1:26" x14ac:dyDescent="0.25">
      <c r="A162" s="2" t="s">
        <v>3801</v>
      </c>
      <c r="B162" s="3" t="s">
        <v>24</v>
      </c>
      <c r="C162" s="3" t="s">
        <v>26</v>
      </c>
      <c r="D162" s="5">
        <f t="shared" si="10"/>
        <v>9838</v>
      </c>
      <c r="E162" s="5">
        <v>9408</v>
      </c>
      <c r="F162" s="5">
        <v>0</v>
      </c>
      <c r="G162" s="5">
        <v>430</v>
      </c>
      <c r="H162" s="5">
        <f t="shared" si="11"/>
        <v>7009</v>
      </c>
      <c r="I162" s="5">
        <v>6740</v>
      </c>
      <c r="J162" s="5">
        <v>0</v>
      </c>
      <c r="K162" s="5">
        <v>269</v>
      </c>
      <c r="L162" s="5">
        <v>106</v>
      </c>
      <c r="M162" s="68">
        <f t="shared" si="12"/>
        <v>1.0774547672291116E-2</v>
      </c>
      <c r="N162" s="68">
        <f t="shared" si="13"/>
        <v>1.5123412755029248E-2</v>
      </c>
      <c r="O162" s="5">
        <v>324</v>
      </c>
      <c r="P162" s="5">
        <v>373</v>
      </c>
      <c r="Q162" s="25">
        <f t="shared" si="14"/>
        <v>0.86863270777479895</v>
      </c>
      <c r="R162" s="5">
        <v>17</v>
      </c>
      <c r="S162" s="5">
        <v>6</v>
      </c>
      <c r="T162" s="5">
        <v>382</v>
      </c>
      <c r="U162" s="5">
        <v>18</v>
      </c>
      <c r="V162" s="5">
        <v>5.5341000000000001E-2</v>
      </c>
      <c r="W162" s="4" t="s">
        <v>3802</v>
      </c>
      <c r="X162" s="3" t="s">
        <v>3803</v>
      </c>
      <c r="Y162" s="3" t="s">
        <v>28</v>
      </c>
      <c r="Z162" s="3" t="s">
        <v>28</v>
      </c>
    </row>
    <row r="163" spans="1:26" x14ac:dyDescent="0.25">
      <c r="A163" s="2" t="s">
        <v>3804</v>
      </c>
      <c r="B163" s="3" t="s">
        <v>24</v>
      </c>
      <c r="C163" s="3" t="s">
        <v>26</v>
      </c>
      <c r="D163" s="5">
        <f t="shared" si="10"/>
        <v>5577</v>
      </c>
      <c r="E163" s="5">
        <v>5339</v>
      </c>
      <c r="F163" s="5">
        <v>0</v>
      </c>
      <c r="G163" s="5">
        <v>238</v>
      </c>
      <c r="H163" s="5">
        <f t="shared" si="11"/>
        <v>4107</v>
      </c>
      <c r="I163" s="5">
        <v>3948</v>
      </c>
      <c r="J163" s="5">
        <v>0</v>
      </c>
      <c r="K163" s="5">
        <v>159</v>
      </c>
      <c r="L163" s="5">
        <v>116</v>
      </c>
      <c r="M163" s="68">
        <f t="shared" si="12"/>
        <v>2.0799713107405415E-2</v>
      </c>
      <c r="N163" s="68">
        <f t="shared" si="13"/>
        <v>2.824446067689311E-2</v>
      </c>
      <c r="O163" s="5">
        <v>248</v>
      </c>
      <c r="P163" s="5">
        <v>271</v>
      </c>
      <c r="Q163" s="25">
        <f t="shared" si="14"/>
        <v>0.91512915129151295</v>
      </c>
      <c r="R163" s="5">
        <v>10</v>
      </c>
      <c r="S163" s="5">
        <v>1</v>
      </c>
      <c r="T163" s="5">
        <v>234</v>
      </c>
      <c r="U163" s="5">
        <v>7</v>
      </c>
      <c r="V163" s="5">
        <v>6.8641999999999995E-2</v>
      </c>
      <c r="W163" s="4" t="s">
        <v>3805</v>
      </c>
      <c r="X163" s="3" t="s">
        <v>3806</v>
      </c>
      <c r="Y163" s="3" t="s">
        <v>28</v>
      </c>
      <c r="Z163" s="3" t="s">
        <v>28</v>
      </c>
    </row>
    <row r="164" spans="1:26" x14ac:dyDescent="0.25">
      <c r="A164" s="2" t="s">
        <v>3807</v>
      </c>
      <c r="B164" s="3" t="s">
        <v>24</v>
      </c>
      <c r="C164" s="3" t="s">
        <v>26</v>
      </c>
      <c r="D164" s="5">
        <f t="shared" si="10"/>
        <v>3147</v>
      </c>
      <c r="E164" s="5">
        <v>3097</v>
      </c>
      <c r="F164" s="5">
        <v>0</v>
      </c>
      <c r="G164" s="5">
        <v>50</v>
      </c>
      <c r="H164" s="5">
        <f t="shared" si="11"/>
        <v>2324</v>
      </c>
      <c r="I164" s="5">
        <v>2285</v>
      </c>
      <c r="J164" s="5">
        <v>0</v>
      </c>
      <c r="K164" s="5">
        <v>39</v>
      </c>
      <c r="L164" s="5">
        <v>28</v>
      </c>
      <c r="M164" s="68">
        <f t="shared" si="12"/>
        <v>8.8973625675246269E-3</v>
      </c>
      <c r="N164" s="68">
        <f t="shared" si="13"/>
        <v>1.2048192771084338E-2</v>
      </c>
      <c r="O164" s="5">
        <v>53</v>
      </c>
      <c r="P164" s="5">
        <v>59</v>
      </c>
      <c r="Q164" s="25">
        <f t="shared" si="14"/>
        <v>0.89830508474576276</v>
      </c>
      <c r="R164" s="5">
        <v>3</v>
      </c>
      <c r="S164" s="5">
        <v>0</v>
      </c>
      <c r="T164" s="5">
        <v>44</v>
      </c>
      <c r="U164" s="5">
        <v>14</v>
      </c>
      <c r="V164" s="5">
        <v>2.5821E-2</v>
      </c>
      <c r="W164" s="4" t="s">
        <v>3808</v>
      </c>
      <c r="X164" s="3" t="s">
        <v>3809</v>
      </c>
      <c r="Y164" s="3" t="s">
        <v>28</v>
      </c>
      <c r="Z164" s="3" t="s">
        <v>28</v>
      </c>
    </row>
    <row r="165" spans="1:26" x14ac:dyDescent="0.25">
      <c r="A165" s="2" t="s">
        <v>3810</v>
      </c>
      <c r="B165" s="3" t="s">
        <v>24</v>
      </c>
      <c r="C165" s="3" t="s">
        <v>26</v>
      </c>
      <c r="D165" s="5">
        <f t="shared" si="10"/>
        <v>7141</v>
      </c>
      <c r="E165" s="5">
        <v>6526</v>
      </c>
      <c r="F165" s="5">
        <v>0</v>
      </c>
      <c r="G165" s="5">
        <v>615</v>
      </c>
      <c r="H165" s="5">
        <f t="shared" si="11"/>
        <v>5123</v>
      </c>
      <c r="I165" s="5">
        <v>4694</v>
      </c>
      <c r="J165" s="5">
        <v>0</v>
      </c>
      <c r="K165" s="5">
        <v>429</v>
      </c>
      <c r="L165" s="5">
        <v>44</v>
      </c>
      <c r="M165" s="68">
        <f t="shared" si="12"/>
        <v>6.1616020165242962E-3</v>
      </c>
      <c r="N165" s="68">
        <f t="shared" si="13"/>
        <v>8.588717548311536E-3</v>
      </c>
      <c r="O165" s="5">
        <v>155</v>
      </c>
      <c r="P165" s="5">
        <v>181</v>
      </c>
      <c r="Q165" s="25">
        <f t="shared" si="14"/>
        <v>0.85635359116022103</v>
      </c>
      <c r="R165" s="5">
        <v>25</v>
      </c>
      <c r="S165" s="5">
        <v>11</v>
      </c>
      <c r="T165" s="5">
        <v>135</v>
      </c>
      <c r="U165" s="5">
        <v>14</v>
      </c>
      <c r="V165" s="5">
        <v>3.8559999999999997E-2</v>
      </c>
      <c r="W165" s="4" t="s">
        <v>3811</v>
      </c>
      <c r="X165" s="3" t="s">
        <v>3812</v>
      </c>
      <c r="Y165" s="3" t="s">
        <v>28</v>
      </c>
      <c r="Z165" s="3" t="s">
        <v>28</v>
      </c>
    </row>
    <row r="166" spans="1:26" x14ac:dyDescent="0.25">
      <c r="A166" s="2" t="s">
        <v>3813</v>
      </c>
      <c r="B166" s="3" t="s">
        <v>24</v>
      </c>
      <c r="C166" s="3" t="s">
        <v>26</v>
      </c>
      <c r="D166" s="5">
        <f t="shared" si="10"/>
        <v>8893</v>
      </c>
      <c r="E166" s="5">
        <v>7909</v>
      </c>
      <c r="F166" s="5">
        <v>0</v>
      </c>
      <c r="G166" s="5">
        <v>984</v>
      </c>
      <c r="H166" s="5">
        <f t="shared" si="11"/>
        <v>6519</v>
      </c>
      <c r="I166" s="5">
        <v>5899</v>
      </c>
      <c r="J166" s="5">
        <v>0</v>
      </c>
      <c r="K166" s="5">
        <v>620</v>
      </c>
      <c r="L166" s="5">
        <v>82</v>
      </c>
      <c r="M166" s="68">
        <f t="shared" si="12"/>
        <v>9.2207354098729332E-3</v>
      </c>
      <c r="N166" s="68">
        <f t="shared" si="13"/>
        <v>1.2578616352201259E-2</v>
      </c>
      <c r="O166" s="5">
        <v>125</v>
      </c>
      <c r="P166" s="5">
        <v>151</v>
      </c>
      <c r="Q166" s="25">
        <f t="shared" si="14"/>
        <v>0.82781456953642385</v>
      </c>
      <c r="R166" s="5">
        <v>27</v>
      </c>
      <c r="S166" s="5">
        <v>24</v>
      </c>
      <c r="T166" s="5">
        <v>39</v>
      </c>
      <c r="U166" s="5">
        <v>0</v>
      </c>
      <c r="V166" s="5">
        <v>2.5597999999999999E-2</v>
      </c>
      <c r="W166" s="4" t="s">
        <v>3814</v>
      </c>
      <c r="X166" s="3" t="s">
        <v>3815</v>
      </c>
      <c r="Y166" s="3" t="s">
        <v>28</v>
      </c>
      <c r="Z166" s="3" t="s">
        <v>28</v>
      </c>
    </row>
    <row r="167" spans="1:26" x14ac:dyDescent="0.25">
      <c r="A167" s="2" t="s">
        <v>3816</v>
      </c>
      <c r="B167" s="3" t="s">
        <v>24</v>
      </c>
      <c r="C167" s="3" t="s">
        <v>26</v>
      </c>
      <c r="D167" s="5">
        <f t="shared" si="10"/>
        <v>4281</v>
      </c>
      <c r="E167" s="5">
        <v>4133</v>
      </c>
      <c r="F167" s="5">
        <v>0</v>
      </c>
      <c r="G167" s="5">
        <v>148</v>
      </c>
      <c r="H167" s="5">
        <f t="shared" si="11"/>
        <v>3209</v>
      </c>
      <c r="I167" s="5">
        <v>3103</v>
      </c>
      <c r="J167" s="5">
        <v>0</v>
      </c>
      <c r="K167" s="5">
        <v>106</v>
      </c>
      <c r="L167" s="5">
        <v>16</v>
      </c>
      <c r="M167" s="68">
        <f t="shared" si="12"/>
        <v>3.7374445223078718E-3</v>
      </c>
      <c r="N167" s="68">
        <f t="shared" si="13"/>
        <v>4.985976939856653E-3</v>
      </c>
      <c r="O167" s="5">
        <v>21</v>
      </c>
      <c r="P167" s="5">
        <v>22</v>
      </c>
      <c r="Q167" s="25">
        <f t="shared" si="14"/>
        <v>0.95454545454545459</v>
      </c>
      <c r="R167" s="5">
        <v>2</v>
      </c>
      <c r="S167" s="5">
        <v>2</v>
      </c>
      <c r="T167" s="5">
        <v>9</v>
      </c>
      <c r="U167" s="5">
        <v>0</v>
      </c>
      <c r="V167" s="5">
        <v>7.0899999999999999E-3</v>
      </c>
      <c r="W167" s="4" t="s">
        <v>3817</v>
      </c>
      <c r="X167" s="3" t="s">
        <v>3818</v>
      </c>
      <c r="Y167" s="3" t="s">
        <v>28</v>
      </c>
      <c r="Z167" s="3" t="s">
        <v>28</v>
      </c>
    </row>
    <row r="168" spans="1:26" x14ac:dyDescent="0.25">
      <c r="A168" s="2" t="s">
        <v>3819</v>
      </c>
      <c r="B168" s="3" t="s">
        <v>24</v>
      </c>
      <c r="C168" s="3" t="s">
        <v>26</v>
      </c>
      <c r="D168" s="5">
        <f t="shared" si="10"/>
        <v>2482</v>
      </c>
      <c r="E168" s="5">
        <v>2482</v>
      </c>
      <c r="F168" s="5">
        <v>0</v>
      </c>
      <c r="G168" s="5">
        <v>0</v>
      </c>
      <c r="H168" s="5">
        <f t="shared" si="11"/>
        <v>1782</v>
      </c>
      <c r="I168" s="5">
        <v>1782</v>
      </c>
      <c r="J168" s="5">
        <v>0</v>
      </c>
      <c r="K168" s="5">
        <v>0</v>
      </c>
      <c r="L168" s="5">
        <v>10</v>
      </c>
      <c r="M168" s="68">
        <f t="shared" si="12"/>
        <v>4.0290088638195E-3</v>
      </c>
      <c r="N168" s="68">
        <f t="shared" si="13"/>
        <v>5.6116722783389446E-3</v>
      </c>
      <c r="O168" s="5">
        <v>50</v>
      </c>
      <c r="P168" s="5">
        <v>57</v>
      </c>
      <c r="Q168" s="25">
        <f t="shared" si="14"/>
        <v>0.8771929824561403</v>
      </c>
      <c r="R168" s="5">
        <v>2</v>
      </c>
      <c r="S168" s="5">
        <v>1</v>
      </c>
      <c r="T168" s="5">
        <v>49</v>
      </c>
      <c r="U168" s="5">
        <v>1</v>
      </c>
      <c r="V168" s="5">
        <v>3.1987000000000002E-2</v>
      </c>
      <c r="W168" s="4" t="s">
        <v>3820</v>
      </c>
      <c r="X168" s="3" t="s">
        <v>3821</v>
      </c>
      <c r="Y168" s="3" t="s">
        <v>28</v>
      </c>
      <c r="Z168" s="3" t="s">
        <v>28</v>
      </c>
    </row>
    <row r="169" spans="1:26" x14ac:dyDescent="0.25">
      <c r="A169" s="2" t="s">
        <v>3822</v>
      </c>
      <c r="B169" s="3" t="s">
        <v>24</v>
      </c>
      <c r="C169" s="3" t="s">
        <v>26</v>
      </c>
      <c r="D169" s="5">
        <f t="shared" si="10"/>
        <v>3044</v>
      </c>
      <c r="E169" s="5">
        <v>2920</v>
      </c>
      <c r="F169" s="5">
        <v>0</v>
      </c>
      <c r="G169" s="5">
        <v>124</v>
      </c>
      <c r="H169" s="5">
        <f t="shared" si="11"/>
        <v>2088</v>
      </c>
      <c r="I169" s="5">
        <v>1993</v>
      </c>
      <c r="J169" s="5">
        <v>0</v>
      </c>
      <c r="K169" s="5">
        <v>95</v>
      </c>
      <c r="L169" s="5">
        <v>8</v>
      </c>
      <c r="M169" s="68">
        <f t="shared" si="12"/>
        <v>2.6281208935611039E-3</v>
      </c>
      <c r="N169" s="68">
        <f t="shared" si="13"/>
        <v>3.8314176245210726E-3</v>
      </c>
      <c r="O169" s="5">
        <v>20</v>
      </c>
      <c r="P169" s="5">
        <v>23</v>
      </c>
      <c r="Q169" s="25">
        <f t="shared" si="14"/>
        <v>0.86956521739130432</v>
      </c>
      <c r="R169" s="5">
        <v>0</v>
      </c>
      <c r="S169" s="5">
        <v>1</v>
      </c>
      <c r="T169" s="5">
        <v>16</v>
      </c>
      <c r="U169" s="5">
        <v>0</v>
      </c>
      <c r="V169" s="5">
        <v>1.154E-2</v>
      </c>
      <c r="W169" s="4" t="s">
        <v>3823</v>
      </c>
      <c r="X169" s="3" t="s">
        <v>3824</v>
      </c>
      <c r="Y169" s="3" t="s">
        <v>28</v>
      </c>
      <c r="Z169" s="3" t="s">
        <v>28</v>
      </c>
    </row>
    <row r="170" spans="1:26" x14ac:dyDescent="0.25">
      <c r="A170" s="2" t="s">
        <v>3825</v>
      </c>
      <c r="B170" s="3" t="s">
        <v>24</v>
      </c>
      <c r="C170" s="3" t="s">
        <v>26</v>
      </c>
      <c r="D170" s="5">
        <f t="shared" si="10"/>
        <v>3200</v>
      </c>
      <c r="E170" s="5">
        <v>3163</v>
      </c>
      <c r="F170" s="5">
        <v>0</v>
      </c>
      <c r="G170" s="5">
        <v>37</v>
      </c>
      <c r="H170" s="5">
        <f t="shared" si="11"/>
        <v>2402</v>
      </c>
      <c r="I170" s="5">
        <v>2382</v>
      </c>
      <c r="J170" s="5">
        <v>0</v>
      </c>
      <c r="K170" s="5">
        <v>20</v>
      </c>
      <c r="L170" s="5">
        <v>17</v>
      </c>
      <c r="M170" s="68">
        <f t="shared" si="12"/>
        <v>5.3125000000000004E-3</v>
      </c>
      <c r="N170" s="68">
        <f t="shared" si="13"/>
        <v>7.0774354704412987E-3</v>
      </c>
      <c r="O170" s="5">
        <v>28</v>
      </c>
      <c r="P170" s="5">
        <v>30</v>
      </c>
      <c r="Q170" s="25">
        <f t="shared" si="14"/>
        <v>0.93333333333333335</v>
      </c>
      <c r="R170" s="5">
        <v>5</v>
      </c>
      <c r="S170" s="5">
        <v>1</v>
      </c>
      <c r="T170" s="5">
        <v>14</v>
      </c>
      <c r="U170" s="5">
        <v>0</v>
      </c>
      <c r="V170" s="5">
        <v>1.2593999999999999E-2</v>
      </c>
      <c r="W170" s="4" t="s">
        <v>3826</v>
      </c>
      <c r="X170" s="3" t="s">
        <v>3827</v>
      </c>
      <c r="Y170" s="3" t="s">
        <v>28</v>
      </c>
      <c r="Z170" s="3" t="s">
        <v>28</v>
      </c>
    </row>
    <row r="171" spans="1:26" x14ac:dyDescent="0.25">
      <c r="A171" s="2" t="s">
        <v>3828</v>
      </c>
      <c r="B171" s="3" t="s">
        <v>24</v>
      </c>
      <c r="C171" s="3" t="s">
        <v>26</v>
      </c>
      <c r="D171" s="5">
        <f t="shared" si="10"/>
        <v>3620</v>
      </c>
      <c r="E171" s="5">
        <v>3603</v>
      </c>
      <c r="F171" s="5">
        <v>0</v>
      </c>
      <c r="G171" s="5">
        <v>17</v>
      </c>
      <c r="H171" s="5">
        <f t="shared" si="11"/>
        <v>2632</v>
      </c>
      <c r="I171" s="5">
        <v>2619</v>
      </c>
      <c r="J171" s="5">
        <v>0</v>
      </c>
      <c r="K171" s="5">
        <v>13</v>
      </c>
      <c r="L171" s="5">
        <v>16</v>
      </c>
      <c r="M171" s="68">
        <f t="shared" si="12"/>
        <v>4.4198895027624313E-3</v>
      </c>
      <c r="N171" s="68">
        <f t="shared" si="13"/>
        <v>6.0790273556231003E-3</v>
      </c>
      <c r="O171" s="5">
        <v>28</v>
      </c>
      <c r="P171" s="5">
        <v>30</v>
      </c>
      <c r="Q171" s="25">
        <f t="shared" si="14"/>
        <v>0.93333333333333335</v>
      </c>
      <c r="R171" s="5">
        <v>7</v>
      </c>
      <c r="S171" s="5">
        <v>0</v>
      </c>
      <c r="T171" s="5">
        <v>11</v>
      </c>
      <c r="U171" s="5">
        <v>0</v>
      </c>
      <c r="V171" s="5">
        <v>1.1455E-2</v>
      </c>
      <c r="W171" s="4" t="s">
        <v>3829</v>
      </c>
      <c r="X171" s="3" t="s">
        <v>3830</v>
      </c>
      <c r="Y171" s="3" t="s">
        <v>28</v>
      </c>
      <c r="Z171" s="3" t="s">
        <v>28</v>
      </c>
    </row>
    <row r="172" spans="1:26" x14ac:dyDescent="0.25">
      <c r="A172" s="2" t="s">
        <v>3831</v>
      </c>
      <c r="B172" s="3" t="s">
        <v>24</v>
      </c>
      <c r="C172" s="3" t="s">
        <v>26</v>
      </c>
      <c r="D172" s="5">
        <f t="shared" si="10"/>
        <v>7694</v>
      </c>
      <c r="E172" s="5">
        <v>7063</v>
      </c>
      <c r="F172" s="5">
        <v>0</v>
      </c>
      <c r="G172" s="5">
        <v>631</v>
      </c>
      <c r="H172" s="5">
        <f t="shared" si="11"/>
        <v>5631</v>
      </c>
      <c r="I172" s="5">
        <v>5209</v>
      </c>
      <c r="J172" s="5">
        <v>0</v>
      </c>
      <c r="K172" s="5">
        <v>422</v>
      </c>
      <c r="L172" s="5">
        <v>37</v>
      </c>
      <c r="M172" s="68">
        <f t="shared" si="12"/>
        <v>4.8089420327527945E-3</v>
      </c>
      <c r="N172" s="68">
        <f t="shared" si="13"/>
        <v>6.5707689575563843E-3</v>
      </c>
      <c r="O172" s="5">
        <v>124</v>
      </c>
      <c r="P172" s="5">
        <v>181</v>
      </c>
      <c r="Q172" s="25">
        <f t="shared" si="14"/>
        <v>0.68508287292817682</v>
      </c>
      <c r="R172" s="5">
        <v>10</v>
      </c>
      <c r="S172" s="5">
        <v>9</v>
      </c>
      <c r="T172" s="5">
        <v>174</v>
      </c>
      <c r="U172" s="5">
        <v>13</v>
      </c>
      <c r="V172" s="5">
        <v>3.4748000000000001E-2</v>
      </c>
      <c r="W172" s="4" t="s">
        <v>3832</v>
      </c>
      <c r="X172" s="3" t="s">
        <v>3833</v>
      </c>
      <c r="Y172" s="3" t="s">
        <v>28</v>
      </c>
      <c r="Z172" s="3" t="s">
        <v>28</v>
      </c>
    </row>
    <row r="173" spans="1:26" x14ac:dyDescent="0.25">
      <c r="A173" s="2" t="s">
        <v>3834</v>
      </c>
      <c r="B173" s="3" t="s">
        <v>24</v>
      </c>
      <c r="C173" s="3" t="s">
        <v>26</v>
      </c>
      <c r="D173" s="5">
        <f t="shared" si="10"/>
        <v>39188</v>
      </c>
      <c r="E173" s="5">
        <v>30495</v>
      </c>
      <c r="F173" s="5">
        <v>0</v>
      </c>
      <c r="G173" s="5">
        <v>8693</v>
      </c>
      <c r="H173" s="5">
        <f t="shared" si="11"/>
        <v>26954</v>
      </c>
      <c r="I173" s="5">
        <v>20912</v>
      </c>
      <c r="J173" s="5">
        <v>0</v>
      </c>
      <c r="K173" s="5">
        <v>6042</v>
      </c>
      <c r="L173" s="5">
        <v>526</v>
      </c>
      <c r="M173" s="68">
        <f t="shared" si="12"/>
        <v>1.3422476268245382E-2</v>
      </c>
      <c r="N173" s="68">
        <f t="shared" si="13"/>
        <v>1.951472879721006E-2</v>
      </c>
      <c r="O173" s="5">
        <v>1495</v>
      </c>
      <c r="P173" s="5">
        <v>2447</v>
      </c>
      <c r="Q173" s="25">
        <f t="shared" si="14"/>
        <v>0.61095218635063342</v>
      </c>
      <c r="R173" s="5">
        <v>118</v>
      </c>
      <c r="S173" s="5">
        <v>107</v>
      </c>
      <c r="T173" s="5">
        <v>3358</v>
      </c>
      <c r="U173" s="5">
        <v>296</v>
      </c>
      <c r="V173" s="5">
        <v>0.11701400000000001</v>
      </c>
      <c r="W173" s="4" t="s">
        <v>3835</v>
      </c>
      <c r="X173" s="3" t="s">
        <v>3836</v>
      </c>
      <c r="Y173" s="3" t="s">
        <v>28</v>
      </c>
      <c r="Z173" s="3" t="s">
        <v>28</v>
      </c>
    </row>
    <row r="174" spans="1:26" x14ac:dyDescent="0.25">
      <c r="A174" s="2" t="s">
        <v>3837</v>
      </c>
      <c r="B174" s="3" t="s">
        <v>24</v>
      </c>
      <c r="C174" s="3" t="s">
        <v>26</v>
      </c>
      <c r="D174" s="5">
        <f t="shared" si="10"/>
        <v>15956</v>
      </c>
      <c r="E174" s="5">
        <v>13984</v>
      </c>
      <c r="F174" s="5">
        <v>0</v>
      </c>
      <c r="G174" s="5">
        <v>1972</v>
      </c>
      <c r="H174" s="5">
        <f t="shared" si="11"/>
        <v>10904</v>
      </c>
      <c r="I174" s="5">
        <v>9757</v>
      </c>
      <c r="J174" s="5">
        <v>0</v>
      </c>
      <c r="K174" s="5">
        <v>1147</v>
      </c>
      <c r="L174" s="5">
        <v>469</v>
      </c>
      <c r="M174" s="68">
        <f t="shared" si="12"/>
        <v>2.9393331662070695E-2</v>
      </c>
      <c r="N174" s="68">
        <f t="shared" si="13"/>
        <v>4.3011738811445342E-2</v>
      </c>
      <c r="O174" s="5">
        <v>831</v>
      </c>
      <c r="P174" s="5">
        <v>1013</v>
      </c>
      <c r="Q174" s="25">
        <f t="shared" si="14"/>
        <v>0.82033563672260612</v>
      </c>
      <c r="R174" s="5">
        <v>20</v>
      </c>
      <c r="S174" s="5">
        <v>17</v>
      </c>
      <c r="T174" s="5">
        <v>781</v>
      </c>
      <c r="U174" s="5">
        <v>8</v>
      </c>
      <c r="V174" s="5">
        <v>0.103823</v>
      </c>
      <c r="W174" s="4" t="s">
        <v>3838</v>
      </c>
      <c r="X174" s="3" t="s">
        <v>3839</v>
      </c>
      <c r="Y174" s="3" t="s">
        <v>28</v>
      </c>
      <c r="Z174" s="3" t="s">
        <v>28</v>
      </c>
    </row>
    <row r="175" spans="1:26" x14ac:dyDescent="0.25">
      <c r="A175" s="2" t="s">
        <v>3840</v>
      </c>
      <c r="B175" s="3" t="s">
        <v>24</v>
      </c>
      <c r="C175" s="3" t="s">
        <v>26</v>
      </c>
      <c r="D175" s="5">
        <f t="shared" si="10"/>
        <v>3470</v>
      </c>
      <c r="E175" s="5">
        <v>3449</v>
      </c>
      <c r="F175" s="5">
        <v>0</v>
      </c>
      <c r="G175" s="5">
        <v>21</v>
      </c>
      <c r="H175" s="5">
        <f t="shared" si="11"/>
        <v>2453</v>
      </c>
      <c r="I175" s="5">
        <v>2441</v>
      </c>
      <c r="J175" s="5">
        <v>0</v>
      </c>
      <c r="K175" s="5">
        <v>12</v>
      </c>
      <c r="L175" s="5">
        <v>9</v>
      </c>
      <c r="M175" s="68">
        <f t="shared" si="12"/>
        <v>2.5936599423631124E-3</v>
      </c>
      <c r="N175" s="68">
        <f t="shared" si="13"/>
        <v>3.6689767631471666E-3</v>
      </c>
      <c r="O175" s="5">
        <v>39</v>
      </c>
      <c r="P175" s="5">
        <v>40</v>
      </c>
      <c r="Q175" s="25">
        <f t="shared" si="14"/>
        <v>0.97499999999999998</v>
      </c>
      <c r="R175" s="5">
        <v>3</v>
      </c>
      <c r="S175" s="5">
        <v>1</v>
      </c>
      <c r="T175" s="5">
        <v>33</v>
      </c>
      <c r="U175" s="5">
        <v>0</v>
      </c>
      <c r="V175" s="5">
        <v>1.6386999999999999E-2</v>
      </c>
      <c r="W175" s="4" t="s">
        <v>3841</v>
      </c>
      <c r="X175" s="3" t="s">
        <v>3842</v>
      </c>
      <c r="Y175" s="3" t="s">
        <v>28</v>
      </c>
      <c r="Z175" s="3" t="s">
        <v>28</v>
      </c>
    </row>
    <row r="176" spans="1:26" x14ac:dyDescent="0.25">
      <c r="A176" s="2" t="s">
        <v>3843</v>
      </c>
      <c r="B176" s="3" t="s">
        <v>24</v>
      </c>
      <c r="C176" s="3" t="s">
        <v>26</v>
      </c>
      <c r="D176" s="5">
        <f t="shared" si="10"/>
        <v>5047</v>
      </c>
      <c r="E176" s="5">
        <v>4954</v>
      </c>
      <c r="F176" s="5">
        <v>0</v>
      </c>
      <c r="G176" s="5">
        <v>93</v>
      </c>
      <c r="H176" s="5">
        <f t="shared" si="11"/>
        <v>3587</v>
      </c>
      <c r="I176" s="5">
        <v>3515</v>
      </c>
      <c r="J176" s="5">
        <v>0</v>
      </c>
      <c r="K176" s="5">
        <v>72</v>
      </c>
      <c r="L176" s="5">
        <v>41</v>
      </c>
      <c r="M176" s="68">
        <f t="shared" si="12"/>
        <v>8.1236378046364178E-3</v>
      </c>
      <c r="N176" s="68">
        <f t="shared" si="13"/>
        <v>1.1430164482854754E-2</v>
      </c>
      <c r="O176" s="5">
        <v>130</v>
      </c>
      <c r="P176" s="5">
        <v>139</v>
      </c>
      <c r="Q176" s="25">
        <f t="shared" si="14"/>
        <v>0.93525179856115104</v>
      </c>
      <c r="R176" s="5">
        <v>9</v>
      </c>
      <c r="S176" s="5">
        <v>2</v>
      </c>
      <c r="T176" s="5">
        <v>141</v>
      </c>
      <c r="U176" s="5">
        <v>4</v>
      </c>
      <c r="V176" s="5">
        <v>3.9544999999999997E-2</v>
      </c>
      <c r="W176" s="4" t="s">
        <v>3844</v>
      </c>
      <c r="X176" s="3" t="s">
        <v>3845</v>
      </c>
      <c r="Y176" s="3" t="s">
        <v>28</v>
      </c>
      <c r="Z176" s="3" t="s">
        <v>28</v>
      </c>
    </row>
    <row r="177" spans="1:26" x14ac:dyDescent="0.25">
      <c r="A177" s="2" t="s">
        <v>3846</v>
      </c>
      <c r="B177" s="3" t="s">
        <v>24</v>
      </c>
      <c r="C177" s="3" t="s">
        <v>26</v>
      </c>
      <c r="D177" s="5">
        <f t="shared" si="10"/>
        <v>22220</v>
      </c>
      <c r="E177" s="5">
        <v>15716</v>
      </c>
      <c r="F177" s="5">
        <v>0</v>
      </c>
      <c r="G177" s="5">
        <v>6504</v>
      </c>
      <c r="H177" s="5">
        <f t="shared" si="11"/>
        <v>13996</v>
      </c>
      <c r="I177" s="5">
        <v>10232</v>
      </c>
      <c r="J177" s="5">
        <v>0</v>
      </c>
      <c r="K177" s="5">
        <v>3764</v>
      </c>
      <c r="L177" s="5">
        <v>177</v>
      </c>
      <c r="M177" s="68">
        <f t="shared" si="12"/>
        <v>7.9657965796579664E-3</v>
      </c>
      <c r="N177" s="68">
        <f t="shared" si="13"/>
        <v>1.2646470420120034E-2</v>
      </c>
      <c r="O177" s="5">
        <v>387</v>
      </c>
      <c r="P177" s="5">
        <v>468</v>
      </c>
      <c r="Q177" s="25">
        <f t="shared" si="14"/>
        <v>0.82692307692307687</v>
      </c>
      <c r="R177" s="5">
        <v>26</v>
      </c>
      <c r="S177" s="5">
        <v>51</v>
      </c>
      <c r="T177" s="5">
        <v>345</v>
      </c>
      <c r="U177" s="5">
        <v>3</v>
      </c>
      <c r="V177" s="5">
        <v>4.5739000000000002E-2</v>
      </c>
      <c r="W177" s="4" t="s">
        <v>3847</v>
      </c>
      <c r="X177" s="3" t="s">
        <v>3848</v>
      </c>
      <c r="Y177" s="3" t="s">
        <v>28</v>
      </c>
      <c r="Z177" s="3" t="s">
        <v>28</v>
      </c>
    </row>
    <row r="178" spans="1:26" x14ac:dyDescent="0.25">
      <c r="A178" s="2" t="s">
        <v>3849</v>
      </c>
      <c r="B178" s="3" t="s">
        <v>24</v>
      </c>
      <c r="C178" s="3" t="s">
        <v>26</v>
      </c>
      <c r="D178" s="5">
        <f t="shared" si="10"/>
        <v>13599</v>
      </c>
      <c r="E178" s="5">
        <v>12302</v>
      </c>
      <c r="F178" s="5">
        <v>0</v>
      </c>
      <c r="G178" s="5">
        <v>1297</v>
      </c>
      <c r="H178" s="5">
        <f t="shared" si="11"/>
        <v>9573</v>
      </c>
      <c r="I178" s="5">
        <v>8724</v>
      </c>
      <c r="J178" s="5">
        <v>0</v>
      </c>
      <c r="K178" s="5">
        <v>849</v>
      </c>
      <c r="L178" s="5">
        <v>74</v>
      </c>
      <c r="M178" s="68">
        <f t="shared" si="12"/>
        <v>5.4415765865137144E-3</v>
      </c>
      <c r="N178" s="68">
        <f t="shared" si="13"/>
        <v>7.7300741669278179E-3</v>
      </c>
      <c r="O178" s="5">
        <v>315</v>
      </c>
      <c r="P178" s="5">
        <v>400</v>
      </c>
      <c r="Q178" s="25">
        <f t="shared" si="14"/>
        <v>0.78749999999999998</v>
      </c>
      <c r="R178" s="5">
        <v>20</v>
      </c>
      <c r="S178" s="5">
        <v>11</v>
      </c>
      <c r="T178" s="5">
        <v>433</v>
      </c>
      <c r="U178" s="5">
        <v>35</v>
      </c>
      <c r="V178" s="5">
        <v>4.5851000000000003E-2</v>
      </c>
      <c r="W178" s="4" t="s">
        <v>3850</v>
      </c>
      <c r="X178" s="3" t="s">
        <v>3851</v>
      </c>
      <c r="Y178" s="3" t="s">
        <v>28</v>
      </c>
      <c r="Z178" s="3" t="s">
        <v>28</v>
      </c>
    </row>
    <row r="179" spans="1:26" x14ac:dyDescent="0.25">
      <c r="A179" s="2" t="s">
        <v>3852</v>
      </c>
      <c r="B179" s="3" t="s">
        <v>24</v>
      </c>
      <c r="C179" s="3" t="s">
        <v>26</v>
      </c>
      <c r="D179" s="5">
        <f t="shared" si="10"/>
        <v>7753</v>
      </c>
      <c r="E179" s="5">
        <v>7300</v>
      </c>
      <c r="F179" s="5">
        <v>0</v>
      </c>
      <c r="G179" s="5">
        <v>453</v>
      </c>
      <c r="H179" s="5">
        <f t="shared" si="11"/>
        <v>5464</v>
      </c>
      <c r="I179" s="5">
        <v>5200</v>
      </c>
      <c r="J179" s="5">
        <v>0</v>
      </c>
      <c r="K179" s="5">
        <v>264</v>
      </c>
      <c r="L179" s="5">
        <v>37</v>
      </c>
      <c r="M179" s="68">
        <f t="shared" si="12"/>
        <v>4.7723461885721659E-3</v>
      </c>
      <c r="N179" s="68">
        <f t="shared" si="13"/>
        <v>6.7715959004392388E-3</v>
      </c>
      <c r="O179" s="5">
        <v>136</v>
      </c>
      <c r="P179" s="5">
        <v>164</v>
      </c>
      <c r="Q179" s="25">
        <f t="shared" si="14"/>
        <v>0.82926829268292679</v>
      </c>
      <c r="R179" s="5">
        <v>8</v>
      </c>
      <c r="S179" s="5">
        <v>5</v>
      </c>
      <c r="T179" s="5">
        <v>172</v>
      </c>
      <c r="U179" s="5">
        <v>6</v>
      </c>
      <c r="V179" s="5">
        <v>3.1537999999999997E-2</v>
      </c>
      <c r="W179" s="4" t="s">
        <v>3853</v>
      </c>
      <c r="X179" s="3" t="s">
        <v>3854</v>
      </c>
      <c r="Y179" s="3" t="s">
        <v>28</v>
      </c>
      <c r="Z179" s="3" t="s">
        <v>28</v>
      </c>
    </row>
    <row r="180" spans="1:26" x14ac:dyDescent="0.25">
      <c r="A180" s="2" t="s">
        <v>3855</v>
      </c>
      <c r="B180" s="3" t="s">
        <v>24</v>
      </c>
      <c r="C180" s="3" t="s">
        <v>26</v>
      </c>
      <c r="D180" s="5">
        <f t="shared" si="10"/>
        <v>142687</v>
      </c>
      <c r="E180" s="5">
        <v>87419</v>
      </c>
      <c r="F180" s="5">
        <v>0</v>
      </c>
      <c r="G180" s="5">
        <v>55268</v>
      </c>
      <c r="H180" s="5">
        <f t="shared" si="11"/>
        <v>89003</v>
      </c>
      <c r="I180" s="5">
        <v>54522</v>
      </c>
      <c r="J180" s="5">
        <v>0</v>
      </c>
      <c r="K180" s="5">
        <v>34481</v>
      </c>
      <c r="L180" s="5">
        <v>1041</v>
      </c>
      <c r="M180" s="68">
        <f t="shared" si="12"/>
        <v>7.2956891657964635E-3</v>
      </c>
      <c r="N180" s="68">
        <f t="shared" si="13"/>
        <v>1.169623495837219E-2</v>
      </c>
      <c r="O180" s="5">
        <v>2788</v>
      </c>
      <c r="P180" s="5">
        <v>5003</v>
      </c>
      <c r="Q180" s="25">
        <f t="shared" si="14"/>
        <v>0.55726564061563066</v>
      </c>
      <c r="R180" s="5">
        <v>859</v>
      </c>
      <c r="S180" s="5">
        <v>464</v>
      </c>
      <c r="T180" s="5">
        <v>3512</v>
      </c>
      <c r="U180" s="5">
        <v>187</v>
      </c>
      <c r="V180" s="5">
        <v>9.1760999999999995E-2</v>
      </c>
      <c r="W180" s="4" t="s">
        <v>3856</v>
      </c>
      <c r="X180" s="3" t="s">
        <v>3857</v>
      </c>
      <c r="Y180" s="3" t="s">
        <v>28</v>
      </c>
      <c r="Z180" s="3" t="s">
        <v>28</v>
      </c>
    </row>
    <row r="181" spans="1:26" x14ac:dyDescent="0.25">
      <c r="A181" s="2" t="s">
        <v>3858</v>
      </c>
      <c r="B181" s="3" t="s">
        <v>24</v>
      </c>
      <c r="C181" s="3" t="s">
        <v>26</v>
      </c>
      <c r="D181" s="5">
        <f t="shared" si="10"/>
        <v>3513</v>
      </c>
      <c r="E181" s="5">
        <v>3409</v>
      </c>
      <c r="F181" s="5">
        <v>0</v>
      </c>
      <c r="G181" s="5">
        <v>104</v>
      </c>
      <c r="H181" s="5">
        <f t="shared" si="11"/>
        <v>2436</v>
      </c>
      <c r="I181" s="5">
        <v>2366</v>
      </c>
      <c r="J181" s="5">
        <v>0</v>
      </c>
      <c r="K181" s="5">
        <v>70</v>
      </c>
      <c r="L181" s="5">
        <v>41</v>
      </c>
      <c r="M181" s="68">
        <f t="shared" si="12"/>
        <v>1.1670936521491603E-2</v>
      </c>
      <c r="N181" s="68">
        <f t="shared" si="13"/>
        <v>1.6830870279146141E-2</v>
      </c>
      <c r="O181" s="5">
        <v>83</v>
      </c>
      <c r="P181" s="5">
        <v>92</v>
      </c>
      <c r="Q181" s="25">
        <f t="shared" si="14"/>
        <v>0.90217391304347827</v>
      </c>
      <c r="R181" s="5">
        <v>7</v>
      </c>
      <c r="S181" s="5">
        <v>2</v>
      </c>
      <c r="T181" s="5">
        <v>63</v>
      </c>
      <c r="U181" s="5">
        <v>3</v>
      </c>
      <c r="V181" s="5">
        <v>3.8884000000000002E-2</v>
      </c>
      <c r="W181" s="4" t="s">
        <v>3859</v>
      </c>
      <c r="X181" s="3" t="s">
        <v>3860</v>
      </c>
      <c r="Y181" s="3" t="s">
        <v>28</v>
      </c>
      <c r="Z181" s="3" t="s">
        <v>28</v>
      </c>
    </row>
    <row r="182" spans="1:26" x14ac:dyDescent="0.25">
      <c r="A182" s="2" t="s">
        <v>3861</v>
      </c>
      <c r="B182" s="3" t="s">
        <v>24</v>
      </c>
      <c r="C182" s="3" t="s">
        <v>26</v>
      </c>
      <c r="D182" s="5">
        <f t="shared" si="10"/>
        <v>3255</v>
      </c>
      <c r="E182" s="5">
        <v>3245</v>
      </c>
      <c r="F182" s="5">
        <v>0</v>
      </c>
      <c r="G182" s="5">
        <v>10</v>
      </c>
      <c r="H182" s="5">
        <f t="shared" si="11"/>
        <v>2362</v>
      </c>
      <c r="I182" s="5">
        <v>2354</v>
      </c>
      <c r="J182" s="5">
        <v>0</v>
      </c>
      <c r="K182" s="5">
        <v>8</v>
      </c>
      <c r="L182" s="5">
        <v>29</v>
      </c>
      <c r="M182" s="68">
        <f t="shared" si="12"/>
        <v>8.9093701996927812E-3</v>
      </c>
      <c r="N182" s="68">
        <f t="shared" si="13"/>
        <v>1.2277730736663843E-2</v>
      </c>
      <c r="O182" s="5">
        <v>66</v>
      </c>
      <c r="P182" s="5">
        <v>69</v>
      </c>
      <c r="Q182" s="25">
        <f t="shared" si="14"/>
        <v>0.95652173913043481</v>
      </c>
      <c r="R182" s="5">
        <v>0</v>
      </c>
      <c r="S182" s="5">
        <v>0</v>
      </c>
      <c r="T182" s="5">
        <v>57</v>
      </c>
      <c r="U182" s="5">
        <v>4</v>
      </c>
      <c r="V182" s="5">
        <v>2.9312000000000001E-2</v>
      </c>
      <c r="W182" s="4" t="s">
        <v>3862</v>
      </c>
      <c r="X182" s="3" t="s">
        <v>3863</v>
      </c>
      <c r="Y182" s="3" t="s">
        <v>28</v>
      </c>
      <c r="Z182" s="3" t="s">
        <v>28</v>
      </c>
    </row>
    <row r="183" spans="1:26" x14ac:dyDescent="0.25">
      <c r="A183" s="2" t="s">
        <v>3864</v>
      </c>
      <c r="B183" s="3" t="s">
        <v>24</v>
      </c>
      <c r="C183" s="3" t="s">
        <v>26</v>
      </c>
      <c r="D183" s="5">
        <f t="shared" si="10"/>
        <v>4662</v>
      </c>
      <c r="E183" s="5">
        <v>4644</v>
      </c>
      <c r="F183" s="5">
        <v>0</v>
      </c>
      <c r="G183" s="5">
        <v>18</v>
      </c>
      <c r="H183" s="5">
        <f t="shared" si="11"/>
        <v>3405</v>
      </c>
      <c r="I183" s="5">
        <v>3391</v>
      </c>
      <c r="J183" s="5">
        <v>0</v>
      </c>
      <c r="K183" s="5">
        <v>14</v>
      </c>
      <c r="L183" s="5">
        <v>53</v>
      </c>
      <c r="M183" s="68">
        <f t="shared" si="12"/>
        <v>1.1368511368511369E-2</v>
      </c>
      <c r="N183" s="68">
        <f t="shared" si="13"/>
        <v>1.5565345080763583E-2</v>
      </c>
      <c r="O183" s="5">
        <v>147</v>
      </c>
      <c r="P183" s="5">
        <v>160</v>
      </c>
      <c r="Q183" s="25">
        <f t="shared" si="14"/>
        <v>0.91874999999999996</v>
      </c>
      <c r="R183" s="5">
        <v>6</v>
      </c>
      <c r="S183" s="5">
        <v>0</v>
      </c>
      <c r="T183" s="5">
        <v>135</v>
      </c>
      <c r="U183" s="5">
        <v>5</v>
      </c>
      <c r="V183" s="5">
        <v>4.7183999999999997E-2</v>
      </c>
      <c r="W183" s="4" t="s">
        <v>3865</v>
      </c>
      <c r="X183" s="3" t="s">
        <v>3866</v>
      </c>
      <c r="Y183" s="3" t="s">
        <v>28</v>
      </c>
      <c r="Z183" s="3" t="s">
        <v>28</v>
      </c>
    </row>
    <row r="184" spans="1:26" x14ac:dyDescent="0.25">
      <c r="A184" s="2" t="s">
        <v>3867</v>
      </c>
      <c r="B184" s="3" t="s">
        <v>24</v>
      </c>
      <c r="C184" s="3" t="s">
        <v>2097</v>
      </c>
      <c r="D184" s="5">
        <f t="shared" si="10"/>
        <v>2589</v>
      </c>
      <c r="E184" s="5">
        <v>2525</v>
      </c>
      <c r="F184" s="5">
        <v>0</v>
      </c>
      <c r="G184" s="5">
        <v>64</v>
      </c>
      <c r="H184" s="5">
        <f t="shared" si="11"/>
        <v>1790</v>
      </c>
      <c r="I184" s="5">
        <v>1749</v>
      </c>
      <c r="J184" s="5">
        <v>0</v>
      </c>
      <c r="K184" s="5">
        <v>41</v>
      </c>
      <c r="L184" s="5">
        <v>11</v>
      </c>
      <c r="M184" s="68">
        <f t="shared" si="12"/>
        <v>4.248744689069139E-3</v>
      </c>
      <c r="N184" s="68">
        <f t="shared" si="13"/>
        <v>6.1452513966480443E-3</v>
      </c>
      <c r="O184" s="5">
        <v>48</v>
      </c>
      <c r="P184" s="5">
        <v>57</v>
      </c>
      <c r="Q184" s="25">
        <f t="shared" si="14"/>
        <v>0.84210526315789469</v>
      </c>
      <c r="R184" s="5">
        <v>0</v>
      </c>
      <c r="S184" s="5">
        <v>1</v>
      </c>
      <c r="T184" s="5">
        <v>52</v>
      </c>
      <c r="U184" s="5">
        <v>1</v>
      </c>
      <c r="V184" s="5">
        <v>3.2590000000000001E-2</v>
      </c>
      <c r="W184" s="4" t="s">
        <v>3868</v>
      </c>
      <c r="X184" s="3" t="s">
        <v>3869</v>
      </c>
      <c r="Y184" s="3" t="s">
        <v>28</v>
      </c>
      <c r="Z184" s="3" t="s">
        <v>28</v>
      </c>
    </row>
    <row r="185" spans="1:26" x14ac:dyDescent="0.25">
      <c r="A185" s="2" t="s">
        <v>3870</v>
      </c>
      <c r="B185" s="3" t="s">
        <v>24</v>
      </c>
      <c r="C185" s="3" t="s">
        <v>26</v>
      </c>
      <c r="D185" s="5">
        <f t="shared" si="10"/>
        <v>6766</v>
      </c>
      <c r="E185" s="5">
        <v>6736</v>
      </c>
      <c r="F185" s="5">
        <v>0</v>
      </c>
      <c r="G185" s="5">
        <v>30</v>
      </c>
      <c r="H185" s="5">
        <f t="shared" si="11"/>
        <v>4911</v>
      </c>
      <c r="I185" s="5">
        <v>4891</v>
      </c>
      <c r="J185" s="5">
        <v>0</v>
      </c>
      <c r="K185" s="5">
        <v>20</v>
      </c>
      <c r="L185" s="5">
        <v>137</v>
      </c>
      <c r="M185" s="68">
        <f t="shared" si="12"/>
        <v>2.0248300325155188E-2</v>
      </c>
      <c r="N185" s="68">
        <f t="shared" si="13"/>
        <v>2.789655874567298E-2</v>
      </c>
      <c r="O185" s="5">
        <v>320</v>
      </c>
      <c r="P185" s="5">
        <v>336</v>
      </c>
      <c r="Q185" s="25">
        <f t="shared" si="14"/>
        <v>0.95238095238095233</v>
      </c>
      <c r="R185" s="5">
        <v>2</v>
      </c>
      <c r="S185" s="5">
        <v>1</v>
      </c>
      <c r="T185" s="5">
        <v>272</v>
      </c>
      <c r="U185" s="5">
        <v>5</v>
      </c>
      <c r="V185" s="5">
        <v>6.8697999999999995E-2</v>
      </c>
      <c r="W185" s="4" t="s">
        <v>3871</v>
      </c>
      <c r="X185" s="3" t="s">
        <v>3872</v>
      </c>
      <c r="Y185" s="3" t="s">
        <v>28</v>
      </c>
      <c r="Z185" s="3" t="s">
        <v>28</v>
      </c>
    </row>
    <row r="186" spans="1:26" x14ac:dyDescent="0.25">
      <c r="A186" s="2" t="s">
        <v>3873</v>
      </c>
      <c r="B186" s="3" t="s">
        <v>24</v>
      </c>
      <c r="C186" s="3" t="s">
        <v>26</v>
      </c>
      <c r="D186" s="5">
        <f t="shared" si="10"/>
        <v>3412</v>
      </c>
      <c r="E186" s="5">
        <v>3298</v>
      </c>
      <c r="F186" s="5">
        <v>0</v>
      </c>
      <c r="G186" s="5">
        <v>114</v>
      </c>
      <c r="H186" s="5">
        <f t="shared" si="11"/>
        <v>2559</v>
      </c>
      <c r="I186" s="5">
        <v>2494</v>
      </c>
      <c r="J186" s="5">
        <v>0</v>
      </c>
      <c r="K186" s="5">
        <v>65</v>
      </c>
      <c r="L186" s="5">
        <v>41</v>
      </c>
      <c r="M186" s="68">
        <f t="shared" si="12"/>
        <v>1.2016412661195779E-2</v>
      </c>
      <c r="N186" s="68">
        <f t="shared" si="13"/>
        <v>1.6021883548261038E-2</v>
      </c>
      <c r="O186" s="5">
        <v>48</v>
      </c>
      <c r="P186" s="5">
        <v>53</v>
      </c>
      <c r="Q186" s="25">
        <f t="shared" si="14"/>
        <v>0.90566037735849059</v>
      </c>
      <c r="R186" s="5">
        <v>4</v>
      </c>
      <c r="S186" s="5">
        <v>3</v>
      </c>
      <c r="T186" s="5">
        <v>16</v>
      </c>
      <c r="U186" s="5">
        <v>0</v>
      </c>
      <c r="V186" s="5">
        <v>2.1250999999999999E-2</v>
      </c>
      <c r="W186" s="4" t="s">
        <v>3874</v>
      </c>
      <c r="X186" s="3" t="s">
        <v>3875</v>
      </c>
      <c r="Y186" s="3" t="s">
        <v>28</v>
      </c>
      <c r="Z186" s="3" t="s">
        <v>28</v>
      </c>
    </row>
    <row r="187" spans="1:26" x14ac:dyDescent="0.25">
      <c r="A187" s="2" t="s">
        <v>3876</v>
      </c>
      <c r="B187" s="3" t="s">
        <v>24</v>
      </c>
      <c r="C187" s="3" t="s">
        <v>26</v>
      </c>
      <c r="D187" s="5">
        <f t="shared" si="10"/>
        <v>2520</v>
      </c>
      <c r="E187" s="5">
        <v>2520</v>
      </c>
      <c r="F187" s="5">
        <v>0</v>
      </c>
      <c r="G187" s="5">
        <v>0</v>
      </c>
      <c r="H187" s="5">
        <f t="shared" si="11"/>
        <v>1815</v>
      </c>
      <c r="I187" s="5">
        <v>1815</v>
      </c>
      <c r="J187" s="5">
        <v>0</v>
      </c>
      <c r="K187" s="5">
        <v>0</v>
      </c>
      <c r="L187" s="5">
        <v>6</v>
      </c>
      <c r="M187" s="68">
        <f t="shared" si="12"/>
        <v>2.3809523809523812E-3</v>
      </c>
      <c r="N187" s="68">
        <f t="shared" si="13"/>
        <v>3.3057851239669421E-3</v>
      </c>
      <c r="O187" s="5">
        <v>15</v>
      </c>
      <c r="P187" s="5">
        <v>16</v>
      </c>
      <c r="Q187" s="25">
        <f t="shared" si="14"/>
        <v>0.9375</v>
      </c>
      <c r="R187" s="5">
        <v>2</v>
      </c>
      <c r="S187" s="5">
        <v>0</v>
      </c>
      <c r="T187" s="5">
        <v>15</v>
      </c>
      <c r="U187" s="5">
        <v>0</v>
      </c>
      <c r="V187" s="5">
        <v>8.8149999999999999E-3</v>
      </c>
      <c r="W187" s="4" t="s">
        <v>3877</v>
      </c>
      <c r="X187" s="3" t="s">
        <v>3878</v>
      </c>
      <c r="Y187" s="3" t="s">
        <v>28</v>
      </c>
      <c r="Z187" s="3" t="s">
        <v>28</v>
      </c>
    </row>
    <row r="188" spans="1:26" x14ac:dyDescent="0.25">
      <c r="A188" s="2" t="s">
        <v>3879</v>
      </c>
      <c r="B188" s="3" t="s">
        <v>24</v>
      </c>
      <c r="C188" s="3" t="s">
        <v>26</v>
      </c>
      <c r="D188" s="5">
        <f t="shared" si="10"/>
        <v>5720</v>
      </c>
      <c r="E188" s="5">
        <v>5358</v>
      </c>
      <c r="F188" s="5">
        <v>0</v>
      </c>
      <c r="G188" s="5">
        <v>362</v>
      </c>
      <c r="H188" s="5">
        <f t="shared" si="11"/>
        <v>4139</v>
      </c>
      <c r="I188" s="5">
        <v>3900</v>
      </c>
      <c r="J188" s="5">
        <v>0</v>
      </c>
      <c r="K188" s="5">
        <v>239</v>
      </c>
      <c r="L188" s="5">
        <v>34</v>
      </c>
      <c r="M188" s="68">
        <f t="shared" si="12"/>
        <v>5.9440559440559438E-3</v>
      </c>
      <c r="N188" s="68">
        <f t="shared" si="13"/>
        <v>8.2145445759845368E-3</v>
      </c>
      <c r="O188" s="5">
        <v>70</v>
      </c>
      <c r="P188" s="5">
        <v>85</v>
      </c>
      <c r="Q188" s="25">
        <f t="shared" si="14"/>
        <v>0.82352941176470584</v>
      </c>
      <c r="R188" s="5">
        <v>23</v>
      </c>
      <c r="S188" s="5">
        <v>6</v>
      </c>
      <c r="T188" s="5">
        <v>26</v>
      </c>
      <c r="U188" s="5">
        <v>0</v>
      </c>
      <c r="V188" s="5">
        <v>2.1794999999999998E-2</v>
      </c>
      <c r="W188" s="4" t="s">
        <v>3880</v>
      </c>
      <c r="X188" s="3" t="s">
        <v>3881</v>
      </c>
      <c r="Y188" s="3" t="s">
        <v>28</v>
      </c>
      <c r="Z188" s="3" t="s">
        <v>28</v>
      </c>
    </row>
    <row r="189" spans="1:26" x14ac:dyDescent="0.25">
      <c r="A189" s="2" t="s">
        <v>3882</v>
      </c>
      <c r="B189" s="3" t="s">
        <v>24</v>
      </c>
      <c r="C189" s="3" t="s">
        <v>206</v>
      </c>
      <c r="D189" s="5">
        <f t="shared" si="10"/>
        <v>3335</v>
      </c>
      <c r="E189" s="5">
        <v>3073</v>
      </c>
      <c r="F189" s="5">
        <v>0</v>
      </c>
      <c r="G189" s="5">
        <v>262</v>
      </c>
      <c r="H189" s="5">
        <f t="shared" si="11"/>
        <v>2442</v>
      </c>
      <c r="I189" s="5">
        <v>2279</v>
      </c>
      <c r="J189" s="5">
        <v>0</v>
      </c>
      <c r="K189" s="5">
        <v>163</v>
      </c>
      <c r="L189" s="5">
        <v>0</v>
      </c>
      <c r="M189" s="68">
        <f t="shared" si="12"/>
        <v>0</v>
      </c>
      <c r="N189" s="68">
        <f t="shared" si="13"/>
        <v>0</v>
      </c>
      <c r="O189" s="5">
        <v>47</v>
      </c>
      <c r="P189" s="5">
        <v>77</v>
      </c>
      <c r="Q189" s="25">
        <f t="shared" si="14"/>
        <v>0.61038961038961037</v>
      </c>
      <c r="R189" s="5">
        <v>4</v>
      </c>
      <c r="S189" s="5">
        <v>3</v>
      </c>
      <c r="T189" s="5">
        <v>52</v>
      </c>
      <c r="U189" s="5">
        <v>0</v>
      </c>
      <c r="V189" s="5">
        <v>3.3786999999999998E-2</v>
      </c>
      <c r="W189" s="4" t="s">
        <v>3883</v>
      </c>
      <c r="X189" s="3" t="s">
        <v>3884</v>
      </c>
      <c r="Y189" s="3" t="s">
        <v>28</v>
      </c>
      <c r="Z189" s="3" t="s">
        <v>28</v>
      </c>
    </row>
    <row r="190" spans="1:26" x14ac:dyDescent="0.25">
      <c r="A190" s="2" t="s">
        <v>3885</v>
      </c>
      <c r="B190" s="3" t="s">
        <v>24</v>
      </c>
      <c r="C190" s="3" t="s">
        <v>26</v>
      </c>
      <c r="D190" s="5">
        <f t="shared" si="10"/>
        <v>4804</v>
      </c>
      <c r="E190" s="5">
        <v>4509</v>
      </c>
      <c r="F190" s="5">
        <v>0</v>
      </c>
      <c r="G190" s="5">
        <v>295</v>
      </c>
      <c r="H190" s="5">
        <f t="shared" si="11"/>
        <v>3666</v>
      </c>
      <c r="I190" s="5">
        <v>3461</v>
      </c>
      <c r="J190" s="5">
        <v>0</v>
      </c>
      <c r="K190" s="5">
        <v>205</v>
      </c>
      <c r="L190" s="5">
        <v>15</v>
      </c>
      <c r="M190" s="68">
        <f t="shared" si="12"/>
        <v>3.1223980016652788E-3</v>
      </c>
      <c r="N190" s="68">
        <f t="shared" si="13"/>
        <v>4.0916530278232409E-3</v>
      </c>
      <c r="O190" s="5">
        <v>82</v>
      </c>
      <c r="P190" s="5">
        <v>92</v>
      </c>
      <c r="Q190" s="25">
        <f t="shared" si="14"/>
        <v>0.89130434782608692</v>
      </c>
      <c r="R190" s="5">
        <v>13</v>
      </c>
      <c r="S190" s="5">
        <v>3</v>
      </c>
      <c r="T190" s="5">
        <v>101</v>
      </c>
      <c r="U190" s="5">
        <v>8</v>
      </c>
      <c r="V190" s="5">
        <v>2.6582000000000001E-2</v>
      </c>
      <c r="W190" s="4" t="s">
        <v>3886</v>
      </c>
      <c r="X190" s="3" t="s">
        <v>3887</v>
      </c>
      <c r="Y190" s="3" t="s">
        <v>28</v>
      </c>
      <c r="Z190" s="3" t="s">
        <v>28</v>
      </c>
    </row>
    <row r="191" spans="1:26" x14ac:dyDescent="0.25">
      <c r="A191" s="2" t="s">
        <v>3888</v>
      </c>
      <c r="B191" s="3" t="s">
        <v>24</v>
      </c>
      <c r="C191" s="3" t="s">
        <v>26</v>
      </c>
      <c r="D191" s="5">
        <f t="shared" si="10"/>
        <v>9466</v>
      </c>
      <c r="E191" s="5">
        <v>9048</v>
      </c>
      <c r="F191" s="5">
        <v>0</v>
      </c>
      <c r="G191" s="5">
        <v>418</v>
      </c>
      <c r="H191" s="5">
        <f t="shared" si="11"/>
        <v>6921</v>
      </c>
      <c r="I191" s="5">
        <v>6616</v>
      </c>
      <c r="J191" s="5">
        <v>0</v>
      </c>
      <c r="K191" s="5">
        <v>305</v>
      </c>
      <c r="L191" s="5">
        <v>38</v>
      </c>
      <c r="M191" s="68">
        <f t="shared" si="12"/>
        <v>4.0143672089583771E-3</v>
      </c>
      <c r="N191" s="68">
        <f t="shared" si="13"/>
        <v>5.4905360497038E-3</v>
      </c>
      <c r="O191" s="5">
        <v>367</v>
      </c>
      <c r="P191" s="5">
        <v>418</v>
      </c>
      <c r="Q191" s="25">
        <f t="shared" si="14"/>
        <v>0.87799043062200954</v>
      </c>
      <c r="R191" s="5">
        <v>50</v>
      </c>
      <c r="S191" s="5">
        <v>3</v>
      </c>
      <c r="T191" s="5">
        <v>629</v>
      </c>
      <c r="U191" s="5">
        <v>115</v>
      </c>
      <c r="V191" s="5">
        <v>6.318E-2</v>
      </c>
      <c r="W191" s="4" t="s">
        <v>3889</v>
      </c>
      <c r="X191" s="3" t="s">
        <v>3890</v>
      </c>
      <c r="Y191" s="3" t="s">
        <v>28</v>
      </c>
      <c r="Z191" s="3" t="s">
        <v>28</v>
      </c>
    </row>
    <row r="192" spans="1:26" x14ac:dyDescent="0.25">
      <c r="A192" s="2" t="s">
        <v>3891</v>
      </c>
      <c r="B192" s="3" t="s">
        <v>24</v>
      </c>
      <c r="C192" s="3" t="s">
        <v>26</v>
      </c>
      <c r="D192" s="5">
        <f t="shared" ref="D192:D255" si="15">SUM(E192:G192)</f>
        <v>94564</v>
      </c>
      <c r="E192" s="5">
        <v>61532</v>
      </c>
      <c r="F192" s="5">
        <v>0</v>
      </c>
      <c r="G192" s="5">
        <v>33032</v>
      </c>
      <c r="H192" s="5">
        <f t="shared" ref="H192:H255" si="16">SUM(I192:K192)</f>
        <v>57784</v>
      </c>
      <c r="I192" s="5">
        <v>37684</v>
      </c>
      <c r="J192" s="5">
        <v>0</v>
      </c>
      <c r="K192" s="5">
        <v>20100</v>
      </c>
      <c r="L192" s="5">
        <v>2287</v>
      </c>
      <c r="M192" s="68">
        <f t="shared" ref="M192:M255" si="17">L192/$D192</f>
        <v>2.4184679159088025E-2</v>
      </c>
      <c r="N192" s="68">
        <f t="shared" ref="N192:N255" si="18">L192/$H192</f>
        <v>3.9578430015229128E-2</v>
      </c>
      <c r="O192" s="5">
        <v>4357</v>
      </c>
      <c r="P192" s="5">
        <v>7042</v>
      </c>
      <c r="Q192" s="25">
        <f t="shared" ref="Q192:Q255" si="19">O192/P192</f>
        <v>0.61871627378585625</v>
      </c>
      <c r="R192" s="5">
        <v>524</v>
      </c>
      <c r="S192" s="5">
        <v>246</v>
      </c>
      <c r="T192" s="5">
        <v>5654</v>
      </c>
      <c r="U192" s="5">
        <v>135</v>
      </c>
      <c r="V192" s="5">
        <v>0.18687000000000001</v>
      </c>
      <c r="W192" s="4" t="s">
        <v>3892</v>
      </c>
      <c r="X192" s="3" t="s">
        <v>3893</v>
      </c>
      <c r="Y192" s="3" t="s">
        <v>28</v>
      </c>
      <c r="Z192" s="3" t="s">
        <v>28</v>
      </c>
    </row>
    <row r="193" spans="1:26" x14ac:dyDescent="0.25">
      <c r="A193" s="2" t="s">
        <v>3894</v>
      </c>
      <c r="B193" s="3" t="s">
        <v>24</v>
      </c>
      <c r="C193" s="3" t="s">
        <v>26</v>
      </c>
      <c r="D193" s="5">
        <f t="shared" si="15"/>
        <v>7316</v>
      </c>
      <c r="E193" s="5">
        <v>6122</v>
      </c>
      <c r="F193" s="5">
        <v>0</v>
      </c>
      <c r="G193" s="5">
        <v>1194</v>
      </c>
      <c r="H193" s="5">
        <f t="shared" si="16"/>
        <v>5279</v>
      </c>
      <c r="I193" s="5">
        <v>4469</v>
      </c>
      <c r="J193" s="5">
        <v>0</v>
      </c>
      <c r="K193" s="5">
        <v>810</v>
      </c>
      <c r="L193" s="5">
        <v>45</v>
      </c>
      <c r="M193" s="68">
        <f t="shared" si="17"/>
        <v>6.1509021323127395E-3</v>
      </c>
      <c r="N193" s="68">
        <f t="shared" si="18"/>
        <v>8.5243417313885204E-3</v>
      </c>
      <c r="O193" s="5">
        <v>95</v>
      </c>
      <c r="P193" s="5">
        <v>112</v>
      </c>
      <c r="Q193" s="25">
        <f t="shared" si="19"/>
        <v>0.8482142857142857</v>
      </c>
      <c r="R193" s="5">
        <v>25</v>
      </c>
      <c r="S193" s="5">
        <v>5</v>
      </c>
      <c r="T193" s="5">
        <v>48</v>
      </c>
      <c r="U193" s="5">
        <v>0</v>
      </c>
      <c r="V193" s="5">
        <v>2.5062000000000001E-2</v>
      </c>
      <c r="W193" s="4" t="s">
        <v>3895</v>
      </c>
      <c r="X193" s="3" t="s">
        <v>3896</v>
      </c>
      <c r="Y193" s="3" t="s">
        <v>28</v>
      </c>
      <c r="Z193" s="3" t="s">
        <v>28</v>
      </c>
    </row>
    <row r="194" spans="1:26" x14ac:dyDescent="0.25">
      <c r="A194" s="2" t="s">
        <v>3897</v>
      </c>
      <c r="B194" s="3" t="s">
        <v>24</v>
      </c>
      <c r="C194" s="3" t="s">
        <v>26</v>
      </c>
      <c r="D194" s="5">
        <f t="shared" si="15"/>
        <v>4654</v>
      </c>
      <c r="E194" s="5">
        <v>4610</v>
      </c>
      <c r="F194" s="5">
        <v>0</v>
      </c>
      <c r="G194" s="5">
        <v>44</v>
      </c>
      <c r="H194" s="5">
        <f t="shared" si="16"/>
        <v>3402</v>
      </c>
      <c r="I194" s="5">
        <v>3370</v>
      </c>
      <c r="J194" s="5">
        <v>0</v>
      </c>
      <c r="K194" s="5">
        <v>32</v>
      </c>
      <c r="L194" s="5">
        <v>36</v>
      </c>
      <c r="M194" s="68">
        <f t="shared" si="17"/>
        <v>7.7352814782982379E-3</v>
      </c>
      <c r="N194" s="68">
        <f t="shared" si="18"/>
        <v>1.0582010582010581E-2</v>
      </c>
      <c r="O194" s="5">
        <v>73</v>
      </c>
      <c r="P194" s="5">
        <v>74</v>
      </c>
      <c r="Q194" s="25">
        <f t="shared" si="19"/>
        <v>0.98648648648648651</v>
      </c>
      <c r="R194" s="5">
        <v>1</v>
      </c>
      <c r="S194" s="5">
        <v>2</v>
      </c>
      <c r="T194" s="5">
        <v>49</v>
      </c>
      <c r="U194" s="5">
        <v>0</v>
      </c>
      <c r="V194" s="5">
        <v>2.1957999999999998E-2</v>
      </c>
      <c r="W194" s="4" t="s">
        <v>3898</v>
      </c>
      <c r="X194" s="3" t="s">
        <v>3899</v>
      </c>
      <c r="Y194" s="3" t="s">
        <v>28</v>
      </c>
      <c r="Z194" s="3" t="s">
        <v>28</v>
      </c>
    </row>
    <row r="195" spans="1:26" x14ac:dyDescent="0.25">
      <c r="A195" s="2" t="s">
        <v>3900</v>
      </c>
      <c r="B195" s="3" t="s">
        <v>24</v>
      </c>
      <c r="C195" s="3" t="s">
        <v>26</v>
      </c>
      <c r="D195" s="5">
        <f t="shared" si="15"/>
        <v>12813</v>
      </c>
      <c r="E195" s="5">
        <v>11255</v>
      </c>
      <c r="F195" s="5">
        <v>0</v>
      </c>
      <c r="G195" s="5">
        <v>1558</v>
      </c>
      <c r="H195" s="5">
        <f t="shared" si="16"/>
        <v>8786</v>
      </c>
      <c r="I195" s="5">
        <v>7794</v>
      </c>
      <c r="J195" s="5">
        <v>0</v>
      </c>
      <c r="K195" s="5">
        <v>992</v>
      </c>
      <c r="L195" s="5">
        <v>105</v>
      </c>
      <c r="M195" s="68">
        <f t="shared" si="17"/>
        <v>8.1948021540622813E-3</v>
      </c>
      <c r="N195" s="68">
        <f t="shared" si="18"/>
        <v>1.1950830867288868E-2</v>
      </c>
      <c r="O195" s="5">
        <v>288</v>
      </c>
      <c r="P195" s="5">
        <v>329</v>
      </c>
      <c r="Q195" s="25">
        <f t="shared" si="19"/>
        <v>0.87537993920972645</v>
      </c>
      <c r="R195" s="5">
        <v>13</v>
      </c>
      <c r="S195" s="5">
        <v>20</v>
      </c>
      <c r="T195" s="5">
        <v>258</v>
      </c>
      <c r="U195" s="5">
        <v>3</v>
      </c>
      <c r="V195" s="5">
        <v>4.2212E-2</v>
      </c>
      <c r="W195" s="4" t="s">
        <v>3901</v>
      </c>
      <c r="X195" s="3" t="s">
        <v>3902</v>
      </c>
      <c r="Y195" s="3" t="s">
        <v>28</v>
      </c>
      <c r="Z195" s="3" t="s">
        <v>28</v>
      </c>
    </row>
    <row r="196" spans="1:26" x14ac:dyDescent="0.25">
      <c r="A196" s="2" t="s">
        <v>3903</v>
      </c>
      <c r="B196" s="3" t="s">
        <v>24</v>
      </c>
      <c r="C196" s="3" t="s">
        <v>26</v>
      </c>
      <c r="D196" s="5">
        <f t="shared" si="15"/>
        <v>23415</v>
      </c>
      <c r="E196" s="5">
        <v>19207</v>
      </c>
      <c r="F196" s="5">
        <v>0</v>
      </c>
      <c r="G196" s="5">
        <v>4208</v>
      </c>
      <c r="H196" s="5">
        <f t="shared" si="16"/>
        <v>16113</v>
      </c>
      <c r="I196" s="5">
        <v>13282</v>
      </c>
      <c r="J196" s="5">
        <v>0</v>
      </c>
      <c r="K196" s="5">
        <v>2831</v>
      </c>
      <c r="L196" s="5">
        <v>456</v>
      </c>
      <c r="M196" s="68">
        <f t="shared" si="17"/>
        <v>1.9474695707879564E-2</v>
      </c>
      <c r="N196" s="68">
        <f t="shared" si="18"/>
        <v>2.830013032954757E-2</v>
      </c>
      <c r="O196" s="5">
        <v>926</v>
      </c>
      <c r="P196" s="5">
        <v>1446</v>
      </c>
      <c r="Q196" s="25">
        <f t="shared" si="19"/>
        <v>0.64038727524204697</v>
      </c>
      <c r="R196" s="5">
        <v>44</v>
      </c>
      <c r="S196" s="5">
        <v>30</v>
      </c>
      <c r="T196" s="5">
        <v>1811</v>
      </c>
      <c r="U196" s="5">
        <v>70</v>
      </c>
      <c r="V196" s="5">
        <v>0.10886899999999999</v>
      </c>
      <c r="W196" s="4" t="s">
        <v>3904</v>
      </c>
      <c r="X196" s="3" t="s">
        <v>3905</v>
      </c>
      <c r="Y196" s="3" t="s">
        <v>28</v>
      </c>
      <c r="Z196" s="3" t="s">
        <v>28</v>
      </c>
    </row>
    <row r="197" spans="1:26" x14ac:dyDescent="0.25">
      <c r="A197" s="2" t="s">
        <v>3906</v>
      </c>
      <c r="B197" s="3" t="s">
        <v>24</v>
      </c>
      <c r="C197" s="3" t="s">
        <v>26</v>
      </c>
      <c r="D197" s="5">
        <f t="shared" si="15"/>
        <v>18741</v>
      </c>
      <c r="E197" s="5">
        <v>15523</v>
      </c>
      <c r="F197" s="5">
        <v>0</v>
      </c>
      <c r="G197" s="5">
        <v>3218</v>
      </c>
      <c r="H197" s="5">
        <f t="shared" si="16"/>
        <v>13136</v>
      </c>
      <c r="I197" s="5">
        <v>10914</v>
      </c>
      <c r="J197" s="5">
        <v>0</v>
      </c>
      <c r="K197" s="5">
        <v>2222</v>
      </c>
      <c r="L197" s="5">
        <v>93</v>
      </c>
      <c r="M197" s="68">
        <f t="shared" si="17"/>
        <v>4.9623819433328E-3</v>
      </c>
      <c r="N197" s="68">
        <f t="shared" si="18"/>
        <v>7.0797807551766139E-3</v>
      </c>
      <c r="O197" s="5">
        <v>359</v>
      </c>
      <c r="P197" s="5">
        <v>426</v>
      </c>
      <c r="Q197" s="25">
        <f t="shared" si="19"/>
        <v>0.84272300469483563</v>
      </c>
      <c r="R197" s="5">
        <v>116</v>
      </c>
      <c r="S197" s="5">
        <v>27</v>
      </c>
      <c r="T197" s="5">
        <v>287</v>
      </c>
      <c r="U197" s="5">
        <v>5</v>
      </c>
      <c r="V197" s="5">
        <v>3.9031999999999997E-2</v>
      </c>
      <c r="W197" s="4" t="s">
        <v>3907</v>
      </c>
      <c r="X197" s="3" t="s">
        <v>3908</v>
      </c>
      <c r="Y197" s="3" t="s">
        <v>28</v>
      </c>
      <c r="Z197" s="3" t="s">
        <v>28</v>
      </c>
    </row>
    <row r="198" spans="1:26" x14ac:dyDescent="0.25">
      <c r="A198" s="2" t="s">
        <v>3909</v>
      </c>
      <c r="B198" s="3" t="s">
        <v>24</v>
      </c>
      <c r="C198" s="3" t="s">
        <v>26</v>
      </c>
      <c r="D198" s="5">
        <f t="shared" si="15"/>
        <v>10213</v>
      </c>
      <c r="E198" s="5">
        <v>9188</v>
      </c>
      <c r="F198" s="5">
        <v>0</v>
      </c>
      <c r="G198" s="5">
        <v>1025</v>
      </c>
      <c r="H198" s="5">
        <f t="shared" si="16"/>
        <v>7357</v>
      </c>
      <c r="I198" s="5">
        <v>6670</v>
      </c>
      <c r="J198" s="5">
        <v>0</v>
      </c>
      <c r="K198" s="5">
        <v>687</v>
      </c>
      <c r="L198" s="5">
        <v>190</v>
      </c>
      <c r="M198" s="68">
        <f t="shared" si="17"/>
        <v>1.860374033095075E-2</v>
      </c>
      <c r="N198" s="68">
        <f t="shared" si="18"/>
        <v>2.5825744189207557E-2</v>
      </c>
      <c r="O198" s="5">
        <v>226</v>
      </c>
      <c r="P198" s="5">
        <v>248</v>
      </c>
      <c r="Q198" s="25">
        <f t="shared" si="19"/>
        <v>0.91129032258064513</v>
      </c>
      <c r="R198" s="5">
        <v>40</v>
      </c>
      <c r="S198" s="5">
        <v>7</v>
      </c>
      <c r="T198" s="5">
        <v>55</v>
      </c>
      <c r="U198" s="5">
        <v>0</v>
      </c>
      <c r="V198" s="5">
        <v>3.7180999999999999E-2</v>
      </c>
      <c r="W198" s="4" t="s">
        <v>3910</v>
      </c>
      <c r="X198" s="3" t="s">
        <v>3911</v>
      </c>
      <c r="Y198" s="3" t="s">
        <v>28</v>
      </c>
      <c r="Z198" s="3" t="s">
        <v>28</v>
      </c>
    </row>
    <row r="199" spans="1:26" x14ac:dyDescent="0.25">
      <c r="A199" s="2" t="s">
        <v>3912</v>
      </c>
      <c r="B199" s="3" t="s">
        <v>24</v>
      </c>
      <c r="C199" s="3" t="s">
        <v>26</v>
      </c>
      <c r="D199" s="5">
        <f t="shared" si="15"/>
        <v>4704</v>
      </c>
      <c r="E199" s="5">
        <v>4639</v>
      </c>
      <c r="F199" s="5">
        <v>0</v>
      </c>
      <c r="G199" s="5">
        <v>65</v>
      </c>
      <c r="H199" s="5">
        <f t="shared" si="16"/>
        <v>3494</v>
      </c>
      <c r="I199" s="5">
        <v>3455</v>
      </c>
      <c r="J199" s="5">
        <v>0</v>
      </c>
      <c r="K199" s="5">
        <v>39</v>
      </c>
      <c r="L199" s="5">
        <v>31</v>
      </c>
      <c r="M199" s="68">
        <f t="shared" si="17"/>
        <v>6.5901360544217691E-3</v>
      </c>
      <c r="N199" s="68">
        <f t="shared" si="18"/>
        <v>8.8723526044647959E-3</v>
      </c>
      <c r="O199" s="5">
        <v>61</v>
      </c>
      <c r="P199" s="5">
        <v>64</v>
      </c>
      <c r="Q199" s="25">
        <f t="shared" si="19"/>
        <v>0.953125</v>
      </c>
      <c r="R199" s="5">
        <v>14</v>
      </c>
      <c r="S199" s="5">
        <v>2</v>
      </c>
      <c r="T199" s="5">
        <v>25</v>
      </c>
      <c r="U199" s="5">
        <v>1</v>
      </c>
      <c r="V199" s="5">
        <v>1.8523999999999999E-2</v>
      </c>
      <c r="W199" s="4" t="s">
        <v>3913</v>
      </c>
      <c r="X199" s="3" t="s">
        <v>3914</v>
      </c>
      <c r="Y199" s="3" t="s">
        <v>28</v>
      </c>
      <c r="Z199" s="3" t="s">
        <v>28</v>
      </c>
    </row>
    <row r="200" spans="1:26" x14ac:dyDescent="0.25">
      <c r="A200" s="2" t="s">
        <v>3915</v>
      </c>
      <c r="B200" s="3" t="s">
        <v>24</v>
      </c>
      <c r="C200" s="3" t="s">
        <v>26</v>
      </c>
      <c r="D200" s="5">
        <f t="shared" si="15"/>
        <v>4044</v>
      </c>
      <c r="E200" s="5">
        <v>3970</v>
      </c>
      <c r="F200" s="5">
        <v>0</v>
      </c>
      <c r="G200" s="5">
        <v>74</v>
      </c>
      <c r="H200" s="5">
        <f t="shared" si="16"/>
        <v>3011</v>
      </c>
      <c r="I200" s="5">
        <v>2954</v>
      </c>
      <c r="J200" s="5">
        <v>0</v>
      </c>
      <c r="K200" s="5">
        <v>57</v>
      </c>
      <c r="L200" s="5">
        <v>41</v>
      </c>
      <c r="M200" s="68">
        <f t="shared" si="17"/>
        <v>1.0138476755687438E-2</v>
      </c>
      <c r="N200" s="68">
        <f t="shared" si="18"/>
        <v>1.3616738625041515E-2</v>
      </c>
      <c r="O200" s="5">
        <v>81</v>
      </c>
      <c r="P200" s="5">
        <v>97</v>
      </c>
      <c r="Q200" s="25">
        <f t="shared" si="19"/>
        <v>0.83505154639175261</v>
      </c>
      <c r="R200" s="5">
        <v>4</v>
      </c>
      <c r="S200" s="5">
        <v>0</v>
      </c>
      <c r="T200" s="5">
        <v>66</v>
      </c>
      <c r="U200" s="5">
        <v>2</v>
      </c>
      <c r="V200" s="5">
        <v>3.2836999999999998E-2</v>
      </c>
      <c r="W200" s="4" t="s">
        <v>3916</v>
      </c>
      <c r="X200" s="3" t="s">
        <v>3917</v>
      </c>
      <c r="Y200" s="3" t="s">
        <v>28</v>
      </c>
      <c r="Z200" s="3" t="s">
        <v>28</v>
      </c>
    </row>
    <row r="201" spans="1:26" x14ac:dyDescent="0.25">
      <c r="A201" s="2" t="s">
        <v>3918</v>
      </c>
      <c r="B201" s="3" t="s">
        <v>24</v>
      </c>
      <c r="C201" s="3" t="s">
        <v>26</v>
      </c>
      <c r="D201" s="5">
        <f t="shared" si="15"/>
        <v>10375</v>
      </c>
      <c r="E201" s="5">
        <v>9265</v>
      </c>
      <c r="F201" s="5">
        <v>0</v>
      </c>
      <c r="G201" s="5">
        <v>1110</v>
      </c>
      <c r="H201" s="5">
        <f t="shared" si="16"/>
        <v>7586</v>
      </c>
      <c r="I201" s="5">
        <v>6827</v>
      </c>
      <c r="J201" s="5">
        <v>0</v>
      </c>
      <c r="K201" s="5">
        <v>759</v>
      </c>
      <c r="L201" s="5">
        <v>140</v>
      </c>
      <c r="M201" s="68">
        <f t="shared" si="17"/>
        <v>1.3493975903614458E-2</v>
      </c>
      <c r="N201" s="68">
        <f t="shared" si="18"/>
        <v>1.8455048774057473E-2</v>
      </c>
      <c r="O201" s="5">
        <v>251</v>
      </c>
      <c r="P201" s="5">
        <v>278</v>
      </c>
      <c r="Q201" s="25">
        <f t="shared" si="19"/>
        <v>0.90287769784172667</v>
      </c>
      <c r="R201" s="5">
        <v>46</v>
      </c>
      <c r="S201" s="5">
        <v>14</v>
      </c>
      <c r="T201" s="5">
        <v>143</v>
      </c>
      <c r="U201" s="5">
        <v>8</v>
      </c>
      <c r="V201" s="5">
        <v>4.0721E-2</v>
      </c>
      <c r="W201" s="4" t="s">
        <v>3919</v>
      </c>
      <c r="X201" s="3" t="s">
        <v>3920</v>
      </c>
      <c r="Y201" s="3" t="s">
        <v>28</v>
      </c>
      <c r="Z201" s="3" t="s">
        <v>28</v>
      </c>
    </row>
    <row r="202" spans="1:26" x14ac:dyDescent="0.25">
      <c r="A202" s="2" t="s">
        <v>3921</v>
      </c>
      <c r="B202" s="3" t="s">
        <v>24</v>
      </c>
      <c r="C202" s="3" t="s">
        <v>26</v>
      </c>
      <c r="D202" s="5">
        <f t="shared" si="15"/>
        <v>8093</v>
      </c>
      <c r="E202" s="5">
        <v>7344</v>
      </c>
      <c r="F202" s="5">
        <v>0</v>
      </c>
      <c r="G202" s="5">
        <v>749</v>
      </c>
      <c r="H202" s="5">
        <f t="shared" si="16"/>
        <v>6007</v>
      </c>
      <c r="I202" s="5">
        <v>5448</v>
      </c>
      <c r="J202" s="5">
        <v>0</v>
      </c>
      <c r="K202" s="5">
        <v>559</v>
      </c>
      <c r="L202" s="5">
        <v>123</v>
      </c>
      <c r="M202" s="68">
        <f t="shared" si="17"/>
        <v>1.5198319535400963E-2</v>
      </c>
      <c r="N202" s="68">
        <f t="shared" si="18"/>
        <v>2.0476111203595805E-2</v>
      </c>
      <c r="O202" s="5">
        <v>251</v>
      </c>
      <c r="P202" s="5">
        <v>271</v>
      </c>
      <c r="Q202" s="25">
        <f t="shared" si="19"/>
        <v>0.92619926199261993</v>
      </c>
      <c r="R202" s="5">
        <v>85</v>
      </c>
      <c r="S202" s="5">
        <v>7</v>
      </c>
      <c r="T202" s="5">
        <v>107</v>
      </c>
      <c r="U202" s="5">
        <v>4</v>
      </c>
      <c r="V202" s="5">
        <v>4.9743000000000002E-2</v>
      </c>
      <c r="W202" s="4" t="s">
        <v>3922</v>
      </c>
      <c r="X202" s="3" t="s">
        <v>3923</v>
      </c>
      <c r="Y202" s="3" t="s">
        <v>28</v>
      </c>
      <c r="Z202" s="3" t="s">
        <v>28</v>
      </c>
    </row>
    <row r="203" spans="1:26" x14ac:dyDescent="0.25">
      <c r="A203" s="2" t="s">
        <v>3924</v>
      </c>
      <c r="B203" s="3" t="s">
        <v>24</v>
      </c>
      <c r="C203" s="3" t="s">
        <v>26</v>
      </c>
      <c r="D203" s="5">
        <f t="shared" si="15"/>
        <v>16737</v>
      </c>
      <c r="E203" s="5">
        <v>14631</v>
      </c>
      <c r="F203" s="5">
        <v>0</v>
      </c>
      <c r="G203" s="5">
        <v>2106</v>
      </c>
      <c r="H203" s="5">
        <f t="shared" si="16"/>
        <v>11996</v>
      </c>
      <c r="I203" s="5">
        <v>10600</v>
      </c>
      <c r="J203" s="5">
        <v>0</v>
      </c>
      <c r="K203" s="5">
        <v>1396</v>
      </c>
      <c r="L203" s="5">
        <v>142</v>
      </c>
      <c r="M203" s="68">
        <f t="shared" si="17"/>
        <v>8.4841966899683336E-3</v>
      </c>
      <c r="N203" s="68">
        <f t="shared" si="18"/>
        <v>1.1837279093031011E-2</v>
      </c>
      <c r="O203" s="5">
        <v>820</v>
      </c>
      <c r="P203" s="5">
        <v>1085</v>
      </c>
      <c r="Q203" s="25">
        <f t="shared" si="19"/>
        <v>0.75576036866359442</v>
      </c>
      <c r="R203" s="5">
        <v>101</v>
      </c>
      <c r="S203" s="5">
        <v>13</v>
      </c>
      <c r="T203" s="5">
        <v>1324</v>
      </c>
      <c r="U203" s="5">
        <v>189</v>
      </c>
      <c r="V203" s="5">
        <v>0.102358</v>
      </c>
      <c r="W203" s="4" t="s">
        <v>3925</v>
      </c>
      <c r="X203" s="3" t="s">
        <v>3926</v>
      </c>
      <c r="Y203" s="3" t="s">
        <v>28</v>
      </c>
      <c r="Z203" s="3" t="s">
        <v>28</v>
      </c>
    </row>
    <row r="204" spans="1:26" x14ac:dyDescent="0.25">
      <c r="A204" s="2" t="s">
        <v>3927</v>
      </c>
      <c r="B204" s="3" t="s">
        <v>24</v>
      </c>
      <c r="C204" s="3" t="s">
        <v>26</v>
      </c>
      <c r="D204" s="5">
        <f t="shared" si="15"/>
        <v>6066</v>
      </c>
      <c r="E204" s="5">
        <v>5713</v>
      </c>
      <c r="F204" s="5">
        <v>0</v>
      </c>
      <c r="G204" s="5">
        <v>353</v>
      </c>
      <c r="H204" s="5">
        <f t="shared" si="16"/>
        <v>4423</v>
      </c>
      <c r="I204" s="5">
        <v>4180</v>
      </c>
      <c r="J204" s="5">
        <v>0</v>
      </c>
      <c r="K204" s="5">
        <v>243</v>
      </c>
      <c r="L204" s="5">
        <v>77</v>
      </c>
      <c r="M204" s="68">
        <f t="shared" si="17"/>
        <v>1.2693702604681834E-2</v>
      </c>
      <c r="N204" s="68">
        <f t="shared" si="18"/>
        <v>1.7408998417363781E-2</v>
      </c>
      <c r="O204" s="5">
        <v>217</v>
      </c>
      <c r="P204" s="5">
        <v>267</v>
      </c>
      <c r="Q204" s="25">
        <f t="shared" si="19"/>
        <v>0.81273408239700373</v>
      </c>
      <c r="R204" s="5">
        <v>14</v>
      </c>
      <c r="S204" s="5">
        <v>1</v>
      </c>
      <c r="T204" s="5">
        <v>335</v>
      </c>
      <c r="U204" s="5">
        <v>49</v>
      </c>
      <c r="V204" s="5">
        <v>6.3876000000000002E-2</v>
      </c>
      <c r="W204" s="4" t="s">
        <v>3928</v>
      </c>
      <c r="X204" s="3" t="s">
        <v>3929</v>
      </c>
      <c r="Y204" s="3" t="s">
        <v>28</v>
      </c>
      <c r="Z204" s="3" t="s">
        <v>28</v>
      </c>
    </row>
    <row r="205" spans="1:26" x14ac:dyDescent="0.25">
      <c r="A205" s="2" t="s">
        <v>3930</v>
      </c>
      <c r="B205" s="3" t="s">
        <v>24</v>
      </c>
      <c r="C205" s="3" t="s">
        <v>26</v>
      </c>
      <c r="D205" s="5">
        <f t="shared" si="15"/>
        <v>6781</v>
      </c>
      <c r="E205" s="5">
        <v>6579</v>
      </c>
      <c r="F205" s="5">
        <v>0</v>
      </c>
      <c r="G205" s="5">
        <v>202</v>
      </c>
      <c r="H205" s="5">
        <f t="shared" si="16"/>
        <v>5018</v>
      </c>
      <c r="I205" s="5">
        <v>4902</v>
      </c>
      <c r="J205" s="5">
        <v>0</v>
      </c>
      <c r="K205" s="5">
        <v>116</v>
      </c>
      <c r="L205" s="5">
        <v>140</v>
      </c>
      <c r="M205" s="68">
        <f t="shared" si="17"/>
        <v>2.0645922430320013E-2</v>
      </c>
      <c r="N205" s="68">
        <f t="shared" si="18"/>
        <v>2.7899561578318056E-2</v>
      </c>
      <c r="O205" s="5">
        <v>247</v>
      </c>
      <c r="P205" s="5">
        <v>268</v>
      </c>
      <c r="Q205" s="25">
        <f t="shared" si="19"/>
        <v>0.92164179104477617</v>
      </c>
      <c r="R205" s="5">
        <v>9</v>
      </c>
      <c r="S205" s="5">
        <v>3</v>
      </c>
      <c r="T205" s="5">
        <v>178</v>
      </c>
      <c r="U205" s="5">
        <v>2</v>
      </c>
      <c r="V205" s="5">
        <v>5.4671999999999998E-2</v>
      </c>
      <c r="W205" s="4" t="s">
        <v>3931</v>
      </c>
      <c r="X205" s="3" t="s">
        <v>3932</v>
      </c>
      <c r="Y205" s="3" t="s">
        <v>28</v>
      </c>
      <c r="Z205" s="3" t="s">
        <v>28</v>
      </c>
    </row>
    <row r="206" spans="1:26" x14ac:dyDescent="0.25">
      <c r="A206" s="2" t="s">
        <v>3933</v>
      </c>
      <c r="B206" s="3" t="s">
        <v>24</v>
      </c>
      <c r="C206" s="3" t="s">
        <v>26</v>
      </c>
      <c r="D206" s="5">
        <f t="shared" si="15"/>
        <v>7197</v>
      </c>
      <c r="E206" s="5">
        <v>7016</v>
      </c>
      <c r="F206" s="5">
        <v>0</v>
      </c>
      <c r="G206" s="5">
        <v>181</v>
      </c>
      <c r="H206" s="5">
        <f t="shared" si="16"/>
        <v>5488</v>
      </c>
      <c r="I206" s="5">
        <v>5372</v>
      </c>
      <c r="J206" s="5">
        <v>0</v>
      </c>
      <c r="K206" s="5">
        <v>116</v>
      </c>
      <c r="L206" s="5">
        <v>196</v>
      </c>
      <c r="M206" s="68">
        <f t="shared" si="17"/>
        <v>2.7233569542865082E-2</v>
      </c>
      <c r="N206" s="68">
        <f t="shared" si="18"/>
        <v>3.5714285714285712E-2</v>
      </c>
      <c r="O206" s="5">
        <v>232</v>
      </c>
      <c r="P206" s="5">
        <v>246</v>
      </c>
      <c r="Q206" s="25">
        <f t="shared" si="19"/>
        <v>0.94308943089430897</v>
      </c>
      <c r="R206" s="5">
        <v>5</v>
      </c>
      <c r="S206" s="5">
        <v>5</v>
      </c>
      <c r="T206" s="5">
        <v>58</v>
      </c>
      <c r="U206" s="5">
        <v>0</v>
      </c>
      <c r="V206" s="5">
        <v>4.5793E-2</v>
      </c>
      <c r="W206" s="4" t="s">
        <v>3934</v>
      </c>
      <c r="X206" s="3" t="s">
        <v>3935</v>
      </c>
      <c r="Y206" s="3" t="s">
        <v>28</v>
      </c>
      <c r="Z206" s="3" t="s">
        <v>28</v>
      </c>
    </row>
    <row r="207" spans="1:26" x14ac:dyDescent="0.25">
      <c r="A207" s="2" t="s">
        <v>3936</v>
      </c>
      <c r="B207" s="3" t="s">
        <v>24</v>
      </c>
      <c r="C207" s="3" t="s">
        <v>26</v>
      </c>
      <c r="D207" s="5">
        <f t="shared" si="15"/>
        <v>5152</v>
      </c>
      <c r="E207" s="5">
        <v>4801</v>
      </c>
      <c r="F207" s="5">
        <v>0</v>
      </c>
      <c r="G207" s="5">
        <v>351</v>
      </c>
      <c r="H207" s="5">
        <f t="shared" si="16"/>
        <v>3687</v>
      </c>
      <c r="I207" s="5">
        <v>3471</v>
      </c>
      <c r="J207" s="5">
        <v>0</v>
      </c>
      <c r="K207" s="5">
        <v>216</v>
      </c>
      <c r="L207" s="5">
        <v>109</v>
      </c>
      <c r="M207" s="68">
        <f t="shared" si="17"/>
        <v>2.1156832298136644E-2</v>
      </c>
      <c r="N207" s="68">
        <f t="shared" si="18"/>
        <v>2.9563330621101166E-2</v>
      </c>
      <c r="O207" s="5">
        <v>112</v>
      </c>
      <c r="P207" s="5">
        <v>124</v>
      </c>
      <c r="Q207" s="25">
        <f t="shared" si="19"/>
        <v>0.90322580645161288</v>
      </c>
      <c r="R207" s="5">
        <v>1</v>
      </c>
      <c r="S207" s="5">
        <v>10</v>
      </c>
      <c r="T207" s="5">
        <v>16</v>
      </c>
      <c r="U207" s="5">
        <v>0</v>
      </c>
      <c r="V207" s="5">
        <v>3.5725E-2</v>
      </c>
      <c r="W207" s="4" t="s">
        <v>3937</v>
      </c>
      <c r="X207" s="3" t="s">
        <v>3938</v>
      </c>
      <c r="Y207" s="3" t="s">
        <v>28</v>
      </c>
      <c r="Z207" s="3" t="s">
        <v>28</v>
      </c>
    </row>
    <row r="208" spans="1:26" x14ac:dyDescent="0.25">
      <c r="A208" s="2" t="s">
        <v>3939</v>
      </c>
      <c r="B208" s="3" t="s">
        <v>24</v>
      </c>
      <c r="C208" s="3" t="s">
        <v>26</v>
      </c>
      <c r="D208" s="5">
        <f t="shared" si="15"/>
        <v>16463</v>
      </c>
      <c r="E208" s="5">
        <v>14555</v>
      </c>
      <c r="F208" s="5">
        <v>0</v>
      </c>
      <c r="G208" s="5">
        <v>1908</v>
      </c>
      <c r="H208" s="5">
        <f t="shared" si="16"/>
        <v>11605</v>
      </c>
      <c r="I208" s="5">
        <v>10352</v>
      </c>
      <c r="J208" s="5">
        <v>0</v>
      </c>
      <c r="K208" s="5">
        <v>1253</v>
      </c>
      <c r="L208" s="5">
        <v>120</v>
      </c>
      <c r="M208" s="68">
        <f t="shared" si="17"/>
        <v>7.2890724655287611E-3</v>
      </c>
      <c r="N208" s="68">
        <f t="shared" si="18"/>
        <v>1.034037052994399E-2</v>
      </c>
      <c r="O208" s="5">
        <v>409</v>
      </c>
      <c r="P208" s="5">
        <v>525</v>
      </c>
      <c r="Q208" s="25">
        <f t="shared" si="19"/>
        <v>0.7790476190476191</v>
      </c>
      <c r="R208" s="5">
        <v>17</v>
      </c>
      <c r="S208" s="5">
        <v>13</v>
      </c>
      <c r="T208" s="5">
        <v>525</v>
      </c>
      <c r="U208" s="5">
        <v>30</v>
      </c>
      <c r="V208" s="5">
        <v>5.0715000000000003E-2</v>
      </c>
      <c r="W208" s="4" t="s">
        <v>3940</v>
      </c>
      <c r="X208" s="3" t="s">
        <v>3941</v>
      </c>
      <c r="Y208" s="3" t="s">
        <v>28</v>
      </c>
      <c r="Z208" s="3" t="s">
        <v>28</v>
      </c>
    </row>
    <row r="209" spans="1:26" x14ac:dyDescent="0.25">
      <c r="A209" s="2" t="s">
        <v>3942</v>
      </c>
      <c r="B209" s="3" t="s">
        <v>24</v>
      </c>
      <c r="C209" s="3" t="s">
        <v>26</v>
      </c>
      <c r="D209" s="5">
        <f t="shared" si="15"/>
        <v>33704</v>
      </c>
      <c r="E209" s="5">
        <v>27361</v>
      </c>
      <c r="F209" s="5">
        <v>0</v>
      </c>
      <c r="G209" s="5">
        <v>6343</v>
      </c>
      <c r="H209" s="5">
        <f t="shared" si="16"/>
        <v>23334</v>
      </c>
      <c r="I209" s="5">
        <v>19192</v>
      </c>
      <c r="J209" s="5">
        <v>0</v>
      </c>
      <c r="K209" s="5">
        <v>4142</v>
      </c>
      <c r="L209" s="5">
        <v>451</v>
      </c>
      <c r="M209" s="68">
        <f t="shared" si="17"/>
        <v>1.3381201044386422E-2</v>
      </c>
      <c r="N209" s="68">
        <f t="shared" si="18"/>
        <v>1.9328019199451443E-2</v>
      </c>
      <c r="O209" s="5">
        <v>1537</v>
      </c>
      <c r="P209" s="5">
        <v>2093</v>
      </c>
      <c r="Q209" s="25">
        <f t="shared" si="19"/>
        <v>0.73435260391782131</v>
      </c>
      <c r="R209" s="5">
        <v>236</v>
      </c>
      <c r="S209" s="5">
        <v>57</v>
      </c>
      <c r="T209" s="5">
        <v>2113</v>
      </c>
      <c r="U209" s="5">
        <v>114</v>
      </c>
      <c r="V209" s="5">
        <v>0.109056</v>
      </c>
      <c r="W209" s="4" t="s">
        <v>3943</v>
      </c>
      <c r="X209" s="3" t="s">
        <v>3944</v>
      </c>
      <c r="Y209" s="3" t="s">
        <v>28</v>
      </c>
      <c r="Z209" s="3" t="s">
        <v>28</v>
      </c>
    </row>
    <row r="210" spans="1:26" x14ac:dyDescent="0.25">
      <c r="A210" s="2" t="s">
        <v>3945</v>
      </c>
      <c r="B210" s="3" t="s">
        <v>24</v>
      </c>
      <c r="C210" s="3" t="s">
        <v>26</v>
      </c>
      <c r="D210" s="5">
        <f t="shared" si="15"/>
        <v>6341</v>
      </c>
      <c r="E210" s="5">
        <v>6328</v>
      </c>
      <c r="F210" s="5">
        <v>0</v>
      </c>
      <c r="G210" s="5">
        <v>13</v>
      </c>
      <c r="H210" s="5">
        <f t="shared" si="16"/>
        <v>4587</v>
      </c>
      <c r="I210" s="5">
        <v>4578</v>
      </c>
      <c r="J210" s="5">
        <v>0</v>
      </c>
      <c r="K210" s="5">
        <v>9</v>
      </c>
      <c r="L210" s="5">
        <v>177</v>
      </c>
      <c r="M210" s="68">
        <f t="shared" si="17"/>
        <v>2.7913578299952689E-2</v>
      </c>
      <c r="N210" s="68">
        <f t="shared" si="18"/>
        <v>3.858731196860693E-2</v>
      </c>
      <c r="O210" s="5">
        <v>334</v>
      </c>
      <c r="P210" s="5">
        <v>353</v>
      </c>
      <c r="Q210" s="25">
        <f t="shared" si="19"/>
        <v>0.94617563739376775</v>
      </c>
      <c r="R210" s="5">
        <v>1</v>
      </c>
      <c r="S210" s="5">
        <v>0</v>
      </c>
      <c r="T210" s="5">
        <v>258</v>
      </c>
      <c r="U210" s="5">
        <v>4</v>
      </c>
      <c r="V210" s="5">
        <v>7.7107999999999996E-2</v>
      </c>
      <c r="W210" s="4" t="s">
        <v>3946</v>
      </c>
      <c r="X210" s="3" t="s">
        <v>3947</v>
      </c>
      <c r="Y210" s="3" t="s">
        <v>28</v>
      </c>
      <c r="Z210" s="3" t="s">
        <v>28</v>
      </c>
    </row>
    <row r="211" spans="1:26" x14ac:dyDescent="0.25">
      <c r="A211" s="2" t="s">
        <v>3948</v>
      </c>
      <c r="B211" s="3" t="s">
        <v>24</v>
      </c>
      <c r="C211" s="3" t="s">
        <v>26</v>
      </c>
      <c r="D211" s="5">
        <f t="shared" si="15"/>
        <v>7417</v>
      </c>
      <c r="E211" s="5">
        <v>6967</v>
      </c>
      <c r="F211" s="5">
        <v>0</v>
      </c>
      <c r="G211" s="5">
        <v>450</v>
      </c>
      <c r="H211" s="5">
        <f t="shared" si="16"/>
        <v>5260</v>
      </c>
      <c r="I211" s="5">
        <v>4969</v>
      </c>
      <c r="J211" s="5">
        <v>0</v>
      </c>
      <c r="K211" s="5">
        <v>291</v>
      </c>
      <c r="L211" s="5">
        <v>137</v>
      </c>
      <c r="M211" s="68">
        <f t="shared" si="17"/>
        <v>1.8471079951462854E-2</v>
      </c>
      <c r="N211" s="68">
        <f t="shared" si="18"/>
        <v>2.6045627376425854E-2</v>
      </c>
      <c r="O211" s="5">
        <v>208</v>
      </c>
      <c r="P211" s="5">
        <v>276</v>
      </c>
      <c r="Q211" s="25">
        <f t="shared" si="19"/>
        <v>0.75362318840579712</v>
      </c>
      <c r="R211" s="5">
        <v>4</v>
      </c>
      <c r="S211" s="5">
        <v>8</v>
      </c>
      <c r="T211" s="5">
        <v>232</v>
      </c>
      <c r="U211" s="5">
        <v>6</v>
      </c>
      <c r="V211" s="5">
        <v>5.5544000000000003E-2</v>
      </c>
      <c r="W211" s="4" t="s">
        <v>3949</v>
      </c>
      <c r="X211" s="3" t="s">
        <v>3950</v>
      </c>
      <c r="Y211" s="3" t="s">
        <v>28</v>
      </c>
      <c r="Z211" s="3" t="s">
        <v>28</v>
      </c>
    </row>
    <row r="212" spans="1:26" x14ac:dyDescent="0.25">
      <c r="A212" s="2" t="s">
        <v>3951</v>
      </c>
      <c r="B212" s="3" t="s">
        <v>24</v>
      </c>
      <c r="C212" s="3" t="s">
        <v>26</v>
      </c>
      <c r="D212" s="5">
        <f t="shared" si="15"/>
        <v>7065</v>
      </c>
      <c r="E212" s="5">
        <v>6973</v>
      </c>
      <c r="F212" s="5">
        <v>0</v>
      </c>
      <c r="G212" s="5">
        <v>92</v>
      </c>
      <c r="H212" s="5">
        <f t="shared" si="16"/>
        <v>5078</v>
      </c>
      <c r="I212" s="5">
        <v>5014</v>
      </c>
      <c r="J212" s="5">
        <v>0</v>
      </c>
      <c r="K212" s="5">
        <v>64</v>
      </c>
      <c r="L212" s="5">
        <v>67</v>
      </c>
      <c r="M212" s="68">
        <f t="shared" si="17"/>
        <v>9.4833687190375091E-3</v>
      </c>
      <c r="N212" s="68">
        <f t="shared" si="18"/>
        <v>1.3194170933438361E-2</v>
      </c>
      <c r="O212" s="5">
        <v>196</v>
      </c>
      <c r="P212" s="5">
        <v>219</v>
      </c>
      <c r="Q212" s="25">
        <f t="shared" si="19"/>
        <v>0.89497716894977164</v>
      </c>
      <c r="R212" s="5">
        <v>6</v>
      </c>
      <c r="S212" s="5">
        <v>0</v>
      </c>
      <c r="T212" s="5">
        <v>195</v>
      </c>
      <c r="U212" s="5">
        <v>9</v>
      </c>
      <c r="V212" s="5">
        <v>4.3678000000000002E-2</v>
      </c>
      <c r="W212" s="4" t="s">
        <v>3952</v>
      </c>
      <c r="X212" s="3" t="s">
        <v>3953</v>
      </c>
      <c r="Y212" s="3" t="s">
        <v>28</v>
      </c>
      <c r="Z212" s="3" t="s">
        <v>28</v>
      </c>
    </row>
    <row r="213" spans="1:26" x14ac:dyDescent="0.25">
      <c r="A213" s="2" t="s">
        <v>3954</v>
      </c>
      <c r="B213" s="3" t="s">
        <v>24</v>
      </c>
      <c r="C213" s="3" t="s">
        <v>26</v>
      </c>
      <c r="D213" s="5">
        <f t="shared" si="15"/>
        <v>11287</v>
      </c>
      <c r="E213" s="5">
        <v>10103</v>
      </c>
      <c r="F213" s="5">
        <v>0</v>
      </c>
      <c r="G213" s="5">
        <v>1184</v>
      </c>
      <c r="H213" s="5">
        <f t="shared" si="16"/>
        <v>7696</v>
      </c>
      <c r="I213" s="5">
        <v>6947</v>
      </c>
      <c r="J213" s="5">
        <v>0</v>
      </c>
      <c r="K213" s="5">
        <v>749</v>
      </c>
      <c r="L213" s="5">
        <v>156</v>
      </c>
      <c r="M213" s="68">
        <f t="shared" si="17"/>
        <v>1.382121024187118E-2</v>
      </c>
      <c r="N213" s="68">
        <f t="shared" si="18"/>
        <v>2.0270270270270271E-2</v>
      </c>
      <c r="O213" s="5">
        <v>521</v>
      </c>
      <c r="P213" s="5">
        <v>583</v>
      </c>
      <c r="Q213" s="25">
        <f t="shared" si="19"/>
        <v>0.89365351629502576</v>
      </c>
      <c r="R213" s="5">
        <v>31</v>
      </c>
      <c r="S213" s="5">
        <v>17</v>
      </c>
      <c r="T213" s="5">
        <v>540</v>
      </c>
      <c r="U213" s="5">
        <v>12</v>
      </c>
      <c r="V213" s="5">
        <v>8.3920999999999996E-2</v>
      </c>
      <c r="W213" s="4" t="s">
        <v>3955</v>
      </c>
      <c r="X213" s="3" t="s">
        <v>3956</v>
      </c>
      <c r="Y213" s="3" t="s">
        <v>28</v>
      </c>
      <c r="Z213" s="3" t="s">
        <v>28</v>
      </c>
    </row>
    <row r="214" spans="1:26" x14ac:dyDescent="0.25">
      <c r="A214" s="2" t="s">
        <v>3957</v>
      </c>
      <c r="B214" s="3" t="s">
        <v>24</v>
      </c>
      <c r="C214" s="3" t="s">
        <v>26</v>
      </c>
      <c r="D214" s="5">
        <f t="shared" si="15"/>
        <v>4948</v>
      </c>
      <c r="E214" s="5">
        <v>4699</v>
      </c>
      <c r="F214" s="5">
        <v>0</v>
      </c>
      <c r="G214" s="5">
        <v>249</v>
      </c>
      <c r="H214" s="5">
        <f t="shared" si="16"/>
        <v>3493</v>
      </c>
      <c r="I214" s="5">
        <v>3319</v>
      </c>
      <c r="J214" s="5">
        <v>0</v>
      </c>
      <c r="K214" s="5">
        <v>174</v>
      </c>
      <c r="L214" s="5">
        <v>13</v>
      </c>
      <c r="M214" s="68">
        <f t="shared" si="17"/>
        <v>2.6273241713823769E-3</v>
      </c>
      <c r="N214" s="68">
        <f t="shared" si="18"/>
        <v>3.7217291726309764E-3</v>
      </c>
      <c r="O214" s="5">
        <v>25</v>
      </c>
      <c r="P214" s="5">
        <v>28</v>
      </c>
      <c r="Q214" s="25">
        <f t="shared" si="19"/>
        <v>0.8928571428571429</v>
      </c>
      <c r="R214" s="5">
        <v>3</v>
      </c>
      <c r="S214" s="5">
        <v>1</v>
      </c>
      <c r="T214" s="5">
        <v>16</v>
      </c>
      <c r="U214" s="5">
        <v>1</v>
      </c>
      <c r="V214" s="5">
        <v>8.4360000000000008E-3</v>
      </c>
      <c r="W214" s="4" t="s">
        <v>3958</v>
      </c>
      <c r="X214" s="3" t="s">
        <v>3959</v>
      </c>
      <c r="Y214" s="3" t="s">
        <v>28</v>
      </c>
      <c r="Z214" s="3" t="s">
        <v>28</v>
      </c>
    </row>
    <row r="215" spans="1:26" x14ac:dyDescent="0.25">
      <c r="A215" s="2" t="s">
        <v>3960</v>
      </c>
      <c r="B215" s="3" t="s">
        <v>24</v>
      </c>
      <c r="C215" s="3" t="s">
        <v>26</v>
      </c>
      <c r="D215" s="5">
        <f t="shared" si="15"/>
        <v>4749</v>
      </c>
      <c r="E215" s="5">
        <v>4448</v>
      </c>
      <c r="F215" s="5">
        <v>0</v>
      </c>
      <c r="G215" s="5">
        <v>301</v>
      </c>
      <c r="H215" s="5">
        <f t="shared" si="16"/>
        <v>3246</v>
      </c>
      <c r="I215" s="5">
        <v>3032</v>
      </c>
      <c r="J215" s="5">
        <v>0</v>
      </c>
      <c r="K215" s="5">
        <v>214</v>
      </c>
      <c r="L215" s="5">
        <v>29</v>
      </c>
      <c r="M215" s="68">
        <f t="shared" si="17"/>
        <v>6.106548747104654E-3</v>
      </c>
      <c r="N215" s="68">
        <f t="shared" si="18"/>
        <v>8.9340727048675284E-3</v>
      </c>
      <c r="O215" s="5">
        <v>113</v>
      </c>
      <c r="P215" s="5">
        <v>124</v>
      </c>
      <c r="Q215" s="25">
        <f t="shared" si="19"/>
        <v>0.91129032258064513</v>
      </c>
      <c r="R215" s="5">
        <v>7</v>
      </c>
      <c r="S215" s="5">
        <v>4</v>
      </c>
      <c r="T215" s="5">
        <v>105</v>
      </c>
      <c r="U215" s="5">
        <v>7</v>
      </c>
      <c r="V215" s="5">
        <v>4.0897000000000003E-2</v>
      </c>
      <c r="W215" s="4" t="s">
        <v>3961</v>
      </c>
      <c r="X215" s="3" t="s">
        <v>3962</v>
      </c>
      <c r="Y215" s="3" t="s">
        <v>28</v>
      </c>
      <c r="Z215" s="3" t="s">
        <v>28</v>
      </c>
    </row>
    <row r="216" spans="1:26" x14ac:dyDescent="0.25">
      <c r="A216" s="2" t="s">
        <v>3963</v>
      </c>
      <c r="B216" s="3" t="s">
        <v>24</v>
      </c>
      <c r="C216" s="3" t="s">
        <v>26</v>
      </c>
      <c r="D216" s="5">
        <f t="shared" si="15"/>
        <v>4805</v>
      </c>
      <c r="E216" s="5">
        <v>4762</v>
      </c>
      <c r="F216" s="5">
        <v>0</v>
      </c>
      <c r="G216" s="5">
        <v>43</v>
      </c>
      <c r="H216" s="5">
        <f t="shared" si="16"/>
        <v>3441</v>
      </c>
      <c r="I216" s="5">
        <v>3412</v>
      </c>
      <c r="J216" s="5">
        <v>0</v>
      </c>
      <c r="K216" s="5">
        <v>29</v>
      </c>
      <c r="L216" s="5">
        <v>22</v>
      </c>
      <c r="M216" s="68">
        <f t="shared" si="17"/>
        <v>4.5785639958376692E-3</v>
      </c>
      <c r="N216" s="68">
        <f t="shared" si="18"/>
        <v>6.3934902644580066E-3</v>
      </c>
      <c r="O216" s="5">
        <v>115</v>
      </c>
      <c r="P216" s="5">
        <v>123</v>
      </c>
      <c r="Q216" s="25">
        <f t="shared" si="19"/>
        <v>0.93495934959349591</v>
      </c>
      <c r="R216" s="5">
        <v>7</v>
      </c>
      <c r="S216" s="5">
        <v>1</v>
      </c>
      <c r="T216" s="5">
        <v>139</v>
      </c>
      <c r="U216" s="5">
        <v>5</v>
      </c>
      <c r="V216" s="5">
        <v>3.6048999999999998E-2</v>
      </c>
      <c r="W216" s="4" t="s">
        <v>3964</v>
      </c>
      <c r="X216" s="3" t="s">
        <v>3965</v>
      </c>
      <c r="Y216" s="3" t="s">
        <v>28</v>
      </c>
      <c r="Z216" s="3" t="s">
        <v>28</v>
      </c>
    </row>
    <row r="217" spans="1:26" x14ac:dyDescent="0.25">
      <c r="A217" s="2" t="s">
        <v>3966</v>
      </c>
      <c r="B217" s="3" t="s">
        <v>24</v>
      </c>
      <c r="C217" s="3" t="s">
        <v>26</v>
      </c>
      <c r="D217" s="5">
        <f t="shared" si="15"/>
        <v>5457</v>
      </c>
      <c r="E217" s="5">
        <v>5386</v>
      </c>
      <c r="F217" s="5">
        <v>0</v>
      </c>
      <c r="G217" s="5">
        <v>71</v>
      </c>
      <c r="H217" s="5">
        <f t="shared" si="16"/>
        <v>3877</v>
      </c>
      <c r="I217" s="5">
        <v>3834</v>
      </c>
      <c r="J217" s="5">
        <v>0</v>
      </c>
      <c r="K217" s="5">
        <v>43</v>
      </c>
      <c r="L217" s="5">
        <v>83</v>
      </c>
      <c r="M217" s="68">
        <f t="shared" si="17"/>
        <v>1.5209822246655671E-2</v>
      </c>
      <c r="N217" s="68">
        <f t="shared" si="18"/>
        <v>2.1408305390766057E-2</v>
      </c>
      <c r="O217" s="5">
        <v>174</v>
      </c>
      <c r="P217" s="5">
        <v>188</v>
      </c>
      <c r="Q217" s="25">
        <f t="shared" si="19"/>
        <v>0.92553191489361697</v>
      </c>
      <c r="R217" s="5">
        <v>2</v>
      </c>
      <c r="S217" s="5">
        <v>1</v>
      </c>
      <c r="T217" s="5">
        <v>155</v>
      </c>
      <c r="U217" s="5">
        <v>3</v>
      </c>
      <c r="V217" s="5">
        <v>4.9035000000000002E-2</v>
      </c>
      <c r="W217" s="4" t="s">
        <v>3967</v>
      </c>
      <c r="X217" s="3" t="s">
        <v>3968</v>
      </c>
      <c r="Y217" s="3" t="s">
        <v>28</v>
      </c>
      <c r="Z217" s="3" t="s">
        <v>28</v>
      </c>
    </row>
    <row r="218" spans="1:26" x14ac:dyDescent="0.25">
      <c r="A218" s="2" t="s">
        <v>3969</v>
      </c>
      <c r="B218" s="3" t="s">
        <v>24</v>
      </c>
      <c r="C218" s="3" t="s">
        <v>26</v>
      </c>
      <c r="D218" s="5">
        <f t="shared" si="15"/>
        <v>7694</v>
      </c>
      <c r="E218" s="5">
        <v>7101</v>
      </c>
      <c r="F218" s="5">
        <v>0</v>
      </c>
      <c r="G218" s="5">
        <v>593</v>
      </c>
      <c r="H218" s="5">
        <f t="shared" si="16"/>
        <v>5210</v>
      </c>
      <c r="I218" s="5">
        <v>4837</v>
      </c>
      <c r="J218" s="5">
        <v>0</v>
      </c>
      <c r="K218" s="5">
        <v>373</v>
      </c>
      <c r="L218" s="5">
        <v>53</v>
      </c>
      <c r="M218" s="68">
        <f t="shared" si="17"/>
        <v>6.8884845334026513E-3</v>
      </c>
      <c r="N218" s="68">
        <f t="shared" si="18"/>
        <v>1.017274472168906E-2</v>
      </c>
      <c r="O218" s="5">
        <v>248</v>
      </c>
      <c r="P218" s="5">
        <v>298</v>
      </c>
      <c r="Q218" s="25">
        <f t="shared" si="19"/>
        <v>0.83221476510067116</v>
      </c>
      <c r="R218" s="5">
        <v>12</v>
      </c>
      <c r="S218" s="5">
        <v>4</v>
      </c>
      <c r="T218" s="5">
        <v>391</v>
      </c>
      <c r="U218" s="5">
        <v>25</v>
      </c>
      <c r="V218" s="5">
        <v>6.1608000000000003E-2</v>
      </c>
      <c r="W218" s="4" t="s">
        <v>3970</v>
      </c>
      <c r="X218" s="3" t="s">
        <v>3971</v>
      </c>
      <c r="Y218" s="3" t="s">
        <v>28</v>
      </c>
      <c r="Z218" s="3" t="s">
        <v>28</v>
      </c>
    </row>
    <row r="219" spans="1:26" x14ac:dyDescent="0.25">
      <c r="A219" s="2" t="s">
        <v>3972</v>
      </c>
      <c r="B219" s="3" t="s">
        <v>24</v>
      </c>
      <c r="C219" s="3" t="s">
        <v>26</v>
      </c>
      <c r="D219" s="5">
        <f t="shared" si="15"/>
        <v>47726</v>
      </c>
      <c r="E219" s="5">
        <v>36939</v>
      </c>
      <c r="F219" s="5">
        <v>0</v>
      </c>
      <c r="G219" s="5">
        <v>10787</v>
      </c>
      <c r="H219" s="5">
        <f t="shared" si="16"/>
        <v>32049</v>
      </c>
      <c r="I219" s="5">
        <v>24928</v>
      </c>
      <c r="J219" s="5">
        <v>0</v>
      </c>
      <c r="K219" s="5">
        <v>7121</v>
      </c>
      <c r="L219" s="5">
        <v>789</v>
      </c>
      <c r="M219" s="68">
        <f t="shared" si="17"/>
        <v>1.6531869421279804E-2</v>
      </c>
      <c r="N219" s="68">
        <f t="shared" si="18"/>
        <v>2.4618552840962277E-2</v>
      </c>
      <c r="O219" s="5">
        <v>2707</v>
      </c>
      <c r="P219" s="5">
        <v>3708</v>
      </c>
      <c r="Q219" s="25">
        <f t="shared" si="19"/>
        <v>0.73004314994606256</v>
      </c>
      <c r="R219" s="5">
        <v>251</v>
      </c>
      <c r="S219" s="5">
        <v>71</v>
      </c>
      <c r="T219" s="5">
        <v>3979</v>
      </c>
      <c r="U219" s="5">
        <v>161</v>
      </c>
      <c r="V219" s="5">
        <v>0.14874799999999999</v>
      </c>
      <c r="W219" s="4" t="s">
        <v>3973</v>
      </c>
      <c r="X219" s="3" t="s">
        <v>3974</v>
      </c>
      <c r="Y219" s="3" t="s">
        <v>28</v>
      </c>
      <c r="Z219" s="3" t="s">
        <v>28</v>
      </c>
    </row>
    <row r="220" spans="1:26" x14ac:dyDescent="0.25">
      <c r="A220" s="2" t="s">
        <v>3975</v>
      </c>
      <c r="B220" s="3" t="s">
        <v>24</v>
      </c>
      <c r="C220" s="3" t="s">
        <v>26</v>
      </c>
      <c r="D220" s="5">
        <f t="shared" si="15"/>
        <v>11054</v>
      </c>
      <c r="E220" s="5">
        <v>10049</v>
      </c>
      <c r="F220" s="5">
        <v>0</v>
      </c>
      <c r="G220" s="5">
        <v>1005</v>
      </c>
      <c r="H220" s="5">
        <f t="shared" si="16"/>
        <v>7607</v>
      </c>
      <c r="I220" s="5">
        <v>7022</v>
      </c>
      <c r="J220" s="5">
        <v>0</v>
      </c>
      <c r="K220" s="5">
        <v>585</v>
      </c>
      <c r="L220" s="5">
        <v>195</v>
      </c>
      <c r="M220" s="68">
        <f t="shared" si="17"/>
        <v>1.7640673059525963E-2</v>
      </c>
      <c r="N220" s="68">
        <f t="shared" si="18"/>
        <v>2.5634284211910083E-2</v>
      </c>
      <c r="O220" s="5">
        <v>385</v>
      </c>
      <c r="P220" s="5">
        <v>464</v>
      </c>
      <c r="Q220" s="25">
        <f t="shared" si="19"/>
        <v>0.82974137931034486</v>
      </c>
      <c r="R220" s="5">
        <v>7</v>
      </c>
      <c r="S220" s="5">
        <v>12</v>
      </c>
      <c r="T220" s="5">
        <v>411</v>
      </c>
      <c r="U220" s="5">
        <v>8</v>
      </c>
      <c r="V220" s="5">
        <v>6.6077999999999998E-2</v>
      </c>
      <c r="W220" s="4" t="s">
        <v>3976</v>
      </c>
      <c r="X220" s="3" t="s">
        <v>3977</v>
      </c>
      <c r="Y220" s="3" t="s">
        <v>28</v>
      </c>
      <c r="Z220" s="3" t="s">
        <v>28</v>
      </c>
    </row>
    <row r="221" spans="1:26" x14ac:dyDescent="0.25">
      <c r="A221" s="2" t="s">
        <v>3978</v>
      </c>
      <c r="B221" s="3" t="s">
        <v>24</v>
      </c>
      <c r="C221" s="3" t="s">
        <v>26</v>
      </c>
      <c r="D221" s="5">
        <f t="shared" si="15"/>
        <v>10862</v>
      </c>
      <c r="E221" s="5">
        <v>10521</v>
      </c>
      <c r="F221" s="5">
        <v>0</v>
      </c>
      <c r="G221" s="5">
        <v>341</v>
      </c>
      <c r="H221" s="5">
        <f t="shared" si="16"/>
        <v>7679</v>
      </c>
      <c r="I221" s="5">
        <v>7442</v>
      </c>
      <c r="J221" s="5">
        <v>0</v>
      </c>
      <c r="K221" s="5">
        <v>237</v>
      </c>
      <c r="L221" s="5">
        <v>157</v>
      </c>
      <c r="M221" s="68">
        <f t="shared" si="17"/>
        <v>1.4454060025777942E-2</v>
      </c>
      <c r="N221" s="68">
        <f t="shared" si="18"/>
        <v>2.0445370490949341E-2</v>
      </c>
      <c r="O221" s="5">
        <v>393</v>
      </c>
      <c r="P221" s="5">
        <v>445</v>
      </c>
      <c r="Q221" s="25">
        <f t="shared" si="19"/>
        <v>0.88314606741573032</v>
      </c>
      <c r="R221" s="5">
        <v>16</v>
      </c>
      <c r="S221" s="5">
        <v>4</v>
      </c>
      <c r="T221" s="5">
        <v>373</v>
      </c>
      <c r="U221" s="5">
        <v>2</v>
      </c>
      <c r="V221" s="5">
        <v>5.9796000000000002E-2</v>
      </c>
      <c r="W221" s="4" t="s">
        <v>3979</v>
      </c>
      <c r="X221" s="3" t="s">
        <v>3980</v>
      </c>
      <c r="Y221" s="3" t="s">
        <v>28</v>
      </c>
      <c r="Z221" s="3" t="s">
        <v>28</v>
      </c>
    </row>
    <row r="222" spans="1:26" x14ac:dyDescent="0.25">
      <c r="A222" s="2" t="s">
        <v>3981</v>
      </c>
      <c r="B222" s="3" t="s">
        <v>24</v>
      </c>
      <c r="C222" s="3" t="s">
        <v>26</v>
      </c>
      <c r="D222" s="5">
        <f t="shared" si="15"/>
        <v>23936</v>
      </c>
      <c r="E222" s="5">
        <v>20165</v>
      </c>
      <c r="F222" s="5">
        <v>0</v>
      </c>
      <c r="G222" s="5">
        <v>3771</v>
      </c>
      <c r="H222" s="5">
        <f t="shared" si="16"/>
        <v>17238</v>
      </c>
      <c r="I222" s="5">
        <v>14661</v>
      </c>
      <c r="J222" s="5">
        <v>0</v>
      </c>
      <c r="K222" s="5">
        <v>2577</v>
      </c>
      <c r="L222" s="5">
        <v>264</v>
      </c>
      <c r="M222" s="68">
        <f t="shared" si="17"/>
        <v>1.1029411764705883E-2</v>
      </c>
      <c r="N222" s="68">
        <f t="shared" si="18"/>
        <v>1.5315001740341106E-2</v>
      </c>
      <c r="O222" s="5">
        <v>584</v>
      </c>
      <c r="P222" s="5">
        <v>778</v>
      </c>
      <c r="Q222" s="25">
        <f t="shared" si="19"/>
        <v>0.75064267352185088</v>
      </c>
      <c r="R222" s="5">
        <v>119</v>
      </c>
      <c r="S222" s="5">
        <v>44</v>
      </c>
      <c r="T222" s="5">
        <v>450</v>
      </c>
      <c r="U222" s="5">
        <v>7</v>
      </c>
      <c r="V222" s="5">
        <v>5.3066000000000002E-2</v>
      </c>
      <c r="W222" s="4" t="s">
        <v>3982</v>
      </c>
      <c r="X222" s="3" t="s">
        <v>3983</v>
      </c>
      <c r="Y222" s="3" t="s">
        <v>28</v>
      </c>
      <c r="Z222" s="3" t="s">
        <v>28</v>
      </c>
    </row>
    <row r="223" spans="1:26" x14ac:dyDescent="0.25">
      <c r="A223" s="2" t="s">
        <v>3984</v>
      </c>
      <c r="B223" s="3" t="s">
        <v>24</v>
      </c>
      <c r="C223" s="3" t="s">
        <v>26</v>
      </c>
      <c r="D223" s="5">
        <f t="shared" si="15"/>
        <v>25571</v>
      </c>
      <c r="E223" s="5">
        <v>21090</v>
      </c>
      <c r="F223" s="5">
        <v>0</v>
      </c>
      <c r="G223" s="5">
        <v>4481</v>
      </c>
      <c r="H223" s="5">
        <f t="shared" si="16"/>
        <v>17888</v>
      </c>
      <c r="I223" s="5">
        <v>14743</v>
      </c>
      <c r="J223" s="5">
        <v>0</v>
      </c>
      <c r="K223" s="5">
        <v>3145</v>
      </c>
      <c r="L223" s="5">
        <v>186</v>
      </c>
      <c r="M223" s="68">
        <f t="shared" si="17"/>
        <v>7.2738649251104766E-3</v>
      </c>
      <c r="N223" s="68">
        <f t="shared" si="18"/>
        <v>1.0398032200357782E-2</v>
      </c>
      <c r="O223" s="5">
        <v>914</v>
      </c>
      <c r="P223" s="5">
        <v>1171</v>
      </c>
      <c r="Q223" s="25">
        <f t="shared" si="19"/>
        <v>0.7805294619982921</v>
      </c>
      <c r="R223" s="5">
        <v>51</v>
      </c>
      <c r="S223" s="5">
        <v>34</v>
      </c>
      <c r="T223" s="5">
        <v>1442</v>
      </c>
      <c r="U223" s="5">
        <v>65</v>
      </c>
      <c r="V223" s="5">
        <v>7.9427999999999999E-2</v>
      </c>
      <c r="W223" s="4" t="s">
        <v>3985</v>
      </c>
      <c r="X223" s="3" t="s">
        <v>3986</v>
      </c>
      <c r="Y223" s="3" t="s">
        <v>28</v>
      </c>
      <c r="Z223" s="3" t="s">
        <v>28</v>
      </c>
    </row>
    <row r="224" spans="1:26" x14ac:dyDescent="0.25">
      <c r="A224" s="2" t="s">
        <v>3987</v>
      </c>
      <c r="B224" s="3" t="s">
        <v>24</v>
      </c>
      <c r="C224" s="3" t="s">
        <v>26</v>
      </c>
      <c r="D224" s="5">
        <f t="shared" si="15"/>
        <v>3237</v>
      </c>
      <c r="E224" s="5">
        <v>3237</v>
      </c>
      <c r="F224" s="5">
        <v>0</v>
      </c>
      <c r="G224" s="5">
        <v>0</v>
      </c>
      <c r="H224" s="5">
        <f t="shared" si="16"/>
        <v>2213</v>
      </c>
      <c r="I224" s="5">
        <v>2213</v>
      </c>
      <c r="J224" s="5">
        <v>0</v>
      </c>
      <c r="K224" s="5">
        <v>0</v>
      </c>
      <c r="L224" s="5">
        <v>21</v>
      </c>
      <c r="M224" s="68">
        <f t="shared" si="17"/>
        <v>6.4874884151992582E-3</v>
      </c>
      <c r="N224" s="68">
        <f t="shared" si="18"/>
        <v>9.4893809308630814E-3</v>
      </c>
      <c r="O224" s="5">
        <v>30</v>
      </c>
      <c r="P224" s="5">
        <v>33</v>
      </c>
      <c r="Q224" s="25">
        <f t="shared" si="19"/>
        <v>0.90909090909090906</v>
      </c>
      <c r="R224" s="5">
        <v>0</v>
      </c>
      <c r="S224" s="5">
        <v>0</v>
      </c>
      <c r="T224" s="5">
        <v>17</v>
      </c>
      <c r="U224" s="5">
        <v>0</v>
      </c>
      <c r="V224" s="5">
        <v>1.4912E-2</v>
      </c>
      <c r="W224" s="4" t="s">
        <v>3988</v>
      </c>
      <c r="X224" s="3" t="s">
        <v>3989</v>
      </c>
      <c r="Y224" s="3" t="s">
        <v>28</v>
      </c>
      <c r="Z224" s="3" t="s">
        <v>28</v>
      </c>
    </row>
    <row r="225" spans="1:26" x14ac:dyDescent="0.25">
      <c r="A225" s="2" t="s">
        <v>3990</v>
      </c>
      <c r="B225" s="3" t="s">
        <v>24</v>
      </c>
      <c r="C225" s="3" t="s">
        <v>26</v>
      </c>
      <c r="D225" s="5">
        <f t="shared" si="15"/>
        <v>17363</v>
      </c>
      <c r="E225" s="5">
        <v>15249</v>
      </c>
      <c r="F225" s="5">
        <v>0</v>
      </c>
      <c r="G225" s="5">
        <v>2114</v>
      </c>
      <c r="H225" s="5">
        <f t="shared" si="16"/>
        <v>11775</v>
      </c>
      <c r="I225" s="5">
        <v>10453</v>
      </c>
      <c r="J225" s="5">
        <v>0</v>
      </c>
      <c r="K225" s="5">
        <v>1322</v>
      </c>
      <c r="L225" s="5">
        <v>525</v>
      </c>
      <c r="M225" s="68">
        <f t="shared" si="17"/>
        <v>3.0236710245925242E-2</v>
      </c>
      <c r="N225" s="68">
        <f t="shared" si="18"/>
        <v>4.4585987261146494E-2</v>
      </c>
      <c r="O225" s="5">
        <v>1061</v>
      </c>
      <c r="P225" s="5">
        <v>1198</v>
      </c>
      <c r="Q225" s="25">
        <f t="shared" si="19"/>
        <v>0.88564273789649417</v>
      </c>
      <c r="R225" s="5">
        <v>37</v>
      </c>
      <c r="S225" s="5">
        <v>17</v>
      </c>
      <c r="T225" s="5">
        <v>1034</v>
      </c>
      <c r="U225" s="5">
        <v>6</v>
      </c>
      <c r="V225" s="5">
        <v>0.114608</v>
      </c>
      <c r="W225" s="4" t="s">
        <v>3991</v>
      </c>
      <c r="X225" s="3" t="s">
        <v>3992</v>
      </c>
      <c r="Y225" s="3" t="s">
        <v>28</v>
      </c>
      <c r="Z225" s="3" t="s">
        <v>28</v>
      </c>
    </row>
    <row r="226" spans="1:26" x14ac:dyDescent="0.25">
      <c r="A226" s="2" t="s">
        <v>3993</v>
      </c>
      <c r="B226" s="3" t="s">
        <v>24</v>
      </c>
      <c r="C226" s="3" t="s">
        <v>26</v>
      </c>
      <c r="D226" s="5">
        <f t="shared" si="15"/>
        <v>3410</v>
      </c>
      <c r="E226" s="5">
        <v>3311</v>
      </c>
      <c r="F226" s="5">
        <v>0</v>
      </c>
      <c r="G226" s="5">
        <v>99</v>
      </c>
      <c r="H226" s="5">
        <f t="shared" si="16"/>
        <v>2413</v>
      </c>
      <c r="I226" s="5">
        <v>2338</v>
      </c>
      <c r="J226" s="5">
        <v>0</v>
      </c>
      <c r="K226" s="5">
        <v>75</v>
      </c>
      <c r="L226" s="5">
        <v>3</v>
      </c>
      <c r="M226" s="68">
        <f t="shared" si="17"/>
        <v>8.7976539589442815E-4</v>
      </c>
      <c r="N226" s="68">
        <f t="shared" si="18"/>
        <v>1.2432656444260257E-3</v>
      </c>
      <c r="O226" s="5">
        <v>19</v>
      </c>
      <c r="P226" s="5">
        <v>19</v>
      </c>
      <c r="Q226" s="25">
        <f t="shared" si="19"/>
        <v>1</v>
      </c>
      <c r="R226" s="5">
        <v>0</v>
      </c>
      <c r="S226" s="5">
        <v>1</v>
      </c>
      <c r="T226" s="5">
        <v>20</v>
      </c>
      <c r="U226" s="5">
        <v>0</v>
      </c>
      <c r="V226" s="5">
        <v>8.1270000000000005E-3</v>
      </c>
      <c r="W226" s="4" t="s">
        <v>3994</v>
      </c>
      <c r="X226" s="3" t="s">
        <v>3995</v>
      </c>
      <c r="Y226" s="3" t="s">
        <v>28</v>
      </c>
      <c r="Z226" s="3" t="s">
        <v>28</v>
      </c>
    </row>
    <row r="227" spans="1:26" x14ac:dyDescent="0.25">
      <c r="A227" s="2" t="s">
        <v>3996</v>
      </c>
      <c r="B227" s="3" t="s">
        <v>24</v>
      </c>
      <c r="C227" s="3" t="s">
        <v>26</v>
      </c>
      <c r="D227" s="5">
        <f t="shared" si="15"/>
        <v>4370</v>
      </c>
      <c r="E227" s="5">
        <v>4265</v>
      </c>
      <c r="F227" s="5">
        <v>0</v>
      </c>
      <c r="G227" s="5">
        <v>105</v>
      </c>
      <c r="H227" s="5">
        <f t="shared" si="16"/>
        <v>3112</v>
      </c>
      <c r="I227" s="5">
        <v>3028</v>
      </c>
      <c r="J227" s="5">
        <v>0</v>
      </c>
      <c r="K227" s="5">
        <v>84</v>
      </c>
      <c r="L227" s="5">
        <v>12</v>
      </c>
      <c r="M227" s="68">
        <f t="shared" si="17"/>
        <v>2.745995423340961E-3</v>
      </c>
      <c r="N227" s="68">
        <f t="shared" si="18"/>
        <v>3.8560411311053984E-3</v>
      </c>
      <c r="O227" s="5">
        <v>34</v>
      </c>
      <c r="P227" s="5">
        <v>36</v>
      </c>
      <c r="Q227" s="25">
        <f t="shared" si="19"/>
        <v>0.94444444444444442</v>
      </c>
      <c r="R227" s="5">
        <v>0</v>
      </c>
      <c r="S227" s="5">
        <v>0</v>
      </c>
      <c r="T227" s="5">
        <v>28</v>
      </c>
      <c r="U227" s="5">
        <v>2</v>
      </c>
      <c r="V227" s="5">
        <v>1.1889E-2</v>
      </c>
      <c r="W227" s="4" t="s">
        <v>3997</v>
      </c>
      <c r="X227" s="3" t="s">
        <v>3998</v>
      </c>
      <c r="Y227" s="3" t="s">
        <v>28</v>
      </c>
      <c r="Z227" s="3" t="s">
        <v>28</v>
      </c>
    </row>
    <row r="228" spans="1:26" x14ac:dyDescent="0.25">
      <c r="A228" s="2" t="s">
        <v>3999</v>
      </c>
      <c r="B228" s="3" t="s">
        <v>24</v>
      </c>
      <c r="C228" s="3" t="s">
        <v>26</v>
      </c>
      <c r="D228" s="5">
        <f t="shared" si="15"/>
        <v>3984</v>
      </c>
      <c r="E228" s="5">
        <v>3984</v>
      </c>
      <c r="F228" s="5">
        <v>0</v>
      </c>
      <c r="G228" s="5">
        <v>0</v>
      </c>
      <c r="H228" s="5">
        <f t="shared" si="16"/>
        <v>2831</v>
      </c>
      <c r="I228" s="5">
        <v>2831</v>
      </c>
      <c r="J228" s="5">
        <v>0</v>
      </c>
      <c r="K228" s="5">
        <v>0</v>
      </c>
      <c r="L228" s="5">
        <v>16</v>
      </c>
      <c r="M228" s="68">
        <f t="shared" si="17"/>
        <v>4.0160642570281121E-3</v>
      </c>
      <c r="N228" s="68">
        <f t="shared" si="18"/>
        <v>5.6517131755563403E-3</v>
      </c>
      <c r="O228" s="5">
        <v>31</v>
      </c>
      <c r="P228" s="5">
        <v>36</v>
      </c>
      <c r="Q228" s="25">
        <f t="shared" si="19"/>
        <v>0.86111111111111116</v>
      </c>
      <c r="R228" s="5">
        <v>2</v>
      </c>
      <c r="S228" s="5">
        <v>0</v>
      </c>
      <c r="T228" s="5">
        <v>25</v>
      </c>
      <c r="U228" s="5">
        <v>0</v>
      </c>
      <c r="V228" s="5">
        <v>1.2716E-2</v>
      </c>
      <c r="W228" s="4" t="s">
        <v>4000</v>
      </c>
      <c r="X228" s="3" t="s">
        <v>4001</v>
      </c>
      <c r="Y228" s="3" t="s">
        <v>28</v>
      </c>
      <c r="Z228" s="3" t="s">
        <v>28</v>
      </c>
    </row>
    <row r="229" spans="1:26" x14ac:dyDescent="0.25">
      <c r="A229" s="2" t="s">
        <v>4002</v>
      </c>
      <c r="B229" s="3" t="s">
        <v>24</v>
      </c>
      <c r="C229" s="3" t="s">
        <v>26</v>
      </c>
      <c r="D229" s="5">
        <f t="shared" si="15"/>
        <v>8510</v>
      </c>
      <c r="E229" s="5">
        <v>8200</v>
      </c>
      <c r="F229" s="5">
        <v>0</v>
      </c>
      <c r="G229" s="5">
        <v>310</v>
      </c>
      <c r="H229" s="5">
        <f t="shared" si="16"/>
        <v>6140</v>
      </c>
      <c r="I229" s="5">
        <v>5922</v>
      </c>
      <c r="J229" s="5">
        <v>0</v>
      </c>
      <c r="K229" s="5">
        <v>218</v>
      </c>
      <c r="L229" s="5">
        <v>78</v>
      </c>
      <c r="M229" s="68">
        <f t="shared" si="17"/>
        <v>9.1656874265569916E-3</v>
      </c>
      <c r="N229" s="68">
        <f t="shared" si="18"/>
        <v>1.2703583061889252E-2</v>
      </c>
      <c r="O229" s="5">
        <v>207</v>
      </c>
      <c r="P229" s="5">
        <v>233</v>
      </c>
      <c r="Q229" s="25">
        <f t="shared" si="19"/>
        <v>0.88841201716738194</v>
      </c>
      <c r="R229" s="5">
        <v>7</v>
      </c>
      <c r="S229" s="5">
        <v>6</v>
      </c>
      <c r="T229" s="5">
        <v>202</v>
      </c>
      <c r="U229" s="5">
        <v>8</v>
      </c>
      <c r="V229" s="5">
        <v>3.9344999999999998E-2</v>
      </c>
      <c r="W229" s="4" t="s">
        <v>4003</v>
      </c>
      <c r="X229" s="3" t="s">
        <v>4004</v>
      </c>
      <c r="Y229" s="3" t="s">
        <v>28</v>
      </c>
      <c r="Z229" s="3" t="s">
        <v>28</v>
      </c>
    </row>
    <row r="230" spans="1:26" x14ac:dyDescent="0.25">
      <c r="A230" s="2" t="s">
        <v>4005</v>
      </c>
      <c r="B230" s="3" t="s">
        <v>24</v>
      </c>
      <c r="C230" s="3" t="s">
        <v>26</v>
      </c>
      <c r="D230" s="5">
        <f t="shared" si="15"/>
        <v>9398</v>
      </c>
      <c r="E230" s="5">
        <v>7765</v>
      </c>
      <c r="F230" s="5">
        <v>0</v>
      </c>
      <c r="G230" s="5">
        <v>1633</v>
      </c>
      <c r="H230" s="5">
        <f t="shared" si="16"/>
        <v>6509</v>
      </c>
      <c r="I230" s="5">
        <v>5450</v>
      </c>
      <c r="J230" s="5">
        <v>0</v>
      </c>
      <c r="K230" s="5">
        <v>1059</v>
      </c>
      <c r="L230" s="5">
        <v>230</v>
      </c>
      <c r="M230" s="68">
        <f t="shared" si="17"/>
        <v>2.4473292189827623E-2</v>
      </c>
      <c r="N230" s="68">
        <f t="shared" si="18"/>
        <v>3.5335689045936397E-2</v>
      </c>
      <c r="O230" s="5">
        <v>251</v>
      </c>
      <c r="P230" s="5">
        <v>295</v>
      </c>
      <c r="Q230" s="25">
        <f t="shared" si="19"/>
        <v>0.85084745762711866</v>
      </c>
      <c r="R230" s="5">
        <v>4</v>
      </c>
      <c r="S230" s="5">
        <v>17</v>
      </c>
      <c r="T230" s="5">
        <v>87</v>
      </c>
      <c r="U230" s="5">
        <v>2</v>
      </c>
      <c r="V230" s="5">
        <v>5.4128000000000003E-2</v>
      </c>
      <c r="W230" s="4" t="s">
        <v>4006</v>
      </c>
      <c r="X230" s="3" t="s">
        <v>4007</v>
      </c>
      <c r="Y230" s="3" t="s">
        <v>28</v>
      </c>
      <c r="Z230" s="3" t="s">
        <v>28</v>
      </c>
    </row>
    <row r="231" spans="1:26" x14ac:dyDescent="0.25">
      <c r="A231" s="2" t="s">
        <v>4008</v>
      </c>
      <c r="B231" s="3" t="s">
        <v>24</v>
      </c>
      <c r="C231" s="3" t="s">
        <v>26</v>
      </c>
      <c r="D231" s="5">
        <f t="shared" si="15"/>
        <v>27724</v>
      </c>
      <c r="E231" s="5">
        <v>21420</v>
      </c>
      <c r="F231" s="5">
        <v>0</v>
      </c>
      <c r="G231" s="5">
        <v>6304</v>
      </c>
      <c r="H231" s="5">
        <f t="shared" si="16"/>
        <v>19814</v>
      </c>
      <c r="I231" s="5">
        <v>15539</v>
      </c>
      <c r="J231" s="5">
        <v>0</v>
      </c>
      <c r="K231" s="5">
        <v>4275</v>
      </c>
      <c r="L231" s="5">
        <v>283</v>
      </c>
      <c r="M231" s="68">
        <f t="shared" si="17"/>
        <v>1.0207762227672775E-2</v>
      </c>
      <c r="N231" s="68">
        <f t="shared" si="18"/>
        <v>1.4282830321994549E-2</v>
      </c>
      <c r="O231" s="5">
        <v>775</v>
      </c>
      <c r="P231" s="5">
        <v>988</v>
      </c>
      <c r="Q231" s="25">
        <f t="shared" si="19"/>
        <v>0.78441295546558709</v>
      </c>
      <c r="R231" s="5">
        <v>48</v>
      </c>
      <c r="S231" s="5">
        <v>37</v>
      </c>
      <c r="T231" s="5">
        <v>936</v>
      </c>
      <c r="U231" s="5">
        <v>30</v>
      </c>
      <c r="V231" s="5">
        <v>6.3582E-2</v>
      </c>
      <c r="W231" s="4" t="s">
        <v>4009</v>
      </c>
      <c r="X231" s="3" t="s">
        <v>4010</v>
      </c>
      <c r="Y231" s="3" t="s">
        <v>28</v>
      </c>
      <c r="Z231" s="3" t="s">
        <v>28</v>
      </c>
    </row>
    <row r="232" spans="1:26" x14ac:dyDescent="0.25">
      <c r="A232" s="2" t="s">
        <v>4011</v>
      </c>
      <c r="B232" s="3" t="s">
        <v>24</v>
      </c>
      <c r="C232" s="3" t="s">
        <v>26</v>
      </c>
      <c r="D232" s="5">
        <f t="shared" si="15"/>
        <v>28791</v>
      </c>
      <c r="E232" s="5">
        <v>22360</v>
      </c>
      <c r="F232" s="5">
        <v>0</v>
      </c>
      <c r="G232" s="5">
        <v>6431</v>
      </c>
      <c r="H232" s="5">
        <f t="shared" si="16"/>
        <v>20469</v>
      </c>
      <c r="I232" s="5">
        <v>15653</v>
      </c>
      <c r="J232" s="5">
        <v>0</v>
      </c>
      <c r="K232" s="5">
        <v>4816</v>
      </c>
      <c r="L232" s="5">
        <v>114</v>
      </c>
      <c r="M232" s="68">
        <f t="shared" si="17"/>
        <v>3.9595706991768257E-3</v>
      </c>
      <c r="N232" s="68">
        <f t="shared" si="18"/>
        <v>5.5693976256778544E-3</v>
      </c>
      <c r="O232" s="5">
        <v>699</v>
      </c>
      <c r="P232" s="5">
        <v>887</v>
      </c>
      <c r="Q232" s="25">
        <f t="shared" si="19"/>
        <v>0.78804960541149949</v>
      </c>
      <c r="R232" s="5">
        <v>72</v>
      </c>
      <c r="S232" s="5">
        <v>65</v>
      </c>
      <c r="T232" s="5">
        <v>915</v>
      </c>
      <c r="U232" s="5">
        <v>27</v>
      </c>
      <c r="V232" s="5">
        <v>5.6666000000000001E-2</v>
      </c>
      <c r="W232" s="4" t="s">
        <v>4012</v>
      </c>
      <c r="X232" s="3" t="s">
        <v>4013</v>
      </c>
      <c r="Y232" s="3" t="s">
        <v>28</v>
      </c>
      <c r="Z232" s="3" t="s">
        <v>28</v>
      </c>
    </row>
    <row r="233" spans="1:26" x14ac:dyDescent="0.25">
      <c r="A233" s="2" t="s">
        <v>4014</v>
      </c>
      <c r="B233" s="3" t="s">
        <v>24</v>
      </c>
      <c r="C233" s="3" t="s">
        <v>26</v>
      </c>
      <c r="D233" s="5">
        <f t="shared" si="15"/>
        <v>16419</v>
      </c>
      <c r="E233" s="5">
        <v>12654</v>
      </c>
      <c r="F233" s="5">
        <v>0</v>
      </c>
      <c r="G233" s="5">
        <v>3765</v>
      </c>
      <c r="H233" s="5">
        <f t="shared" si="16"/>
        <v>10597</v>
      </c>
      <c r="I233" s="5">
        <v>8487</v>
      </c>
      <c r="J233" s="5">
        <v>0</v>
      </c>
      <c r="K233" s="5">
        <v>2110</v>
      </c>
      <c r="L233" s="5">
        <v>186</v>
      </c>
      <c r="M233" s="68">
        <f t="shared" si="17"/>
        <v>1.1328339119312992E-2</v>
      </c>
      <c r="N233" s="68">
        <f t="shared" si="18"/>
        <v>1.7552137397376617E-2</v>
      </c>
      <c r="O233" s="5">
        <v>420</v>
      </c>
      <c r="P233" s="5">
        <v>498</v>
      </c>
      <c r="Q233" s="25">
        <f t="shared" si="19"/>
        <v>0.84337349397590367</v>
      </c>
      <c r="R233" s="5">
        <v>18</v>
      </c>
      <c r="S233" s="5">
        <v>18</v>
      </c>
      <c r="T233" s="5">
        <v>401</v>
      </c>
      <c r="U233" s="5">
        <v>2</v>
      </c>
      <c r="V233" s="5">
        <v>5.8678000000000001E-2</v>
      </c>
      <c r="W233" s="4" t="s">
        <v>4015</v>
      </c>
      <c r="X233" s="3" t="s">
        <v>4016</v>
      </c>
      <c r="Y233" s="3" t="s">
        <v>28</v>
      </c>
      <c r="Z233" s="3" t="s">
        <v>28</v>
      </c>
    </row>
    <row r="234" spans="1:26" x14ac:dyDescent="0.25">
      <c r="A234" s="2" t="s">
        <v>4017</v>
      </c>
      <c r="B234" s="3" t="s">
        <v>24</v>
      </c>
      <c r="C234" s="3" t="s">
        <v>26</v>
      </c>
      <c r="D234" s="5">
        <f t="shared" si="15"/>
        <v>186903</v>
      </c>
      <c r="E234" s="5">
        <v>107278</v>
      </c>
      <c r="F234" s="5">
        <v>0</v>
      </c>
      <c r="G234" s="5">
        <v>79625</v>
      </c>
      <c r="H234" s="5">
        <f t="shared" si="16"/>
        <v>113496</v>
      </c>
      <c r="I234" s="5">
        <v>65149</v>
      </c>
      <c r="J234" s="5">
        <v>0</v>
      </c>
      <c r="K234" s="5">
        <v>48347</v>
      </c>
      <c r="L234" s="5">
        <v>2283</v>
      </c>
      <c r="M234" s="68">
        <f t="shared" si="17"/>
        <v>1.2214892216818349E-2</v>
      </c>
      <c r="N234" s="68">
        <f t="shared" si="18"/>
        <v>2.0115246352294353E-2</v>
      </c>
      <c r="O234" s="5">
        <v>3854</v>
      </c>
      <c r="P234" s="5">
        <v>8032</v>
      </c>
      <c r="Q234" s="25">
        <f t="shared" si="19"/>
        <v>0.47983067729083667</v>
      </c>
      <c r="R234" s="5">
        <v>243</v>
      </c>
      <c r="S234" s="5">
        <v>1544</v>
      </c>
      <c r="T234" s="5">
        <v>6435</v>
      </c>
      <c r="U234" s="5">
        <v>114</v>
      </c>
      <c r="V234" s="5">
        <v>0.12328699999999999</v>
      </c>
      <c r="W234" s="4" t="s">
        <v>4018</v>
      </c>
      <c r="X234" s="3" t="s">
        <v>4019</v>
      </c>
      <c r="Y234" s="3" t="s">
        <v>28</v>
      </c>
      <c r="Z234" s="3" t="s">
        <v>28</v>
      </c>
    </row>
    <row r="235" spans="1:26" x14ac:dyDescent="0.25">
      <c r="A235" s="2" t="s">
        <v>4020</v>
      </c>
      <c r="B235" s="3" t="s">
        <v>24</v>
      </c>
      <c r="C235" s="3" t="s">
        <v>26</v>
      </c>
      <c r="D235" s="5">
        <f t="shared" si="15"/>
        <v>16886</v>
      </c>
      <c r="E235" s="5">
        <v>14821</v>
      </c>
      <c r="F235" s="5">
        <v>0</v>
      </c>
      <c r="G235" s="5">
        <v>2065</v>
      </c>
      <c r="H235" s="5">
        <f t="shared" si="16"/>
        <v>12003</v>
      </c>
      <c r="I235" s="5">
        <v>10658</v>
      </c>
      <c r="J235" s="5">
        <v>0</v>
      </c>
      <c r="K235" s="5">
        <v>1345</v>
      </c>
      <c r="L235" s="5">
        <v>157</v>
      </c>
      <c r="M235" s="68">
        <f t="shared" si="17"/>
        <v>9.2976430178846377E-3</v>
      </c>
      <c r="N235" s="68">
        <f t="shared" si="18"/>
        <v>1.3080063317503957E-2</v>
      </c>
      <c r="O235" s="5">
        <v>456</v>
      </c>
      <c r="P235" s="5">
        <v>539</v>
      </c>
      <c r="Q235" s="25">
        <f t="shared" si="19"/>
        <v>0.84601113172541742</v>
      </c>
      <c r="R235" s="5">
        <v>45</v>
      </c>
      <c r="S235" s="5">
        <v>28</v>
      </c>
      <c r="T235" s="5">
        <v>498</v>
      </c>
      <c r="U235" s="5">
        <v>30</v>
      </c>
      <c r="V235" s="5">
        <v>5.0571999999999999E-2</v>
      </c>
      <c r="W235" s="4" t="s">
        <v>4021</v>
      </c>
      <c r="X235" s="3" t="s">
        <v>4022</v>
      </c>
      <c r="Y235" s="3" t="s">
        <v>28</v>
      </c>
      <c r="Z235" s="3" t="s">
        <v>28</v>
      </c>
    </row>
    <row r="236" spans="1:26" x14ac:dyDescent="0.25">
      <c r="A236" s="2" t="s">
        <v>4023</v>
      </c>
      <c r="B236" s="3" t="s">
        <v>24</v>
      </c>
      <c r="C236" s="3" t="s">
        <v>26</v>
      </c>
      <c r="D236" s="5">
        <f t="shared" si="15"/>
        <v>32317</v>
      </c>
      <c r="E236" s="5">
        <v>24505</v>
      </c>
      <c r="F236" s="5">
        <v>0</v>
      </c>
      <c r="G236" s="5">
        <v>7812</v>
      </c>
      <c r="H236" s="5">
        <f t="shared" si="16"/>
        <v>22533</v>
      </c>
      <c r="I236" s="5">
        <v>17324</v>
      </c>
      <c r="J236" s="5">
        <v>0</v>
      </c>
      <c r="K236" s="5">
        <v>5209</v>
      </c>
      <c r="L236" s="5">
        <v>149</v>
      </c>
      <c r="M236" s="68">
        <f t="shared" si="17"/>
        <v>4.6105764767769286E-3</v>
      </c>
      <c r="N236" s="68">
        <f t="shared" si="18"/>
        <v>6.6125238539031638E-3</v>
      </c>
      <c r="O236" s="5">
        <v>587</v>
      </c>
      <c r="P236" s="5">
        <v>901</v>
      </c>
      <c r="Q236" s="25">
        <f t="shared" si="19"/>
        <v>0.65149833518312983</v>
      </c>
      <c r="R236" s="5">
        <v>103</v>
      </c>
      <c r="S236" s="5">
        <v>52</v>
      </c>
      <c r="T236" s="5">
        <v>890</v>
      </c>
      <c r="U236" s="5">
        <v>47</v>
      </c>
      <c r="V236" s="5">
        <v>5.2009E-2</v>
      </c>
      <c r="W236" s="4" t="s">
        <v>4024</v>
      </c>
      <c r="X236" s="3" t="s">
        <v>4025</v>
      </c>
      <c r="Y236" s="3" t="s">
        <v>28</v>
      </c>
      <c r="Z236" s="3" t="s">
        <v>28</v>
      </c>
    </row>
    <row r="237" spans="1:26" x14ac:dyDescent="0.25">
      <c r="A237" s="2" t="s">
        <v>4026</v>
      </c>
      <c r="B237" s="3" t="s">
        <v>24</v>
      </c>
      <c r="C237" s="3" t="s">
        <v>26</v>
      </c>
      <c r="D237" s="5">
        <f t="shared" si="15"/>
        <v>11912</v>
      </c>
      <c r="E237" s="5">
        <v>9503</v>
      </c>
      <c r="F237" s="5">
        <v>0</v>
      </c>
      <c r="G237" s="5">
        <v>2409</v>
      </c>
      <c r="H237" s="5">
        <f t="shared" si="16"/>
        <v>8430</v>
      </c>
      <c r="I237" s="5">
        <v>6691</v>
      </c>
      <c r="J237" s="5">
        <v>0</v>
      </c>
      <c r="K237" s="5">
        <v>1739</v>
      </c>
      <c r="L237" s="5">
        <v>118</v>
      </c>
      <c r="M237" s="68">
        <f t="shared" si="17"/>
        <v>9.9059771658831439E-3</v>
      </c>
      <c r="N237" s="68">
        <f t="shared" si="18"/>
        <v>1.3997627520759193E-2</v>
      </c>
      <c r="O237" s="5">
        <v>245</v>
      </c>
      <c r="P237" s="5">
        <v>344</v>
      </c>
      <c r="Q237" s="25">
        <f t="shared" si="19"/>
        <v>0.71220930232558144</v>
      </c>
      <c r="R237" s="5">
        <v>7</v>
      </c>
      <c r="S237" s="5">
        <v>13</v>
      </c>
      <c r="T237" s="5">
        <v>312</v>
      </c>
      <c r="U237" s="5">
        <v>7</v>
      </c>
      <c r="V237" s="5">
        <v>5.1411999999999999E-2</v>
      </c>
      <c r="W237" s="4" t="s">
        <v>4027</v>
      </c>
      <c r="X237" s="3" t="s">
        <v>4028</v>
      </c>
      <c r="Y237" s="3" t="s">
        <v>28</v>
      </c>
      <c r="Z237" s="3" t="s">
        <v>28</v>
      </c>
    </row>
    <row r="238" spans="1:26" x14ac:dyDescent="0.25">
      <c r="A238" s="2" t="s">
        <v>4029</v>
      </c>
      <c r="B238" s="3" t="s">
        <v>24</v>
      </c>
      <c r="C238" s="3" t="s">
        <v>26</v>
      </c>
      <c r="D238" s="5">
        <f t="shared" si="15"/>
        <v>10970</v>
      </c>
      <c r="E238" s="5">
        <v>9539</v>
      </c>
      <c r="F238" s="5">
        <v>0</v>
      </c>
      <c r="G238" s="5">
        <v>1431</v>
      </c>
      <c r="H238" s="5">
        <f t="shared" si="16"/>
        <v>7958</v>
      </c>
      <c r="I238" s="5">
        <v>7005</v>
      </c>
      <c r="J238" s="5">
        <v>0</v>
      </c>
      <c r="K238" s="5">
        <v>953</v>
      </c>
      <c r="L238" s="5">
        <v>114</v>
      </c>
      <c r="M238" s="68">
        <f t="shared" si="17"/>
        <v>1.0391978122151322E-2</v>
      </c>
      <c r="N238" s="68">
        <f t="shared" si="18"/>
        <v>1.4325207338527268E-2</v>
      </c>
      <c r="O238" s="5">
        <v>270</v>
      </c>
      <c r="P238" s="5">
        <v>320</v>
      </c>
      <c r="Q238" s="25">
        <f t="shared" si="19"/>
        <v>0.84375</v>
      </c>
      <c r="R238" s="5">
        <v>43</v>
      </c>
      <c r="S238" s="5">
        <v>23</v>
      </c>
      <c r="T238" s="5">
        <v>211</v>
      </c>
      <c r="U238" s="5">
        <v>4</v>
      </c>
      <c r="V238" s="5">
        <v>4.5682E-2</v>
      </c>
      <c r="W238" s="4" t="s">
        <v>4030</v>
      </c>
      <c r="X238" s="3" t="s">
        <v>4031</v>
      </c>
      <c r="Y238" s="3" t="s">
        <v>28</v>
      </c>
      <c r="Z238" s="3" t="s">
        <v>28</v>
      </c>
    </row>
    <row r="239" spans="1:26" x14ac:dyDescent="0.25">
      <c r="A239" s="2" t="s">
        <v>4032</v>
      </c>
      <c r="B239" s="3" t="s">
        <v>24</v>
      </c>
      <c r="C239" s="3" t="s">
        <v>26</v>
      </c>
      <c r="D239" s="5">
        <f t="shared" si="15"/>
        <v>13441</v>
      </c>
      <c r="E239" s="5">
        <v>12452</v>
      </c>
      <c r="F239" s="5">
        <v>0</v>
      </c>
      <c r="G239" s="5">
        <v>989</v>
      </c>
      <c r="H239" s="5">
        <f t="shared" si="16"/>
        <v>9813</v>
      </c>
      <c r="I239" s="5">
        <v>9106</v>
      </c>
      <c r="J239" s="5">
        <v>0</v>
      </c>
      <c r="K239" s="5">
        <v>707</v>
      </c>
      <c r="L239" s="5">
        <v>166</v>
      </c>
      <c r="M239" s="68">
        <f t="shared" si="17"/>
        <v>1.2350271557175805E-2</v>
      </c>
      <c r="N239" s="68">
        <f t="shared" si="18"/>
        <v>1.6916335473351675E-2</v>
      </c>
      <c r="O239" s="5">
        <v>557</v>
      </c>
      <c r="P239" s="5">
        <v>703</v>
      </c>
      <c r="Q239" s="25">
        <f t="shared" si="19"/>
        <v>0.79231863442389761</v>
      </c>
      <c r="R239" s="5">
        <v>36</v>
      </c>
      <c r="S239" s="5">
        <v>9</v>
      </c>
      <c r="T239" s="5">
        <v>984</v>
      </c>
      <c r="U239" s="5">
        <v>143</v>
      </c>
      <c r="V239" s="5">
        <v>7.7202000000000007E-2</v>
      </c>
      <c r="W239" s="4" t="s">
        <v>4033</v>
      </c>
      <c r="X239" s="3" t="s">
        <v>4034</v>
      </c>
      <c r="Y239" s="3" t="s">
        <v>28</v>
      </c>
      <c r="Z239" s="3" t="s">
        <v>28</v>
      </c>
    </row>
    <row r="240" spans="1:26" x14ac:dyDescent="0.25">
      <c r="A240" s="2" t="s">
        <v>4035</v>
      </c>
      <c r="B240" s="3" t="s">
        <v>24</v>
      </c>
      <c r="C240" s="3" t="s">
        <v>26</v>
      </c>
      <c r="D240" s="5">
        <f t="shared" si="15"/>
        <v>14834</v>
      </c>
      <c r="E240" s="5">
        <v>13447</v>
      </c>
      <c r="F240" s="5">
        <v>0</v>
      </c>
      <c r="G240" s="5">
        <v>1387</v>
      </c>
      <c r="H240" s="5">
        <f t="shared" si="16"/>
        <v>10461</v>
      </c>
      <c r="I240" s="5">
        <v>9503</v>
      </c>
      <c r="J240" s="5">
        <v>0</v>
      </c>
      <c r="K240" s="5">
        <v>958</v>
      </c>
      <c r="L240" s="5">
        <v>223</v>
      </c>
      <c r="M240" s="68">
        <f t="shared" si="17"/>
        <v>1.5033032223270864E-2</v>
      </c>
      <c r="N240" s="68">
        <f t="shared" si="18"/>
        <v>2.1317273683204283E-2</v>
      </c>
      <c r="O240" s="5">
        <v>646</v>
      </c>
      <c r="P240" s="5">
        <v>713</v>
      </c>
      <c r="Q240" s="25">
        <f t="shared" si="19"/>
        <v>0.90603085553997198</v>
      </c>
      <c r="R240" s="5">
        <v>12</v>
      </c>
      <c r="S240" s="5">
        <v>8</v>
      </c>
      <c r="T240" s="5">
        <v>820</v>
      </c>
      <c r="U240" s="5">
        <v>30</v>
      </c>
      <c r="V240" s="5">
        <v>7.5028999999999998E-2</v>
      </c>
      <c r="W240" s="4" t="s">
        <v>4036</v>
      </c>
      <c r="X240" s="3" t="s">
        <v>4037</v>
      </c>
      <c r="Y240" s="3" t="s">
        <v>28</v>
      </c>
      <c r="Z240" s="3" t="s">
        <v>28</v>
      </c>
    </row>
    <row r="241" spans="1:26" x14ac:dyDescent="0.25">
      <c r="A241" s="2" t="s">
        <v>4038</v>
      </c>
      <c r="B241" s="3" t="s">
        <v>24</v>
      </c>
      <c r="C241" s="3" t="s">
        <v>26</v>
      </c>
      <c r="D241" s="5">
        <f t="shared" si="15"/>
        <v>37850</v>
      </c>
      <c r="E241" s="5">
        <v>27166</v>
      </c>
      <c r="F241" s="5">
        <v>0</v>
      </c>
      <c r="G241" s="5">
        <v>10684</v>
      </c>
      <c r="H241" s="5">
        <f t="shared" si="16"/>
        <v>25111</v>
      </c>
      <c r="I241" s="5">
        <v>18095</v>
      </c>
      <c r="J241" s="5">
        <v>0</v>
      </c>
      <c r="K241" s="5">
        <v>7016</v>
      </c>
      <c r="L241" s="5">
        <v>518</v>
      </c>
      <c r="M241" s="68">
        <f t="shared" si="17"/>
        <v>1.368560105680317E-2</v>
      </c>
      <c r="N241" s="68">
        <f t="shared" si="18"/>
        <v>2.0628409860220621E-2</v>
      </c>
      <c r="O241" s="5">
        <v>1112</v>
      </c>
      <c r="P241" s="5">
        <v>1539</v>
      </c>
      <c r="Q241" s="25">
        <f t="shared" si="19"/>
        <v>0.72254710851202075</v>
      </c>
      <c r="R241" s="5">
        <v>63</v>
      </c>
      <c r="S241" s="5">
        <v>123</v>
      </c>
      <c r="T241" s="5">
        <v>1244</v>
      </c>
      <c r="U241" s="5">
        <v>25</v>
      </c>
      <c r="V241" s="5">
        <v>8.5051000000000002E-2</v>
      </c>
      <c r="W241" s="4" t="s">
        <v>4039</v>
      </c>
      <c r="X241" s="3" t="s">
        <v>4040</v>
      </c>
      <c r="Y241" s="3" t="s">
        <v>28</v>
      </c>
      <c r="Z241" s="3" t="s">
        <v>28</v>
      </c>
    </row>
    <row r="242" spans="1:26" x14ac:dyDescent="0.25">
      <c r="A242" s="2" t="s">
        <v>4041</v>
      </c>
      <c r="B242" s="3" t="s">
        <v>24</v>
      </c>
      <c r="C242" s="3" t="s">
        <v>26</v>
      </c>
      <c r="D242" s="5">
        <f t="shared" si="15"/>
        <v>38771</v>
      </c>
      <c r="E242" s="5">
        <v>30978</v>
      </c>
      <c r="F242" s="5">
        <v>0</v>
      </c>
      <c r="G242" s="5">
        <v>7793</v>
      </c>
      <c r="H242" s="5">
        <f t="shared" si="16"/>
        <v>26160</v>
      </c>
      <c r="I242" s="5">
        <v>21010</v>
      </c>
      <c r="J242" s="5">
        <v>0</v>
      </c>
      <c r="K242" s="5">
        <v>5150</v>
      </c>
      <c r="L242" s="5">
        <v>1094</v>
      </c>
      <c r="M242" s="68">
        <f t="shared" si="17"/>
        <v>2.8216966289236801E-2</v>
      </c>
      <c r="N242" s="68">
        <f t="shared" si="18"/>
        <v>4.1819571865443425E-2</v>
      </c>
      <c r="O242" s="5">
        <v>2184</v>
      </c>
      <c r="P242" s="5">
        <v>2851</v>
      </c>
      <c r="Q242" s="25">
        <f t="shared" si="19"/>
        <v>0.76604700105226231</v>
      </c>
      <c r="R242" s="5">
        <v>224</v>
      </c>
      <c r="S242" s="5">
        <v>75</v>
      </c>
      <c r="T242" s="5">
        <v>2673</v>
      </c>
      <c r="U242" s="5">
        <v>96</v>
      </c>
      <c r="V242" s="5">
        <v>0.13569700000000001</v>
      </c>
      <c r="W242" s="4" t="s">
        <v>4042</v>
      </c>
      <c r="X242" s="3" t="s">
        <v>4043</v>
      </c>
      <c r="Y242" s="3" t="s">
        <v>28</v>
      </c>
      <c r="Z242" s="3" t="s">
        <v>28</v>
      </c>
    </row>
    <row r="243" spans="1:26" x14ac:dyDescent="0.25">
      <c r="A243" s="2" t="s">
        <v>4044</v>
      </c>
      <c r="B243" s="3" t="s">
        <v>24</v>
      </c>
      <c r="C243" s="3" t="s">
        <v>26</v>
      </c>
      <c r="D243" s="5">
        <f t="shared" si="15"/>
        <v>3860</v>
      </c>
      <c r="E243" s="5">
        <v>3853</v>
      </c>
      <c r="F243" s="5">
        <v>0</v>
      </c>
      <c r="G243" s="5">
        <v>7</v>
      </c>
      <c r="H243" s="5">
        <f t="shared" si="16"/>
        <v>2742</v>
      </c>
      <c r="I243" s="5">
        <v>2738</v>
      </c>
      <c r="J243" s="5">
        <v>0</v>
      </c>
      <c r="K243" s="5">
        <v>4</v>
      </c>
      <c r="L243" s="5">
        <v>4</v>
      </c>
      <c r="M243" s="68">
        <f t="shared" si="17"/>
        <v>1.0362694300518134E-3</v>
      </c>
      <c r="N243" s="68">
        <f t="shared" si="18"/>
        <v>1.4587892049598833E-3</v>
      </c>
      <c r="O243" s="5">
        <v>34</v>
      </c>
      <c r="P243" s="5">
        <v>35</v>
      </c>
      <c r="Q243" s="25">
        <f t="shared" si="19"/>
        <v>0.97142857142857142</v>
      </c>
      <c r="R243" s="5">
        <v>0</v>
      </c>
      <c r="S243" s="5">
        <v>1</v>
      </c>
      <c r="T243" s="5">
        <v>32</v>
      </c>
      <c r="U243" s="5">
        <v>2</v>
      </c>
      <c r="V243" s="5">
        <v>1.2782999999999999E-2</v>
      </c>
      <c r="W243" s="4" t="s">
        <v>4045</v>
      </c>
      <c r="X243" s="3" t="s">
        <v>4046</v>
      </c>
      <c r="Y243" s="3" t="s">
        <v>28</v>
      </c>
      <c r="Z243" s="3" t="s">
        <v>28</v>
      </c>
    </row>
    <row r="244" spans="1:26" x14ac:dyDescent="0.25">
      <c r="A244" s="2" t="s">
        <v>4047</v>
      </c>
      <c r="B244" s="3" t="s">
        <v>24</v>
      </c>
      <c r="C244" s="3" t="s">
        <v>26</v>
      </c>
      <c r="D244" s="5">
        <f t="shared" si="15"/>
        <v>7382</v>
      </c>
      <c r="E244" s="5">
        <v>7302</v>
      </c>
      <c r="F244" s="5">
        <v>0</v>
      </c>
      <c r="G244" s="5">
        <v>80</v>
      </c>
      <c r="H244" s="5">
        <f t="shared" si="16"/>
        <v>5354</v>
      </c>
      <c r="I244" s="5">
        <v>5287</v>
      </c>
      <c r="J244" s="5">
        <v>0</v>
      </c>
      <c r="K244" s="5">
        <v>67</v>
      </c>
      <c r="L244" s="5">
        <v>61</v>
      </c>
      <c r="M244" s="68">
        <f t="shared" si="17"/>
        <v>8.2633432674072069E-3</v>
      </c>
      <c r="N244" s="68">
        <f t="shared" si="18"/>
        <v>1.1393350765782592E-2</v>
      </c>
      <c r="O244" s="5">
        <v>248</v>
      </c>
      <c r="P244" s="5">
        <v>276</v>
      </c>
      <c r="Q244" s="25">
        <f t="shared" si="19"/>
        <v>0.89855072463768115</v>
      </c>
      <c r="R244" s="5">
        <v>17</v>
      </c>
      <c r="S244" s="5">
        <v>0</v>
      </c>
      <c r="T244" s="5">
        <v>323</v>
      </c>
      <c r="U244" s="5">
        <v>11</v>
      </c>
      <c r="V244" s="5">
        <v>5.2204E-2</v>
      </c>
      <c r="W244" s="4" t="s">
        <v>4048</v>
      </c>
      <c r="X244" s="3" t="s">
        <v>4049</v>
      </c>
      <c r="Y244" s="3" t="s">
        <v>28</v>
      </c>
      <c r="Z244" s="3" t="s">
        <v>28</v>
      </c>
    </row>
    <row r="245" spans="1:26" x14ac:dyDescent="0.25">
      <c r="A245" s="2" t="s">
        <v>4050</v>
      </c>
      <c r="B245" s="3" t="s">
        <v>24</v>
      </c>
      <c r="C245" s="3" t="s">
        <v>26</v>
      </c>
      <c r="D245" s="5">
        <f t="shared" si="15"/>
        <v>7451</v>
      </c>
      <c r="E245" s="5">
        <v>7381</v>
      </c>
      <c r="F245" s="5">
        <v>0</v>
      </c>
      <c r="G245" s="5">
        <v>70</v>
      </c>
      <c r="H245" s="5">
        <f t="shared" si="16"/>
        <v>5364</v>
      </c>
      <c r="I245" s="5">
        <v>5306</v>
      </c>
      <c r="J245" s="5">
        <v>0</v>
      </c>
      <c r="K245" s="5">
        <v>58</v>
      </c>
      <c r="L245" s="5">
        <v>28</v>
      </c>
      <c r="M245" s="68">
        <f t="shared" si="17"/>
        <v>3.7578848476714534E-3</v>
      </c>
      <c r="N245" s="68">
        <f t="shared" si="18"/>
        <v>5.219985085756898E-3</v>
      </c>
      <c r="O245" s="5">
        <v>171</v>
      </c>
      <c r="P245" s="5">
        <v>184</v>
      </c>
      <c r="Q245" s="25">
        <f t="shared" si="19"/>
        <v>0.92934782608695654</v>
      </c>
      <c r="R245" s="5">
        <v>13</v>
      </c>
      <c r="S245" s="5">
        <v>2</v>
      </c>
      <c r="T245" s="5">
        <v>189</v>
      </c>
      <c r="U245" s="5">
        <v>7</v>
      </c>
      <c r="V245" s="5">
        <v>3.4678E-2</v>
      </c>
      <c r="W245" s="4" t="s">
        <v>4051</v>
      </c>
      <c r="X245" s="3" t="s">
        <v>4052</v>
      </c>
      <c r="Y245" s="3" t="s">
        <v>28</v>
      </c>
      <c r="Z245" s="3" t="s">
        <v>28</v>
      </c>
    </row>
    <row r="246" spans="1:26" x14ac:dyDescent="0.25">
      <c r="A246" s="2" t="s">
        <v>4053</v>
      </c>
      <c r="B246" s="3" t="s">
        <v>24</v>
      </c>
      <c r="C246" s="3" t="s">
        <v>26</v>
      </c>
      <c r="D246" s="5">
        <f t="shared" si="15"/>
        <v>6184</v>
      </c>
      <c r="E246" s="5">
        <v>5855</v>
      </c>
      <c r="F246" s="5">
        <v>0</v>
      </c>
      <c r="G246" s="5">
        <v>329</v>
      </c>
      <c r="H246" s="5">
        <f t="shared" si="16"/>
        <v>4417</v>
      </c>
      <c r="I246" s="5">
        <v>4203</v>
      </c>
      <c r="J246" s="5">
        <v>0</v>
      </c>
      <c r="K246" s="5">
        <v>214</v>
      </c>
      <c r="L246" s="5">
        <v>24</v>
      </c>
      <c r="M246" s="68">
        <f t="shared" si="17"/>
        <v>3.8809831824062097E-3</v>
      </c>
      <c r="N246" s="68">
        <f t="shared" si="18"/>
        <v>5.4335521847407742E-3</v>
      </c>
      <c r="O246" s="5">
        <v>86</v>
      </c>
      <c r="P246" s="5">
        <v>94</v>
      </c>
      <c r="Q246" s="25">
        <f t="shared" si="19"/>
        <v>0.91489361702127658</v>
      </c>
      <c r="R246" s="5">
        <v>21</v>
      </c>
      <c r="S246" s="5">
        <v>6</v>
      </c>
      <c r="T246" s="5">
        <v>68</v>
      </c>
      <c r="U246" s="5">
        <v>1</v>
      </c>
      <c r="V246" s="5">
        <v>2.2364999999999999E-2</v>
      </c>
      <c r="W246" s="4" t="s">
        <v>4054</v>
      </c>
      <c r="X246" s="3" t="s">
        <v>4055</v>
      </c>
      <c r="Y246" s="3" t="s">
        <v>28</v>
      </c>
      <c r="Z246" s="3" t="s">
        <v>28</v>
      </c>
    </row>
    <row r="247" spans="1:26" x14ac:dyDescent="0.25">
      <c r="A247" s="2" t="s">
        <v>4056</v>
      </c>
      <c r="B247" s="3" t="s">
        <v>24</v>
      </c>
      <c r="C247" s="3" t="s">
        <v>26</v>
      </c>
      <c r="D247" s="5">
        <f t="shared" si="15"/>
        <v>46491</v>
      </c>
      <c r="E247" s="5">
        <v>32358</v>
      </c>
      <c r="F247" s="5">
        <v>0</v>
      </c>
      <c r="G247" s="5">
        <v>14133</v>
      </c>
      <c r="H247" s="5">
        <f t="shared" si="16"/>
        <v>29063</v>
      </c>
      <c r="I247" s="5">
        <v>20387</v>
      </c>
      <c r="J247" s="5">
        <v>0</v>
      </c>
      <c r="K247" s="5">
        <v>8676</v>
      </c>
      <c r="L247" s="5">
        <v>1391</v>
      </c>
      <c r="M247" s="68">
        <f t="shared" si="17"/>
        <v>2.9919769417736768E-2</v>
      </c>
      <c r="N247" s="68">
        <f t="shared" si="18"/>
        <v>4.7861542167016484E-2</v>
      </c>
      <c r="O247" s="5">
        <v>1842</v>
      </c>
      <c r="P247" s="5">
        <v>2360</v>
      </c>
      <c r="Q247" s="25">
        <f t="shared" si="19"/>
        <v>0.78050847457627115</v>
      </c>
      <c r="R247" s="5">
        <v>90</v>
      </c>
      <c r="S247" s="5">
        <v>178</v>
      </c>
      <c r="T247" s="5">
        <v>1422</v>
      </c>
      <c r="U247" s="5">
        <v>38</v>
      </c>
      <c r="V247" s="5">
        <v>0.11576</v>
      </c>
      <c r="W247" s="4" t="s">
        <v>4057</v>
      </c>
      <c r="X247" s="3" t="s">
        <v>4058</v>
      </c>
      <c r="Y247" s="3" t="s">
        <v>28</v>
      </c>
      <c r="Z247" s="3" t="s">
        <v>28</v>
      </c>
    </row>
    <row r="248" spans="1:26" x14ac:dyDescent="0.25">
      <c r="A248" s="2" t="s">
        <v>4059</v>
      </c>
      <c r="B248" s="3" t="s">
        <v>24</v>
      </c>
      <c r="C248" s="3" t="s">
        <v>26</v>
      </c>
      <c r="D248" s="5">
        <f t="shared" si="15"/>
        <v>154178</v>
      </c>
      <c r="E248" s="5">
        <v>93002</v>
      </c>
      <c r="F248" s="5">
        <v>0</v>
      </c>
      <c r="G248" s="5">
        <v>61176</v>
      </c>
      <c r="H248" s="5">
        <f t="shared" si="16"/>
        <v>96954</v>
      </c>
      <c r="I248" s="5">
        <v>58103</v>
      </c>
      <c r="J248" s="5">
        <v>0</v>
      </c>
      <c r="K248" s="5">
        <v>38851</v>
      </c>
      <c r="L248" s="5">
        <v>672</v>
      </c>
      <c r="M248" s="68">
        <f t="shared" si="17"/>
        <v>4.3585985030289666E-3</v>
      </c>
      <c r="N248" s="68">
        <f t="shared" si="18"/>
        <v>6.9311219753697634E-3</v>
      </c>
      <c r="O248" s="5">
        <v>2681</v>
      </c>
      <c r="P248" s="5">
        <v>6264</v>
      </c>
      <c r="Q248" s="25">
        <f t="shared" si="19"/>
        <v>0.42800127713920816</v>
      </c>
      <c r="R248" s="5">
        <v>423</v>
      </c>
      <c r="S248" s="5">
        <v>596</v>
      </c>
      <c r="T248" s="5">
        <v>6513</v>
      </c>
      <c r="U248" s="5">
        <v>278</v>
      </c>
      <c r="V248" s="5">
        <v>0.107809</v>
      </c>
      <c r="W248" s="4" t="s">
        <v>4060</v>
      </c>
      <c r="X248" s="3" t="s">
        <v>4061</v>
      </c>
      <c r="Y248" s="3" t="s">
        <v>28</v>
      </c>
      <c r="Z248" s="3" t="s">
        <v>28</v>
      </c>
    </row>
    <row r="249" spans="1:26" x14ac:dyDescent="0.25">
      <c r="A249" s="2" t="s">
        <v>4062</v>
      </c>
      <c r="B249" s="3" t="s">
        <v>24</v>
      </c>
      <c r="C249" s="3" t="s">
        <v>26</v>
      </c>
      <c r="D249" s="5">
        <f t="shared" si="15"/>
        <v>8823</v>
      </c>
      <c r="E249" s="5">
        <v>7247</v>
      </c>
      <c r="F249" s="5">
        <v>0</v>
      </c>
      <c r="G249" s="5">
        <v>1576</v>
      </c>
      <c r="H249" s="5">
        <f t="shared" si="16"/>
        <v>6578</v>
      </c>
      <c r="I249" s="5">
        <v>5431</v>
      </c>
      <c r="J249" s="5">
        <v>0</v>
      </c>
      <c r="K249" s="5">
        <v>1147</v>
      </c>
      <c r="L249" s="5">
        <v>79</v>
      </c>
      <c r="M249" s="68">
        <f t="shared" si="17"/>
        <v>8.9538705655672676E-3</v>
      </c>
      <c r="N249" s="68">
        <f t="shared" si="18"/>
        <v>1.2009729401033748E-2</v>
      </c>
      <c r="O249" s="5">
        <v>127</v>
      </c>
      <c r="P249" s="5">
        <v>164</v>
      </c>
      <c r="Q249" s="25">
        <f t="shared" si="19"/>
        <v>0.77439024390243905</v>
      </c>
      <c r="R249" s="5">
        <v>21</v>
      </c>
      <c r="S249" s="5">
        <v>37</v>
      </c>
      <c r="T249" s="5">
        <v>46</v>
      </c>
      <c r="U249" s="5">
        <v>0</v>
      </c>
      <c r="V249" s="5">
        <v>3.0197000000000002E-2</v>
      </c>
      <c r="W249" s="4" t="s">
        <v>4063</v>
      </c>
      <c r="X249" s="3" t="s">
        <v>4064</v>
      </c>
      <c r="Y249" s="3" t="s">
        <v>28</v>
      </c>
      <c r="Z249" s="3" t="s">
        <v>28</v>
      </c>
    </row>
    <row r="250" spans="1:26" x14ac:dyDescent="0.25">
      <c r="A250" s="2" t="s">
        <v>4065</v>
      </c>
      <c r="B250" s="3" t="s">
        <v>24</v>
      </c>
      <c r="C250" s="3" t="s">
        <v>26</v>
      </c>
      <c r="D250" s="5">
        <f t="shared" si="15"/>
        <v>14991</v>
      </c>
      <c r="E250" s="5">
        <v>13534</v>
      </c>
      <c r="F250" s="5">
        <v>0</v>
      </c>
      <c r="G250" s="5">
        <v>1457</v>
      </c>
      <c r="H250" s="5">
        <f t="shared" si="16"/>
        <v>10699</v>
      </c>
      <c r="I250" s="5">
        <v>9694</v>
      </c>
      <c r="J250" s="5">
        <v>0</v>
      </c>
      <c r="K250" s="5">
        <v>1005</v>
      </c>
      <c r="L250" s="5">
        <v>295</v>
      </c>
      <c r="M250" s="68">
        <f t="shared" si="17"/>
        <v>1.9678473750917216E-2</v>
      </c>
      <c r="N250" s="68">
        <f t="shared" si="18"/>
        <v>2.7572670343022711E-2</v>
      </c>
      <c r="O250" s="5">
        <v>530</v>
      </c>
      <c r="P250" s="5">
        <v>595</v>
      </c>
      <c r="Q250" s="25">
        <f t="shared" si="19"/>
        <v>0.89075630252100846</v>
      </c>
      <c r="R250" s="5">
        <v>21</v>
      </c>
      <c r="S250" s="5">
        <v>22</v>
      </c>
      <c r="T250" s="5">
        <v>421</v>
      </c>
      <c r="U250" s="5">
        <v>5</v>
      </c>
      <c r="V250" s="5">
        <v>6.1378000000000002E-2</v>
      </c>
      <c r="W250" s="4" t="s">
        <v>4066</v>
      </c>
      <c r="X250" s="3" t="s">
        <v>4067</v>
      </c>
      <c r="Y250" s="3" t="s">
        <v>28</v>
      </c>
      <c r="Z250" s="3" t="s">
        <v>28</v>
      </c>
    </row>
    <row r="251" spans="1:26" x14ac:dyDescent="0.25">
      <c r="A251" s="2" t="s">
        <v>4068</v>
      </c>
      <c r="B251" s="3" t="s">
        <v>24</v>
      </c>
      <c r="C251" s="3" t="s">
        <v>26</v>
      </c>
      <c r="D251" s="5">
        <f t="shared" si="15"/>
        <v>16986</v>
      </c>
      <c r="E251" s="5">
        <v>13166</v>
      </c>
      <c r="F251" s="5">
        <v>0</v>
      </c>
      <c r="G251" s="5">
        <v>3820</v>
      </c>
      <c r="H251" s="5">
        <f t="shared" si="16"/>
        <v>11863</v>
      </c>
      <c r="I251" s="5">
        <v>9200</v>
      </c>
      <c r="J251" s="5">
        <v>0</v>
      </c>
      <c r="K251" s="5">
        <v>2663</v>
      </c>
      <c r="L251" s="5">
        <v>61</v>
      </c>
      <c r="M251" s="68">
        <f t="shared" si="17"/>
        <v>3.5911927469680915E-3</v>
      </c>
      <c r="N251" s="68">
        <f t="shared" si="18"/>
        <v>5.1420382702520445E-3</v>
      </c>
      <c r="O251" s="5">
        <v>190</v>
      </c>
      <c r="P251" s="5">
        <v>352</v>
      </c>
      <c r="Q251" s="25">
        <f t="shared" si="19"/>
        <v>0.53977272727272729</v>
      </c>
      <c r="R251" s="5">
        <v>74</v>
      </c>
      <c r="S251" s="5">
        <v>20</v>
      </c>
      <c r="T251" s="5">
        <v>176</v>
      </c>
      <c r="U251" s="5">
        <v>5</v>
      </c>
      <c r="V251" s="5">
        <v>3.8261000000000003E-2</v>
      </c>
      <c r="W251" s="4" t="s">
        <v>4069</v>
      </c>
      <c r="X251" s="3" t="s">
        <v>4070</v>
      </c>
      <c r="Y251" s="3" t="s">
        <v>28</v>
      </c>
      <c r="Z251" s="3" t="s">
        <v>28</v>
      </c>
    </row>
    <row r="252" spans="1:26" x14ac:dyDescent="0.25">
      <c r="A252" s="2" t="s">
        <v>4071</v>
      </c>
      <c r="B252" s="3" t="s">
        <v>24</v>
      </c>
      <c r="C252" s="3" t="s">
        <v>26</v>
      </c>
      <c r="D252" s="5">
        <f t="shared" si="15"/>
        <v>47708</v>
      </c>
      <c r="E252" s="5">
        <v>32509</v>
      </c>
      <c r="F252" s="5">
        <v>0</v>
      </c>
      <c r="G252" s="5">
        <v>15199</v>
      </c>
      <c r="H252" s="5">
        <f t="shared" si="16"/>
        <v>32164</v>
      </c>
      <c r="I252" s="5">
        <v>22032</v>
      </c>
      <c r="J252" s="5">
        <v>0</v>
      </c>
      <c r="K252" s="5">
        <v>10132</v>
      </c>
      <c r="L252" s="5">
        <v>310</v>
      </c>
      <c r="M252" s="68">
        <f t="shared" si="17"/>
        <v>6.4978619937955898E-3</v>
      </c>
      <c r="N252" s="68">
        <f t="shared" si="18"/>
        <v>9.638104713344111E-3</v>
      </c>
      <c r="O252" s="5">
        <v>1039</v>
      </c>
      <c r="P252" s="5">
        <v>1478</v>
      </c>
      <c r="Q252" s="25">
        <f t="shared" si="19"/>
        <v>0.70297699594046004</v>
      </c>
      <c r="R252" s="5">
        <v>58</v>
      </c>
      <c r="S252" s="5">
        <v>378</v>
      </c>
      <c r="T252" s="5">
        <v>1018</v>
      </c>
      <c r="U252" s="5">
        <v>11</v>
      </c>
      <c r="V252" s="5">
        <v>6.7084000000000005E-2</v>
      </c>
      <c r="W252" s="4" t="s">
        <v>4072</v>
      </c>
      <c r="X252" s="3" t="s">
        <v>4073</v>
      </c>
      <c r="Y252" s="3" t="s">
        <v>28</v>
      </c>
      <c r="Z252" s="3" t="s">
        <v>28</v>
      </c>
    </row>
    <row r="253" spans="1:26" x14ac:dyDescent="0.25">
      <c r="A253" s="2" t="s">
        <v>4074</v>
      </c>
      <c r="B253" s="3" t="s">
        <v>24</v>
      </c>
      <c r="C253" s="3" t="s">
        <v>26</v>
      </c>
      <c r="D253" s="5">
        <f t="shared" si="15"/>
        <v>12282</v>
      </c>
      <c r="E253" s="5">
        <v>11173</v>
      </c>
      <c r="F253" s="5">
        <v>0</v>
      </c>
      <c r="G253" s="5">
        <v>1109</v>
      </c>
      <c r="H253" s="5">
        <f t="shared" si="16"/>
        <v>8674</v>
      </c>
      <c r="I253" s="5">
        <v>7918</v>
      </c>
      <c r="J253" s="5">
        <v>0</v>
      </c>
      <c r="K253" s="5">
        <v>756</v>
      </c>
      <c r="L253" s="5">
        <v>66</v>
      </c>
      <c r="M253" s="68">
        <f t="shared" si="17"/>
        <v>5.3737176355642402E-3</v>
      </c>
      <c r="N253" s="68">
        <f t="shared" si="18"/>
        <v>7.6089462762278072E-3</v>
      </c>
      <c r="O253" s="5">
        <v>271</v>
      </c>
      <c r="P253" s="5">
        <v>341</v>
      </c>
      <c r="Q253" s="25">
        <f t="shared" si="19"/>
        <v>0.79472140762463339</v>
      </c>
      <c r="R253" s="5">
        <v>26</v>
      </c>
      <c r="S253" s="5">
        <v>16</v>
      </c>
      <c r="T253" s="5">
        <v>432</v>
      </c>
      <c r="U253" s="5">
        <v>39</v>
      </c>
      <c r="V253" s="5">
        <v>4.3066E-2</v>
      </c>
      <c r="W253" s="4" t="s">
        <v>4075</v>
      </c>
      <c r="X253" s="3" t="s">
        <v>4076</v>
      </c>
      <c r="Y253" s="3" t="s">
        <v>28</v>
      </c>
      <c r="Z253" s="3" t="s">
        <v>28</v>
      </c>
    </row>
    <row r="254" spans="1:26" x14ac:dyDescent="0.25">
      <c r="A254" s="2" t="s">
        <v>4077</v>
      </c>
      <c r="B254" s="3" t="s">
        <v>24</v>
      </c>
      <c r="C254" s="3" t="s">
        <v>26</v>
      </c>
      <c r="D254" s="5">
        <f t="shared" si="15"/>
        <v>42251</v>
      </c>
      <c r="E254" s="5">
        <v>30518</v>
      </c>
      <c r="F254" s="5">
        <v>0</v>
      </c>
      <c r="G254" s="5">
        <v>11733</v>
      </c>
      <c r="H254" s="5">
        <f t="shared" si="16"/>
        <v>29189</v>
      </c>
      <c r="I254" s="5">
        <v>21179</v>
      </c>
      <c r="J254" s="5">
        <v>0</v>
      </c>
      <c r="K254" s="5">
        <v>8010</v>
      </c>
      <c r="L254" s="5">
        <v>496</v>
      </c>
      <c r="M254" s="68">
        <f t="shared" si="17"/>
        <v>1.1739367115571228E-2</v>
      </c>
      <c r="N254" s="68">
        <f t="shared" si="18"/>
        <v>1.699270273048066E-2</v>
      </c>
      <c r="O254" s="5">
        <v>1218</v>
      </c>
      <c r="P254" s="5">
        <v>1512</v>
      </c>
      <c r="Q254" s="25">
        <f t="shared" si="19"/>
        <v>0.80555555555555558</v>
      </c>
      <c r="R254" s="5">
        <v>76</v>
      </c>
      <c r="S254" s="5">
        <v>147</v>
      </c>
      <c r="T254" s="5">
        <v>1254</v>
      </c>
      <c r="U254" s="5">
        <v>38</v>
      </c>
      <c r="V254" s="5">
        <v>7.1390999999999996E-2</v>
      </c>
      <c r="W254" s="4" t="s">
        <v>4078</v>
      </c>
      <c r="X254" s="3" t="s">
        <v>4079</v>
      </c>
      <c r="Y254" s="3" t="s">
        <v>28</v>
      </c>
      <c r="Z254" s="3" t="s">
        <v>28</v>
      </c>
    </row>
    <row r="255" spans="1:26" x14ac:dyDescent="0.25">
      <c r="A255" s="2" t="s">
        <v>4080</v>
      </c>
      <c r="B255" s="3" t="s">
        <v>24</v>
      </c>
      <c r="C255" s="3" t="s">
        <v>26</v>
      </c>
      <c r="D255" s="5">
        <f t="shared" si="15"/>
        <v>9988</v>
      </c>
      <c r="E255" s="5">
        <v>9627</v>
      </c>
      <c r="F255" s="5">
        <v>0</v>
      </c>
      <c r="G255" s="5">
        <v>361</v>
      </c>
      <c r="H255" s="5">
        <f t="shared" si="16"/>
        <v>7301</v>
      </c>
      <c r="I255" s="5">
        <v>7053</v>
      </c>
      <c r="J255" s="5">
        <v>0</v>
      </c>
      <c r="K255" s="5">
        <v>248</v>
      </c>
      <c r="L255" s="5">
        <v>77</v>
      </c>
      <c r="M255" s="68">
        <f t="shared" si="17"/>
        <v>7.709251101321586E-3</v>
      </c>
      <c r="N255" s="68">
        <f t="shared" si="18"/>
        <v>1.0546500479386385E-2</v>
      </c>
      <c r="O255" s="5">
        <v>292</v>
      </c>
      <c r="P255" s="5">
        <v>322</v>
      </c>
      <c r="Q255" s="25">
        <f t="shared" si="19"/>
        <v>0.90683229813664601</v>
      </c>
      <c r="R255" s="5">
        <v>30</v>
      </c>
      <c r="S255" s="5">
        <v>6</v>
      </c>
      <c r="T255" s="5">
        <v>288</v>
      </c>
      <c r="U255" s="5">
        <v>12</v>
      </c>
      <c r="V255" s="5">
        <v>4.5654E-2</v>
      </c>
      <c r="W255" s="4" t="s">
        <v>4081</v>
      </c>
      <c r="X255" s="3" t="s">
        <v>4082</v>
      </c>
      <c r="Y255" s="3" t="s">
        <v>28</v>
      </c>
      <c r="Z255" s="3" t="s">
        <v>28</v>
      </c>
    </row>
    <row r="256" spans="1:26" x14ac:dyDescent="0.25">
      <c r="A256" s="2" t="s">
        <v>4083</v>
      </c>
      <c r="B256" s="3" t="s">
        <v>24</v>
      </c>
      <c r="C256" s="3" t="s">
        <v>26</v>
      </c>
      <c r="D256" s="5">
        <f t="shared" ref="D256:D269" si="20">SUM(E256:G256)</f>
        <v>6862</v>
      </c>
      <c r="E256" s="5">
        <v>6739</v>
      </c>
      <c r="F256" s="5">
        <v>0</v>
      </c>
      <c r="G256" s="5">
        <v>123</v>
      </c>
      <c r="H256" s="5">
        <f t="shared" ref="H256:H269" si="21">SUM(I256:K256)</f>
        <v>4947</v>
      </c>
      <c r="I256" s="5">
        <v>4859</v>
      </c>
      <c r="J256" s="5">
        <v>0</v>
      </c>
      <c r="K256" s="5">
        <v>88</v>
      </c>
      <c r="L256" s="5">
        <v>61</v>
      </c>
      <c r="M256" s="68">
        <f t="shared" ref="M256:M269" si="22">L256/$D256</f>
        <v>8.8895365782570672E-3</v>
      </c>
      <c r="N256" s="68">
        <f t="shared" ref="N256:N269" si="23">L256/$H256</f>
        <v>1.2330705478067515E-2</v>
      </c>
      <c r="O256" s="5">
        <v>81</v>
      </c>
      <c r="P256" s="5">
        <v>87</v>
      </c>
      <c r="Q256" s="25">
        <f t="shared" ref="Q256:Q269" si="24">O256/P256</f>
        <v>0.93103448275862066</v>
      </c>
      <c r="R256" s="5">
        <v>2</v>
      </c>
      <c r="S256" s="5">
        <v>1</v>
      </c>
      <c r="T256" s="5">
        <v>38</v>
      </c>
      <c r="U256" s="5">
        <v>0</v>
      </c>
      <c r="V256" s="5">
        <v>1.7905000000000001E-2</v>
      </c>
      <c r="W256" s="4" t="s">
        <v>4084</v>
      </c>
      <c r="X256" s="3" t="s">
        <v>4085</v>
      </c>
      <c r="Y256" s="3" t="s">
        <v>28</v>
      </c>
      <c r="Z256" s="3" t="s">
        <v>28</v>
      </c>
    </row>
    <row r="257" spans="1:26" x14ac:dyDescent="0.25">
      <c r="A257" s="2" t="s">
        <v>4086</v>
      </c>
      <c r="B257" s="3" t="s">
        <v>24</v>
      </c>
      <c r="C257" s="3" t="s">
        <v>26</v>
      </c>
      <c r="D257" s="5">
        <f t="shared" si="20"/>
        <v>6016</v>
      </c>
      <c r="E257" s="5">
        <v>5593</v>
      </c>
      <c r="F257" s="5">
        <v>0</v>
      </c>
      <c r="G257" s="5">
        <v>423</v>
      </c>
      <c r="H257" s="5">
        <f t="shared" si="21"/>
        <v>4220</v>
      </c>
      <c r="I257" s="5">
        <v>3941</v>
      </c>
      <c r="J257" s="5">
        <v>0</v>
      </c>
      <c r="K257" s="5">
        <v>279</v>
      </c>
      <c r="L257" s="5">
        <v>73</v>
      </c>
      <c r="M257" s="68">
        <f t="shared" si="22"/>
        <v>1.2134308510638297E-2</v>
      </c>
      <c r="N257" s="68">
        <f t="shared" si="23"/>
        <v>1.7298578199052134E-2</v>
      </c>
      <c r="O257" s="5">
        <v>99</v>
      </c>
      <c r="P257" s="5">
        <v>109</v>
      </c>
      <c r="Q257" s="25">
        <f t="shared" si="24"/>
        <v>0.90825688073394495</v>
      </c>
      <c r="R257" s="5">
        <v>7</v>
      </c>
      <c r="S257" s="5">
        <v>2</v>
      </c>
      <c r="T257" s="5">
        <v>43</v>
      </c>
      <c r="U257" s="5">
        <v>0</v>
      </c>
      <c r="V257" s="5">
        <v>2.7657999999999999E-2</v>
      </c>
      <c r="W257" s="4" t="s">
        <v>4087</v>
      </c>
      <c r="X257" s="3" t="s">
        <v>4088</v>
      </c>
      <c r="Y257" s="3" t="s">
        <v>28</v>
      </c>
      <c r="Z257" s="3" t="s">
        <v>28</v>
      </c>
    </row>
    <row r="258" spans="1:26" x14ac:dyDescent="0.25">
      <c r="A258" s="2" t="s">
        <v>4089</v>
      </c>
      <c r="B258" s="3" t="s">
        <v>24</v>
      </c>
      <c r="C258" s="3" t="s">
        <v>26</v>
      </c>
      <c r="D258" s="5">
        <f t="shared" si="20"/>
        <v>11050</v>
      </c>
      <c r="E258" s="5">
        <v>10866</v>
      </c>
      <c r="F258" s="5">
        <v>0</v>
      </c>
      <c r="G258" s="5">
        <v>184</v>
      </c>
      <c r="H258" s="5">
        <f t="shared" si="21"/>
        <v>7933</v>
      </c>
      <c r="I258" s="5">
        <v>7815</v>
      </c>
      <c r="J258" s="5">
        <v>0</v>
      </c>
      <c r="K258" s="5">
        <v>118</v>
      </c>
      <c r="L258" s="5">
        <v>270</v>
      </c>
      <c r="M258" s="68">
        <f t="shared" si="22"/>
        <v>2.4434389140271493E-2</v>
      </c>
      <c r="N258" s="68">
        <f t="shared" si="23"/>
        <v>3.4035043489222233E-2</v>
      </c>
      <c r="O258" s="5">
        <v>524</v>
      </c>
      <c r="P258" s="5">
        <v>567</v>
      </c>
      <c r="Q258" s="25">
        <f t="shared" si="24"/>
        <v>0.92416225749559078</v>
      </c>
      <c r="R258" s="5">
        <v>5</v>
      </c>
      <c r="S258" s="5">
        <v>0</v>
      </c>
      <c r="T258" s="5">
        <v>508</v>
      </c>
      <c r="U258" s="5">
        <v>14</v>
      </c>
      <c r="V258" s="5">
        <v>7.2553000000000006E-2</v>
      </c>
      <c r="W258" s="4" t="s">
        <v>4090</v>
      </c>
      <c r="X258" s="3" t="s">
        <v>4091</v>
      </c>
      <c r="Y258" s="3" t="s">
        <v>28</v>
      </c>
      <c r="Z258" s="3" t="s">
        <v>28</v>
      </c>
    </row>
    <row r="259" spans="1:26" x14ac:dyDescent="0.25">
      <c r="A259" s="2" t="s">
        <v>4092</v>
      </c>
      <c r="B259" s="3" t="s">
        <v>24</v>
      </c>
      <c r="C259" s="3" t="s">
        <v>26</v>
      </c>
      <c r="D259" s="5">
        <f t="shared" si="20"/>
        <v>4728</v>
      </c>
      <c r="E259" s="5">
        <v>4694</v>
      </c>
      <c r="F259" s="5">
        <v>0</v>
      </c>
      <c r="G259" s="5">
        <v>34</v>
      </c>
      <c r="H259" s="5">
        <f t="shared" si="21"/>
        <v>3418</v>
      </c>
      <c r="I259" s="5">
        <v>3397</v>
      </c>
      <c r="J259" s="5">
        <v>0</v>
      </c>
      <c r="K259" s="5">
        <v>21</v>
      </c>
      <c r="L259" s="5">
        <v>41</v>
      </c>
      <c r="M259" s="68">
        <f t="shared" si="22"/>
        <v>8.6717428087986458E-3</v>
      </c>
      <c r="N259" s="68">
        <f t="shared" si="23"/>
        <v>1.1995318899941486E-2</v>
      </c>
      <c r="O259" s="5">
        <v>88</v>
      </c>
      <c r="P259" s="5">
        <v>91</v>
      </c>
      <c r="Q259" s="25">
        <f t="shared" si="24"/>
        <v>0.96703296703296704</v>
      </c>
      <c r="R259" s="5">
        <v>5</v>
      </c>
      <c r="S259" s="5">
        <v>1</v>
      </c>
      <c r="T259" s="5">
        <v>62</v>
      </c>
      <c r="U259" s="5">
        <v>2</v>
      </c>
      <c r="V259" s="5">
        <v>2.6787999999999999E-2</v>
      </c>
      <c r="W259" s="4" t="s">
        <v>4093</v>
      </c>
      <c r="X259" s="3" t="s">
        <v>4094</v>
      </c>
      <c r="Y259" s="3" t="s">
        <v>28</v>
      </c>
      <c r="Z259" s="3" t="s">
        <v>28</v>
      </c>
    </row>
    <row r="260" spans="1:26" x14ac:dyDescent="0.25">
      <c r="A260" s="2" t="s">
        <v>4095</v>
      </c>
      <c r="B260" s="3" t="s">
        <v>24</v>
      </c>
      <c r="C260" s="3" t="s">
        <v>26</v>
      </c>
      <c r="D260" s="5">
        <f t="shared" si="20"/>
        <v>5885</v>
      </c>
      <c r="E260" s="5">
        <v>5807</v>
      </c>
      <c r="F260" s="5">
        <v>0</v>
      </c>
      <c r="G260" s="5">
        <v>78</v>
      </c>
      <c r="H260" s="5">
        <f t="shared" si="21"/>
        <v>4186</v>
      </c>
      <c r="I260" s="5">
        <v>4127</v>
      </c>
      <c r="J260" s="5">
        <v>0</v>
      </c>
      <c r="K260" s="5">
        <v>59</v>
      </c>
      <c r="L260" s="5">
        <v>48</v>
      </c>
      <c r="M260" s="68">
        <f t="shared" si="22"/>
        <v>8.156329651656755E-3</v>
      </c>
      <c r="N260" s="68">
        <f t="shared" si="23"/>
        <v>1.1466794075489728E-2</v>
      </c>
      <c r="O260" s="5">
        <v>115</v>
      </c>
      <c r="P260" s="5">
        <v>123</v>
      </c>
      <c r="Q260" s="25">
        <f t="shared" si="24"/>
        <v>0.93495934959349591</v>
      </c>
      <c r="R260" s="5">
        <v>4</v>
      </c>
      <c r="S260" s="5">
        <v>1</v>
      </c>
      <c r="T260" s="5">
        <v>113</v>
      </c>
      <c r="U260" s="5">
        <v>4</v>
      </c>
      <c r="V260" s="5">
        <v>2.9804000000000001E-2</v>
      </c>
      <c r="W260" s="4" t="s">
        <v>4096</v>
      </c>
      <c r="X260" s="3" t="s">
        <v>4097</v>
      </c>
      <c r="Y260" s="3" t="s">
        <v>28</v>
      </c>
      <c r="Z260" s="3" t="s">
        <v>28</v>
      </c>
    </row>
    <row r="261" spans="1:26" x14ac:dyDescent="0.25">
      <c r="A261" s="2" t="s">
        <v>4098</v>
      </c>
      <c r="B261" s="3" t="s">
        <v>24</v>
      </c>
      <c r="C261" s="3" t="s">
        <v>26</v>
      </c>
      <c r="D261" s="5">
        <f t="shared" si="20"/>
        <v>137834</v>
      </c>
      <c r="E261" s="5">
        <v>82222</v>
      </c>
      <c r="F261" s="5">
        <v>0</v>
      </c>
      <c r="G261" s="5">
        <v>55612</v>
      </c>
      <c r="H261" s="5">
        <f t="shared" si="21"/>
        <v>83445</v>
      </c>
      <c r="I261" s="5">
        <v>50222</v>
      </c>
      <c r="J261" s="5">
        <v>0</v>
      </c>
      <c r="K261" s="5">
        <v>33223</v>
      </c>
      <c r="L261" s="5">
        <v>3750</v>
      </c>
      <c r="M261" s="68">
        <f t="shared" si="22"/>
        <v>2.7206639871149355E-2</v>
      </c>
      <c r="N261" s="68">
        <f t="shared" si="23"/>
        <v>4.4939780693870217E-2</v>
      </c>
      <c r="O261" s="5">
        <v>4734</v>
      </c>
      <c r="P261" s="5">
        <v>7816</v>
      </c>
      <c r="Q261" s="25">
        <f t="shared" si="24"/>
        <v>0.60568065506653024</v>
      </c>
      <c r="R261" s="5">
        <v>316</v>
      </c>
      <c r="S261" s="5">
        <v>637</v>
      </c>
      <c r="T261" s="5">
        <v>4619</v>
      </c>
      <c r="U261" s="5">
        <v>120</v>
      </c>
      <c r="V261" s="5">
        <v>0.15562899999999999</v>
      </c>
      <c r="W261" s="4" t="s">
        <v>4099</v>
      </c>
      <c r="X261" s="3" t="s">
        <v>4100</v>
      </c>
      <c r="Y261" s="3" t="s">
        <v>28</v>
      </c>
      <c r="Z261" s="3" t="s">
        <v>28</v>
      </c>
    </row>
    <row r="262" spans="1:26" x14ac:dyDescent="0.25">
      <c r="A262" s="2" t="s">
        <v>4101</v>
      </c>
      <c r="B262" s="3" t="s">
        <v>24</v>
      </c>
      <c r="C262" s="3" t="s">
        <v>26</v>
      </c>
      <c r="D262" s="5">
        <f t="shared" si="20"/>
        <v>14252</v>
      </c>
      <c r="E262" s="5">
        <v>12920</v>
      </c>
      <c r="F262" s="5">
        <v>0</v>
      </c>
      <c r="G262" s="5">
        <v>1332</v>
      </c>
      <c r="H262" s="5">
        <f t="shared" si="21"/>
        <v>9943</v>
      </c>
      <c r="I262" s="5">
        <v>9091</v>
      </c>
      <c r="J262" s="5">
        <v>0</v>
      </c>
      <c r="K262" s="5">
        <v>852</v>
      </c>
      <c r="L262" s="5">
        <v>109</v>
      </c>
      <c r="M262" s="68">
        <f t="shared" si="22"/>
        <v>7.6480493965759193E-3</v>
      </c>
      <c r="N262" s="68">
        <f t="shared" si="23"/>
        <v>1.0962486171175701E-2</v>
      </c>
      <c r="O262" s="5">
        <v>341</v>
      </c>
      <c r="P262" s="5">
        <v>369</v>
      </c>
      <c r="Q262" s="25">
        <f t="shared" si="24"/>
        <v>0.92411924119241196</v>
      </c>
      <c r="R262" s="5">
        <v>71</v>
      </c>
      <c r="S262" s="5">
        <v>22</v>
      </c>
      <c r="T262" s="5">
        <v>244</v>
      </c>
      <c r="U262" s="5">
        <v>4</v>
      </c>
      <c r="V262" s="5">
        <v>4.0590000000000001E-2</v>
      </c>
      <c r="W262" s="4" t="s">
        <v>4102</v>
      </c>
      <c r="X262" s="3" t="s">
        <v>4103</v>
      </c>
      <c r="Y262" s="3" t="s">
        <v>28</v>
      </c>
      <c r="Z262" s="3" t="s">
        <v>28</v>
      </c>
    </row>
    <row r="263" spans="1:26" x14ac:dyDescent="0.25">
      <c r="A263" s="2" t="s">
        <v>4104</v>
      </c>
      <c r="B263" s="3" t="s">
        <v>24</v>
      </c>
      <c r="C263" s="3" t="s">
        <v>26</v>
      </c>
      <c r="D263" s="5">
        <f t="shared" si="20"/>
        <v>11006</v>
      </c>
      <c r="E263" s="5">
        <v>10239</v>
      </c>
      <c r="F263" s="5">
        <v>0</v>
      </c>
      <c r="G263" s="5">
        <v>767</v>
      </c>
      <c r="H263" s="5">
        <f t="shared" si="21"/>
        <v>7842</v>
      </c>
      <c r="I263" s="5">
        <v>7279</v>
      </c>
      <c r="J263" s="5">
        <v>0</v>
      </c>
      <c r="K263" s="5">
        <v>563</v>
      </c>
      <c r="L263" s="5">
        <v>92</v>
      </c>
      <c r="M263" s="68">
        <f t="shared" si="22"/>
        <v>8.3590768671633654E-3</v>
      </c>
      <c r="N263" s="68">
        <f t="shared" si="23"/>
        <v>1.1731701096659015E-2</v>
      </c>
      <c r="O263" s="5">
        <v>273</v>
      </c>
      <c r="P263" s="5">
        <v>369</v>
      </c>
      <c r="Q263" s="25">
        <f t="shared" si="24"/>
        <v>0.73983739837398377</v>
      </c>
      <c r="R263" s="5">
        <v>20</v>
      </c>
      <c r="S263" s="5">
        <v>5</v>
      </c>
      <c r="T263" s="5">
        <v>491</v>
      </c>
      <c r="U263" s="5">
        <v>42</v>
      </c>
      <c r="V263" s="5">
        <v>5.0694000000000003E-2</v>
      </c>
      <c r="W263" s="4" t="s">
        <v>4105</v>
      </c>
      <c r="X263" s="3" t="s">
        <v>4106</v>
      </c>
      <c r="Y263" s="3" t="s">
        <v>28</v>
      </c>
      <c r="Z263" s="3" t="s">
        <v>28</v>
      </c>
    </row>
    <row r="264" spans="1:26" x14ac:dyDescent="0.25">
      <c r="A264" s="2" t="s">
        <v>4107</v>
      </c>
      <c r="B264" s="3" t="s">
        <v>24</v>
      </c>
      <c r="C264" s="3" t="s">
        <v>26</v>
      </c>
      <c r="D264" s="5">
        <f t="shared" si="20"/>
        <v>5005</v>
      </c>
      <c r="E264" s="5">
        <v>5005</v>
      </c>
      <c r="F264" s="5">
        <v>0</v>
      </c>
      <c r="G264" s="5">
        <v>0</v>
      </c>
      <c r="H264" s="5">
        <f t="shared" si="21"/>
        <v>3572</v>
      </c>
      <c r="I264" s="5">
        <v>3572</v>
      </c>
      <c r="J264" s="5">
        <v>0</v>
      </c>
      <c r="K264" s="5">
        <v>0</v>
      </c>
      <c r="L264" s="5">
        <v>11</v>
      </c>
      <c r="M264" s="68">
        <f t="shared" si="22"/>
        <v>2.1978021978021978E-3</v>
      </c>
      <c r="N264" s="68">
        <f t="shared" si="23"/>
        <v>3.0795072788353862E-3</v>
      </c>
      <c r="O264" s="5">
        <v>36</v>
      </c>
      <c r="P264" s="5">
        <v>37</v>
      </c>
      <c r="Q264" s="25">
        <f t="shared" si="24"/>
        <v>0.97297297297297303</v>
      </c>
      <c r="R264" s="5">
        <v>8</v>
      </c>
      <c r="S264" s="5">
        <v>0</v>
      </c>
      <c r="T264" s="5">
        <v>26</v>
      </c>
      <c r="U264" s="5">
        <v>0</v>
      </c>
      <c r="V264" s="5">
        <v>1.0357999999999999E-2</v>
      </c>
      <c r="W264" s="4" t="s">
        <v>4108</v>
      </c>
      <c r="X264" s="3" t="s">
        <v>4109</v>
      </c>
      <c r="Y264" s="3" t="s">
        <v>28</v>
      </c>
      <c r="Z264" s="3" t="s">
        <v>28</v>
      </c>
    </row>
    <row r="265" spans="1:26" x14ac:dyDescent="0.25">
      <c r="A265" s="2" t="s">
        <v>4110</v>
      </c>
      <c r="B265" s="3" t="s">
        <v>24</v>
      </c>
      <c r="C265" s="3" t="s">
        <v>26</v>
      </c>
      <c r="D265" s="5">
        <f t="shared" si="20"/>
        <v>43380</v>
      </c>
      <c r="E265" s="5">
        <v>31483</v>
      </c>
      <c r="F265" s="5">
        <v>0</v>
      </c>
      <c r="G265" s="5">
        <v>11897</v>
      </c>
      <c r="H265" s="5">
        <f t="shared" si="21"/>
        <v>28663</v>
      </c>
      <c r="I265" s="5">
        <v>21128</v>
      </c>
      <c r="J265" s="5">
        <v>0</v>
      </c>
      <c r="K265" s="5">
        <v>7535</v>
      </c>
      <c r="L265" s="5">
        <v>377</v>
      </c>
      <c r="M265" s="68">
        <f t="shared" si="22"/>
        <v>8.6906408483171972E-3</v>
      </c>
      <c r="N265" s="68">
        <f t="shared" si="23"/>
        <v>1.3152845131354011E-2</v>
      </c>
      <c r="O265" s="5">
        <v>955</v>
      </c>
      <c r="P265" s="5">
        <v>1343</v>
      </c>
      <c r="Q265" s="25">
        <f t="shared" si="24"/>
        <v>0.71109456440804175</v>
      </c>
      <c r="R265" s="5">
        <v>104</v>
      </c>
      <c r="S265" s="5">
        <v>113</v>
      </c>
      <c r="T265" s="5">
        <v>1078</v>
      </c>
      <c r="U265" s="5">
        <v>64</v>
      </c>
      <c r="V265" s="5">
        <v>6.3564999999999997E-2</v>
      </c>
      <c r="W265" s="4" t="s">
        <v>4111</v>
      </c>
      <c r="X265" s="3" t="s">
        <v>4112</v>
      </c>
      <c r="Y265" s="3" t="s">
        <v>28</v>
      </c>
      <c r="Z265" s="3" t="s">
        <v>28</v>
      </c>
    </row>
    <row r="266" spans="1:26" x14ac:dyDescent="0.25">
      <c r="A266" s="2" t="s">
        <v>4113</v>
      </c>
      <c r="B266" s="3" t="s">
        <v>24</v>
      </c>
      <c r="C266" s="3" t="s">
        <v>26</v>
      </c>
      <c r="D266" s="5">
        <f t="shared" si="20"/>
        <v>14566</v>
      </c>
      <c r="E266" s="5">
        <v>13739</v>
      </c>
      <c r="F266" s="5">
        <v>0</v>
      </c>
      <c r="G266" s="5">
        <v>827</v>
      </c>
      <c r="H266" s="5">
        <f t="shared" si="21"/>
        <v>10366</v>
      </c>
      <c r="I266" s="5">
        <v>9790</v>
      </c>
      <c r="J266" s="5">
        <v>0</v>
      </c>
      <c r="K266" s="5">
        <v>576</v>
      </c>
      <c r="L266" s="5">
        <v>346</v>
      </c>
      <c r="M266" s="68">
        <f t="shared" si="22"/>
        <v>2.3753947549086916E-2</v>
      </c>
      <c r="N266" s="68">
        <f t="shared" si="23"/>
        <v>3.3378352305614506E-2</v>
      </c>
      <c r="O266" s="5">
        <v>621</v>
      </c>
      <c r="P266" s="5">
        <v>781</v>
      </c>
      <c r="Q266" s="25">
        <f t="shared" si="24"/>
        <v>0.79513444302176695</v>
      </c>
      <c r="R266" s="5">
        <v>68</v>
      </c>
      <c r="S266" s="5">
        <v>7</v>
      </c>
      <c r="T266" s="5">
        <v>673</v>
      </c>
      <c r="U266" s="5">
        <v>81</v>
      </c>
      <c r="V266" s="5">
        <v>7.9774999999999999E-2</v>
      </c>
      <c r="W266" s="4" t="s">
        <v>4114</v>
      </c>
      <c r="X266" s="3" t="s">
        <v>4115</v>
      </c>
      <c r="Y266" s="3" t="s">
        <v>28</v>
      </c>
      <c r="Z266" s="3" t="s">
        <v>28</v>
      </c>
    </row>
    <row r="267" spans="1:26" x14ac:dyDescent="0.25">
      <c r="A267" s="2" t="s">
        <v>4116</v>
      </c>
      <c r="B267" s="3" t="s">
        <v>24</v>
      </c>
      <c r="C267" s="3" t="s">
        <v>26</v>
      </c>
      <c r="D267" s="5">
        <f t="shared" si="20"/>
        <v>6080</v>
      </c>
      <c r="E267" s="5">
        <v>5842</v>
      </c>
      <c r="F267" s="5">
        <v>0</v>
      </c>
      <c r="G267" s="5">
        <v>238</v>
      </c>
      <c r="H267" s="5">
        <f t="shared" si="21"/>
        <v>4376</v>
      </c>
      <c r="I267" s="5">
        <v>4203</v>
      </c>
      <c r="J267" s="5">
        <v>0</v>
      </c>
      <c r="K267" s="5">
        <v>173</v>
      </c>
      <c r="L267" s="5">
        <v>33</v>
      </c>
      <c r="M267" s="68">
        <f t="shared" si="22"/>
        <v>5.4276315789473688E-3</v>
      </c>
      <c r="N267" s="68">
        <f t="shared" si="23"/>
        <v>7.5411334552102378E-3</v>
      </c>
      <c r="O267" s="5">
        <v>114</v>
      </c>
      <c r="P267" s="5">
        <v>128</v>
      </c>
      <c r="Q267" s="25">
        <f t="shared" si="24"/>
        <v>0.890625</v>
      </c>
      <c r="R267" s="5">
        <v>2</v>
      </c>
      <c r="S267" s="5">
        <v>3</v>
      </c>
      <c r="T267" s="5">
        <v>143</v>
      </c>
      <c r="U267" s="5">
        <v>7</v>
      </c>
      <c r="V267" s="5">
        <v>3.0453999999999998E-2</v>
      </c>
      <c r="W267" s="4" t="s">
        <v>4117</v>
      </c>
      <c r="X267" s="3" t="s">
        <v>4118</v>
      </c>
      <c r="Y267" s="3" t="s">
        <v>28</v>
      </c>
      <c r="Z267" s="3" t="s">
        <v>28</v>
      </c>
    </row>
    <row r="268" spans="1:26" x14ac:dyDescent="0.25">
      <c r="A268" s="2" t="s">
        <v>4119</v>
      </c>
      <c r="B268" s="3" t="s">
        <v>24</v>
      </c>
      <c r="C268" s="3" t="s">
        <v>26</v>
      </c>
      <c r="D268" s="5">
        <f t="shared" si="20"/>
        <v>47966</v>
      </c>
      <c r="E268" s="5">
        <v>35303</v>
      </c>
      <c r="F268" s="5">
        <v>0</v>
      </c>
      <c r="G268" s="5">
        <v>12663</v>
      </c>
      <c r="H268" s="5">
        <f t="shared" si="21"/>
        <v>30209</v>
      </c>
      <c r="I268" s="5">
        <v>22456</v>
      </c>
      <c r="J268" s="5">
        <v>0</v>
      </c>
      <c r="K268" s="5">
        <v>7753</v>
      </c>
      <c r="L268" s="5">
        <v>1737</v>
      </c>
      <c r="M268" s="68">
        <f t="shared" si="22"/>
        <v>3.6213150981945545E-2</v>
      </c>
      <c r="N268" s="68">
        <f t="shared" si="23"/>
        <v>5.7499420702439671E-2</v>
      </c>
      <c r="O268" s="5">
        <v>3299</v>
      </c>
      <c r="P268" s="5">
        <v>4203</v>
      </c>
      <c r="Q268" s="25">
        <f t="shared" si="24"/>
        <v>0.78491553652153223</v>
      </c>
      <c r="R268" s="5">
        <v>95</v>
      </c>
      <c r="S268" s="5">
        <v>148</v>
      </c>
      <c r="T268" s="5">
        <v>3713</v>
      </c>
      <c r="U268" s="5">
        <v>117</v>
      </c>
      <c r="V268" s="5">
        <v>0.187166</v>
      </c>
      <c r="W268" s="4" t="s">
        <v>4120</v>
      </c>
      <c r="X268" s="3" t="s">
        <v>4121</v>
      </c>
      <c r="Y268" s="3" t="s">
        <v>28</v>
      </c>
      <c r="Z268" s="3" t="s">
        <v>28</v>
      </c>
    </row>
    <row r="269" spans="1:26" x14ac:dyDescent="0.25">
      <c r="A269" s="2" t="s">
        <v>4122</v>
      </c>
      <c r="B269" s="3" t="s">
        <v>24</v>
      </c>
      <c r="C269" s="3" t="s">
        <v>26</v>
      </c>
      <c r="D269" s="5">
        <f t="shared" si="20"/>
        <v>31459</v>
      </c>
      <c r="E269" s="5">
        <v>22901</v>
      </c>
      <c r="F269" s="5">
        <v>0</v>
      </c>
      <c r="G269" s="5">
        <v>8558</v>
      </c>
      <c r="H269" s="5">
        <f t="shared" si="21"/>
        <v>21181</v>
      </c>
      <c r="I269" s="5">
        <v>15428</v>
      </c>
      <c r="J269" s="5">
        <v>0</v>
      </c>
      <c r="K269" s="5">
        <v>5753</v>
      </c>
      <c r="L269" s="5">
        <v>1086</v>
      </c>
      <c r="M269" s="68">
        <f t="shared" si="22"/>
        <v>3.4521122731173907E-2</v>
      </c>
      <c r="N269" s="68">
        <f t="shared" si="23"/>
        <v>5.1272366743779801E-2</v>
      </c>
      <c r="O269" s="5">
        <v>1220</v>
      </c>
      <c r="P269" s="5">
        <v>1730</v>
      </c>
      <c r="Q269" s="25">
        <f t="shared" si="24"/>
        <v>0.7052023121387283</v>
      </c>
      <c r="R269" s="5">
        <v>51</v>
      </c>
      <c r="S269" s="5">
        <v>40</v>
      </c>
      <c r="T269" s="5">
        <v>1041</v>
      </c>
      <c r="U269" s="5">
        <v>3</v>
      </c>
      <c r="V269" s="5">
        <v>0.112134</v>
      </c>
      <c r="W269" s="4" t="s">
        <v>4123</v>
      </c>
      <c r="X269" s="3" t="s">
        <v>4124</v>
      </c>
      <c r="Y269" s="3" t="s">
        <v>28</v>
      </c>
      <c r="Z269" s="3" t="s">
        <v>28</v>
      </c>
    </row>
  </sheetData>
  <autoFilter ref="A6:AP6" xr:uid="{743ED614-0B4F-414C-9046-E8564E5B5C54}">
    <sortState ref="A7:AP269">
      <sortCondition ref="A6"/>
    </sortState>
  </autoFilter>
  <hyperlinks>
    <hyperlink ref="W234" r:id="rId1" xr:uid="{4033FB6E-6359-44B0-8C0D-489F8D9D57A2}"/>
    <hyperlink ref="W34" r:id="rId2" xr:uid="{93267D8B-4532-4F70-A6F0-055CF9B95CC0}"/>
    <hyperlink ref="W129" r:id="rId3" xr:uid="{1CDAA5BA-0AA7-4947-B63D-A0C4F90C73D6}"/>
    <hyperlink ref="W248" r:id="rId4" xr:uid="{BBE82A78-05A6-4D6D-866A-A1175E90B15E}"/>
    <hyperlink ref="W83" r:id="rId5" xr:uid="{1EC5FF9A-5CC0-4100-BA5D-7AA0CA537ECC}"/>
    <hyperlink ref="W63" r:id="rId6" xr:uid="{5177FC4C-4B39-4044-82CD-D36DC06D2D38}"/>
    <hyperlink ref="W180" r:id="rId7" xr:uid="{7C18E9C0-97CF-4967-AFB4-9522F0534121}"/>
    <hyperlink ref="W261" r:id="rId8" xr:uid="{50DED718-95E0-4F74-B8EC-E1D3F0341151}"/>
    <hyperlink ref="W192" r:id="rId9" xr:uid="{02EAD5E8-EF7B-421A-ABDC-9CA468FD98C1}"/>
    <hyperlink ref="W41" r:id="rId10" xr:uid="{284F5E8B-CF8C-4966-A500-A7A5BA44FA69}"/>
    <hyperlink ref="W106" r:id="rId11" xr:uid="{ADC3E9D0-F99A-483D-A6F0-4BEA666216AE}"/>
    <hyperlink ref="W151" r:id="rId12" xr:uid="{9284064A-9881-45C5-A45E-761D4F2D9694}"/>
    <hyperlink ref="W48" r:id="rId13" xr:uid="{3CC40E94-8725-46A6-8EB7-66A0E2D422BC}"/>
    <hyperlink ref="W95" r:id="rId14" xr:uid="{ABE886E3-136C-4D04-95CE-B188E748C7F2}"/>
    <hyperlink ref="W112" r:id="rId15" xr:uid="{B741EA03-0AAC-41CD-B367-E128384CC803}"/>
    <hyperlink ref="W107" r:id="rId16" xr:uid="{537F8EDF-6A24-4331-8A08-CB6A6A2687E1}"/>
    <hyperlink ref="W219" r:id="rId17" xr:uid="{8BAE6DDA-283F-434E-877A-DF29060E0EA9}"/>
    <hyperlink ref="W42" r:id="rId18" xr:uid="{EFFA984C-767B-49CA-B916-B055369D5691}"/>
    <hyperlink ref="W268" r:id="rId19" xr:uid="{58C16B50-FB80-4DAD-AE2C-6F9AA600B127}"/>
    <hyperlink ref="W110" r:id="rId20" xr:uid="{A83335D4-389A-439C-8DEE-117F99411677}"/>
    <hyperlink ref="W252" r:id="rId21" xr:uid="{D74F9EE5-665F-4831-B192-9274DBE82F63}"/>
    <hyperlink ref="W254" r:id="rId22" xr:uid="{6946D848-D215-414A-AD30-9F1645E786B1}"/>
    <hyperlink ref="W265" r:id="rId23" xr:uid="{F28398C6-F37D-4792-8753-722B7B90DDD6}"/>
    <hyperlink ref="W242" r:id="rId24" xr:uid="{6573AFA4-B062-4EA0-A8D9-8FF3B969594D}"/>
    <hyperlink ref="W173" r:id="rId25" xr:uid="{8EE56DA0-423C-4CB4-A6EA-E12C6B268D69}"/>
    <hyperlink ref="W247" r:id="rId26" xr:uid="{BEE1EA0B-26CB-4FF3-889D-84F249F0BE41}"/>
    <hyperlink ref="W33" r:id="rId27" xr:uid="{452F8E8C-02F0-451F-BDC5-03C9248C102D}"/>
    <hyperlink ref="W118" r:id="rId28" xr:uid="{763296F3-2ADD-451F-A589-CADDA334519D}"/>
    <hyperlink ref="W9" r:id="rId29" xr:uid="{30AD48FF-6D25-4EF9-9433-A21346D9EA43}"/>
    <hyperlink ref="W209" r:id="rId30" xr:uid="{E90E213D-2BCF-4836-9460-26AE3DA0302C}"/>
    <hyperlink ref="W136" r:id="rId31" xr:uid="{95E8551B-453C-4263-A23F-6899736E9FA7}"/>
    <hyperlink ref="W81" r:id="rId32" xr:uid="{45FCF864-0AAF-4148-99A4-5A83D4E7F0EC}"/>
    <hyperlink ref="W241" r:id="rId33" xr:uid="{7E0CA46A-2EAA-4C36-A891-B5846836E5D9}"/>
    <hyperlink ref="W155" r:id="rId34" xr:uid="{1B807344-3110-420E-838A-E71FDD44F395}"/>
    <hyperlink ref="W143" r:id="rId35" xr:uid="{2443BA6A-2089-4E11-ACA0-F0304AA6E43F}"/>
    <hyperlink ref="W23" r:id="rId36" xr:uid="{6F6CA174-6FE6-4F14-B2ED-4D74A377AA1B}"/>
    <hyperlink ref="W236" r:id="rId37" xr:uid="{0A80B997-310F-424E-A5D0-7A9C011C1791}"/>
    <hyperlink ref="W84" r:id="rId38" xr:uid="{91E2868C-FE0C-4D79-95C0-80574E476BA0}"/>
    <hyperlink ref="W43" r:id="rId39" xr:uid="{614BFB75-4E7A-45C2-8165-37E3E079EB15}"/>
    <hyperlink ref="W232" r:id="rId40" xr:uid="{5DF8E71D-4F4F-4C5A-ACB6-0E08B7E7B685}"/>
    <hyperlink ref="W231" r:id="rId41" xr:uid="{EA62C080-2268-4DAB-80E4-D67817F0B927}"/>
    <hyperlink ref="W269" r:id="rId42" xr:uid="{545D13C3-4CEB-4E76-A2D7-08044C71A3FD}"/>
    <hyperlink ref="W38" r:id="rId43" xr:uid="{5B239FBA-F8F2-4F33-87A1-59400F5FD178}"/>
    <hyperlink ref="W109" r:id="rId44" xr:uid="{67FC3DA7-42DB-49A3-B8D8-4BF428CC867C}"/>
    <hyperlink ref="W223" r:id="rId45" xr:uid="{54C58A43-864C-4AB6-B21F-DD193E494356}"/>
    <hyperlink ref="W222" r:id="rId46" xr:uid="{60DADFE9-67C8-4CEE-A9F8-EB257351B9BA}"/>
    <hyperlink ref="W80" r:id="rId47" xr:uid="{F2589B5C-2BB5-48F3-A21E-904B4CA0AA46}"/>
    <hyperlink ref="W127" r:id="rId48" xr:uid="{C143DEB1-2A2D-42A1-9201-4FBAA43DD9F5}"/>
    <hyperlink ref="W26" r:id="rId49" xr:uid="{F9DA7EF1-4806-489C-9B3A-0A7E27F8BF1F}"/>
    <hyperlink ref="W47" r:id="rId50" xr:uid="{3D7247CA-8EED-4CE5-BFF9-8D70B73B5C9C}"/>
    <hyperlink ref="W66" r:id="rId51" xr:uid="{676B86CA-D45B-43FF-9348-F075F7DFD1C2}"/>
    <hyperlink ref="W196" r:id="rId52" xr:uid="{B334A9DA-8194-4B4B-AFF4-E2A4314AD26D}"/>
    <hyperlink ref="W131" r:id="rId53" xr:uid="{BB108F1D-2BC6-49FF-896E-FA419BC7BC6F}"/>
    <hyperlink ref="W135" r:id="rId54" xr:uid="{C57E0A37-6D7A-4EA3-A511-F36669F14BDA}"/>
    <hyperlink ref="W113" r:id="rId55" xr:uid="{988FDC09-1BC5-4190-8AB1-FCE4C84DE972}"/>
    <hyperlink ref="W125" r:id="rId56" xr:uid="{0E83A41A-F70F-4DBA-9DB8-4F6BE9A55F05}"/>
    <hyperlink ref="W197" r:id="rId57" xr:uid="{01B71358-A26D-484A-A765-A3B79F894887}"/>
    <hyperlink ref="W235" r:id="rId58" xr:uid="{6A7622C9-7F8D-4466-9498-9E1C43BFEB07}"/>
    <hyperlink ref="W79" r:id="rId59" xr:uid="{23AE9E26-84E9-4E0D-98C8-BCFEA0071087}"/>
    <hyperlink ref="W203" r:id="rId60" xr:uid="{4444430E-E08B-44FB-8A6B-0E7E4E54C10B}"/>
    <hyperlink ref="W29" r:id="rId61" xr:uid="{1DB0DCC5-9274-4FF7-B664-DA8870C76BCA}"/>
    <hyperlink ref="W225" r:id="rId62" xr:uid="{199E89E9-98DD-4008-A8EB-A1C541CAB42B}"/>
    <hyperlink ref="W208" r:id="rId63" xr:uid="{7045D547-2DDE-4344-BBDB-EDD7C0E29435}"/>
    <hyperlink ref="W7" r:id="rId64" xr:uid="{705371C7-3E7B-4478-8004-4F73FAB243C4}"/>
    <hyperlink ref="W177" r:id="rId65" xr:uid="{34B336E6-BBB4-4409-B820-34FA89901972}"/>
    <hyperlink ref="W114" r:id="rId66" xr:uid="{89F62F6D-A3D8-4E78-8F8C-0784616D9295}"/>
    <hyperlink ref="W15" r:id="rId67" xr:uid="{649807B6-DFBB-4959-9C39-84416B7B3FEA}"/>
    <hyperlink ref="W24" r:id="rId68" xr:uid="{BC587541-B9FA-45B5-8B03-FE2583955927}"/>
    <hyperlink ref="W266" r:id="rId69" xr:uid="{C3AE1DB1-FAAB-4A89-A1B1-5E8AFBFE11D9}"/>
    <hyperlink ref="W174" r:id="rId70" xr:uid="{E9AE6D53-0827-40D5-BE46-FF697E863B76}"/>
    <hyperlink ref="W86" r:id="rId71" xr:uid="{564E7A01-AEBC-43F7-A8DF-5A02B9ED0B76}"/>
    <hyperlink ref="W250" r:id="rId72" xr:uid="{1EBC3E0B-FA51-4ED3-B99F-7BEBFDFCDA4D}"/>
    <hyperlink ref="W37" r:id="rId73" xr:uid="{0B9EA613-E4BA-4078-B820-A34427FC7551}"/>
    <hyperlink ref="W240" r:id="rId74" xr:uid="{60D0977D-D136-4690-B354-797A914B8DF1}"/>
    <hyperlink ref="W251" r:id="rId75" xr:uid="{881CD934-E662-472B-B74E-E71932999B8D}"/>
    <hyperlink ref="W239" r:id="rId76" xr:uid="{59A7BAB3-EE98-4050-9B70-02F46CA8F29B}"/>
    <hyperlink ref="W262" r:id="rId77" xr:uid="{FA60AC4A-6A86-4C8E-AC1D-CA097F76F610}"/>
    <hyperlink ref="W69" r:id="rId78" xr:uid="{9AD171B2-0B8B-45EB-AE97-F50674A92BE6}"/>
    <hyperlink ref="W178" r:id="rId79" xr:uid="{A67D646F-BD01-4D9F-BDB6-DC5BF929A517}"/>
    <hyperlink ref="W10" r:id="rId80" xr:uid="{CABAB254-08D2-49AC-A087-49287A4741EB}"/>
    <hyperlink ref="W233" r:id="rId81" xr:uid="{34A26165-5612-4B47-8847-BCFCF19E2B17}"/>
    <hyperlink ref="W31" r:id="rId82" xr:uid="{DC17307A-DDEA-476E-ACD9-3AC491A4876D}"/>
    <hyperlink ref="W253" r:id="rId83" xr:uid="{E973FB67-BCF6-4453-B54C-4F8599355FF4}"/>
    <hyperlink ref="W258" r:id="rId84" xr:uid="{BC324147-318D-401B-AC8A-1B9FD4A1984E}"/>
    <hyperlink ref="W65" r:id="rId85" xr:uid="{5CE23C97-BBE3-4EA8-A0C5-386CF176D6C3}"/>
    <hyperlink ref="W195" r:id="rId86" xr:uid="{9F6D9524-1CB2-45EC-B6E5-3688687F4125}"/>
    <hyperlink ref="W82" r:id="rId87" xr:uid="{9BBE2295-2618-4A38-8167-97EF3D1761B0}"/>
    <hyperlink ref="W117" r:id="rId88" xr:uid="{274C171F-07F2-45B4-BA02-28ECDD5C76D6}"/>
    <hyperlink ref="W221" r:id="rId89" xr:uid="{941E0345-A185-432E-B0CD-D53C50CD3036}"/>
    <hyperlink ref="W21" r:id="rId90" xr:uid="{0369720E-BA95-460D-B409-1B93EA421C56}"/>
    <hyperlink ref="W35" r:id="rId91" xr:uid="{002424CC-55FD-4543-BB1B-7905AE864C93}"/>
    <hyperlink ref="W77" r:id="rId92" xr:uid="{E5F40710-975A-4494-8D5B-D7E1C9D16898}"/>
    <hyperlink ref="W263" r:id="rId93" xr:uid="{0C8B383F-D557-48C2-BB17-BC5417847CB6}"/>
    <hyperlink ref="W255" r:id="rId94" xr:uid="{0DCC1226-EBEC-443E-AAE5-BA8E20FB0C39}"/>
    <hyperlink ref="W220" r:id="rId95" xr:uid="{4D9B101D-3DF1-4A31-91FA-BDB6502EC626}"/>
    <hyperlink ref="W238" r:id="rId96" xr:uid="{1AE52EBA-1C11-464C-BE26-10BA61D257A1}"/>
    <hyperlink ref="W147" r:id="rId97" xr:uid="{EBD38299-9F29-4DE8-BDF9-997AD91690B0}"/>
    <hyperlink ref="W213" r:id="rId98" xr:uid="{4D7F122F-D920-4698-8D53-FB3588B09ECE}"/>
    <hyperlink ref="W44" r:id="rId99" xr:uid="{6AE244AD-F4B5-4542-879A-1932CD8FE2AB}"/>
    <hyperlink ref="W103" r:id="rId100" xr:uid="{2EBDD64A-6821-4D94-B8D4-71F6EC501F17}"/>
    <hyperlink ref="W201" r:id="rId101" xr:uid="{0F9534FD-7374-4098-85D2-7C57F06EC89D}"/>
    <hyperlink ref="W162" r:id="rId102" xr:uid="{FA1DC5E8-5242-4B0A-A6FF-5A1E3923EFC2}"/>
    <hyperlink ref="W237" r:id="rId103" xr:uid="{BA50EAFB-C16E-4470-AF75-5356C6FCD8DD}"/>
    <hyperlink ref="W60" r:id="rId104" xr:uid="{C71D21B3-78D4-42E4-8A10-FDAEA72E6C3F}"/>
    <hyperlink ref="W198" r:id="rId105" xr:uid="{73596E53-46AA-4F8A-BD8E-681906985F82}"/>
    <hyperlink ref="W191" r:id="rId106" xr:uid="{BFEEBB51-0224-44DA-A1BA-D991E655E10A}"/>
    <hyperlink ref="W130" r:id="rId107" xr:uid="{E8BE7B01-9A79-44FB-B118-61A2809129DC}"/>
    <hyperlink ref="W32" r:id="rId108" xr:uid="{DCF2BE7B-DDA4-4FE9-B1E5-3C05FB11643D}"/>
    <hyperlink ref="W27" r:id="rId109" xr:uid="{0CBA9082-2235-4321-8DE9-CD4DE5C91B12}"/>
    <hyperlink ref="W229" r:id="rId110" xr:uid="{DB78A9E6-413E-4487-B4F7-EB863FC5D077}"/>
    <hyperlink ref="W166" r:id="rId111" xr:uid="{C1490A02-7A78-4A9C-BD83-C715A4D21449}"/>
    <hyperlink ref="W153" r:id="rId112" xr:uid="{9E5A0150-AE13-43E9-AD3E-3D971917D72D}"/>
    <hyperlink ref="W158" r:id="rId113" xr:uid="{2FB42B0E-4D59-4038-94CD-9CE8C950FA3B}"/>
    <hyperlink ref="W25" r:id="rId114" xr:uid="{2B2B0CFD-A89D-43D2-8764-F35D5E4614EE}"/>
    <hyperlink ref="W56" r:id="rId115" xr:uid="{45F09DB5-85E0-49EA-BE56-47DF6867B92D}"/>
    <hyperlink ref="W157" r:id="rId116" xr:uid="{E22D23F9-BCA6-45B9-83A4-E58DF1790F24}"/>
    <hyperlink ref="W116" r:id="rId117" xr:uid="{E13B6FF8-5AD1-41FB-84BD-51AF3E231A16}"/>
    <hyperlink ref="W64" r:id="rId118" xr:uid="{2DE30707-0599-452E-BAD5-727D9E8A14DC}"/>
    <hyperlink ref="W230" r:id="rId119" xr:uid="{513A4C36-0C26-46CE-8C9A-DA94BA3FF8C5}"/>
    <hyperlink ref="W202" r:id="rId120" xr:uid="{19B39D0A-D4B6-4339-9782-3B240273E3D9}"/>
    <hyperlink ref="W249" r:id="rId121" xr:uid="{7D53D7EF-EAA2-4E14-9009-04C25CE68759}"/>
    <hyperlink ref="W206" r:id="rId122" xr:uid="{C8C1D2AC-BCDF-44E5-952E-C8B7ADECAB1C}"/>
    <hyperlink ref="W28" r:id="rId123" xr:uid="{53B70F81-74AC-48C5-954C-BB7AC4F566C6}"/>
    <hyperlink ref="W8" r:id="rId124" xr:uid="{74BA8D89-03B4-46E0-B35A-3AD5A262CDC6}"/>
    <hyperlink ref="W108" r:id="rId125" xr:uid="{F2BF6FDB-567C-444F-AC06-9016F21A651D}"/>
    <hyperlink ref="W245" r:id="rId126" xr:uid="{0AF4A532-DBCB-4302-9537-B2F507036F01}"/>
    <hyperlink ref="W244" r:id="rId127" xr:uid="{909C2F02-8B28-474D-97BA-EB46331CD075}"/>
    <hyperlink ref="W90" r:id="rId128" xr:uid="{A71F3DAC-E041-4397-AC5F-F8301F70591F}"/>
    <hyperlink ref="W76" r:id="rId129" xr:uid="{0F73773A-28E4-40B3-8C69-20EDE7E88B76}"/>
    <hyperlink ref="W172" r:id="rId130" xr:uid="{8F448B19-7D84-4E83-B8D1-DCA1202F3FF8}"/>
    <hyperlink ref="W179" r:id="rId131" xr:uid="{C073BBFF-8AE6-496D-A586-6DE6F172CA85}"/>
    <hyperlink ref="W115" r:id="rId132" xr:uid="{9CD526D0-E58A-4535-A101-135A32431283}"/>
    <hyperlink ref="W212" r:id="rId133" xr:uid="{CEDFDFCD-9E77-45B4-BFEB-9DF8D387EA99}"/>
    <hyperlink ref="W121" r:id="rId134" xr:uid="{784C6DED-8B57-490A-B025-61FF64FFDB1B}"/>
    <hyperlink ref="W211" r:id="rId135" xr:uid="{1250D59A-9013-4484-B9B4-2BE326A394B6}"/>
    <hyperlink ref="W205" r:id="rId136" xr:uid="{5AA46327-1ABE-435C-9A93-9091E55B210E}"/>
    <hyperlink ref="W185" r:id="rId137" xr:uid="{6FFF0BFB-8346-430A-9800-2AA1746E924B}"/>
    <hyperlink ref="W92" r:id="rId138" xr:uid="{D4279481-AECA-4E39-AE3C-ADF4299F9D85}"/>
    <hyperlink ref="W256" r:id="rId139" xr:uid="{9545A808-E2A8-436A-A088-65985204D3E6}"/>
    <hyperlink ref="W22" r:id="rId140" xr:uid="{2400420D-7751-4B16-A26A-56D4E0705D22}"/>
    <hyperlink ref="W218" r:id="rId141" xr:uid="{F81DBB49-D444-434A-99F1-80D87310BD5F}"/>
    <hyperlink ref="W52" r:id="rId142" xr:uid="{4A915631-BBA3-48A5-A5A2-DD9A192E2F88}"/>
    <hyperlink ref="W165" r:id="rId143" xr:uid="{98328F84-B8F4-4EC8-B798-4F32903E5938}"/>
    <hyperlink ref="W70" r:id="rId144" xr:uid="{DF662AA7-FAD8-4C1F-B716-7A16C56A9F9A}"/>
    <hyperlink ref="W73" r:id="rId145" xr:uid="{8B381D1D-AE25-4229-981F-D72C4B91DDB1}"/>
    <hyperlink ref="W138" r:id="rId146" xr:uid="{5CB91CE5-BED0-41F6-AC66-5F9E6C889C0E}"/>
    <hyperlink ref="W210" r:id="rId147" xr:uid="{4E16E980-5C52-47CF-94B9-30FBC9454AE7}"/>
    <hyperlink ref="W134" r:id="rId148" xr:uid="{66B6686D-6F35-4D6B-9086-D0F32CEE2A69}"/>
    <hyperlink ref="W132" r:id="rId149" xr:uid="{048A6FF7-18ED-4400-B4B3-95660CB2FF16}"/>
    <hyperlink ref="W122" r:id="rId150" xr:uid="{F9AA7AFA-3BF1-41C1-95FB-89DFC067F708}"/>
    <hyperlink ref="W193" r:id="rId151" xr:uid="{2C225A84-FCC2-41D4-8CD8-43CFCE0F602E}"/>
    <hyperlink ref="W18" r:id="rId152" xr:uid="{6DD2C913-8D5F-44A3-A3A0-0D6BF84A078A}"/>
    <hyperlink ref="W46" r:id="rId153" xr:uid="{CF257FCD-CFB3-4BD9-85E1-DA8B67AEE092}"/>
    <hyperlink ref="W30" r:id="rId154" xr:uid="{14C552FF-A854-4F7C-97E2-6ABAB4486387}"/>
    <hyperlink ref="W148" r:id="rId155" xr:uid="{CA00F15A-37F0-4CF0-91D7-EA8CC4F7162C}"/>
    <hyperlink ref="W78" r:id="rId156" xr:uid="{68D45622-911E-49BD-BFFB-146D34B65162}"/>
    <hyperlink ref="W105" r:id="rId157" xr:uid="{0C6821AB-A92F-47E7-93B0-8787F51363DE}"/>
    <hyperlink ref="W267" r:id="rId158" xr:uid="{B75AECCD-EC86-46B5-912D-7B02DBB602E1}"/>
    <hyperlink ref="W246" r:id="rId159" xr:uid="{7AD40694-E731-4C32-915F-995EDDC1D366}"/>
    <hyperlink ref="W204" r:id="rId160" xr:uid="{D92F0973-0828-4032-B1B0-C942398AF071}"/>
    <hyperlink ref="W62" r:id="rId161" xr:uid="{3534A64F-1C54-4B28-B8FD-1A2F3A11DBAA}"/>
    <hyperlink ref="W160" r:id="rId162" xr:uid="{95A3F624-2962-4DB2-BFA3-2D592BAEAFCE}"/>
    <hyperlink ref="W260" r:id="rId163" xr:uid="{C107FAB1-8D89-4720-BBBA-1B694415DF18}"/>
    <hyperlink ref="W150" r:id="rId164" xr:uid="{D4290D55-6A61-4858-94BE-7FD866A9497A}"/>
    <hyperlink ref="W89" r:id="rId165" xr:uid="{E663B7FB-3329-4761-8171-068888B31723}"/>
    <hyperlink ref="W163" r:id="rId166" xr:uid="{6352DDEE-15A7-408B-AA7E-2A8E32F6BA3A}"/>
    <hyperlink ref="W257" r:id="rId167" xr:uid="{E2837C72-6E19-47DE-9AF6-5D8AB68B6804}"/>
    <hyperlink ref="W188" r:id="rId168" xr:uid="{D499B93C-5434-4DE8-A501-D5AD500AE2FB}"/>
    <hyperlink ref="W149" r:id="rId169" xr:uid="{99A97831-B867-4CBE-8719-DFFE0AB3C0CA}"/>
    <hyperlink ref="W217" r:id="rId170" xr:uid="{9AE388A5-CB7F-42BC-91E4-CA1DC31F75AE}"/>
    <hyperlink ref="W54" r:id="rId171" xr:uid="{B09043DD-4562-4A22-ACB0-8D7F66D428E4}"/>
    <hyperlink ref="W51" r:id="rId172" xr:uid="{11DDB6B1-BFB4-45DD-A813-A90F046B792C}"/>
    <hyperlink ref="W119" r:id="rId173" xr:uid="{B777E3CB-219A-4EE4-AB77-1DBAEFCB53CB}"/>
    <hyperlink ref="W154" r:id="rId174" xr:uid="{88CD2DED-C369-4A99-B812-6F4D917D72C7}"/>
    <hyperlink ref="W74" r:id="rId175" xr:uid="{C2C8010A-99A2-4293-BA8C-9A6250D42306}"/>
    <hyperlink ref="W55" r:id="rId176" xr:uid="{6754C57F-DEC2-4D62-8DEA-87545965E37C}"/>
    <hyperlink ref="W264" r:id="rId177" xr:uid="{FFC26C2F-3D29-4DF2-AA93-C07BF404D654}"/>
    <hyperlink ref="W75" r:id="rId178" xr:uid="{7511D703-441B-46B6-AB32-2FF1AB8210D8}"/>
    <hyperlink ref="W176" r:id="rId179" xr:uid="{F1FF3D0A-8B09-4F5D-8237-8C8016914098}"/>
    <hyperlink ref="W20" r:id="rId180" xr:uid="{2FDEBDA4-5D9B-4CB2-A453-7E2836D40A5F}"/>
    <hyperlink ref="W207" r:id="rId181" xr:uid="{21A399CA-0E77-4C4B-8681-D542FFC86329}"/>
    <hyperlink ref="W87" r:id="rId182" xr:uid="{C5A479C9-BC29-40DB-B479-85E1040F82C2}"/>
    <hyperlink ref="W39" r:id="rId183" xr:uid="{AB648389-4B9F-40F2-991B-37C29D205364}"/>
    <hyperlink ref="W190" r:id="rId184" xr:uid="{AFAAE6F9-9F32-4E8F-BE1F-6E1EBC6A078E}"/>
    <hyperlink ref="W199" r:id="rId185" xr:uid="{4A4222B9-7245-4FA0-AEA9-AEDC9BAC2AC7}"/>
    <hyperlink ref="W49" r:id="rId186" xr:uid="{7AA0D43C-52A9-4F4A-9491-867E3B90BC9C}"/>
    <hyperlink ref="W216" r:id="rId187" xr:uid="{3B1585C2-F334-4C94-89E7-8180667987F9}"/>
    <hyperlink ref="W19" r:id="rId188" xr:uid="{84184310-682A-471B-95B5-D1A0D2EA4316}"/>
    <hyperlink ref="W259" r:id="rId189" xr:uid="{81AA8866-2BAE-45DD-8DEE-1CAB04D0D8B9}"/>
    <hyperlink ref="W183" r:id="rId190" xr:uid="{C3320B03-FC8A-4812-99D2-81E1606F97EC}"/>
    <hyperlink ref="W194" r:id="rId191" xr:uid="{C2ECF9F6-40CD-40B7-B390-992D8B56F48C}"/>
    <hyperlink ref="W72" r:id="rId192" xr:uid="{D53A59AB-CEFB-4C87-9CC4-DDE3CBDC370E}"/>
    <hyperlink ref="W102" r:id="rId193" xr:uid="{3141AF1B-72B7-4FCF-A5DA-17A2E82ECB6B}"/>
    <hyperlink ref="W123" r:id="rId194" xr:uid="{9DD4C2BB-1A78-4E39-B9E2-97EE6C11AD0E}"/>
    <hyperlink ref="W214" r:id="rId195" xr:uid="{C26E53C5-F23D-4184-AA2C-2688D5C0D855}"/>
    <hyperlink ref="W128" r:id="rId196" xr:uid="{C3873C3D-5D88-43ED-960F-2B29400D172C}"/>
    <hyperlink ref="W11" r:id="rId197" xr:uid="{4B2C317F-C331-40C8-806E-A009EA389E07}"/>
    <hyperlink ref="W67" r:id="rId198" xr:uid="{00F01035-D681-467D-8E97-8131BD8CB4CD}"/>
    <hyperlink ref="W93" r:id="rId199" xr:uid="{4AE0D557-63D4-49CD-B955-194902D47D10}"/>
    <hyperlink ref="W88" r:id="rId200" xr:uid="{8059635C-E564-40A8-95C2-30F09AAD304B}"/>
    <hyperlink ref="W111" r:id="rId201" xr:uid="{C22B563D-EB8D-4CDD-B166-8DFE024DB31C}"/>
    <hyperlink ref="W167" r:id="rId202" xr:uid="{10FA637F-399D-4B2C-A2B8-8A46B33FF303}"/>
    <hyperlink ref="W71" r:id="rId203" xr:uid="{240736F9-BF32-4B74-A47C-DC1D9C27CA3B}"/>
    <hyperlink ref="W12" r:id="rId204" xr:uid="{EB784866-2152-4DC4-8DC2-AD0011942B25}"/>
    <hyperlink ref="W145" r:id="rId205" xr:uid="{899D4BF1-9531-4533-8A9D-67F77F8F8774}"/>
    <hyperlink ref="W215" r:id="rId206" xr:uid="{7793DADF-C97C-4B91-8298-83DC7CCADC7B}"/>
    <hyperlink ref="W227" r:id="rId207" xr:uid="{99EC75D3-0280-4371-953C-91D1FE079622}"/>
    <hyperlink ref="W96" r:id="rId208" xr:uid="{CF966EF6-92A4-4029-AA60-196926FD019D}"/>
    <hyperlink ref="W200" r:id="rId209" xr:uid="{3B1C2FA9-3FA2-4788-AF89-07FF8E22D737}"/>
    <hyperlink ref="W126" r:id="rId210" xr:uid="{69F12548-A554-4D54-ACC4-DF91C7D13AD4}"/>
    <hyperlink ref="W141" r:id="rId211" xr:uid="{5353D1C8-195A-4B4E-AC9B-B85673FFFC99}"/>
    <hyperlink ref="W140" r:id="rId212" xr:uid="{1BB9B555-1B78-43C2-AEE7-3DECC1F88BC8}"/>
    <hyperlink ref="W104" r:id="rId213" xr:uid="{B2F91A76-B874-4400-AD8F-B9F89FDC08EC}"/>
    <hyperlink ref="W228" r:id="rId214" xr:uid="{EABD05AA-ACEC-48D8-8029-F0F5E95A557D}"/>
    <hyperlink ref="W98" r:id="rId215" xr:uid="{FA546C29-CE87-4687-BFA4-F8FFC80F2E6E}"/>
    <hyperlink ref="W45" r:id="rId216" xr:uid="{2DB93A50-031C-4834-A521-5C0EB108AA21}"/>
    <hyperlink ref="W243" r:id="rId217" xr:uid="{EFDE7B0B-F99A-4137-BE7E-BCC786CE81F4}"/>
    <hyperlink ref="W40" r:id="rId218" xr:uid="{65C0160C-58DF-4BD9-A603-52FB5E3F1EAF}"/>
    <hyperlink ref="W161" r:id="rId219" xr:uid="{211A53E1-C0CE-4FFC-AD25-969FDA53A1F6}"/>
    <hyperlink ref="W101" r:id="rId220" xr:uid="{B7EE4C20-A7A5-4FAB-9FEB-201B0ADB49F1}"/>
    <hyperlink ref="W171" r:id="rId221" xr:uid="{0DBADA48-B132-49FF-B2C7-266C8E9AAC68}"/>
    <hyperlink ref="W53" r:id="rId222" xr:uid="{4E2B3770-0E2E-4739-A2E8-AAED4A59DF78}"/>
    <hyperlink ref="W146" r:id="rId223" xr:uid="{7F26EBFD-811E-4624-B0B0-F6CBF1AB695F}"/>
    <hyperlink ref="W97" r:id="rId224" xr:uid="{23D2D0BE-94A7-4B0A-BB52-E146A269F3B0}"/>
    <hyperlink ref="W124" r:id="rId225" xr:uid="{5DE53C48-308D-4D41-BC04-F4170B282D60}"/>
    <hyperlink ref="W186" r:id="rId226" xr:uid="{B87BC753-7615-4717-B132-AAC3D78CBB0F}"/>
    <hyperlink ref="W91" r:id="rId227" xr:uid="{80EB8A9B-F0EC-450F-9DBD-810EDF4F034D}"/>
    <hyperlink ref="W159" r:id="rId228" xr:uid="{621A0E02-0D10-46F8-868B-939A1BB78261}"/>
    <hyperlink ref="W94" r:id="rId229" xr:uid="{A609FBAC-6D41-4D9A-AE66-8ACD5300D4FF}"/>
    <hyperlink ref="W175" r:id="rId230" xr:uid="{6F4E96EE-F5CD-4DCB-BD5B-AF9487C461B8}"/>
    <hyperlink ref="W59" r:id="rId231" xr:uid="{67CE45AE-B677-4003-9D3C-4829B6E40E08}"/>
    <hyperlink ref="W170" r:id="rId232" xr:uid="{33B57124-9630-4493-BBCE-A6E173E254E4}"/>
    <hyperlink ref="W181" r:id="rId233" xr:uid="{4497F98F-EA1C-4019-9F07-AA4A0077D8B0}"/>
    <hyperlink ref="W152" r:id="rId234" xr:uid="{5A3D2440-A6CA-4563-B14A-73D45E1E1912}"/>
    <hyperlink ref="W182" r:id="rId235" xr:uid="{285CE6FB-903D-4E1D-AF7A-DAC461072B6E}"/>
    <hyperlink ref="W133" r:id="rId236" xr:uid="{6617C401-D390-44D8-B216-6D386CBEFD6A}"/>
    <hyperlink ref="W226" r:id="rId237" xr:uid="{8E7D6A9B-3F4E-46DC-8F3F-EC990AF19DCB}"/>
    <hyperlink ref="W99" r:id="rId238" xr:uid="{D5C91DC4-F24D-4809-9EFD-F7B0F22F6131}"/>
    <hyperlink ref="W164" r:id="rId239" xr:uid="{3AA42DC2-E8AC-4CD7-9FD0-D53B416B2ADD}"/>
    <hyperlink ref="W189" r:id="rId240" xr:uid="{989A2215-A731-43BA-8F85-38576B989453}"/>
    <hyperlink ref="W139" r:id="rId241" xr:uid="{F29219D0-1A86-4668-B62B-F2674C4E9992}"/>
    <hyperlink ref="W85" r:id="rId242" xr:uid="{CA1B7AD8-B598-4F2E-9233-AC1B985BA247}"/>
    <hyperlink ref="W224" r:id="rId243" xr:uid="{00E47F87-CCDD-49A0-8C13-85AEC4B08D41}"/>
    <hyperlink ref="W14" r:id="rId244" xr:uid="{2311D07C-D593-4940-991C-298E0D45D283}"/>
    <hyperlink ref="W13" r:id="rId245" xr:uid="{CEB83BAC-0FA5-4C8E-BC01-314A7161DC0F}"/>
    <hyperlink ref="W137" r:id="rId246" xr:uid="{4770AEBF-149F-4AAA-A522-838AA748C953}"/>
    <hyperlink ref="W58" r:id="rId247" xr:uid="{77215384-E2B2-4D0A-9F27-54DA9786DCF1}"/>
    <hyperlink ref="W144" r:id="rId248" xr:uid="{9AEBC4B0-2202-4F56-A2CD-A0A9A71788A3}"/>
    <hyperlink ref="W169" r:id="rId249" xr:uid="{7E65DEE6-D5A6-4A7C-903A-1C9000762247}"/>
    <hyperlink ref="W68" r:id="rId250" xr:uid="{C071E9BE-4366-4755-B01C-456B7D5923CE}"/>
    <hyperlink ref="W17" r:id="rId251" xr:uid="{EED9516F-FD6F-4716-AD6A-4A5F3C15A128}"/>
    <hyperlink ref="W57" r:id="rId252" xr:uid="{B36C96EF-9A03-43D3-9949-97DD80ADAD6A}"/>
    <hyperlink ref="W187" r:id="rId253" xr:uid="{77F12136-E58E-438F-9B64-0C007D2F6E4B}"/>
    <hyperlink ref="W168" r:id="rId254" xr:uid="{37466DCC-8818-40FF-A09C-5F16CA57760B}"/>
    <hyperlink ref="W100" r:id="rId255" xr:uid="{0E0904D1-8456-41F4-80F6-48E9DAA502C5}"/>
    <hyperlink ref="W184" r:id="rId256" xr:uid="{791D2116-36D3-4A8E-9D0C-EDB495F471DB}"/>
    <hyperlink ref="W61" r:id="rId257" xr:uid="{58EAF186-8E15-4FFA-83AF-A5D7981C4898}"/>
    <hyperlink ref="W16" r:id="rId258" xr:uid="{866F769D-D07E-4C3B-9E89-2D4D68909DFA}"/>
    <hyperlink ref="W50" r:id="rId259" xr:uid="{94461632-903E-4432-BC60-540B40CCCD2F}"/>
    <hyperlink ref="W142" r:id="rId260" xr:uid="{9FC09953-F810-4DBA-B50D-03191B7D92B5}"/>
    <hyperlink ref="W120" r:id="rId261" xr:uid="{FF773B4A-8196-4003-9B22-5A780AF81F7B}"/>
    <hyperlink ref="W36" r:id="rId262" xr:uid="{E78D9F67-086A-49B6-BA74-223833187A4F}"/>
    <hyperlink ref="W156" r:id="rId263" xr:uid="{566A0789-D503-445C-9676-FBE427B6E0F4}"/>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271A3-6456-47D6-A2F9-F0FB13F8A480}">
  <dimension ref="A2:Z270"/>
  <sheetViews>
    <sheetView topLeftCell="P1" workbookViewId="0">
      <pane ySplit="6" topLeftCell="A7" activePane="bottomLeft" state="frozen"/>
      <selection activeCell="Q5" sqref="Q5"/>
      <selection pane="bottomLeft" activeCell="Q5" sqref="Q5"/>
    </sheetView>
  </sheetViews>
  <sheetFormatPr defaultRowHeight="15" x14ac:dyDescent="0.25"/>
  <cols>
    <col min="1" max="1" width="25.7109375" customWidth="1"/>
    <col min="2" max="3" width="30.7109375" customWidth="1"/>
    <col min="4" max="22" width="25.7109375" customWidth="1"/>
    <col min="23" max="23" width="30.7109375" customWidth="1"/>
    <col min="24" max="24" width="80.7109375" customWidth="1"/>
    <col min="25" max="26" width="30.7109375" customWidth="1"/>
  </cols>
  <sheetData>
    <row r="2" spans="1:26" x14ac:dyDescent="0.25">
      <c r="D2" s="25">
        <f>D3/'[1]JAN FB Post Performance'!D3-1</f>
        <v>-2.8871466204692053E-2</v>
      </c>
      <c r="H2" s="25">
        <f>H3/'[1]JAN FB Post Performance'!H3-1</f>
        <v>-2.3965248876438583E-2</v>
      </c>
    </row>
    <row r="3" spans="1:26" x14ac:dyDescent="0.25">
      <c r="D3" s="67">
        <f>D5/COUNT(D7:D270)</f>
        <v>13487.291666666666</v>
      </c>
      <c r="H3" s="67">
        <f>H5/COUNT(H7:H270)</f>
        <v>9203.9734848484841</v>
      </c>
    </row>
    <row r="4" spans="1:26" x14ac:dyDescent="0.25">
      <c r="M4" s="16">
        <f>(M5-'[1]JAN FB Post Performance'!M5)*10000</f>
        <v>-42.854889187071961</v>
      </c>
      <c r="N4" s="16">
        <f>(N5-'[1]JAN FB Post Performance'!N5)*10000</f>
        <v>-64.084002358219706</v>
      </c>
      <c r="Q4" s="16">
        <f>(Q5-'[1]JAN FB Post Performance'!Q5)*10000</f>
        <v>-30.958430387418858</v>
      </c>
    </row>
    <row r="5" spans="1:26" x14ac:dyDescent="0.25">
      <c r="D5">
        <f>SUM(E5:G5)</f>
        <v>3560645</v>
      </c>
      <c r="E5">
        <f>SUM(E7:E270)</f>
        <v>2802645</v>
      </c>
      <c r="F5">
        <f>SUM(F7:F270)</f>
        <v>0</v>
      </c>
      <c r="G5">
        <f>SUM(G7:G270)</f>
        <v>758000</v>
      </c>
      <c r="H5">
        <f>SUM(I5:K5)</f>
        <v>2429849</v>
      </c>
      <c r="I5">
        <f>SUM(I7:I270)</f>
        <v>1941023</v>
      </c>
      <c r="J5">
        <f>SUM(J7:J270)</f>
        <v>0</v>
      </c>
      <c r="K5">
        <f>SUM(K7:K270)</f>
        <v>488826</v>
      </c>
      <c r="L5">
        <f>SUM(L7:L270)</f>
        <v>46565</v>
      </c>
      <c r="M5" s="68">
        <f>L5/$D5</f>
        <v>1.3077686767425564E-2</v>
      </c>
      <c r="N5" s="68">
        <f>L5/$H5</f>
        <v>1.9163742273696844E-2</v>
      </c>
      <c r="O5">
        <f>SUM(O7:O270)</f>
        <v>103039</v>
      </c>
      <c r="P5">
        <f>SUM(P7:P270)</f>
        <v>144418</v>
      </c>
      <c r="Q5" s="25">
        <f>O5/P5</f>
        <v>0.71347754435042721</v>
      </c>
    </row>
    <row r="6" spans="1:26" x14ac:dyDescent="0.25">
      <c r="A6" s="1" t="s">
        <v>0</v>
      </c>
      <c r="B6" s="1" t="s">
        <v>1</v>
      </c>
      <c r="C6" s="1" t="s">
        <v>3</v>
      </c>
      <c r="D6" s="1" t="s">
        <v>12</v>
      </c>
      <c r="E6" s="1" t="s">
        <v>14</v>
      </c>
      <c r="F6" s="1" t="s">
        <v>16</v>
      </c>
      <c r="G6" s="1" t="s">
        <v>21</v>
      </c>
      <c r="H6" s="1" t="s">
        <v>18</v>
      </c>
      <c r="I6" s="1" t="s">
        <v>15</v>
      </c>
      <c r="J6" s="1" t="s">
        <v>17</v>
      </c>
      <c r="K6" s="1" t="s">
        <v>22</v>
      </c>
      <c r="L6" s="1" t="s">
        <v>13</v>
      </c>
      <c r="M6" s="1" t="s">
        <v>2487</v>
      </c>
      <c r="N6" s="1" t="s">
        <v>2490</v>
      </c>
      <c r="O6" s="1" t="s">
        <v>9</v>
      </c>
      <c r="P6" s="1" t="s">
        <v>10</v>
      </c>
      <c r="Q6" s="1" t="s">
        <v>2491</v>
      </c>
      <c r="R6" s="1" t="s">
        <v>19</v>
      </c>
      <c r="S6" s="1" t="s">
        <v>20</v>
      </c>
      <c r="T6" s="1" t="s">
        <v>7</v>
      </c>
      <c r="U6" s="1" t="s">
        <v>8</v>
      </c>
      <c r="V6" s="1" t="s">
        <v>11</v>
      </c>
      <c r="W6" s="1" t="s">
        <v>2</v>
      </c>
      <c r="X6" s="1" t="s">
        <v>4</v>
      </c>
      <c r="Y6" s="1" t="s">
        <v>5</v>
      </c>
      <c r="Z6" s="1" t="s">
        <v>6</v>
      </c>
    </row>
    <row r="7" spans="1:26" x14ac:dyDescent="0.25">
      <c r="A7" s="2" t="s">
        <v>4125</v>
      </c>
      <c r="B7" s="3" t="s">
        <v>24</v>
      </c>
      <c r="C7" s="3" t="s">
        <v>26</v>
      </c>
      <c r="D7" s="5">
        <f t="shared" ref="D7:D56" si="0">SUM(E7:G7)</f>
        <v>9104</v>
      </c>
      <c r="E7" s="5">
        <v>7021</v>
      </c>
      <c r="F7" s="5">
        <v>0</v>
      </c>
      <c r="G7" s="5">
        <v>2083</v>
      </c>
      <c r="H7" s="5">
        <f t="shared" ref="H7:H56" si="1">SUM(I7:K7)</f>
        <v>6202</v>
      </c>
      <c r="I7" s="5">
        <v>4764</v>
      </c>
      <c r="J7" s="5">
        <v>0</v>
      </c>
      <c r="K7" s="5">
        <v>1438</v>
      </c>
      <c r="L7" s="5">
        <v>213</v>
      </c>
      <c r="M7" s="68">
        <f t="shared" ref="M7:M56" si="2">L7/$D7</f>
        <v>2.3396309314586996E-2</v>
      </c>
      <c r="N7" s="68">
        <f t="shared" ref="N7:N56" si="3">L7/$H7</f>
        <v>3.434376007739439E-2</v>
      </c>
      <c r="O7" s="5">
        <v>438</v>
      </c>
      <c r="P7" s="5">
        <v>580</v>
      </c>
      <c r="Q7" s="25">
        <f t="shared" ref="Q7:Q56" si="4">O7/P7</f>
        <v>0.7551724137931034</v>
      </c>
      <c r="R7" s="5">
        <v>32</v>
      </c>
      <c r="S7" s="5">
        <v>21</v>
      </c>
      <c r="T7" s="5">
        <v>501</v>
      </c>
      <c r="U7" s="5">
        <v>26</v>
      </c>
      <c r="V7" s="5">
        <v>0.12174599999999999</v>
      </c>
      <c r="W7" s="4" t="s">
        <v>4126</v>
      </c>
      <c r="X7" s="3" t="s">
        <v>4127</v>
      </c>
      <c r="Y7" s="3" t="s">
        <v>28</v>
      </c>
      <c r="Z7" s="3" t="s">
        <v>28</v>
      </c>
    </row>
    <row r="8" spans="1:26" x14ac:dyDescent="0.25">
      <c r="A8" s="2" t="s">
        <v>4128</v>
      </c>
      <c r="B8" s="3" t="s">
        <v>24</v>
      </c>
      <c r="C8" s="3" t="s">
        <v>26</v>
      </c>
      <c r="D8" s="5">
        <f t="shared" si="0"/>
        <v>4564</v>
      </c>
      <c r="E8" s="5">
        <v>4066</v>
      </c>
      <c r="F8" s="5">
        <v>0</v>
      </c>
      <c r="G8" s="5">
        <v>498</v>
      </c>
      <c r="H8" s="5">
        <f t="shared" si="1"/>
        <v>3163</v>
      </c>
      <c r="I8" s="5">
        <v>2839</v>
      </c>
      <c r="J8" s="5">
        <v>0</v>
      </c>
      <c r="K8" s="5">
        <v>324</v>
      </c>
      <c r="L8" s="5">
        <v>144</v>
      </c>
      <c r="M8" s="68">
        <f t="shared" si="2"/>
        <v>3.1551270815074493E-2</v>
      </c>
      <c r="N8" s="68">
        <f t="shared" si="3"/>
        <v>4.5526398988302241E-2</v>
      </c>
      <c r="O8" s="5">
        <v>190</v>
      </c>
      <c r="P8" s="5">
        <v>206</v>
      </c>
      <c r="Q8" s="25">
        <f t="shared" si="4"/>
        <v>0.92233009708737868</v>
      </c>
      <c r="R8" s="5">
        <v>8</v>
      </c>
      <c r="S8" s="5">
        <v>8</v>
      </c>
      <c r="T8" s="5">
        <v>80</v>
      </c>
      <c r="U8" s="5">
        <v>3</v>
      </c>
      <c r="V8" s="5">
        <v>7.2561E-2</v>
      </c>
      <c r="W8" s="4" t="s">
        <v>4129</v>
      </c>
      <c r="X8" s="3" t="s">
        <v>4130</v>
      </c>
      <c r="Y8" s="3" t="s">
        <v>28</v>
      </c>
      <c r="Z8" s="3" t="s">
        <v>28</v>
      </c>
    </row>
    <row r="9" spans="1:26" x14ac:dyDescent="0.25">
      <c r="A9" s="2" t="s">
        <v>4131</v>
      </c>
      <c r="B9" s="3" t="s">
        <v>24</v>
      </c>
      <c r="C9" s="3" t="s">
        <v>26</v>
      </c>
      <c r="D9" s="5">
        <f t="shared" si="0"/>
        <v>15958</v>
      </c>
      <c r="E9" s="5">
        <v>14978</v>
      </c>
      <c r="F9" s="5">
        <v>0</v>
      </c>
      <c r="G9" s="5">
        <v>980</v>
      </c>
      <c r="H9" s="5">
        <f t="shared" si="1"/>
        <v>11280</v>
      </c>
      <c r="I9" s="5">
        <v>10622</v>
      </c>
      <c r="J9" s="5">
        <v>0</v>
      </c>
      <c r="K9" s="5">
        <v>658</v>
      </c>
      <c r="L9" s="5">
        <v>132</v>
      </c>
      <c r="M9" s="68">
        <f t="shared" si="2"/>
        <v>8.2717132472740953E-3</v>
      </c>
      <c r="N9" s="68">
        <f t="shared" si="3"/>
        <v>1.1702127659574468E-2</v>
      </c>
      <c r="O9" s="5">
        <v>438</v>
      </c>
      <c r="P9" s="5">
        <v>489</v>
      </c>
      <c r="Q9" s="25">
        <f t="shared" si="4"/>
        <v>0.89570552147239269</v>
      </c>
      <c r="R9" s="5">
        <v>123</v>
      </c>
      <c r="S9" s="5">
        <v>10</v>
      </c>
      <c r="T9" s="5">
        <v>377</v>
      </c>
      <c r="U9" s="5">
        <v>13</v>
      </c>
      <c r="V9" s="5">
        <v>4.6037000000000002E-2</v>
      </c>
      <c r="W9" s="4" t="s">
        <v>4132</v>
      </c>
      <c r="X9" s="3" t="s">
        <v>4133</v>
      </c>
      <c r="Y9" s="3" t="s">
        <v>28</v>
      </c>
      <c r="Z9" s="3" t="s">
        <v>28</v>
      </c>
    </row>
    <row r="10" spans="1:26" x14ac:dyDescent="0.25">
      <c r="A10" s="2" t="s">
        <v>4134</v>
      </c>
      <c r="B10" s="3" t="s">
        <v>24</v>
      </c>
      <c r="C10" s="3" t="s">
        <v>26</v>
      </c>
      <c r="D10" s="5">
        <f t="shared" si="0"/>
        <v>4903</v>
      </c>
      <c r="E10" s="5">
        <v>4799</v>
      </c>
      <c r="F10" s="5">
        <v>0</v>
      </c>
      <c r="G10" s="5">
        <v>104</v>
      </c>
      <c r="H10" s="5">
        <f t="shared" si="1"/>
        <v>3378</v>
      </c>
      <c r="I10" s="5">
        <v>3314</v>
      </c>
      <c r="J10" s="5">
        <v>0</v>
      </c>
      <c r="K10" s="5">
        <v>64</v>
      </c>
      <c r="L10" s="5">
        <v>14</v>
      </c>
      <c r="M10" s="68">
        <f t="shared" si="2"/>
        <v>2.8553946563328572E-3</v>
      </c>
      <c r="N10" s="68">
        <f t="shared" si="3"/>
        <v>4.1444641799881585E-3</v>
      </c>
      <c r="O10" s="5">
        <v>34</v>
      </c>
      <c r="P10" s="5">
        <v>38</v>
      </c>
      <c r="Q10" s="25">
        <f t="shared" si="4"/>
        <v>0.89473684210526316</v>
      </c>
      <c r="R10" s="5">
        <v>6</v>
      </c>
      <c r="S10" s="5">
        <v>1</v>
      </c>
      <c r="T10" s="5">
        <v>26</v>
      </c>
      <c r="U10" s="5">
        <v>0</v>
      </c>
      <c r="V10" s="5">
        <v>1.1467E-2</v>
      </c>
      <c r="W10" s="4" t="s">
        <v>4135</v>
      </c>
      <c r="X10" s="3" t="s">
        <v>4136</v>
      </c>
      <c r="Y10" s="3" t="s">
        <v>28</v>
      </c>
      <c r="Z10" s="3" t="s">
        <v>28</v>
      </c>
    </row>
    <row r="11" spans="1:26" x14ac:dyDescent="0.25">
      <c r="A11" s="2" t="s">
        <v>4137</v>
      </c>
      <c r="B11" s="3" t="s">
        <v>24</v>
      </c>
      <c r="C11" s="3" t="s">
        <v>26</v>
      </c>
      <c r="D11" s="5">
        <f t="shared" si="0"/>
        <v>10054</v>
      </c>
      <c r="E11" s="5">
        <v>9453</v>
      </c>
      <c r="F11" s="5">
        <v>0</v>
      </c>
      <c r="G11" s="5">
        <v>601</v>
      </c>
      <c r="H11" s="5">
        <f t="shared" si="1"/>
        <v>7296</v>
      </c>
      <c r="I11" s="5">
        <v>6883</v>
      </c>
      <c r="J11" s="5">
        <v>0</v>
      </c>
      <c r="K11" s="5">
        <v>413</v>
      </c>
      <c r="L11" s="5">
        <v>129</v>
      </c>
      <c r="M11" s="68">
        <f t="shared" si="2"/>
        <v>1.2830714143624428E-2</v>
      </c>
      <c r="N11" s="68">
        <f t="shared" si="3"/>
        <v>1.7680921052631578E-2</v>
      </c>
      <c r="O11" s="5">
        <v>202</v>
      </c>
      <c r="P11" s="5">
        <v>222</v>
      </c>
      <c r="Q11" s="25">
        <f t="shared" si="4"/>
        <v>0.90990990990990994</v>
      </c>
      <c r="R11" s="5">
        <v>10</v>
      </c>
      <c r="S11" s="5">
        <v>13</v>
      </c>
      <c r="T11" s="5">
        <v>105</v>
      </c>
      <c r="U11" s="5">
        <v>1</v>
      </c>
      <c r="V11" s="5">
        <v>3.2252999999999997E-2</v>
      </c>
      <c r="W11" s="4" t="s">
        <v>4138</v>
      </c>
      <c r="X11" s="3" t="s">
        <v>4139</v>
      </c>
      <c r="Y11" s="3" t="s">
        <v>28</v>
      </c>
      <c r="Z11" s="3" t="s">
        <v>28</v>
      </c>
    </row>
    <row r="12" spans="1:26" x14ac:dyDescent="0.25">
      <c r="A12" s="2" t="s">
        <v>4140</v>
      </c>
      <c r="B12" s="3" t="s">
        <v>24</v>
      </c>
      <c r="C12" s="3" t="s">
        <v>26</v>
      </c>
      <c r="D12" s="5">
        <f t="shared" si="0"/>
        <v>7259</v>
      </c>
      <c r="E12" s="5">
        <v>7156</v>
      </c>
      <c r="F12" s="5">
        <v>0</v>
      </c>
      <c r="G12" s="5">
        <v>103</v>
      </c>
      <c r="H12" s="5">
        <f t="shared" si="1"/>
        <v>5389</v>
      </c>
      <c r="I12" s="5">
        <v>5318</v>
      </c>
      <c r="J12" s="5">
        <v>0</v>
      </c>
      <c r="K12" s="5">
        <v>71</v>
      </c>
      <c r="L12" s="5">
        <v>90</v>
      </c>
      <c r="M12" s="68">
        <f t="shared" si="2"/>
        <v>1.2398401983744317E-2</v>
      </c>
      <c r="N12" s="68">
        <f t="shared" si="3"/>
        <v>1.6700686583781779E-2</v>
      </c>
      <c r="O12" s="5">
        <v>115</v>
      </c>
      <c r="P12" s="5">
        <v>123</v>
      </c>
      <c r="Q12" s="25">
        <f t="shared" si="4"/>
        <v>0.93495934959349591</v>
      </c>
      <c r="R12" s="5">
        <v>7</v>
      </c>
      <c r="S12" s="5">
        <v>2</v>
      </c>
      <c r="T12" s="5">
        <v>36</v>
      </c>
      <c r="U12" s="5">
        <v>0</v>
      </c>
      <c r="V12" s="5">
        <v>2.3129E-2</v>
      </c>
      <c r="W12" s="4" t="s">
        <v>4141</v>
      </c>
      <c r="X12" s="3" t="s">
        <v>4142</v>
      </c>
      <c r="Y12" s="3" t="s">
        <v>28</v>
      </c>
      <c r="Z12" s="3" t="s">
        <v>28</v>
      </c>
    </row>
    <row r="13" spans="1:26" x14ac:dyDescent="0.25">
      <c r="A13" s="2" t="s">
        <v>4143</v>
      </c>
      <c r="B13" s="3" t="s">
        <v>24</v>
      </c>
      <c r="C13" s="3" t="s">
        <v>26</v>
      </c>
      <c r="D13" s="5">
        <f t="shared" si="0"/>
        <v>4465</v>
      </c>
      <c r="E13" s="5">
        <v>4396</v>
      </c>
      <c r="F13" s="5">
        <v>0</v>
      </c>
      <c r="G13" s="5">
        <v>69</v>
      </c>
      <c r="H13" s="5">
        <f t="shared" si="1"/>
        <v>3258</v>
      </c>
      <c r="I13" s="5">
        <v>3211</v>
      </c>
      <c r="J13" s="5">
        <v>0</v>
      </c>
      <c r="K13" s="5">
        <v>47</v>
      </c>
      <c r="L13" s="5">
        <v>16</v>
      </c>
      <c r="M13" s="68">
        <f t="shared" si="2"/>
        <v>3.5834266517357225E-3</v>
      </c>
      <c r="N13" s="68">
        <f t="shared" si="3"/>
        <v>4.9109883364027006E-3</v>
      </c>
      <c r="O13" s="5">
        <v>35</v>
      </c>
      <c r="P13" s="5">
        <v>39</v>
      </c>
      <c r="Q13" s="25">
        <f t="shared" si="4"/>
        <v>0.89743589743589747</v>
      </c>
      <c r="R13" s="5">
        <v>2</v>
      </c>
      <c r="S13" s="5">
        <v>1</v>
      </c>
      <c r="T13" s="5">
        <v>22</v>
      </c>
      <c r="U13" s="5">
        <v>0</v>
      </c>
      <c r="V13" s="5">
        <v>1.2146000000000001E-2</v>
      </c>
      <c r="W13" s="4" t="s">
        <v>4144</v>
      </c>
      <c r="X13" s="3" t="s">
        <v>4145</v>
      </c>
      <c r="Y13" s="3" t="s">
        <v>28</v>
      </c>
      <c r="Z13" s="3" t="s">
        <v>28</v>
      </c>
    </row>
    <row r="14" spans="1:26" x14ac:dyDescent="0.25">
      <c r="A14" s="2" t="s">
        <v>4146</v>
      </c>
      <c r="B14" s="3" t="s">
        <v>24</v>
      </c>
      <c r="C14" s="3" t="s">
        <v>26</v>
      </c>
      <c r="D14" s="5">
        <f t="shared" si="0"/>
        <v>3153</v>
      </c>
      <c r="E14" s="5">
        <v>3152</v>
      </c>
      <c r="F14" s="5">
        <v>0</v>
      </c>
      <c r="G14" s="5">
        <v>1</v>
      </c>
      <c r="H14" s="5">
        <f t="shared" si="1"/>
        <v>2280</v>
      </c>
      <c r="I14" s="5">
        <v>2279</v>
      </c>
      <c r="J14" s="5">
        <v>0</v>
      </c>
      <c r="K14" s="5">
        <v>1</v>
      </c>
      <c r="L14" s="5">
        <v>10</v>
      </c>
      <c r="M14" s="68">
        <f t="shared" si="2"/>
        <v>3.171582619727244E-3</v>
      </c>
      <c r="N14" s="68">
        <f t="shared" si="3"/>
        <v>4.3859649122807015E-3</v>
      </c>
      <c r="O14" s="5">
        <v>31</v>
      </c>
      <c r="P14" s="5">
        <v>32</v>
      </c>
      <c r="Q14" s="25">
        <f t="shared" si="4"/>
        <v>0.96875</v>
      </c>
      <c r="R14" s="5">
        <v>1</v>
      </c>
      <c r="S14" s="5">
        <v>0</v>
      </c>
      <c r="T14" s="5">
        <v>24</v>
      </c>
      <c r="U14" s="5">
        <v>0</v>
      </c>
      <c r="V14" s="5">
        <v>1.4041E-2</v>
      </c>
      <c r="W14" s="4" t="s">
        <v>4147</v>
      </c>
      <c r="X14" s="3" t="s">
        <v>4148</v>
      </c>
      <c r="Y14" s="3" t="s">
        <v>28</v>
      </c>
      <c r="Z14" s="3" t="s">
        <v>28</v>
      </c>
    </row>
    <row r="15" spans="1:26" x14ac:dyDescent="0.25">
      <c r="A15" s="2" t="s">
        <v>4149</v>
      </c>
      <c r="B15" s="3" t="s">
        <v>24</v>
      </c>
      <c r="C15" s="3" t="s">
        <v>26</v>
      </c>
      <c r="D15" s="5">
        <f t="shared" si="0"/>
        <v>5021</v>
      </c>
      <c r="E15" s="5">
        <v>4988</v>
      </c>
      <c r="F15" s="5">
        <v>0</v>
      </c>
      <c r="G15" s="5">
        <v>33</v>
      </c>
      <c r="H15" s="5">
        <f t="shared" si="1"/>
        <v>3697</v>
      </c>
      <c r="I15" s="5">
        <v>3672</v>
      </c>
      <c r="J15" s="5">
        <v>0</v>
      </c>
      <c r="K15" s="5">
        <v>25</v>
      </c>
      <c r="L15" s="5">
        <v>13</v>
      </c>
      <c r="M15" s="68">
        <f t="shared" si="2"/>
        <v>2.589125672176857E-3</v>
      </c>
      <c r="N15" s="68">
        <f t="shared" si="3"/>
        <v>3.5163646199621317E-3</v>
      </c>
      <c r="O15" s="5">
        <v>43</v>
      </c>
      <c r="P15" s="5">
        <v>46</v>
      </c>
      <c r="Q15" s="25">
        <f t="shared" si="4"/>
        <v>0.93478260869565222</v>
      </c>
      <c r="R15" s="5">
        <v>11</v>
      </c>
      <c r="S15" s="5">
        <v>1</v>
      </c>
      <c r="T15" s="5">
        <v>27</v>
      </c>
      <c r="U15" s="5">
        <v>0</v>
      </c>
      <c r="V15" s="5">
        <v>1.2527E-2</v>
      </c>
      <c r="W15" s="4" t="s">
        <v>4150</v>
      </c>
      <c r="X15" s="3" t="s">
        <v>4151</v>
      </c>
      <c r="Y15" s="3" t="s">
        <v>28</v>
      </c>
      <c r="Z15" s="3" t="s">
        <v>28</v>
      </c>
    </row>
    <row r="16" spans="1:26" x14ac:dyDescent="0.25">
      <c r="A16" s="2" t="s">
        <v>4152</v>
      </c>
      <c r="B16" s="3" t="s">
        <v>24</v>
      </c>
      <c r="C16" s="3" t="s">
        <v>26</v>
      </c>
      <c r="D16" s="5">
        <f t="shared" si="0"/>
        <v>6654</v>
      </c>
      <c r="E16" s="5">
        <v>6560</v>
      </c>
      <c r="F16" s="5">
        <v>0</v>
      </c>
      <c r="G16" s="5">
        <v>94</v>
      </c>
      <c r="H16" s="5">
        <f t="shared" si="1"/>
        <v>4728</v>
      </c>
      <c r="I16" s="5">
        <v>4655</v>
      </c>
      <c r="J16" s="5">
        <v>0</v>
      </c>
      <c r="K16" s="5">
        <v>73</v>
      </c>
      <c r="L16" s="5">
        <v>186</v>
      </c>
      <c r="M16" s="68">
        <f t="shared" si="2"/>
        <v>2.7953110910730387E-2</v>
      </c>
      <c r="N16" s="68">
        <f t="shared" si="3"/>
        <v>3.934010152284264E-2</v>
      </c>
      <c r="O16" s="5">
        <v>232</v>
      </c>
      <c r="P16" s="5">
        <v>254</v>
      </c>
      <c r="Q16" s="25">
        <f t="shared" si="4"/>
        <v>0.91338582677165359</v>
      </c>
      <c r="R16" s="5">
        <v>12</v>
      </c>
      <c r="S16" s="5">
        <v>1</v>
      </c>
      <c r="T16" s="5">
        <v>95</v>
      </c>
      <c r="U16" s="5">
        <v>3</v>
      </c>
      <c r="V16" s="5">
        <v>5.4565000000000002E-2</v>
      </c>
      <c r="W16" s="4" t="s">
        <v>4153</v>
      </c>
      <c r="X16" s="3" t="s">
        <v>4154</v>
      </c>
      <c r="Y16" s="3" t="s">
        <v>28</v>
      </c>
      <c r="Z16" s="3" t="s">
        <v>28</v>
      </c>
    </row>
    <row r="17" spans="1:26" x14ac:dyDescent="0.25">
      <c r="A17" s="2" t="s">
        <v>4155</v>
      </c>
      <c r="B17" s="3" t="s">
        <v>24</v>
      </c>
      <c r="C17" s="3" t="s">
        <v>26</v>
      </c>
      <c r="D17" s="5">
        <f t="shared" si="0"/>
        <v>9852</v>
      </c>
      <c r="E17" s="5">
        <v>7351</v>
      </c>
      <c r="F17" s="5">
        <v>0</v>
      </c>
      <c r="G17" s="5">
        <v>2501</v>
      </c>
      <c r="H17" s="5">
        <f t="shared" si="1"/>
        <v>7345</v>
      </c>
      <c r="I17" s="5">
        <v>5438</v>
      </c>
      <c r="J17" s="5">
        <v>0</v>
      </c>
      <c r="K17" s="5">
        <v>1907</v>
      </c>
      <c r="L17" s="5">
        <v>34</v>
      </c>
      <c r="M17" s="68">
        <f t="shared" si="2"/>
        <v>3.4510759236703208E-3</v>
      </c>
      <c r="N17" s="68">
        <f t="shared" si="3"/>
        <v>4.6289993192648064E-3</v>
      </c>
      <c r="O17" s="5">
        <v>203</v>
      </c>
      <c r="P17" s="5">
        <v>301</v>
      </c>
      <c r="Q17" s="25">
        <f t="shared" si="4"/>
        <v>0.67441860465116277</v>
      </c>
      <c r="R17" s="5">
        <v>19</v>
      </c>
      <c r="S17" s="5">
        <v>12</v>
      </c>
      <c r="T17" s="5">
        <v>301</v>
      </c>
      <c r="U17" s="5">
        <v>11</v>
      </c>
      <c r="V17" s="5">
        <v>5.5350999999999997E-2</v>
      </c>
      <c r="W17" s="4" t="s">
        <v>4156</v>
      </c>
      <c r="X17" s="3" t="s">
        <v>4157</v>
      </c>
      <c r="Y17" s="3" t="s">
        <v>28</v>
      </c>
      <c r="Z17" s="3" t="s">
        <v>28</v>
      </c>
    </row>
    <row r="18" spans="1:26" x14ac:dyDescent="0.25">
      <c r="A18" s="2" t="s">
        <v>4158</v>
      </c>
      <c r="B18" s="3" t="s">
        <v>24</v>
      </c>
      <c r="C18" s="3" t="s">
        <v>26</v>
      </c>
      <c r="D18" s="5">
        <f t="shared" si="0"/>
        <v>8439</v>
      </c>
      <c r="E18" s="5">
        <v>8269</v>
      </c>
      <c r="F18" s="5">
        <v>0</v>
      </c>
      <c r="G18" s="5">
        <v>170</v>
      </c>
      <c r="H18" s="5">
        <f t="shared" si="1"/>
        <v>6287</v>
      </c>
      <c r="I18" s="5">
        <v>6159</v>
      </c>
      <c r="J18" s="5">
        <v>0</v>
      </c>
      <c r="K18" s="5">
        <v>128</v>
      </c>
      <c r="L18" s="5">
        <v>98</v>
      </c>
      <c r="M18" s="68">
        <f t="shared" si="2"/>
        <v>1.1612750325867994E-2</v>
      </c>
      <c r="N18" s="68">
        <f t="shared" si="3"/>
        <v>1.5587720693494513E-2</v>
      </c>
      <c r="O18" s="5">
        <v>198</v>
      </c>
      <c r="P18" s="5">
        <v>216</v>
      </c>
      <c r="Q18" s="25">
        <f t="shared" si="4"/>
        <v>0.91666666666666663</v>
      </c>
      <c r="R18" s="5">
        <v>11</v>
      </c>
      <c r="S18" s="5">
        <v>6</v>
      </c>
      <c r="T18" s="5">
        <v>138</v>
      </c>
      <c r="U18" s="5">
        <v>2</v>
      </c>
      <c r="V18" s="5">
        <v>3.5070999999999998E-2</v>
      </c>
      <c r="W18" s="4" t="s">
        <v>4159</v>
      </c>
      <c r="X18" s="3" t="s">
        <v>4160</v>
      </c>
      <c r="Y18" s="3" t="s">
        <v>28</v>
      </c>
      <c r="Z18" s="3" t="s">
        <v>28</v>
      </c>
    </row>
    <row r="19" spans="1:26" x14ac:dyDescent="0.25">
      <c r="A19" s="2" t="s">
        <v>4161</v>
      </c>
      <c r="B19" s="3" t="s">
        <v>24</v>
      </c>
      <c r="C19" s="3" t="s">
        <v>26</v>
      </c>
      <c r="D19" s="5">
        <f t="shared" si="0"/>
        <v>11325</v>
      </c>
      <c r="E19" s="5">
        <v>11147</v>
      </c>
      <c r="F19" s="5">
        <v>0</v>
      </c>
      <c r="G19" s="5">
        <v>178</v>
      </c>
      <c r="H19" s="5">
        <f t="shared" si="1"/>
        <v>8191</v>
      </c>
      <c r="I19" s="5">
        <v>8061</v>
      </c>
      <c r="J19" s="5">
        <v>0</v>
      </c>
      <c r="K19" s="5">
        <v>130</v>
      </c>
      <c r="L19" s="5">
        <v>129</v>
      </c>
      <c r="M19" s="68">
        <f t="shared" si="2"/>
        <v>1.1390728476821193E-2</v>
      </c>
      <c r="N19" s="68">
        <f t="shared" si="3"/>
        <v>1.5748992796972287E-2</v>
      </c>
      <c r="O19" s="5">
        <v>317</v>
      </c>
      <c r="P19" s="5">
        <v>354</v>
      </c>
      <c r="Q19" s="25">
        <f t="shared" si="4"/>
        <v>0.89548022598870058</v>
      </c>
      <c r="R19" s="5">
        <v>19</v>
      </c>
      <c r="S19" s="5">
        <v>3</v>
      </c>
      <c r="T19" s="5">
        <v>315</v>
      </c>
      <c r="U19" s="5">
        <v>8</v>
      </c>
      <c r="V19" s="5">
        <v>4.3915000000000003E-2</v>
      </c>
      <c r="W19" s="4" t="s">
        <v>4162</v>
      </c>
      <c r="X19" s="3" t="s">
        <v>4163</v>
      </c>
      <c r="Y19" s="3" t="s">
        <v>28</v>
      </c>
      <c r="Z19" s="3" t="s">
        <v>28</v>
      </c>
    </row>
    <row r="20" spans="1:26" x14ac:dyDescent="0.25">
      <c r="A20" s="2" t="s">
        <v>4164</v>
      </c>
      <c r="B20" s="3" t="s">
        <v>24</v>
      </c>
      <c r="C20" s="3" t="s">
        <v>26</v>
      </c>
      <c r="D20" s="5">
        <f t="shared" si="0"/>
        <v>6043</v>
      </c>
      <c r="E20" s="5">
        <v>5955</v>
      </c>
      <c r="F20" s="5">
        <v>0</v>
      </c>
      <c r="G20" s="5">
        <v>88</v>
      </c>
      <c r="H20" s="5">
        <f t="shared" si="1"/>
        <v>4325</v>
      </c>
      <c r="I20" s="5">
        <v>4259</v>
      </c>
      <c r="J20" s="5">
        <v>0</v>
      </c>
      <c r="K20" s="5">
        <v>66</v>
      </c>
      <c r="L20" s="5">
        <v>51</v>
      </c>
      <c r="M20" s="68">
        <f t="shared" si="2"/>
        <v>8.4395167962932321E-3</v>
      </c>
      <c r="N20" s="68">
        <f t="shared" si="3"/>
        <v>1.1791907514450866E-2</v>
      </c>
      <c r="O20" s="5">
        <v>105</v>
      </c>
      <c r="P20" s="5">
        <v>108</v>
      </c>
      <c r="Q20" s="25">
        <f t="shared" si="4"/>
        <v>0.97222222222222221</v>
      </c>
      <c r="R20" s="5">
        <v>6</v>
      </c>
      <c r="S20" s="5">
        <v>2</v>
      </c>
      <c r="T20" s="5">
        <v>76</v>
      </c>
      <c r="U20" s="5">
        <v>1</v>
      </c>
      <c r="V20" s="5">
        <v>2.5357999999999999E-2</v>
      </c>
      <c r="W20" s="4" t="s">
        <v>4165</v>
      </c>
      <c r="X20" s="3" t="s">
        <v>4166</v>
      </c>
      <c r="Y20" s="3" t="s">
        <v>28</v>
      </c>
      <c r="Z20" s="3" t="s">
        <v>28</v>
      </c>
    </row>
    <row r="21" spans="1:26" x14ac:dyDescent="0.25">
      <c r="A21" s="2" t="s">
        <v>4167</v>
      </c>
      <c r="B21" s="3" t="s">
        <v>24</v>
      </c>
      <c r="C21" s="3" t="s">
        <v>26</v>
      </c>
      <c r="D21" s="5">
        <f t="shared" si="0"/>
        <v>9359</v>
      </c>
      <c r="E21" s="5">
        <v>9359</v>
      </c>
      <c r="F21" s="5">
        <v>0</v>
      </c>
      <c r="G21" s="5">
        <v>0</v>
      </c>
      <c r="H21" s="5">
        <f t="shared" si="1"/>
        <v>6788</v>
      </c>
      <c r="I21" s="5">
        <v>6788</v>
      </c>
      <c r="J21" s="5">
        <v>0</v>
      </c>
      <c r="K21" s="5">
        <v>0</v>
      </c>
      <c r="L21" s="5">
        <v>124</v>
      </c>
      <c r="M21" s="68">
        <f t="shared" si="2"/>
        <v>1.3249278769099263E-2</v>
      </c>
      <c r="N21" s="68">
        <f t="shared" si="3"/>
        <v>1.8267530936947555E-2</v>
      </c>
      <c r="O21" s="5">
        <v>268</v>
      </c>
      <c r="P21" s="5">
        <v>280</v>
      </c>
      <c r="Q21" s="25">
        <f t="shared" si="4"/>
        <v>0.95714285714285718</v>
      </c>
      <c r="R21" s="5">
        <v>21</v>
      </c>
      <c r="S21" s="5">
        <v>0</v>
      </c>
      <c r="T21" s="5">
        <v>177</v>
      </c>
      <c r="U21" s="5">
        <v>2</v>
      </c>
      <c r="V21" s="5">
        <v>4.1249000000000001E-2</v>
      </c>
      <c r="W21" s="4" t="s">
        <v>4168</v>
      </c>
      <c r="X21" s="3" t="s">
        <v>4169</v>
      </c>
      <c r="Y21" s="3" t="s">
        <v>28</v>
      </c>
      <c r="Z21" s="3" t="s">
        <v>28</v>
      </c>
    </row>
    <row r="22" spans="1:26" x14ac:dyDescent="0.25">
      <c r="A22" s="2" t="s">
        <v>4170</v>
      </c>
      <c r="B22" s="3" t="s">
        <v>24</v>
      </c>
      <c r="C22" s="3" t="s">
        <v>26</v>
      </c>
      <c r="D22" s="5">
        <f t="shared" si="0"/>
        <v>1471</v>
      </c>
      <c r="E22" s="5">
        <v>1458</v>
      </c>
      <c r="F22" s="5">
        <v>0</v>
      </c>
      <c r="G22" s="5">
        <v>13</v>
      </c>
      <c r="H22" s="5">
        <f t="shared" si="1"/>
        <v>1042</v>
      </c>
      <c r="I22" s="5">
        <v>1034</v>
      </c>
      <c r="J22" s="5">
        <v>0</v>
      </c>
      <c r="K22" s="5">
        <v>8</v>
      </c>
      <c r="L22" s="5">
        <v>26</v>
      </c>
      <c r="M22" s="68">
        <f t="shared" si="2"/>
        <v>1.7675050985723997E-2</v>
      </c>
      <c r="N22" s="68">
        <f t="shared" si="3"/>
        <v>2.4952015355086371E-2</v>
      </c>
      <c r="O22" s="5">
        <v>32</v>
      </c>
      <c r="P22" s="5">
        <v>34</v>
      </c>
      <c r="Q22" s="25">
        <f t="shared" si="4"/>
        <v>0.94117647058823528</v>
      </c>
      <c r="R22" s="5">
        <v>2</v>
      </c>
      <c r="S22" s="5">
        <v>0</v>
      </c>
      <c r="T22" s="5">
        <v>14</v>
      </c>
      <c r="U22" s="5">
        <v>1</v>
      </c>
      <c r="V22" s="5">
        <v>3.2882000000000002E-2</v>
      </c>
      <c r="W22" s="4" t="s">
        <v>4171</v>
      </c>
      <c r="X22" s="3" t="s">
        <v>4172</v>
      </c>
      <c r="Y22" s="3" t="s">
        <v>28</v>
      </c>
      <c r="Z22" s="3" t="s">
        <v>28</v>
      </c>
    </row>
    <row r="23" spans="1:26" x14ac:dyDescent="0.25">
      <c r="A23" s="2" t="s">
        <v>4173</v>
      </c>
      <c r="B23" s="3" t="s">
        <v>24</v>
      </c>
      <c r="C23" s="3" t="s">
        <v>26</v>
      </c>
      <c r="D23" s="5">
        <f t="shared" si="0"/>
        <v>28875</v>
      </c>
      <c r="E23" s="5">
        <v>22482</v>
      </c>
      <c r="F23" s="5">
        <v>0</v>
      </c>
      <c r="G23" s="5">
        <v>6393</v>
      </c>
      <c r="H23" s="5">
        <f t="shared" si="1"/>
        <v>19981</v>
      </c>
      <c r="I23" s="5">
        <v>15978</v>
      </c>
      <c r="J23" s="5">
        <v>0</v>
      </c>
      <c r="K23" s="5">
        <v>4003</v>
      </c>
      <c r="L23" s="5">
        <v>141</v>
      </c>
      <c r="M23" s="68">
        <f t="shared" si="2"/>
        <v>4.8831168831168833E-3</v>
      </c>
      <c r="N23" s="68">
        <f t="shared" si="3"/>
        <v>7.0567038686752412E-3</v>
      </c>
      <c r="O23" s="5">
        <v>498</v>
      </c>
      <c r="P23" s="5">
        <v>649</v>
      </c>
      <c r="Q23" s="25">
        <f t="shared" si="4"/>
        <v>0.7673343605546995</v>
      </c>
      <c r="R23" s="5">
        <v>106</v>
      </c>
      <c r="S23" s="5">
        <v>74</v>
      </c>
      <c r="T23" s="5">
        <v>427</v>
      </c>
      <c r="U23" s="5">
        <v>24</v>
      </c>
      <c r="V23" s="5">
        <v>4.0618000000000001E-2</v>
      </c>
      <c r="W23" s="4" t="s">
        <v>4174</v>
      </c>
      <c r="X23" s="3" t="s">
        <v>4175</v>
      </c>
      <c r="Y23" s="3" t="s">
        <v>28</v>
      </c>
      <c r="Z23" s="3" t="s">
        <v>28</v>
      </c>
    </row>
    <row r="24" spans="1:26" x14ac:dyDescent="0.25">
      <c r="A24" s="2" t="s">
        <v>4176</v>
      </c>
      <c r="B24" s="3" t="s">
        <v>24</v>
      </c>
      <c r="C24" s="3" t="s">
        <v>26</v>
      </c>
      <c r="D24" s="5">
        <f t="shared" si="0"/>
        <v>4834</v>
      </c>
      <c r="E24" s="5">
        <v>4705</v>
      </c>
      <c r="F24" s="5">
        <v>0</v>
      </c>
      <c r="G24" s="5">
        <v>129</v>
      </c>
      <c r="H24" s="5">
        <f t="shared" si="1"/>
        <v>3475</v>
      </c>
      <c r="I24" s="5">
        <v>3391</v>
      </c>
      <c r="J24" s="5">
        <v>0</v>
      </c>
      <c r="K24" s="5">
        <v>84</v>
      </c>
      <c r="L24" s="5">
        <v>19</v>
      </c>
      <c r="M24" s="68">
        <f t="shared" si="2"/>
        <v>3.9304923458833262E-3</v>
      </c>
      <c r="N24" s="68">
        <f t="shared" si="3"/>
        <v>5.4676258992805756E-3</v>
      </c>
      <c r="O24" s="5">
        <v>82</v>
      </c>
      <c r="P24" s="5">
        <v>88</v>
      </c>
      <c r="Q24" s="25">
        <f t="shared" si="4"/>
        <v>0.93181818181818177</v>
      </c>
      <c r="R24" s="5">
        <v>4</v>
      </c>
      <c r="S24" s="5">
        <v>1</v>
      </c>
      <c r="T24" s="5">
        <v>87</v>
      </c>
      <c r="U24" s="5">
        <v>5</v>
      </c>
      <c r="V24" s="5">
        <v>2.5950999999999998E-2</v>
      </c>
      <c r="W24" s="4" t="s">
        <v>4177</v>
      </c>
      <c r="X24" s="3" t="s">
        <v>4178</v>
      </c>
      <c r="Y24" s="3" t="s">
        <v>28</v>
      </c>
      <c r="Z24" s="3" t="s">
        <v>28</v>
      </c>
    </row>
    <row r="25" spans="1:26" x14ac:dyDescent="0.25">
      <c r="A25" s="2" t="s">
        <v>4179</v>
      </c>
      <c r="B25" s="3" t="s">
        <v>24</v>
      </c>
      <c r="C25" s="3" t="s">
        <v>26</v>
      </c>
      <c r="D25" s="5">
        <f t="shared" si="0"/>
        <v>5986</v>
      </c>
      <c r="E25" s="5">
        <v>5886</v>
      </c>
      <c r="F25" s="5">
        <v>0</v>
      </c>
      <c r="G25" s="5">
        <v>100</v>
      </c>
      <c r="H25" s="5">
        <f t="shared" si="1"/>
        <v>4156</v>
      </c>
      <c r="I25" s="5">
        <v>4090</v>
      </c>
      <c r="J25" s="5">
        <v>0</v>
      </c>
      <c r="K25" s="5">
        <v>66</v>
      </c>
      <c r="L25" s="5">
        <v>43</v>
      </c>
      <c r="M25" s="68">
        <f t="shared" si="2"/>
        <v>7.1834279986635486E-3</v>
      </c>
      <c r="N25" s="68">
        <f t="shared" si="3"/>
        <v>1.0346487006737248E-2</v>
      </c>
      <c r="O25" s="5">
        <v>170</v>
      </c>
      <c r="P25" s="5">
        <v>188</v>
      </c>
      <c r="Q25" s="25">
        <f t="shared" si="4"/>
        <v>0.9042553191489362</v>
      </c>
      <c r="R25" s="5">
        <v>14</v>
      </c>
      <c r="S25" s="5">
        <v>1</v>
      </c>
      <c r="T25" s="5">
        <v>203</v>
      </c>
      <c r="U25" s="5">
        <v>11</v>
      </c>
      <c r="V25" s="5">
        <v>4.5966E-2</v>
      </c>
      <c r="W25" s="4" t="s">
        <v>4180</v>
      </c>
      <c r="X25" s="3" t="s">
        <v>4181</v>
      </c>
      <c r="Y25" s="3" t="s">
        <v>28</v>
      </c>
      <c r="Z25" s="3" t="s">
        <v>28</v>
      </c>
    </row>
    <row r="26" spans="1:26" x14ac:dyDescent="0.25">
      <c r="A26" s="2" t="s">
        <v>4182</v>
      </c>
      <c r="B26" s="3" t="s">
        <v>24</v>
      </c>
      <c r="C26" s="3" t="s">
        <v>26</v>
      </c>
      <c r="D26" s="5">
        <f t="shared" si="0"/>
        <v>43670</v>
      </c>
      <c r="E26" s="5">
        <v>33758</v>
      </c>
      <c r="F26" s="5">
        <v>0</v>
      </c>
      <c r="G26" s="5">
        <v>9912</v>
      </c>
      <c r="H26" s="5">
        <f t="shared" si="1"/>
        <v>30792</v>
      </c>
      <c r="I26" s="5">
        <v>23723</v>
      </c>
      <c r="J26" s="5">
        <v>0</v>
      </c>
      <c r="K26" s="5">
        <v>7069</v>
      </c>
      <c r="L26" s="5">
        <v>492</v>
      </c>
      <c r="M26" s="68">
        <f t="shared" si="2"/>
        <v>1.1266315548431417E-2</v>
      </c>
      <c r="N26" s="68">
        <f t="shared" si="3"/>
        <v>1.5978176149649258E-2</v>
      </c>
      <c r="O26" s="5">
        <v>1650</v>
      </c>
      <c r="P26" s="5">
        <v>2144</v>
      </c>
      <c r="Q26" s="25">
        <f t="shared" si="4"/>
        <v>0.76958955223880599</v>
      </c>
      <c r="R26" s="5">
        <v>200</v>
      </c>
      <c r="S26" s="5">
        <v>87</v>
      </c>
      <c r="T26" s="5">
        <v>2203</v>
      </c>
      <c r="U26" s="5">
        <v>97</v>
      </c>
      <c r="V26" s="5">
        <v>9.0375999999999998E-2</v>
      </c>
      <c r="W26" s="4" t="s">
        <v>4183</v>
      </c>
      <c r="X26" s="3" t="s">
        <v>4184</v>
      </c>
      <c r="Y26" s="3" t="s">
        <v>28</v>
      </c>
      <c r="Z26" s="3" t="s">
        <v>28</v>
      </c>
    </row>
    <row r="27" spans="1:26" x14ac:dyDescent="0.25">
      <c r="A27" s="2" t="s">
        <v>4185</v>
      </c>
      <c r="B27" s="3" t="s">
        <v>24</v>
      </c>
      <c r="C27" s="3" t="s">
        <v>26</v>
      </c>
      <c r="D27" s="5">
        <f t="shared" si="0"/>
        <v>4074</v>
      </c>
      <c r="E27" s="5">
        <v>4072</v>
      </c>
      <c r="F27" s="5">
        <v>0</v>
      </c>
      <c r="G27" s="5">
        <v>2</v>
      </c>
      <c r="H27" s="5">
        <f t="shared" si="1"/>
        <v>2894</v>
      </c>
      <c r="I27" s="5">
        <v>2892</v>
      </c>
      <c r="J27" s="5">
        <v>0</v>
      </c>
      <c r="K27" s="5">
        <v>2</v>
      </c>
      <c r="L27" s="5">
        <v>6</v>
      </c>
      <c r="M27" s="68">
        <f t="shared" si="2"/>
        <v>1.4727540500736377E-3</v>
      </c>
      <c r="N27" s="68">
        <f t="shared" si="3"/>
        <v>2.0732550103662751E-3</v>
      </c>
      <c r="O27" s="5">
        <v>43</v>
      </c>
      <c r="P27" s="5">
        <v>44</v>
      </c>
      <c r="Q27" s="25">
        <f t="shared" si="4"/>
        <v>0.97727272727272729</v>
      </c>
      <c r="R27" s="5">
        <v>8</v>
      </c>
      <c r="S27" s="5">
        <v>1</v>
      </c>
      <c r="T27" s="5">
        <v>40</v>
      </c>
      <c r="U27" s="5">
        <v>4</v>
      </c>
      <c r="V27" s="5">
        <v>1.5214E-2</v>
      </c>
      <c r="W27" s="4" t="s">
        <v>4186</v>
      </c>
      <c r="X27" s="3" t="s">
        <v>4187</v>
      </c>
      <c r="Y27" s="3" t="s">
        <v>28</v>
      </c>
      <c r="Z27" s="3" t="s">
        <v>28</v>
      </c>
    </row>
    <row r="28" spans="1:26" x14ac:dyDescent="0.25">
      <c r="A28" s="2" t="s">
        <v>4188</v>
      </c>
      <c r="B28" s="3" t="s">
        <v>24</v>
      </c>
      <c r="C28" s="3" t="s">
        <v>26</v>
      </c>
      <c r="D28" s="5">
        <f t="shared" si="0"/>
        <v>4640</v>
      </c>
      <c r="E28" s="5">
        <v>4640</v>
      </c>
      <c r="F28" s="5">
        <v>0</v>
      </c>
      <c r="G28" s="5">
        <v>0</v>
      </c>
      <c r="H28" s="5">
        <f t="shared" si="1"/>
        <v>3355</v>
      </c>
      <c r="I28" s="5">
        <v>3355</v>
      </c>
      <c r="J28" s="5">
        <v>0</v>
      </c>
      <c r="K28" s="5">
        <v>0</v>
      </c>
      <c r="L28" s="5">
        <v>10</v>
      </c>
      <c r="M28" s="68">
        <f t="shared" si="2"/>
        <v>2.1551724137931034E-3</v>
      </c>
      <c r="N28" s="68">
        <f t="shared" si="3"/>
        <v>2.9806259314456036E-3</v>
      </c>
      <c r="O28" s="5">
        <v>26</v>
      </c>
      <c r="P28" s="5">
        <v>27</v>
      </c>
      <c r="Q28" s="25">
        <f t="shared" si="4"/>
        <v>0.96296296296296291</v>
      </c>
      <c r="R28" s="5">
        <v>1</v>
      </c>
      <c r="S28" s="5">
        <v>0</v>
      </c>
      <c r="T28" s="5">
        <v>22</v>
      </c>
      <c r="U28" s="5">
        <v>0</v>
      </c>
      <c r="V28" s="5">
        <v>8.0479999999999996E-3</v>
      </c>
      <c r="W28" s="4" t="s">
        <v>4189</v>
      </c>
      <c r="X28" s="3" t="s">
        <v>4190</v>
      </c>
      <c r="Y28" s="3" t="s">
        <v>28</v>
      </c>
      <c r="Z28" s="3" t="s">
        <v>28</v>
      </c>
    </row>
    <row r="29" spans="1:26" x14ac:dyDescent="0.25">
      <c r="A29" s="2" t="s">
        <v>4191</v>
      </c>
      <c r="B29" s="3" t="s">
        <v>24</v>
      </c>
      <c r="C29" s="3" t="s">
        <v>26</v>
      </c>
      <c r="D29" s="5">
        <f t="shared" si="0"/>
        <v>21747</v>
      </c>
      <c r="E29" s="5">
        <v>17149</v>
      </c>
      <c r="F29" s="5">
        <v>0</v>
      </c>
      <c r="G29" s="5">
        <v>4598</v>
      </c>
      <c r="H29" s="5">
        <f t="shared" si="1"/>
        <v>14546</v>
      </c>
      <c r="I29" s="5">
        <v>11592</v>
      </c>
      <c r="J29" s="5">
        <v>0</v>
      </c>
      <c r="K29" s="5">
        <v>2954</v>
      </c>
      <c r="L29" s="5">
        <v>116</v>
      </c>
      <c r="M29" s="68">
        <f t="shared" si="2"/>
        <v>5.3340690669977471E-3</v>
      </c>
      <c r="N29" s="68">
        <f t="shared" si="3"/>
        <v>7.9747009487144225E-3</v>
      </c>
      <c r="O29" s="5">
        <v>601</v>
      </c>
      <c r="P29" s="5">
        <v>756</v>
      </c>
      <c r="Q29" s="25">
        <f t="shared" si="4"/>
        <v>0.794973544973545</v>
      </c>
      <c r="R29" s="5">
        <v>92</v>
      </c>
      <c r="S29" s="5">
        <v>46</v>
      </c>
      <c r="T29" s="5">
        <v>925</v>
      </c>
      <c r="U29" s="5">
        <v>77</v>
      </c>
      <c r="V29" s="5">
        <v>6.5216999999999997E-2</v>
      </c>
      <c r="W29" s="4" t="s">
        <v>4192</v>
      </c>
      <c r="X29" s="3" t="s">
        <v>4193</v>
      </c>
      <c r="Y29" s="3" t="s">
        <v>28</v>
      </c>
      <c r="Z29" s="3" t="s">
        <v>28</v>
      </c>
    </row>
    <row r="30" spans="1:26" x14ac:dyDescent="0.25">
      <c r="A30" s="2" t="s">
        <v>4194</v>
      </c>
      <c r="B30" s="3" t="s">
        <v>24</v>
      </c>
      <c r="C30" s="3" t="s">
        <v>26</v>
      </c>
      <c r="D30" s="5">
        <f t="shared" si="0"/>
        <v>24601</v>
      </c>
      <c r="E30" s="5">
        <v>18995</v>
      </c>
      <c r="F30" s="5">
        <v>0</v>
      </c>
      <c r="G30" s="5">
        <v>5606</v>
      </c>
      <c r="H30" s="5">
        <f t="shared" si="1"/>
        <v>16217</v>
      </c>
      <c r="I30" s="5">
        <v>12746</v>
      </c>
      <c r="J30" s="5">
        <v>0</v>
      </c>
      <c r="K30" s="5">
        <v>3471</v>
      </c>
      <c r="L30" s="5">
        <v>97</v>
      </c>
      <c r="M30" s="68">
        <f t="shared" si="2"/>
        <v>3.9429291492215765E-3</v>
      </c>
      <c r="N30" s="68">
        <f t="shared" si="3"/>
        <v>5.98137756675094E-3</v>
      </c>
      <c r="O30" s="5">
        <v>350</v>
      </c>
      <c r="P30" s="5">
        <v>464</v>
      </c>
      <c r="Q30" s="25">
        <f t="shared" si="4"/>
        <v>0.75431034482758619</v>
      </c>
      <c r="R30" s="5">
        <v>17</v>
      </c>
      <c r="S30" s="5">
        <v>75</v>
      </c>
      <c r="T30" s="5">
        <v>350</v>
      </c>
      <c r="U30" s="5">
        <v>19</v>
      </c>
      <c r="V30" s="5">
        <v>3.6403999999999999E-2</v>
      </c>
      <c r="W30" s="4" t="s">
        <v>4195</v>
      </c>
      <c r="X30" s="3" t="s">
        <v>4196</v>
      </c>
      <c r="Y30" s="3" t="s">
        <v>28</v>
      </c>
      <c r="Z30" s="3" t="s">
        <v>28</v>
      </c>
    </row>
    <row r="31" spans="1:26" x14ac:dyDescent="0.25">
      <c r="A31" s="2" t="s">
        <v>4197</v>
      </c>
      <c r="B31" s="3" t="s">
        <v>24</v>
      </c>
      <c r="C31" s="3" t="s">
        <v>26</v>
      </c>
      <c r="D31" s="5">
        <f t="shared" si="0"/>
        <v>32375</v>
      </c>
      <c r="E31" s="5">
        <v>24259</v>
      </c>
      <c r="F31" s="5">
        <v>0</v>
      </c>
      <c r="G31" s="5">
        <v>8116</v>
      </c>
      <c r="H31" s="5">
        <f t="shared" si="1"/>
        <v>22308</v>
      </c>
      <c r="I31" s="5">
        <v>16788</v>
      </c>
      <c r="J31" s="5">
        <v>0</v>
      </c>
      <c r="K31" s="5">
        <v>5520</v>
      </c>
      <c r="L31" s="5">
        <v>138</v>
      </c>
      <c r="M31" s="68">
        <f t="shared" si="2"/>
        <v>4.2625482625482623E-3</v>
      </c>
      <c r="N31" s="68">
        <f t="shared" si="3"/>
        <v>6.1861215707369552E-3</v>
      </c>
      <c r="O31" s="5">
        <v>527</v>
      </c>
      <c r="P31" s="5">
        <v>759</v>
      </c>
      <c r="Q31" s="25">
        <f t="shared" si="4"/>
        <v>0.69433465085639001</v>
      </c>
      <c r="R31" s="5">
        <v>70</v>
      </c>
      <c r="S31" s="5">
        <v>94</v>
      </c>
      <c r="T31" s="5">
        <v>666</v>
      </c>
      <c r="U31" s="5">
        <v>33</v>
      </c>
      <c r="V31" s="5">
        <v>4.5211000000000001E-2</v>
      </c>
      <c r="W31" s="4" t="s">
        <v>4198</v>
      </c>
      <c r="X31" s="3" t="s">
        <v>4199</v>
      </c>
      <c r="Y31" s="3" t="s">
        <v>28</v>
      </c>
      <c r="Z31" s="3" t="s">
        <v>28</v>
      </c>
    </row>
    <row r="32" spans="1:26" x14ac:dyDescent="0.25">
      <c r="A32" s="2" t="s">
        <v>4200</v>
      </c>
      <c r="B32" s="3" t="s">
        <v>24</v>
      </c>
      <c r="C32" s="3" t="s">
        <v>26</v>
      </c>
      <c r="D32" s="5">
        <f t="shared" si="0"/>
        <v>10880</v>
      </c>
      <c r="E32" s="5">
        <v>9372</v>
      </c>
      <c r="F32" s="5">
        <v>0</v>
      </c>
      <c r="G32" s="5">
        <v>1508</v>
      </c>
      <c r="H32" s="5">
        <f t="shared" si="1"/>
        <v>7622</v>
      </c>
      <c r="I32" s="5">
        <v>6573</v>
      </c>
      <c r="J32" s="5">
        <v>0</v>
      </c>
      <c r="K32" s="5">
        <v>1049</v>
      </c>
      <c r="L32" s="5">
        <v>42</v>
      </c>
      <c r="M32" s="68">
        <f t="shared" si="2"/>
        <v>3.860294117647059E-3</v>
      </c>
      <c r="N32" s="68">
        <f t="shared" si="3"/>
        <v>5.5103647336657048E-3</v>
      </c>
      <c r="O32" s="5">
        <v>190</v>
      </c>
      <c r="P32" s="5">
        <v>217</v>
      </c>
      <c r="Q32" s="25">
        <f t="shared" si="4"/>
        <v>0.87557603686635943</v>
      </c>
      <c r="R32" s="5">
        <v>25</v>
      </c>
      <c r="S32" s="5">
        <v>11</v>
      </c>
      <c r="T32" s="5">
        <v>209</v>
      </c>
      <c r="U32" s="5">
        <v>12</v>
      </c>
      <c r="V32" s="5">
        <v>3.3014000000000002E-2</v>
      </c>
      <c r="W32" s="4" t="s">
        <v>4201</v>
      </c>
      <c r="X32" s="3" t="s">
        <v>4202</v>
      </c>
      <c r="Y32" s="3" t="s">
        <v>28</v>
      </c>
      <c r="Z32" s="3" t="s">
        <v>28</v>
      </c>
    </row>
    <row r="33" spans="1:26" x14ac:dyDescent="0.25">
      <c r="A33" s="2" t="s">
        <v>4203</v>
      </c>
      <c r="B33" s="3" t="s">
        <v>24</v>
      </c>
      <c r="C33" s="3" t="s">
        <v>26</v>
      </c>
      <c r="D33" s="5">
        <f t="shared" si="0"/>
        <v>3894</v>
      </c>
      <c r="E33" s="5">
        <v>3894</v>
      </c>
      <c r="F33" s="5">
        <v>0</v>
      </c>
      <c r="G33" s="5">
        <v>0</v>
      </c>
      <c r="H33" s="5">
        <f t="shared" si="1"/>
        <v>2749</v>
      </c>
      <c r="I33" s="5">
        <v>2749</v>
      </c>
      <c r="J33" s="5">
        <v>0</v>
      </c>
      <c r="K33" s="5">
        <v>0</v>
      </c>
      <c r="L33" s="5">
        <v>11</v>
      </c>
      <c r="M33" s="68">
        <f t="shared" si="2"/>
        <v>2.8248587570621469E-3</v>
      </c>
      <c r="N33" s="68">
        <f t="shared" si="3"/>
        <v>4.0014550745725722E-3</v>
      </c>
      <c r="O33" s="5">
        <v>35</v>
      </c>
      <c r="P33" s="5">
        <v>38</v>
      </c>
      <c r="Q33" s="25">
        <f t="shared" si="4"/>
        <v>0.92105263157894735</v>
      </c>
      <c r="R33" s="5">
        <v>0</v>
      </c>
      <c r="S33" s="5">
        <v>0</v>
      </c>
      <c r="T33" s="5">
        <v>34</v>
      </c>
      <c r="U33" s="5">
        <v>1</v>
      </c>
      <c r="V33" s="5">
        <v>1.3823E-2</v>
      </c>
      <c r="W33" s="4" t="s">
        <v>4204</v>
      </c>
      <c r="X33" s="3" t="s">
        <v>4205</v>
      </c>
      <c r="Y33" s="3" t="s">
        <v>28</v>
      </c>
      <c r="Z33" s="3" t="s">
        <v>28</v>
      </c>
    </row>
    <row r="34" spans="1:26" x14ac:dyDescent="0.25">
      <c r="A34" s="2" t="s">
        <v>4206</v>
      </c>
      <c r="B34" s="3" t="s">
        <v>24</v>
      </c>
      <c r="C34" s="3" t="s">
        <v>26</v>
      </c>
      <c r="D34" s="5">
        <f t="shared" si="0"/>
        <v>9387</v>
      </c>
      <c r="E34" s="5">
        <v>8730</v>
      </c>
      <c r="F34" s="5">
        <v>0</v>
      </c>
      <c r="G34" s="5">
        <v>657</v>
      </c>
      <c r="H34" s="5">
        <f t="shared" si="1"/>
        <v>6854</v>
      </c>
      <c r="I34" s="5">
        <v>6384</v>
      </c>
      <c r="J34" s="5">
        <v>0</v>
      </c>
      <c r="K34" s="5">
        <v>470</v>
      </c>
      <c r="L34" s="5">
        <v>182</v>
      </c>
      <c r="M34" s="68">
        <f t="shared" si="2"/>
        <v>1.9388516032811335E-2</v>
      </c>
      <c r="N34" s="68">
        <f t="shared" si="3"/>
        <v>2.6553837175372047E-2</v>
      </c>
      <c r="O34" s="5">
        <v>272</v>
      </c>
      <c r="P34" s="5">
        <v>309</v>
      </c>
      <c r="Q34" s="25">
        <f t="shared" si="4"/>
        <v>0.88025889967637538</v>
      </c>
      <c r="R34" s="5">
        <v>32</v>
      </c>
      <c r="S34" s="5">
        <v>13</v>
      </c>
      <c r="T34" s="5">
        <v>195</v>
      </c>
      <c r="U34" s="5">
        <v>6</v>
      </c>
      <c r="V34" s="5">
        <v>4.8402000000000001E-2</v>
      </c>
      <c r="W34" s="4" t="s">
        <v>4207</v>
      </c>
      <c r="X34" s="3" t="s">
        <v>4208</v>
      </c>
      <c r="Y34" s="3" t="s">
        <v>28</v>
      </c>
      <c r="Z34" s="3" t="s">
        <v>28</v>
      </c>
    </row>
    <row r="35" spans="1:26" x14ac:dyDescent="0.25">
      <c r="A35" s="2" t="s">
        <v>4209</v>
      </c>
      <c r="B35" s="3" t="s">
        <v>24</v>
      </c>
      <c r="C35" s="3" t="s">
        <v>26</v>
      </c>
      <c r="D35" s="5">
        <f t="shared" si="0"/>
        <v>3794</v>
      </c>
      <c r="E35" s="5">
        <v>3793</v>
      </c>
      <c r="F35" s="5">
        <v>0</v>
      </c>
      <c r="G35" s="5">
        <v>1</v>
      </c>
      <c r="H35" s="5">
        <f t="shared" si="1"/>
        <v>2660</v>
      </c>
      <c r="I35" s="5">
        <v>2659</v>
      </c>
      <c r="J35" s="5">
        <v>0</v>
      </c>
      <c r="K35" s="5">
        <v>1</v>
      </c>
      <c r="L35" s="5">
        <v>12</v>
      </c>
      <c r="M35" s="68">
        <f t="shared" si="2"/>
        <v>3.1628887717448603E-3</v>
      </c>
      <c r="N35" s="68">
        <f t="shared" si="3"/>
        <v>4.5112781954887221E-3</v>
      </c>
      <c r="O35" s="5">
        <v>28</v>
      </c>
      <c r="P35" s="5">
        <v>30</v>
      </c>
      <c r="Q35" s="25">
        <f t="shared" si="4"/>
        <v>0.93333333333333335</v>
      </c>
      <c r="R35" s="5">
        <v>1</v>
      </c>
      <c r="S35" s="5">
        <v>0</v>
      </c>
      <c r="T35" s="5">
        <v>18</v>
      </c>
      <c r="U35" s="5">
        <v>1</v>
      </c>
      <c r="V35" s="5">
        <v>1.1282E-2</v>
      </c>
      <c r="W35" s="4" t="s">
        <v>4210</v>
      </c>
      <c r="X35" s="3" t="s">
        <v>4211</v>
      </c>
      <c r="Y35" s="3" t="s">
        <v>28</v>
      </c>
      <c r="Z35" s="3" t="s">
        <v>28</v>
      </c>
    </row>
    <row r="36" spans="1:26" x14ac:dyDescent="0.25">
      <c r="A36" s="2" t="s">
        <v>4212</v>
      </c>
      <c r="B36" s="3" t="s">
        <v>24</v>
      </c>
      <c r="C36" s="3" t="s">
        <v>26</v>
      </c>
      <c r="D36" s="5">
        <f t="shared" si="0"/>
        <v>7998</v>
      </c>
      <c r="E36" s="5">
        <v>7667</v>
      </c>
      <c r="F36" s="5">
        <v>0</v>
      </c>
      <c r="G36" s="5">
        <v>331</v>
      </c>
      <c r="H36" s="5">
        <f t="shared" si="1"/>
        <v>5717</v>
      </c>
      <c r="I36" s="5">
        <v>5481</v>
      </c>
      <c r="J36" s="5">
        <v>0</v>
      </c>
      <c r="K36" s="5">
        <v>236</v>
      </c>
      <c r="L36" s="5">
        <v>62</v>
      </c>
      <c r="M36" s="68">
        <f t="shared" si="2"/>
        <v>7.7519379844961239E-3</v>
      </c>
      <c r="N36" s="68">
        <f t="shared" si="3"/>
        <v>1.0844848696868987E-2</v>
      </c>
      <c r="O36" s="5">
        <v>246</v>
      </c>
      <c r="P36" s="5">
        <v>305</v>
      </c>
      <c r="Q36" s="25">
        <f t="shared" si="4"/>
        <v>0.80655737704918029</v>
      </c>
      <c r="R36" s="5">
        <v>38</v>
      </c>
      <c r="S36" s="5">
        <v>4</v>
      </c>
      <c r="T36" s="5">
        <v>412</v>
      </c>
      <c r="U36" s="5">
        <v>67</v>
      </c>
      <c r="V36" s="5">
        <v>5.5647000000000002E-2</v>
      </c>
      <c r="W36" s="4" t="s">
        <v>4213</v>
      </c>
      <c r="X36" s="3" t="s">
        <v>4214</v>
      </c>
      <c r="Y36" s="3" t="s">
        <v>28</v>
      </c>
      <c r="Z36" s="3" t="s">
        <v>28</v>
      </c>
    </row>
    <row r="37" spans="1:26" x14ac:dyDescent="0.25">
      <c r="A37" s="2" t="s">
        <v>4215</v>
      </c>
      <c r="B37" s="3" t="s">
        <v>24</v>
      </c>
      <c r="C37" s="3" t="s">
        <v>26</v>
      </c>
      <c r="D37" s="5">
        <f t="shared" si="0"/>
        <v>7018</v>
      </c>
      <c r="E37" s="5">
        <v>6548</v>
      </c>
      <c r="F37" s="5">
        <v>0</v>
      </c>
      <c r="G37" s="5">
        <v>470</v>
      </c>
      <c r="H37" s="5">
        <f t="shared" si="1"/>
        <v>5198</v>
      </c>
      <c r="I37" s="5">
        <v>4848</v>
      </c>
      <c r="J37" s="5">
        <v>0</v>
      </c>
      <c r="K37" s="5">
        <v>350</v>
      </c>
      <c r="L37" s="5">
        <v>26</v>
      </c>
      <c r="M37" s="68">
        <f t="shared" si="2"/>
        <v>3.7047591906526076E-3</v>
      </c>
      <c r="N37" s="68">
        <f t="shared" si="3"/>
        <v>5.001923816852636E-3</v>
      </c>
      <c r="O37" s="5">
        <v>78</v>
      </c>
      <c r="P37" s="5">
        <v>112</v>
      </c>
      <c r="Q37" s="25">
        <f t="shared" si="4"/>
        <v>0.6964285714285714</v>
      </c>
      <c r="R37" s="5">
        <v>10</v>
      </c>
      <c r="S37" s="5">
        <v>5</v>
      </c>
      <c r="T37" s="5">
        <v>109</v>
      </c>
      <c r="U37" s="5">
        <v>5</v>
      </c>
      <c r="V37" s="5">
        <v>2.3102000000000001E-2</v>
      </c>
      <c r="W37" s="4" t="s">
        <v>4216</v>
      </c>
      <c r="X37" s="3" t="s">
        <v>4217</v>
      </c>
      <c r="Y37" s="3" t="s">
        <v>28</v>
      </c>
      <c r="Z37" s="3" t="s">
        <v>28</v>
      </c>
    </row>
    <row r="38" spans="1:26" x14ac:dyDescent="0.25">
      <c r="A38" s="2" t="s">
        <v>4218</v>
      </c>
      <c r="B38" s="3" t="s">
        <v>24</v>
      </c>
      <c r="C38" s="3" t="s">
        <v>26</v>
      </c>
      <c r="D38" s="5">
        <f t="shared" si="0"/>
        <v>5204</v>
      </c>
      <c r="E38" s="5">
        <v>5204</v>
      </c>
      <c r="F38" s="5">
        <v>0</v>
      </c>
      <c r="G38" s="5">
        <v>0</v>
      </c>
      <c r="H38" s="5">
        <f t="shared" si="1"/>
        <v>3776</v>
      </c>
      <c r="I38" s="5">
        <v>3776</v>
      </c>
      <c r="J38" s="5">
        <v>0</v>
      </c>
      <c r="K38" s="5">
        <v>0</v>
      </c>
      <c r="L38" s="5">
        <v>63</v>
      </c>
      <c r="M38" s="68">
        <f t="shared" si="2"/>
        <v>1.2106072252113759E-2</v>
      </c>
      <c r="N38" s="68">
        <f t="shared" si="3"/>
        <v>1.6684322033898306E-2</v>
      </c>
      <c r="O38" s="5">
        <v>82</v>
      </c>
      <c r="P38" s="5">
        <v>84</v>
      </c>
      <c r="Q38" s="25">
        <f t="shared" si="4"/>
        <v>0.97619047619047616</v>
      </c>
      <c r="R38" s="5">
        <v>0</v>
      </c>
      <c r="S38" s="5">
        <v>0</v>
      </c>
      <c r="T38" s="5">
        <v>31</v>
      </c>
      <c r="U38" s="5">
        <v>0</v>
      </c>
      <c r="V38" s="5">
        <v>2.2245999999999998E-2</v>
      </c>
      <c r="W38" s="4" t="s">
        <v>4219</v>
      </c>
      <c r="X38" s="3" t="s">
        <v>4220</v>
      </c>
      <c r="Y38" s="3" t="s">
        <v>28</v>
      </c>
      <c r="Z38" s="3" t="s">
        <v>28</v>
      </c>
    </row>
    <row r="39" spans="1:26" x14ac:dyDescent="0.25">
      <c r="A39" s="2" t="s">
        <v>4221</v>
      </c>
      <c r="B39" s="3" t="s">
        <v>24</v>
      </c>
      <c r="C39" s="3" t="s">
        <v>26</v>
      </c>
      <c r="D39" s="5">
        <f t="shared" si="0"/>
        <v>5868</v>
      </c>
      <c r="E39" s="5">
        <v>5861</v>
      </c>
      <c r="F39" s="5">
        <v>0</v>
      </c>
      <c r="G39" s="5">
        <v>7</v>
      </c>
      <c r="H39" s="5">
        <f t="shared" si="1"/>
        <v>4162</v>
      </c>
      <c r="I39" s="5">
        <v>4157</v>
      </c>
      <c r="J39" s="5">
        <v>0</v>
      </c>
      <c r="K39" s="5">
        <v>5</v>
      </c>
      <c r="L39" s="5">
        <v>45</v>
      </c>
      <c r="M39" s="68">
        <f t="shared" si="2"/>
        <v>7.6687116564417178E-3</v>
      </c>
      <c r="N39" s="68">
        <f t="shared" si="3"/>
        <v>1.0812109562710235E-2</v>
      </c>
      <c r="O39" s="5">
        <v>108</v>
      </c>
      <c r="P39" s="5">
        <v>109</v>
      </c>
      <c r="Q39" s="25">
        <f t="shared" si="4"/>
        <v>0.99082568807339455</v>
      </c>
      <c r="R39" s="5">
        <v>14</v>
      </c>
      <c r="S39" s="5">
        <v>0</v>
      </c>
      <c r="T39" s="5">
        <v>94</v>
      </c>
      <c r="U39" s="5">
        <v>2</v>
      </c>
      <c r="V39" s="5">
        <v>2.6221000000000001E-2</v>
      </c>
      <c r="W39" s="4" t="s">
        <v>4222</v>
      </c>
      <c r="X39" s="3" t="s">
        <v>4223</v>
      </c>
      <c r="Y39" s="3" t="s">
        <v>28</v>
      </c>
      <c r="Z39" s="3" t="s">
        <v>28</v>
      </c>
    </row>
    <row r="40" spans="1:26" x14ac:dyDescent="0.25">
      <c r="A40" s="2" t="s">
        <v>4224</v>
      </c>
      <c r="B40" s="3" t="s">
        <v>24</v>
      </c>
      <c r="C40" s="3" t="s">
        <v>26</v>
      </c>
      <c r="D40" s="5">
        <f t="shared" si="0"/>
        <v>13863</v>
      </c>
      <c r="E40" s="5">
        <v>12756</v>
      </c>
      <c r="F40" s="5">
        <v>0</v>
      </c>
      <c r="G40" s="5">
        <v>1107</v>
      </c>
      <c r="H40" s="5">
        <f t="shared" si="1"/>
        <v>9931</v>
      </c>
      <c r="I40" s="5">
        <v>9208</v>
      </c>
      <c r="J40" s="5">
        <v>0</v>
      </c>
      <c r="K40" s="5">
        <v>723</v>
      </c>
      <c r="L40" s="5">
        <v>47</v>
      </c>
      <c r="M40" s="68">
        <f t="shared" si="2"/>
        <v>3.3903195556517348E-3</v>
      </c>
      <c r="N40" s="68">
        <f t="shared" si="3"/>
        <v>4.7326553217198674E-3</v>
      </c>
      <c r="O40" s="5">
        <v>383</v>
      </c>
      <c r="P40" s="5">
        <v>488</v>
      </c>
      <c r="Q40" s="25">
        <f t="shared" si="4"/>
        <v>0.7848360655737705</v>
      </c>
      <c r="R40" s="5">
        <v>56</v>
      </c>
      <c r="S40" s="5">
        <v>10</v>
      </c>
      <c r="T40" s="5">
        <v>584</v>
      </c>
      <c r="U40" s="5">
        <v>29</v>
      </c>
      <c r="V40" s="5">
        <v>5.2997000000000002E-2</v>
      </c>
      <c r="W40" s="4" t="s">
        <v>4225</v>
      </c>
      <c r="X40" s="3" t="s">
        <v>4226</v>
      </c>
      <c r="Y40" s="3" t="s">
        <v>28</v>
      </c>
      <c r="Z40" s="3" t="s">
        <v>28</v>
      </c>
    </row>
    <row r="41" spans="1:26" x14ac:dyDescent="0.25">
      <c r="A41" s="2" t="s">
        <v>4227</v>
      </c>
      <c r="B41" s="3" t="s">
        <v>24</v>
      </c>
      <c r="C41" s="3" t="s">
        <v>26</v>
      </c>
      <c r="D41" s="5">
        <f t="shared" si="0"/>
        <v>24056</v>
      </c>
      <c r="E41" s="5">
        <v>19846</v>
      </c>
      <c r="F41" s="5">
        <v>0</v>
      </c>
      <c r="G41" s="5">
        <v>4210</v>
      </c>
      <c r="H41" s="5">
        <f t="shared" si="1"/>
        <v>16407</v>
      </c>
      <c r="I41" s="5">
        <v>13740</v>
      </c>
      <c r="J41" s="5">
        <v>0</v>
      </c>
      <c r="K41" s="5">
        <v>2667</v>
      </c>
      <c r="L41" s="5">
        <v>448</v>
      </c>
      <c r="M41" s="68">
        <f t="shared" si="2"/>
        <v>1.8623212504156966E-2</v>
      </c>
      <c r="N41" s="68">
        <f t="shared" si="3"/>
        <v>2.7305418418967515E-2</v>
      </c>
      <c r="O41" s="5">
        <v>561</v>
      </c>
      <c r="P41" s="5">
        <v>854</v>
      </c>
      <c r="Q41" s="25">
        <f t="shared" si="4"/>
        <v>0.65690866510538637</v>
      </c>
      <c r="R41" s="5">
        <v>110</v>
      </c>
      <c r="S41" s="5">
        <v>21</v>
      </c>
      <c r="T41" s="5">
        <v>570</v>
      </c>
      <c r="U41" s="5">
        <v>5</v>
      </c>
      <c r="V41" s="5">
        <v>6.2154000000000001E-2</v>
      </c>
      <c r="W41" s="4" t="s">
        <v>4228</v>
      </c>
      <c r="X41" s="3" t="s">
        <v>4229</v>
      </c>
      <c r="Y41" s="3" t="s">
        <v>28</v>
      </c>
      <c r="Z41" s="3" t="s">
        <v>28</v>
      </c>
    </row>
    <row r="42" spans="1:26" x14ac:dyDescent="0.25">
      <c r="A42" s="2" t="s">
        <v>4230</v>
      </c>
      <c r="B42" s="3" t="s">
        <v>24</v>
      </c>
      <c r="C42" s="3" t="s">
        <v>26</v>
      </c>
      <c r="D42" s="5">
        <f t="shared" si="0"/>
        <v>29679</v>
      </c>
      <c r="E42" s="5">
        <v>24219</v>
      </c>
      <c r="F42" s="5">
        <v>0</v>
      </c>
      <c r="G42" s="5">
        <v>5460</v>
      </c>
      <c r="H42" s="5">
        <f t="shared" si="1"/>
        <v>21605</v>
      </c>
      <c r="I42" s="5">
        <v>17692</v>
      </c>
      <c r="J42" s="5">
        <v>0</v>
      </c>
      <c r="K42" s="5">
        <v>3913</v>
      </c>
      <c r="L42" s="5">
        <v>253</v>
      </c>
      <c r="M42" s="68">
        <f t="shared" si="2"/>
        <v>8.5245459752687092E-3</v>
      </c>
      <c r="N42" s="68">
        <f t="shared" si="3"/>
        <v>1.1710252256422124E-2</v>
      </c>
      <c r="O42" s="5">
        <v>615</v>
      </c>
      <c r="P42" s="5">
        <v>783</v>
      </c>
      <c r="Q42" s="25">
        <f t="shared" si="4"/>
        <v>0.78544061302681989</v>
      </c>
      <c r="R42" s="5">
        <v>185</v>
      </c>
      <c r="S42" s="5">
        <v>57</v>
      </c>
      <c r="T42" s="5">
        <v>397</v>
      </c>
      <c r="U42" s="5">
        <v>11</v>
      </c>
      <c r="V42" s="5">
        <v>4.4256999999999998E-2</v>
      </c>
      <c r="W42" s="4" t="s">
        <v>4231</v>
      </c>
      <c r="X42" s="3" t="s">
        <v>4232</v>
      </c>
      <c r="Y42" s="3" t="s">
        <v>28</v>
      </c>
      <c r="Z42" s="3" t="s">
        <v>28</v>
      </c>
    </row>
    <row r="43" spans="1:26" x14ac:dyDescent="0.25">
      <c r="A43" s="2" t="s">
        <v>4233</v>
      </c>
      <c r="B43" s="3" t="s">
        <v>24</v>
      </c>
      <c r="C43" s="3" t="s">
        <v>26</v>
      </c>
      <c r="D43" s="5">
        <f t="shared" si="0"/>
        <v>3324</v>
      </c>
      <c r="E43" s="5">
        <v>3073</v>
      </c>
      <c r="F43" s="5">
        <v>0</v>
      </c>
      <c r="G43" s="5">
        <v>251</v>
      </c>
      <c r="H43" s="5">
        <f t="shared" si="1"/>
        <v>2333</v>
      </c>
      <c r="I43" s="5">
        <v>2152</v>
      </c>
      <c r="J43" s="5">
        <v>0</v>
      </c>
      <c r="K43" s="5">
        <v>181</v>
      </c>
      <c r="L43" s="5">
        <v>11</v>
      </c>
      <c r="M43" s="68">
        <f t="shared" si="2"/>
        <v>3.3092659446450059E-3</v>
      </c>
      <c r="N43" s="68">
        <f t="shared" si="3"/>
        <v>4.7149592798971284E-3</v>
      </c>
      <c r="O43" s="5">
        <v>48</v>
      </c>
      <c r="P43" s="5">
        <v>56</v>
      </c>
      <c r="Q43" s="25">
        <f t="shared" si="4"/>
        <v>0.8571428571428571</v>
      </c>
      <c r="R43" s="5">
        <v>4</v>
      </c>
      <c r="S43" s="5">
        <v>2</v>
      </c>
      <c r="T43" s="5">
        <v>53</v>
      </c>
      <c r="U43" s="5">
        <v>3</v>
      </c>
      <c r="V43" s="5">
        <v>2.6022E-2</v>
      </c>
      <c r="W43" s="4" t="s">
        <v>4234</v>
      </c>
      <c r="X43" s="3" t="s">
        <v>4235</v>
      </c>
      <c r="Y43" s="3" t="s">
        <v>28</v>
      </c>
      <c r="Z43" s="3" t="s">
        <v>28</v>
      </c>
    </row>
    <row r="44" spans="1:26" x14ac:dyDescent="0.25">
      <c r="A44" s="2" t="s">
        <v>4236</v>
      </c>
      <c r="B44" s="3" t="s">
        <v>24</v>
      </c>
      <c r="C44" s="3" t="s">
        <v>26</v>
      </c>
      <c r="D44" s="5">
        <f t="shared" si="0"/>
        <v>3288</v>
      </c>
      <c r="E44" s="5">
        <v>3285</v>
      </c>
      <c r="F44" s="5">
        <v>0</v>
      </c>
      <c r="G44" s="5">
        <v>3</v>
      </c>
      <c r="H44" s="5">
        <f t="shared" si="1"/>
        <v>2368</v>
      </c>
      <c r="I44" s="5">
        <v>2366</v>
      </c>
      <c r="J44" s="5">
        <v>0</v>
      </c>
      <c r="K44" s="5">
        <v>2</v>
      </c>
      <c r="L44" s="5">
        <v>26</v>
      </c>
      <c r="M44" s="68">
        <f t="shared" si="2"/>
        <v>7.9075425790754265E-3</v>
      </c>
      <c r="N44" s="68">
        <f t="shared" si="3"/>
        <v>1.097972972972973E-2</v>
      </c>
      <c r="O44" s="5">
        <v>37</v>
      </c>
      <c r="P44" s="5">
        <v>39</v>
      </c>
      <c r="Q44" s="25">
        <f t="shared" si="4"/>
        <v>0.94871794871794868</v>
      </c>
      <c r="R44" s="5">
        <v>3</v>
      </c>
      <c r="S44" s="5">
        <v>0</v>
      </c>
      <c r="T44" s="5">
        <v>15</v>
      </c>
      <c r="U44" s="5">
        <v>0</v>
      </c>
      <c r="V44" s="5">
        <v>1.6483999999999999E-2</v>
      </c>
      <c r="W44" s="4" t="s">
        <v>4237</v>
      </c>
      <c r="X44" s="3" t="s">
        <v>4238</v>
      </c>
      <c r="Y44" s="3" t="s">
        <v>28</v>
      </c>
      <c r="Z44" s="3" t="s">
        <v>28</v>
      </c>
    </row>
    <row r="45" spans="1:26" x14ac:dyDescent="0.25">
      <c r="A45" s="2" t="s">
        <v>4239</v>
      </c>
      <c r="B45" s="3" t="s">
        <v>24</v>
      </c>
      <c r="C45" s="3" t="s">
        <v>26</v>
      </c>
      <c r="D45" s="5">
        <f t="shared" si="0"/>
        <v>10103</v>
      </c>
      <c r="E45" s="5">
        <v>9853</v>
      </c>
      <c r="F45" s="5">
        <v>0</v>
      </c>
      <c r="G45" s="5">
        <v>250</v>
      </c>
      <c r="H45" s="5">
        <f t="shared" si="1"/>
        <v>7259</v>
      </c>
      <c r="I45" s="5">
        <v>7091</v>
      </c>
      <c r="J45" s="5">
        <v>0</v>
      </c>
      <c r="K45" s="5">
        <v>168</v>
      </c>
      <c r="L45" s="5">
        <v>221</v>
      </c>
      <c r="M45" s="68">
        <f t="shared" si="2"/>
        <v>2.187469068593487E-2</v>
      </c>
      <c r="N45" s="68">
        <f t="shared" si="3"/>
        <v>3.0444964871194378E-2</v>
      </c>
      <c r="O45" s="5">
        <v>319</v>
      </c>
      <c r="P45" s="5">
        <v>349</v>
      </c>
      <c r="Q45" s="25">
        <f t="shared" si="4"/>
        <v>0.91404011461318047</v>
      </c>
      <c r="R45" s="5">
        <v>47</v>
      </c>
      <c r="S45" s="5">
        <v>5</v>
      </c>
      <c r="T45" s="5">
        <v>135</v>
      </c>
      <c r="U45" s="5">
        <v>3</v>
      </c>
      <c r="V45" s="5">
        <v>4.9216999999999997E-2</v>
      </c>
      <c r="W45" s="4" t="s">
        <v>4240</v>
      </c>
      <c r="X45" s="3" t="s">
        <v>4241</v>
      </c>
      <c r="Y45" s="3" t="s">
        <v>28</v>
      </c>
      <c r="Z45" s="3" t="s">
        <v>28</v>
      </c>
    </row>
    <row r="46" spans="1:26" x14ac:dyDescent="0.25">
      <c r="A46" s="2" t="s">
        <v>4242</v>
      </c>
      <c r="B46" s="3" t="s">
        <v>24</v>
      </c>
      <c r="C46" s="3" t="s">
        <v>26</v>
      </c>
      <c r="D46" s="5">
        <f t="shared" si="0"/>
        <v>2739</v>
      </c>
      <c r="E46" s="5">
        <v>2739</v>
      </c>
      <c r="F46" s="5">
        <v>0</v>
      </c>
      <c r="G46" s="5">
        <v>0</v>
      </c>
      <c r="H46" s="5">
        <f t="shared" si="1"/>
        <v>1959</v>
      </c>
      <c r="I46" s="5">
        <v>1959</v>
      </c>
      <c r="J46" s="5">
        <v>0</v>
      </c>
      <c r="K46" s="5">
        <v>0</v>
      </c>
      <c r="L46" s="5">
        <v>16</v>
      </c>
      <c r="M46" s="68">
        <f t="shared" si="2"/>
        <v>5.8415480102227092E-3</v>
      </c>
      <c r="N46" s="68">
        <f t="shared" si="3"/>
        <v>8.1674323634507405E-3</v>
      </c>
      <c r="O46" s="5">
        <v>27</v>
      </c>
      <c r="P46" s="5">
        <v>28</v>
      </c>
      <c r="Q46" s="25">
        <f t="shared" si="4"/>
        <v>0.9642857142857143</v>
      </c>
      <c r="R46" s="5">
        <v>7</v>
      </c>
      <c r="S46" s="5">
        <v>0</v>
      </c>
      <c r="T46" s="5">
        <v>13</v>
      </c>
      <c r="U46" s="5">
        <v>0</v>
      </c>
      <c r="V46" s="5">
        <v>1.4293E-2</v>
      </c>
      <c r="W46" s="4" t="s">
        <v>4243</v>
      </c>
      <c r="X46" s="3" t="s">
        <v>4244</v>
      </c>
      <c r="Y46" s="3" t="s">
        <v>28</v>
      </c>
      <c r="Z46" s="3" t="s">
        <v>28</v>
      </c>
    </row>
    <row r="47" spans="1:26" x14ac:dyDescent="0.25">
      <c r="A47" s="2" t="s">
        <v>4245</v>
      </c>
      <c r="B47" s="3" t="s">
        <v>24</v>
      </c>
      <c r="C47" s="3" t="s">
        <v>26</v>
      </c>
      <c r="D47" s="5">
        <f t="shared" si="0"/>
        <v>2113</v>
      </c>
      <c r="E47" s="5">
        <v>2113</v>
      </c>
      <c r="F47" s="5">
        <v>0</v>
      </c>
      <c r="G47" s="5">
        <v>0</v>
      </c>
      <c r="H47" s="5">
        <f t="shared" si="1"/>
        <v>1558</v>
      </c>
      <c r="I47" s="5">
        <v>1558</v>
      </c>
      <c r="J47" s="5">
        <v>0</v>
      </c>
      <c r="K47" s="5">
        <v>0</v>
      </c>
      <c r="L47" s="5">
        <v>6</v>
      </c>
      <c r="M47" s="68">
        <f t="shared" si="2"/>
        <v>2.8395646000946521E-3</v>
      </c>
      <c r="N47" s="68">
        <f t="shared" si="3"/>
        <v>3.8510911424903724E-3</v>
      </c>
      <c r="O47" s="5">
        <v>12</v>
      </c>
      <c r="P47" s="5">
        <v>12</v>
      </c>
      <c r="Q47" s="25">
        <f t="shared" si="4"/>
        <v>1</v>
      </c>
      <c r="R47" s="5">
        <v>0</v>
      </c>
      <c r="S47" s="5">
        <v>0</v>
      </c>
      <c r="T47" s="5">
        <v>9</v>
      </c>
      <c r="U47" s="5">
        <v>0</v>
      </c>
      <c r="V47" s="5">
        <v>7.7019999999999996E-3</v>
      </c>
      <c r="W47" s="4" t="s">
        <v>4246</v>
      </c>
      <c r="X47" s="3" t="s">
        <v>4247</v>
      </c>
      <c r="Y47" s="3" t="s">
        <v>28</v>
      </c>
      <c r="Z47" s="3" t="s">
        <v>28</v>
      </c>
    </row>
    <row r="48" spans="1:26" x14ac:dyDescent="0.25">
      <c r="A48" s="2" t="s">
        <v>4248</v>
      </c>
      <c r="B48" s="3" t="s">
        <v>24</v>
      </c>
      <c r="C48" s="3" t="s">
        <v>26</v>
      </c>
      <c r="D48" s="5">
        <f t="shared" si="0"/>
        <v>3766</v>
      </c>
      <c r="E48" s="5">
        <v>3749</v>
      </c>
      <c r="F48" s="5">
        <v>0</v>
      </c>
      <c r="G48" s="5">
        <v>17</v>
      </c>
      <c r="H48" s="5">
        <f t="shared" si="1"/>
        <v>2801</v>
      </c>
      <c r="I48" s="5">
        <v>2788</v>
      </c>
      <c r="J48" s="5">
        <v>0</v>
      </c>
      <c r="K48" s="5">
        <v>13</v>
      </c>
      <c r="L48" s="5">
        <v>67</v>
      </c>
      <c r="M48" s="68">
        <f t="shared" si="2"/>
        <v>1.7790759426447159E-2</v>
      </c>
      <c r="N48" s="68">
        <f t="shared" si="3"/>
        <v>2.3920028561228133E-2</v>
      </c>
      <c r="O48" s="5">
        <v>89</v>
      </c>
      <c r="P48" s="5">
        <v>101</v>
      </c>
      <c r="Q48" s="25">
        <f t="shared" si="4"/>
        <v>0.88118811881188119</v>
      </c>
      <c r="R48" s="5">
        <v>0</v>
      </c>
      <c r="S48" s="5">
        <v>0</v>
      </c>
      <c r="T48" s="5">
        <v>50</v>
      </c>
      <c r="U48" s="5">
        <v>3</v>
      </c>
      <c r="V48" s="5">
        <v>3.6227000000000002E-2</v>
      </c>
      <c r="W48" s="4" t="s">
        <v>4249</v>
      </c>
      <c r="X48" s="3" t="s">
        <v>4250</v>
      </c>
      <c r="Y48" s="3" t="s">
        <v>28</v>
      </c>
      <c r="Z48" s="3" t="s">
        <v>28</v>
      </c>
    </row>
    <row r="49" spans="1:26" x14ac:dyDescent="0.25">
      <c r="A49" s="2" t="s">
        <v>4251</v>
      </c>
      <c r="B49" s="3" t="s">
        <v>24</v>
      </c>
      <c r="C49" s="3" t="s">
        <v>26</v>
      </c>
      <c r="D49" s="5">
        <f t="shared" si="0"/>
        <v>10104</v>
      </c>
      <c r="E49" s="5">
        <v>8622</v>
      </c>
      <c r="F49" s="5">
        <v>0</v>
      </c>
      <c r="G49" s="5">
        <v>1482</v>
      </c>
      <c r="H49" s="5">
        <f t="shared" si="1"/>
        <v>7278</v>
      </c>
      <c r="I49" s="5">
        <v>6350</v>
      </c>
      <c r="J49" s="5">
        <v>0</v>
      </c>
      <c r="K49" s="5">
        <v>928</v>
      </c>
      <c r="L49" s="5">
        <v>50</v>
      </c>
      <c r="M49" s="68">
        <f t="shared" si="2"/>
        <v>4.9485352335708627E-3</v>
      </c>
      <c r="N49" s="68">
        <f t="shared" si="3"/>
        <v>6.8700192360538611E-3</v>
      </c>
      <c r="O49" s="5">
        <v>166</v>
      </c>
      <c r="P49" s="5">
        <v>229</v>
      </c>
      <c r="Q49" s="25">
        <f t="shared" si="4"/>
        <v>0.72489082969432317</v>
      </c>
      <c r="R49" s="5">
        <v>28</v>
      </c>
      <c r="S49" s="5">
        <v>17</v>
      </c>
      <c r="T49" s="5">
        <v>208</v>
      </c>
      <c r="U49" s="5">
        <v>10</v>
      </c>
      <c r="V49" s="5">
        <v>3.6062999999999998E-2</v>
      </c>
      <c r="W49" s="4" t="s">
        <v>4252</v>
      </c>
      <c r="X49" s="3" t="s">
        <v>4253</v>
      </c>
      <c r="Y49" s="3" t="s">
        <v>28</v>
      </c>
      <c r="Z49" s="3" t="s">
        <v>28</v>
      </c>
    </row>
    <row r="50" spans="1:26" x14ac:dyDescent="0.25">
      <c r="A50" s="2" t="s">
        <v>4254</v>
      </c>
      <c r="B50" s="3" t="s">
        <v>24</v>
      </c>
      <c r="C50" s="3" t="s">
        <v>206</v>
      </c>
      <c r="D50" s="5">
        <f t="shared" si="0"/>
        <v>17479</v>
      </c>
      <c r="E50" s="5">
        <v>14161</v>
      </c>
      <c r="F50" s="5">
        <v>0</v>
      </c>
      <c r="G50" s="5">
        <v>3318</v>
      </c>
      <c r="H50" s="5">
        <f t="shared" si="1"/>
        <v>12266</v>
      </c>
      <c r="I50" s="5">
        <v>10128</v>
      </c>
      <c r="J50" s="5">
        <v>0</v>
      </c>
      <c r="K50" s="5">
        <v>2138</v>
      </c>
      <c r="L50" s="5">
        <v>0</v>
      </c>
      <c r="M50" s="68">
        <f t="shared" si="2"/>
        <v>0</v>
      </c>
      <c r="N50" s="68">
        <f t="shared" si="3"/>
        <v>0</v>
      </c>
      <c r="O50" s="5">
        <v>635</v>
      </c>
      <c r="P50" s="5">
        <v>1129</v>
      </c>
      <c r="Q50" s="25">
        <f t="shared" si="4"/>
        <v>0.56244464127546501</v>
      </c>
      <c r="R50" s="5">
        <v>45</v>
      </c>
      <c r="S50" s="5">
        <v>25</v>
      </c>
      <c r="T50" s="5">
        <v>1440</v>
      </c>
      <c r="U50" s="5">
        <v>98</v>
      </c>
      <c r="V50" s="5">
        <v>0.111473</v>
      </c>
      <c r="W50" s="4" t="s">
        <v>4255</v>
      </c>
      <c r="X50" s="3" t="s">
        <v>4256</v>
      </c>
      <c r="Y50" s="3" t="s">
        <v>28</v>
      </c>
      <c r="Z50" s="3" t="s">
        <v>28</v>
      </c>
    </row>
    <row r="51" spans="1:26" x14ac:dyDescent="0.25">
      <c r="A51" s="2" t="s">
        <v>4257</v>
      </c>
      <c r="B51" s="3" t="s">
        <v>24</v>
      </c>
      <c r="C51" s="3" t="s">
        <v>26</v>
      </c>
      <c r="D51" s="5">
        <f t="shared" si="0"/>
        <v>7955</v>
      </c>
      <c r="E51" s="5">
        <v>7873</v>
      </c>
      <c r="F51" s="5">
        <v>0</v>
      </c>
      <c r="G51" s="5">
        <v>82</v>
      </c>
      <c r="H51" s="5">
        <f t="shared" si="1"/>
        <v>5994</v>
      </c>
      <c r="I51" s="5">
        <v>5933</v>
      </c>
      <c r="J51" s="5">
        <v>0</v>
      </c>
      <c r="K51" s="5">
        <v>61</v>
      </c>
      <c r="L51" s="5">
        <v>70</v>
      </c>
      <c r="M51" s="68">
        <f t="shared" si="2"/>
        <v>8.7994971715901951E-3</v>
      </c>
      <c r="N51" s="68">
        <f t="shared" si="3"/>
        <v>1.1678345011678345E-2</v>
      </c>
      <c r="O51" s="5">
        <v>212</v>
      </c>
      <c r="P51" s="5">
        <v>238</v>
      </c>
      <c r="Q51" s="25">
        <f t="shared" si="4"/>
        <v>0.89075630252100846</v>
      </c>
      <c r="R51" s="5">
        <v>2</v>
      </c>
      <c r="S51" s="5">
        <v>0</v>
      </c>
      <c r="T51" s="5">
        <v>226</v>
      </c>
      <c r="U51" s="5">
        <v>5</v>
      </c>
      <c r="V51" s="5">
        <v>4.0114999999999998E-2</v>
      </c>
      <c r="W51" s="4" t="s">
        <v>4258</v>
      </c>
      <c r="X51" s="3" t="s">
        <v>4259</v>
      </c>
      <c r="Y51" s="3" t="s">
        <v>28</v>
      </c>
      <c r="Z51" s="3" t="s">
        <v>28</v>
      </c>
    </row>
    <row r="52" spans="1:26" x14ac:dyDescent="0.25">
      <c r="A52" s="2" t="s">
        <v>4260</v>
      </c>
      <c r="B52" s="3" t="s">
        <v>24</v>
      </c>
      <c r="C52" s="3" t="s">
        <v>26</v>
      </c>
      <c r="D52" s="5">
        <f t="shared" si="0"/>
        <v>4011</v>
      </c>
      <c r="E52" s="5">
        <v>3996</v>
      </c>
      <c r="F52" s="5">
        <v>0</v>
      </c>
      <c r="G52" s="5">
        <v>15</v>
      </c>
      <c r="H52" s="5">
        <f t="shared" si="1"/>
        <v>2931</v>
      </c>
      <c r="I52" s="5">
        <v>2921</v>
      </c>
      <c r="J52" s="5">
        <v>0</v>
      </c>
      <c r="K52" s="5">
        <v>10</v>
      </c>
      <c r="L52" s="5">
        <v>116</v>
      </c>
      <c r="M52" s="68">
        <f t="shared" si="2"/>
        <v>2.8920468711044627E-2</v>
      </c>
      <c r="N52" s="68">
        <f t="shared" si="3"/>
        <v>3.9576936199249402E-2</v>
      </c>
      <c r="O52" s="5">
        <v>184</v>
      </c>
      <c r="P52" s="5">
        <v>199</v>
      </c>
      <c r="Q52" s="25">
        <f t="shared" si="4"/>
        <v>0.92462311557788945</v>
      </c>
      <c r="R52" s="5">
        <v>3</v>
      </c>
      <c r="S52" s="5">
        <v>0</v>
      </c>
      <c r="T52" s="5">
        <v>113</v>
      </c>
      <c r="U52" s="5">
        <v>3</v>
      </c>
      <c r="V52" s="5">
        <v>6.8126999999999993E-2</v>
      </c>
      <c r="W52" s="4" t="s">
        <v>4261</v>
      </c>
      <c r="X52" s="3" t="s">
        <v>4262</v>
      </c>
      <c r="Y52" s="3" t="s">
        <v>28</v>
      </c>
      <c r="Z52" s="3" t="s">
        <v>28</v>
      </c>
    </row>
    <row r="53" spans="1:26" x14ac:dyDescent="0.25">
      <c r="A53" s="2" t="s">
        <v>4263</v>
      </c>
      <c r="B53" s="3" t="s">
        <v>24</v>
      </c>
      <c r="C53" s="3" t="s">
        <v>26</v>
      </c>
      <c r="D53" s="5">
        <f t="shared" si="0"/>
        <v>36424</v>
      </c>
      <c r="E53" s="5">
        <v>29333</v>
      </c>
      <c r="F53" s="5">
        <v>0</v>
      </c>
      <c r="G53" s="5">
        <v>7091</v>
      </c>
      <c r="H53" s="5">
        <f t="shared" si="1"/>
        <v>25308</v>
      </c>
      <c r="I53" s="5">
        <v>20803</v>
      </c>
      <c r="J53" s="5">
        <v>0</v>
      </c>
      <c r="K53" s="5">
        <v>4505</v>
      </c>
      <c r="L53" s="5">
        <v>365</v>
      </c>
      <c r="M53" s="68">
        <f t="shared" si="2"/>
        <v>1.0020865363496596E-2</v>
      </c>
      <c r="N53" s="68">
        <f t="shared" si="3"/>
        <v>1.4422317053896001E-2</v>
      </c>
      <c r="O53" s="5">
        <v>1760</v>
      </c>
      <c r="P53" s="5">
        <v>2552</v>
      </c>
      <c r="Q53" s="25">
        <f t="shared" si="4"/>
        <v>0.68965517241379315</v>
      </c>
      <c r="R53" s="5">
        <v>149</v>
      </c>
      <c r="S53" s="5">
        <v>44</v>
      </c>
      <c r="T53" s="5">
        <v>3538</v>
      </c>
      <c r="U53" s="5">
        <v>208</v>
      </c>
      <c r="V53" s="5">
        <v>0.12267500000000001</v>
      </c>
      <c r="W53" s="4" t="s">
        <v>4264</v>
      </c>
      <c r="X53" s="3" t="s">
        <v>4265</v>
      </c>
      <c r="Y53" s="3" t="s">
        <v>28</v>
      </c>
      <c r="Z53" s="3" t="s">
        <v>28</v>
      </c>
    </row>
    <row r="54" spans="1:26" x14ac:dyDescent="0.25">
      <c r="A54" s="2" t="s">
        <v>4266</v>
      </c>
      <c r="B54" s="3" t="s">
        <v>24</v>
      </c>
      <c r="C54" s="3" t="s">
        <v>26</v>
      </c>
      <c r="D54" s="5">
        <f t="shared" si="0"/>
        <v>10605</v>
      </c>
      <c r="E54" s="5">
        <v>9535</v>
      </c>
      <c r="F54" s="5">
        <v>0</v>
      </c>
      <c r="G54" s="5">
        <v>1070</v>
      </c>
      <c r="H54" s="5">
        <f t="shared" si="1"/>
        <v>7378</v>
      </c>
      <c r="I54" s="5">
        <v>6699</v>
      </c>
      <c r="J54" s="5">
        <v>0</v>
      </c>
      <c r="K54" s="5">
        <v>679</v>
      </c>
      <c r="L54" s="5">
        <v>369</v>
      </c>
      <c r="M54" s="68">
        <f t="shared" si="2"/>
        <v>3.4794908062234793E-2</v>
      </c>
      <c r="N54" s="68">
        <f t="shared" si="3"/>
        <v>5.0013553808620222E-2</v>
      </c>
      <c r="O54" s="5">
        <v>538</v>
      </c>
      <c r="P54" s="5">
        <v>612</v>
      </c>
      <c r="Q54" s="25">
        <f t="shared" si="4"/>
        <v>0.87908496732026142</v>
      </c>
      <c r="R54" s="5">
        <v>34</v>
      </c>
      <c r="S54" s="5">
        <v>13</v>
      </c>
      <c r="T54" s="5">
        <v>566</v>
      </c>
      <c r="U54" s="5">
        <v>7</v>
      </c>
      <c r="V54" s="5">
        <v>9.1356999999999994E-2</v>
      </c>
      <c r="W54" s="4" t="s">
        <v>4267</v>
      </c>
      <c r="X54" s="3" t="s">
        <v>4268</v>
      </c>
      <c r="Y54" s="3" t="s">
        <v>28</v>
      </c>
      <c r="Z54" s="3" t="s">
        <v>28</v>
      </c>
    </row>
    <row r="55" spans="1:26" x14ac:dyDescent="0.25">
      <c r="A55" s="2" t="s">
        <v>4269</v>
      </c>
      <c r="B55" s="3" t="s">
        <v>24</v>
      </c>
      <c r="C55" s="3" t="s">
        <v>26</v>
      </c>
      <c r="D55" s="5">
        <f t="shared" si="0"/>
        <v>7822</v>
      </c>
      <c r="E55" s="5">
        <v>7202</v>
      </c>
      <c r="F55" s="5">
        <v>0</v>
      </c>
      <c r="G55" s="5">
        <v>620</v>
      </c>
      <c r="H55" s="5">
        <f t="shared" si="1"/>
        <v>5839</v>
      </c>
      <c r="I55" s="5">
        <v>5415</v>
      </c>
      <c r="J55" s="5">
        <v>0</v>
      </c>
      <c r="K55" s="5">
        <v>424</v>
      </c>
      <c r="L55" s="5">
        <v>145</v>
      </c>
      <c r="M55" s="68">
        <f t="shared" si="2"/>
        <v>1.8537458450524163E-2</v>
      </c>
      <c r="N55" s="68">
        <f t="shared" si="3"/>
        <v>2.4833019352628875E-2</v>
      </c>
      <c r="O55" s="5">
        <v>185</v>
      </c>
      <c r="P55" s="5">
        <v>202</v>
      </c>
      <c r="Q55" s="25">
        <f t="shared" si="4"/>
        <v>0.91584158415841588</v>
      </c>
      <c r="R55" s="5">
        <v>13</v>
      </c>
      <c r="S55" s="5">
        <v>11</v>
      </c>
      <c r="T55" s="5">
        <v>51</v>
      </c>
      <c r="U55" s="5">
        <v>0</v>
      </c>
      <c r="V55" s="5">
        <v>3.7303999999999997E-2</v>
      </c>
      <c r="W55" s="4" t="s">
        <v>4270</v>
      </c>
      <c r="X55" s="3" t="s">
        <v>4271</v>
      </c>
      <c r="Y55" s="3" t="s">
        <v>28</v>
      </c>
      <c r="Z55" s="3" t="s">
        <v>28</v>
      </c>
    </row>
    <row r="56" spans="1:26" x14ac:dyDescent="0.25">
      <c r="A56" s="2" t="s">
        <v>4272</v>
      </c>
      <c r="B56" s="3" t="s">
        <v>24</v>
      </c>
      <c r="C56" s="3" t="s">
        <v>26</v>
      </c>
      <c r="D56" s="5">
        <f t="shared" si="0"/>
        <v>6321</v>
      </c>
      <c r="E56" s="5">
        <v>5715</v>
      </c>
      <c r="F56" s="5">
        <v>0</v>
      </c>
      <c r="G56" s="5">
        <v>606</v>
      </c>
      <c r="H56" s="5">
        <f t="shared" si="1"/>
        <v>4435</v>
      </c>
      <c r="I56" s="5">
        <v>4017</v>
      </c>
      <c r="J56" s="5">
        <v>0</v>
      </c>
      <c r="K56" s="5">
        <v>418</v>
      </c>
      <c r="L56" s="5">
        <v>50</v>
      </c>
      <c r="M56" s="68">
        <f t="shared" si="2"/>
        <v>7.9101408005062494E-3</v>
      </c>
      <c r="N56" s="68">
        <f t="shared" si="3"/>
        <v>1.1273957158962795E-2</v>
      </c>
      <c r="O56" s="5">
        <v>157</v>
      </c>
      <c r="P56" s="5">
        <v>172</v>
      </c>
      <c r="Q56" s="25">
        <f t="shared" si="4"/>
        <v>0.91279069767441856</v>
      </c>
      <c r="R56" s="5">
        <v>6</v>
      </c>
      <c r="S56" s="5">
        <v>15</v>
      </c>
      <c r="T56" s="5">
        <v>137</v>
      </c>
      <c r="U56" s="5">
        <v>5</v>
      </c>
      <c r="V56" s="5">
        <v>4.2818000000000002E-2</v>
      </c>
      <c r="W56" s="4" t="s">
        <v>4273</v>
      </c>
      <c r="X56" s="3" t="s">
        <v>4274</v>
      </c>
      <c r="Y56" s="3" t="s">
        <v>28</v>
      </c>
      <c r="Z56" s="3" t="s">
        <v>28</v>
      </c>
    </row>
    <row r="57" spans="1:26" x14ac:dyDescent="0.25">
      <c r="A57" s="2" t="s">
        <v>4275</v>
      </c>
      <c r="B57" s="3" t="s">
        <v>24</v>
      </c>
      <c r="C57" s="3" t="s">
        <v>26</v>
      </c>
      <c r="D57" s="5">
        <f t="shared" ref="D57:D120" si="5">SUM(E57:G57)</f>
        <v>2999</v>
      </c>
      <c r="E57" s="5">
        <v>2998</v>
      </c>
      <c r="F57" s="5">
        <v>0</v>
      </c>
      <c r="G57" s="5">
        <v>1</v>
      </c>
      <c r="H57" s="5">
        <f t="shared" ref="H57:H120" si="6">SUM(I57:K57)</f>
        <v>2191</v>
      </c>
      <c r="I57" s="5">
        <v>2190</v>
      </c>
      <c r="J57" s="5">
        <v>0</v>
      </c>
      <c r="K57" s="5">
        <v>1</v>
      </c>
      <c r="L57" s="5">
        <v>7</v>
      </c>
      <c r="M57" s="68">
        <f t="shared" ref="M57:M120" si="7">L57/$D57</f>
        <v>2.3341113704568191E-3</v>
      </c>
      <c r="N57" s="68">
        <f t="shared" ref="N57:N120" si="8">L57/$H57</f>
        <v>3.1948881789137379E-3</v>
      </c>
      <c r="O57" s="5">
        <v>17</v>
      </c>
      <c r="P57" s="5">
        <v>17</v>
      </c>
      <c r="Q57" s="25">
        <f t="shared" ref="Q57:Q120" si="9">O57/P57</f>
        <v>1</v>
      </c>
      <c r="R57" s="5">
        <v>1</v>
      </c>
      <c r="S57" s="5">
        <v>0</v>
      </c>
      <c r="T57" s="5">
        <v>10</v>
      </c>
      <c r="U57" s="5">
        <v>0</v>
      </c>
      <c r="V57" s="5">
        <v>7.7629999999999999E-3</v>
      </c>
      <c r="W57" s="4" t="s">
        <v>4276</v>
      </c>
      <c r="X57" s="3" t="s">
        <v>4277</v>
      </c>
      <c r="Y57" s="3" t="s">
        <v>28</v>
      </c>
      <c r="Z57" s="3" t="s">
        <v>28</v>
      </c>
    </row>
    <row r="58" spans="1:26" x14ac:dyDescent="0.25">
      <c r="A58" s="2" t="s">
        <v>4278</v>
      </c>
      <c r="B58" s="3" t="s">
        <v>24</v>
      </c>
      <c r="C58" s="3" t="s">
        <v>26</v>
      </c>
      <c r="D58" s="5">
        <f t="shared" si="5"/>
        <v>4943</v>
      </c>
      <c r="E58" s="5">
        <v>4779</v>
      </c>
      <c r="F58" s="5">
        <v>0</v>
      </c>
      <c r="G58" s="5">
        <v>164</v>
      </c>
      <c r="H58" s="5">
        <f t="shared" si="6"/>
        <v>3600</v>
      </c>
      <c r="I58" s="5">
        <v>3482</v>
      </c>
      <c r="J58" s="5">
        <v>0</v>
      </c>
      <c r="K58" s="5">
        <v>118</v>
      </c>
      <c r="L58" s="5">
        <v>21</v>
      </c>
      <c r="M58" s="68">
        <f t="shared" si="7"/>
        <v>4.2484321262391258E-3</v>
      </c>
      <c r="N58" s="68">
        <f t="shared" si="8"/>
        <v>5.8333333333333336E-3</v>
      </c>
      <c r="O58" s="5">
        <v>54</v>
      </c>
      <c r="P58" s="5">
        <v>57</v>
      </c>
      <c r="Q58" s="25">
        <f t="shared" si="9"/>
        <v>0.94736842105263153</v>
      </c>
      <c r="R58" s="5">
        <v>14</v>
      </c>
      <c r="S58" s="5">
        <v>2</v>
      </c>
      <c r="T58" s="5">
        <v>33</v>
      </c>
      <c r="U58" s="5">
        <v>3</v>
      </c>
      <c r="V58" s="5">
        <v>1.6369999999999999E-2</v>
      </c>
      <c r="W58" s="4" t="s">
        <v>4279</v>
      </c>
      <c r="X58" s="3" t="s">
        <v>4280</v>
      </c>
      <c r="Y58" s="3" t="s">
        <v>28</v>
      </c>
      <c r="Z58" s="3" t="s">
        <v>28</v>
      </c>
    </row>
    <row r="59" spans="1:26" x14ac:dyDescent="0.25">
      <c r="A59" s="2" t="s">
        <v>4281</v>
      </c>
      <c r="B59" s="3" t="s">
        <v>24</v>
      </c>
      <c r="C59" s="3" t="s">
        <v>26</v>
      </c>
      <c r="D59" s="5">
        <f t="shared" si="5"/>
        <v>4911</v>
      </c>
      <c r="E59" s="5">
        <v>4874</v>
      </c>
      <c r="F59" s="5">
        <v>0</v>
      </c>
      <c r="G59" s="5">
        <v>37</v>
      </c>
      <c r="H59" s="5">
        <f t="shared" si="6"/>
        <v>3633</v>
      </c>
      <c r="I59" s="5">
        <v>3612</v>
      </c>
      <c r="J59" s="5">
        <v>0</v>
      </c>
      <c r="K59" s="5">
        <v>21</v>
      </c>
      <c r="L59" s="5">
        <v>87</v>
      </c>
      <c r="M59" s="68">
        <f t="shared" si="7"/>
        <v>1.77153329260843E-2</v>
      </c>
      <c r="N59" s="68">
        <f t="shared" si="8"/>
        <v>2.3947151114781174E-2</v>
      </c>
      <c r="O59" s="5">
        <v>248</v>
      </c>
      <c r="P59" s="5">
        <v>268</v>
      </c>
      <c r="Q59" s="25">
        <f t="shared" si="9"/>
        <v>0.92537313432835822</v>
      </c>
      <c r="R59" s="5">
        <v>7</v>
      </c>
      <c r="S59" s="5">
        <v>0</v>
      </c>
      <c r="T59" s="5">
        <v>221</v>
      </c>
      <c r="U59" s="5">
        <v>2</v>
      </c>
      <c r="V59" s="5">
        <v>7.4196999999999999E-2</v>
      </c>
      <c r="W59" s="4" t="s">
        <v>4282</v>
      </c>
      <c r="X59" s="3" t="s">
        <v>4283</v>
      </c>
      <c r="Y59" s="3" t="s">
        <v>28</v>
      </c>
      <c r="Z59" s="3" t="s">
        <v>28</v>
      </c>
    </row>
    <row r="60" spans="1:26" x14ac:dyDescent="0.25">
      <c r="A60" s="2" t="s">
        <v>4284</v>
      </c>
      <c r="B60" s="3" t="s">
        <v>24</v>
      </c>
      <c r="C60" s="3" t="s">
        <v>26</v>
      </c>
      <c r="D60" s="5">
        <f t="shared" si="5"/>
        <v>19093</v>
      </c>
      <c r="E60" s="5">
        <v>15697</v>
      </c>
      <c r="F60" s="5">
        <v>0</v>
      </c>
      <c r="G60" s="5">
        <v>3396</v>
      </c>
      <c r="H60" s="5">
        <f t="shared" si="6"/>
        <v>13030</v>
      </c>
      <c r="I60" s="5">
        <v>10951</v>
      </c>
      <c r="J60" s="5">
        <v>0</v>
      </c>
      <c r="K60" s="5">
        <v>2079</v>
      </c>
      <c r="L60" s="5">
        <v>325</v>
      </c>
      <c r="M60" s="68">
        <f t="shared" si="7"/>
        <v>1.7021945215524015E-2</v>
      </c>
      <c r="N60" s="68">
        <f t="shared" si="8"/>
        <v>2.49424405218726E-2</v>
      </c>
      <c r="O60" s="5">
        <v>955</v>
      </c>
      <c r="P60" s="5">
        <v>1216</v>
      </c>
      <c r="Q60" s="25">
        <f t="shared" si="9"/>
        <v>0.78536184210526316</v>
      </c>
      <c r="R60" s="5">
        <v>69</v>
      </c>
      <c r="S60" s="5">
        <v>60</v>
      </c>
      <c r="T60" s="5">
        <v>1122</v>
      </c>
      <c r="U60" s="5">
        <v>25</v>
      </c>
      <c r="V60" s="5">
        <v>0.11104</v>
      </c>
      <c r="W60" s="4" t="s">
        <v>4285</v>
      </c>
      <c r="X60" s="3" t="s">
        <v>4286</v>
      </c>
      <c r="Y60" s="3" t="s">
        <v>28</v>
      </c>
      <c r="Z60" s="3" t="s">
        <v>28</v>
      </c>
    </row>
    <row r="61" spans="1:26" x14ac:dyDescent="0.25">
      <c r="A61" s="2" t="s">
        <v>4287</v>
      </c>
      <c r="B61" s="3" t="s">
        <v>24</v>
      </c>
      <c r="C61" s="3" t="s">
        <v>26</v>
      </c>
      <c r="D61" s="5">
        <f t="shared" si="5"/>
        <v>7461</v>
      </c>
      <c r="E61" s="5">
        <v>6300</v>
      </c>
      <c r="F61" s="5">
        <v>0</v>
      </c>
      <c r="G61" s="5">
        <v>1161</v>
      </c>
      <c r="H61" s="5">
        <f t="shared" si="6"/>
        <v>5021</v>
      </c>
      <c r="I61" s="5">
        <v>4357</v>
      </c>
      <c r="J61" s="5">
        <v>0</v>
      </c>
      <c r="K61" s="5">
        <v>664</v>
      </c>
      <c r="L61" s="5">
        <v>59</v>
      </c>
      <c r="M61" s="68">
        <f t="shared" si="7"/>
        <v>7.9077871598981376E-3</v>
      </c>
      <c r="N61" s="68">
        <f t="shared" si="8"/>
        <v>1.1750647281418045E-2</v>
      </c>
      <c r="O61" s="5">
        <v>75</v>
      </c>
      <c r="P61" s="5">
        <v>195</v>
      </c>
      <c r="Q61" s="25">
        <f t="shared" si="9"/>
        <v>0.38461538461538464</v>
      </c>
      <c r="R61" s="5">
        <v>9</v>
      </c>
      <c r="S61" s="5">
        <v>13</v>
      </c>
      <c r="T61" s="5">
        <v>111</v>
      </c>
      <c r="U61" s="5">
        <v>0</v>
      </c>
      <c r="V61" s="5">
        <v>4.4755999999999997E-2</v>
      </c>
      <c r="W61" s="4" t="s">
        <v>4288</v>
      </c>
      <c r="X61" s="3" t="s">
        <v>4289</v>
      </c>
      <c r="Y61" s="3" t="s">
        <v>28</v>
      </c>
      <c r="Z61" s="3" t="s">
        <v>28</v>
      </c>
    </row>
    <row r="62" spans="1:26" x14ac:dyDescent="0.25">
      <c r="A62" s="2" t="s">
        <v>4290</v>
      </c>
      <c r="B62" s="3" t="s">
        <v>24</v>
      </c>
      <c r="C62" s="3" t="s">
        <v>26</v>
      </c>
      <c r="D62" s="5">
        <f t="shared" si="5"/>
        <v>4435</v>
      </c>
      <c r="E62" s="5">
        <v>4260</v>
      </c>
      <c r="F62" s="5">
        <v>0</v>
      </c>
      <c r="G62" s="5">
        <v>175</v>
      </c>
      <c r="H62" s="5">
        <f t="shared" si="6"/>
        <v>3123</v>
      </c>
      <c r="I62" s="5">
        <v>3010</v>
      </c>
      <c r="J62" s="5">
        <v>0</v>
      </c>
      <c r="K62" s="5">
        <v>113</v>
      </c>
      <c r="L62" s="5">
        <v>65</v>
      </c>
      <c r="M62" s="68">
        <f t="shared" si="7"/>
        <v>1.4656144306651634E-2</v>
      </c>
      <c r="N62" s="68">
        <f t="shared" si="8"/>
        <v>2.0813320525136087E-2</v>
      </c>
      <c r="O62" s="5">
        <v>144</v>
      </c>
      <c r="P62" s="5">
        <v>184</v>
      </c>
      <c r="Q62" s="25">
        <f t="shared" si="9"/>
        <v>0.78260869565217395</v>
      </c>
      <c r="R62" s="5">
        <v>5</v>
      </c>
      <c r="S62" s="5">
        <v>1</v>
      </c>
      <c r="T62" s="5">
        <v>182</v>
      </c>
      <c r="U62" s="5">
        <v>12</v>
      </c>
      <c r="V62" s="5">
        <v>6.1129999999999997E-2</v>
      </c>
      <c r="W62" s="4" t="s">
        <v>4291</v>
      </c>
      <c r="X62" s="3" t="s">
        <v>4292</v>
      </c>
      <c r="Y62" s="3" t="s">
        <v>28</v>
      </c>
      <c r="Z62" s="3" t="s">
        <v>28</v>
      </c>
    </row>
    <row r="63" spans="1:26" x14ac:dyDescent="0.25">
      <c r="A63" s="2" t="s">
        <v>4293</v>
      </c>
      <c r="B63" s="3" t="s">
        <v>24</v>
      </c>
      <c r="C63" s="3" t="s">
        <v>26</v>
      </c>
      <c r="D63" s="5">
        <f t="shared" si="5"/>
        <v>2901</v>
      </c>
      <c r="E63" s="5">
        <v>2901</v>
      </c>
      <c r="F63" s="5">
        <v>0</v>
      </c>
      <c r="G63" s="5">
        <v>0</v>
      </c>
      <c r="H63" s="5">
        <f t="shared" si="6"/>
        <v>2096</v>
      </c>
      <c r="I63" s="5">
        <v>2096</v>
      </c>
      <c r="J63" s="5">
        <v>0</v>
      </c>
      <c r="K63" s="5">
        <v>0</v>
      </c>
      <c r="L63" s="5">
        <v>43</v>
      </c>
      <c r="M63" s="68">
        <f t="shared" si="7"/>
        <v>1.4822475008617718E-2</v>
      </c>
      <c r="N63" s="68">
        <f t="shared" si="8"/>
        <v>2.0515267175572519E-2</v>
      </c>
      <c r="O63" s="5">
        <v>84</v>
      </c>
      <c r="P63" s="5">
        <v>92</v>
      </c>
      <c r="Q63" s="25">
        <f t="shared" si="9"/>
        <v>0.91304347826086951</v>
      </c>
      <c r="R63" s="5">
        <v>6</v>
      </c>
      <c r="S63" s="5">
        <v>0</v>
      </c>
      <c r="T63" s="5">
        <v>57</v>
      </c>
      <c r="U63" s="5">
        <v>1</v>
      </c>
      <c r="V63" s="5">
        <v>4.3893000000000001E-2</v>
      </c>
      <c r="W63" s="4" t="s">
        <v>4294</v>
      </c>
      <c r="X63" s="3" t="s">
        <v>4295</v>
      </c>
      <c r="Y63" s="3" t="s">
        <v>28</v>
      </c>
      <c r="Z63" s="3" t="s">
        <v>28</v>
      </c>
    </row>
    <row r="64" spans="1:26" x14ac:dyDescent="0.25">
      <c r="A64" s="2" t="s">
        <v>4296</v>
      </c>
      <c r="B64" s="3" t="s">
        <v>24</v>
      </c>
      <c r="C64" s="3" t="s">
        <v>26</v>
      </c>
      <c r="D64" s="5">
        <f t="shared" si="5"/>
        <v>20506</v>
      </c>
      <c r="E64" s="5">
        <v>16752</v>
      </c>
      <c r="F64" s="5">
        <v>0</v>
      </c>
      <c r="G64" s="5">
        <v>3754</v>
      </c>
      <c r="H64" s="5">
        <f t="shared" si="6"/>
        <v>13804</v>
      </c>
      <c r="I64" s="5">
        <v>11450</v>
      </c>
      <c r="J64" s="5">
        <v>0</v>
      </c>
      <c r="K64" s="5">
        <v>2354</v>
      </c>
      <c r="L64" s="5">
        <v>474</v>
      </c>
      <c r="M64" s="68">
        <f t="shared" si="7"/>
        <v>2.3115185799278262E-2</v>
      </c>
      <c r="N64" s="68">
        <f t="shared" si="8"/>
        <v>3.433787308026659E-2</v>
      </c>
      <c r="O64" s="5">
        <v>886</v>
      </c>
      <c r="P64" s="5">
        <v>1063</v>
      </c>
      <c r="Q64" s="25">
        <f t="shared" si="9"/>
        <v>0.83349012229539043</v>
      </c>
      <c r="R64" s="5">
        <v>76</v>
      </c>
      <c r="S64" s="5">
        <v>34</v>
      </c>
      <c r="T64" s="5">
        <v>893</v>
      </c>
      <c r="U64" s="5">
        <v>11</v>
      </c>
      <c r="V64" s="5">
        <v>9.2838000000000004E-2</v>
      </c>
      <c r="W64" s="4" t="s">
        <v>4297</v>
      </c>
      <c r="X64" s="3" t="s">
        <v>4298</v>
      </c>
      <c r="Y64" s="3" t="s">
        <v>28</v>
      </c>
      <c r="Z64" s="3" t="s">
        <v>28</v>
      </c>
    </row>
    <row r="65" spans="1:26" x14ac:dyDescent="0.25">
      <c r="A65" s="2" t="s">
        <v>4299</v>
      </c>
      <c r="B65" s="3" t="s">
        <v>24</v>
      </c>
      <c r="C65" s="3" t="s">
        <v>26</v>
      </c>
      <c r="D65" s="5">
        <f t="shared" si="5"/>
        <v>9767</v>
      </c>
      <c r="E65" s="5">
        <v>9548</v>
      </c>
      <c r="F65" s="5">
        <v>0</v>
      </c>
      <c r="G65" s="5">
        <v>219</v>
      </c>
      <c r="H65" s="5">
        <f t="shared" si="6"/>
        <v>7077</v>
      </c>
      <c r="I65" s="5">
        <v>6939</v>
      </c>
      <c r="J65" s="5">
        <v>0</v>
      </c>
      <c r="K65" s="5">
        <v>138</v>
      </c>
      <c r="L65" s="5">
        <v>212</v>
      </c>
      <c r="M65" s="68">
        <f t="shared" si="7"/>
        <v>2.1705743831268557E-2</v>
      </c>
      <c r="N65" s="68">
        <f t="shared" si="8"/>
        <v>2.9956196128302953E-2</v>
      </c>
      <c r="O65" s="5">
        <v>397</v>
      </c>
      <c r="P65" s="5">
        <v>418</v>
      </c>
      <c r="Q65" s="25">
        <f t="shared" si="9"/>
        <v>0.94976076555023925</v>
      </c>
      <c r="R65" s="5">
        <v>28</v>
      </c>
      <c r="S65" s="5">
        <v>5</v>
      </c>
      <c r="T65" s="5">
        <v>284</v>
      </c>
      <c r="U65" s="5">
        <v>7</v>
      </c>
      <c r="V65" s="5">
        <v>6.0239000000000001E-2</v>
      </c>
      <c r="W65" s="4" t="s">
        <v>4300</v>
      </c>
      <c r="X65" s="3" t="s">
        <v>4301</v>
      </c>
      <c r="Y65" s="3" t="s">
        <v>28</v>
      </c>
      <c r="Z65" s="3" t="s">
        <v>28</v>
      </c>
    </row>
    <row r="66" spans="1:26" x14ac:dyDescent="0.25">
      <c r="A66" s="2" t="s">
        <v>4302</v>
      </c>
      <c r="B66" s="3" t="s">
        <v>24</v>
      </c>
      <c r="C66" s="3" t="s">
        <v>26</v>
      </c>
      <c r="D66" s="5">
        <f t="shared" si="5"/>
        <v>1070</v>
      </c>
      <c r="E66" s="5">
        <v>1062</v>
      </c>
      <c r="F66" s="5">
        <v>0</v>
      </c>
      <c r="G66" s="5">
        <v>8</v>
      </c>
      <c r="H66" s="5">
        <f t="shared" si="6"/>
        <v>732</v>
      </c>
      <c r="I66" s="5">
        <v>726</v>
      </c>
      <c r="J66" s="5">
        <v>0</v>
      </c>
      <c r="K66" s="5">
        <v>6</v>
      </c>
      <c r="L66" s="5">
        <v>7</v>
      </c>
      <c r="M66" s="68">
        <f t="shared" si="7"/>
        <v>6.5420560747663555E-3</v>
      </c>
      <c r="N66" s="68">
        <f t="shared" si="8"/>
        <v>9.562841530054645E-3</v>
      </c>
      <c r="O66" s="5">
        <v>15</v>
      </c>
      <c r="P66" s="5">
        <v>17</v>
      </c>
      <c r="Q66" s="25">
        <f t="shared" si="9"/>
        <v>0.88235294117647056</v>
      </c>
      <c r="R66" s="5">
        <v>4</v>
      </c>
      <c r="S66" s="5">
        <v>0</v>
      </c>
      <c r="T66" s="5">
        <v>10</v>
      </c>
      <c r="U66" s="5">
        <v>0</v>
      </c>
      <c r="V66" s="5">
        <v>2.3415999999999999E-2</v>
      </c>
      <c r="W66" s="4" t="s">
        <v>4303</v>
      </c>
      <c r="X66" s="3" t="s">
        <v>4304</v>
      </c>
      <c r="Y66" s="3" t="s">
        <v>28</v>
      </c>
      <c r="Z66" s="3" t="s">
        <v>28</v>
      </c>
    </row>
    <row r="67" spans="1:26" x14ac:dyDescent="0.25">
      <c r="A67" s="2" t="s">
        <v>4305</v>
      </c>
      <c r="B67" s="3" t="s">
        <v>24</v>
      </c>
      <c r="C67" s="3" t="s">
        <v>26</v>
      </c>
      <c r="D67" s="5">
        <f t="shared" si="5"/>
        <v>3887</v>
      </c>
      <c r="E67" s="5">
        <v>3760</v>
      </c>
      <c r="F67" s="5">
        <v>0</v>
      </c>
      <c r="G67" s="5">
        <v>127</v>
      </c>
      <c r="H67" s="5">
        <f t="shared" si="6"/>
        <v>2787</v>
      </c>
      <c r="I67" s="5">
        <v>2700</v>
      </c>
      <c r="J67" s="5">
        <v>0</v>
      </c>
      <c r="K67" s="5">
        <v>87</v>
      </c>
      <c r="L67" s="5">
        <v>12</v>
      </c>
      <c r="M67" s="68">
        <f t="shared" si="7"/>
        <v>3.0872137895549268E-3</v>
      </c>
      <c r="N67" s="68">
        <f t="shared" si="8"/>
        <v>4.3057050592034442E-3</v>
      </c>
      <c r="O67" s="5">
        <v>43</v>
      </c>
      <c r="P67" s="5">
        <v>47</v>
      </c>
      <c r="Q67" s="25">
        <f t="shared" si="9"/>
        <v>0.91489361702127658</v>
      </c>
      <c r="R67" s="5">
        <v>5</v>
      </c>
      <c r="S67" s="5">
        <v>2</v>
      </c>
      <c r="T67" s="5">
        <v>35</v>
      </c>
      <c r="U67" s="5">
        <v>1</v>
      </c>
      <c r="V67" s="5">
        <v>1.7406999999999999E-2</v>
      </c>
      <c r="W67" s="4" t="s">
        <v>4306</v>
      </c>
      <c r="X67" s="3" t="s">
        <v>4307</v>
      </c>
      <c r="Y67" s="3" t="s">
        <v>28</v>
      </c>
      <c r="Z67" s="3" t="s">
        <v>28</v>
      </c>
    </row>
    <row r="68" spans="1:26" x14ac:dyDescent="0.25">
      <c r="A68" s="2" t="s">
        <v>4308</v>
      </c>
      <c r="B68" s="3" t="s">
        <v>24</v>
      </c>
      <c r="C68" s="3" t="s">
        <v>26</v>
      </c>
      <c r="D68" s="5">
        <f t="shared" si="5"/>
        <v>5110</v>
      </c>
      <c r="E68" s="5">
        <v>5002</v>
      </c>
      <c r="F68" s="5">
        <v>0</v>
      </c>
      <c r="G68" s="5">
        <v>108</v>
      </c>
      <c r="H68" s="5">
        <f t="shared" si="6"/>
        <v>3787</v>
      </c>
      <c r="I68" s="5">
        <v>3702</v>
      </c>
      <c r="J68" s="5">
        <v>0</v>
      </c>
      <c r="K68" s="5">
        <v>85</v>
      </c>
      <c r="L68" s="5">
        <v>38</v>
      </c>
      <c r="M68" s="68">
        <f t="shared" si="7"/>
        <v>7.436399217221135E-3</v>
      </c>
      <c r="N68" s="68">
        <f t="shared" si="8"/>
        <v>1.0034327964087668E-2</v>
      </c>
      <c r="O68" s="5">
        <v>61</v>
      </c>
      <c r="P68" s="5">
        <v>63</v>
      </c>
      <c r="Q68" s="25">
        <f t="shared" si="9"/>
        <v>0.96825396825396826</v>
      </c>
      <c r="R68" s="5">
        <v>3</v>
      </c>
      <c r="S68" s="5">
        <v>4</v>
      </c>
      <c r="T68" s="5">
        <v>21</v>
      </c>
      <c r="U68" s="5">
        <v>0</v>
      </c>
      <c r="V68" s="5">
        <v>1.7017999999999998E-2</v>
      </c>
      <c r="W68" s="4" t="s">
        <v>4309</v>
      </c>
      <c r="X68" s="3" t="s">
        <v>4310</v>
      </c>
      <c r="Y68" s="3" t="s">
        <v>28</v>
      </c>
      <c r="Z68" s="3" t="s">
        <v>28</v>
      </c>
    </row>
    <row r="69" spans="1:26" x14ac:dyDescent="0.25">
      <c r="A69" s="2" t="s">
        <v>4311</v>
      </c>
      <c r="B69" s="3" t="s">
        <v>24</v>
      </c>
      <c r="C69" s="3" t="s">
        <v>26</v>
      </c>
      <c r="D69" s="5">
        <f t="shared" si="5"/>
        <v>2827</v>
      </c>
      <c r="E69" s="5">
        <v>2827</v>
      </c>
      <c r="F69" s="5">
        <v>0</v>
      </c>
      <c r="G69" s="5">
        <v>0</v>
      </c>
      <c r="H69" s="5">
        <f t="shared" si="6"/>
        <v>1993</v>
      </c>
      <c r="I69" s="5">
        <v>1993</v>
      </c>
      <c r="J69" s="5">
        <v>0</v>
      </c>
      <c r="K69" s="5">
        <v>0</v>
      </c>
      <c r="L69" s="5">
        <v>9</v>
      </c>
      <c r="M69" s="68">
        <f t="shared" si="7"/>
        <v>3.1835868411743897E-3</v>
      </c>
      <c r="N69" s="68">
        <f t="shared" si="8"/>
        <v>4.5158053186151528E-3</v>
      </c>
      <c r="O69" s="5">
        <v>15</v>
      </c>
      <c r="P69" s="5">
        <v>15</v>
      </c>
      <c r="Q69" s="25">
        <f t="shared" si="9"/>
        <v>1</v>
      </c>
      <c r="R69" s="5">
        <v>0</v>
      </c>
      <c r="S69" s="5">
        <v>0</v>
      </c>
      <c r="T69" s="5">
        <v>10</v>
      </c>
      <c r="U69" s="5">
        <v>0</v>
      </c>
      <c r="V69" s="5">
        <v>7.5259999999999997E-3</v>
      </c>
      <c r="W69" s="4" t="s">
        <v>4312</v>
      </c>
      <c r="X69" s="3" t="s">
        <v>4313</v>
      </c>
      <c r="Y69" s="3" t="s">
        <v>28</v>
      </c>
      <c r="Z69" s="3" t="s">
        <v>28</v>
      </c>
    </row>
    <row r="70" spans="1:26" x14ac:dyDescent="0.25">
      <c r="A70" s="2" t="s">
        <v>4314</v>
      </c>
      <c r="B70" s="3" t="s">
        <v>24</v>
      </c>
      <c r="C70" s="3" t="s">
        <v>26</v>
      </c>
      <c r="D70" s="5">
        <f t="shared" si="5"/>
        <v>5211</v>
      </c>
      <c r="E70" s="5">
        <v>4951</v>
      </c>
      <c r="F70" s="5">
        <v>0</v>
      </c>
      <c r="G70" s="5">
        <v>260</v>
      </c>
      <c r="H70" s="5">
        <f t="shared" si="6"/>
        <v>3734</v>
      </c>
      <c r="I70" s="5">
        <v>3543</v>
      </c>
      <c r="J70" s="5">
        <v>0</v>
      </c>
      <c r="K70" s="5">
        <v>191</v>
      </c>
      <c r="L70" s="5">
        <v>68</v>
      </c>
      <c r="M70" s="68">
        <f t="shared" si="7"/>
        <v>1.3049318748800614E-2</v>
      </c>
      <c r="N70" s="68">
        <f t="shared" si="8"/>
        <v>1.821103374397429E-2</v>
      </c>
      <c r="O70" s="5">
        <v>188</v>
      </c>
      <c r="P70" s="5">
        <v>229</v>
      </c>
      <c r="Q70" s="25">
        <f t="shared" si="9"/>
        <v>0.82096069868995636</v>
      </c>
      <c r="R70" s="5">
        <v>10</v>
      </c>
      <c r="S70" s="5">
        <v>3</v>
      </c>
      <c r="T70" s="5">
        <v>327</v>
      </c>
      <c r="U70" s="5">
        <v>50</v>
      </c>
      <c r="V70" s="5">
        <v>6.4633999999999997E-2</v>
      </c>
      <c r="W70" s="4" t="s">
        <v>4315</v>
      </c>
      <c r="X70" s="3" t="s">
        <v>4316</v>
      </c>
      <c r="Y70" s="3" t="s">
        <v>28</v>
      </c>
      <c r="Z70" s="3" t="s">
        <v>28</v>
      </c>
    </row>
    <row r="71" spans="1:26" x14ac:dyDescent="0.25">
      <c r="A71" s="2" t="s">
        <v>4317</v>
      </c>
      <c r="B71" s="3" t="s">
        <v>24</v>
      </c>
      <c r="C71" s="3" t="s">
        <v>26</v>
      </c>
      <c r="D71" s="5">
        <f t="shared" si="5"/>
        <v>170971</v>
      </c>
      <c r="E71" s="5">
        <v>99618</v>
      </c>
      <c r="F71" s="5">
        <v>0</v>
      </c>
      <c r="G71" s="5">
        <v>71353</v>
      </c>
      <c r="H71" s="5">
        <f t="shared" si="6"/>
        <v>106168</v>
      </c>
      <c r="I71" s="5">
        <v>62688</v>
      </c>
      <c r="J71" s="5">
        <v>0</v>
      </c>
      <c r="K71" s="5">
        <v>43480</v>
      </c>
      <c r="L71" s="5">
        <v>600</v>
      </c>
      <c r="M71" s="68">
        <f t="shared" si="7"/>
        <v>3.5093670856461037E-3</v>
      </c>
      <c r="N71" s="68">
        <f t="shared" si="8"/>
        <v>5.651420390324768E-3</v>
      </c>
      <c r="O71" s="5">
        <v>2437</v>
      </c>
      <c r="P71" s="5">
        <v>6355</v>
      </c>
      <c r="Q71" s="25">
        <f t="shared" si="9"/>
        <v>0.38347757671125099</v>
      </c>
      <c r="R71" s="5">
        <v>347</v>
      </c>
      <c r="S71" s="5">
        <v>927</v>
      </c>
      <c r="T71" s="5">
        <v>4982</v>
      </c>
      <c r="U71" s="5">
        <v>189</v>
      </c>
      <c r="V71" s="5">
        <v>0.10137500000000001</v>
      </c>
      <c r="W71" s="4" t="s">
        <v>4318</v>
      </c>
      <c r="X71" s="3" t="s">
        <v>4319</v>
      </c>
      <c r="Y71" s="3" t="s">
        <v>28</v>
      </c>
      <c r="Z71" s="3" t="s">
        <v>28</v>
      </c>
    </row>
    <row r="72" spans="1:26" x14ac:dyDescent="0.25">
      <c r="A72" s="2" t="s">
        <v>4320</v>
      </c>
      <c r="B72" s="3" t="s">
        <v>24</v>
      </c>
      <c r="C72" s="3" t="s">
        <v>26</v>
      </c>
      <c r="D72" s="5">
        <f t="shared" si="5"/>
        <v>7508</v>
      </c>
      <c r="E72" s="5">
        <v>6612</v>
      </c>
      <c r="F72" s="5">
        <v>0</v>
      </c>
      <c r="G72" s="5">
        <v>896</v>
      </c>
      <c r="H72" s="5">
        <f t="shared" si="6"/>
        <v>5190</v>
      </c>
      <c r="I72" s="5">
        <v>4560</v>
      </c>
      <c r="J72" s="5">
        <v>0</v>
      </c>
      <c r="K72" s="5">
        <v>630</v>
      </c>
      <c r="L72" s="5">
        <v>31</v>
      </c>
      <c r="M72" s="68">
        <f t="shared" si="7"/>
        <v>4.1289291422482687E-3</v>
      </c>
      <c r="N72" s="68">
        <f t="shared" si="8"/>
        <v>5.9730250481695567E-3</v>
      </c>
      <c r="O72" s="5">
        <v>114</v>
      </c>
      <c r="P72" s="5">
        <v>143</v>
      </c>
      <c r="Q72" s="25">
        <f t="shared" si="9"/>
        <v>0.79720279720279719</v>
      </c>
      <c r="R72" s="5">
        <v>26</v>
      </c>
      <c r="S72" s="5">
        <v>8</v>
      </c>
      <c r="T72" s="5">
        <v>110</v>
      </c>
      <c r="U72" s="5">
        <v>3</v>
      </c>
      <c r="V72" s="5">
        <v>3.1359999999999999E-2</v>
      </c>
      <c r="W72" s="4" t="s">
        <v>4321</v>
      </c>
      <c r="X72" s="3" t="s">
        <v>4322</v>
      </c>
      <c r="Y72" s="3" t="s">
        <v>28</v>
      </c>
      <c r="Z72" s="3" t="s">
        <v>28</v>
      </c>
    </row>
    <row r="73" spans="1:26" x14ac:dyDescent="0.25">
      <c r="A73" s="2" t="s">
        <v>4323</v>
      </c>
      <c r="B73" s="3" t="s">
        <v>24</v>
      </c>
      <c r="C73" s="3" t="s">
        <v>26</v>
      </c>
      <c r="D73" s="5">
        <f t="shared" si="5"/>
        <v>75885</v>
      </c>
      <c r="E73" s="5">
        <v>46121</v>
      </c>
      <c r="F73" s="5">
        <v>0</v>
      </c>
      <c r="G73" s="5">
        <v>29764</v>
      </c>
      <c r="H73" s="5">
        <f t="shared" si="6"/>
        <v>46874</v>
      </c>
      <c r="I73" s="5">
        <v>28199</v>
      </c>
      <c r="J73" s="5">
        <v>0</v>
      </c>
      <c r="K73" s="5">
        <v>18675</v>
      </c>
      <c r="L73" s="5">
        <v>698</v>
      </c>
      <c r="M73" s="68">
        <f t="shared" si="7"/>
        <v>9.1981287474467953E-3</v>
      </c>
      <c r="N73" s="68">
        <f t="shared" si="8"/>
        <v>1.4890984340999275E-2</v>
      </c>
      <c r="O73" s="5">
        <v>1571</v>
      </c>
      <c r="P73" s="5">
        <v>2851</v>
      </c>
      <c r="Q73" s="25">
        <f t="shared" si="9"/>
        <v>0.55103472465801473</v>
      </c>
      <c r="R73" s="5">
        <v>146</v>
      </c>
      <c r="S73" s="5">
        <v>415</v>
      </c>
      <c r="T73" s="5">
        <v>2094</v>
      </c>
      <c r="U73" s="5">
        <v>38</v>
      </c>
      <c r="V73" s="5">
        <v>0.101103</v>
      </c>
      <c r="W73" s="4" t="s">
        <v>4324</v>
      </c>
      <c r="X73" s="3" t="s">
        <v>4325</v>
      </c>
      <c r="Y73" s="3" t="s">
        <v>28</v>
      </c>
      <c r="Z73" s="3" t="s">
        <v>28</v>
      </c>
    </row>
    <row r="74" spans="1:26" x14ac:dyDescent="0.25">
      <c r="A74" s="2" t="s">
        <v>4326</v>
      </c>
      <c r="B74" s="3" t="s">
        <v>24</v>
      </c>
      <c r="C74" s="3" t="s">
        <v>26</v>
      </c>
      <c r="D74" s="5">
        <f t="shared" si="5"/>
        <v>3727</v>
      </c>
      <c r="E74" s="5">
        <v>3727</v>
      </c>
      <c r="F74" s="5">
        <v>0</v>
      </c>
      <c r="G74" s="5">
        <v>0</v>
      </c>
      <c r="H74" s="5">
        <f t="shared" si="6"/>
        <v>2623</v>
      </c>
      <c r="I74" s="5">
        <v>2623</v>
      </c>
      <c r="J74" s="5">
        <v>0</v>
      </c>
      <c r="K74" s="5">
        <v>0</v>
      </c>
      <c r="L74" s="5">
        <v>30</v>
      </c>
      <c r="M74" s="68">
        <f t="shared" si="7"/>
        <v>8.0493694660584928E-3</v>
      </c>
      <c r="N74" s="68">
        <f t="shared" si="8"/>
        <v>1.1437285550895921E-2</v>
      </c>
      <c r="O74" s="5">
        <v>52</v>
      </c>
      <c r="P74" s="5">
        <v>58</v>
      </c>
      <c r="Q74" s="25">
        <f t="shared" si="9"/>
        <v>0.89655172413793105</v>
      </c>
      <c r="R74" s="5">
        <v>4</v>
      </c>
      <c r="S74" s="5">
        <v>0</v>
      </c>
      <c r="T74" s="5">
        <v>33</v>
      </c>
      <c r="U74" s="5">
        <v>0</v>
      </c>
      <c r="V74" s="5">
        <v>2.2112E-2</v>
      </c>
      <c r="W74" s="4" t="s">
        <v>4327</v>
      </c>
      <c r="X74" s="3" t="s">
        <v>4328</v>
      </c>
      <c r="Y74" s="3" t="s">
        <v>28</v>
      </c>
      <c r="Z74" s="3" t="s">
        <v>28</v>
      </c>
    </row>
    <row r="75" spans="1:26" x14ac:dyDescent="0.25">
      <c r="A75" s="2" t="s">
        <v>4329</v>
      </c>
      <c r="B75" s="3" t="s">
        <v>24</v>
      </c>
      <c r="C75" s="3" t="s">
        <v>26</v>
      </c>
      <c r="D75" s="5">
        <f t="shared" si="5"/>
        <v>7695</v>
      </c>
      <c r="E75" s="5">
        <v>7313</v>
      </c>
      <c r="F75" s="5">
        <v>0</v>
      </c>
      <c r="G75" s="5">
        <v>382</v>
      </c>
      <c r="H75" s="5">
        <f t="shared" si="6"/>
        <v>5452</v>
      </c>
      <c r="I75" s="5">
        <v>5197</v>
      </c>
      <c r="J75" s="5">
        <v>0</v>
      </c>
      <c r="K75" s="5">
        <v>255</v>
      </c>
      <c r="L75" s="5">
        <v>95</v>
      </c>
      <c r="M75" s="68">
        <f t="shared" si="7"/>
        <v>1.2345679012345678E-2</v>
      </c>
      <c r="N75" s="68">
        <f t="shared" si="8"/>
        <v>1.7424798239178283E-2</v>
      </c>
      <c r="O75" s="5">
        <v>262</v>
      </c>
      <c r="P75" s="5">
        <v>292</v>
      </c>
      <c r="Q75" s="25">
        <f t="shared" si="9"/>
        <v>0.89726027397260277</v>
      </c>
      <c r="R75" s="5">
        <v>14</v>
      </c>
      <c r="S75" s="5">
        <v>8</v>
      </c>
      <c r="T75" s="5">
        <v>270</v>
      </c>
      <c r="U75" s="5">
        <v>9</v>
      </c>
      <c r="V75" s="5">
        <v>5.6186E-2</v>
      </c>
      <c r="W75" s="4" t="s">
        <v>4330</v>
      </c>
      <c r="X75" s="3" t="s">
        <v>4331</v>
      </c>
      <c r="Y75" s="3" t="s">
        <v>28</v>
      </c>
      <c r="Z75" s="3" t="s">
        <v>28</v>
      </c>
    </row>
    <row r="76" spans="1:26" x14ac:dyDescent="0.25">
      <c r="A76" s="2" t="s">
        <v>4332</v>
      </c>
      <c r="B76" s="3" t="s">
        <v>24</v>
      </c>
      <c r="C76" s="3" t="s">
        <v>26</v>
      </c>
      <c r="D76" s="5">
        <f t="shared" si="5"/>
        <v>49559</v>
      </c>
      <c r="E76" s="5">
        <v>34830</v>
      </c>
      <c r="F76" s="5">
        <v>0</v>
      </c>
      <c r="G76" s="5">
        <v>14729</v>
      </c>
      <c r="H76" s="5">
        <f t="shared" si="6"/>
        <v>33017</v>
      </c>
      <c r="I76" s="5">
        <v>23327</v>
      </c>
      <c r="J76" s="5">
        <v>0</v>
      </c>
      <c r="K76" s="5">
        <v>9690</v>
      </c>
      <c r="L76" s="5">
        <v>1051</v>
      </c>
      <c r="M76" s="68">
        <f t="shared" si="7"/>
        <v>2.1207046147016687E-2</v>
      </c>
      <c r="N76" s="68">
        <f t="shared" si="8"/>
        <v>3.1832086500893482E-2</v>
      </c>
      <c r="O76" s="5">
        <v>1998</v>
      </c>
      <c r="P76" s="5">
        <v>2696</v>
      </c>
      <c r="Q76" s="25">
        <f t="shared" si="9"/>
        <v>0.74109792284866471</v>
      </c>
      <c r="R76" s="5">
        <v>171</v>
      </c>
      <c r="S76" s="5">
        <v>166</v>
      </c>
      <c r="T76" s="5">
        <v>2178</v>
      </c>
      <c r="U76" s="5">
        <v>74</v>
      </c>
      <c r="V76" s="5">
        <v>0.115574</v>
      </c>
      <c r="W76" s="4" t="s">
        <v>4333</v>
      </c>
      <c r="X76" s="3" t="s">
        <v>4334</v>
      </c>
      <c r="Y76" s="3" t="s">
        <v>28</v>
      </c>
      <c r="Z76" s="3" t="s">
        <v>28</v>
      </c>
    </row>
    <row r="77" spans="1:26" x14ac:dyDescent="0.25">
      <c r="A77" s="2" t="s">
        <v>4335</v>
      </c>
      <c r="B77" s="3" t="s">
        <v>24</v>
      </c>
      <c r="C77" s="3" t="s">
        <v>26</v>
      </c>
      <c r="D77" s="5">
        <f t="shared" si="5"/>
        <v>5425</v>
      </c>
      <c r="E77" s="5">
        <v>5384</v>
      </c>
      <c r="F77" s="5">
        <v>0</v>
      </c>
      <c r="G77" s="5">
        <v>41</v>
      </c>
      <c r="H77" s="5">
        <f t="shared" si="6"/>
        <v>3966</v>
      </c>
      <c r="I77" s="5">
        <v>3934</v>
      </c>
      <c r="J77" s="5">
        <v>0</v>
      </c>
      <c r="K77" s="5">
        <v>32</v>
      </c>
      <c r="L77" s="5">
        <v>31</v>
      </c>
      <c r="M77" s="68">
        <f t="shared" si="7"/>
        <v>5.7142857142857143E-3</v>
      </c>
      <c r="N77" s="68">
        <f t="shared" si="8"/>
        <v>7.816439737771054E-3</v>
      </c>
      <c r="O77" s="5">
        <v>69</v>
      </c>
      <c r="P77" s="5">
        <v>86</v>
      </c>
      <c r="Q77" s="25">
        <f t="shared" si="9"/>
        <v>0.80232558139534882</v>
      </c>
      <c r="R77" s="5">
        <v>3</v>
      </c>
      <c r="S77" s="5">
        <v>1</v>
      </c>
      <c r="T77" s="5">
        <v>71</v>
      </c>
      <c r="U77" s="5">
        <v>3</v>
      </c>
      <c r="V77" s="5">
        <v>2.1860999999999998E-2</v>
      </c>
      <c r="W77" s="4" t="s">
        <v>4336</v>
      </c>
      <c r="X77" s="3" t="s">
        <v>4337</v>
      </c>
      <c r="Y77" s="3" t="s">
        <v>28</v>
      </c>
      <c r="Z77" s="3" t="s">
        <v>28</v>
      </c>
    </row>
    <row r="78" spans="1:26" x14ac:dyDescent="0.25">
      <c r="A78" s="2" t="s">
        <v>4338</v>
      </c>
      <c r="B78" s="3" t="s">
        <v>24</v>
      </c>
      <c r="C78" s="3" t="s">
        <v>26</v>
      </c>
      <c r="D78" s="5">
        <f t="shared" si="5"/>
        <v>9520</v>
      </c>
      <c r="E78" s="5">
        <v>8287</v>
      </c>
      <c r="F78" s="5">
        <v>0</v>
      </c>
      <c r="G78" s="5">
        <v>1233</v>
      </c>
      <c r="H78" s="5">
        <f t="shared" si="6"/>
        <v>6762</v>
      </c>
      <c r="I78" s="5">
        <v>5890</v>
      </c>
      <c r="J78" s="5">
        <v>0</v>
      </c>
      <c r="K78" s="5">
        <v>872</v>
      </c>
      <c r="L78" s="5">
        <v>146</v>
      </c>
      <c r="M78" s="68">
        <f t="shared" si="7"/>
        <v>1.5336134453781512E-2</v>
      </c>
      <c r="N78" s="68">
        <f t="shared" si="8"/>
        <v>2.1591245193729666E-2</v>
      </c>
      <c r="O78" s="5">
        <v>208</v>
      </c>
      <c r="P78" s="5">
        <v>272</v>
      </c>
      <c r="Q78" s="25">
        <f t="shared" si="9"/>
        <v>0.76470588235294112</v>
      </c>
      <c r="R78" s="5">
        <v>24</v>
      </c>
      <c r="S78" s="5">
        <v>13</v>
      </c>
      <c r="T78" s="5">
        <v>138</v>
      </c>
      <c r="U78" s="5">
        <v>3</v>
      </c>
      <c r="V78" s="5">
        <v>4.6179999999999999E-2</v>
      </c>
      <c r="W78" s="4" t="s">
        <v>4339</v>
      </c>
      <c r="X78" s="3" t="s">
        <v>4340</v>
      </c>
      <c r="Y78" s="3" t="s">
        <v>28</v>
      </c>
      <c r="Z78" s="3" t="s">
        <v>28</v>
      </c>
    </row>
    <row r="79" spans="1:26" x14ac:dyDescent="0.25">
      <c r="A79" s="2" t="s">
        <v>4341</v>
      </c>
      <c r="B79" s="3" t="s">
        <v>24</v>
      </c>
      <c r="C79" s="3" t="s">
        <v>26</v>
      </c>
      <c r="D79" s="5">
        <f t="shared" si="5"/>
        <v>5888</v>
      </c>
      <c r="E79" s="5">
        <v>5566</v>
      </c>
      <c r="F79" s="5">
        <v>0</v>
      </c>
      <c r="G79" s="5">
        <v>322</v>
      </c>
      <c r="H79" s="5">
        <f t="shared" si="6"/>
        <v>4159</v>
      </c>
      <c r="I79" s="5">
        <v>3941</v>
      </c>
      <c r="J79" s="5">
        <v>0</v>
      </c>
      <c r="K79" s="5">
        <v>218</v>
      </c>
      <c r="L79" s="5">
        <v>125</v>
      </c>
      <c r="M79" s="68">
        <f t="shared" si="7"/>
        <v>2.1229619565217392E-2</v>
      </c>
      <c r="N79" s="68">
        <f t="shared" si="8"/>
        <v>3.0055301755229621E-2</v>
      </c>
      <c r="O79" s="5">
        <v>177</v>
      </c>
      <c r="P79" s="5">
        <v>191</v>
      </c>
      <c r="Q79" s="25">
        <f t="shared" si="9"/>
        <v>0.92670157068062831</v>
      </c>
      <c r="R79" s="5">
        <v>13</v>
      </c>
      <c r="S79" s="5">
        <v>2</v>
      </c>
      <c r="T79" s="5">
        <v>91</v>
      </c>
      <c r="U79" s="5">
        <v>3</v>
      </c>
      <c r="V79" s="5">
        <v>4.8465000000000001E-2</v>
      </c>
      <c r="W79" s="4" t="s">
        <v>4342</v>
      </c>
      <c r="X79" s="3" t="s">
        <v>4343</v>
      </c>
      <c r="Y79" s="3" t="s">
        <v>28</v>
      </c>
      <c r="Z79" s="3" t="s">
        <v>28</v>
      </c>
    </row>
    <row r="80" spans="1:26" x14ac:dyDescent="0.25">
      <c r="A80" s="2" t="s">
        <v>4344</v>
      </c>
      <c r="B80" s="3" t="s">
        <v>24</v>
      </c>
      <c r="C80" s="3" t="s">
        <v>26</v>
      </c>
      <c r="D80" s="5">
        <f t="shared" si="5"/>
        <v>4095</v>
      </c>
      <c r="E80" s="5">
        <v>4058</v>
      </c>
      <c r="F80" s="5">
        <v>0</v>
      </c>
      <c r="G80" s="5">
        <v>37</v>
      </c>
      <c r="H80" s="5">
        <f t="shared" si="6"/>
        <v>2840</v>
      </c>
      <c r="I80" s="5">
        <v>2815</v>
      </c>
      <c r="J80" s="5">
        <v>0</v>
      </c>
      <c r="K80" s="5">
        <v>25</v>
      </c>
      <c r="L80" s="5">
        <v>14</v>
      </c>
      <c r="M80" s="68">
        <f t="shared" si="7"/>
        <v>3.4188034188034188E-3</v>
      </c>
      <c r="N80" s="68">
        <f t="shared" si="8"/>
        <v>4.9295774647887328E-3</v>
      </c>
      <c r="O80" s="5">
        <v>99</v>
      </c>
      <c r="P80" s="5">
        <v>114</v>
      </c>
      <c r="Q80" s="25">
        <f t="shared" si="9"/>
        <v>0.86842105263157898</v>
      </c>
      <c r="R80" s="5">
        <v>12</v>
      </c>
      <c r="S80" s="5">
        <v>0</v>
      </c>
      <c r="T80" s="5">
        <v>136</v>
      </c>
      <c r="U80" s="5">
        <v>14</v>
      </c>
      <c r="V80" s="5">
        <v>4.0496999999999998E-2</v>
      </c>
      <c r="W80" s="4" t="s">
        <v>4345</v>
      </c>
      <c r="X80" s="3" t="s">
        <v>4346</v>
      </c>
      <c r="Y80" s="3" t="s">
        <v>28</v>
      </c>
      <c r="Z80" s="3" t="s">
        <v>28</v>
      </c>
    </row>
    <row r="81" spans="1:26" x14ac:dyDescent="0.25">
      <c r="A81" s="2" t="s">
        <v>4347</v>
      </c>
      <c r="B81" s="3" t="s">
        <v>24</v>
      </c>
      <c r="C81" s="3" t="s">
        <v>26</v>
      </c>
      <c r="D81" s="5">
        <f t="shared" si="5"/>
        <v>29547</v>
      </c>
      <c r="E81" s="5">
        <v>21547</v>
      </c>
      <c r="F81" s="5">
        <v>0</v>
      </c>
      <c r="G81" s="5">
        <v>8000</v>
      </c>
      <c r="H81" s="5">
        <f t="shared" si="6"/>
        <v>21194</v>
      </c>
      <c r="I81" s="5">
        <v>15465</v>
      </c>
      <c r="J81" s="5">
        <v>0</v>
      </c>
      <c r="K81" s="5">
        <v>5729</v>
      </c>
      <c r="L81" s="5">
        <v>157</v>
      </c>
      <c r="M81" s="68">
        <f t="shared" si="7"/>
        <v>5.3135682133549937E-3</v>
      </c>
      <c r="N81" s="68">
        <f t="shared" si="8"/>
        <v>7.4077569123336797E-3</v>
      </c>
      <c r="O81" s="5">
        <v>440</v>
      </c>
      <c r="P81" s="5">
        <v>810</v>
      </c>
      <c r="Q81" s="25">
        <f t="shared" si="9"/>
        <v>0.54320987654320985</v>
      </c>
      <c r="R81" s="5">
        <v>26</v>
      </c>
      <c r="S81" s="5">
        <v>197</v>
      </c>
      <c r="T81" s="5">
        <v>510</v>
      </c>
      <c r="U81" s="5">
        <v>12</v>
      </c>
      <c r="V81" s="5">
        <v>5.2375999999999999E-2</v>
      </c>
      <c r="W81" s="4" t="s">
        <v>4348</v>
      </c>
      <c r="X81" s="3" t="s">
        <v>4349</v>
      </c>
      <c r="Y81" s="3" t="s">
        <v>28</v>
      </c>
      <c r="Z81" s="3" t="s">
        <v>28</v>
      </c>
    </row>
    <row r="82" spans="1:26" x14ac:dyDescent="0.25">
      <c r="A82" s="2" t="s">
        <v>4350</v>
      </c>
      <c r="B82" s="3" t="s">
        <v>24</v>
      </c>
      <c r="C82" s="3" t="s">
        <v>26</v>
      </c>
      <c r="D82" s="5">
        <f t="shared" si="5"/>
        <v>9172</v>
      </c>
      <c r="E82" s="5">
        <v>8783</v>
      </c>
      <c r="F82" s="5">
        <v>0</v>
      </c>
      <c r="G82" s="5">
        <v>389</v>
      </c>
      <c r="H82" s="5">
        <f t="shared" si="6"/>
        <v>6627</v>
      </c>
      <c r="I82" s="5">
        <v>6364</v>
      </c>
      <c r="J82" s="5">
        <v>0</v>
      </c>
      <c r="K82" s="5">
        <v>263</v>
      </c>
      <c r="L82" s="5">
        <v>84</v>
      </c>
      <c r="M82" s="68">
        <f t="shared" si="7"/>
        <v>9.1583078935891845E-3</v>
      </c>
      <c r="N82" s="68">
        <f t="shared" si="8"/>
        <v>1.2675418741511997E-2</v>
      </c>
      <c r="O82" s="5">
        <v>333</v>
      </c>
      <c r="P82" s="5">
        <v>390</v>
      </c>
      <c r="Q82" s="25">
        <f t="shared" si="9"/>
        <v>0.85384615384615381</v>
      </c>
      <c r="R82" s="5">
        <v>13</v>
      </c>
      <c r="S82" s="5">
        <v>4</v>
      </c>
      <c r="T82" s="5">
        <v>428</v>
      </c>
      <c r="U82" s="5">
        <v>13</v>
      </c>
      <c r="V82" s="5">
        <v>6.1282000000000003E-2</v>
      </c>
      <c r="W82" s="4" t="s">
        <v>4351</v>
      </c>
      <c r="X82" s="3" t="s">
        <v>4352</v>
      </c>
      <c r="Y82" s="3" t="s">
        <v>28</v>
      </c>
      <c r="Z82" s="3" t="s">
        <v>28</v>
      </c>
    </row>
    <row r="83" spans="1:26" x14ac:dyDescent="0.25">
      <c r="A83" s="2" t="s">
        <v>4353</v>
      </c>
      <c r="B83" s="3" t="s">
        <v>24</v>
      </c>
      <c r="C83" s="3" t="s">
        <v>26</v>
      </c>
      <c r="D83" s="5">
        <f t="shared" si="5"/>
        <v>30030</v>
      </c>
      <c r="E83" s="5">
        <v>24251</v>
      </c>
      <c r="F83" s="5">
        <v>0</v>
      </c>
      <c r="G83" s="5">
        <v>5779</v>
      </c>
      <c r="H83" s="5">
        <f t="shared" si="6"/>
        <v>21180</v>
      </c>
      <c r="I83" s="5">
        <v>17170</v>
      </c>
      <c r="J83" s="5">
        <v>0</v>
      </c>
      <c r="K83" s="5">
        <v>4010</v>
      </c>
      <c r="L83" s="5">
        <v>125</v>
      </c>
      <c r="M83" s="68">
        <f t="shared" si="7"/>
        <v>4.1625041625041629E-3</v>
      </c>
      <c r="N83" s="68">
        <f t="shared" si="8"/>
        <v>5.9017941454202081E-3</v>
      </c>
      <c r="O83" s="5">
        <v>925</v>
      </c>
      <c r="P83" s="5">
        <v>1420</v>
      </c>
      <c r="Q83" s="25">
        <f t="shared" si="9"/>
        <v>0.65140845070422537</v>
      </c>
      <c r="R83" s="5">
        <v>172</v>
      </c>
      <c r="S83" s="5">
        <v>42</v>
      </c>
      <c r="T83" s="5">
        <v>1571</v>
      </c>
      <c r="U83" s="5">
        <v>112</v>
      </c>
      <c r="V83" s="5">
        <v>8.2701999999999998E-2</v>
      </c>
      <c r="W83" s="4" t="s">
        <v>4354</v>
      </c>
      <c r="X83" s="3" t="s">
        <v>4355</v>
      </c>
      <c r="Y83" s="3" t="s">
        <v>28</v>
      </c>
      <c r="Z83" s="3" t="s">
        <v>28</v>
      </c>
    </row>
    <row r="84" spans="1:26" x14ac:dyDescent="0.25">
      <c r="A84" s="2" t="s">
        <v>4356</v>
      </c>
      <c r="B84" s="3" t="s">
        <v>24</v>
      </c>
      <c r="C84" s="3" t="s">
        <v>26</v>
      </c>
      <c r="D84" s="5">
        <f t="shared" si="5"/>
        <v>20400</v>
      </c>
      <c r="E84" s="5">
        <v>16083</v>
      </c>
      <c r="F84" s="5">
        <v>0</v>
      </c>
      <c r="G84" s="5">
        <v>4317</v>
      </c>
      <c r="H84" s="5">
        <f t="shared" si="6"/>
        <v>14280</v>
      </c>
      <c r="I84" s="5">
        <v>11429</v>
      </c>
      <c r="J84" s="5">
        <v>0</v>
      </c>
      <c r="K84" s="5">
        <v>2851</v>
      </c>
      <c r="L84" s="5">
        <v>72</v>
      </c>
      <c r="M84" s="68">
        <f t="shared" si="7"/>
        <v>3.5294117647058825E-3</v>
      </c>
      <c r="N84" s="68">
        <f t="shared" si="8"/>
        <v>5.0420168067226894E-3</v>
      </c>
      <c r="O84" s="5">
        <v>344</v>
      </c>
      <c r="P84" s="5">
        <v>430</v>
      </c>
      <c r="Q84" s="25">
        <f t="shared" si="9"/>
        <v>0.8</v>
      </c>
      <c r="R84" s="5">
        <v>145</v>
      </c>
      <c r="S84" s="5">
        <v>45</v>
      </c>
      <c r="T84" s="5">
        <v>230</v>
      </c>
      <c r="U84" s="5">
        <v>2</v>
      </c>
      <c r="V84" s="5">
        <v>3.7623999999999998E-2</v>
      </c>
      <c r="W84" s="4" t="s">
        <v>4357</v>
      </c>
      <c r="X84" s="3" t="s">
        <v>4358</v>
      </c>
      <c r="Y84" s="3" t="s">
        <v>28</v>
      </c>
      <c r="Z84" s="3" t="s">
        <v>28</v>
      </c>
    </row>
    <row r="85" spans="1:26" x14ac:dyDescent="0.25">
      <c r="A85" s="2" t="s">
        <v>4359</v>
      </c>
      <c r="B85" s="3" t="s">
        <v>24</v>
      </c>
      <c r="C85" s="3" t="s">
        <v>26</v>
      </c>
      <c r="D85" s="5">
        <f t="shared" si="5"/>
        <v>5959</v>
      </c>
      <c r="E85" s="5">
        <v>5957</v>
      </c>
      <c r="F85" s="5">
        <v>0</v>
      </c>
      <c r="G85" s="5">
        <v>2</v>
      </c>
      <c r="H85" s="5">
        <f t="shared" si="6"/>
        <v>4144</v>
      </c>
      <c r="I85" s="5">
        <v>4142</v>
      </c>
      <c r="J85" s="5">
        <v>0</v>
      </c>
      <c r="K85" s="5">
        <v>2</v>
      </c>
      <c r="L85" s="5">
        <v>27</v>
      </c>
      <c r="M85" s="68">
        <f t="shared" si="7"/>
        <v>4.5309615707333443E-3</v>
      </c>
      <c r="N85" s="68">
        <f t="shared" si="8"/>
        <v>6.5154440154440154E-3</v>
      </c>
      <c r="O85" s="5">
        <v>73</v>
      </c>
      <c r="P85" s="5">
        <v>77</v>
      </c>
      <c r="Q85" s="25">
        <f t="shared" si="9"/>
        <v>0.94805194805194803</v>
      </c>
      <c r="R85" s="5">
        <v>4</v>
      </c>
      <c r="S85" s="5">
        <v>0</v>
      </c>
      <c r="T85" s="5">
        <v>53</v>
      </c>
      <c r="U85" s="5">
        <v>1</v>
      </c>
      <c r="V85" s="5">
        <v>1.8589999999999999E-2</v>
      </c>
      <c r="W85" s="4" t="s">
        <v>4360</v>
      </c>
      <c r="X85" s="3" t="s">
        <v>4361</v>
      </c>
      <c r="Y85" s="3" t="s">
        <v>28</v>
      </c>
      <c r="Z85" s="3" t="s">
        <v>28</v>
      </c>
    </row>
    <row r="86" spans="1:26" x14ac:dyDescent="0.25">
      <c r="A86" s="2" t="s">
        <v>4362</v>
      </c>
      <c r="B86" s="3" t="s">
        <v>24</v>
      </c>
      <c r="C86" s="3" t="s">
        <v>26</v>
      </c>
      <c r="D86" s="5">
        <f t="shared" si="5"/>
        <v>10888</v>
      </c>
      <c r="E86" s="5">
        <v>8403</v>
      </c>
      <c r="F86" s="5">
        <v>0</v>
      </c>
      <c r="G86" s="5">
        <v>2485</v>
      </c>
      <c r="H86" s="5">
        <f t="shared" si="6"/>
        <v>7560</v>
      </c>
      <c r="I86" s="5">
        <v>5816</v>
      </c>
      <c r="J86" s="5">
        <v>0</v>
      </c>
      <c r="K86" s="5">
        <v>1744</v>
      </c>
      <c r="L86" s="5">
        <v>260</v>
      </c>
      <c r="M86" s="68">
        <f t="shared" si="7"/>
        <v>2.3879500367376929E-2</v>
      </c>
      <c r="N86" s="68">
        <f t="shared" si="8"/>
        <v>3.439153439153439E-2</v>
      </c>
      <c r="O86" s="5">
        <v>352</v>
      </c>
      <c r="P86" s="5">
        <v>438</v>
      </c>
      <c r="Q86" s="25">
        <f t="shared" si="9"/>
        <v>0.80365296803652964</v>
      </c>
      <c r="R86" s="5">
        <v>17</v>
      </c>
      <c r="S86" s="5">
        <v>11</v>
      </c>
      <c r="T86" s="5">
        <v>271</v>
      </c>
      <c r="U86" s="5">
        <v>3</v>
      </c>
      <c r="V86" s="5">
        <v>7.5309000000000001E-2</v>
      </c>
      <c r="W86" s="4" t="s">
        <v>4363</v>
      </c>
      <c r="X86" s="3" t="s">
        <v>4364</v>
      </c>
      <c r="Y86" s="3" t="s">
        <v>28</v>
      </c>
      <c r="Z86" s="3" t="s">
        <v>28</v>
      </c>
    </row>
    <row r="87" spans="1:26" x14ac:dyDescent="0.25">
      <c r="A87" s="2" t="s">
        <v>4365</v>
      </c>
      <c r="B87" s="3" t="s">
        <v>24</v>
      </c>
      <c r="C87" s="3" t="s">
        <v>26</v>
      </c>
      <c r="D87" s="5">
        <f t="shared" si="5"/>
        <v>3324</v>
      </c>
      <c r="E87" s="5">
        <v>3303</v>
      </c>
      <c r="F87" s="5">
        <v>0</v>
      </c>
      <c r="G87" s="5">
        <v>21</v>
      </c>
      <c r="H87" s="5">
        <f t="shared" si="6"/>
        <v>2423</v>
      </c>
      <c r="I87" s="5">
        <v>2408</v>
      </c>
      <c r="J87" s="5">
        <v>0</v>
      </c>
      <c r="K87" s="5">
        <v>15</v>
      </c>
      <c r="L87" s="5">
        <v>7</v>
      </c>
      <c r="M87" s="68">
        <f t="shared" si="7"/>
        <v>2.1058965102286401E-3</v>
      </c>
      <c r="N87" s="68">
        <f t="shared" si="8"/>
        <v>2.8889806025588112E-3</v>
      </c>
      <c r="O87" s="5">
        <v>26</v>
      </c>
      <c r="P87" s="5">
        <v>29</v>
      </c>
      <c r="Q87" s="25">
        <f t="shared" si="9"/>
        <v>0.89655172413793105</v>
      </c>
      <c r="R87" s="5">
        <v>0</v>
      </c>
      <c r="S87" s="5">
        <v>0</v>
      </c>
      <c r="T87" s="5">
        <v>28</v>
      </c>
      <c r="U87" s="5">
        <v>1</v>
      </c>
      <c r="V87" s="5">
        <v>1.2043E-2</v>
      </c>
      <c r="W87" s="4" t="s">
        <v>4366</v>
      </c>
      <c r="X87" s="3" t="s">
        <v>4367</v>
      </c>
      <c r="Y87" s="3" t="s">
        <v>28</v>
      </c>
      <c r="Z87" s="3" t="s">
        <v>28</v>
      </c>
    </row>
    <row r="88" spans="1:26" x14ac:dyDescent="0.25">
      <c r="A88" s="2" t="s">
        <v>4368</v>
      </c>
      <c r="B88" s="3" t="s">
        <v>24</v>
      </c>
      <c r="C88" s="3" t="s">
        <v>26</v>
      </c>
      <c r="D88" s="5">
        <f t="shared" si="5"/>
        <v>2867</v>
      </c>
      <c r="E88" s="5">
        <v>2687</v>
      </c>
      <c r="F88" s="5">
        <v>0</v>
      </c>
      <c r="G88" s="5">
        <v>180</v>
      </c>
      <c r="H88" s="5">
        <f t="shared" si="6"/>
        <v>2001</v>
      </c>
      <c r="I88" s="5">
        <v>1882</v>
      </c>
      <c r="J88" s="5">
        <v>0</v>
      </c>
      <c r="K88" s="5">
        <v>119</v>
      </c>
      <c r="L88" s="5">
        <v>24</v>
      </c>
      <c r="M88" s="68">
        <f t="shared" si="7"/>
        <v>8.3711196372514823E-3</v>
      </c>
      <c r="N88" s="68">
        <f t="shared" si="8"/>
        <v>1.1994002998500749E-2</v>
      </c>
      <c r="O88" s="5">
        <v>36</v>
      </c>
      <c r="P88" s="5">
        <v>38</v>
      </c>
      <c r="Q88" s="25">
        <f t="shared" si="9"/>
        <v>0.94736842105263153</v>
      </c>
      <c r="R88" s="5">
        <v>6</v>
      </c>
      <c r="S88" s="5">
        <v>3</v>
      </c>
      <c r="T88" s="5">
        <v>13</v>
      </c>
      <c r="U88" s="5">
        <v>0</v>
      </c>
      <c r="V88" s="5">
        <v>2.0191000000000001E-2</v>
      </c>
      <c r="W88" s="4" t="s">
        <v>4369</v>
      </c>
      <c r="X88" s="3" t="s">
        <v>4370</v>
      </c>
      <c r="Y88" s="3" t="s">
        <v>28</v>
      </c>
      <c r="Z88" s="3" t="s">
        <v>28</v>
      </c>
    </row>
    <row r="89" spans="1:26" x14ac:dyDescent="0.25">
      <c r="A89" s="2" t="s">
        <v>4371</v>
      </c>
      <c r="B89" s="3" t="s">
        <v>24</v>
      </c>
      <c r="C89" s="3" t="s">
        <v>26</v>
      </c>
      <c r="D89" s="5">
        <f t="shared" si="5"/>
        <v>1057</v>
      </c>
      <c r="E89" s="5">
        <v>1057</v>
      </c>
      <c r="F89" s="5">
        <v>0</v>
      </c>
      <c r="G89" s="5">
        <v>0</v>
      </c>
      <c r="H89" s="5">
        <f t="shared" si="6"/>
        <v>776</v>
      </c>
      <c r="I89" s="5">
        <v>776</v>
      </c>
      <c r="J89" s="5">
        <v>0</v>
      </c>
      <c r="K89" s="5">
        <v>0</v>
      </c>
      <c r="L89" s="5">
        <v>11</v>
      </c>
      <c r="M89" s="68">
        <f t="shared" si="7"/>
        <v>1.0406811731315043E-2</v>
      </c>
      <c r="N89" s="68">
        <f t="shared" si="8"/>
        <v>1.4175257731958763E-2</v>
      </c>
      <c r="O89" s="5">
        <v>16</v>
      </c>
      <c r="P89" s="5">
        <v>17</v>
      </c>
      <c r="Q89" s="25">
        <f t="shared" si="9"/>
        <v>0.94117647058823528</v>
      </c>
      <c r="R89" s="5">
        <v>1</v>
      </c>
      <c r="S89" s="5">
        <v>0</v>
      </c>
      <c r="T89" s="5">
        <v>6</v>
      </c>
      <c r="U89" s="5">
        <v>0</v>
      </c>
      <c r="V89" s="5">
        <v>2.1906999999999999E-2</v>
      </c>
      <c r="W89" s="4" t="s">
        <v>4372</v>
      </c>
      <c r="X89" s="3" t="s">
        <v>4373</v>
      </c>
      <c r="Y89" s="3" t="s">
        <v>28</v>
      </c>
      <c r="Z89" s="3" t="s">
        <v>28</v>
      </c>
    </row>
    <row r="90" spans="1:26" x14ac:dyDescent="0.25">
      <c r="A90" s="2" t="s">
        <v>4374</v>
      </c>
      <c r="B90" s="3" t="s">
        <v>24</v>
      </c>
      <c r="C90" s="3" t="s">
        <v>26</v>
      </c>
      <c r="D90" s="5">
        <f t="shared" si="5"/>
        <v>5867</v>
      </c>
      <c r="E90" s="5">
        <v>5381</v>
      </c>
      <c r="F90" s="5">
        <v>0</v>
      </c>
      <c r="G90" s="5">
        <v>486</v>
      </c>
      <c r="H90" s="5">
        <f t="shared" si="6"/>
        <v>4262</v>
      </c>
      <c r="I90" s="5">
        <v>3900</v>
      </c>
      <c r="J90" s="5">
        <v>0</v>
      </c>
      <c r="K90" s="5">
        <v>362</v>
      </c>
      <c r="L90" s="5">
        <v>42</v>
      </c>
      <c r="M90" s="68">
        <f t="shared" si="7"/>
        <v>7.1586841656724048E-3</v>
      </c>
      <c r="N90" s="68">
        <f t="shared" si="8"/>
        <v>9.8545283904270288E-3</v>
      </c>
      <c r="O90" s="5">
        <v>207</v>
      </c>
      <c r="P90" s="5">
        <v>291</v>
      </c>
      <c r="Q90" s="25">
        <f t="shared" si="9"/>
        <v>0.71134020618556704</v>
      </c>
      <c r="R90" s="5">
        <v>12</v>
      </c>
      <c r="S90" s="5">
        <v>0</v>
      </c>
      <c r="T90" s="5">
        <v>392</v>
      </c>
      <c r="U90" s="5">
        <v>63</v>
      </c>
      <c r="V90" s="5">
        <v>7.4615000000000001E-2</v>
      </c>
      <c r="W90" s="4" t="s">
        <v>4375</v>
      </c>
      <c r="X90" s="3" t="s">
        <v>4376</v>
      </c>
      <c r="Y90" s="3" t="s">
        <v>28</v>
      </c>
      <c r="Z90" s="3" t="s">
        <v>28</v>
      </c>
    </row>
    <row r="91" spans="1:26" x14ac:dyDescent="0.25">
      <c r="A91" s="2" t="s">
        <v>4377</v>
      </c>
      <c r="B91" s="3" t="s">
        <v>24</v>
      </c>
      <c r="C91" s="3" t="s">
        <v>26</v>
      </c>
      <c r="D91" s="5">
        <f t="shared" si="5"/>
        <v>4502</v>
      </c>
      <c r="E91" s="5">
        <v>4484</v>
      </c>
      <c r="F91" s="5">
        <v>0</v>
      </c>
      <c r="G91" s="5">
        <v>18</v>
      </c>
      <c r="H91" s="5">
        <f t="shared" si="6"/>
        <v>3350</v>
      </c>
      <c r="I91" s="5">
        <v>3334</v>
      </c>
      <c r="J91" s="5">
        <v>0</v>
      </c>
      <c r="K91" s="5">
        <v>16</v>
      </c>
      <c r="L91" s="5">
        <v>36</v>
      </c>
      <c r="M91" s="68">
        <f t="shared" si="7"/>
        <v>7.9964460239893374E-3</v>
      </c>
      <c r="N91" s="68">
        <f t="shared" si="8"/>
        <v>1.0746268656716417E-2</v>
      </c>
      <c r="O91" s="5">
        <v>92</v>
      </c>
      <c r="P91" s="5">
        <v>97</v>
      </c>
      <c r="Q91" s="25">
        <f t="shared" si="9"/>
        <v>0.94845360824742264</v>
      </c>
      <c r="R91" s="5">
        <v>4</v>
      </c>
      <c r="S91" s="5">
        <v>0</v>
      </c>
      <c r="T91" s="5">
        <v>89</v>
      </c>
      <c r="U91" s="5">
        <v>7</v>
      </c>
      <c r="V91" s="5">
        <v>2.9093999999999998E-2</v>
      </c>
      <c r="W91" s="4" t="s">
        <v>4378</v>
      </c>
      <c r="X91" s="3" t="s">
        <v>4379</v>
      </c>
      <c r="Y91" s="3" t="s">
        <v>28</v>
      </c>
      <c r="Z91" s="3" t="s">
        <v>28</v>
      </c>
    </row>
    <row r="92" spans="1:26" x14ac:dyDescent="0.25">
      <c r="A92" s="2" t="s">
        <v>4380</v>
      </c>
      <c r="B92" s="3" t="s">
        <v>24</v>
      </c>
      <c r="C92" s="3" t="s">
        <v>26</v>
      </c>
      <c r="D92" s="5">
        <f t="shared" si="5"/>
        <v>2954</v>
      </c>
      <c r="E92" s="5">
        <v>2954</v>
      </c>
      <c r="F92" s="5">
        <v>0</v>
      </c>
      <c r="G92" s="5">
        <v>0</v>
      </c>
      <c r="H92" s="5">
        <f t="shared" si="6"/>
        <v>2181</v>
      </c>
      <c r="I92" s="5">
        <v>2181</v>
      </c>
      <c r="J92" s="5">
        <v>0</v>
      </c>
      <c r="K92" s="5">
        <v>0</v>
      </c>
      <c r="L92" s="5">
        <v>11</v>
      </c>
      <c r="M92" s="68">
        <f t="shared" si="7"/>
        <v>3.7237643872714962E-3</v>
      </c>
      <c r="N92" s="68">
        <f t="shared" si="8"/>
        <v>5.0435580009170105E-3</v>
      </c>
      <c r="O92" s="5">
        <v>24</v>
      </c>
      <c r="P92" s="5">
        <v>26</v>
      </c>
      <c r="Q92" s="25">
        <f t="shared" si="9"/>
        <v>0.92307692307692313</v>
      </c>
      <c r="R92" s="5">
        <v>5</v>
      </c>
      <c r="S92" s="5">
        <v>0</v>
      </c>
      <c r="T92" s="5">
        <v>14</v>
      </c>
      <c r="U92" s="5">
        <v>0</v>
      </c>
      <c r="V92" s="5">
        <v>1.1920999999999999E-2</v>
      </c>
      <c r="W92" s="4" t="s">
        <v>4381</v>
      </c>
      <c r="X92" s="3" t="s">
        <v>4382</v>
      </c>
      <c r="Y92" s="3" t="s">
        <v>28</v>
      </c>
      <c r="Z92" s="3" t="s">
        <v>28</v>
      </c>
    </row>
    <row r="93" spans="1:26" x14ac:dyDescent="0.25">
      <c r="A93" s="2" t="s">
        <v>4383</v>
      </c>
      <c r="B93" s="3" t="s">
        <v>24</v>
      </c>
      <c r="C93" s="3" t="s">
        <v>26</v>
      </c>
      <c r="D93" s="5">
        <f t="shared" si="5"/>
        <v>2674</v>
      </c>
      <c r="E93" s="5">
        <v>2659</v>
      </c>
      <c r="F93" s="5">
        <v>0</v>
      </c>
      <c r="G93" s="5">
        <v>15</v>
      </c>
      <c r="H93" s="5">
        <f t="shared" si="6"/>
        <v>1955</v>
      </c>
      <c r="I93" s="5">
        <v>1943</v>
      </c>
      <c r="J93" s="5">
        <v>0</v>
      </c>
      <c r="K93" s="5">
        <v>12</v>
      </c>
      <c r="L93" s="5">
        <v>27</v>
      </c>
      <c r="M93" s="68">
        <f t="shared" si="7"/>
        <v>1.0097232610321616E-2</v>
      </c>
      <c r="N93" s="68">
        <f t="shared" si="8"/>
        <v>1.3810741687979539E-2</v>
      </c>
      <c r="O93" s="5">
        <v>57</v>
      </c>
      <c r="P93" s="5">
        <v>63</v>
      </c>
      <c r="Q93" s="25">
        <f t="shared" si="9"/>
        <v>0.90476190476190477</v>
      </c>
      <c r="R93" s="5">
        <v>1</v>
      </c>
      <c r="S93" s="5">
        <v>0</v>
      </c>
      <c r="T93" s="5">
        <v>50</v>
      </c>
      <c r="U93" s="5">
        <v>2</v>
      </c>
      <c r="V93" s="5">
        <v>3.2424000000000001E-2</v>
      </c>
      <c r="W93" s="4" t="s">
        <v>4384</v>
      </c>
      <c r="X93" s="3" t="s">
        <v>4385</v>
      </c>
      <c r="Y93" s="3" t="s">
        <v>28</v>
      </c>
      <c r="Z93" s="3" t="s">
        <v>28</v>
      </c>
    </row>
    <row r="94" spans="1:26" x14ac:dyDescent="0.25">
      <c r="A94" s="2" t="s">
        <v>4386</v>
      </c>
      <c r="B94" s="3" t="s">
        <v>24</v>
      </c>
      <c r="C94" s="3" t="s">
        <v>206</v>
      </c>
      <c r="D94" s="5">
        <f t="shared" si="5"/>
        <v>1944</v>
      </c>
      <c r="E94" s="5">
        <v>1941</v>
      </c>
      <c r="F94" s="5">
        <v>0</v>
      </c>
      <c r="G94" s="5">
        <v>3</v>
      </c>
      <c r="H94" s="5">
        <f t="shared" si="6"/>
        <v>1403</v>
      </c>
      <c r="I94" s="5">
        <v>1402</v>
      </c>
      <c r="J94" s="5">
        <v>0</v>
      </c>
      <c r="K94" s="5">
        <v>1</v>
      </c>
      <c r="L94" s="5">
        <v>0</v>
      </c>
      <c r="M94" s="68">
        <f t="shared" si="7"/>
        <v>0</v>
      </c>
      <c r="N94" s="68">
        <f t="shared" si="8"/>
        <v>0</v>
      </c>
      <c r="O94" s="5">
        <v>23</v>
      </c>
      <c r="P94" s="5">
        <v>27</v>
      </c>
      <c r="Q94" s="25">
        <f t="shared" si="9"/>
        <v>0.85185185185185186</v>
      </c>
      <c r="R94" s="5">
        <v>5</v>
      </c>
      <c r="S94" s="5">
        <v>1</v>
      </c>
      <c r="T94" s="5">
        <v>15</v>
      </c>
      <c r="U94" s="5">
        <v>0</v>
      </c>
      <c r="V94" s="5">
        <v>1.9258000000000001E-2</v>
      </c>
      <c r="W94" s="4" t="s">
        <v>4387</v>
      </c>
      <c r="X94" s="3" t="s">
        <v>4388</v>
      </c>
      <c r="Y94" s="3" t="s">
        <v>28</v>
      </c>
      <c r="Z94" s="3" t="s">
        <v>28</v>
      </c>
    </row>
    <row r="95" spans="1:26" x14ac:dyDescent="0.25">
      <c r="A95" s="2" t="s">
        <v>4389</v>
      </c>
      <c r="B95" s="3" t="s">
        <v>24</v>
      </c>
      <c r="C95" s="3" t="s">
        <v>26</v>
      </c>
      <c r="D95" s="5">
        <f t="shared" si="5"/>
        <v>2597</v>
      </c>
      <c r="E95" s="5">
        <v>2589</v>
      </c>
      <c r="F95" s="5">
        <v>0</v>
      </c>
      <c r="G95" s="5">
        <v>8</v>
      </c>
      <c r="H95" s="5">
        <f t="shared" si="6"/>
        <v>1892</v>
      </c>
      <c r="I95" s="5">
        <v>1885</v>
      </c>
      <c r="J95" s="5">
        <v>0</v>
      </c>
      <c r="K95" s="5">
        <v>7</v>
      </c>
      <c r="L95" s="5">
        <v>10</v>
      </c>
      <c r="M95" s="68">
        <f t="shared" si="7"/>
        <v>3.850596842510589E-3</v>
      </c>
      <c r="N95" s="68">
        <f t="shared" si="8"/>
        <v>5.2854122621564482E-3</v>
      </c>
      <c r="O95" s="5">
        <v>33</v>
      </c>
      <c r="P95" s="5">
        <v>34</v>
      </c>
      <c r="Q95" s="25">
        <f t="shared" si="9"/>
        <v>0.97058823529411764</v>
      </c>
      <c r="R95" s="5">
        <v>5</v>
      </c>
      <c r="S95" s="5">
        <v>0</v>
      </c>
      <c r="T95" s="5">
        <v>27</v>
      </c>
      <c r="U95" s="5">
        <v>3</v>
      </c>
      <c r="V95" s="5">
        <v>1.8037000000000001E-2</v>
      </c>
      <c r="W95" s="4" t="s">
        <v>4390</v>
      </c>
      <c r="X95" s="3" t="s">
        <v>4391</v>
      </c>
      <c r="Y95" s="3" t="s">
        <v>28</v>
      </c>
      <c r="Z95" s="3" t="s">
        <v>28</v>
      </c>
    </row>
    <row r="96" spans="1:26" x14ac:dyDescent="0.25">
      <c r="A96" s="2" t="s">
        <v>4392</v>
      </c>
      <c r="B96" s="3" t="s">
        <v>24</v>
      </c>
      <c r="C96" s="3" t="s">
        <v>26</v>
      </c>
      <c r="D96" s="5">
        <f t="shared" si="5"/>
        <v>1626</v>
      </c>
      <c r="E96" s="5">
        <v>1625</v>
      </c>
      <c r="F96" s="5">
        <v>0</v>
      </c>
      <c r="G96" s="5">
        <v>1</v>
      </c>
      <c r="H96" s="5">
        <f t="shared" si="6"/>
        <v>1156</v>
      </c>
      <c r="I96" s="5">
        <v>1155</v>
      </c>
      <c r="J96" s="5">
        <v>0</v>
      </c>
      <c r="K96" s="5">
        <v>1</v>
      </c>
      <c r="L96" s="5">
        <v>16</v>
      </c>
      <c r="M96" s="68">
        <f t="shared" si="7"/>
        <v>9.8400984009840101E-3</v>
      </c>
      <c r="N96" s="68">
        <f t="shared" si="8"/>
        <v>1.384083044982699E-2</v>
      </c>
      <c r="O96" s="5">
        <v>28</v>
      </c>
      <c r="P96" s="5">
        <v>29</v>
      </c>
      <c r="Q96" s="25">
        <f t="shared" si="9"/>
        <v>0.96551724137931039</v>
      </c>
      <c r="R96" s="5">
        <v>0</v>
      </c>
      <c r="S96" s="5">
        <v>0</v>
      </c>
      <c r="T96" s="5">
        <v>16</v>
      </c>
      <c r="U96" s="5">
        <v>0</v>
      </c>
      <c r="V96" s="5">
        <v>2.5107999999999998E-2</v>
      </c>
      <c r="W96" s="4" t="s">
        <v>4393</v>
      </c>
      <c r="X96" s="3" t="s">
        <v>4394</v>
      </c>
      <c r="Y96" s="3" t="s">
        <v>28</v>
      </c>
      <c r="Z96" s="3" t="s">
        <v>28</v>
      </c>
    </row>
    <row r="97" spans="1:26" x14ac:dyDescent="0.25">
      <c r="A97" s="2" t="s">
        <v>4395</v>
      </c>
      <c r="B97" s="3" t="s">
        <v>24</v>
      </c>
      <c r="C97" s="3" t="s">
        <v>26</v>
      </c>
      <c r="D97" s="5">
        <f t="shared" si="5"/>
        <v>2665</v>
      </c>
      <c r="E97" s="5">
        <v>2591</v>
      </c>
      <c r="F97" s="5">
        <v>0</v>
      </c>
      <c r="G97" s="5">
        <v>74</v>
      </c>
      <c r="H97" s="5">
        <f t="shared" si="6"/>
        <v>1994</v>
      </c>
      <c r="I97" s="5">
        <v>1930</v>
      </c>
      <c r="J97" s="5">
        <v>0</v>
      </c>
      <c r="K97" s="5">
        <v>64</v>
      </c>
      <c r="L97" s="5">
        <v>19</v>
      </c>
      <c r="M97" s="68">
        <f t="shared" si="7"/>
        <v>7.1294559099437148E-3</v>
      </c>
      <c r="N97" s="68">
        <f t="shared" si="8"/>
        <v>9.5285857572718156E-3</v>
      </c>
      <c r="O97" s="5">
        <v>39</v>
      </c>
      <c r="P97" s="5">
        <v>41</v>
      </c>
      <c r="Q97" s="25">
        <f t="shared" si="9"/>
        <v>0.95121951219512191</v>
      </c>
      <c r="R97" s="5">
        <v>4</v>
      </c>
      <c r="S97" s="5">
        <v>2</v>
      </c>
      <c r="T97" s="5">
        <v>25</v>
      </c>
      <c r="U97" s="5">
        <v>0</v>
      </c>
      <c r="V97" s="5">
        <v>2.1243999999999999E-2</v>
      </c>
      <c r="W97" s="4" t="s">
        <v>4396</v>
      </c>
      <c r="X97" s="3" t="s">
        <v>4397</v>
      </c>
      <c r="Y97" s="3" t="s">
        <v>28</v>
      </c>
      <c r="Z97" s="3" t="s">
        <v>28</v>
      </c>
    </row>
    <row r="98" spans="1:26" x14ac:dyDescent="0.25">
      <c r="A98" s="2" t="s">
        <v>4398</v>
      </c>
      <c r="B98" s="3" t="s">
        <v>24</v>
      </c>
      <c r="C98" s="3" t="s">
        <v>26</v>
      </c>
      <c r="D98" s="5">
        <f t="shared" si="5"/>
        <v>34404</v>
      </c>
      <c r="E98" s="5">
        <v>28846</v>
      </c>
      <c r="F98" s="5">
        <v>0</v>
      </c>
      <c r="G98" s="5">
        <v>5558</v>
      </c>
      <c r="H98" s="5">
        <f t="shared" si="6"/>
        <v>24257</v>
      </c>
      <c r="I98" s="5">
        <v>20377</v>
      </c>
      <c r="J98" s="5">
        <v>0</v>
      </c>
      <c r="K98" s="5">
        <v>3880</v>
      </c>
      <c r="L98" s="5">
        <v>1396</v>
      </c>
      <c r="M98" s="68">
        <f t="shared" si="7"/>
        <v>4.0576677130566216E-2</v>
      </c>
      <c r="N98" s="68">
        <f t="shared" si="8"/>
        <v>5.7550397823308737E-2</v>
      </c>
      <c r="O98" s="5">
        <v>2776</v>
      </c>
      <c r="P98" s="5">
        <v>3391</v>
      </c>
      <c r="Q98" s="25">
        <f t="shared" si="9"/>
        <v>0.81863757003833681</v>
      </c>
      <c r="R98" s="5">
        <v>157</v>
      </c>
      <c r="S98" s="5">
        <v>50</v>
      </c>
      <c r="T98" s="5">
        <v>3179</v>
      </c>
      <c r="U98" s="5">
        <v>70</v>
      </c>
      <c r="V98" s="5">
        <v>0.16641300000000001</v>
      </c>
      <c r="W98" s="4" t="s">
        <v>4399</v>
      </c>
      <c r="X98" s="3" t="s">
        <v>4400</v>
      </c>
      <c r="Y98" s="3" t="s">
        <v>28</v>
      </c>
      <c r="Z98" s="3" t="s">
        <v>28</v>
      </c>
    </row>
    <row r="99" spans="1:26" x14ac:dyDescent="0.25">
      <c r="A99" s="2" t="s">
        <v>4401</v>
      </c>
      <c r="B99" s="3" t="s">
        <v>24</v>
      </c>
      <c r="C99" s="3" t="s">
        <v>26</v>
      </c>
      <c r="D99" s="5">
        <f t="shared" si="5"/>
        <v>17102</v>
      </c>
      <c r="E99" s="5">
        <v>13369</v>
      </c>
      <c r="F99" s="5">
        <v>0</v>
      </c>
      <c r="G99" s="5">
        <v>3733</v>
      </c>
      <c r="H99" s="5">
        <f t="shared" si="6"/>
        <v>12065</v>
      </c>
      <c r="I99" s="5">
        <v>9585</v>
      </c>
      <c r="J99" s="5">
        <v>0</v>
      </c>
      <c r="K99" s="5">
        <v>2480</v>
      </c>
      <c r="L99" s="5">
        <v>312</v>
      </c>
      <c r="M99" s="68">
        <f t="shared" si="7"/>
        <v>1.8243480294702373E-2</v>
      </c>
      <c r="N99" s="68">
        <f t="shared" si="8"/>
        <v>2.5859925404061335E-2</v>
      </c>
      <c r="O99" s="5">
        <v>723</v>
      </c>
      <c r="P99" s="5">
        <v>876</v>
      </c>
      <c r="Q99" s="25">
        <f t="shared" si="9"/>
        <v>0.82534246575342463</v>
      </c>
      <c r="R99" s="5">
        <v>37</v>
      </c>
      <c r="S99" s="5">
        <v>49</v>
      </c>
      <c r="T99" s="5">
        <v>701</v>
      </c>
      <c r="U99" s="5">
        <v>18</v>
      </c>
      <c r="V99" s="5">
        <v>9.1393000000000002E-2</v>
      </c>
      <c r="W99" s="4" t="s">
        <v>4402</v>
      </c>
      <c r="X99" s="3" t="s">
        <v>4403</v>
      </c>
      <c r="Y99" s="3" t="s">
        <v>28</v>
      </c>
      <c r="Z99" s="3" t="s">
        <v>28</v>
      </c>
    </row>
    <row r="100" spans="1:26" x14ac:dyDescent="0.25">
      <c r="A100" s="2" t="s">
        <v>4404</v>
      </c>
      <c r="B100" s="3" t="s">
        <v>24</v>
      </c>
      <c r="C100" s="3" t="s">
        <v>26</v>
      </c>
      <c r="D100" s="5">
        <f t="shared" si="5"/>
        <v>4200</v>
      </c>
      <c r="E100" s="5">
        <v>2960</v>
      </c>
      <c r="F100" s="5">
        <v>0</v>
      </c>
      <c r="G100" s="5">
        <v>1240</v>
      </c>
      <c r="H100" s="5">
        <f t="shared" si="6"/>
        <v>2816</v>
      </c>
      <c r="I100" s="5">
        <v>2019</v>
      </c>
      <c r="J100" s="5">
        <v>0</v>
      </c>
      <c r="K100" s="5">
        <v>797</v>
      </c>
      <c r="L100" s="5">
        <v>63</v>
      </c>
      <c r="M100" s="68">
        <f t="shared" si="7"/>
        <v>1.4999999999999999E-2</v>
      </c>
      <c r="N100" s="68">
        <f t="shared" si="8"/>
        <v>2.2372159090909092E-2</v>
      </c>
      <c r="O100" s="5">
        <v>103</v>
      </c>
      <c r="P100" s="5">
        <v>142</v>
      </c>
      <c r="Q100" s="25">
        <f t="shared" si="9"/>
        <v>0.72535211267605637</v>
      </c>
      <c r="R100" s="5">
        <v>11</v>
      </c>
      <c r="S100" s="5">
        <v>11</v>
      </c>
      <c r="T100" s="5">
        <v>72</v>
      </c>
      <c r="U100" s="5">
        <v>0</v>
      </c>
      <c r="V100" s="5">
        <v>7.0332000000000006E-2</v>
      </c>
      <c r="W100" s="4" t="s">
        <v>4405</v>
      </c>
      <c r="X100" s="3" t="s">
        <v>4406</v>
      </c>
      <c r="Y100" s="3" t="s">
        <v>28</v>
      </c>
      <c r="Z100" s="3" t="s">
        <v>28</v>
      </c>
    </row>
    <row r="101" spans="1:26" x14ac:dyDescent="0.25">
      <c r="A101" s="2" t="s">
        <v>4407</v>
      </c>
      <c r="B101" s="3" t="s">
        <v>24</v>
      </c>
      <c r="C101" s="3" t="s">
        <v>26</v>
      </c>
      <c r="D101" s="5">
        <f t="shared" si="5"/>
        <v>33733</v>
      </c>
      <c r="E101" s="5">
        <v>23111</v>
      </c>
      <c r="F101" s="5">
        <v>0</v>
      </c>
      <c r="G101" s="5">
        <v>10622</v>
      </c>
      <c r="H101" s="5">
        <f t="shared" si="6"/>
        <v>22055</v>
      </c>
      <c r="I101" s="5">
        <v>15328</v>
      </c>
      <c r="J101" s="5">
        <v>0</v>
      </c>
      <c r="K101" s="5">
        <v>6727</v>
      </c>
      <c r="L101" s="5">
        <v>154</v>
      </c>
      <c r="M101" s="68">
        <f t="shared" si="7"/>
        <v>4.5652625025938993E-3</v>
      </c>
      <c r="N101" s="68">
        <f t="shared" si="8"/>
        <v>6.9825436408977558E-3</v>
      </c>
      <c r="O101" s="5">
        <v>662</v>
      </c>
      <c r="P101" s="5">
        <v>1256</v>
      </c>
      <c r="Q101" s="25">
        <f t="shared" si="9"/>
        <v>0.52707006369426757</v>
      </c>
      <c r="R101" s="5">
        <v>22</v>
      </c>
      <c r="S101" s="5">
        <v>38</v>
      </c>
      <c r="T101" s="5">
        <v>1258</v>
      </c>
      <c r="U101" s="5">
        <v>37</v>
      </c>
      <c r="V101" s="5">
        <v>8.1942000000000001E-2</v>
      </c>
      <c r="W101" s="4" t="s">
        <v>4408</v>
      </c>
      <c r="X101" s="3" t="s">
        <v>4409</v>
      </c>
      <c r="Y101" s="3" t="s">
        <v>28</v>
      </c>
      <c r="Z101" s="3" t="s">
        <v>28</v>
      </c>
    </row>
    <row r="102" spans="1:26" x14ac:dyDescent="0.25">
      <c r="A102" s="2" t="s">
        <v>4410</v>
      </c>
      <c r="B102" s="3" t="s">
        <v>24</v>
      </c>
      <c r="C102" s="3" t="s">
        <v>26</v>
      </c>
      <c r="D102" s="5">
        <f t="shared" si="5"/>
        <v>27810</v>
      </c>
      <c r="E102" s="5">
        <v>22307</v>
      </c>
      <c r="F102" s="5">
        <v>0</v>
      </c>
      <c r="G102" s="5">
        <v>5503</v>
      </c>
      <c r="H102" s="5">
        <f t="shared" si="6"/>
        <v>19095</v>
      </c>
      <c r="I102" s="5">
        <v>15465</v>
      </c>
      <c r="J102" s="5">
        <v>0</v>
      </c>
      <c r="K102" s="5">
        <v>3630</v>
      </c>
      <c r="L102" s="5">
        <v>396</v>
      </c>
      <c r="M102" s="68">
        <f t="shared" si="7"/>
        <v>1.423948220064725E-2</v>
      </c>
      <c r="N102" s="68">
        <f t="shared" si="8"/>
        <v>2.0738413197172033E-2</v>
      </c>
      <c r="O102" s="5">
        <v>1013</v>
      </c>
      <c r="P102" s="5">
        <v>1275</v>
      </c>
      <c r="Q102" s="25">
        <f t="shared" si="9"/>
        <v>0.79450980392156867</v>
      </c>
      <c r="R102" s="5">
        <v>115</v>
      </c>
      <c r="S102" s="5">
        <v>56</v>
      </c>
      <c r="T102" s="5">
        <v>1226</v>
      </c>
      <c r="U102" s="5">
        <v>98</v>
      </c>
      <c r="V102" s="5">
        <v>8.2444000000000003E-2</v>
      </c>
      <c r="W102" s="4" t="s">
        <v>4411</v>
      </c>
      <c r="X102" s="3" t="s">
        <v>4412</v>
      </c>
      <c r="Y102" s="3" t="s">
        <v>28</v>
      </c>
      <c r="Z102" s="3" t="s">
        <v>28</v>
      </c>
    </row>
    <row r="103" spans="1:26" x14ac:dyDescent="0.25">
      <c r="A103" s="2" t="s">
        <v>4413</v>
      </c>
      <c r="B103" s="3" t="s">
        <v>24</v>
      </c>
      <c r="C103" s="3" t="s">
        <v>26</v>
      </c>
      <c r="D103" s="5">
        <f t="shared" si="5"/>
        <v>3176</v>
      </c>
      <c r="E103" s="5">
        <v>3047</v>
      </c>
      <c r="F103" s="5">
        <v>0</v>
      </c>
      <c r="G103" s="5">
        <v>129</v>
      </c>
      <c r="H103" s="5">
        <f t="shared" si="6"/>
        <v>2333</v>
      </c>
      <c r="I103" s="5">
        <v>2255</v>
      </c>
      <c r="J103" s="5">
        <v>0</v>
      </c>
      <c r="K103" s="5">
        <v>78</v>
      </c>
      <c r="L103" s="5">
        <v>42</v>
      </c>
      <c r="M103" s="68">
        <f t="shared" si="7"/>
        <v>1.3224181360201511E-2</v>
      </c>
      <c r="N103" s="68">
        <f t="shared" si="8"/>
        <v>1.8002571795970854E-2</v>
      </c>
      <c r="O103" s="5">
        <v>64</v>
      </c>
      <c r="P103" s="5">
        <v>70</v>
      </c>
      <c r="Q103" s="25">
        <f t="shared" si="9"/>
        <v>0.91428571428571426</v>
      </c>
      <c r="R103" s="5">
        <v>6</v>
      </c>
      <c r="S103" s="5">
        <v>2</v>
      </c>
      <c r="T103" s="5">
        <v>34</v>
      </c>
      <c r="U103" s="5">
        <v>3</v>
      </c>
      <c r="V103" s="5">
        <v>3.1042E-2</v>
      </c>
      <c r="W103" s="4" t="s">
        <v>4414</v>
      </c>
      <c r="X103" s="3" t="s">
        <v>4415</v>
      </c>
      <c r="Y103" s="3" t="s">
        <v>28</v>
      </c>
      <c r="Z103" s="3" t="s">
        <v>28</v>
      </c>
    </row>
    <row r="104" spans="1:26" x14ac:dyDescent="0.25">
      <c r="A104" s="2" t="s">
        <v>4416</v>
      </c>
      <c r="B104" s="3" t="s">
        <v>24</v>
      </c>
      <c r="C104" s="3" t="s">
        <v>26</v>
      </c>
      <c r="D104" s="5">
        <f t="shared" si="5"/>
        <v>6770</v>
      </c>
      <c r="E104" s="5">
        <v>6494</v>
      </c>
      <c r="F104" s="5">
        <v>0</v>
      </c>
      <c r="G104" s="5">
        <v>276</v>
      </c>
      <c r="H104" s="5">
        <f t="shared" si="6"/>
        <v>4832</v>
      </c>
      <c r="I104" s="5">
        <v>4626</v>
      </c>
      <c r="J104" s="5">
        <v>0</v>
      </c>
      <c r="K104" s="5">
        <v>206</v>
      </c>
      <c r="L104" s="5">
        <v>60</v>
      </c>
      <c r="M104" s="68">
        <f t="shared" si="7"/>
        <v>8.8626292466765146E-3</v>
      </c>
      <c r="N104" s="68">
        <f t="shared" si="8"/>
        <v>1.2417218543046357E-2</v>
      </c>
      <c r="O104" s="5">
        <v>219</v>
      </c>
      <c r="P104" s="5">
        <v>238</v>
      </c>
      <c r="Q104" s="25">
        <f t="shared" si="9"/>
        <v>0.92016806722689071</v>
      </c>
      <c r="R104" s="5">
        <v>6</v>
      </c>
      <c r="S104" s="5">
        <v>3</v>
      </c>
      <c r="T104" s="5">
        <v>228</v>
      </c>
      <c r="U104" s="5">
        <v>5</v>
      </c>
      <c r="V104" s="5">
        <v>5.1448000000000001E-2</v>
      </c>
      <c r="W104" s="4" t="s">
        <v>4417</v>
      </c>
      <c r="X104" s="3" t="s">
        <v>4418</v>
      </c>
      <c r="Y104" s="3" t="s">
        <v>28</v>
      </c>
      <c r="Z104" s="3" t="s">
        <v>28</v>
      </c>
    </row>
    <row r="105" spans="1:26" x14ac:dyDescent="0.25">
      <c r="A105" s="2" t="s">
        <v>4419</v>
      </c>
      <c r="B105" s="3" t="s">
        <v>24</v>
      </c>
      <c r="C105" s="3" t="s">
        <v>26</v>
      </c>
      <c r="D105" s="5">
        <f t="shared" si="5"/>
        <v>6273</v>
      </c>
      <c r="E105" s="5">
        <v>6187</v>
      </c>
      <c r="F105" s="5">
        <v>0</v>
      </c>
      <c r="G105" s="5">
        <v>86</v>
      </c>
      <c r="H105" s="5">
        <f t="shared" si="6"/>
        <v>4586</v>
      </c>
      <c r="I105" s="5">
        <v>4523</v>
      </c>
      <c r="J105" s="5">
        <v>0</v>
      </c>
      <c r="K105" s="5">
        <v>63</v>
      </c>
      <c r="L105" s="5">
        <v>107</v>
      </c>
      <c r="M105" s="68">
        <f t="shared" si="7"/>
        <v>1.7057229395823371E-2</v>
      </c>
      <c r="N105" s="68">
        <f t="shared" si="8"/>
        <v>2.3331879633667684E-2</v>
      </c>
      <c r="O105" s="5">
        <v>218</v>
      </c>
      <c r="P105" s="5">
        <v>241</v>
      </c>
      <c r="Q105" s="25">
        <f t="shared" si="9"/>
        <v>0.9045643153526971</v>
      </c>
      <c r="R105" s="5">
        <v>5</v>
      </c>
      <c r="S105" s="5">
        <v>1</v>
      </c>
      <c r="T105" s="5">
        <v>177</v>
      </c>
      <c r="U105" s="5">
        <v>4</v>
      </c>
      <c r="V105" s="5">
        <v>5.3282999999999997E-2</v>
      </c>
      <c r="W105" s="4" t="s">
        <v>4420</v>
      </c>
      <c r="X105" s="3" t="s">
        <v>4421</v>
      </c>
      <c r="Y105" s="3" t="s">
        <v>28</v>
      </c>
      <c r="Z105" s="3" t="s">
        <v>28</v>
      </c>
    </row>
    <row r="106" spans="1:26" x14ac:dyDescent="0.25">
      <c r="A106" s="2" t="s">
        <v>4422</v>
      </c>
      <c r="B106" s="3" t="s">
        <v>24</v>
      </c>
      <c r="C106" s="3" t="s">
        <v>26</v>
      </c>
      <c r="D106" s="5">
        <f t="shared" si="5"/>
        <v>3795</v>
      </c>
      <c r="E106" s="5">
        <v>3455</v>
      </c>
      <c r="F106" s="5">
        <v>0</v>
      </c>
      <c r="G106" s="5">
        <v>340</v>
      </c>
      <c r="H106" s="5">
        <f t="shared" si="6"/>
        <v>2799</v>
      </c>
      <c r="I106" s="5">
        <v>2563</v>
      </c>
      <c r="J106" s="5">
        <v>0</v>
      </c>
      <c r="K106" s="5">
        <v>236</v>
      </c>
      <c r="L106" s="5">
        <v>19</v>
      </c>
      <c r="M106" s="68">
        <f t="shared" si="7"/>
        <v>5.0065876152832678E-3</v>
      </c>
      <c r="N106" s="68">
        <f t="shared" si="8"/>
        <v>6.7881386209360482E-3</v>
      </c>
      <c r="O106" s="5">
        <v>84</v>
      </c>
      <c r="P106" s="5">
        <v>97</v>
      </c>
      <c r="Q106" s="25">
        <f t="shared" si="9"/>
        <v>0.865979381443299</v>
      </c>
      <c r="R106" s="5">
        <v>6</v>
      </c>
      <c r="S106" s="5">
        <v>3</v>
      </c>
      <c r="T106" s="5">
        <v>86</v>
      </c>
      <c r="U106" s="5">
        <v>4</v>
      </c>
      <c r="V106" s="5">
        <v>3.7845999999999998E-2</v>
      </c>
      <c r="W106" s="4" t="s">
        <v>4423</v>
      </c>
      <c r="X106" s="3" t="s">
        <v>4424</v>
      </c>
      <c r="Y106" s="3" t="s">
        <v>28</v>
      </c>
      <c r="Z106" s="3" t="s">
        <v>28</v>
      </c>
    </row>
    <row r="107" spans="1:26" x14ac:dyDescent="0.25">
      <c r="A107" s="2" t="s">
        <v>4425</v>
      </c>
      <c r="B107" s="3" t="s">
        <v>24</v>
      </c>
      <c r="C107" s="3" t="s">
        <v>26</v>
      </c>
      <c r="D107" s="5">
        <f t="shared" si="5"/>
        <v>5158</v>
      </c>
      <c r="E107" s="5">
        <v>4521</v>
      </c>
      <c r="F107" s="5">
        <v>0</v>
      </c>
      <c r="G107" s="5">
        <v>637</v>
      </c>
      <c r="H107" s="5">
        <f t="shared" si="6"/>
        <v>3678</v>
      </c>
      <c r="I107" s="5">
        <v>3221</v>
      </c>
      <c r="J107" s="5">
        <v>0</v>
      </c>
      <c r="K107" s="5">
        <v>457</v>
      </c>
      <c r="L107" s="5">
        <v>36</v>
      </c>
      <c r="M107" s="68">
        <f t="shared" si="7"/>
        <v>6.9794493989918573E-3</v>
      </c>
      <c r="N107" s="68">
        <f t="shared" si="8"/>
        <v>9.7879282218597055E-3</v>
      </c>
      <c r="O107" s="5">
        <v>255</v>
      </c>
      <c r="P107" s="5">
        <v>335</v>
      </c>
      <c r="Q107" s="25">
        <f t="shared" si="9"/>
        <v>0.76119402985074625</v>
      </c>
      <c r="R107" s="5">
        <v>4</v>
      </c>
      <c r="S107" s="5">
        <v>4</v>
      </c>
      <c r="T107" s="5">
        <v>528</v>
      </c>
      <c r="U107" s="5">
        <v>91</v>
      </c>
      <c r="V107" s="5">
        <v>0.104005</v>
      </c>
      <c r="W107" s="4" t="s">
        <v>4426</v>
      </c>
      <c r="X107" s="3" t="s">
        <v>4427</v>
      </c>
      <c r="Y107" s="3" t="s">
        <v>28</v>
      </c>
      <c r="Z107" s="3" t="s">
        <v>28</v>
      </c>
    </row>
    <row r="108" spans="1:26" x14ac:dyDescent="0.25">
      <c r="A108" s="2" t="s">
        <v>4428</v>
      </c>
      <c r="B108" s="3" t="s">
        <v>24</v>
      </c>
      <c r="C108" s="3" t="s">
        <v>26</v>
      </c>
      <c r="D108" s="5">
        <f t="shared" si="5"/>
        <v>2404</v>
      </c>
      <c r="E108" s="5">
        <v>2403</v>
      </c>
      <c r="F108" s="5">
        <v>0</v>
      </c>
      <c r="G108" s="5">
        <v>1</v>
      </c>
      <c r="H108" s="5">
        <f t="shared" si="6"/>
        <v>1769</v>
      </c>
      <c r="I108" s="5">
        <v>1768</v>
      </c>
      <c r="J108" s="5">
        <v>0</v>
      </c>
      <c r="K108" s="5">
        <v>1</v>
      </c>
      <c r="L108" s="5">
        <v>4</v>
      </c>
      <c r="M108" s="68">
        <f t="shared" si="7"/>
        <v>1.6638935108153079E-3</v>
      </c>
      <c r="N108" s="68">
        <f t="shared" si="8"/>
        <v>2.2611644997173543E-3</v>
      </c>
      <c r="O108" s="5">
        <v>19</v>
      </c>
      <c r="P108" s="5">
        <v>19</v>
      </c>
      <c r="Q108" s="25">
        <f t="shared" si="9"/>
        <v>1</v>
      </c>
      <c r="R108" s="5">
        <v>0</v>
      </c>
      <c r="S108" s="5">
        <v>0</v>
      </c>
      <c r="T108" s="5">
        <v>21</v>
      </c>
      <c r="U108" s="5">
        <v>0</v>
      </c>
      <c r="V108" s="5">
        <v>1.0747E-2</v>
      </c>
      <c r="W108" s="4" t="s">
        <v>4429</v>
      </c>
      <c r="X108" s="3" t="s">
        <v>4430</v>
      </c>
      <c r="Y108" s="3" t="s">
        <v>28</v>
      </c>
      <c r="Z108" s="3" t="s">
        <v>28</v>
      </c>
    </row>
    <row r="109" spans="1:26" x14ac:dyDescent="0.25">
      <c r="A109" s="2" t="s">
        <v>4431</v>
      </c>
      <c r="B109" s="3" t="s">
        <v>24</v>
      </c>
      <c r="C109" s="3" t="s">
        <v>26</v>
      </c>
      <c r="D109" s="5">
        <f t="shared" si="5"/>
        <v>4419</v>
      </c>
      <c r="E109" s="5">
        <v>4418</v>
      </c>
      <c r="F109" s="5">
        <v>0</v>
      </c>
      <c r="G109" s="5">
        <v>1</v>
      </c>
      <c r="H109" s="5">
        <f t="shared" si="6"/>
        <v>3226</v>
      </c>
      <c r="I109" s="5">
        <v>3225</v>
      </c>
      <c r="J109" s="5">
        <v>0</v>
      </c>
      <c r="K109" s="5">
        <v>1</v>
      </c>
      <c r="L109" s="5">
        <v>81</v>
      </c>
      <c r="M109" s="68">
        <f t="shared" si="7"/>
        <v>1.8329938900203666E-2</v>
      </c>
      <c r="N109" s="68">
        <f t="shared" si="8"/>
        <v>2.5108493490390578E-2</v>
      </c>
      <c r="O109" s="5">
        <v>91</v>
      </c>
      <c r="P109" s="5">
        <v>103</v>
      </c>
      <c r="Q109" s="25">
        <f t="shared" si="9"/>
        <v>0.88349514563106801</v>
      </c>
      <c r="R109" s="5">
        <v>4</v>
      </c>
      <c r="S109" s="5">
        <v>0</v>
      </c>
      <c r="T109" s="5">
        <v>24</v>
      </c>
      <c r="U109" s="5">
        <v>0</v>
      </c>
      <c r="V109" s="5">
        <v>3.1938000000000001E-2</v>
      </c>
      <c r="W109" s="4" t="s">
        <v>4432</v>
      </c>
      <c r="X109" s="3" t="s">
        <v>4433</v>
      </c>
      <c r="Y109" s="3" t="s">
        <v>28</v>
      </c>
      <c r="Z109" s="3" t="s">
        <v>28</v>
      </c>
    </row>
    <row r="110" spans="1:26" x14ac:dyDescent="0.25">
      <c r="A110" s="2" t="s">
        <v>4434</v>
      </c>
      <c r="B110" s="3" t="s">
        <v>24</v>
      </c>
      <c r="C110" s="3" t="s">
        <v>26</v>
      </c>
      <c r="D110" s="5">
        <f t="shared" si="5"/>
        <v>11337</v>
      </c>
      <c r="E110" s="5">
        <v>11035</v>
      </c>
      <c r="F110" s="5">
        <v>0</v>
      </c>
      <c r="G110" s="5">
        <v>302</v>
      </c>
      <c r="H110" s="5">
        <f t="shared" si="6"/>
        <v>8258</v>
      </c>
      <c r="I110" s="5">
        <v>8034</v>
      </c>
      <c r="J110" s="5">
        <v>0</v>
      </c>
      <c r="K110" s="5">
        <v>224</v>
      </c>
      <c r="L110" s="5">
        <v>340</v>
      </c>
      <c r="M110" s="68">
        <f t="shared" si="7"/>
        <v>2.9990297256769868E-2</v>
      </c>
      <c r="N110" s="68">
        <f t="shared" si="8"/>
        <v>4.1172196657786389E-2</v>
      </c>
      <c r="O110" s="5">
        <v>627</v>
      </c>
      <c r="P110" s="5">
        <v>741</v>
      </c>
      <c r="Q110" s="25">
        <f t="shared" si="9"/>
        <v>0.84615384615384615</v>
      </c>
      <c r="R110" s="5">
        <v>8</v>
      </c>
      <c r="S110" s="5">
        <v>2</v>
      </c>
      <c r="T110" s="5">
        <v>645</v>
      </c>
      <c r="U110" s="5">
        <v>21</v>
      </c>
      <c r="V110" s="5">
        <v>9.2232999999999996E-2</v>
      </c>
      <c r="W110" s="4" t="s">
        <v>4435</v>
      </c>
      <c r="X110" s="3" t="s">
        <v>4436</v>
      </c>
      <c r="Y110" s="3" t="s">
        <v>28</v>
      </c>
      <c r="Z110" s="3" t="s">
        <v>28</v>
      </c>
    </row>
    <row r="111" spans="1:26" x14ac:dyDescent="0.25">
      <c r="A111" s="2" t="s">
        <v>4437</v>
      </c>
      <c r="B111" s="3" t="s">
        <v>24</v>
      </c>
      <c r="C111" s="3" t="s">
        <v>26</v>
      </c>
      <c r="D111" s="5">
        <f t="shared" si="5"/>
        <v>21623</v>
      </c>
      <c r="E111" s="5">
        <v>16008</v>
      </c>
      <c r="F111" s="5">
        <v>0</v>
      </c>
      <c r="G111" s="5">
        <v>5615</v>
      </c>
      <c r="H111" s="5">
        <f t="shared" si="6"/>
        <v>14313</v>
      </c>
      <c r="I111" s="5">
        <v>10730</v>
      </c>
      <c r="J111" s="5">
        <v>0</v>
      </c>
      <c r="K111" s="5">
        <v>3583</v>
      </c>
      <c r="L111" s="5">
        <v>334</v>
      </c>
      <c r="M111" s="68">
        <f t="shared" si="7"/>
        <v>1.5446515284650604E-2</v>
      </c>
      <c r="N111" s="68">
        <f t="shared" si="8"/>
        <v>2.3335429329979739E-2</v>
      </c>
      <c r="O111" s="5">
        <v>795</v>
      </c>
      <c r="P111" s="5">
        <v>988</v>
      </c>
      <c r="Q111" s="25">
        <f t="shared" si="9"/>
        <v>0.80465587044534415</v>
      </c>
      <c r="R111" s="5">
        <v>53</v>
      </c>
      <c r="S111" s="5">
        <v>118</v>
      </c>
      <c r="T111" s="5">
        <v>685</v>
      </c>
      <c r="U111" s="5">
        <v>14</v>
      </c>
      <c r="V111" s="5">
        <v>9.2077999999999993E-2</v>
      </c>
      <c r="W111" s="4" t="s">
        <v>4438</v>
      </c>
      <c r="X111" s="3" t="s">
        <v>4439</v>
      </c>
      <c r="Y111" s="3" t="s">
        <v>28</v>
      </c>
      <c r="Z111" s="3" t="s">
        <v>28</v>
      </c>
    </row>
    <row r="112" spans="1:26" x14ac:dyDescent="0.25">
      <c r="A112" s="2" t="s">
        <v>4440</v>
      </c>
      <c r="B112" s="3" t="s">
        <v>24</v>
      </c>
      <c r="C112" s="3" t="s">
        <v>26</v>
      </c>
      <c r="D112" s="5">
        <f t="shared" si="5"/>
        <v>11226</v>
      </c>
      <c r="E112" s="5">
        <v>10179</v>
      </c>
      <c r="F112" s="5">
        <v>0</v>
      </c>
      <c r="G112" s="5">
        <v>1047</v>
      </c>
      <c r="H112" s="5">
        <f t="shared" si="6"/>
        <v>8239</v>
      </c>
      <c r="I112" s="5">
        <v>7488</v>
      </c>
      <c r="J112" s="5">
        <v>0</v>
      </c>
      <c r="K112" s="5">
        <v>751</v>
      </c>
      <c r="L112" s="5">
        <v>309</v>
      </c>
      <c r="M112" s="68">
        <f t="shared" si="7"/>
        <v>2.7525387493319082E-2</v>
      </c>
      <c r="N112" s="68">
        <f t="shared" si="8"/>
        <v>3.7504551523243113E-2</v>
      </c>
      <c r="O112" s="5">
        <v>522</v>
      </c>
      <c r="P112" s="5">
        <v>561</v>
      </c>
      <c r="Q112" s="25">
        <f t="shared" si="9"/>
        <v>0.93048128342245995</v>
      </c>
      <c r="R112" s="5">
        <v>18</v>
      </c>
      <c r="S112" s="5">
        <v>25</v>
      </c>
      <c r="T112" s="5">
        <v>363</v>
      </c>
      <c r="U112" s="5">
        <v>2</v>
      </c>
      <c r="V112" s="5">
        <v>7.492E-2</v>
      </c>
      <c r="W112" s="4" t="s">
        <v>4441</v>
      </c>
      <c r="X112" s="3" t="s">
        <v>4442</v>
      </c>
      <c r="Y112" s="3" t="s">
        <v>28</v>
      </c>
      <c r="Z112" s="3" t="s">
        <v>28</v>
      </c>
    </row>
    <row r="113" spans="1:26" x14ac:dyDescent="0.25">
      <c r="A113" s="2" t="s">
        <v>4443</v>
      </c>
      <c r="B113" s="3" t="s">
        <v>24</v>
      </c>
      <c r="C113" s="3" t="s">
        <v>26</v>
      </c>
      <c r="D113" s="5">
        <f t="shared" si="5"/>
        <v>60454</v>
      </c>
      <c r="E113" s="5">
        <v>43764</v>
      </c>
      <c r="F113" s="5">
        <v>0</v>
      </c>
      <c r="G113" s="5">
        <v>16690</v>
      </c>
      <c r="H113" s="5">
        <f t="shared" si="6"/>
        <v>39858</v>
      </c>
      <c r="I113" s="5">
        <v>29388</v>
      </c>
      <c r="J113" s="5">
        <v>0</v>
      </c>
      <c r="K113" s="5">
        <v>10470</v>
      </c>
      <c r="L113" s="5">
        <v>1757</v>
      </c>
      <c r="M113" s="68">
        <f t="shared" si="7"/>
        <v>2.9063420121083799E-2</v>
      </c>
      <c r="N113" s="68">
        <f t="shared" si="8"/>
        <v>4.4081489286968742E-2</v>
      </c>
      <c r="O113" s="5">
        <v>3113</v>
      </c>
      <c r="P113" s="5">
        <v>5149</v>
      </c>
      <c r="Q113" s="25">
        <f t="shared" si="9"/>
        <v>0.60458341425519513</v>
      </c>
      <c r="R113" s="5">
        <v>192</v>
      </c>
      <c r="S113" s="5">
        <v>88</v>
      </c>
      <c r="T113" s="5">
        <v>5362</v>
      </c>
      <c r="U113" s="5">
        <v>285</v>
      </c>
      <c r="V113" s="5">
        <v>0.175208</v>
      </c>
      <c r="W113" s="4" t="s">
        <v>4444</v>
      </c>
      <c r="X113" s="3" t="s">
        <v>4445</v>
      </c>
      <c r="Y113" s="3" t="s">
        <v>28</v>
      </c>
      <c r="Z113" s="3" t="s">
        <v>28</v>
      </c>
    </row>
    <row r="114" spans="1:26" x14ac:dyDescent="0.25">
      <c r="A114" s="2" t="s">
        <v>4446</v>
      </c>
      <c r="B114" s="3" t="s">
        <v>24</v>
      </c>
      <c r="C114" s="3" t="s">
        <v>26</v>
      </c>
      <c r="D114" s="5">
        <f t="shared" si="5"/>
        <v>11985</v>
      </c>
      <c r="E114" s="5">
        <v>9839</v>
      </c>
      <c r="F114" s="5">
        <v>0</v>
      </c>
      <c r="G114" s="5">
        <v>2146</v>
      </c>
      <c r="H114" s="5">
        <f t="shared" si="6"/>
        <v>8504</v>
      </c>
      <c r="I114" s="5">
        <v>6986</v>
      </c>
      <c r="J114" s="5">
        <v>0</v>
      </c>
      <c r="K114" s="5">
        <v>1518</v>
      </c>
      <c r="L114" s="5">
        <v>83</v>
      </c>
      <c r="M114" s="68">
        <f t="shared" si="7"/>
        <v>6.925323320817689E-3</v>
      </c>
      <c r="N114" s="68">
        <f t="shared" si="8"/>
        <v>9.7601128880526813E-3</v>
      </c>
      <c r="O114" s="5">
        <v>308</v>
      </c>
      <c r="P114" s="5">
        <v>449</v>
      </c>
      <c r="Q114" s="25">
        <f t="shared" si="9"/>
        <v>0.68596881959910916</v>
      </c>
      <c r="R114" s="5">
        <v>23</v>
      </c>
      <c r="S114" s="5">
        <v>22</v>
      </c>
      <c r="T114" s="5">
        <v>527</v>
      </c>
      <c r="U114" s="5">
        <v>26</v>
      </c>
      <c r="V114" s="5">
        <v>6.4270999999999995E-2</v>
      </c>
      <c r="W114" s="4" t="s">
        <v>4447</v>
      </c>
      <c r="X114" s="3" t="s">
        <v>4448</v>
      </c>
      <c r="Y114" s="3" t="s">
        <v>28</v>
      </c>
      <c r="Z114" s="3" t="s">
        <v>28</v>
      </c>
    </row>
    <row r="115" spans="1:26" x14ac:dyDescent="0.25">
      <c r="A115" s="2" t="s">
        <v>4449</v>
      </c>
      <c r="B115" s="3" t="s">
        <v>24</v>
      </c>
      <c r="C115" s="3" t="s">
        <v>26</v>
      </c>
      <c r="D115" s="5">
        <f t="shared" si="5"/>
        <v>18601</v>
      </c>
      <c r="E115" s="5">
        <v>15370</v>
      </c>
      <c r="F115" s="5">
        <v>0</v>
      </c>
      <c r="G115" s="5">
        <v>3231</v>
      </c>
      <c r="H115" s="5">
        <f t="shared" si="6"/>
        <v>13686</v>
      </c>
      <c r="I115" s="5">
        <v>11425</v>
      </c>
      <c r="J115" s="5">
        <v>0</v>
      </c>
      <c r="K115" s="5">
        <v>2261</v>
      </c>
      <c r="L115" s="5">
        <v>173</v>
      </c>
      <c r="M115" s="68">
        <f t="shared" si="7"/>
        <v>9.3005752378904367E-3</v>
      </c>
      <c r="N115" s="68">
        <f t="shared" si="8"/>
        <v>1.2640654683618297E-2</v>
      </c>
      <c r="O115" s="5">
        <v>539</v>
      </c>
      <c r="P115" s="5">
        <v>804</v>
      </c>
      <c r="Q115" s="25">
        <f t="shared" si="9"/>
        <v>0.67039800995024879</v>
      </c>
      <c r="R115" s="5">
        <v>29</v>
      </c>
      <c r="S115" s="5">
        <v>27</v>
      </c>
      <c r="T115" s="5">
        <v>857</v>
      </c>
      <c r="U115" s="5">
        <v>47</v>
      </c>
      <c r="V115" s="5">
        <v>7.0372000000000004E-2</v>
      </c>
      <c r="W115" s="4" t="s">
        <v>4450</v>
      </c>
      <c r="X115" s="3" t="s">
        <v>4451</v>
      </c>
      <c r="Y115" s="3" t="s">
        <v>28</v>
      </c>
      <c r="Z115" s="3" t="s">
        <v>28</v>
      </c>
    </row>
    <row r="116" spans="1:26" x14ac:dyDescent="0.25">
      <c r="A116" s="2" t="s">
        <v>4452</v>
      </c>
      <c r="B116" s="3" t="s">
        <v>24</v>
      </c>
      <c r="C116" s="3" t="s">
        <v>26</v>
      </c>
      <c r="D116" s="5">
        <f t="shared" si="5"/>
        <v>37768</v>
      </c>
      <c r="E116" s="5">
        <v>26843</v>
      </c>
      <c r="F116" s="5">
        <v>0</v>
      </c>
      <c r="G116" s="5">
        <v>10925</v>
      </c>
      <c r="H116" s="5">
        <f t="shared" si="6"/>
        <v>26085</v>
      </c>
      <c r="I116" s="5">
        <v>18805</v>
      </c>
      <c r="J116" s="5">
        <v>0</v>
      </c>
      <c r="K116" s="5">
        <v>7280</v>
      </c>
      <c r="L116" s="5">
        <v>239</v>
      </c>
      <c r="M116" s="68">
        <f t="shared" si="7"/>
        <v>6.3281084515992379E-3</v>
      </c>
      <c r="N116" s="68">
        <f t="shared" si="8"/>
        <v>9.1623538432049068E-3</v>
      </c>
      <c r="O116" s="5">
        <v>895</v>
      </c>
      <c r="P116" s="5">
        <v>1518</v>
      </c>
      <c r="Q116" s="25">
        <f t="shared" si="9"/>
        <v>0.58959156785243738</v>
      </c>
      <c r="R116" s="5">
        <v>21</v>
      </c>
      <c r="S116" s="5">
        <v>86</v>
      </c>
      <c r="T116" s="5">
        <v>1372</v>
      </c>
      <c r="U116" s="5">
        <v>47</v>
      </c>
      <c r="V116" s="5">
        <v>8.0723000000000003E-2</v>
      </c>
      <c r="W116" s="4" t="s">
        <v>4453</v>
      </c>
      <c r="X116" s="3" t="s">
        <v>4454</v>
      </c>
      <c r="Y116" s="3" t="s">
        <v>28</v>
      </c>
      <c r="Z116" s="3" t="s">
        <v>28</v>
      </c>
    </row>
    <row r="117" spans="1:26" x14ac:dyDescent="0.25">
      <c r="A117" s="2" t="s">
        <v>4455</v>
      </c>
      <c r="B117" s="3" t="s">
        <v>24</v>
      </c>
      <c r="C117" s="3" t="s">
        <v>26</v>
      </c>
      <c r="D117" s="5">
        <f t="shared" si="5"/>
        <v>4849</v>
      </c>
      <c r="E117" s="5">
        <v>4739</v>
      </c>
      <c r="F117" s="5">
        <v>0</v>
      </c>
      <c r="G117" s="5">
        <v>110</v>
      </c>
      <c r="H117" s="5">
        <f t="shared" si="6"/>
        <v>3521</v>
      </c>
      <c r="I117" s="5">
        <v>3439</v>
      </c>
      <c r="J117" s="5">
        <v>0</v>
      </c>
      <c r="K117" s="5">
        <v>82</v>
      </c>
      <c r="L117" s="5">
        <v>35</v>
      </c>
      <c r="M117" s="68">
        <f t="shared" si="7"/>
        <v>7.2179830892967626E-3</v>
      </c>
      <c r="N117" s="68">
        <f t="shared" si="8"/>
        <v>9.9403578528827041E-3</v>
      </c>
      <c r="O117" s="5">
        <v>81</v>
      </c>
      <c r="P117" s="5">
        <v>85</v>
      </c>
      <c r="Q117" s="25">
        <f t="shared" si="9"/>
        <v>0.95294117647058818</v>
      </c>
      <c r="R117" s="5">
        <v>11</v>
      </c>
      <c r="S117" s="5">
        <v>3</v>
      </c>
      <c r="T117" s="5">
        <v>57</v>
      </c>
      <c r="U117" s="5">
        <v>2</v>
      </c>
      <c r="V117" s="5">
        <v>2.4715999999999998E-2</v>
      </c>
      <c r="W117" s="4" t="s">
        <v>4456</v>
      </c>
      <c r="X117" s="3" t="s">
        <v>4457</v>
      </c>
      <c r="Y117" s="3" t="s">
        <v>28</v>
      </c>
      <c r="Z117" s="3" t="s">
        <v>28</v>
      </c>
    </row>
    <row r="118" spans="1:26" x14ac:dyDescent="0.25">
      <c r="A118" s="2" t="s">
        <v>4458</v>
      </c>
      <c r="B118" s="3" t="s">
        <v>24</v>
      </c>
      <c r="C118" s="3" t="s">
        <v>26</v>
      </c>
      <c r="D118" s="5">
        <f t="shared" si="5"/>
        <v>10423</v>
      </c>
      <c r="E118" s="5">
        <v>9791</v>
      </c>
      <c r="F118" s="5">
        <v>0</v>
      </c>
      <c r="G118" s="5">
        <v>632</v>
      </c>
      <c r="H118" s="5">
        <f t="shared" si="6"/>
        <v>7329</v>
      </c>
      <c r="I118" s="5">
        <v>6945</v>
      </c>
      <c r="J118" s="5">
        <v>0</v>
      </c>
      <c r="K118" s="5">
        <v>384</v>
      </c>
      <c r="L118" s="5">
        <v>271</v>
      </c>
      <c r="M118" s="68">
        <f t="shared" si="7"/>
        <v>2.6000191883334932E-2</v>
      </c>
      <c r="N118" s="68">
        <f t="shared" si="8"/>
        <v>3.6976395142584252E-2</v>
      </c>
      <c r="O118" s="5">
        <v>422</v>
      </c>
      <c r="P118" s="5">
        <v>473</v>
      </c>
      <c r="Q118" s="25">
        <f t="shared" si="9"/>
        <v>0.89217758985200846</v>
      </c>
      <c r="R118" s="5">
        <v>45</v>
      </c>
      <c r="S118" s="5">
        <v>11</v>
      </c>
      <c r="T118" s="5">
        <v>243</v>
      </c>
      <c r="U118" s="5">
        <v>2</v>
      </c>
      <c r="V118" s="5">
        <v>6.8107000000000001E-2</v>
      </c>
      <c r="W118" s="4" t="s">
        <v>4459</v>
      </c>
      <c r="X118" s="3" t="s">
        <v>4460</v>
      </c>
      <c r="Y118" s="3" t="s">
        <v>28</v>
      </c>
      <c r="Z118" s="3" t="s">
        <v>28</v>
      </c>
    </row>
    <row r="119" spans="1:26" x14ac:dyDescent="0.25">
      <c r="A119" s="2" t="s">
        <v>4461</v>
      </c>
      <c r="B119" s="3" t="s">
        <v>24</v>
      </c>
      <c r="C119" s="3" t="s">
        <v>26</v>
      </c>
      <c r="D119" s="5">
        <f t="shared" si="5"/>
        <v>3439</v>
      </c>
      <c r="E119" s="5">
        <v>3437</v>
      </c>
      <c r="F119" s="5">
        <v>0</v>
      </c>
      <c r="G119" s="5">
        <v>2</v>
      </c>
      <c r="H119" s="5">
        <f t="shared" si="6"/>
        <v>2402</v>
      </c>
      <c r="I119" s="5">
        <v>2401</v>
      </c>
      <c r="J119" s="5">
        <v>0</v>
      </c>
      <c r="K119" s="5">
        <v>1</v>
      </c>
      <c r="L119" s="5">
        <v>6</v>
      </c>
      <c r="M119" s="68">
        <f t="shared" si="7"/>
        <v>1.7446932247746438E-3</v>
      </c>
      <c r="N119" s="68">
        <f t="shared" si="8"/>
        <v>2.4979184013322231E-3</v>
      </c>
      <c r="O119" s="5">
        <v>30</v>
      </c>
      <c r="P119" s="5">
        <v>32</v>
      </c>
      <c r="Q119" s="25">
        <f t="shared" si="9"/>
        <v>0.9375</v>
      </c>
      <c r="R119" s="5">
        <v>2</v>
      </c>
      <c r="S119" s="5">
        <v>0</v>
      </c>
      <c r="T119" s="5">
        <v>32</v>
      </c>
      <c r="U119" s="5">
        <v>0</v>
      </c>
      <c r="V119" s="5">
        <v>1.3328E-2</v>
      </c>
      <c r="W119" s="4" t="s">
        <v>4462</v>
      </c>
      <c r="X119" s="3" t="s">
        <v>4463</v>
      </c>
      <c r="Y119" s="3" t="s">
        <v>28</v>
      </c>
      <c r="Z119" s="3" t="s">
        <v>28</v>
      </c>
    </row>
    <row r="120" spans="1:26" x14ac:dyDescent="0.25">
      <c r="A120" s="2" t="s">
        <v>4464</v>
      </c>
      <c r="B120" s="3" t="s">
        <v>24</v>
      </c>
      <c r="C120" s="3" t="s">
        <v>26</v>
      </c>
      <c r="D120" s="5">
        <f t="shared" si="5"/>
        <v>46988</v>
      </c>
      <c r="E120" s="5">
        <v>32625</v>
      </c>
      <c r="F120" s="5">
        <v>0</v>
      </c>
      <c r="G120" s="5">
        <v>14363</v>
      </c>
      <c r="H120" s="5">
        <f t="shared" si="6"/>
        <v>29879</v>
      </c>
      <c r="I120" s="5">
        <v>21021</v>
      </c>
      <c r="J120" s="5">
        <v>0</v>
      </c>
      <c r="K120" s="5">
        <v>8858</v>
      </c>
      <c r="L120" s="5">
        <v>840</v>
      </c>
      <c r="M120" s="68">
        <f t="shared" si="7"/>
        <v>1.7876904741636161E-2</v>
      </c>
      <c r="N120" s="68">
        <f t="shared" si="8"/>
        <v>2.8113390675725426E-2</v>
      </c>
      <c r="O120" s="5">
        <v>1664</v>
      </c>
      <c r="P120" s="5">
        <v>2501</v>
      </c>
      <c r="Q120" s="25">
        <f t="shared" si="9"/>
        <v>0.66533386645341863</v>
      </c>
      <c r="R120" s="5">
        <v>119</v>
      </c>
      <c r="S120" s="5">
        <v>128</v>
      </c>
      <c r="T120" s="5">
        <v>2505</v>
      </c>
      <c r="U120" s="5">
        <v>68</v>
      </c>
      <c r="V120" s="5">
        <v>0.118976</v>
      </c>
      <c r="W120" s="4" t="s">
        <v>4465</v>
      </c>
      <c r="X120" s="3" t="s">
        <v>4466</v>
      </c>
      <c r="Y120" s="3" t="s">
        <v>28</v>
      </c>
      <c r="Z120" s="3" t="s">
        <v>28</v>
      </c>
    </row>
    <row r="121" spans="1:26" x14ac:dyDescent="0.25">
      <c r="A121" s="2" t="s">
        <v>4467</v>
      </c>
      <c r="B121" s="3" t="s">
        <v>24</v>
      </c>
      <c r="C121" s="3" t="s">
        <v>26</v>
      </c>
      <c r="D121" s="5">
        <f t="shared" ref="D121:D184" si="10">SUM(E121:G121)</f>
        <v>4366</v>
      </c>
      <c r="E121" s="5">
        <v>4215</v>
      </c>
      <c r="F121" s="5">
        <v>0</v>
      </c>
      <c r="G121" s="5">
        <v>151</v>
      </c>
      <c r="H121" s="5">
        <f t="shared" ref="H121:H184" si="11">SUM(I121:K121)</f>
        <v>3158</v>
      </c>
      <c r="I121" s="5">
        <v>3054</v>
      </c>
      <c r="J121" s="5">
        <v>0</v>
      </c>
      <c r="K121" s="5">
        <v>104</v>
      </c>
      <c r="L121" s="5">
        <v>13</v>
      </c>
      <c r="M121" s="68">
        <f t="shared" ref="M121:M184" si="12">L121/$D121</f>
        <v>2.9775538250114519E-3</v>
      </c>
      <c r="N121" s="68">
        <f t="shared" ref="N121:N184" si="13">L121/$H121</f>
        <v>4.1165294490183657E-3</v>
      </c>
      <c r="O121" s="5">
        <v>51</v>
      </c>
      <c r="P121" s="5">
        <v>57</v>
      </c>
      <c r="Q121" s="25">
        <f t="shared" ref="Q121:Q184" si="14">O121/P121</f>
        <v>0.89473684210526316</v>
      </c>
      <c r="R121" s="5">
        <v>8</v>
      </c>
      <c r="S121" s="5">
        <v>1</v>
      </c>
      <c r="T121" s="5">
        <v>62</v>
      </c>
      <c r="U121" s="5">
        <v>1</v>
      </c>
      <c r="V121" s="5">
        <v>1.8664E-2</v>
      </c>
      <c r="W121" s="4" t="s">
        <v>4468</v>
      </c>
      <c r="X121" s="3" t="s">
        <v>4469</v>
      </c>
      <c r="Y121" s="3" t="s">
        <v>28</v>
      </c>
      <c r="Z121" s="3" t="s">
        <v>28</v>
      </c>
    </row>
    <row r="122" spans="1:26" x14ac:dyDescent="0.25">
      <c r="A122" s="2" t="s">
        <v>4470</v>
      </c>
      <c r="B122" s="3" t="s">
        <v>24</v>
      </c>
      <c r="C122" s="3" t="s">
        <v>26</v>
      </c>
      <c r="D122" s="5">
        <f t="shared" si="10"/>
        <v>4378</v>
      </c>
      <c r="E122" s="5">
        <v>4354</v>
      </c>
      <c r="F122" s="5">
        <v>0</v>
      </c>
      <c r="G122" s="5">
        <v>24</v>
      </c>
      <c r="H122" s="5">
        <f t="shared" si="11"/>
        <v>3128</v>
      </c>
      <c r="I122" s="5">
        <v>3108</v>
      </c>
      <c r="J122" s="5">
        <v>0</v>
      </c>
      <c r="K122" s="5">
        <v>20</v>
      </c>
      <c r="L122" s="5">
        <v>51</v>
      </c>
      <c r="M122" s="68">
        <f t="shared" si="12"/>
        <v>1.1649154865235267E-2</v>
      </c>
      <c r="N122" s="68">
        <f t="shared" si="13"/>
        <v>1.6304347826086956E-2</v>
      </c>
      <c r="O122" s="5">
        <v>103</v>
      </c>
      <c r="P122" s="5">
        <v>106</v>
      </c>
      <c r="Q122" s="25">
        <f t="shared" si="14"/>
        <v>0.97169811320754718</v>
      </c>
      <c r="R122" s="5">
        <v>4</v>
      </c>
      <c r="S122" s="5">
        <v>1</v>
      </c>
      <c r="T122" s="5">
        <v>69</v>
      </c>
      <c r="U122" s="5">
        <v>1</v>
      </c>
      <c r="V122" s="5">
        <v>3.4105999999999997E-2</v>
      </c>
      <c r="W122" s="4" t="s">
        <v>4471</v>
      </c>
      <c r="X122" s="3" t="s">
        <v>4472</v>
      </c>
      <c r="Y122" s="3" t="s">
        <v>28</v>
      </c>
      <c r="Z122" s="3" t="s">
        <v>28</v>
      </c>
    </row>
    <row r="123" spans="1:26" x14ac:dyDescent="0.25">
      <c r="A123" s="2" t="s">
        <v>4473</v>
      </c>
      <c r="B123" s="3" t="s">
        <v>24</v>
      </c>
      <c r="C123" s="3" t="s">
        <v>26</v>
      </c>
      <c r="D123" s="5">
        <f t="shared" si="10"/>
        <v>4510</v>
      </c>
      <c r="E123" s="5">
        <v>4294</v>
      </c>
      <c r="F123" s="5">
        <v>0</v>
      </c>
      <c r="G123" s="5">
        <v>216</v>
      </c>
      <c r="H123" s="5">
        <f t="shared" si="11"/>
        <v>3056</v>
      </c>
      <c r="I123" s="5">
        <v>2917</v>
      </c>
      <c r="J123" s="5">
        <v>0</v>
      </c>
      <c r="K123" s="5">
        <v>139</v>
      </c>
      <c r="L123" s="5">
        <v>16</v>
      </c>
      <c r="M123" s="68">
        <f t="shared" si="12"/>
        <v>3.5476718403547672E-3</v>
      </c>
      <c r="N123" s="68">
        <f t="shared" si="13"/>
        <v>5.235602094240838E-3</v>
      </c>
      <c r="O123" s="5">
        <v>118</v>
      </c>
      <c r="P123" s="5">
        <v>132</v>
      </c>
      <c r="Q123" s="25">
        <f t="shared" si="14"/>
        <v>0.89393939393939392</v>
      </c>
      <c r="R123" s="5">
        <v>9</v>
      </c>
      <c r="S123" s="5">
        <v>3</v>
      </c>
      <c r="T123" s="5">
        <v>185</v>
      </c>
      <c r="U123" s="5">
        <v>18</v>
      </c>
      <c r="V123" s="5">
        <v>4.5252000000000001E-2</v>
      </c>
      <c r="W123" s="4" t="s">
        <v>4474</v>
      </c>
      <c r="X123" s="3" t="s">
        <v>4475</v>
      </c>
      <c r="Y123" s="3" t="s">
        <v>28</v>
      </c>
      <c r="Z123" s="3" t="s">
        <v>28</v>
      </c>
    </row>
    <row r="124" spans="1:26" x14ac:dyDescent="0.25">
      <c r="A124" s="2" t="s">
        <v>4476</v>
      </c>
      <c r="B124" s="3" t="s">
        <v>24</v>
      </c>
      <c r="C124" s="3" t="s">
        <v>26</v>
      </c>
      <c r="D124" s="5">
        <f t="shared" si="10"/>
        <v>6998</v>
      </c>
      <c r="E124" s="5">
        <v>6620</v>
      </c>
      <c r="F124" s="5">
        <v>0</v>
      </c>
      <c r="G124" s="5">
        <v>378</v>
      </c>
      <c r="H124" s="5">
        <f t="shared" si="11"/>
        <v>5024</v>
      </c>
      <c r="I124" s="5">
        <v>4764</v>
      </c>
      <c r="J124" s="5">
        <v>0</v>
      </c>
      <c r="K124" s="5">
        <v>260</v>
      </c>
      <c r="L124" s="5">
        <v>72</v>
      </c>
      <c r="M124" s="68">
        <f t="shared" si="12"/>
        <v>1.0288653901114605E-2</v>
      </c>
      <c r="N124" s="68">
        <f t="shared" si="13"/>
        <v>1.4331210191082803E-2</v>
      </c>
      <c r="O124" s="5">
        <v>171</v>
      </c>
      <c r="P124" s="5">
        <v>183</v>
      </c>
      <c r="Q124" s="25">
        <f t="shared" si="14"/>
        <v>0.93442622950819676</v>
      </c>
      <c r="R124" s="5">
        <v>5</v>
      </c>
      <c r="S124" s="5">
        <v>5</v>
      </c>
      <c r="T124" s="5">
        <v>139</v>
      </c>
      <c r="U124" s="5">
        <v>4</v>
      </c>
      <c r="V124" s="5">
        <v>3.8413000000000003E-2</v>
      </c>
      <c r="W124" s="4" t="s">
        <v>4477</v>
      </c>
      <c r="X124" s="3" t="s">
        <v>4478</v>
      </c>
      <c r="Y124" s="3" t="s">
        <v>28</v>
      </c>
      <c r="Z124" s="3" t="s">
        <v>28</v>
      </c>
    </row>
    <row r="125" spans="1:26" x14ac:dyDescent="0.25">
      <c r="A125" s="2" t="s">
        <v>4479</v>
      </c>
      <c r="B125" s="3" t="s">
        <v>24</v>
      </c>
      <c r="C125" s="3" t="s">
        <v>26</v>
      </c>
      <c r="D125" s="5">
        <f t="shared" si="10"/>
        <v>3559</v>
      </c>
      <c r="E125" s="5">
        <v>3526</v>
      </c>
      <c r="F125" s="5">
        <v>0</v>
      </c>
      <c r="G125" s="5">
        <v>33</v>
      </c>
      <c r="H125" s="5">
        <f t="shared" si="11"/>
        <v>2505</v>
      </c>
      <c r="I125" s="5">
        <v>2484</v>
      </c>
      <c r="J125" s="5">
        <v>0</v>
      </c>
      <c r="K125" s="5">
        <v>21</v>
      </c>
      <c r="L125" s="5">
        <v>19</v>
      </c>
      <c r="M125" s="68">
        <f t="shared" si="12"/>
        <v>5.3385782523180667E-3</v>
      </c>
      <c r="N125" s="68">
        <f t="shared" si="13"/>
        <v>7.5848303393213573E-3</v>
      </c>
      <c r="O125" s="5">
        <v>69</v>
      </c>
      <c r="P125" s="5">
        <v>82</v>
      </c>
      <c r="Q125" s="25">
        <f t="shared" si="14"/>
        <v>0.84146341463414631</v>
      </c>
      <c r="R125" s="5">
        <v>4</v>
      </c>
      <c r="S125" s="5">
        <v>0</v>
      </c>
      <c r="T125" s="5">
        <v>101</v>
      </c>
      <c r="U125" s="5">
        <v>6</v>
      </c>
      <c r="V125" s="5">
        <v>3.3010999999999999E-2</v>
      </c>
      <c r="W125" s="4" t="s">
        <v>4480</v>
      </c>
      <c r="X125" s="3" t="s">
        <v>4481</v>
      </c>
      <c r="Y125" s="3" t="s">
        <v>28</v>
      </c>
      <c r="Z125" s="3" t="s">
        <v>28</v>
      </c>
    </row>
    <row r="126" spans="1:26" x14ac:dyDescent="0.25">
      <c r="A126" s="2" t="s">
        <v>4482</v>
      </c>
      <c r="B126" s="3" t="s">
        <v>24</v>
      </c>
      <c r="C126" s="3" t="s">
        <v>26</v>
      </c>
      <c r="D126" s="5">
        <f t="shared" si="10"/>
        <v>36140</v>
      </c>
      <c r="E126" s="5">
        <v>26092</v>
      </c>
      <c r="F126" s="5">
        <v>0</v>
      </c>
      <c r="G126" s="5">
        <v>10048</v>
      </c>
      <c r="H126" s="5">
        <f t="shared" si="11"/>
        <v>25148</v>
      </c>
      <c r="I126" s="5">
        <v>18417</v>
      </c>
      <c r="J126" s="5">
        <v>0</v>
      </c>
      <c r="K126" s="5">
        <v>6731</v>
      </c>
      <c r="L126" s="5">
        <v>191</v>
      </c>
      <c r="M126" s="68">
        <f t="shared" si="12"/>
        <v>5.2850027670171551E-3</v>
      </c>
      <c r="N126" s="68">
        <f t="shared" si="13"/>
        <v>7.5950373787179899E-3</v>
      </c>
      <c r="O126" s="5">
        <v>804</v>
      </c>
      <c r="P126" s="5">
        <v>1331</v>
      </c>
      <c r="Q126" s="25">
        <f t="shared" si="14"/>
        <v>0.60405709992486856</v>
      </c>
      <c r="R126" s="5">
        <v>260</v>
      </c>
      <c r="S126" s="5">
        <v>123</v>
      </c>
      <c r="T126" s="5">
        <v>1071</v>
      </c>
      <c r="U126" s="5">
        <v>33</v>
      </c>
      <c r="V126" s="5">
        <v>7.2270000000000001E-2</v>
      </c>
      <c r="W126" s="4" t="s">
        <v>4483</v>
      </c>
      <c r="X126" s="3" t="s">
        <v>4484</v>
      </c>
      <c r="Y126" s="3" t="s">
        <v>28</v>
      </c>
      <c r="Z126" s="3" t="s">
        <v>28</v>
      </c>
    </row>
    <row r="127" spans="1:26" x14ac:dyDescent="0.25">
      <c r="A127" s="2" t="s">
        <v>4485</v>
      </c>
      <c r="B127" s="3" t="s">
        <v>24</v>
      </c>
      <c r="C127" s="3" t="s">
        <v>26</v>
      </c>
      <c r="D127" s="5">
        <f t="shared" si="10"/>
        <v>26779</v>
      </c>
      <c r="E127" s="5">
        <v>21728</v>
      </c>
      <c r="F127" s="5">
        <v>0</v>
      </c>
      <c r="G127" s="5">
        <v>5051</v>
      </c>
      <c r="H127" s="5">
        <f t="shared" si="11"/>
        <v>17853</v>
      </c>
      <c r="I127" s="5">
        <v>14529</v>
      </c>
      <c r="J127" s="5">
        <v>0</v>
      </c>
      <c r="K127" s="5">
        <v>3324</v>
      </c>
      <c r="L127" s="5">
        <v>432</v>
      </c>
      <c r="M127" s="68">
        <f t="shared" si="12"/>
        <v>1.6132043765637254E-2</v>
      </c>
      <c r="N127" s="68">
        <f t="shared" si="13"/>
        <v>2.4197613846412367E-2</v>
      </c>
      <c r="O127" s="5">
        <v>1140</v>
      </c>
      <c r="P127" s="5">
        <v>1650</v>
      </c>
      <c r="Q127" s="25">
        <f t="shared" si="14"/>
        <v>0.69090909090909092</v>
      </c>
      <c r="R127" s="5">
        <v>90</v>
      </c>
      <c r="S127" s="5">
        <v>26</v>
      </c>
      <c r="T127" s="5">
        <v>1853</v>
      </c>
      <c r="U127" s="5">
        <v>174</v>
      </c>
      <c r="V127" s="5">
        <v>0.113566</v>
      </c>
      <c r="W127" s="4" t="s">
        <v>4486</v>
      </c>
      <c r="X127" s="3" t="s">
        <v>4487</v>
      </c>
      <c r="Y127" s="3" t="s">
        <v>28</v>
      </c>
      <c r="Z127" s="3" t="s">
        <v>28</v>
      </c>
    </row>
    <row r="128" spans="1:26" x14ac:dyDescent="0.25">
      <c r="A128" s="2" t="s">
        <v>4488</v>
      </c>
      <c r="B128" s="3" t="s">
        <v>24</v>
      </c>
      <c r="C128" s="3" t="s">
        <v>26</v>
      </c>
      <c r="D128" s="5">
        <f t="shared" si="10"/>
        <v>3800</v>
      </c>
      <c r="E128" s="5">
        <v>3797</v>
      </c>
      <c r="F128" s="5">
        <v>0</v>
      </c>
      <c r="G128" s="5">
        <v>3</v>
      </c>
      <c r="H128" s="5">
        <f t="shared" si="11"/>
        <v>2764</v>
      </c>
      <c r="I128" s="5">
        <v>2761</v>
      </c>
      <c r="J128" s="5">
        <v>0</v>
      </c>
      <c r="K128" s="5">
        <v>3</v>
      </c>
      <c r="L128" s="5">
        <v>27</v>
      </c>
      <c r="M128" s="68">
        <f t="shared" si="12"/>
        <v>7.1052631578947369E-3</v>
      </c>
      <c r="N128" s="68">
        <f t="shared" si="13"/>
        <v>9.7684515195369023E-3</v>
      </c>
      <c r="O128" s="5">
        <v>44</v>
      </c>
      <c r="P128" s="5">
        <v>48</v>
      </c>
      <c r="Q128" s="25">
        <f t="shared" si="14"/>
        <v>0.91666666666666663</v>
      </c>
      <c r="R128" s="5">
        <v>1</v>
      </c>
      <c r="S128" s="5">
        <v>0</v>
      </c>
      <c r="T128" s="5">
        <v>31</v>
      </c>
      <c r="U128" s="5">
        <v>0</v>
      </c>
      <c r="V128" s="5">
        <v>1.7385000000000001E-2</v>
      </c>
      <c r="W128" s="4" t="s">
        <v>4489</v>
      </c>
      <c r="X128" s="3" t="s">
        <v>4490</v>
      </c>
      <c r="Y128" s="3" t="s">
        <v>28</v>
      </c>
      <c r="Z128" s="3" t="s">
        <v>28</v>
      </c>
    </row>
    <row r="129" spans="1:26" x14ac:dyDescent="0.25">
      <c r="A129" s="2" t="s">
        <v>4491</v>
      </c>
      <c r="B129" s="3" t="s">
        <v>24</v>
      </c>
      <c r="C129" s="3" t="s">
        <v>26</v>
      </c>
      <c r="D129" s="5">
        <f t="shared" si="10"/>
        <v>2217</v>
      </c>
      <c r="E129" s="5">
        <v>2217</v>
      </c>
      <c r="F129" s="5">
        <v>0</v>
      </c>
      <c r="G129" s="5">
        <v>0</v>
      </c>
      <c r="H129" s="5">
        <f t="shared" si="11"/>
        <v>1556</v>
      </c>
      <c r="I129" s="5">
        <v>1556</v>
      </c>
      <c r="J129" s="5">
        <v>0</v>
      </c>
      <c r="K129" s="5">
        <v>0</v>
      </c>
      <c r="L129" s="5">
        <v>10</v>
      </c>
      <c r="M129" s="68">
        <f t="shared" si="12"/>
        <v>4.5105999097880016E-3</v>
      </c>
      <c r="N129" s="68">
        <f t="shared" si="13"/>
        <v>6.4267352185089976E-3</v>
      </c>
      <c r="O129" s="5">
        <v>11</v>
      </c>
      <c r="P129" s="5">
        <v>12</v>
      </c>
      <c r="Q129" s="25">
        <f t="shared" si="14"/>
        <v>0.91666666666666663</v>
      </c>
      <c r="R129" s="5">
        <v>0</v>
      </c>
      <c r="S129" s="5">
        <v>0</v>
      </c>
      <c r="T129" s="5">
        <v>5</v>
      </c>
      <c r="U129" s="5">
        <v>0</v>
      </c>
      <c r="V129" s="5">
        <v>7.7120000000000001E-3</v>
      </c>
      <c r="W129" s="4" t="s">
        <v>4492</v>
      </c>
      <c r="X129" s="3" t="s">
        <v>4493</v>
      </c>
      <c r="Y129" s="3" t="s">
        <v>28</v>
      </c>
      <c r="Z129" s="3" t="s">
        <v>28</v>
      </c>
    </row>
    <row r="130" spans="1:26" x14ac:dyDescent="0.25">
      <c r="A130" s="2" t="s">
        <v>4494</v>
      </c>
      <c r="B130" s="3" t="s">
        <v>24</v>
      </c>
      <c r="C130" s="3" t="s">
        <v>26</v>
      </c>
      <c r="D130" s="5">
        <f t="shared" si="10"/>
        <v>3217</v>
      </c>
      <c r="E130" s="5">
        <v>3216</v>
      </c>
      <c r="F130" s="5">
        <v>0</v>
      </c>
      <c r="G130" s="5">
        <v>1</v>
      </c>
      <c r="H130" s="5">
        <f t="shared" si="11"/>
        <v>2415</v>
      </c>
      <c r="I130" s="5">
        <v>2414</v>
      </c>
      <c r="J130" s="5">
        <v>0</v>
      </c>
      <c r="K130" s="5">
        <v>1</v>
      </c>
      <c r="L130" s="5">
        <v>9</v>
      </c>
      <c r="M130" s="68">
        <f t="shared" si="12"/>
        <v>2.7976375505129004E-3</v>
      </c>
      <c r="N130" s="68">
        <f t="shared" si="13"/>
        <v>3.7267080745341614E-3</v>
      </c>
      <c r="O130" s="5">
        <v>23</v>
      </c>
      <c r="P130" s="5">
        <v>24</v>
      </c>
      <c r="Q130" s="25">
        <f t="shared" si="14"/>
        <v>0.95833333333333337</v>
      </c>
      <c r="R130" s="5">
        <v>7</v>
      </c>
      <c r="S130" s="5">
        <v>0</v>
      </c>
      <c r="T130" s="5">
        <v>14</v>
      </c>
      <c r="U130" s="5">
        <v>0</v>
      </c>
      <c r="V130" s="5">
        <v>9.9419999999999994E-3</v>
      </c>
      <c r="W130" s="4" t="s">
        <v>4495</v>
      </c>
      <c r="X130" s="3" t="s">
        <v>4496</v>
      </c>
      <c r="Y130" s="3" t="s">
        <v>28</v>
      </c>
      <c r="Z130" s="3" t="s">
        <v>28</v>
      </c>
    </row>
    <row r="131" spans="1:26" x14ac:dyDescent="0.25">
      <c r="A131" s="2" t="s">
        <v>4497</v>
      </c>
      <c r="B131" s="3" t="s">
        <v>24</v>
      </c>
      <c r="C131" s="3" t="s">
        <v>26</v>
      </c>
      <c r="D131" s="5">
        <f t="shared" si="10"/>
        <v>2326</v>
      </c>
      <c r="E131" s="5">
        <v>2326</v>
      </c>
      <c r="F131" s="5">
        <v>0</v>
      </c>
      <c r="G131" s="5">
        <v>0</v>
      </c>
      <c r="H131" s="5">
        <f t="shared" si="11"/>
        <v>1716</v>
      </c>
      <c r="I131" s="5">
        <v>1716</v>
      </c>
      <c r="J131" s="5">
        <v>0</v>
      </c>
      <c r="K131" s="5">
        <v>0</v>
      </c>
      <c r="L131" s="5">
        <v>10</v>
      </c>
      <c r="M131" s="68">
        <f t="shared" si="12"/>
        <v>4.2992261392949269E-3</v>
      </c>
      <c r="N131" s="68">
        <f t="shared" si="13"/>
        <v>5.8275058275058279E-3</v>
      </c>
      <c r="O131" s="5">
        <v>20</v>
      </c>
      <c r="P131" s="5">
        <v>21</v>
      </c>
      <c r="Q131" s="25">
        <f t="shared" si="14"/>
        <v>0.95238095238095233</v>
      </c>
      <c r="R131" s="5">
        <v>3</v>
      </c>
      <c r="S131" s="5">
        <v>0</v>
      </c>
      <c r="T131" s="5">
        <v>10</v>
      </c>
      <c r="U131" s="5">
        <v>0</v>
      </c>
      <c r="V131" s="5">
        <v>1.2238000000000001E-2</v>
      </c>
      <c r="W131" s="4" t="s">
        <v>4498</v>
      </c>
      <c r="X131" s="3" t="s">
        <v>4499</v>
      </c>
      <c r="Y131" s="3" t="s">
        <v>28</v>
      </c>
      <c r="Z131" s="3" t="s">
        <v>28</v>
      </c>
    </row>
    <row r="132" spans="1:26" x14ac:dyDescent="0.25">
      <c r="A132" s="2" t="s">
        <v>4500</v>
      </c>
      <c r="B132" s="3" t="s">
        <v>24</v>
      </c>
      <c r="C132" s="3" t="s">
        <v>26</v>
      </c>
      <c r="D132" s="5">
        <f t="shared" si="10"/>
        <v>2994</v>
      </c>
      <c r="E132" s="5">
        <v>2988</v>
      </c>
      <c r="F132" s="5">
        <v>0</v>
      </c>
      <c r="G132" s="5">
        <v>6</v>
      </c>
      <c r="H132" s="5">
        <f t="shared" si="11"/>
        <v>2206</v>
      </c>
      <c r="I132" s="5">
        <v>2202</v>
      </c>
      <c r="J132" s="5">
        <v>0</v>
      </c>
      <c r="K132" s="5">
        <v>4</v>
      </c>
      <c r="L132" s="5">
        <v>15</v>
      </c>
      <c r="M132" s="68">
        <f t="shared" si="12"/>
        <v>5.0100200400801601E-3</v>
      </c>
      <c r="N132" s="68">
        <f t="shared" si="13"/>
        <v>6.799637352674524E-3</v>
      </c>
      <c r="O132" s="5">
        <v>31</v>
      </c>
      <c r="P132" s="5">
        <v>34</v>
      </c>
      <c r="Q132" s="25">
        <f t="shared" si="14"/>
        <v>0.91176470588235292</v>
      </c>
      <c r="R132" s="5">
        <v>11</v>
      </c>
      <c r="S132" s="5">
        <v>0</v>
      </c>
      <c r="T132" s="5">
        <v>11</v>
      </c>
      <c r="U132" s="5">
        <v>0</v>
      </c>
      <c r="V132" s="5">
        <v>1.5441E-2</v>
      </c>
      <c r="W132" s="4" t="s">
        <v>4501</v>
      </c>
      <c r="X132" s="3" t="s">
        <v>4502</v>
      </c>
      <c r="Y132" s="3" t="s">
        <v>28</v>
      </c>
      <c r="Z132" s="3" t="s">
        <v>28</v>
      </c>
    </row>
    <row r="133" spans="1:26" x14ac:dyDescent="0.25">
      <c r="A133" s="2" t="s">
        <v>4503</v>
      </c>
      <c r="B133" s="3" t="s">
        <v>24</v>
      </c>
      <c r="C133" s="3" t="s">
        <v>26</v>
      </c>
      <c r="D133" s="5">
        <f t="shared" si="10"/>
        <v>8515</v>
      </c>
      <c r="E133" s="5">
        <v>8101</v>
      </c>
      <c r="F133" s="5">
        <v>0</v>
      </c>
      <c r="G133" s="5">
        <v>414</v>
      </c>
      <c r="H133" s="5">
        <f t="shared" si="11"/>
        <v>6178</v>
      </c>
      <c r="I133" s="5">
        <v>5883</v>
      </c>
      <c r="J133" s="5">
        <v>0</v>
      </c>
      <c r="K133" s="5">
        <v>295</v>
      </c>
      <c r="L133" s="5">
        <v>90</v>
      </c>
      <c r="M133" s="68">
        <f t="shared" si="12"/>
        <v>1.0569583088667059E-2</v>
      </c>
      <c r="N133" s="68">
        <f t="shared" si="13"/>
        <v>1.4567821301392036E-2</v>
      </c>
      <c r="O133" s="5">
        <v>242</v>
      </c>
      <c r="P133" s="5">
        <v>277</v>
      </c>
      <c r="Q133" s="25">
        <f t="shared" si="14"/>
        <v>0.87364620938628157</v>
      </c>
      <c r="R133" s="5">
        <v>7</v>
      </c>
      <c r="S133" s="5">
        <v>6</v>
      </c>
      <c r="T133" s="5">
        <v>205</v>
      </c>
      <c r="U133" s="5">
        <v>7</v>
      </c>
      <c r="V133" s="5">
        <v>4.7085000000000002E-2</v>
      </c>
      <c r="W133" s="4" t="s">
        <v>4504</v>
      </c>
      <c r="X133" s="3" t="s">
        <v>4505</v>
      </c>
      <c r="Y133" s="3" t="s">
        <v>28</v>
      </c>
      <c r="Z133" s="3" t="s">
        <v>28</v>
      </c>
    </row>
    <row r="134" spans="1:26" x14ac:dyDescent="0.25">
      <c r="A134" s="2" t="s">
        <v>4506</v>
      </c>
      <c r="B134" s="3" t="s">
        <v>24</v>
      </c>
      <c r="C134" s="3" t="s">
        <v>26</v>
      </c>
      <c r="D134" s="5">
        <f t="shared" si="10"/>
        <v>2305</v>
      </c>
      <c r="E134" s="5">
        <v>2298</v>
      </c>
      <c r="F134" s="5">
        <v>0</v>
      </c>
      <c r="G134" s="5">
        <v>7</v>
      </c>
      <c r="H134" s="5">
        <f t="shared" si="11"/>
        <v>1702</v>
      </c>
      <c r="I134" s="5">
        <v>1695</v>
      </c>
      <c r="J134" s="5">
        <v>0</v>
      </c>
      <c r="K134" s="5">
        <v>7</v>
      </c>
      <c r="L134" s="5">
        <v>12</v>
      </c>
      <c r="M134" s="68">
        <f t="shared" si="12"/>
        <v>5.2060737527114967E-3</v>
      </c>
      <c r="N134" s="68">
        <f t="shared" si="13"/>
        <v>7.0505287896592246E-3</v>
      </c>
      <c r="O134" s="5">
        <v>33</v>
      </c>
      <c r="P134" s="5">
        <v>35</v>
      </c>
      <c r="Q134" s="25">
        <f t="shared" si="14"/>
        <v>0.94285714285714284</v>
      </c>
      <c r="R134" s="5">
        <v>1</v>
      </c>
      <c r="S134" s="5">
        <v>0</v>
      </c>
      <c r="T134" s="5">
        <v>28</v>
      </c>
      <c r="U134" s="5">
        <v>1</v>
      </c>
      <c r="V134" s="5">
        <v>2.0649000000000001E-2</v>
      </c>
      <c r="W134" s="4" t="s">
        <v>4507</v>
      </c>
      <c r="X134" s="3" t="s">
        <v>4508</v>
      </c>
      <c r="Y134" s="3" t="s">
        <v>28</v>
      </c>
      <c r="Z134" s="3" t="s">
        <v>28</v>
      </c>
    </row>
    <row r="135" spans="1:26" x14ac:dyDescent="0.25">
      <c r="A135" s="2" t="s">
        <v>4509</v>
      </c>
      <c r="B135" s="3" t="s">
        <v>24</v>
      </c>
      <c r="C135" s="3" t="s">
        <v>206</v>
      </c>
      <c r="D135" s="5">
        <f t="shared" si="10"/>
        <v>2708</v>
      </c>
      <c r="E135" s="5">
        <v>2700</v>
      </c>
      <c r="F135" s="5">
        <v>0</v>
      </c>
      <c r="G135" s="5">
        <v>8</v>
      </c>
      <c r="H135" s="5">
        <f t="shared" si="11"/>
        <v>2015</v>
      </c>
      <c r="I135" s="5">
        <v>2009</v>
      </c>
      <c r="J135" s="5">
        <v>0</v>
      </c>
      <c r="K135" s="5">
        <v>6</v>
      </c>
      <c r="L135" s="5">
        <v>0</v>
      </c>
      <c r="M135" s="68">
        <f t="shared" si="12"/>
        <v>0</v>
      </c>
      <c r="N135" s="68">
        <f t="shared" si="13"/>
        <v>0</v>
      </c>
      <c r="O135" s="5">
        <v>76</v>
      </c>
      <c r="P135" s="5">
        <v>85</v>
      </c>
      <c r="Q135" s="25">
        <f t="shared" si="14"/>
        <v>0.89411764705882357</v>
      </c>
      <c r="R135" s="5">
        <v>0</v>
      </c>
      <c r="S135" s="5">
        <v>0</v>
      </c>
      <c r="T135" s="5">
        <v>75</v>
      </c>
      <c r="U135" s="5">
        <v>1</v>
      </c>
      <c r="V135" s="5">
        <v>4.231E-2</v>
      </c>
      <c r="W135" s="4" t="s">
        <v>4510</v>
      </c>
      <c r="X135" s="3" t="s">
        <v>4511</v>
      </c>
      <c r="Y135" s="3" t="s">
        <v>28</v>
      </c>
      <c r="Z135" s="3" t="s">
        <v>28</v>
      </c>
    </row>
    <row r="136" spans="1:26" x14ac:dyDescent="0.25">
      <c r="A136" s="2" t="s">
        <v>4512</v>
      </c>
      <c r="B136" s="3" t="s">
        <v>24</v>
      </c>
      <c r="C136" s="3" t="s">
        <v>26</v>
      </c>
      <c r="D136" s="5">
        <f t="shared" si="10"/>
        <v>2209</v>
      </c>
      <c r="E136" s="5">
        <v>2207</v>
      </c>
      <c r="F136" s="5">
        <v>0</v>
      </c>
      <c r="G136" s="5">
        <v>2</v>
      </c>
      <c r="H136" s="5">
        <f t="shared" si="11"/>
        <v>1605</v>
      </c>
      <c r="I136" s="5">
        <v>1604</v>
      </c>
      <c r="J136" s="5">
        <v>0</v>
      </c>
      <c r="K136" s="5">
        <v>1</v>
      </c>
      <c r="L136" s="5">
        <v>4</v>
      </c>
      <c r="M136" s="68">
        <f t="shared" si="12"/>
        <v>1.8107741059302852E-3</v>
      </c>
      <c r="N136" s="68">
        <f t="shared" si="13"/>
        <v>2.4922118380062306E-3</v>
      </c>
      <c r="O136" s="5">
        <v>33</v>
      </c>
      <c r="P136" s="5">
        <v>34</v>
      </c>
      <c r="Q136" s="25">
        <f t="shared" si="14"/>
        <v>0.97058823529411764</v>
      </c>
      <c r="R136" s="5">
        <v>0</v>
      </c>
      <c r="S136" s="5">
        <v>0</v>
      </c>
      <c r="T136" s="5">
        <v>38</v>
      </c>
      <c r="U136" s="5">
        <v>1</v>
      </c>
      <c r="V136" s="5">
        <v>2.1197000000000001E-2</v>
      </c>
      <c r="W136" s="4" t="s">
        <v>4513</v>
      </c>
      <c r="X136" s="3" t="s">
        <v>4514</v>
      </c>
      <c r="Y136" s="3" t="s">
        <v>28</v>
      </c>
      <c r="Z136" s="3" t="s">
        <v>28</v>
      </c>
    </row>
    <row r="137" spans="1:26" x14ac:dyDescent="0.25">
      <c r="A137" s="2" t="s">
        <v>4515</v>
      </c>
      <c r="B137" s="3" t="s">
        <v>24</v>
      </c>
      <c r="C137" s="3" t="s">
        <v>26</v>
      </c>
      <c r="D137" s="5">
        <f t="shared" si="10"/>
        <v>28484</v>
      </c>
      <c r="E137" s="5">
        <v>23203</v>
      </c>
      <c r="F137" s="5">
        <v>0</v>
      </c>
      <c r="G137" s="5">
        <v>5281</v>
      </c>
      <c r="H137" s="5">
        <f t="shared" si="11"/>
        <v>18486</v>
      </c>
      <c r="I137" s="5">
        <v>15346</v>
      </c>
      <c r="J137" s="5">
        <v>0</v>
      </c>
      <c r="K137" s="5">
        <v>3140</v>
      </c>
      <c r="L137" s="5">
        <v>615</v>
      </c>
      <c r="M137" s="68">
        <f t="shared" si="12"/>
        <v>2.1591068670130598E-2</v>
      </c>
      <c r="N137" s="68">
        <f t="shared" si="13"/>
        <v>3.3268419344368715E-2</v>
      </c>
      <c r="O137" s="5">
        <v>2082</v>
      </c>
      <c r="P137" s="5">
        <v>2577</v>
      </c>
      <c r="Q137" s="25">
        <f t="shared" si="14"/>
        <v>0.80791618160651923</v>
      </c>
      <c r="R137" s="5">
        <v>83</v>
      </c>
      <c r="S137" s="5">
        <v>51</v>
      </c>
      <c r="T137" s="5">
        <v>2581</v>
      </c>
      <c r="U137" s="5">
        <v>54</v>
      </c>
      <c r="V137" s="5">
        <v>0.16792599999999999</v>
      </c>
      <c r="W137" s="4" t="s">
        <v>4516</v>
      </c>
      <c r="X137" s="3" t="s">
        <v>4517</v>
      </c>
      <c r="Y137" s="3" t="s">
        <v>28</v>
      </c>
      <c r="Z137" s="3" t="s">
        <v>28</v>
      </c>
    </row>
    <row r="138" spans="1:26" x14ac:dyDescent="0.25">
      <c r="A138" s="2" t="s">
        <v>4518</v>
      </c>
      <c r="B138" s="3" t="s">
        <v>24</v>
      </c>
      <c r="C138" s="3" t="s">
        <v>26</v>
      </c>
      <c r="D138" s="5">
        <f t="shared" si="10"/>
        <v>2972</v>
      </c>
      <c r="E138" s="5">
        <v>2969</v>
      </c>
      <c r="F138" s="5">
        <v>0</v>
      </c>
      <c r="G138" s="5">
        <v>3</v>
      </c>
      <c r="H138" s="5">
        <f t="shared" si="11"/>
        <v>2166</v>
      </c>
      <c r="I138" s="5">
        <v>2164</v>
      </c>
      <c r="J138" s="5">
        <v>0</v>
      </c>
      <c r="K138" s="5">
        <v>2</v>
      </c>
      <c r="L138" s="5">
        <v>13</v>
      </c>
      <c r="M138" s="68">
        <f t="shared" si="12"/>
        <v>4.3741588156123818E-3</v>
      </c>
      <c r="N138" s="68">
        <f t="shared" si="13"/>
        <v>6.0018467220683287E-3</v>
      </c>
      <c r="O138" s="5">
        <v>34</v>
      </c>
      <c r="P138" s="5">
        <v>35</v>
      </c>
      <c r="Q138" s="25">
        <f t="shared" si="14"/>
        <v>0.97142857142857142</v>
      </c>
      <c r="R138" s="5">
        <v>2</v>
      </c>
      <c r="S138" s="5">
        <v>0</v>
      </c>
      <c r="T138" s="5">
        <v>28</v>
      </c>
      <c r="U138" s="5">
        <v>0</v>
      </c>
      <c r="V138" s="5">
        <v>1.6174000000000001E-2</v>
      </c>
      <c r="W138" s="4" t="s">
        <v>4519</v>
      </c>
      <c r="X138" s="3" t="s">
        <v>4520</v>
      </c>
      <c r="Y138" s="3" t="s">
        <v>28</v>
      </c>
      <c r="Z138" s="3" t="s">
        <v>28</v>
      </c>
    </row>
    <row r="139" spans="1:26" x14ac:dyDescent="0.25">
      <c r="A139" s="2" t="s">
        <v>4521</v>
      </c>
      <c r="B139" s="3" t="s">
        <v>24</v>
      </c>
      <c r="C139" s="3" t="s">
        <v>26</v>
      </c>
      <c r="D139" s="5">
        <f t="shared" si="10"/>
        <v>5809</v>
      </c>
      <c r="E139" s="5">
        <v>5791</v>
      </c>
      <c r="F139" s="5">
        <v>0</v>
      </c>
      <c r="G139" s="5">
        <v>18</v>
      </c>
      <c r="H139" s="5">
        <f t="shared" si="11"/>
        <v>4252</v>
      </c>
      <c r="I139" s="5">
        <v>4235</v>
      </c>
      <c r="J139" s="5">
        <v>0</v>
      </c>
      <c r="K139" s="5">
        <v>17</v>
      </c>
      <c r="L139" s="5">
        <v>24</v>
      </c>
      <c r="M139" s="68">
        <f t="shared" si="12"/>
        <v>4.1315200550869338E-3</v>
      </c>
      <c r="N139" s="68">
        <f t="shared" si="13"/>
        <v>5.6444026340545629E-3</v>
      </c>
      <c r="O139" s="5">
        <v>94</v>
      </c>
      <c r="P139" s="5">
        <v>105</v>
      </c>
      <c r="Q139" s="25">
        <f t="shared" si="14"/>
        <v>0.89523809523809528</v>
      </c>
      <c r="R139" s="5">
        <v>5</v>
      </c>
      <c r="S139" s="5">
        <v>0</v>
      </c>
      <c r="T139" s="5">
        <v>105</v>
      </c>
      <c r="U139" s="5">
        <v>3</v>
      </c>
      <c r="V139" s="5">
        <v>2.4792999999999999E-2</v>
      </c>
      <c r="W139" s="4" t="s">
        <v>4522</v>
      </c>
      <c r="X139" s="3" t="s">
        <v>4523</v>
      </c>
      <c r="Y139" s="3" t="s">
        <v>28</v>
      </c>
      <c r="Z139" s="3" t="s">
        <v>28</v>
      </c>
    </row>
    <row r="140" spans="1:26" x14ac:dyDescent="0.25">
      <c r="A140" s="2" t="s">
        <v>4524</v>
      </c>
      <c r="B140" s="3" t="s">
        <v>24</v>
      </c>
      <c r="C140" s="3" t="s">
        <v>26</v>
      </c>
      <c r="D140" s="5">
        <f t="shared" si="10"/>
        <v>6701</v>
      </c>
      <c r="E140" s="5">
        <v>6210</v>
      </c>
      <c r="F140" s="5">
        <v>0</v>
      </c>
      <c r="G140" s="5">
        <v>491</v>
      </c>
      <c r="H140" s="5">
        <f t="shared" si="11"/>
        <v>5051</v>
      </c>
      <c r="I140" s="5">
        <v>4724</v>
      </c>
      <c r="J140" s="5">
        <v>0</v>
      </c>
      <c r="K140" s="5">
        <v>327</v>
      </c>
      <c r="L140" s="5">
        <v>52</v>
      </c>
      <c r="M140" s="68">
        <f t="shared" si="12"/>
        <v>7.7600358155499177E-3</v>
      </c>
      <c r="N140" s="68">
        <f t="shared" si="13"/>
        <v>1.0294991090873094E-2</v>
      </c>
      <c r="O140" s="5">
        <v>98</v>
      </c>
      <c r="P140" s="5">
        <v>108</v>
      </c>
      <c r="Q140" s="25">
        <f t="shared" si="14"/>
        <v>0.90740740740740744</v>
      </c>
      <c r="R140" s="5">
        <v>24</v>
      </c>
      <c r="S140" s="5">
        <v>3</v>
      </c>
      <c r="T140" s="5">
        <v>57</v>
      </c>
      <c r="U140" s="5">
        <v>0</v>
      </c>
      <c r="V140" s="5">
        <v>2.2862E-2</v>
      </c>
      <c r="W140" s="4" t="s">
        <v>4525</v>
      </c>
      <c r="X140" s="3" t="s">
        <v>4526</v>
      </c>
      <c r="Y140" s="3" t="s">
        <v>28</v>
      </c>
      <c r="Z140" s="3" t="s">
        <v>28</v>
      </c>
    </row>
    <row r="141" spans="1:26" x14ac:dyDescent="0.25">
      <c r="A141" s="2" t="s">
        <v>4527</v>
      </c>
      <c r="B141" s="3" t="s">
        <v>24</v>
      </c>
      <c r="C141" s="3" t="s">
        <v>26</v>
      </c>
      <c r="D141" s="5">
        <f t="shared" si="10"/>
        <v>9503</v>
      </c>
      <c r="E141" s="5">
        <v>8772</v>
      </c>
      <c r="F141" s="5">
        <v>0</v>
      </c>
      <c r="G141" s="5">
        <v>731</v>
      </c>
      <c r="H141" s="5">
        <f t="shared" si="11"/>
        <v>6810</v>
      </c>
      <c r="I141" s="5">
        <v>6279</v>
      </c>
      <c r="J141" s="5">
        <v>0</v>
      </c>
      <c r="K141" s="5">
        <v>531</v>
      </c>
      <c r="L141" s="5">
        <v>137</v>
      </c>
      <c r="M141" s="68">
        <f t="shared" si="12"/>
        <v>1.4416500052614963E-2</v>
      </c>
      <c r="N141" s="68">
        <f t="shared" si="13"/>
        <v>2.011747430249633E-2</v>
      </c>
      <c r="O141" s="5">
        <v>460</v>
      </c>
      <c r="P141" s="5">
        <v>485</v>
      </c>
      <c r="Q141" s="25">
        <f t="shared" si="14"/>
        <v>0.94845360824742264</v>
      </c>
      <c r="R141" s="5">
        <v>23</v>
      </c>
      <c r="S141" s="5">
        <v>19</v>
      </c>
      <c r="T141" s="5">
        <v>434</v>
      </c>
      <c r="U141" s="5">
        <v>8</v>
      </c>
      <c r="V141" s="5">
        <v>7.7242000000000005E-2</v>
      </c>
      <c r="W141" s="4" t="s">
        <v>4528</v>
      </c>
      <c r="X141" s="3" t="s">
        <v>4529</v>
      </c>
      <c r="Y141" s="3" t="s">
        <v>28</v>
      </c>
      <c r="Z141" s="3" t="s">
        <v>28</v>
      </c>
    </row>
    <row r="142" spans="1:26" x14ac:dyDescent="0.25">
      <c r="A142" s="2" t="s">
        <v>4530</v>
      </c>
      <c r="B142" s="3" t="s">
        <v>24</v>
      </c>
      <c r="C142" s="3" t="s">
        <v>26</v>
      </c>
      <c r="D142" s="5">
        <f t="shared" si="10"/>
        <v>5373</v>
      </c>
      <c r="E142" s="5">
        <v>3653</v>
      </c>
      <c r="F142" s="5">
        <v>0</v>
      </c>
      <c r="G142" s="5">
        <v>1720</v>
      </c>
      <c r="H142" s="5">
        <f t="shared" si="11"/>
        <v>3724</v>
      </c>
      <c r="I142" s="5">
        <v>2531</v>
      </c>
      <c r="J142" s="5">
        <v>0</v>
      </c>
      <c r="K142" s="5">
        <v>1193</v>
      </c>
      <c r="L142" s="5">
        <v>47</v>
      </c>
      <c r="M142" s="68">
        <f t="shared" si="12"/>
        <v>8.7474409082449276E-3</v>
      </c>
      <c r="N142" s="68">
        <f t="shared" si="13"/>
        <v>1.2620837808807734E-2</v>
      </c>
      <c r="O142" s="5">
        <v>134</v>
      </c>
      <c r="P142" s="5">
        <v>159</v>
      </c>
      <c r="Q142" s="25">
        <f t="shared" si="14"/>
        <v>0.84276729559748431</v>
      </c>
      <c r="R142" s="5">
        <v>4</v>
      </c>
      <c r="S142" s="5">
        <v>9</v>
      </c>
      <c r="T142" s="5">
        <v>145</v>
      </c>
      <c r="U142" s="5">
        <v>2</v>
      </c>
      <c r="V142" s="5">
        <v>6.2821000000000002E-2</v>
      </c>
      <c r="W142" s="4" t="s">
        <v>4531</v>
      </c>
      <c r="X142" s="3" t="s">
        <v>4532</v>
      </c>
      <c r="Y142" s="3" t="s">
        <v>28</v>
      </c>
      <c r="Z142" s="3" t="s">
        <v>28</v>
      </c>
    </row>
    <row r="143" spans="1:26" x14ac:dyDescent="0.25">
      <c r="A143" s="2" t="s">
        <v>4533</v>
      </c>
      <c r="B143" s="3" t="s">
        <v>24</v>
      </c>
      <c r="C143" s="3" t="s">
        <v>26</v>
      </c>
      <c r="D143" s="5">
        <f t="shared" si="10"/>
        <v>4841</v>
      </c>
      <c r="E143" s="5">
        <v>4666</v>
      </c>
      <c r="F143" s="5">
        <v>0</v>
      </c>
      <c r="G143" s="5">
        <v>175</v>
      </c>
      <c r="H143" s="5">
        <f t="shared" si="11"/>
        <v>3517</v>
      </c>
      <c r="I143" s="5">
        <v>3391</v>
      </c>
      <c r="J143" s="5">
        <v>0</v>
      </c>
      <c r="K143" s="5">
        <v>126</v>
      </c>
      <c r="L143" s="5">
        <v>66</v>
      </c>
      <c r="M143" s="68">
        <f t="shared" si="12"/>
        <v>1.3633546787853749E-2</v>
      </c>
      <c r="N143" s="68">
        <f t="shared" si="13"/>
        <v>1.8765993744668752E-2</v>
      </c>
      <c r="O143" s="5">
        <v>143</v>
      </c>
      <c r="P143" s="5">
        <v>147</v>
      </c>
      <c r="Q143" s="25">
        <f t="shared" si="14"/>
        <v>0.97278911564625847</v>
      </c>
      <c r="R143" s="5">
        <v>8</v>
      </c>
      <c r="S143" s="5">
        <v>1</v>
      </c>
      <c r="T143" s="5">
        <v>116</v>
      </c>
      <c r="U143" s="5">
        <v>4</v>
      </c>
      <c r="V143" s="5">
        <v>4.335E-2</v>
      </c>
      <c r="W143" s="4" t="s">
        <v>4534</v>
      </c>
      <c r="X143" s="3" t="s">
        <v>4535</v>
      </c>
      <c r="Y143" s="3" t="s">
        <v>28</v>
      </c>
      <c r="Z143" s="3" t="s">
        <v>28</v>
      </c>
    </row>
    <row r="144" spans="1:26" x14ac:dyDescent="0.25">
      <c r="A144" s="2" t="s">
        <v>4536</v>
      </c>
      <c r="B144" s="3" t="s">
        <v>24</v>
      </c>
      <c r="C144" s="3" t="s">
        <v>26</v>
      </c>
      <c r="D144" s="5">
        <f t="shared" si="10"/>
        <v>6235</v>
      </c>
      <c r="E144" s="5">
        <v>5692</v>
      </c>
      <c r="F144" s="5">
        <v>0</v>
      </c>
      <c r="G144" s="5">
        <v>543</v>
      </c>
      <c r="H144" s="5">
        <f t="shared" si="11"/>
        <v>4450</v>
      </c>
      <c r="I144" s="5">
        <v>4075</v>
      </c>
      <c r="J144" s="5">
        <v>0</v>
      </c>
      <c r="K144" s="5">
        <v>375</v>
      </c>
      <c r="L144" s="5">
        <v>65</v>
      </c>
      <c r="M144" s="68">
        <f t="shared" si="12"/>
        <v>1.0425020048115477E-2</v>
      </c>
      <c r="N144" s="68">
        <f t="shared" si="13"/>
        <v>1.4606741573033709E-2</v>
      </c>
      <c r="O144" s="5">
        <v>183</v>
      </c>
      <c r="P144" s="5">
        <v>192</v>
      </c>
      <c r="Q144" s="25">
        <f t="shared" si="14"/>
        <v>0.953125</v>
      </c>
      <c r="R144" s="5">
        <v>1</v>
      </c>
      <c r="S144" s="5">
        <v>2</v>
      </c>
      <c r="T144" s="5">
        <v>160</v>
      </c>
      <c r="U144" s="5">
        <v>5</v>
      </c>
      <c r="V144" s="5">
        <v>4.7116999999999999E-2</v>
      </c>
      <c r="W144" s="4" t="s">
        <v>4537</v>
      </c>
      <c r="X144" s="3" t="s">
        <v>4538</v>
      </c>
      <c r="Y144" s="3" t="s">
        <v>28</v>
      </c>
      <c r="Z144" s="3" t="s">
        <v>28</v>
      </c>
    </row>
    <row r="145" spans="1:26" x14ac:dyDescent="0.25">
      <c r="A145" s="2" t="s">
        <v>4539</v>
      </c>
      <c r="B145" s="3" t="s">
        <v>24</v>
      </c>
      <c r="C145" s="3" t="s">
        <v>26</v>
      </c>
      <c r="D145" s="5">
        <f t="shared" si="10"/>
        <v>5042</v>
      </c>
      <c r="E145" s="5">
        <v>5018</v>
      </c>
      <c r="F145" s="5">
        <v>0</v>
      </c>
      <c r="G145" s="5">
        <v>24</v>
      </c>
      <c r="H145" s="5">
        <f t="shared" si="11"/>
        <v>3597</v>
      </c>
      <c r="I145" s="5">
        <v>3578</v>
      </c>
      <c r="J145" s="5">
        <v>0</v>
      </c>
      <c r="K145" s="5">
        <v>19</v>
      </c>
      <c r="L145" s="5">
        <v>23</v>
      </c>
      <c r="M145" s="68">
        <f t="shared" si="12"/>
        <v>4.5616818722729073E-3</v>
      </c>
      <c r="N145" s="68">
        <f t="shared" si="13"/>
        <v>6.3942174033917156E-3</v>
      </c>
      <c r="O145" s="5">
        <v>105</v>
      </c>
      <c r="P145" s="5">
        <v>114</v>
      </c>
      <c r="Q145" s="25">
        <f t="shared" si="14"/>
        <v>0.92105263157894735</v>
      </c>
      <c r="R145" s="5">
        <v>9</v>
      </c>
      <c r="S145" s="5">
        <v>0</v>
      </c>
      <c r="T145" s="5">
        <v>112</v>
      </c>
      <c r="U145" s="5">
        <v>9</v>
      </c>
      <c r="V145" s="5">
        <v>3.1861E-2</v>
      </c>
      <c r="W145" s="4" t="s">
        <v>4540</v>
      </c>
      <c r="X145" s="3" t="s">
        <v>4541</v>
      </c>
      <c r="Y145" s="3" t="s">
        <v>28</v>
      </c>
      <c r="Z145" s="3" t="s">
        <v>28</v>
      </c>
    </row>
    <row r="146" spans="1:26" x14ac:dyDescent="0.25">
      <c r="A146" s="2" t="s">
        <v>4542</v>
      </c>
      <c r="B146" s="3" t="s">
        <v>24</v>
      </c>
      <c r="C146" s="3" t="s">
        <v>26</v>
      </c>
      <c r="D146" s="5">
        <f t="shared" si="10"/>
        <v>10305</v>
      </c>
      <c r="E146" s="5">
        <v>9675</v>
      </c>
      <c r="F146" s="5">
        <v>0</v>
      </c>
      <c r="G146" s="5">
        <v>630</v>
      </c>
      <c r="H146" s="5">
        <f t="shared" si="11"/>
        <v>7351</v>
      </c>
      <c r="I146" s="5">
        <v>6927</v>
      </c>
      <c r="J146" s="5">
        <v>0</v>
      </c>
      <c r="K146" s="5">
        <v>424</v>
      </c>
      <c r="L146" s="5">
        <v>99</v>
      </c>
      <c r="M146" s="68">
        <f t="shared" si="12"/>
        <v>9.6069868995633193E-3</v>
      </c>
      <c r="N146" s="68">
        <f t="shared" si="13"/>
        <v>1.3467555434634744E-2</v>
      </c>
      <c r="O146" s="5">
        <v>490</v>
      </c>
      <c r="P146" s="5">
        <v>556</v>
      </c>
      <c r="Q146" s="25">
        <f t="shared" si="14"/>
        <v>0.88129496402877694</v>
      </c>
      <c r="R146" s="5">
        <v>45</v>
      </c>
      <c r="S146" s="5">
        <v>7</v>
      </c>
      <c r="T146" s="5">
        <v>655</v>
      </c>
      <c r="U146" s="5">
        <v>44</v>
      </c>
      <c r="V146" s="5">
        <v>8.0266000000000004E-2</v>
      </c>
      <c r="W146" s="4" t="s">
        <v>4543</v>
      </c>
      <c r="X146" s="3" t="s">
        <v>4544</v>
      </c>
      <c r="Y146" s="3" t="s">
        <v>28</v>
      </c>
      <c r="Z146" s="3" t="s">
        <v>28</v>
      </c>
    </row>
    <row r="147" spans="1:26" x14ac:dyDescent="0.25">
      <c r="A147" s="2" t="s">
        <v>4545</v>
      </c>
      <c r="B147" s="3" t="s">
        <v>24</v>
      </c>
      <c r="C147" s="3" t="s">
        <v>26</v>
      </c>
      <c r="D147" s="5">
        <f t="shared" si="10"/>
        <v>13034</v>
      </c>
      <c r="E147" s="5">
        <v>11358</v>
      </c>
      <c r="F147" s="5">
        <v>0</v>
      </c>
      <c r="G147" s="5">
        <v>1676</v>
      </c>
      <c r="H147" s="5">
        <f t="shared" si="11"/>
        <v>9397</v>
      </c>
      <c r="I147" s="5">
        <v>8282</v>
      </c>
      <c r="J147" s="5">
        <v>0</v>
      </c>
      <c r="K147" s="5">
        <v>1115</v>
      </c>
      <c r="L147" s="5">
        <v>364</v>
      </c>
      <c r="M147" s="68">
        <f t="shared" si="12"/>
        <v>2.7926960257787327E-2</v>
      </c>
      <c r="N147" s="68">
        <f t="shared" si="13"/>
        <v>3.8735766734064064E-2</v>
      </c>
      <c r="O147" s="5">
        <v>591</v>
      </c>
      <c r="P147" s="5">
        <v>624</v>
      </c>
      <c r="Q147" s="25">
        <f t="shared" si="14"/>
        <v>0.94711538461538458</v>
      </c>
      <c r="R147" s="5">
        <v>66</v>
      </c>
      <c r="S147" s="5">
        <v>21</v>
      </c>
      <c r="T147" s="5">
        <v>295</v>
      </c>
      <c r="U147" s="5">
        <v>1</v>
      </c>
      <c r="V147" s="5">
        <v>7.5343999999999994E-2</v>
      </c>
      <c r="W147" s="4" t="s">
        <v>4546</v>
      </c>
      <c r="X147" s="3" t="s">
        <v>4547</v>
      </c>
      <c r="Y147" s="3" t="s">
        <v>28</v>
      </c>
      <c r="Z147" s="3" t="s">
        <v>28</v>
      </c>
    </row>
    <row r="148" spans="1:26" x14ac:dyDescent="0.25">
      <c r="A148" s="2" t="s">
        <v>4548</v>
      </c>
      <c r="B148" s="3" t="s">
        <v>24</v>
      </c>
      <c r="C148" s="3" t="s">
        <v>26</v>
      </c>
      <c r="D148" s="5">
        <f t="shared" si="10"/>
        <v>14713</v>
      </c>
      <c r="E148" s="5">
        <v>13426</v>
      </c>
      <c r="F148" s="5">
        <v>0</v>
      </c>
      <c r="G148" s="5">
        <v>1287</v>
      </c>
      <c r="H148" s="5">
        <f t="shared" si="11"/>
        <v>10363</v>
      </c>
      <c r="I148" s="5">
        <v>9453</v>
      </c>
      <c r="J148" s="5">
        <v>0</v>
      </c>
      <c r="K148" s="5">
        <v>910</v>
      </c>
      <c r="L148" s="5">
        <v>72</v>
      </c>
      <c r="M148" s="68">
        <f t="shared" si="12"/>
        <v>4.8936314823625369E-3</v>
      </c>
      <c r="N148" s="68">
        <f t="shared" si="13"/>
        <v>6.9477950400463184E-3</v>
      </c>
      <c r="O148" s="5">
        <v>381</v>
      </c>
      <c r="P148" s="5">
        <v>471</v>
      </c>
      <c r="Q148" s="25">
        <f t="shared" si="14"/>
        <v>0.80891719745222934</v>
      </c>
      <c r="R148" s="5">
        <v>42</v>
      </c>
      <c r="S148" s="5">
        <v>12</v>
      </c>
      <c r="T148" s="5">
        <v>523</v>
      </c>
      <c r="U148" s="5">
        <v>36</v>
      </c>
      <c r="V148" s="5">
        <v>4.9825000000000001E-2</v>
      </c>
      <c r="W148" s="4" t="s">
        <v>4549</v>
      </c>
      <c r="X148" s="3" t="s">
        <v>4550</v>
      </c>
      <c r="Y148" s="3" t="s">
        <v>28</v>
      </c>
      <c r="Z148" s="3" t="s">
        <v>28</v>
      </c>
    </row>
    <row r="149" spans="1:26" x14ac:dyDescent="0.25">
      <c r="A149" s="2" t="s">
        <v>4551</v>
      </c>
      <c r="B149" s="3" t="s">
        <v>24</v>
      </c>
      <c r="C149" s="3" t="s">
        <v>26</v>
      </c>
      <c r="D149" s="5">
        <f t="shared" si="10"/>
        <v>27097</v>
      </c>
      <c r="E149" s="5">
        <v>21920</v>
      </c>
      <c r="F149" s="5">
        <v>0</v>
      </c>
      <c r="G149" s="5">
        <v>5177</v>
      </c>
      <c r="H149" s="5">
        <f t="shared" si="11"/>
        <v>19102</v>
      </c>
      <c r="I149" s="5">
        <v>15575</v>
      </c>
      <c r="J149" s="5">
        <v>0</v>
      </c>
      <c r="K149" s="5">
        <v>3527</v>
      </c>
      <c r="L149" s="5">
        <v>472</v>
      </c>
      <c r="M149" s="68">
        <f t="shared" si="12"/>
        <v>1.7418902461527105E-2</v>
      </c>
      <c r="N149" s="68">
        <f t="shared" si="13"/>
        <v>2.4709454507381427E-2</v>
      </c>
      <c r="O149" s="5">
        <v>1301</v>
      </c>
      <c r="P149" s="5">
        <v>1524</v>
      </c>
      <c r="Q149" s="25">
        <f t="shared" si="14"/>
        <v>0.85367454068241466</v>
      </c>
      <c r="R149" s="5">
        <v>173</v>
      </c>
      <c r="S149" s="5">
        <v>71</v>
      </c>
      <c r="T149" s="5">
        <v>1453</v>
      </c>
      <c r="U149" s="5">
        <v>47</v>
      </c>
      <c r="V149" s="5">
        <v>9.7849000000000005E-2</v>
      </c>
      <c r="W149" s="4" t="s">
        <v>4552</v>
      </c>
      <c r="X149" s="3" t="s">
        <v>4553</v>
      </c>
      <c r="Y149" s="3" t="s">
        <v>28</v>
      </c>
      <c r="Z149" s="3" t="s">
        <v>28</v>
      </c>
    </row>
    <row r="150" spans="1:26" x14ac:dyDescent="0.25">
      <c r="A150" s="2" t="s">
        <v>4554</v>
      </c>
      <c r="B150" s="3" t="s">
        <v>24</v>
      </c>
      <c r="C150" s="3" t="s">
        <v>26</v>
      </c>
      <c r="D150" s="5">
        <f t="shared" si="10"/>
        <v>44288</v>
      </c>
      <c r="E150" s="5">
        <v>30817</v>
      </c>
      <c r="F150" s="5">
        <v>0</v>
      </c>
      <c r="G150" s="5">
        <v>13471</v>
      </c>
      <c r="H150" s="5">
        <f t="shared" si="11"/>
        <v>29918</v>
      </c>
      <c r="I150" s="5">
        <v>21151</v>
      </c>
      <c r="J150" s="5">
        <v>0</v>
      </c>
      <c r="K150" s="5">
        <v>8767</v>
      </c>
      <c r="L150" s="5">
        <v>254</v>
      </c>
      <c r="M150" s="68">
        <f t="shared" si="12"/>
        <v>5.7351878612716765E-3</v>
      </c>
      <c r="N150" s="68">
        <f t="shared" si="13"/>
        <v>8.4898723176682934E-3</v>
      </c>
      <c r="O150" s="5">
        <v>909</v>
      </c>
      <c r="P150" s="5">
        <v>1331</v>
      </c>
      <c r="Q150" s="25">
        <f t="shared" si="14"/>
        <v>0.68294515401953415</v>
      </c>
      <c r="R150" s="5">
        <v>179</v>
      </c>
      <c r="S150" s="5">
        <v>151</v>
      </c>
      <c r="T150" s="5">
        <v>992</v>
      </c>
      <c r="U150" s="5">
        <v>66</v>
      </c>
      <c r="V150" s="5">
        <v>6.2927999999999998E-2</v>
      </c>
      <c r="W150" s="4" t="s">
        <v>4555</v>
      </c>
      <c r="X150" s="3" t="s">
        <v>4556</v>
      </c>
      <c r="Y150" s="3" t="s">
        <v>28</v>
      </c>
      <c r="Z150" s="3" t="s">
        <v>28</v>
      </c>
    </row>
    <row r="151" spans="1:26" x14ac:dyDescent="0.25">
      <c r="A151" s="2" t="s">
        <v>4557</v>
      </c>
      <c r="B151" s="3" t="s">
        <v>24</v>
      </c>
      <c r="C151" s="3" t="s">
        <v>26</v>
      </c>
      <c r="D151" s="5">
        <f t="shared" si="10"/>
        <v>33585</v>
      </c>
      <c r="E151" s="5">
        <v>24847</v>
      </c>
      <c r="F151" s="5">
        <v>0</v>
      </c>
      <c r="G151" s="5">
        <v>8738</v>
      </c>
      <c r="H151" s="5">
        <f t="shared" si="11"/>
        <v>21630</v>
      </c>
      <c r="I151" s="5">
        <v>15806</v>
      </c>
      <c r="J151" s="5">
        <v>0</v>
      </c>
      <c r="K151" s="5">
        <v>5824</v>
      </c>
      <c r="L151" s="5">
        <v>803</v>
      </c>
      <c r="M151" s="68">
        <f t="shared" si="12"/>
        <v>2.3909483400327527E-2</v>
      </c>
      <c r="N151" s="68">
        <f t="shared" si="13"/>
        <v>3.7124364308830329E-2</v>
      </c>
      <c r="O151" s="5">
        <v>1675</v>
      </c>
      <c r="P151" s="5">
        <v>2207</v>
      </c>
      <c r="Q151" s="25">
        <f t="shared" si="14"/>
        <v>0.758948799275034</v>
      </c>
      <c r="R151" s="5">
        <v>165</v>
      </c>
      <c r="S151" s="5">
        <v>105</v>
      </c>
      <c r="T151" s="5">
        <v>1593</v>
      </c>
      <c r="U151" s="5">
        <v>60</v>
      </c>
      <c r="V151" s="5">
        <v>0.13963100000000001</v>
      </c>
      <c r="W151" s="4" t="s">
        <v>4558</v>
      </c>
      <c r="X151" s="3" t="s">
        <v>4559</v>
      </c>
      <c r="Y151" s="3" t="s">
        <v>28</v>
      </c>
      <c r="Z151" s="3" t="s">
        <v>28</v>
      </c>
    </row>
    <row r="152" spans="1:26" x14ac:dyDescent="0.25">
      <c r="A152" s="2" t="s">
        <v>4560</v>
      </c>
      <c r="B152" s="3" t="s">
        <v>24</v>
      </c>
      <c r="C152" s="3" t="s">
        <v>26</v>
      </c>
      <c r="D152" s="5">
        <f t="shared" si="10"/>
        <v>4118</v>
      </c>
      <c r="E152" s="5">
        <v>4016</v>
      </c>
      <c r="F152" s="5">
        <v>0</v>
      </c>
      <c r="G152" s="5">
        <v>102</v>
      </c>
      <c r="H152" s="5">
        <f t="shared" si="11"/>
        <v>2943</v>
      </c>
      <c r="I152" s="5">
        <v>2875</v>
      </c>
      <c r="J152" s="5">
        <v>0</v>
      </c>
      <c r="K152" s="5">
        <v>68</v>
      </c>
      <c r="L152" s="5">
        <v>90</v>
      </c>
      <c r="M152" s="68">
        <f t="shared" si="12"/>
        <v>2.1855269548324428E-2</v>
      </c>
      <c r="N152" s="68">
        <f t="shared" si="13"/>
        <v>3.0581039755351681E-2</v>
      </c>
      <c r="O152" s="5">
        <v>143</v>
      </c>
      <c r="P152" s="5">
        <v>148</v>
      </c>
      <c r="Q152" s="25">
        <f t="shared" si="14"/>
        <v>0.96621621621621623</v>
      </c>
      <c r="R152" s="5">
        <v>1</v>
      </c>
      <c r="S152" s="5">
        <v>1</v>
      </c>
      <c r="T152" s="5">
        <v>89</v>
      </c>
      <c r="U152" s="5">
        <v>1</v>
      </c>
      <c r="V152" s="5">
        <v>5.1478000000000003E-2</v>
      </c>
      <c r="W152" s="4" t="s">
        <v>4561</v>
      </c>
      <c r="X152" s="3" t="s">
        <v>4562</v>
      </c>
      <c r="Y152" s="3" t="s">
        <v>28</v>
      </c>
      <c r="Z152" s="3" t="s">
        <v>28</v>
      </c>
    </row>
    <row r="153" spans="1:26" x14ac:dyDescent="0.25">
      <c r="A153" s="2" t="s">
        <v>4563</v>
      </c>
      <c r="B153" s="3" t="s">
        <v>24</v>
      </c>
      <c r="C153" s="3" t="s">
        <v>26</v>
      </c>
      <c r="D153" s="5">
        <f t="shared" si="10"/>
        <v>16185</v>
      </c>
      <c r="E153" s="5">
        <v>15278</v>
      </c>
      <c r="F153" s="5">
        <v>0</v>
      </c>
      <c r="G153" s="5">
        <v>907</v>
      </c>
      <c r="H153" s="5">
        <f t="shared" si="11"/>
        <v>11667</v>
      </c>
      <c r="I153" s="5">
        <v>10974</v>
      </c>
      <c r="J153" s="5">
        <v>0</v>
      </c>
      <c r="K153" s="5">
        <v>693</v>
      </c>
      <c r="L153" s="5">
        <v>321</v>
      </c>
      <c r="M153" s="68">
        <f t="shared" si="12"/>
        <v>1.9833178869323446E-2</v>
      </c>
      <c r="N153" s="68">
        <f t="shared" si="13"/>
        <v>2.7513499614296735E-2</v>
      </c>
      <c r="O153" s="5">
        <v>786</v>
      </c>
      <c r="P153" s="5">
        <v>915</v>
      </c>
      <c r="Q153" s="25">
        <f t="shared" si="14"/>
        <v>0.85901639344262293</v>
      </c>
      <c r="R153" s="5">
        <v>52</v>
      </c>
      <c r="S153" s="5">
        <v>5</v>
      </c>
      <c r="T153" s="5">
        <v>993</v>
      </c>
      <c r="U153" s="5">
        <v>121</v>
      </c>
      <c r="V153" s="5">
        <v>8.3378999999999995E-2</v>
      </c>
      <c r="W153" s="4" t="s">
        <v>4564</v>
      </c>
      <c r="X153" s="3" t="s">
        <v>4565</v>
      </c>
      <c r="Y153" s="3" t="s">
        <v>28</v>
      </c>
      <c r="Z153" s="3" t="s">
        <v>28</v>
      </c>
    </row>
    <row r="154" spans="1:26" x14ac:dyDescent="0.25">
      <c r="A154" s="2" t="s">
        <v>4566</v>
      </c>
      <c r="B154" s="3" t="s">
        <v>24</v>
      </c>
      <c r="C154" s="3" t="s">
        <v>26</v>
      </c>
      <c r="D154" s="5">
        <f t="shared" si="10"/>
        <v>12141</v>
      </c>
      <c r="E154" s="5">
        <v>10171</v>
      </c>
      <c r="F154" s="5">
        <v>0</v>
      </c>
      <c r="G154" s="5">
        <v>1970</v>
      </c>
      <c r="H154" s="5">
        <f t="shared" si="11"/>
        <v>8426</v>
      </c>
      <c r="I154" s="5">
        <v>7140</v>
      </c>
      <c r="J154" s="5">
        <v>0</v>
      </c>
      <c r="K154" s="5">
        <v>1286</v>
      </c>
      <c r="L154" s="5">
        <v>185</v>
      </c>
      <c r="M154" s="68">
        <f t="shared" si="12"/>
        <v>1.5237624577876616E-2</v>
      </c>
      <c r="N154" s="68">
        <f t="shared" si="13"/>
        <v>2.1955850937574174E-2</v>
      </c>
      <c r="O154" s="5">
        <v>396</v>
      </c>
      <c r="P154" s="5">
        <v>539</v>
      </c>
      <c r="Q154" s="25">
        <f t="shared" si="14"/>
        <v>0.73469387755102045</v>
      </c>
      <c r="R154" s="5">
        <v>26</v>
      </c>
      <c r="S154" s="5">
        <v>12</v>
      </c>
      <c r="T154" s="5">
        <v>454</v>
      </c>
      <c r="U154" s="5">
        <v>21</v>
      </c>
      <c r="V154" s="5">
        <v>7.5490000000000002E-2</v>
      </c>
      <c r="W154" s="4" t="s">
        <v>4567</v>
      </c>
      <c r="X154" s="3" t="s">
        <v>4568</v>
      </c>
      <c r="Y154" s="3" t="s">
        <v>28</v>
      </c>
      <c r="Z154" s="3" t="s">
        <v>28</v>
      </c>
    </row>
    <row r="155" spans="1:26" x14ac:dyDescent="0.25">
      <c r="A155" s="2" t="s">
        <v>4569</v>
      </c>
      <c r="B155" s="3" t="s">
        <v>24</v>
      </c>
      <c r="C155" s="3" t="s">
        <v>26</v>
      </c>
      <c r="D155" s="5">
        <f t="shared" si="10"/>
        <v>4894</v>
      </c>
      <c r="E155" s="5">
        <v>4894</v>
      </c>
      <c r="F155" s="5">
        <v>0</v>
      </c>
      <c r="G155" s="5">
        <v>0</v>
      </c>
      <c r="H155" s="5">
        <f t="shared" si="11"/>
        <v>3702</v>
      </c>
      <c r="I155" s="5">
        <v>3702</v>
      </c>
      <c r="J155" s="5">
        <v>0</v>
      </c>
      <c r="K155" s="5">
        <v>0</v>
      </c>
      <c r="L155" s="5">
        <v>70</v>
      </c>
      <c r="M155" s="68">
        <f t="shared" si="12"/>
        <v>1.4303228442991417E-2</v>
      </c>
      <c r="N155" s="68">
        <f t="shared" si="13"/>
        <v>1.8908698001080498E-2</v>
      </c>
      <c r="O155" s="5">
        <v>91</v>
      </c>
      <c r="P155" s="5">
        <v>96</v>
      </c>
      <c r="Q155" s="25">
        <f t="shared" si="14"/>
        <v>0.94791666666666663</v>
      </c>
      <c r="R155" s="5">
        <v>5</v>
      </c>
      <c r="S155" s="5">
        <v>0</v>
      </c>
      <c r="T155" s="5">
        <v>40</v>
      </c>
      <c r="U155" s="5">
        <v>0</v>
      </c>
      <c r="V155" s="5">
        <v>2.5932E-2</v>
      </c>
      <c r="W155" s="4" t="s">
        <v>4570</v>
      </c>
      <c r="X155" s="3" t="s">
        <v>4571</v>
      </c>
      <c r="Y155" s="3" t="s">
        <v>28</v>
      </c>
      <c r="Z155" s="3" t="s">
        <v>28</v>
      </c>
    </row>
    <row r="156" spans="1:26" x14ac:dyDescent="0.25">
      <c r="A156" s="2" t="s">
        <v>4572</v>
      </c>
      <c r="B156" s="3" t="s">
        <v>24</v>
      </c>
      <c r="C156" s="3" t="s">
        <v>26</v>
      </c>
      <c r="D156" s="5">
        <f t="shared" si="10"/>
        <v>2359</v>
      </c>
      <c r="E156" s="5">
        <v>2335</v>
      </c>
      <c r="F156" s="5">
        <v>0</v>
      </c>
      <c r="G156" s="5">
        <v>24</v>
      </c>
      <c r="H156" s="5">
        <f t="shared" si="11"/>
        <v>1687</v>
      </c>
      <c r="I156" s="5">
        <v>1670</v>
      </c>
      <c r="J156" s="5">
        <v>0</v>
      </c>
      <c r="K156" s="5">
        <v>17</v>
      </c>
      <c r="L156" s="5">
        <v>12</v>
      </c>
      <c r="M156" s="68">
        <f t="shared" si="12"/>
        <v>5.0869012293344642E-3</v>
      </c>
      <c r="N156" s="68">
        <f t="shared" si="13"/>
        <v>7.1132187314759928E-3</v>
      </c>
      <c r="O156" s="5">
        <v>31</v>
      </c>
      <c r="P156" s="5">
        <v>33</v>
      </c>
      <c r="Q156" s="25">
        <f t="shared" si="14"/>
        <v>0.93939393939393945</v>
      </c>
      <c r="R156" s="5">
        <v>1</v>
      </c>
      <c r="S156" s="5">
        <v>1</v>
      </c>
      <c r="T156" s="5">
        <v>31</v>
      </c>
      <c r="U156" s="5">
        <v>0</v>
      </c>
      <c r="V156" s="5">
        <v>1.976E-2</v>
      </c>
      <c r="W156" s="4" t="s">
        <v>4573</v>
      </c>
      <c r="X156" s="3" t="s">
        <v>4574</v>
      </c>
      <c r="Y156" s="3" t="s">
        <v>28</v>
      </c>
      <c r="Z156" s="3" t="s">
        <v>28</v>
      </c>
    </row>
    <row r="157" spans="1:26" x14ac:dyDescent="0.25">
      <c r="A157" s="2" t="s">
        <v>4575</v>
      </c>
      <c r="B157" s="3" t="s">
        <v>24</v>
      </c>
      <c r="C157" s="3" t="s">
        <v>26</v>
      </c>
      <c r="D157" s="5">
        <f t="shared" si="10"/>
        <v>37441</v>
      </c>
      <c r="E157" s="5">
        <v>28296</v>
      </c>
      <c r="F157" s="5">
        <v>0</v>
      </c>
      <c r="G157" s="5">
        <v>9145</v>
      </c>
      <c r="H157" s="5">
        <f t="shared" si="11"/>
        <v>26424</v>
      </c>
      <c r="I157" s="5">
        <v>19969</v>
      </c>
      <c r="J157" s="5">
        <v>0</v>
      </c>
      <c r="K157" s="5">
        <v>6455</v>
      </c>
      <c r="L157" s="5">
        <v>551</v>
      </c>
      <c r="M157" s="68">
        <f t="shared" si="12"/>
        <v>1.4716487273310007E-2</v>
      </c>
      <c r="N157" s="68">
        <f t="shared" si="13"/>
        <v>2.0852255525280049E-2</v>
      </c>
      <c r="O157" s="5">
        <v>1432</v>
      </c>
      <c r="P157" s="5">
        <v>2019</v>
      </c>
      <c r="Q157" s="25">
        <f t="shared" si="14"/>
        <v>0.70926201089648344</v>
      </c>
      <c r="R157" s="5">
        <v>123</v>
      </c>
      <c r="S157" s="5">
        <v>68</v>
      </c>
      <c r="T157" s="5">
        <v>2106</v>
      </c>
      <c r="U157" s="5">
        <v>75</v>
      </c>
      <c r="V157" s="5">
        <v>0.101107</v>
      </c>
      <c r="W157" s="4" t="s">
        <v>4576</v>
      </c>
      <c r="X157" s="3" t="s">
        <v>4577</v>
      </c>
      <c r="Y157" s="3" t="s">
        <v>28</v>
      </c>
      <c r="Z157" s="3" t="s">
        <v>28</v>
      </c>
    </row>
    <row r="158" spans="1:26" x14ac:dyDescent="0.25">
      <c r="A158" s="2" t="s">
        <v>4578</v>
      </c>
      <c r="B158" s="3" t="s">
        <v>24</v>
      </c>
      <c r="C158" s="3" t="s">
        <v>26</v>
      </c>
      <c r="D158" s="5">
        <f t="shared" si="10"/>
        <v>6146</v>
      </c>
      <c r="E158" s="5">
        <v>6082</v>
      </c>
      <c r="F158" s="5">
        <v>0</v>
      </c>
      <c r="G158" s="5">
        <v>64</v>
      </c>
      <c r="H158" s="5">
        <f t="shared" si="11"/>
        <v>4547</v>
      </c>
      <c r="I158" s="5">
        <v>4505</v>
      </c>
      <c r="J158" s="5">
        <v>0</v>
      </c>
      <c r="K158" s="5">
        <v>42</v>
      </c>
      <c r="L158" s="5">
        <v>127</v>
      </c>
      <c r="M158" s="68">
        <f t="shared" si="12"/>
        <v>2.0663846404165312E-2</v>
      </c>
      <c r="N158" s="68">
        <f t="shared" si="13"/>
        <v>2.7930503628766219E-2</v>
      </c>
      <c r="O158" s="5">
        <v>164</v>
      </c>
      <c r="P158" s="5">
        <v>173</v>
      </c>
      <c r="Q158" s="25">
        <f t="shared" si="14"/>
        <v>0.94797687861271673</v>
      </c>
      <c r="R158" s="5">
        <v>21</v>
      </c>
      <c r="S158" s="5">
        <v>2</v>
      </c>
      <c r="T158" s="5">
        <v>40</v>
      </c>
      <c r="U158" s="5">
        <v>0</v>
      </c>
      <c r="V158" s="5">
        <v>3.8401999999999999E-2</v>
      </c>
      <c r="W158" s="4" t="s">
        <v>4579</v>
      </c>
      <c r="X158" s="3" t="s">
        <v>4580</v>
      </c>
      <c r="Y158" s="3" t="s">
        <v>28</v>
      </c>
      <c r="Z158" s="3" t="s">
        <v>28</v>
      </c>
    </row>
    <row r="159" spans="1:26" x14ac:dyDescent="0.25">
      <c r="A159" s="2" t="s">
        <v>4581</v>
      </c>
      <c r="B159" s="3" t="s">
        <v>24</v>
      </c>
      <c r="C159" s="3" t="s">
        <v>26</v>
      </c>
      <c r="D159" s="5">
        <f t="shared" si="10"/>
        <v>11953</v>
      </c>
      <c r="E159" s="5">
        <v>10523</v>
      </c>
      <c r="F159" s="5">
        <v>0</v>
      </c>
      <c r="G159" s="5">
        <v>1430</v>
      </c>
      <c r="H159" s="5">
        <f t="shared" si="11"/>
        <v>8591</v>
      </c>
      <c r="I159" s="5">
        <v>7548</v>
      </c>
      <c r="J159" s="5">
        <v>0</v>
      </c>
      <c r="K159" s="5">
        <v>1043</v>
      </c>
      <c r="L159" s="5">
        <v>36</v>
      </c>
      <c r="M159" s="68">
        <f t="shared" si="12"/>
        <v>3.0117962017903455E-3</v>
      </c>
      <c r="N159" s="68">
        <f t="shared" si="13"/>
        <v>4.1904318472820393E-3</v>
      </c>
      <c r="O159" s="5">
        <v>273</v>
      </c>
      <c r="P159" s="5">
        <v>328</v>
      </c>
      <c r="Q159" s="25">
        <f t="shared" si="14"/>
        <v>0.83231707317073167</v>
      </c>
      <c r="R159" s="5">
        <v>45</v>
      </c>
      <c r="S159" s="5">
        <v>12</v>
      </c>
      <c r="T159" s="5">
        <v>426</v>
      </c>
      <c r="U159" s="5">
        <v>41</v>
      </c>
      <c r="V159" s="5">
        <v>4.3455000000000001E-2</v>
      </c>
      <c r="W159" s="4" t="s">
        <v>4582</v>
      </c>
      <c r="X159" s="3" t="s">
        <v>4583</v>
      </c>
      <c r="Y159" s="3" t="s">
        <v>28</v>
      </c>
      <c r="Z159" s="3" t="s">
        <v>28</v>
      </c>
    </row>
    <row r="160" spans="1:26" x14ac:dyDescent="0.25">
      <c r="A160" s="2" t="s">
        <v>4584</v>
      </c>
      <c r="B160" s="3" t="s">
        <v>24</v>
      </c>
      <c r="C160" s="3" t="s">
        <v>26</v>
      </c>
      <c r="D160" s="5">
        <f t="shared" si="10"/>
        <v>3797</v>
      </c>
      <c r="E160" s="5">
        <v>3116</v>
      </c>
      <c r="F160" s="5">
        <v>0</v>
      </c>
      <c r="G160" s="5">
        <v>681</v>
      </c>
      <c r="H160" s="5">
        <f t="shared" si="11"/>
        <v>2690</v>
      </c>
      <c r="I160" s="5">
        <v>2237</v>
      </c>
      <c r="J160" s="5">
        <v>0</v>
      </c>
      <c r="K160" s="5">
        <v>453</v>
      </c>
      <c r="L160" s="5">
        <v>73</v>
      </c>
      <c r="M160" s="68">
        <f t="shared" si="12"/>
        <v>1.922570450355544E-2</v>
      </c>
      <c r="N160" s="68">
        <f t="shared" si="13"/>
        <v>2.7137546468401486E-2</v>
      </c>
      <c r="O160" s="5">
        <v>64</v>
      </c>
      <c r="P160" s="5">
        <v>94</v>
      </c>
      <c r="Q160" s="25">
        <f t="shared" si="14"/>
        <v>0.68085106382978722</v>
      </c>
      <c r="R160" s="5">
        <v>7</v>
      </c>
      <c r="S160" s="5">
        <v>7</v>
      </c>
      <c r="T160" s="5">
        <v>29</v>
      </c>
      <c r="U160" s="5">
        <v>0</v>
      </c>
      <c r="V160" s="5">
        <v>4.2021000000000003E-2</v>
      </c>
      <c r="W160" s="4" t="s">
        <v>4585</v>
      </c>
      <c r="X160" s="3" t="s">
        <v>4586</v>
      </c>
      <c r="Y160" s="3" t="s">
        <v>28</v>
      </c>
      <c r="Z160" s="3" t="s">
        <v>28</v>
      </c>
    </row>
    <row r="161" spans="1:26" x14ac:dyDescent="0.25">
      <c r="A161" s="2" t="s">
        <v>4587</v>
      </c>
      <c r="B161" s="3" t="s">
        <v>24</v>
      </c>
      <c r="C161" s="3" t="s">
        <v>26</v>
      </c>
      <c r="D161" s="5">
        <f t="shared" si="10"/>
        <v>10509</v>
      </c>
      <c r="E161" s="5">
        <v>8826</v>
      </c>
      <c r="F161" s="5">
        <v>0</v>
      </c>
      <c r="G161" s="5">
        <v>1683</v>
      </c>
      <c r="H161" s="5">
        <f t="shared" si="11"/>
        <v>7793</v>
      </c>
      <c r="I161" s="5">
        <v>6604</v>
      </c>
      <c r="J161" s="5">
        <v>0</v>
      </c>
      <c r="K161" s="5">
        <v>1189</v>
      </c>
      <c r="L161" s="5">
        <v>99</v>
      </c>
      <c r="M161" s="68">
        <f t="shared" si="12"/>
        <v>9.4204967170996284E-3</v>
      </c>
      <c r="N161" s="68">
        <f t="shared" si="13"/>
        <v>1.2703708456306943E-2</v>
      </c>
      <c r="O161" s="5">
        <v>255</v>
      </c>
      <c r="P161" s="5">
        <v>302</v>
      </c>
      <c r="Q161" s="25">
        <f t="shared" si="14"/>
        <v>0.8443708609271523</v>
      </c>
      <c r="R161" s="5">
        <v>23</v>
      </c>
      <c r="S161" s="5">
        <v>14</v>
      </c>
      <c r="T161" s="5">
        <v>276</v>
      </c>
      <c r="U161" s="5">
        <v>19</v>
      </c>
      <c r="V161" s="5">
        <v>4.573E-2</v>
      </c>
      <c r="W161" s="4" t="s">
        <v>4588</v>
      </c>
      <c r="X161" s="3" t="s">
        <v>4589</v>
      </c>
      <c r="Y161" s="3" t="s">
        <v>28</v>
      </c>
      <c r="Z161" s="3" t="s">
        <v>28</v>
      </c>
    </row>
    <row r="162" spans="1:26" x14ac:dyDescent="0.25">
      <c r="A162" s="2" t="s">
        <v>4590</v>
      </c>
      <c r="B162" s="3" t="s">
        <v>24</v>
      </c>
      <c r="C162" s="3" t="s">
        <v>26</v>
      </c>
      <c r="D162" s="5">
        <f t="shared" si="10"/>
        <v>3358</v>
      </c>
      <c r="E162" s="5">
        <v>3345</v>
      </c>
      <c r="F162" s="5">
        <v>0</v>
      </c>
      <c r="G162" s="5">
        <v>13</v>
      </c>
      <c r="H162" s="5">
        <f t="shared" si="11"/>
        <v>2380</v>
      </c>
      <c r="I162" s="5">
        <v>2369</v>
      </c>
      <c r="J162" s="5">
        <v>0</v>
      </c>
      <c r="K162" s="5">
        <v>11</v>
      </c>
      <c r="L162" s="5">
        <v>18</v>
      </c>
      <c r="M162" s="68">
        <f t="shared" si="12"/>
        <v>5.3603335318642047E-3</v>
      </c>
      <c r="N162" s="68">
        <f t="shared" si="13"/>
        <v>7.5630252100840336E-3</v>
      </c>
      <c r="O162" s="5">
        <v>43</v>
      </c>
      <c r="P162" s="5">
        <v>50</v>
      </c>
      <c r="Q162" s="25">
        <f t="shared" si="14"/>
        <v>0.86</v>
      </c>
      <c r="R162" s="5">
        <v>3</v>
      </c>
      <c r="S162" s="5">
        <v>0</v>
      </c>
      <c r="T162" s="5">
        <v>39</v>
      </c>
      <c r="U162" s="5">
        <v>1</v>
      </c>
      <c r="V162" s="5">
        <v>2.1106E-2</v>
      </c>
      <c r="W162" s="4" t="s">
        <v>4591</v>
      </c>
      <c r="X162" s="3" t="s">
        <v>4592</v>
      </c>
      <c r="Y162" s="3" t="s">
        <v>28</v>
      </c>
      <c r="Z162" s="3" t="s">
        <v>28</v>
      </c>
    </row>
    <row r="163" spans="1:26" x14ac:dyDescent="0.25">
      <c r="A163" s="2" t="s">
        <v>4593</v>
      </c>
      <c r="B163" s="3" t="s">
        <v>24</v>
      </c>
      <c r="C163" s="3" t="s">
        <v>26</v>
      </c>
      <c r="D163" s="5">
        <f t="shared" si="10"/>
        <v>20757</v>
      </c>
      <c r="E163" s="5">
        <v>17482</v>
      </c>
      <c r="F163" s="5">
        <v>0</v>
      </c>
      <c r="G163" s="5">
        <v>3275</v>
      </c>
      <c r="H163" s="5">
        <f t="shared" si="11"/>
        <v>14226</v>
      </c>
      <c r="I163" s="5">
        <v>12051</v>
      </c>
      <c r="J163" s="5">
        <v>0</v>
      </c>
      <c r="K163" s="5">
        <v>2175</v>
      </c>
      <c r="L163" s="5">
        <v>100</v>
      </c>
      <c r="M163" s="68">
        <f t="shared" si="12"/>
        <v>4.8176518764754062E-3</v>
      </c>
      <c r="N163" s="68">
        <f t="shared" si="13"/>
        <v>7.0293828201883875E-3</v>
      </c>
      <c r="O163" s="5">
        <v>791</v>
      </c>
      <c r="P163" s="5">
        <v>987</v>
      </c>
      <c r="Q163" s="25">
        <f t="shared" si="14"/>
        <v>0.8014184397163121</v>
      </c>
      <c r="R163" s="5">
        <v>83</v>
      </c>
      <c r="S163" s="5">
        <v>24</v>
      </c>
      <c r="T163" s="5">
        <v>1248</v>
      </c>
      <c r="U163" s="5">
        <v>67</v>
      </c>
      <c r="V163" s="5">
        <v>8.1902000000000003E-2</v>
      </c>
      <c r="W163" s="4" t="s">
        <v>4594</v>
      </c>
      <c r="X163" s="3" t="s">
        <v>4595</v>
      </c>
      <c r="Y163" s="3" t="s">
        <v>28</v>
      </c>
      <c r="Z163" s="3" t="s">
        <v>28</v>
      </c>
    </row>
    <row r="164" spans="1:26" x14ac:dyDescent="0.25">
      <c r="A164" s="2" t="s">
        <v>4596</v>
      </c>
      <c r="B164" s="3" t="s">
        <v>24</v>
      </c>
      <c r="C164" s="3" t="s">
        <v>26</v>
      </c>
      <c r="D164" s="5">
        <f t="shared" si="10"/>
        <v>6318</v>
      </c>
      <c r="E164" s="5">
        <v>6055</v>
      </c>
      <c r="F164" s="5">
        <v>0</v>
      </c>
      <c r="G164" s="5">
        <v>263</v>
      </c>
      <c r="H164" s="5">
        <f t="shared" si="11"/>
        <v>4611</v>
      </c>
      <c r="I164" s="5">
        <v>4425</v>
      </c>
      <c r="J164" s="5">
        <v>0</v>
      </c>
      <c r="K164" s="5">
        <v>186</v>
      </c>
      <c r="L164" s="5">
        <v>43</v>
      </c>
      <c r="M164" s="68">
        <f t="shared" si="12"/>
        <v>6.8059512503956948E-3</v>
      </c>
      <c r="N164" s="68">
        <f t="shared" si="13"/>
        <v>9.3255259162871394E-3</v>
      </c>
      <c r="O164" s="5">
        <v>146</v>
      </c>
      <c r="P164" s="5">
        <v>158</v>
      </c>
      <c r="Q164" s="25">
        <f t="shared" si="14"/>
        <v>0.92405063291139244</v>
      </c>
      <c r="R164" s="5">
        <v>10</v>
      </c>
      <c r="S164" s="5">
        <v>5</v>
      </c>
      <c r="T164" s="5">
        <v>150</v>
      </c>
      <c r="U164" s="5">
        <v>3</v>
      </c>
      <c r="V164" s="5">
        <v>3.5706000000000002E-2</v>
      </c>
      <c r="W164" s="4" t="s">
        <v>4597</v>
      </c>
      <c r="X164" s="3" t="s">
        <v>4598</v>
      </c>
      <c r="Y164" s="3" t="s">
        <v>28</v>
      </c>
      <c r="Z164" s="3" t="s">
        <v>28</v>
      </c>
    </row>
    <row r="165" spans="1:26" x14ac:dyDescent="0.25">
      <c r="A165" s="2" t="s">
        <v>4599</v>
      </c>
      <c r="B165" s="3" t="s">
        <v>24</v>
      </c>
      <c r="C165" s="3" t="s">
        <v>26</v>
      </c>
      <c r="D165" s="5">
        <f t="shared" si="10"/>
        <v>142218</v>
      </c>
      <c r="E165" s="5">
        <v>81674</v>
      </c>
      <c r="F165" s="5">
        <v>0</v>
      </c>
      <c r="G165" s="5">
        <v>60544</v>
      </c>
      <c r="H165" s="5">
        <f t="shared" si="11"/>
        <v>86185</v>
      </c>
      <c r="I165" s="5">
        <v>49290</v>
      </c>
      <c r="J165" s="5">
        <v>0</v>
      </c>
      <c r="K165" s="5">
        <v>36895</v>
      </c>
      <c r="L165" s="5">
        <v>841</v>
      </c>
      <c r="M165" s="68">
        <f t="shared" si="12"/>
        <v>5.9134568057489208E-3</v>
      </c>
      <c r="N165" s="68">
        <f t="shared" si="13"/>
        <v>9.7580785519521956E-3</v>
      </c>
      <c r="O165" s="5">
        <v>2178</v>
      </c>
      <c r="P165" s="5">
        <v>4724</v>
      </c>
      <c r="Q165" s="25">
        <f t="shared" si="14"/>
        <v>0.46104995766299744</v>
      </c>
      <c r="R165" s="5">
        <v>700</v>
      </c>
      <c r="S165" s="5">
        <v>560</v>
      </c>
      <c r="T165" s="5">
        <v>2664</v>
      </c>
      <c r="U165" s="5">
        <v>77</v>
      </c>
      <c r="V165" s="5">
        <v>9.5840999999999996E-2</v>
      </c>
      <c r="W165" s="4" t="s">
        <v>4600</v>
      </c>
      <c r="X165" s="3" t="s">
        <v>4601</v>
      </c>
      <c r="Y165" s="3" t="s">
        <v>28</v>
      </c>
      <c r="Z165" s="3" t="s">
        <v>28</v>
      </c>
    </row>
    <row r="166" spans="1:26" x14ac:dyDescent="0.25">
      <c r="A166" s="2" t="s">
        <v>4602</v>
      </c>
      <c r="B166" s="3" t="s">
        <v>24</v>
      </c>
      <c r="C166" s="3" t="s">
        <v>26</v>
      </c>
      <c r="D166" s="5">
        <f t="shared" si="10"/>
        <v>4441</v>
      </c>
      <c r="E166" s="5">
        <v>4441</v>
      </c>
      <c r="F166" s="5">
        <v>0</v>
      </c>
      <c r="G166" s="5">
        <v>0</v>
      </c>
      <c r="H166" s="5">
        <f t="shared" si="11"/>
        <v>3173</v>
      </c>
      <c r="I166" s="5">
        <v>3173</v>
      </c>
      <c r="J166" s="5">
        <v>0</v>
      </c>
      <c r="K166" s="5">
        <v>0</v>
      </c>
      <c r="L166" s="5">
        <v>27</v>
      </c>
      <c r="M166" s="68">
        <f t="shared" si="12"/>
        <v>6.0797117766268859E-3</v>
      </c>
      <c r="N166" s="68">
        <f t="shared" si="13"/>
        <v>8.5092971950835178E-3</v>
      </c>
      <c r="O166" s="5">
        <v>84</v>
      </c>
      <c r="P166" s="5">
        <v>89</v>
      </c>
      <c r="Q166" s="25">
        <f t="shared" si="14"/>
        <v>0.9438202247191011</v>
      </c>
      <c r="R166" s="5">
        <v>13</v>
      </c>
      <c r="S166" s="5">
        <v>1</v>
      </c>
      <c r="T166" s="5">
        <v>81</v>
      </c>
      <c r="U166" s="5">
        <v>1</v>
      </c>
      <c r="V166" s="5">
        <v>2.8049000000000001E-2</v>
      </c>
      <c r="W166" s="4" t="s">
        <v>4603</v>
      </c>
      <c r="X166" s="3" t="s">
        <v>4604</v>
      </c>
      <c r="Y166" s="3" t="s">
        <v>28</v>
      </c>
      <c r="Z166" s="3" t="s">
        <v>28</v>
      </c>
    </row>
    <row r="167" spans="1:26" x14ac:dyDescent="0.25">
      <c r="A167" s="2" t="s">
        <v>4605</v>
      </c>
      <c r="B167" s="3" t="s">
        <v>24</v>
      </c>
      <c r="C167" s="3" t="s">
        <v>26</v>
      </c>
      <c r="D167" s="5">
        <f t="shared" si="10"/>
        <v>29235</v>
      </c>
      <c r="E167" s="5">
        <v>22852</v>
      </c>
      <c r="F167" s="5">
        <v>0</v>
      </c>
      <c r="G167" s="5">
        <v>6383</v>
      </c>
      <c r="H167" s="5">
        <f t="shared" si="11"/>
        <v>19796</v>
      </c>
      <c r="I167" s="5">
        <v>15735</v>
      </c>
      <c r="J167" s="5">
        <v>0</v>
      </c>
      <c r="K167" s="5">
        <v>4061</v>
      </c>
      <c r="L167" s="5">
        <v>414</v>
      </c>
      <c r="M167" s="68">
        <f t="shared" si="12"/>
        <v>1.4161108260646486E-2</v>
      </c>
      <c r="N167" s="68">
        <f t="shared" si="13"/>
        <v>2.0913315821378058E-2</v>
      </c>
      <c r="O167" s="5">
        <v>903</v>
      </c>
      <c r="P167" s="5">
        <v>1138</v>
      </c>
      <c r="Q167" s="25">
        <f t="shared" si="14"/>
        <v>0.79349736379613356</v>
      </c>
      <c r="R167" s="5">
        <v>104</v>
      </c>
      <c r="S167" s="5">
        <v>95</v>
      </c>
      <c r="T167" s="5">
        <v>995</v>
      </c>
      <c r="U167" s="5">
        <v>19</v>
      </c>
      <c r="V167" s="5">
        <v>7.2322999999999998E-2</v>
      </c>
      <c r="W167" s="4" t="s">
        <v>4606</v>
      </c>
      <c r="X167" s="3" t="s">
        <v>4607</v>
      </c>
      <c r="Y167" s="3" t="s">
        <v>28</v>
      </c>
      <c r="Z167" s="3" t="s">
        <v>28</v>
      </c>
    </row>
    <row r="168" spans="1:26" x14ac:dyDescent="0.25">
      <c r="A168" s="2" t="s">
        <v>4608</v>
      </c>
      <c r="B168" s="3" t="s">
        <v>24</v>
      </c>
      <c r="C168" s="3" t="s">
        <v>26</v>
      </c>
      <c r="D168" s="5">
        <f t="shared" si="10"/>
        <v>9027</v>
      </c>
      <c r="E168" s="5">
        <v>7958</v>
      </c>
      <c r="F168" s="5">
        <v>0</v>
      </c>
      <c r="G168" s="5">
        <v>1069</v>
      </c>
      <c r="H168" s="5">
        <f t="shared" si="11"/>
        <v>6219</v>
      </c>
      <c r="I168" s="5">
        <v>5493</v>
      </c>
      <c r="J168" s="5">
        <v>0</v>
      </c>
      <c r="K168" s="5">
        <v>726</v>
      </c>
      <c r="L168" s="5">
        <v>65</v>
      </c>
      <c r="M168" s="68">
        <f t="shared" si="12"/>
        <v>7.2006203611388059E-3</v>
      </c>
      <c r="N168" s="68">
        <f t="shared" si="13"/>
        <v>1.0451841132014793E-2</v>
      </c>
      <c r="O168" s="5">
        <v>300</v>
      </c>
      <c r="P168" s="5">
        <v>361</v>
      </c>
      <c r="Q168" s="25">
        <f t="shared" si="14"/>
        <v>0.83102493074792239</v>
      </c>
      <c r="R168" s="5">
        <v>38</v>
      </c>
      <c r="S168" s="5">
        <v>12</v>
      </c>
      <c r="T168" s="5">
        <v>412</v>
      </c>
      <c r="U168" s="5">
        <v>22</v>
      </c>
      <c r="V168" s="5">
        <v>6.5720000000000001E-2</v>
      </c>
      <c r="W168" s="4" t="s">
        <v>4609</v>
      </c>
      <c r="X168" s="3" t="s">
        <v>4610</v>
      </c>
      <c r="Y168" s="3" t="s">
        <v>28</v>
      </c>
      <c r="Z168" s="3" t="s">
        <v>28</v>
      </c>
    </row>
    <row r="169" spans="1:26" x14ac:dyDescent="0.25">
      <c r="A169" s="2" t="s">
        <v>4611</v>
      </c>
      <c r="B169" s="3" t="s">
        <v>24</v>
      </c>
      <c r="C169" s="3" t="s">
        <v>26</v>
      </c>
      <c r="D169" s="5">
        <f t="shared" si="10"/>
        <v>22092</v>
      </c>
      <c r="E169" s="5">
        <v>14851</v>
      </c>
      <c r="F169" s="5">
        <v>0</v>
      </c>
      <c r="G169" s="5">
        <v>7241</v>
      </c>
      <c r="H169" s="5">
        <f t="shared" si="11"/>
        <v>14643</v>
      </c>
      <c r="I169" s="5">
        <v>9774</v>
      </c>
      <c r="J169" s="5">
        <v>0</v>
      </c>
      <c r="K169" s="5">
        <v>4869</v>
      </c>
      <c r="L169" s="5">
        <v>98</v>
      </c>
      <c r="M169" s="68">
        <f t="shared" si="12"/>
        <v>4.4359949302915083E-3</v>
      </c>
      <c r="N169" s="68">
        <f t="shared" si="13"/>
        <v>6.6926176329987026E-3</v>
      </c>
      <c r="O169" s="5">
        <v>411</v>
      </c>
      <c r="P169" s="5">
        <v>617</v>
      </c>
      <c r="Q169" s="25">
        <f t="shared" si="14"/>
        <v>0.66612641815235007</v>
      </c>
      <c r="R169" s="5">
        <v>146</v>
      </c>
      <c r="S169" s="5">
        <v>70</v>
      </c>
      <c r="T169" s="5">
        <v>314</v>
      </c>
      <c r="U169" s="5">
        <v>4</v>
      </c>
      <c r="V169" s="5">
        <v>6.3127000000000003E-2</v>
      </c>
      <c r="W169" s="4" t="s">
        <v>4612</v>
      </c>
      <c r="X169" s="3" t="s">
        <v>4613</v>
      </c>
      <c r="Y169" s="3" t="s">
        <v>28</v>
      </c>
      <c r="Z169" s="3" t="s">
        <v>28</v>
      </c>
    </row>
    <row r="170" spans="1:26" x14ac:dyDescent="0.25">
      <c r="A170" s="2" t="s">
        <v>4614</v>
      </c>
      <c r="B170" s="3" t="s">
        <v>24</v>
      </c>
      <c r="C170" s="3" t="s">
        <v>26</v>
      </c>
      <c r="D170" s="5">
        <f t="shared" si="10"/>
        <v>3808</v>
      </c>
      <c r="E170" s="5">
        <v>3628</v>
      </c>
      <c r="F170" s="5">
        <v>0</v>
      </c>
      <c r="G170" s="5">
        <v>180</v>
      </c>
      <c r="H170" s="5">
        <f t="shared" si="11"/>
        <v>2722</v>
      </c>
      <c r="I170" s="5">
        <v>2591</v>
      </c>
      <c r="J170" s="5">
        <v>0</v>
      </c>
      <c r="K170" s="5">
        <v>131</v>
      </c>
      <c r="L170" s="5">
        <v>29</v>
      </c>
      <c r="M170" s="68">
        <f t="shared" si="12"/>
        <v>7.6155462184873948E-3</v>
      </c>
      <c r="N170" s="68">
        <f t="shared" si="13"/>
        <v>1.06539309331374E-2</v>
      </c>
      <c r="O170" s="5">
        <v>55</v>
      </c>
      <c r="P170" s="5">
        <v>59</v>
      </c>
      <c r="Q170" s="25">
        <f t="shared" si="14"/>
        <v>0.93220338983050843</v>
      </c>
      <c r="R170" s="5">
        <v>3</v>
      </c>
      <c r="S170" s="5">
        <v>6</v>
      </c>
      <c r="T170" s="5">
        <v>28</v>
      </c>
      <c r="U170" s="5">
        <v>0</v>
      </c>
      <c r="V170" s="5">
        <v>2.2771E-2</v>
      </c>
      <c r="W170" s="4" t="s">
        <v>4615</v>
      </c>
      <c r="X170" s="3" t="s">
        <v>4616</v>
      </c>
      <c r="Y170" s="3" t="s">
        <v>28</v>
      </c>
      <c r="Z170" s="3" t="s">
        <v>28</v>
      </c>
    </row>
    <row r="171" spans="1:26" x14ac:dyDescent="0.25">
      <c r="A171" s="2" t="s">
        <v>4617</v>
      </c>
      <c r="B171" s="3" t="s">
        <v>24</v>
      </c>
      <c r="C171" s="3" t="s">
        <v>26</v>
      </c>
      <c r="D171" s="5">
        <f t="shared" si="10"/>
        <v>4071</v>
      </c>
      <c r="E171" s="5">
        <v>4059</v>
      </c>
      <c r="F171" s="5">
        <v>0</v>
      </c>
      <c r="G171" s="5">
        <v>12</v>
      </c>
      <c r="H171" s="5">
        <f t="shared" si="11"/>
        <v>2897</v>
      </c>
      <c r="I171" s="5">
        <v>2888</v>
      </c>
      <c r="J171" s="5">
        <v>0</v>
      </c>
      <c r="K171" s="5">
        <v>9</v>
      </c>
      <c r="L171" s="5">
        <v>67</v>
      </c>
      <c r="M171" s="68">
        <f t="shared" si="12"/>
        <v>1.6457872758535986E-2</v>
      </c>
      <c r="N171" s="68">
        <f t="shared" si="13"/>
        <v>2.3127373144632379E-2</v>
      </c>
      <c r="O171" s="5">
        <v>123</v>
      </c>
      <c r="P171" s="5">
        <v>130</v>
      </c>
      <c r="Q171" s="25">
        <f t="shared" si="14"/>
        <v>0.94615384615384612</v>
      </c>
      <c r="R171" s="5">
        <v>9</v>
      </c>
      <c r="S171" s="5">
        <v>1</v>
      </c>
      <c r="T171" s="5">
        <v>83</v>
      </c>
      <c r="U171" s="5">
        <v>6</v>
      </c>
      <c r="V171" s="5">
        <v>4.5013999999999998E-2</v>
      </c>
      <c r="W171" s="4" t="s">
        <v>4618</v>
      </c>
      <c r="X171" s="3" t="s">
        <v>4619</v>
      </c>
      <c r="Y171" s="3" t="s">
        <v>28</v>
      </c>
      <c r="Z171" s="3" t="s">
        <v>28</v>
      </c>
    </row>
    <row r="172" spans="1:26" x14ac:dyDescent="0.25">
      <c r="A172" s="2" t="s">
        <v>4620</v>
      </c>
      <c r="B172" s="3" t="s">
        <v>24</v>
      </c>
      <c r="C172" s="3" t="s">
        <v>26</v>
      </c>
      <c r="D172" s="5">
        <f t="shared" si="10"/>
        <v>2370</v>
      </c>
      <c r="E172" s="5">
        <v>2319</v>
      </c>
      <c r="F172" s="5">
        <v>0</v>
      </c>
      <c r="G172" s="5">
        <v>51</v>
      </c>
      <c r="H172" s="5">
        <f t="shared" si="11"/>
        <v>1638</v>
      </c>
      <c r="I172" s="5">
        <v>1604</v>
      </c>
      <c r="J172" s="5">
        <v>0</v>
      </c>
      <c r="K172" s="5">
        <v>34</v>
      </c>
      <c r="L172" s="5">
        <v>6</v>
      </c>
      <c r="M172" s="68">
        <f t="shared" si="12"/>
        <v>2.5316455696202532E-3</v>
      </c>
      <c r="N172" s="68">
        <f t="shared" si="13"/>
        <v>3.663003663003663E-3</v>
      </c>
      <c r="O172" s="5">
        <v>38</v>
      </c>
      <c r="P172" s="5">
        <v>43</v>
      </c>
      <c r="Q172" s="25">
        <f t="shared" si="14"/>
        <v>0.88372093023255816</v>
      </c>
      <c r="R172" s="5">
        <v>1</v>
      </c>
      <c r="S172" s="5">
        <v>1</v>
      </c>
      <c r="T172" s="5">
        <v>43</v>
      </c>
      <c r="U172" s="5">
        <v>2</v>
      </c>
      <c r="V172" s="5">
        <v>2.6807999999999998E-2</v>
      </c>
      <c r="W172" s="4" t="s">
        <v>4621</v>
      </c>
      <c r="X172" s="3" t="s">
        <v>4622</v>
      </c>
      <c r="Y172" s="3" t="s">
        <v>28</v>
      </c>
      <c r="Z172" s="3" t="s">
        <v>28</v>
      </c>
    </row>
    <row r="173" spans="1:26" x14ac:dyDescent="0.25">
      <c r="A173" s="2" t="s">
        <v>4623</v>
      </c>
      <c r="B173" s="3" t="s">
        <v>24</v>
      </c>
      <c r="C173" s="3" t="s">
        <v>26</v>
      </c>
      <c r="D173" s="5">
        <f t="shared" si="10"/>
        <v>2204</v>
      </c>
      <c r="E173" s="5">
        <v>2204</v>
      </c>
      <c r="F173" s="5">
        <v>0</v>
      </c>
      <c r="G173" s="5">
        <v>0</v>
      </c>
      <c r="H173" s="5">
        <f t="shared" si="11"/>
        <v>1599</v>
      </c>
      <c r="I173" s="5">
        <v>1599</v>
      </c>
      <c r="J173" s="5">
        <v>0</v>
      </c>
      <c r="K173" s="5">
        <v>0</v>
      </c>
      <c r="L173" s="5">
        <v>4</v>
      </c>
      <c r="M173" s="68">
        <f t="shared" si="12"/>
        <v>1.8148820326678765E-3</v>
      </c>
      <c r="N173" s="68">
        <f t="shared" si="13"/>
        <v>2.5015634771732333E-3</v>
      </c>
      <c r="O173" s="5">
        <v>7</v>
      </c>
      <c r="P173" s="5">
        <v>9</v>
      </c>
      <c r="Q173" s="25">
        <f t="shared" si="14"/>
        <v>0.77777777777777779</v>
      </c>
      <c r="R173" s="5">
        <v>1</v>
      </c>
      <c r="S173" s="5">
        <v>0</v>
      </c>
      <c r="T173" s="5">
        <v>6</v>
      </c>
      <c r="U173" s="5">
        <v>0</v>
      </c>
      <c r="V173" s="5">
        <v>5.6290000000000003E-3</v>
      </c>
      <c r="W173" s="4" t="s">
        <v>4624</v>
      </c>
      <c r="X173" s="3" t="s">
        <v>4625</v>
      </c>
      <c r="Y173" s="3" t="s">
        <v>28</v>
      </c>
      <c r="Z173" s="3" t="s">
        <v>28</v>
      </c>
    </row>
    <row r="174" spans="1:26" x14ac:dyDescent="0.25">
      <c r="A174" s="2" t="s">
        <v>4626</v>
      </c>
      <c r="B174" s="3" t="s">
        <v>24</v>
      </c>
      <c r="C174" s="3" t="s">
        <v>26</v>
      </c>
      <c r="D174" s="5">
        <f t="shared" si="10"/>
        <v>2170</v>
      </c>
      <c r="E174" s="5">
        <v>2141</v>
      </c>
      <c r="F174" s="5">
        <v>0</v>
      </c>
      <c r="G174" s="5">
        <v>29</v>
      </c>
      <c r="H174" s="5">
        <f t="shared" si="11"/>
        <v>1588</v>
      </c>
      <c r="I174" s="5">
        <v>1567</v>
      </c>
      <c r="J174" s="5">
        <v>0</v>
      </c>
      <c r="K174" s="5">
        <v>21</v>
      </c>
      <c r="L174" s="5">
        <v>12</v>
      </c>
      <c r="M174" s="68">
        <f t="shared" si="12"/>
        <v>5.5299539170506912E-3</v>
      </c>
      <c r="N174" s="68">
        <f t="shared" si="13"/>
        <v>7.556675062972292E-3</v>
      </c>
      <c r="O174" s="5">
        <v>14</v>
      </c>
      <c r="P174" s="5">
        <v>14</v>
      </c>
      <c r="Q174" s="25">
        <f t="shared" si="14"/>
        <v>1</v>
      </c>
      <c r="R174" s="5">
        <v>0</v>
      </c>
      <c r="S174" s="5">
        <v>1</v>
      </c>
      <c r="T174" s="5">
        <v>91</v>
      </c>
      <c r="U174" s="5">
        <v>0</v>
      </c>
      <c r="V174" s="5">
        <v>8.9339999999999992E-3</v>
      </c>
      <c r="W174" s="4" t="s">
        <v>4627</v>
      </c>
      <c r="X174" s="3" t="s">
        <v>4628</v>
      </c>
      <c r="Y174" s="3" t="s">
        <v>28</v>
      </c>
      <c r="Z174" s="3" t="s">
        <v>28</v>
      </c>
    </row>
    <row r="175" spans="1:26" x14ac:dyDescent="0.25">
      <c r="A175" s="2" t="s">
        <v>4629</v>
      </c>
      <c r="B175" s="3" t="s">
        <v>24</v>
      </c>
      <c r="C175" s="3" t="s">
        <v>26</v>
      </c>
      <c r="D175" s="5">
        <f t="shared" si="10"/>
        <v>1617</v>
      </c>
      <c r="E175" s="5">
        <v>1617</v>
      </c>
      <c r="F175" s="5">
        <v>0</v>
      </c>
      <c r="G175" s="5">
        <v>0</v>
      </c>
      <c r="H175" s="5">
        <f t="shared" si="11"/>
        <v>1148</v>
      </c>
      <c r="I175" s="5">
        <v>1148</v>
      </c>
      <c r="J175" s="5">
        <v>0</v>
      </c>
      <c r="K175" s="5">
        <v>0</v>
      </c>
      <c r="L175" s="5">
        <v>6</v>
      </c>
      <c r="M175" s="68">
        <f t="shared" si="12"/>
        <v>3.7105751391465678E-3</v>
      </c>
      <c r="N175" s="68">
        <f t="shared" si="13"/>
        <v>5.2264808362369342E-3</v>
      </c>
      <c r="O175" s="5">
        <v>12</v>
      </c>
      <c r="P175" s="5">
        <v>12</v>
      </c>
      <c r="Q175" s="25">
        <f t="shared" si="14"/>
        <v>1</v>
      </c>
      <c r="R175" s="5">
        <v>1</v>
      </c>
      <c r="S175" s="5">
        <v>0</v>
      </c>
      <c r="T175" s="5">
        <v>7</v>
      </c>
      <c r="U175" s="5">
        <v>0</v>
      </c>
      <c r="V175" s="5">
        <v>1.0453E-2</v>
      </c>
      <c r="W175" s="4" t="s">
        <v>4630</v>
      </c>
      <c r="X175" s="3" t="s">
        <v>4631</v>
      </c>
      <c r="Y175" s="3" t="s">
        <v>28</v>
      </c>
      <c r="Z175" s="3" t="s">
        <v>28</v>
      </c>
    </row>
    <row r="176" spans="1:26" x14ac:dyDescent="0.25">
      <c r="A176" s="2" t="s">
        <v>4632</v>
      </c>
      <c r="B176" s="3" t="s">
        <v>24</v>
      </c>
      <c r="C176" s="3" t="s">
        <v>26</v>
      </c>
      <c r="D176" s="5">
        <f t="shared" si="10"/>
        <v>2254</v>
      </c>
      <c r="E176" s="5">
        <v>2254</v>
      </c>
      <c r="F176" s="5">
        <v>0</v>
      </c>
      <c r="G176" s="5">
        <v>0</v>
      </c>
      <c r="H176" s="5">
        <f t="shared" si="11"/>
        <v>1584</v>
      </c>
      <c r="I176" s="5">
        <v>1584</v>
      </c>
      <c r="J176" s="5">
        <v>0</v>
      </c>
      <c r="K176" s="5">
        <v>0</v>
      </c>
      <c r="L176" s="5">
        <v>5</v>
      </c>
      <c r="M176" s="68">
        <f t="shared" si="12"/>
        <v>2.2182786157941437E-3</v>
      </c>
      <c r="N176" s="68">
        <f t="shared" si="13"/>
        <v>3.1565656565656565E-3</v>
      </c>
      <c r="O176" s="5">
        <v>22</v>
      </c>
      <c r="P176" s="5">
        <v>22</v>
      </c>
      <c r="Q176" s="25">
        <f t="shared" si="14"/>
        <v>1</v>
      </c>
      <c r="R176" s="5">
        <v>3</v>
      </c>
      <c r="S176" s="5">
        <v>0</v>
      </c>
      <c r="T176" s="5">
        <v>17</v>
      </c>
      <c r="U176" s="5">
        <v>0</v>
      </c>
      <c r="V176" s="5">
        <v>1.3889E-2</v>
      </c>
      <c r="W176" s="4" t="s">
        <v>4633</v>
      </c>
      <c r="X176" s="3" t="s">
        <v>4634</v>
      </c>
      <c r="Y176" s="3" t="s">
        <v>28</v>
      </c>
      <c r="Z176" s="3" t="s">
        <v>28</v>
      </c>
    </row>
    <row r="177" spans="1:26" x14ac:dyDescent="0.25">
      <c r="A177" s="2" t="s">
        <v>4635</v>
      </c>
      <c r="B177" s="3" t="s">
        <v>24</v>
      </c>
      <c r="C177" s="3" t="s">
        <v>206</v>
      </c>
      <c r="D177" s="5">
        <f t="shared" si="10"/>
        <v>3871</v>
      </c>
      <c r="E177" s="5">
        <v>3725</v>
      </c>
      <c r="F177" s="5">
        <v>0</v>
      </c>
      <c r="G177" s="5">
        <v>146</v>
      </c>
      <c r="H177" s="5">
        <f t="shared" si="11"/>
        <v>2765</v>
      </c>
      <c r="I177" s="5">
        <v>2659</v>
      </c>
      <c r="J177" s="5">
        <v>0</v>
      </c>
      <c r="K177" s="5">
        <v>106</v>
      </c>
      <c r="L177" s="5">
        <v>0</v>
      </c>
      <c r="M177" s="68">
        <f t="shared" si="12"/>
        <v>0</v>
      </c>
      <c r="N177" s="68">
        <f t="shared" si="13"/>
        <v>0</v>
      </c>
      <c r="O177" s="5">
        <v>109</v>
      </c>
      <c r="P177" s="5">
        <v>127</v>
      </c>
      <c r="Q177" s="25">
        <f t="shared" si="14"/>
        <v>0.8582677165354331</v>
      </c>
      <c r="R177" s="5">
        <v>10</v>
      </c>
      <c r="S177" s="5">
        <v>1</v>
      </c>
      <c r="T177" s="5">
        <v>79</v>
      </c>
      <c r="U177" s="5">
        <v>0</v>
      </c>
      <c r="V177" s="5">
        <v>4.7761999999999999E-2</v>
      </c>
      <c r="W177" s="4" t="s">
        <v>4636</v>
      </c>
      <c r="X177" s="3" t="s">
        <v>4637</v>
      </c>
      <c r="Y177" s="3" t="s">
        <v>28</v>
      </c>
      <c r="Z177" s="3" t="s">
        <v>28</v>
      </c>
    </row>
    <row r="178" spans="1:26" x14ac:dyDescent="0.25">
      <c r="A178" s="2" t="s">
        <v>4638</v>
      </c>
      <c r="B178" s="3" t="s">
        <v>24</v>
      </c>
      <c r="C178" s="3" t="s">
        <v>26</v>
      </c>
      <c r="D178" s="5">
        <f t="shared" si="10"/>
        <v>9196</v>
      </c>
      <c r="E178" s="5">
        <v>7944</v>
      </c>
      <c r="F178" s="5">
        <v>0</v>
      </c>
      <c r="G178" s="5">
        <v>1252</v>
      </c>
      <c r="H178" s="5">
        <f t="shared" si="11"/>
        <v>6608</v>
      </c>
      <c r="I178" s="5">
        <v>5799</v>
      </c>
      <c r="J178" s="5">
        <v>0</v>
      </c>
      <c r="K178" s="5">
        <v>809</v>
      </c>
      <c r="L178" s="5">
        <v>94</v>
      </c>
      <c r="M178" s="68">
        <f t="shared" si="12"/>
        <v>1.0221835580687256E-2</v>
      </c>
      <c r="N178" s="68">
        <f t="shared" si="13"/>
        <v>1.4225181598062953E-2</v>
      </c>
      <c r="O178" s="5">
        <v>254</v>
      </c>
      <c r="P178" s="5">
        <v>299</v>
      </c>
      <c r="Q178" s="25">
        <f t="shared" si="14"/>
        <v>0.84949832775919731</v>
      </c>
      <c r="R178" s="5">
        <v>96</v>
      </c>
      <c r="S178" s="5">
        <v>15</v>
      </c>
      <c r="T178" s="5">
        <v>153</v>
      </c>
      <c r="U178" s="5">
        <v>8</v>
      </c>
      <c r="V178" s="5">
        <v>5.1561000000000003E-2</v>
      </c>
      <c r="W178" s="4" t="s">
        <v>4639</v>
      </c>
      <c r="X178" s="3" t="s">
        <v>4640</v>
      </c>
      <c r="Y178" s="3" t="s">
        <v>28</v>
      </c>
      <c r="Z178" s="3" t="s">
        <v>28</v>
      </c>
    </row>
    <row r="179" spans="1:26" x14ac:dyDescent="0.25">
      <c r="A179" s="2" t="s">
        <v>4641</v>
      </c>
      <c r="B179" s="3" t="s">
        <v>24</v>
      </c>
      <c r="C179" s="3" t="s">
        <v>206</v>
      </c>
      <c r="D179" s="5">
        <f t="shared" si="10"/>
        <v>5319</v>
      </c>
      <c r="E179" s="5">
        <v>5301</v>
      </c>
      <c r="F179" s="5">
        <v>0</v>
      </c>
      <c r="G179" s="5">
        <v>18</v>
      </c>
      <c r="H179" s="5">
        <f t="shared" si="11"/>
        <v>3899</v>
      </c>
      <c r="I179" s="5">
        <v>3887</v>
      </c>
      <c r="J179" s="5">
        <v>0</v>
      </c>
      <c r="K179" s="5">
        <v>12</v>
      </c>
      <c r="L179" s="5">
        <v>215</v>
      </c>
      <c r="M179" s="68">
        <f t="shared" si="12"/>
        <v>4.0421131791690171E-2</v>
      </c>
      <c r="N179" s="68">
        <f t="shared" si="13"/>
        <v>5.5142344190818156E-2</v>
      </c>
      <c r="O179" s="5">
        <v>260</v>
      </c>
      <c r="P179" s="5">
        <v>283</v>
      </c>
      <c r="Q179" s="25">
        <f t="shared" si="14"/>
        <v>0.91872791519434627</v>
      </c>
      <c r="R179" s="5">
        <v>5</v>
      </c>
      <c r="S179" s="5">
        <v>1</v>
      </c>
      <c r="T179" s="5">
        <v>75</v>
      </c>
      <c r="U179" s="5">
        <v>0</v>
      </c>
      <c r="V179" s="5">
        <v>7.2806999999999997E-2</v>
      </c>
      <c r="W179" s="4" t="s">
        <v>4642</v>
      </c>
      <c r="X179" s="3" t="s">
        <v>4643</v>
      </c>
      <c r="Y179" s="3" t="s">
        <v>28</v>
      </c>
      <c r="Z179" s="3" t="s">
        <v>28</v>
      </c>
    </row>
    <row r="180" spans="1:26" x14ac:dyDescent="0.25">
      <c r="A180" s="2" t="s">
        <v>4644</v>
      </c>
      <c r="B180" s="3" t="s">
        <v>24</v>
      </c>
      <c r="C180" s="3" t="s">
        <v>26</v>
      </c>
      <c r="D180" s="5">
        <f t="shared" si="10"/>
        <v>6014</v>
      </c>
      <c r="E180" s="5">
        <v>5714</v>
      </c>
      <c r="F180" s="5">
        <v>0</v>
      </c>
      <c r="G180" s="5">
        <v>300</v>
      </c>
      <c r="H180" s="5">
        <f t="shared" si="11"/>
        <v>4237</v>
      </c>
      <c r="I180" s="5">
        <v>4039</v>
      </c>
      <c r="J180" s="5">
        <v>0</v>
      </c>
      <c r="K180" s="5">
        <v>198</v>
      </c>
      <c r="L180" s="5">
        <v>46</v>
      </c>
      <c r="M180" s="68">
        <f t="shared" si="12"/>
        <v>7.6488194213501833E-3</v>
      </c>
      <c r="N180" s="68">
        <f t="shared" si="13"/>
        <v>1.0856738258201559E-2</v>
      </c>
      <c r="O180" s="5">
        <v>254</v>
      </c>
      <c r="P180" s="5">
        <v>308</v>
      </c>
      <c r="Q180" s="25">
        <f t="shared" si="14"/>
        <v>0.82467532467532467</v>
      </c>
      <c r="R180" s="5">
        <v>11</v>
      </c>
      <c r="S180" s="5">
        <v>2</v>
      </c>
      <c r="T180" s="5">
        <v>405</v>
      </c>
      <c r="U180" s="5">
        <v>37</v>
      </c>
      <c r="V180" s="5">
        <v>7.6256000000000004E-2</v>
      </c>
      <c r="W180" s="4" t="s">
        <v>4645</v>
      </c>
      <c r="X180" s="3" t="s">
        <v>4646</v>
      </c>
      <c r="Y180" s="3" t="s">
        <v>28</v>
      </c>
      <c r="Z180" s="3" t="s">
        <v>28</v>
      </c>
    </row>
    <row r="181" spans="1:26" x14ac:dyDescent="0.25">
      <c r="A181" s="2" t="s">
        <v>4647</v>
      </c>
      <c r="B181" s="3" t="s">
        <v>24</v>
      </c>
      <c r="C181" s="3" t="s">
        <v>26</v>
      </c>
      <c r="D181" s="5">
        <f t="shared" si="10"/>
        <v>3329</v>
      </c>
      <c r="E181" s="5">
        <v>3273</v>
      </c>
      <c r="F181" s="5">
        <v>0</v>
      </c>
      <c r="G181" s="5">
        <v>56</v>
      </c>
      <c r="H181" s="5">
        <f t="shared" si="11"/>
        <v>2406</v>
      </c>
      <c r="I181" s="5">
        <v>2373</v>
      </c>
      <c r="J181" s="5">
        <v>0</v>
      </c>
      <c r="K181" s="5">
        <v>33</v>
      </c>
      <c r="L181" s="5">
        <v>19</v>
      </c>
      <c r="M181" s="68">
        <f t="shared" si="12"/>
        <v>5.7074196455392011E-3</v>
      </c>
      <c r="N181" s="68">
        <f t="shared" si="13"/>
        <v>7.8969243557772233E-3</v>
      </c>
      <c r="O181" s="5">
        <v>34</v>
      </c>
      <c r="P181" s="5">
        <v>35</v>
      </c>
      <c r="Q181" s="25">
        <f t="shared" si="14"/>
        <v>0.97142857142857142</v>
      </c>
      <c r="R181" s="5">
        <v>3</v>
      </c>
      <c r="S181" s="5">
        <v>1</v>
      </c>
      <c r="T181" s="5">
        <v>17</v>
      </c>
      <c r="U181" s="5">
        <v>0</v>
      </c>
      <c r="V181" s="5">
        <v>1.4749E-2</v>
      </c>
      <c r="W181" s="4" t="s">
        <v>4648</v>
      </c>
      <c r="X181" s="3" t="s">
        <v>4649</v>
      </c>
      <c r="Y181" s="3" t="s">
        <v>28</v>
      </c>
      <c r="Z181" s="3" t="s">
        <v>28</v>
      </c>
    </row>
    <row r="182" spans="1:26" x14ac:dyDescent="0.25">
      <c r="A182" s="2" t="s">
        <v>4650</v>
      </c>
      <c r="B182" s="3" t="s">
        <v>24</v>
      </c>
      <c r="C182" s="3" t="s">
        <v>26</v>
      </c>
      <c r="D182" s="5">
        <f t="shared" si="10"/>
        <v>5647</v>
      </c>
      <c r="E182" s="5">
        <v>5331</v>
      </c>
      <c r="F182" s="5">
        <v>0</v>
      </c>
      <c r="G182" s="5">
        <v>316</v>
      </c>
      <c r="H182" s="5">
        <f t="shared" si="11"/>
        <v>4061</v>
      </c>
      <c r="I182" s="5">
        <v>3854</v>
      </c>
      <c r="J182" s="5">
        <v>0</v>
      </c>
      <c r="K182" s="5">
        <v>207</v>
      </c>
      <c r="L182" s="5">
        <v>81</v>
      </c>
      <c r="M182" s="68">
        <f t="shared" si="12"/>
        <v>1.4343899415618913E-2</v>
      </c>
      <c r="N182" s="68">
        <f t="shared" si="13"/>
        <v>1.9945826151194286E-2</v>
      </c>
      <c r="O182" s="5">
        <v>161</v>
      </c>
      <c r="P182" s="5">
        <v>205</v>
      </c>
      <c r="Q182" s="25">
        <f t="shared" si="14"/>
        <v>0.78536585365853662</v>
      </c>
      <c r="R182" s="5">
        <v>17</v>
      </c>
      <c r="S182" s="5">
        <v>3</v>
      </c>
      <c r="T182" s="5">
        <v>183</v>
      </c>
      <c r="U182" s="5">
        <v>25</v>
      </c>
      <c r="V182" s="5">
        <v>5.3191000000000002E-2</v>
      </c>
      <c r="W182" s="4" t="s">
        <v>4651</v>
      </c>
      <c r="X182" s="3" t="s">
        <v>4652</v>
      </c>
      <c r="Y182" s="3" t="s">
        <v>28</v>
      </c>
      <c r="Z182" s="3" t="s">
        <v>28</v>
      </c>
    </row>
    <row r="183" spans="1:26" x14ac:dyDescent="0.25">
      <c r="A183" s="2" t="s">
        <v>4653</v>
      </c>
      <c r="B183" s="3" t="s">
        <v>24</v>
      </c>
      <c r="C183" s="3" t="s">
        <v>26</v>
      </c>
      <c r="D183" s="5">
        <f t="shared" si="10"/>
        <v>2295</v>
      </c>
      <c r="E183" s="5">
        <v>2280</v>
      </c>
      <c r="F183" s="5">
        <v>0</v>
      </c>
      <c r="G183" s="5">
        <v>15</v>
      </c>
      <c r="H183" s="5">
        <f t="shared" si="11"/>
        <v>1665</v>
      </c>
      <c r="I183" s="5">
        <v>1655</v>
      </c>
      <c r="J183" s="5">
        <v>0</v>
      </c>
      <c r="K183" s="5">
        <v>10</v>
      </c>
      <c r="L183" s="5">
        <v>22</v>
      </c>
      <c r="M183" s="68">
        <f t="shared" si="12"/>
        <v>9.5860566448801744E-3</v>
      </c>
      <c r="N183" s="68">
        <f t="shared" si="13"/>
        <v>1.3213213213213212E-2</v>
      </c>
      <c r="O183" s="5">
        <v>49</v>
      </c>
      <c r="P183" s="5">
        <v>56</v>
      </c>
      <c r="Q183" s="25">
        <f t="shared" si="14"/>
        <v>0.875</v>
      </c>
      <c r="R183" s="5">
        <v>2</v>
      </c>
      <c r="S183" s="5">
        <v>0</v>
      </c>
      <c r="T183" s="5">
        <v>40</v>
      </c>
      <c r="U183" s="5">
        <v>1</v>
      </c>
      <c r="V183" s="5">
        <v>3.3836999999999999E-2</v>
      </c>
      <c r="W183" s="4" t="s">
        <v>4654</v>
      </c>
      <c r="X183" s="3" t="s">
        <v>4655</v>
      </c>
      <c r="Y183" s="3" t="s">
        <v>28</v>
      </c>
      <c r="Z183" s="3" t="s">
        <v>28</v>
      </c>
    </row>
    <row r="184" spans="1:26" x14ac:dyDescent="0.25">
      <c r="A184" s="2" t="s">
        <v>4656</v>
      </c>
      <c r="B184" s="3" t="s">
        <v>24</v>
      </c>
      <c r="C184" s="3" t="s">
        <v>26</v>
      </c>
      <c r="D184" s="5">
        <f t="shared" si="10"/>
        <v>25294</v>
      </c>
      <c r="E184" s="5">
        <v>20124</v>
      </c>
      <c r="F184" s="5">
        <v>0</v>
      </c>
      <c r="G184" s="5">
        <v>5170</v>
      </c>
      <c r="H184" s="5">
        <f t="shared" si="11"/>
        <v>17660</v>
      </c>
      <c r="I184" s="5">
        <v>14341</v>
      </c>
      <c r="J184" s="5">
        <v>0</v>
      </c>
      <c r="K184" s="5">
        <v>3319</v>
      </c>
      <c r="L184" s="5">
        <v>703</v>
      </c>
      <c r="M184" s="68">
        <f t="shared" si="12"/>
        <v>2.7793152526290821E-2</v>
      </c>
      <c r="N184" s="68">
        <f t="shared" si="13"/>
        <v>3.9807474518686298E-2</v>
      </c>
      <c r="O184" s="5">
        <v>918</v>
      </c>
      <c r="P184" s="5">
        <v>1171</v>
      </c>
      <c r="Q184" s="25">
        <f t="shared" si="14"/>
        <v>0.78394534585824083</v>
      </c>
      <c r="R184" s="5">
        <v>48</v>
      </c>
      <c r="S184" s="5">
        <v>41</v>
      </c>
      <c r="T184" s="5">
        <v>792</v>
      </c>
      <c r="U184" s="5">
        <v>25</v>
      </c>
      <c r="V184" s="5">
        <v>8.1654000000000004E-2</v>
      </c>
      <c r="W184" s="4" t="s">
        <v>4657</v>
      </c>
      <c r="X184" s="3" t="s">
        <v>4658</v>
      </c>
      <c r="Y184" s="3" t="s">
        <v>28</v>
      </c>
      <c r="Z184" s="3" t="s">
        <v>28</v>
      </c>
    </row>
    <row r="185" spans="1:26" x14ac:dyDescent="0.25">
      <c r="A185" s="2" t="s">
        <v>4659</v>
      </c>
      <c r="B185" s="3" t="s">
        <v>24</v>
      </c>
      <c r="C185" s="3" t="s">
        <v>26</v>
      </c>
      <c r="D185" s="5">
        <f t="shared" ref="D185:D248" si="15">SUM(E185:G185)</f>
        <v>39334</v>
      </c>
      <c r="E185" s="5">
        <v>22310</v>
      </c>
      <c r="F185" s="5">
        <v>0</v>
      </c>
      <c r="G185" s="5">
        <v>17024</v>
      </c>
      <c r="H185" s="5">
        <f t="shared" ref="H185:H248" si="16">SUM(I185:K185)</f>
        <v>24898</v>
      </c>
      <c r="I185" s="5">
        <v>14157</v>
      </c>
      <c r="J185" s="5">
        <v>0</v>
      </c>
      <c r="K185" s="5">
        <v>10741</v>
      </c>
      <c r="L185" s="5">
        <v>522</v>
      </c>
      <c r="M185" s="68">
        <f t="shared" ref="M185:M248" si="17">L185/$D185</f>
        <v>1.3270961509126964E-2</v>
      </c>
      <c r="N185" s="68">
        <f t="shared" ref="N185:N248" si="18">L185/$H185</f>
        <v>2.096553940075508E-2</v>
      </c>
      <c r="O185" s="5">
        <v>423</v>
      </c>
      <c r="P185" s="5">
        <v>1148</v>
      </c>
      <c r="Q185" s="25">
        <f t="shared" ref="Q185:Q248" si="19">O185/P185</f>
        <v>0.36846689895470386</v>
      </c>
      <c r="R185" s="5">
        <v>21</v>
      </c>
      <c r="S185" s="5">
        <v>74</v>
      </c>
      <c r="T185" s="5">
        <v>884</v>
      </c>
      <c r="U185" s="5">
        <v>2</v>
      </c>
      <c r="V185" s="5">
        <v>8.1090999999999996E-2</v>
      </c>
      <c r="W185" s="4" t="s">
        <v>4660</v>
      </c>
      <c r="X185" s="3" t="s">
        <v>4661</v>
      </c>
      <c r="Y185" s="3" t="s">
        <v>28</v>
      </c>
      <c r="Z185" s="3" t="s">
        <v>28</v>
      </c>
    </row>
    <row r="186" spans="1:26" x14ac:dyDescent="0.25">
      <c r="A186" s="2" t="s">
        <v>4662</v>
      </c>
      <c r="B186" s="3" t="s">
        <v>24</v>
      </c>
      <c r="C186" s="3" t="s">
        <v>26</v>
      </c>
      <c r="D186" s="5">
        <f t="shared" si="15"/>
        <v>6527</v>
      </c>
      <c r="E186" s="5">
        <v>6263</v>
      </c>
      <c r="F186" s="5">
        <v>0</v>
      </c>
      <c r="G186" s="5">
        <v>264</v>
      </c>
      <c r="H186" s="5">
        <f t="shared" si="16"/>
        <v>4549</v>
      </c>
      <c r="I186" s="5">
        <v>4374</v>
      </c>
      <c r="J186" s="5">
        <v>0</v>
      </c>
      <c r="K186" s="5">
        <v>175</v>
      </c>
      <c r="L186" s="5">
        <v>277</v>
      </c>
      <c r="M186" s="68">
        <f t="shared" si="17"/>
        <v>4.243909912670446E-2</v>
      </c>
      <c r="N186" s="68">
        <f t="shared" si="18"/>
        <v>6.0892503846999339E-2</v>
      </c>
      <c r="O186" s="5">
        <v>386</v>
      </c>
      <c r="P186" s="5">
        <v>417</v>
      </c>
      <c r="Q186" s="25">
        <f t="shared" si="19"/>
        <v>0.92565947242206237</v>
      </c>
      <c r="R186" s="5">
        <v>18</v>
      </c>
      <c r="S186" s="5">
        <v>6</v>
      </c>
      <c r="T186" s="5">
        <v>248</v>
      </c>
      <c r="U186" s="5">
        <v>4</v>
      </c>
      <c r="V186" s="5">
        <v>9.5336000000000004E-2</v>
      </c>
      <c r="W186" s="4" t="s">
        <v>4663</v>
      </c>
      <c r="X186" s="3" t="s">
        <v>4664</v>
      </c>
      <c r="Y186" s="3" t="s">
        <v>28</v>
      </c>
      <c r="Z186" s="3" t="s">
        <v>28</v>
      </c>
    </row>
    <row r="187" spans="1:26" x14ac:dyDescent="0.25">
      <c r="A187" s="2" t="s">
        <v>4665</v>
      </c>
      <c r="B187" s="3" t="s">
        <v>24</v>
      </c>
      <c r="C187" s="3" t="s">
        <v>26</v>
      </c>
      <c r="D187" s="5">
        <f t="shared" si="15"/>
        <v>17998</v>
      </c>
      <c r="E187" s="5">
        <v>14301</v>
      </c>
      <c r="F187" s="5">
        <v>0</v>
      </c>
      <c r="G187" s="5">
        <v>3697</v>
      </c>
      <c r="H187" s="5">
        <f t="shared" si="16"/>
        <v>12672</v>
      </c>
      <c r="I187" s="5">
        <v>10198</v>
      </c>
      <c r="J187" s="5">
        <v>0</v>
      </c>
      <c r="K187" s="5">
        <v>2474</v>
      </c>
      <c r="L187" s="5">
        <v>327</v>
      </c>
      <c r="M187" s="68">
        <f t="shared" si="17"/>
        <v>1.8168685409489942E-2</v>
      </c>
      <c r="N187" s="68">
        <f t="shared" si="18"/>
        <v>2.5804924242424244E-2</v>
      </c>
      <c r="O187" s="5">
        <v>579</v>
      </c>
      <c r="P187" s="5">
        <v>674</v>
      </c>
      <c r="Q187" s="25">
        <f t="shared" si="19"/>
        <v>0.85905044510385753</v>
      </c>
      <c r="R187" s="5">
        <v>19</v>
      </c>
      <c r="S187" s="5">
        <v>78</v>
      </c>
      <c r="T187" s="5">
        <v>538</v>
      </c>
      <c r="U187" s="5">
        <v>15</v>
      </c>
      <c r="V187" s="5">
        <v>6.6090999999999997E-2</v>
      </c>
      <c r="W187" s="4" t="s">
        <v>4666</v>
      </c>
      <c r="X187" s="3" t="s">
        <v>4667</v>
      </c>
      <c r="Y187" s="3" t="s">
        <v>28</v>
      </c>
      <c r="Z187" s="3" t="s">
        <v>28</v>
      </c>
    </row>
    <row r="188" spans="1:26" x14ac:dyDescent="0.25">
      <c r="A188" s="2" t="s">
        <v>4668</v>
      </c>
      <c r="B188" s="3" t="s">
        <v>24</v>
      </c>
      <c r="C188" s="3" t="s">
        <v>26</v>
      </c>
      <c r="D188" s="5">
        <f t="shared" si="15"/>
        <v>7588</v>
      </c>
      <c r="E188" s="5">
        <v>7583</v>
      </c>
      <c r="F188" s="5">
        <v>0</v>
      </c>
      <c r="G188" s="5">
        <v>5</v>
      </c>
      <c r="H188" s="5">
        <f t="shared" si="16"/>
        <v>5627</v>
      </c>
      <c r="I188" s="5">
        <v>5623</v>
      </c>
      <c r="J188" s="5">
        <v>0</v>
      </c>
      <c r="K188" s="5">
        <v>4</v>
      </c>
      <c r="L188" s="5">
        <v>299</v>
      </c>
      <c r="M188" s="68">
        <f t="shared" si="17"/>
        <v>3.9404322614654715E-2</v>
      </c>
      <c r="N188" s="68">
        <f t="shared" si="18"/>
        <v>5.313666251999289E-2</v>
      </c>
      <c r="O188" s="5">
        <v>331</v>
      </c>
      <c r="P188" s="5">
        <v>352</v>
      </c>
      <c r="Q188" s="25">
        <f t="shared" si="19"/>
        <v>0.94034090909090906</v>
      </c>
      <c r="R188" s="5">
        <v>15</v>
      </c>
      <c r="S188" s="5">
        <v>0</v>
      </c>
      <c r="T188" s="5">
        <v>74</v>
      </c>
      <c r="U188" s="5">
        <v>0</v>
      </c>
      <c r="V188" s="5">
        <v>6.2600000000000003E-2</v>
      </c>
      <c r="W188" s="4" t="s">
        <v>4669</v>
      </c>
      <c r="X188" s="3" t="s">
        <v>4670</v>
      </c>
      <c r="Y188" s="3" t="s">
        <v>28</v>
      </c>
      <c r="Z188" s="3" t="s">
        <v>28</v>
      </c>
    </row>
    <row r="189" spans="1:26" x14ac:dyDescent="0.25">
      <c r="A189" s="2" t="s">
        <v>4671</v>
      </c>
      <c r="B189" s="3" t="s">
        <v>24</v>
      </c>
      <c r="C189" s="3" t="s">
        <v>26</v>
      </c>
      <c r="D189" s="5">
        <f t="shared" si="15"/>
        <v>67198</v>
      </c>
      <c r="E189" s="5">
        <v>45840</v>
      </c>
      <c r="F189" s="5">
        <v>0</v>
      </c>
      <c r="G189" s="5">
        <v>21358</v>
      </c>
      <c r="H189" s="5">
        <f t="shared" si="16"/>
        <v>46652</v>
      </c>
      <c r="I189" s="5">
        <v>31875</v>
      </c>
      <c r="J189" s="5">
        <v>0</v>
      </c>
      <c r="K189" s="5">
        <v>14777</v>
      </c>
      <c r="L189" s="5">
        <v>384</v>
      </c>
      <c r="M189" s="68">
        <f t="shared" si="17"/>
        <v>5.7144557873746241E-3</v>
      </c>
      <c r="N189" s="68">
        <f t="shared" si="18"/>
        <v>8.2311583640572745E-3</v>
      </c>
      <c r="O189" s="5">
        <v>1539</v>
      </c>
      <c r="P189" s="5">
        <v>2085</v>
      </c>
      <c r="Q189" s="25">
        <f t="shared" si="19"/>
        <v>0.73812949640287773</v>
      </c>
      <c r="R189" s="5">
        <v>343</v>
      </c>
      <c r="S189" s="5">
        <v>216</v>
      </c>
      <c r="T189" s="5">
        <v>1708</v>
      </c>
      <c r="U189" s="5">
        <v>67</v>
      </c>
      <c r="V189" s="5">
        <v>6.5411999999999998E-2</v>
      </c>
      <c r="W189" s="4" t="s">
        <v>4672</v>
      </c>
      <c r="X189" s="3" t="s">
        <v>4673</v>
      </c>
      <c r="Y189" s="3" t="s">
        <v>28</v>
      </c>
      <c r="Z189" s="3" t="s">
        <v>28</v>
      </c>
    </row>
    <row r="190" spans="1:26" x14ac:dyDescent="0.25">
      <c r="A190" s="2" t="s">
        <v>4674</v>
      </c>
      <c r="B190" s="3" t="s">
        <v>24</v>
      </c>
      <c r="C190" s="3" t="s">
        <v>26</v>
      </c>
      <c r="D190" s="5">
        <f t="shared" si="15"/>
        <v>20655</v>
      </c>
      <c r="E190" s="5">
        <v>18902</v>
      </c>
      <c r="F190" s="5">
        <v>0</v>
      </c>
      <c r="G190" s="5">
        <v>1753</v>
      </c>
      <c r="H190" s="5">
        <f t="shared" si="16"/>
        <v>14442</v>
      </c>
      <c r="I190" s="5">
        <v>13228</v>
      </c>
      <c r="J190" s="5">
        <v>0</v>
      </c>
      <c r="K190" s="5">
        <v>1214</v>
      </c>
      <c r="L190" s="5">
        <v>2524</v>
      </c>
      <c r="M190" s="68">
        <f t="shared" si="17"/>
        <v>0.12219801500847252</v>
      </c>
      <c r="N190" s="68">
        <f t="shared" si="18"/>
        <v>0.17476803766791302</v>
      </c>
      <c r="O190" s="5">
        <v>2888</v>
      </c>
      <c r="P190" s="5">
        <v>3168</v>
      </c>
      <c r="Q190" s="25">
        <f t="shared" si="19"/>
        <v>0.91161616161616166</v>
      </c>
      <c r="R190" s="5">
        <v>110</v>
      </c>
      <c r="S190" s="5">
        <v>23</v>
      </c>
      <c r="T190" s="5">
        <v>1678</v>
      </c>
      <c r="U190" s="5">
        <v>7</v>
      </c>
      <c r="V190" s="5">
        <v>0.23949200000000001</v>
      </c>
      <c r="W190" s="4" t="s">
        <v>4675</v>
      </c>
      <c r="X190" s="3" t="s">
        <v>4676</v>
      </c>
      <c r="Y190" s="3" t="s">
        <v>28</v>
      </c>
      <c r="Z190" s="3" t="s">
        <v>28</v>
      </c>
    </row>
    <row r="191" spans="1:26" x14ac:dyDescent="0.25">
      <c r="A191" s="2" t="s">
        <v>4677</v>
      </c>
      <c r="B191" s="3" t="s">
        <v>24</v>
      </c>
      <c r="C191" s="3" t="s">
        <v>26</v>
      </c>
      <c r="D191" s="5">
        <f t="shared" si="15"/>
        <v>26631</v>
      </c>
      <c r="E191" s="5">
        <v>21036</v>
      </c>
      <c r="F191" s="5">
        <v>0</v>
      </c>
      <c r="G191" s="5">
        <v>5595</v>
      </c>
      <c r="H191" s="5">
        <f t="shared" si="16"/>
        <v>18605</v>
      </c>
      <c r="I191" s="5">
        <v>14909</v>
      </c>
      <c r="J191" s="5">
        <v>0</v>
      </c>
      <c r="K191" s="5">
        <v>3696</v>
      </c>
      <c r="L191" s="5">
        <v>649</v>
      </c>
      <c r="M191" s="68">
        <f t="shared" si="17"/>
        <v>2.4370095002065262E-2</v>
      </c>
      <c r="N191" s="68">
        <f t="shared" si="18"/>
        <v>3.4883095941951089E-2</v>
      </c>
      <c r="O191" s="5">
        <v>1140</v>
      </c>
      <c r="P191" s="5">
        <v>1444</v>
      </c>
      <c r="Q191" s="25">
        <f t="shared" si="19"/>
        <v>0.78947368421052633</v>
      </c>
      <c r="R191" s="5">
        <v>59</v>
      </c>
      <c r="S191" s="5">
        <v>98</v>
      </c>
      <c r="T191" s="5">
        <v>1202</v>
      </c>
      <c r="U191" s="5">
        <v>24</v>
      </c>
      <c r="V191" s="5">
        <v>9.6853999999999996E-2</v>
      </c>
      <c r="W191" s="4" t="s">
        <v>4678</v>
      </c>
      <c r="X191" s="3" t="s">
        <v>4679</v>
      </c>
      <c r="Y191" s="3" t="s">
        <v>28</v>
      </c>
      <c r="Z191" s="3" t="s">
        <v>28</v>
      </c>
    </row>
    <row r="192" spans="1:26" x14ac:dyDescent="0.25">
      <c r="A192" s="2" t="s">
        <v>4680</v>
      </c>
      <c r="B192" s="3" t="s">
        <v>24</v>
      </c>
      <c r="C192" s="3" t="s">
        <v>26</v>
      </c>
      <c r="D192" s="5">
        <f t="shared" si="15"/>
        <v>6291</v>
      </c>
      <c r="E192" s="5">
        <v>6209</v>
      </c>
      <c r="F192" s="5">
        <v>0</v>
      </c>
      <c r="G192" s="5">
        <v>82</v>
      </c>
      <c r="H192" s="5">
        <f t="shared" si="16"/>
        <v>4655</v>
      </c>
      <c r="I192" s="5">
        <v>4597</v>
      </c>
      <c r="J192" s="5">
        <v>0</v>
      </c>
      <c r="K192" s="5">
        <v>58</v>
      </c>
      <c r="L192" s="5">
        <v>78</v>
      </c>
      <c r="M192" s="68">
        <f t="shared" si="17"/>
        <v>1.239866475917978E-2</v>
      </c>
      <c r="N192" s="68">
        <f t="shared" si="18"/>
        <v>1.6756176154672394E-2</v>
      </c>
      <c r="O192" s="5">
        <v>115</v>
      </c>
      <c r="P192" s="5">
        <v>124</v>
      </c>
      <c r="Q192" s="25">
        <f t="shared" si="19"/>
        <v>0.92741935483870963</v>
      </c>
      <c r="R192" s="5">
        <v>20</v>
      </c>
      <c r="S192" s="5">
        <v>1</v>
      </c>
      <c r="T192" s="5">
        <v>47</v>
      </c>
      <c r="U192" s="5">
        <v>1</v>
      </c>
      <c r="V192" s="5">
        <v>2.6974000000000001E-2</v>
      </c>
      <c r="W192" s="4" t="s">
        <v>4681</v>
      </c>
      <c r="X192" s="3" t="s">
        <v>4682</v>
      </c>
      <c r="Y192" s="3" t="s">
        <v>28</v>
      </c>
      <c r="Z192" s="3" t="s">
        <v>28</v>
      </c>
    </row>
    <row r="193" spans="1:26" x14ac:dyDescent="0.25">
      <c r="A193" s="2" t="s">
        <v>4683</v>
      </c>
      <c r="B193" s="3" t="s">
        <v>24</v>
      </c>
      <c r="C193" s="3" t="s">
        <v>26</v>
      </c>
      <c r="D193" s="5">
        <f t="shared" si="15"/>
        <v>4002</v>
      </c>
      <c r="E193" s="5">
        <v>3930</v>
      </c>
      <c r="F193" s="5">
        <v>0</v>
      </c>
      <c r="G193" s="5">
        <v>72</v>
      </c>
      <c r="H193" s="5">
        <f t="shared" si="16"/>
        <v>2873</v>
      </c>
      <c r="I193" s="5">
        <v>2815</v>
      </c>
      <c r="J193" s="5">
        <v>0</v>
      </c>
      <c r="K193" s="5">
        <v>58</v>
      </c>
      <c r="L193" s="5">
        <v>45</v>
      </c>
      <c r="M193" s="68">
        <f t="shared" si="17"/>
        <v>1.1244377811094454E-2</v>
      </c>
      <c r="N193" s="68">
        <f t="shared" si="18"/>
        <v>1.5663069961712496E-2</v>
      </c>
      <c r="O193" s="5">
        <v>53</v>
      </c>
      <c r="P193" s="5">
        <v>60</v>
      </c>
      <c r="Q193" s="25">
        <f t="shared" si="19"/>
        <v>0.8833333333333333</v>
      </c>
      <c r="R193" s="5">
        <v>7</v>
      </c>
      <c r="S193" s="5">
        <v>2</v>
      </c>
      <c r="T193" s="5">
        <v>16</v>
      </c>
      <c r="U193" s="5">
        <v>0</v>
      </c>
      <c r="V193" s="5">
        <v>2.1314E-2</v>
      </c>
      <c r="W193" s="4" t="s">
        <v>4684</v>
      </c>
      <c r="X193" s="3" t="s">
        <v>4685</v>
      </c>
      <c r="Y193" s="3" t="s">
        <v>28</v>
      </c>
      <c r="Z193" s="3" t="s">
        <v>28</v>
      </c>
    </row>
    <row r="194" spans="1:26" x14ac:dyDescent="0.25">
      <c r="A194" s="2" t="s">
        <v>4686</v>
      </c>
      <c r="B194" s="3" t="s">
        <v>24</v>
      </c>
      <c r="C194" s="3" t="s">
        <v>26</v>
      </c>
      <c r="D194" s="5">
        <f t="shared" si="15"/>
        <v>3308</v>
      </c>
      <c r="E194" s="5">
        <v>3245</v>
      </c>
      <c r="F194" s="5">
        <v>0</v>
      </c>
      <c r="G194" s="5">
        <v>63</v>
      </c>
      <c r="H194" s="5">
        <f t="shared" si="16"/>
        <v>2460</v>
      </c>
      <c r="I194" s="5">
        <v>2411</v>
      </c>
      <c r="J194" s="5">
        <v>0</v>
      </c>
      <c r="K194" s="5">
        <v>49</v>
      </c>
      <c r="L194" s="5">
        <v>77</v>
      </c>
      <c r="M194" s="68">
        <f t="shared" si="17"/>
        <v>2.3276904474002418E-2</v>
      </c>
      <c r="N194" s="68">
        <f t="shared" si="18"/>
        <v>3.1300813008130084E-2</v>
      </c>
      <c r="O194" s="5">
        <v>101</v>
      </c>
      <c r="P194" s="5">
        <v>108</v>
      </c>
      <c r="Q194" s="25">
        <f t="shared" si="19"/>
        <v>0.93518518518518523</v>
      </c>
      <c r="R194" s="5">
        <v>2</v>
      </c>
      <c r="S194" s="5">
        <v>1</v>
      </c>
      <c r="T194" s="5">
        <v>48</v>
      </c>
      <c r="U194" s="5">
        <v>1</v>
      </c>
      <c r="V194" s="5">
        <v>4.4795000000000001E-2</v>
      </c>
      <c r="W194" s="4" t="s">
        <v>4687</v>
      </c>
      <c r="X194" s="3" t="s">
        <v>4688</v>
      </c>
      <c r="Y194" s="3" t="s">
        <v>28</v>
      </c>
      <c r="Z194" s="3" t="s">
        <v>28</v>
      </c>
    </row>
    <row r="195" spans="1:26" x14ac:dyDescent="0.25">
      <c r="A195" s="2" t="s">
        <v>4689</v>
      </c>
      <c r="B195" s="3" t="s">
        <v>24</v>
      </c>
      <c r="C195" s="3" t="s">
        <v>26</v>
      </c>
      <c r="D195" s="5">
        <f t="shared" si="15"/>
        <v>3987</v>
      </c>
      <c r="E195" s="5">
        <v>3773</v>
      </c>
      <c r="F195" s="5">
        <v>0</v>
      </c>
      <c r="G195" s="5">
        <v>214</v>
      </c>
      <c r="H195" s="5">
        <f t="shared" si="16"/>
        <v>2798</v>
      </c>
      <c r="I195" s="5">
        <v>2659</v>
      </c>
      <c r="J195" s="5">
        <v>0</v>
      </c>
      <c r="K195" s="5">
        <v>139</v>
      </c>
      <c r="L195" s="5">
        <v>29</v>
      </c>
      <c r="M195" s="68">
        <f t="shared" si="17"/>
        <v>7.2736393278154E-3</v>
      </c>
      <c r="N195" s="68">
        <f t="shared" si="18"/>
        <v>1.0364546104360257E-2</v>
      </c>
      <c r="O195" s="5">
        <v>51</v>
      </c>
      <c r="P195" s="5">
        <v>53</v>
      </c>
      <c r="Q195" s="25">
        <f t="shared" si="19"/>
        <v>0.96226415094339623</v>
      </c>
      <c r="R195" s="5">
        <v>4</v>
      </c>
      <c r="S195" s="5">
        <v>2</v>
      </c>
      <c r="T195" s="5">
        <v>35</v>
      </c>
      <c r="U195" s="5">
        <v>0</v>
      </c>
      <c r="V195" s="5">
        <v>1.9931999999999998E-2</v>
      </c>
      <c r="W195" s="4" t="s">
        <v>4690</v>
      </c>
      <c r="X195" s="3" t="s">
        <v>4691</v>
      </c>
      <c r="Y195" s="3" t="s">
        <v>28</v>
      </c>
      <c r="Z195" s="3" t="s">
        <v>28</v>
      </c>
    </row>
    <row r="196" spans="1:26" x14ac:dyDescent="0.25">
      <c r="A196" s="2" t="s">
        <v>4692</v>
      </c>
      <c r="B196" s="3" t="s">
        <v>24</v>
      </c>
      <c r="C196" s="3" t="s">
        <v>26</v>
      </c>
      <c r="D196" s="5">
        <f t="shared" si="15"/>
        <v>6930</v>
      </c>
      <c r="E196" s="5">
        <v>6605</v>
      </c>
      <c r="F196" s="5">
        <v>0</v>
      </c>
      <c r="G196" s="5">
        <v>325</v>
      </c>
      <c r="H196" s="5">
        <f t="shared" si="16"/>
        <v>4960</v>
      </c>
      <c r="I196" s="5">
        <v>4744</v>
      </c>
      <c r="J196" s="5">
        <v>0</v>
      </c>
      <c r="K196" s="5">
        <v>216</v>
      </c>
      <c r="L196" s="5">
        <v>160</v>
      </c>
      <c r="M196" s="68">
        <f t="shared" si="17"/>
        <v>2.3088023088023088E-2</v>
      </c>
      <c r="N196" s="68">
        <f t="shared" si="18"/>
        <v>3.2258064516129031E-2</v>
      </c>
      <c r="O196" s="5">
        <v>286</v>
      </c>
      <c r="P196" s="5">
        <v>307</v>
      </c>
      <c r="Q196" s="25">
        <f t="shared" si="19"/>
        <v>0.9315960912052117</v>
      </c>
      <c r="R196" s="5">
        <v>14</v>
      </c>
      <c r="S196" s="5">
        <v>12</v>
      </c>
      <c r="T196" s="5">
        <v>199</v>
      </c>
      <c r="U196" s="5">
        <v>2</v>
      </c>
      <c r="V196" s="5">
        <v>6.4713000000000007E-2</v>
      </c>
      <c r="W196" s="4" t="s">
        <v>4693</v>
      </c>
      <c r="X196" s="3" t="s">
        <v>4694</v>
      </c>
      <c r="Y196" s="3" t="s">
        <v>28</v>
      </c>
      <c r="Z196" s="3" t="s">
        <v>28</v>
      </c>
    </row>
    <row r="197" spans="1:26" x14ac:dyDescent="0.25">
      <c r="A197" s="2" t="s">
        <v>4695</v>
      </c>
      <c r="B197" s="3" t="s">
        <v>24</v>
      </c>
      <c r="C197" s="3" t="s">
        <v>26</v>
      </c>
      <c r="D197" s="5">
        <f t="shared" si="15"/>
        <v>63720</v>
      </c>
      <c r="E197" s="5">
        <v>43816</v>
      </c>
      <c r="F197" s="5">
        <v>0</v>
      </c>
      <c r="G197" s="5">
        <v>19904</v>
      </c>
      <c r="H197" s="5">
        <f t="shared" si="16"/>
        <v>40482</v>
      </c>
      <c r="I197" s="5">
        <v>28049</v>
      </c>
      <c r="J197" s="5">
        <v>0</v>
      </c>
      <c r="K197" s="5">
        <v>12433</v>
      </c>
      <c r="L197" s="5">
        <v>1461</v>
      </c>
      <c r="M197" s="68">
        <f t="shared" si="17"/>
        <v>2.292843691148776E-2</v>
      </c>
      <c r="N197" s="68">
        <f t="shared" si="18"/>
        <v>3.6090114124796208E-2</v>
      </c>
      <c r="O197" s="5">
        <v>2609</v>
      </c>
      <c r="P197" s="5">
        <v>4173</v>
      </c>
      <c r="Q197" s="25">
        <f t="shared" si="19"/>
        <v>0.62520968128444765</v>
      </c>
      <c r="R197" s="5">
        <v>199</v>
      </c>
      <c r="S197" s="5">
        <v>227</v>
      </c>
      <c r="T197" s="5">
        <v>3877</v>
      </c>
      <c r="U197" s="5">
        <v>176</v>
      </c>
      <c r="V197" s="5">
        <v>0.14877499999999999</v>
      </c>
      <c r="W197" s="4" t="s">
        <v>4696</v>
      </c>
      <c r="X197" s="3" t="s">
        <v>4697</v>
      </c>
      <c r="Y197" s="3" t="s">
        <v>28</v>
      </c>
      <c r="Z197" s="3" t="s">
        <v>28</v>
      </c>
    </row>
    <row r="198" spans="1:26" x14ac:dyDescent="0.25">
      <c r="A198" s="2" t="s">
        <v>4698</v>
      </c>
      <c r="B198" s="3" t="s">
        <v>24</v>
      </c>
      <c r="C198" s="3" t="s">
        <v>26</v>
      </c>
      <c r="D198" s="5">
        <f t="shared" si="15"/>
        <v>25151</v>
      </c>
      <c r="E198" s="5">
        <v>19040</v>
      </c>
      <c r="F198" s="5">
        <v>0</v>
      </c>
      <c r="G198" s="5">
        <v>6111</v>
      </c>
      <c r="H198" s="5">
        <f t="shared" si="16"/>
        <v>16812</v>
      </c>
      <c r="I198" s="5">
        <v>13004</v>
      </c>
      <c r="J198" s="5">
        <v>0</v>
      </c>
      <c r="K198" s="5">
        <v>3808</v>
      </c>
      <c r="L198" s="5">
        <v>73</v>
      </c>
      <c r="M198" s="68">
        <f t="shared" si="17"/>
        <v>2.902469086716234E-3</v>
      </c>
      <c r="N198" s="68">
        <f t="shared" si="18"/>
        <v>4.3421365691172975E-3</v>
      </c>
      <c r="O198" s="5">
        <v>671</v>
      </c>
      <c r="P198" s="5">
        <v>998</v>
      </c>
      <c r="Q198" s="25">
        <f t="shared" si="19"/>
        <v>0.67234468937875747</v>
      </c>
      <c r="R198" s="5">
        <v>96</v>
      </c>
      <c r="S198" s="5">
        <v>31</v>
      </c>
      <c r="T198" s="5">
        <v>1397</v>
      </c>
      <c r="U198" s="5">
        <v>60</v>
      </c>
      <c r="V198" s="5">
        <v>7.6745999999999995E-2</v>
      </c>
      <c r="W198" s="4" t="s">
        <v>4699</v>
      </c>
      <c r="X198" s="3" t="s">
        <v>4700</v>
      </c>
      <c r="Y198" s="3" t="s">
        <v>28</v>
      </c>
      <c r="Z198" s="3" t="s">
        <v>28</v>
      </c>
    </row>
    <row r="199" spans="1:26" x14ac:dyDescent="0.25">
      <c r="A199" s="2" t="s">
        <v>4701</v>
      </c>
      <c r="B199" s="3" t="s">
        <v>24</v>
      </c>
      <c r="C199" s="3" t="s">
        <v>26</v>
      </c>
      <c r="D199" s="5">
        <f t="shared" si="15"/>
        <v>5476</v>
      </c>
      <c r="E199" s="5">
        <v>5252</v>
      </c>
      <c r="F199" s="5">
        <v>0</v>
      </c>
      <c r="G199" s="5">
        <v>224</v>
      </c>
      <c r="H199" s="5">
        <f t="shared" si="16"/>
        <v>4042</v>
      </c>
      <c r="I199" s="5">
        <v>3867</v>
      </c>
      <c r="J199" s="5">
        <v>0</v>
      </c>
      <c r="K199" s="5">
        <v>175</v>
      </c>
      <c r="L199" s="5">
        <v>28</v>
      </c>
      <c r="M199" s="68">
        <f t="shared" si="17"/>
        <v>5.1132213294375461E-3</v>
      </c>
      <c r="N199" s="68">
        <f t="shared" si="18"/>
        <v>6.9272637308263234E-3</v>
      </c>
      <c r="O199" s="5">
        <v>151</v>
      </c>
      <c r="P199" s="5">
        <v>180</v>
      </c>
      <c r="Q199" s="25">
        <f t="shared" si="19"/>
        <v>0.83888888888888891</v>
      </c>
      <c r="R199" s="5">
        <v>26</v>
      </c>
      <c r="S199" s="5">
        <v>3</v>
      </c>
      <c r="T199" s="5">
        <v>250</v>
      </c>
      <c r="U199" s="5">
        <v>41</v>
      </c>
      <c r="V199" s="5">
        <v>4.6547999999999999E-2</v>
      </c>
      <c r="W199" s="4" t="s">
        <v>4702</v>
      </c>
      <c r="X199" s="3" t="s">
        <v>4703</v>
      </c>
      <c r="Y199" s="3" t="s">
        <v>28</v>
      </c>
      <c r="Z199" s="3" t="s">
        <v>28</v>
      </c>
    </row>
    <row r="200" spans="1:26" x14ac:dyDescent="0.25">
      <c r="A200" s="2" t="s">
        <v>4704</v>
      </c>
      <c r="B200" s="3" t="s">
        <v>24</v>
      </c>
      <c r="C200" s="3" t="s">
        <v>26</v>
      </c>
      <c r="D200" s="5">
        <f t="shared" si="15"/>
        <v>26446</v>
      </c>
      <c r="E200" s="5">
        <v>20623</v>
      </c>
      <c r="F200" s="5">
        <v>0</v>
      </c>
      <c r="G200" s="5">
        <v>5823</v>
      </c>
      <c r="H200" s="5">
        <f t="shared" si="16"/>
        <v>19287</v>
      </c>
      <c r="I200" s="5">
        <v>15400</v>
      </c>
      <c r="J200" s="5">
        <v>0</v>
      </c>
      <c r="K200" s="5">
        <v>3887</v>
      </c>
      <c r="L200" s="5">
        <v>188</v>
      </c>
      <c r="M200" s="68">
        <f t="shared" si="17"/>
        <v>7.1088255312712701E-3</v>
      </c>
      <c r="N200" s="68">
        <f t="shared" si="18"/>
        <v>9.7474983149271523E-3</v>
      </c>
      <c r="O200" s="5">
        <v>516</v>
      </c>
      <c r="P200" s="5">
        <v>678</v>
      </c>
      <c r="Q200" s="25">
        <f t="shared" si="19"/>
        <v>0.76106194690265483</v>
      </c>
      <c r="R200" s="5">
        <v>119</v>
      </c>
      <c r="S200" s="5">
        <v>73</v>
      </c>
      <c r="T200" s="5">
        <v>479</v>
      </c>
      <c r="U200" s="5">
        <v>11</v>
      </c>
      <c r="V200" s="5">
        <v>4.4026000000000003E-2</v>
      </c>
      <c r="W200" s="4" t="s">
        <v>4705</v>
      </c>
      <c r="X200" s="3" t="s">
        <v>4706</v>
      </c>
      <c r="Y200" s="3" t="s">
        <v>28</v>
      </c>
      <c r="Z200" s="3" t="s">
        <v>28</v>
      </c>
    </row>
    <row r="201" spans="1:26" x14ac:dyDescent="0.25">
      <c r="A201" s="2" t="s">
        <v>4707</v>
      </c>
      <c r="B201" s="3" t="s">
        <v>24</v>
      </c>
      <c r="C201" s="3" t="s">
        <v>26</v>
      </c>
      <c r="D201" s="5">
        <f t="shared" si="15"/>
        <v>23181</v>
      </c>
      <c r="E201" s="5">
        <v>18069</v>
      </c>
      <c r="F201" s="5">
        <v>0</v>
      </c>
      <c r="G201" s="5">
        <v>5112</v>
      </c>
      <c r="H201" s="5">
        <f t="shared" si="16"/>
        <v>15959</v>
      </c>
      <c r="I201" s="5">
        <v>12619</v>
      </c>
      <c r="J201" s="5">
        <v>0</v>
      </c>
      <c r="K201" s="5">
        <v>3340</v>
      </c>
      <c r="L201" s="5">
        <v>854</v>
      </c>
      <c r="M201" s="68">
        <f t="shared" si="17"/>
        <v>3.6840515939778266E-2</v>
      </c>
      <c r="N201" s="68">
        <f t="shared" si="18"/>
        <v>5.3512124819850869E-2</v>
      </c>
      <c r="O201" s="5">
        <v>1284</v>
      </c>
      <c r="P201" s="5">
        <v>1560</v>
      </c>
      <c r="Q201" s="25">
        <f t="shared" si="19"/>
        <v>0.82307692307692304</v>
      </c>
      <c r="R201" s="5">
        <v>91</v>
      </c>
      <c r="S201" s="5">
        <v>70</v>
      </c>
      <c r="T201" s="5">
        <v>1270</v>
      </c>
      <c r="U201" s="5">
        <v>36</v>
      </c>
      <c r="V201" s="5">
        <v>0.123623</v>
      </c>
      <c r="W201" s="4" t="s">
        <v>4708</v>
      </c>
      <c r="X201" s="3" t="s">
        <v>4709</v>
      </c>
      <c r="Y201" s="3" t="s">
        <v>28</v>
      </c>
      <c r="Z201" s="3" t="s">
        <v>28</v>
      </c>
    </row>
    <row r="202" spans="1:26" x14ac:dyDescent="0.25">
      <c r="A202" s="2" t="s">
        <v>4710</v>
      </c>
      <c r="B202" s="3" t="s">
        <v>24</v>
      </c>
      <c r="C202" s="3" t="s">
        <v>26</v>
      </c>
      <c r="D202" s="5">
        <f t="shared" si="15"/>
        <v>3428</v>
      </c>
      <c r="E202" s="5">
        <v>3398</v>
      </c>
      <c r="F202" s="5">
        <v>0</v>
      </c>
      <c r="G202" s="5">
        <v>30</v>
      </c>
      <c r="H202" s="5">
        <f t="shared" si="16"/>
        <v>2424</v>
      </c>
      <c r="I202" s="5">
        <v>2405</v>
      </c>
      <c r="J202" s="5">
        <v>0</v>
      </c>
      <c r="K202" s="5">
        <v>19</v>
      </c>
      <c r="L202" s="5">
        <v>12</v>
      </c>
      <c r="M202" s="68">
        <f t="shared" si="17"/>
        <v>3.5005834305717621E-3</v>
      </c>
      <c r="N202" s="68">
        <f t="shared" si="18"/>
        <v>4.9504950495049506E-3</v>
      </c>
      <c r="O202" s="5">
        <v>92</v>
      </c>
      <c r="P202" s="5">
        <v>100</v>
      </c>
      <c r="Q202" s="25">
        <f t="shared" si="19"/>
        <v>0.92</v>
      </c>
      <c r="R202" s="5">
        <v>7</v>
      </c>
      <c r="S202" s="5">
        <v>0</v>
      </c>
      <c r="T202" s="5">
        <v>132</v>
      </c>
      <c r="U202" s="5">
        <v>5</v>
      </c>
      <c r="V202" s="5">
        <v>4.1579999999999999E-2</v>
      </c>
      <c r="W202" s="4" t="s">
        <v>4711</v>
      </c>
      <c r="X202" s="3" t="s">
        <v>4712</v>
      </c>
      <c r="Y202" s="3" t="s">
        <v>28</v>
      </c>
      <c r="Z202" s="3" t="s">
        <v>28</v>
      </c>
    </row>
    <row r="203" spans="1:26" x14ac:dyDescent="0.25">
      <c r="A203" s="2" t="s">
        <v>4713</v>
      </c>
      <c r="B203" s="3" t="s">
        <v>24</v>
      </c>
      <c r="C203" s="3" t="s">
        <v>26</v>
      </c>
      <c r="D203" s="5">
        <f t="shared" si="15"/>
        <v>13469</v>
      </c>
      <c r="E203" s="5">
        <v>12521</v>
      </c>
      <c r="F203" s="5">
        <v>0</v>
      </c>
      <c r="G203" s="5">
        <v>948</v>
      </c>
      <c r="H203" s="5">
        <f t="shared" si="16"/>
        <v>9397</v>
      </c>
      <c r="I203" s="5">
        <v>8723</v>
      </c>
      <c r="J203" s="5">
        <v>0</v>
      </c>
      <c r="K203" s="5">
        <v>674</v>
      </c>
      <c r="L203" s="5">
        <v>100</v>
      </c>
      <c r="M203" s="68">
        <f t="shared" si="17"/>
        <v>7.4244561585863839E-3</v>
      </c>
      <c r="N203" s="68">
        <f t="shared" si="18"/>
        <v>1.0641694157709908E-2</v>
      </c>
      <c r="O203" s="5">
        <v>430</v>
      </c>
      <c r="P203" s="5">
        <v>478</v>
      </c>
      <c r="Q203" s="25">
        <f t="shared" si="19"/>
        <v>0.89958158995815896</v>
      </c>
      <c r="R203" s="5">
        <v>57</v>
      </c>
      <c r="S203" s="5">
        <v>9</v>
      </c>
      <c r="T203" s="5">
        <v>453</v>
      </c>
      <c r="U203" s="5">
        <v>23</v>
      </c>
      <c r="V203" s="5">
        <v>5.4797999999999999E-2</v>
      </c>
      <c r="W203" s="4" t="s">
        <v>4714</v>
      </c>
      <c r="X203" s="3" t="s">
        <v>4715</v>
      </c>
      <c r="Y203" s="3" t="s">
        <v>28</v>
      </c>
      <c r="Z203" s="3" t="s">
        <v>28</v>
      </c>
    </row>
    <row r="204" spans="1:26" x14ac:dyDescent="0.25">
      <c r="A204" s="2" t="s">
        <v>4716</v>
      </c>
      <c r="B204" s="3" t="s">
        <v>24</v>
      </c>
      <c r="C204" s="3" t="s">
        <v>26</v>
      </c>
      <c r="D204" s="5">
        <f t="shared" si="15"/>
        <v>24289</v>
      </c>
      <c r="E204" s="5">
        <v>19831</v>
      </c>
      <c r="F204" s="5">
        <v>0</v>
      </c>
      <c r="G204" s="5">
        <v>4458</v>
      </c>
      <c r="H204" s="5">
        <f t="shared" si="16"/>
        <v>16781</v>
      </c>
      <c r="I204" s="5">
        <v>13749</v>
      </c>
      <c r="J204" s="5">
        <v>0</v>
      </c>
      <c r="K204" s="5">
        <v>3032</v>
      </c>
      <c r="L204" s="5">
        <v>111</v>
      </c>
      <c r="M204" s="68">
        <f t="shared" si="17"/>
        <v>4.5699699452427028E-3</v>
      </c>
      <c r="N204" s="68">
        <f t="shared" si="18"/>
        <v>6.6146236815446038E-3</v>
      </c>
      <c r="O204" s="5">
        <v>704</v>
      </c>
      <c r="P204" s="5">
        <v>1269</v>
      </c>
      <c r="Q204" s="25">
        <f t="shared" si="19"/>
        <v>0.55476753349093777</v>
      </c>
      <c r="R204" s="5">
        <v>132</v>
      </c>
      <c r="S204" s="5">
        <v>24</v>
      </c>
      <c r="T204" s="5">
        <v>1713</v>
      </c>
      <c r="U204" s="5">
        <v>257</v>
      </c>
      <c r="V204" s="5">
        <v>9.2298000000000005E-2</v>
      </c>
      <c r="W204" s="4" t="s">
        <v>4717</v>
      </c>
      <c r="X204" s="3" t="s">
        <v>4718</v>
      </c>
      <c r="Y204" s="3" t="s">
        <v>28</v>
      </c>
      <c r="Z204" s="3" t="s">
        <v>28</v>
      </c>
    </row>
    <row r="205" spans="1:26" x14ac:dyDescent="0.25">
      <c r="A205" s="2" t="s">
        <v>4719</v>
      </c>
      <c r="B205" s="3" t="s">
        <v>24</v>
      </c>
      <c r="C205" s="3" t="s">
        <v>26</v>
      </c>
      <c r="D205" s="5">
        <f t="shared" si="15"/>
        <v>5763</v>
      </c>
      <c r="E205" s="5">
        <v>5479</v>
      </c>
      <c r="F205" s="5">
        <v>0</v>
      </c>
      <c r="G205" s="5">
        <v>284</v>
      </c>
      <c r="H205" s="5">
        <f t="shared" si="16"/>
        <v>4146</v>
      </c>
      <c r="I205" s="5">
        <v>3941</v>
      </c>
      <c r="J205" s="5">
        <v>0</v>
      </c>
      <c r="K205" s="5">
        <v>205</v>
      </c>
      <c r="L205" s="5">
        <v>61</v>
      </c>
      <c r="M205" s="68">
        <f t="shared" si="17"/>
        <v>1.0584764879403089E-2</v>
      </c>
      <c r="N205" s="68">
        <f t="shared" si="18"/>
        <v>1.4712976362759285E-2</v>
      </c>
      <c r="O205" s="5">
        <v>136</v>
      </c>
      <c r="P205" s="5">
        <v>160</v>
      </c>
      <c r="Q205" s="25">
        <f t="shared" si="19"/>
        <v>0.85</v>
      </c>
      <c r="R205" s="5">
        <v>16</v>
      </c>
      <c r="S205" s="5">
        <v>2</v>
      </c>
      <c r="T205" s="5">
        <v>175</v>
      </c>
      <c r="U205" s="5">
        <v>8</v>
      </c>
      <c r="V205" s="5">
        <v>4.0599000000000003E-2</v>
      </c>
      <c r="W205" s="4" t="s">
        <v>4720</v>
      </c>
      <c r="X205" s="3" t="s">
        <v>4721</v>
      </c>
      <c r="Y205" s="3" t="s">
        <v>28</v>
      </c>
      <c r="Z205" s="3" t="s">
        <v>28</v>
      </c>
    </row>
    <row r="206" spans="1:26" x14ac:dyDescent="0.25">
      <c r="A206" s="2" t="s">
        <v>4722</v>
      </c>
      <c r="B206" s="3" t="s">
        <v>24</v>
      </c>
      <c r="C206" s="3" t="s">
        <v>26</v>
      </c>
      <c r="D206" s="5">
        <f t="shared" si="15"/>
        <v>3359</v>
      </c>
      <c r="E206" s="5">
        <v>3333</v>
      </c>
      <c r="F206" s="5">
        <v>0</v>
      </c>
      <c r="G206" s="5">
        <v>26</v>
      </c>
      <c r="H206" s="5">
        <f t="shared" si="16"/>
        <v>2357</v>
      </c>
      <c r="I206" s="5">
        <v>2341</v>
      </c>
      <c r="J206" s="5">
        <v>0</v>
      </c>
      <c r="K206" s="5">
        <v>16</v>
      </c>
      <c r="L206" s="5">
        <v>11</v>
      </c>
      <c r="M206" s="68">
        <f t="shared" si="17"/>
        <v>3.2747841619529621E-3</v>
      </c>
      <c r="N206" s="68">
        <f t="shared" si="18"/>
        <v>4.6669495120916418E-3</v>
      </c>
      <c r="O206" s="5">
        <v>24</v>
      </c>
      <c r="P206" s="5">
        <v>29</v>
      </c>
      <c r="Q206" s="25">
        <f t="shared" si="19"/>
        <v>0.82758620689655171</v>
      </c>
      <c r="R206" s="5">
        <v>0</v>
      </c>
      <c r="S206" s="5">
        <v>1</v>
      </c>
      <c r="T206" s="5">
        <v>22</v>
      </c>
      <c r="U206" s="5">
        <v>0</v>
      </c>
      <c r="V206" s="5">
        <v>1.2388E-2</v>
      </c>
      <c r="W206" s="4" t="s">
        <v>4723</v>
      </c>
      <c r="X206" s="3" t="s">
        <v>4724</v>
      </c>
      <c r="Y206" s="3" t="s">
        <v>28</v>
      </c>
      <c r="Z206" s="3" t="s">
        <v>28</v>
      </c>
    </row>
    <row r="207" spans="1:26" x14ac:dyDescent="0.25">
      <c r="A207" s="2" t="s">
        <v>4725</v>
      </c>
      <c r="B207" s="3" t="s">
        <v>24</v>
      </c>
      <c r="C207" s="3" t="s">
        <v>26</v>
      </c>
      <c r="D207" s="5">
        <f t="shared" si="15"/>
        <v>34305</v>
      </c>
      <c r="E207" s="5">
        <v>23801</v>
      </c>
      <c r="F207" s="5">
        <v>0</v>
      </c>
      <c r="G207" s="5">
        <v>10504</v>
      </c>
      <c r="H207" s="5">
        <f t="shared" si="16"/>
        <v>23790</v>
      </c>
      <c r="I207" s="5">
        <v>16475</v>
      </c>
      <c r="J207" s="5">
        <v>0</v>
      </c>
      <c r="K207" s="5">
        <v>7315</v>
      </c>
      <c r="L207" s="5">
        <v>233</v>
      </c>
      <c r="M207" s="68">
        <f t="shared" si="17"/>
        <v>6.7920128261186414E-3</v>
      </c>
      <c r="N207" s="68">
        <f t="shared" si="18"/>
        <v>9.7940311055065149E-3</v>
      </c>
      <c r="O207" s="5">
        <v>750</v>
      </c>
      <c r="P207" s="5">
        <v>1150</v>
      </c>
      <c r="Q207" s="25">
        <f t="shared" si="19"/>
        <v>0.65217391304347827</v>
      </c>
      <c r="R207" s="5">
        <v>58</v>
      </c>
      <c r="S207" s="5">
        <v>45</v>
      </c>
      <c r="T207" s="5">
        <v>1155</v>
      </c>
      <c r="U207" s="5">
        <v>38</v>
      </c>
      <c r="V207" s="5">
        <v>6.9803000000000004E-2</v>
      </c>
      <c r="W207" s="4" t="s">
        <v>4726</v>
      </c>
      <c r="X207" s="3" t="s">
        <v>4727</v>
      </c>
      <c r="Y207" s="3" t="s">
        <v>28</v>
      </c>
      <c r="Z207" s="3" t="s">
        <v>28</v>
      </c>
    </row>
    <row r="208" spans="1:26" x14ac:dyDescent="0.25">
      <c r="A208" s="2" t="s">
        <v>4728</v>
      </c>
      <c r="B208" s="3" t="s">
        <v>24</v>
      </c>
      <c r="C208" s="3" t="s">
        <v>26</v>
      </c>
      <c r="D208" s="5">
        <f t="shared" si="15"/>
        <v>3433</v>
      </c>
      <c r="E208" s="5">
        <v>3311</v>
      </c>
      <c r="F208" s="5">
        <v>0</v>
      </c>
      <c r="G208" s="5">
        <v>122</v>
      </c>
      <c r="H208" s="5">
        <f t="shared" si="16"/>
        <v>2351</v>
      </c>
      <c r="I208" s="5">
        <v>2261</v>
      </c>
      <c r="J208" s="5">
        <v>0</v>
      </c>
      <c r="K208" s="5">
        <v>90</v>
      </c>
      <c r="L208" s="5">
        <v>17</v>
      </c>
      <c r="M208" s="68">
        <f t="shared" si="17"/>
        <v>4.9519370812700263E-3</v>
      </c>
      <c r="N208" s="68">
        <f t="shared" si="18"/>
        <v>7.2309655465759249E-3</v>
      </c>
      <c r="O208" s="5">
        <v>33</v>
      </c>
      <c r="P208" s="5">
        <v>40</v>
      </c>
      <c r="Q208" s="25">
        <f t="shared" si="19"/>
        <v>0.82499999999999996</v>
      </c>
      <c r="R208" s="5">
        <v>2</v>
      </c>
      <c r="S208" s="5">
        <v>2</v>
      </c>
      <c r="T208" s="5">
        <v>22</v>
      </c>
      <c r="U208" s="5">
        <v>0</v>
      </c>
      <c r="V208" s="5">
        <v>1.7690999999999998E-2</v>
      </c>
      <c r="W208" s="4" t="s">
        <v>4729</v>
      </c>
      <c r="X208" s="3" t="s">
        <v>4730</v>
      </c>
      <c r="Y208" s="3" t="s">
        <v>28</v>
      </c>
      <c r="Z208" s="3" t="s">
        <v>28</v>
      </c>
    </row>
    <row r="209" spans="1:26" x14ac:dyDescent="0.25">
      <c r="A209" s="2" t="s">
        <v>4731</v>
      </c>
      <c r="B209" s="3" t="s">
        <v>24</v>
      </c>
      <c r="C209" s="3" t="s">
        <v>26</v>
      </c>
      <c r="D209" s="5">
        <f t="shared" si="15"/>
        <v>10929</v>
      </c>
      <c r="E209" s="5">
        <v>10357</v>
      </c>
      <c r="F209" s="5">
        <v>0</v>
      </c>
      <c r="G209" s="5">
        <v>572</v>
      </c>
      <c r="H209" s="5">
        <f t="shared" si="16"/>
        <v>7663</v>
      </c>
      <c r="I209" s="5">
        <v>7248</v>
      </c>
      <c r="J209" s="5">
        <v>0</v>
      </c>
      <c r="K209" s="5">
        <v>415</v>
      </c>
      <c r="L209" s="5">
        <v>45</v>
      </c>
      <c r="M209" s="68">
        <f t="shared" si="17"/>
        <v>4.1174855888004395E-3</v>
      </c>
      <c r="N209" s="68">
        <f t="shared" si="18"/>
        <v>5.8723737439645048E-3</v>
      </c>
      <c r="O209" s="5">
        <v>146</v>
      </c>
      <c r="P209" s="5">
        <v>173</v>
      </c>
      <c r="Q209" s="25">
        <f t="shared" si="19"/>
        <v>0.84393063583815031</v>
      </c>
      <c r="R209" s="5">
        <v>15</v>
      </c>
      <c r="S209" s="5">
        <v>5</v>
      </c>
      <c r="T209" s="5">
        <v>142</v>
      </c>
      <c r="U209" s="5">
        <v>12</v>
      </c>
      <c r="V209" s="5">
        <v>2.3869000000000001E-2</v>
      </c>
      <c r="W209" s="4" t="s">
        <v>4732</v>
      </c>
      <c r="X209" s="3" t="s">
        <v>4733</v>
      </c>
      <c r="Y209" s="3" t="s">
        <v>28</v>
      </c>
      <c r="Z209" s="3" t="s">
        <v>28</v>
      </c>
    </row>
    <row r="210" spans="1:26" x14ac:dyDescent="0.25">
      <c r="A210" s="2" t="s">
        <v>4734</v>
      </c>
      <c r="B210" s="3" t="s">
        <v>24</v>
      </c>
      <c r="C210" s="3" t="s">
        <v>26</v>
      </c>
      <c r="D210" s="5">
        <f t="shared" si="15"/>
        <v>7490</v>
      </c>
      <c r="E210" s="5">
        <v>5886</v>
      </c>
      <c r="F210" s="5">
        <v>0</v>
      </c>
      <c r="G210" s="5">
        <v>1604</v>
      </c>
      <c r="H210" s="5">
        <f t="shared" si="16"/>
        <v>5188</v>
      </c>
      <c r="I210" s="5">
        <v>4090</v>
      </c>
      <c r="J210" s="5">
        <v>0</v>
      </c>
      <c r="K210" s="5">
        <v>1098</v>
      </c>
      <c r="L210" s="5">
        <v>29</v>
      </c>
      <c r="M210" s="68">
        <f t="shared" si="17"/>
        <v>3.8718291054739653E-3</v>
      </c>
      <c r="N210" s="68">
        <f t="shared" si="18"/>
        <v>5.5898226676946803E-3</v>
      </c>
      <c r="O210" s="5">
        <v>53</v>
      </c>
      <c r="P210" s="5">
        <v>59</v>
      </c>
      <c r="Q210" s="25">
        <f t="shared" si="19"/>
        <v>0.89830508474576276</v>
      </c>
      <c r="R210" s="5">
        <v>10</v>
      </c>
      <c r="S210" s="5">
        <v>2</v>
      </c>
      <c r="T210" s="5">
        <v>27</v>
      </c>
      <c r="U210" s="5">
        <v>0</v>
      </c>
      <c r="V210" s="5">
        <v>1.4425E-2</v>
      </c>
      <c r="W210" s="4" t="s">
        <v>4735</v>
      </c>
      <c r="X210" s="3" t="s">
        <v>4736</v>
      </c>
      <c r="Y210" s="3" t="s">
        <v>28</v>
      </c>
      <c r="Z210" s="3" t="s">
        <v>28</v>
      </c>
    </row>
    <row r="211" spans="1:26" x14ac:dyDescent="0.25">
      <c r="A211" s="2" t="s">
        <v>4737</v>
      </c>
      <c r="B211" s="3" t="s">
        <v>24</v>
      </c>
      <c r="C211" s="3" t="s">
        <v>26</v>
      </c>
      <c r="D211" s="5">
        <f t="shared" si="15"/>
        <v>4107</v>
      </c>
      <c r="E211" s="5">
        <v>4039</v>
      </c>
      <c r="F211" s="5">
        <v>0</v>
      </c>
      <c r="G211" s="5">
        <v>68</v>
      </c>
      <c r="H211" s="5">
        <f t="shared" si="16"/>
        <v>2790</v>
      </c>
      <c r="I211" s="5">
        <v>2749</v>
      </c>
      <c r="J211" s="5">
        <v>0</v>
      </c>
      <c r="K211" s="5">
        <v>41</v>
      </c>
      <c r="L211" s="5">
        <v>11</v>
      </c>
      <c r="M211" s="68">
        <f t="shared" si="17"/>
        <v>2.6783540297053809E-3</v>
      </c>
      <c r="N211" s="68">
        <f t="shared" si="18"/>
        <v>3.9426523297491044E-3</v>
      </c>
      <c r="O211" s="5">
        <v>61</v>
      </c>
      <c r="P211" s="5">
        <v>71</v>
      </c>
      <c r="Q211" s="25">
        <f t="shared" si="19"/>
        <v>0.85915492957746475</v>
      </c>
      <c r="R211" s="5">
        <v>0</v>
      </c>
      <c r="S211" s="5">
        <v>1</v>
      </c>
      <c r="T211" s="5">
        <v>88</v>
      </c>
      <c r="U211" s="5">
        <v>3</v>
      </c>
      <c r="V211" s="5">
        <v>2.5828E-2</v>
      </c>
      <c r="W211" s="4" t="s">
        <v>4738</v>
      </c>
      <c r="X211" s="3" t="s">
        <v>4739</v>
      </c>
      <c r="Y211" s="3" t="s">
        <v>28</v>
      </c>
      <c r="Z211" s="3" t="s">
        <v>28</v>
      </c>
    </row>
    <row r="212" spans="1:26" x14ac:dyDescent="0.25">
      <c r="A212" s="2" t="s">
        <v>4740</v>
      </c>
      <c r="B212" s="3" t="s">
        <v>24</v>
      </c>
      <c r="C212" s="3" t="s">
        <v>26</v>
      </c>
      <c r="D212" s="5">
        <f t="shared" si="15"/>
        <v>5275</v>
      </c>
      <c r="E212" s="5">
        <v>4991</v>
      </c>
      <c r="F212" s="5">
        <v>0</v>
      </c>
      <c r="G212" s="5">
        <v>284</v>
      </c>
      <c r="H212" s="5">
        <f t="shared" si="16"/>
        <v>3827</v>
      </c>
      <c r="I212" s="5">
        <v>3630</v>
      </c>
      <c r="J212" s="5">
        <v>0</v>
      </c>
      <c r="K212" s="5">
        <v>197</v>
      </c>
      <c r="L212" s="5">
        <v>50</v>
      </c>
      <c r="M212" s="68">
        <f t="shared" si="17"/>
        <v>9.4786729857819912E-3</v>
      </c>
      <c r="N212" s="68">
        <f t="shared" si="18"/>
        <v>1.3065064018813691E-2</v>
      </c>
      <c r="O212" s="5">
        <v>66</v>
      </c>
      <c r="P212" s="5">
        <v>90</v>
      </c>
      <c r="Q212" s="25">
        <f t="shared" si="19"/>
        <v>0.73333333333333328</v>
      </c>
      <c r="R212" s="5">
        <v>11</v>
      </c>
      <c r="S212" s="5">
        <v>1</v>
      </c>
      <c r="T212" s="5">
        <v>47</v>
      </c>
      <c r="U212" s="5">
        <v>0</v>
      </c>
      <c r="V212" s="5">
        <v>2.4792999999999999E-2</v>
      </c>
      <c r="W212" s="4" t="s">
        <v>4741</v>
      </c>
      <c r="X212" s="3" t="s">
        <v>4742</v>
      </c>
      <c r="Y212" s="3" t="s">
        <v>28</v>
      </c>
      <c r="Z212" s="3" t="s">
        <v>28</v>
      </c>
    </row>
    <row r="213" spans="1:26" x14ac:dyDescent="0.25">
      <c r="A213" s="2" t="s">
        <v>4743</v>
      </c>
      <c r="B213" s="3" t="s">
        <v>24</v>
      </c>
      <c r="C213" s="3" t="s">
        <v>26</v>
      </c>
      <c r="D213" s="5">
        <f t="shared" si="15"/>
        <v>2972</v>
      </c>
      <c r="E213" s="5">
        <v>2931</v>
      </c>
      <c r="F213" s="5">
        <v>0</v>
      </c>
      <c r="G213" s="5">
        <v>41</v>
      </c>
      <c r="H213" s="5">
        <f t="shared" si="16"/>
        <v>2140</v>
      </c>
      <c r="I213" s="5">
        <v>2115</v>
      </c>
      <c r="J213" s="5">
        <v>0</v>
      </c>
      <c r="K213" s="5">
        <v>25</v>
      </c>
      <c r="L213" s="5">
        <v>16</v>
      </c>
      <c r="M213" s="68">
        <f t="shared" si="17"/>
        <v>5.3835800807537013E-3</v>
      </c>
      <c r="N213" s="68">
        <f t="shared" si="18"/>
        <v>7.4766355140186919E-3</v>
      </c>
      <c r="O213" s="5">
        <v>23</v>
      </c>
      <c r="P213" s="5">
        <v>23</v>
      </c>
      <c r="Q213" s="25">
        <f t="shared" si="19"/>
        <v>1</v>
      </c>
      <c r="R213" s="5">
        <v>3</v>
      </c>
      <c r="S213" s="5">
        <v>1</v>
      </c>
      <c r="T213" s="5">
        <v>11</v>
      </c>
      <c r="U213" s="5">
        <v>0</v>
      </c>
      <c r="V213" s="5">
        <v>1.0874999999999999E-2</v>
      </c>
      <c r="W213" s="4" t="s">
        <v>4744</v>
      </c>
      <c r="X213" s="3" t="s">
        <v>4745</v>
      </c>
      <c r="Y213" s="3" t="s">
        <v>28</v>
      </c>
      <c r="Z213" s="3" t="s">
        <v>28</v>
      </c>
    </row>
    <row r="214" spans="1:26" x14ac:dyDescent="0.25">
      <c r="A214" s="2" t="s">
        <v>4746</v>
      </c>
      <c r="B214" s="3" t="s">
        <v>24</v>
      </c>
      <c r="C214" s="3" t="s">
        <v>26</v>
      </c>
      <c r="D214" s="5">
        <f t="shared" si="15"/>
        <v>3642</v>
      </c>
      <c r="E214" s="5">
        <v>3594</v>
      </c>
      <c r="F214" s="5">
        <v>0</v>
      </c>
      <c r="G214" s="5">
        <v>48</v>
      </c>
      <c r="H214" s="5">
        <f t="shared" si="16"/>
        <v>2677</v>
      </c>
      <c r="I214" s="5">
        <v>2641</v>
      </c>
      <c r="J214" s="5">
        <v>0</v>
      </c>
      <c r="K214" s="5">
        <v>36</v>
      </c>
      <c r="L214" s="5">
        <v>6</v>
      </c>
      <c r="M214" s="68">
        <f t="shared" si="17"/>
        <v>1.6474464579901153E-3</v>
      </c>
      <c r="N214" s="68">
        <f t="shared" si="18"/>
        <v>2.2413149047441168E-3</v>
      </c>
      <c r="O214" s="5">
        <v>15</v>
      </c>
      <c r="P214" s="5">
        <v>16</v>
      </c>
      <c r="Q214" s="25">
        <f t="shared" si="19"/>
        <v>0.9375</v>
      </c>
      <c r="R214" s="5">
        <v>3</v>
      </c>
      <c r="S214" s="5">
        <v>1</v>
      </c>
      <c r="T214" s="5">
        <v>12</v>
      </c>
      <c r="U214" s="5">
        <v>0</v>
      </c>
      <c r="V214" s="5">
        <v>6.058E-3</v>
      </c>
      <c r="W214" s="4" t="s">
        <v>4747</v>
      </c>
      <c r="X214" s="3" t="s">
        <v>4748</v>
      </c>
      <c r="Y214" s="3" t="s">
        <v>28</v>
      </c>
      <c r="Z214" s="3" t="s">
        <v>28</v>
      </c>
    </row>
    <row r="215" spans="1:26" x14ac:dyDescent="0.25">
      <c r="A215" s="2" t="s">
        <v>4749</v>
      </c>
      <c r="B215" s="3" t="s">
        <v>24</v>
      </c>
      <c r="C215" s="3" t="s">
        <v>26</v>
      </c>
      <c r="D215" s="5">
        <f t="shared" si="15"/>
        <v>8428</v>
      </c>
      <c r="E215" s="5">
        <v>8272</v>
      </c>
      <c r="F215" s="5">
        <v>0</v>
      </c>
      <c r="G215" s="5">
        <v>156</v>
      </c>
      <c r="H215" s="5">
        <f t="shared" si="16"/>
        <v>6311</v>
      </c>
      <c r="I215" s="5">
        <v>6195</v>
      </c>
      <c r="J215" s="5">
        <v>0</v>
      </c>
      <c r="K215" s="5">
        <v>116</v>
      </c>
      <c r="L215" s="5">
        <v>51</v>
      </c>
      <c r="M215" s="68">
        <f t="shared" si="17"/>
        <v>6.0512577123872802E-3</v>
      </c>
      <c r="N215" s="68">
        <f t="shared" si="18"/>
        <v>8.0811281888765654E-3</v>
      </c>
      <c r="O215" s="5">
        <v>252</v>
      </c>
      <c r="P215" s="5">
        <v>293</v>
      </c>
      <c r="Q215" s="25">
        <f t="shared" si="19"/>
        <v>0.86006825938566556</v>
      </c>
      <c r="R215" s="5">
        <v>12</v>
      </c>
      <c r="S215" s="5">
        <v>0</v>
      </c>
      <c r="T215" s="5">
        <v>351</v>
      </c>
      <c r="U215" s="5">
        <v>16</v>
      </c>
      <c r="V215" s="5">
        <v>4.7295999999999998E-2</v>
      </c>
      <c r="W215" s="4" t="s">
        <v>4750</v>
      </c>
      <c r="X215" s="3" t="s">
        <v>4751</v>
      </c>
      <c r="Y215" s="3" t="s">
        <v>28</v>
      </c>
      <c r="Z215" s="3" t="s">
        <v>28</v>
      </c>
    </row>
    <row r="216" spans="1:26" x14ac:dyDescent="0.25">
      <c r="A216" s="2" t="s">
        <v>4752</v>
      </c>
      <c r="B216" s="3" t="s">
        <v>24</v>
      </c>
      <c r="C216" s="3" t="s">
        <v>26</v>
      </c>
      <c r="D216" s="5">
        <f t="shared" si="15"/>
        <v>2320</v>
      </c>
      <c r="E216" s="5">
        <v>2308</v>
      </c>
      <c r="F216" s="5">
        <v>0</v>
      </c>
      <c r="G216" s="5">
        <v>12</v>
      </c>
      <c r="H216" s="5">
        <f t="shared" si="16"/>
        <v>1734</v>
      </c>
      <c r="I216" s="5">
        <v>1723</v>
      </c>
      <c r="J216" s="5">
        <v>0</v>
      </c>
      <c r="K216" s="5">
        <v>11</v>
      </c>
      <c r="L216" s="5">
        <v>3</v>
      </c>
      <c r="M216" s="68">
        <f t="shared" si="17"/>
        <v>1.2931034482758621E-3</v>
      </c>
      <c r="N216" s="68">
        <f t="shared" si="18"/>
        <v>1.7301038062283738E-3</v>
      </c>
      <c r="O216" s="5">
        <v>16</v>
      </c>
      <c r="P216" s="5">
        <v>16</v>
      </c>
      <c r="Q216" s="25">
        <f t="shared" si="19"/>
        <v>1</v>
      </c>
      <c r="R216" s="5">
        <v>4</v>
      </c>
      <c r="S216" s="5">
        <v>0</v>
      </c>
      <c r="T216" s="5">
        <v>14</v>
      </c>
      <c r="U216" s="5">
        <v>1</v>
      </c>
      <c r="V216" s="5">
        <v>9.2860000000000009E-3</v>
      </c>
      <c r="W216" s="4" t="s">
        <v>4753</v>
      </c>
      <c r="X216" s="3" t="s">
        <v>4754</v>
      </c>
      <c r="Y216" s="3" t="s">
        <v>28</v>
      </c>
      <c r="Z216" s="3" t="s">
        <v>28</v>
      </c>
    </row>
    <row r="217" spans="1:26" x14ac:dyDescent="0.25">
      <c r="A217" s="2" t="s">
        <v>4755</v>
      </c>
      <c r="B217" s="3" t="s">
        <v>24</v>
      </c>
      <c r="C217" s="3" t="s">
        <v>26</v>
      </c>
      <c r="D217" s="5">
        <f t="shared" si="15"/>
        <v>6233</v>
      </c>
      <c r="E217" s="5">
        <v>5675</v>
      </c>
      <c r="F217" s="5">
        <v>0</v>
      </c>
      <c r="G217" s="5">
        <v>558</v>
      </c>
      <c r="H217" s="5">
        <f t="shared" si="16"/>
        <v>4500</v>
      </c>
      <c r="I217" s="5">
        <v>4120</v>
      </c>
      <c r="J217" s="5">
        <v>0</v>
      </c>
      <c r="K217" s="5">
        <v>380</v>
      </c>
      <c r="L217" s="5">
        <v>30</v>
      </c>
      <c r="M217" s="68">
        <f t="shared" si="17"/>
        <v>4.8130916091769617E-3</v>
      </c>
      <c r="N217" s="68">
        <f t="shared" si="18"/>
        <v>6.6666666666666671E-3</v>
      </c>
      <c r="O217" s="5">
        <v>156</v>
      </c>
      <c r="P217" s="5">
        <v>199</v>
      </c>
      <c r="Q217" s="25">
        <f t="shared" si="19"/>
        <v>0.7839195979899497</v>
      </c>
      <c r="R217" s="5">
        <v>23</v>
      </c>
      <c r="S217" s="5">
        <v>12</v>
      </c>
      <c r="T217" s="5">
        <v>244</v>
      </c>
      <c r="U217" s="5">
        <v>20</v>
      </c>
      <c r="V217" s="5">
        <v>4.8300999999999997E-2</v>
      </c>
      <c r="W217" s="4" t="s">
        <v>4756</v>
      </c>
      <c r="X217" s="3" t="s">
        <v>4757</v>
      </c>
      <c r="Y217" s="3" t="s">
        <v>28</v>
      </c>
      <c r="Z217" s="3" t="s">
        <v>28</v>
      </c>
    </row>
    <row r="218" spans="1:26" x14ac:dyDescent="0.25">
      <c r="A218" s="2" t="s">
        <v>4758</v>
      </c>
      <c r="B218" s="3" t="s">
        <v>24</v>
      </c>
      <c r="C218" s="3" t="s">
        <v>26</v>
      </c>
      <c r="D218" s="5">
        <f t="shared" si="15"/>
        <v>11096</v>
      </c>
      <c r="E218" s="5">
        <v>10712</v>
      </c>
      <c r="F218" s="5">
        <v>0</v>
      </c>
      <c r="G218" s="5">
        <v>384</v>
      </c>
      <c r="H218" s="5">
        <f t="shared" si="16"/>
        <v>8088</v>
      </c>
      <c r="I218" s="5">
        <v>7828</v>
      </c>
      <c r="J218" s="5">
        <v>0</v>
      </c>
      <c r="K218" s="5">
        <v>260</v>
      </c>
      <c r="L218" s="5">
        <v>57</v>
      </c>
      <c r="M218" s="68">
        <f t="shared" si="17"/>
        <v>5.1369863013698627E-3</v>
      </c>
      <c r="N218" s="68">
        <f t="shared" si="18"/>
        <v>7.0474777448071213E-3</v>
      </c>
      <c r="O218" s="5">
        <v>182</v>
      </c>
      <c r="P218" s="5">
        <v>197</v>
      </c>
      <c r="Q218" s="25">
        <f t="shared" si="19"/>
        <v>0.92385786802030456</v>
      </c>
      <c r="R218" s="5">
        <v>16</v>
      </c>
      <c r="S218" s="5">
        <v>5</v>
      </c>
      <c r="T218" s="5">
        <v>161</v>
      </c>
      <c r="U218" s="5">
        <v>8</v>
      </c>
      <c r="V218" s="5">
        <v>2.5166000000000001E-2</v>
      </c>
      <c r="W218" s="4" t="s">
        <v>4759</v>
      </c>
      <c r="X218" s="3" t="s">
        <v>4760</v>
      </c>
      <c r="Y218" s="3" t="s">
        <v>28</v>
      </c>
      <c r="Z218" s="3" t="s">
        <v>28</v>
      </c>
    </row>
    <row r="219" spans="1:26" x14ac:dyDescent="0.25">
      <c r="A219" s="2" t="s">
        <v>4761</v>
      </c>
      <c r="B219" s="3" t="s">
        <v>24</v>
      </c>
      <c r="C219" s="3" t="s">
        <v>26</v>
      </c>
      <c r="D219" s="5">
        <f t="shared" si="15"/>
        <v>6361</v>
      </c>
      <c r="E219" s="5">
        <v>6252</v>
      </c>
      <c r="F219" s="5">
        <v>0</v>
      </c>
      <c r="G219" s="5">
        <v>109</v>
      </c>
      <c r="H219" s="5">
        <f t="shared" si="16"/>
        <v>4628</v>
      </c>
      <c r="I219" s="5">
        <v>4551</v>
      </c>
      <c r="J219" s="5">
        <v>0</v>
      </c>
      <c r="K219" s="5">
        <v>77</v>
      </c>
      <c r="L219" s="5">
        <v>49</v>
      </c>
      <c r="M219" s="68">
        <f t="shared" si="17"/>
        <v>7.7031913221191637E-3</v>
      </c>
      <c r="N219" s="68">
        <f t="shared" si="18"/>
        <v>1.0587726879861712E-2</v>
      </c>
      <c r="O219" s="5">
        <v>91</v>
      </c>
      <c r="P219" s="5">
        <v>97</v>
      </c>
      <c r="Q219" s="25">
        <f t="shared" si="19"/>
        <v>0.93814432989690721</v>
      </c>
      <c r="R219" s="5">
        <v>14</v>
      </c>
      <c r="S219" s="5">
        <v>2</v>
      </c>
      <c r="T219" s="5">
        <v>60</v>
      </c>
      <c r="U219" s="5">
        <v>0</v>
      </c>
      <c r="V219" s="5">
        <v>2.1314E-2</v>
      </c>
      <c r="W219" s="4" t="s">
        <v>4762</v>
      </c>
      <c r="X219" s="3" t="s">
        <v>4763</v>
      </c>
      <c r="Y219" s="3" t="s">
        <v>28</v>
      </c>
      <c r="Z219" s="3" t="s">
        <v>28</v>
      </c>
    </row>
    <row r="220" spans="1:26" x14ac:dyDescent="0.25">
      <c r="A220" s="2" t="s">
        <v>4764</v>
      </c>
      <c r="B220" s="3" t="s">
        <v>24</v>
      </c>
      <c r="C220" s="3" t="s">
        <v>26</v>
      </c>
      <c r="D220" s="5">
        <f t="shared" si="15"/>
        <v>45732</v>
      </c>
      <c r="E220" s="5">
        <v>33873</v>
      </c>
      <c r="F220" s="5">
        <v>0</v>
      </c>
      <c r="G220" s="5">
        <v>11859</v>
      </c>
      <c r="H220" s="5">
        <f t="shared" si="16"/>
        <v>31625</v>
      </c>
      <c r="I220" s="5">
        <v>23462</v>
      </c>
      <c r="J220" s="5">
        <v>0</v>
      </c>
      <c r="K220" s="5">
        <v>8163</v>
      </c>
      <c r="L220" s="5">
        <v>350</v>
      </c>
      <c r="M220" s="68">
        <f t="shared" si="17"/>
        <v>7.6532843523134785E-3</v>
      </c>
      <c r="N220" s="68">
        <f t="shared" si="18"/>
        <v>1.1067193675889328E-2</v>
      </c>
      <c r="O220" s="5">
        <v>1617</v>
      </c>
      <c r="P220" s="5">
        <v>2252</v>
      </c>
      <c r="Q220" s="25">
        <f t="shared" si="19"/>
        <v>0.71802841918294846</v>
      </c>
      <c r="R220" s="5">
        <v>340</v>
      </c>
      <c r="S220" s="5">
        <v>95</v>
      </c>
      <c r="T220" s="5">
        <v>2196</v>
      </c>
      <c r="U220" s="5">
        <v>94</v>
      </c>
      <c r="V220" s="5">
        <v>9.5985000000000001E-2</v>
      </c>
      <c r="W220" s="4" t="s">
        <v>4765</v>
      </c>
      <c r="X220" s="3" t="s">
        <v>4766</v>
      </c>
      <c r="Y220" s="3" t="s">
        <v>28</v>
      </c>
      <c r="Z220" s="3" t="s">
        <v>28</v>
      </c>
    </row>
    <row r="221" spans="1:26" x14ac:dyDescent="0.25">
      <c r="A221" s="2" t="s">
        <v>4767</v>
      </c>
      <c r="B221" s="3" t="s">
        <v>24</v>
      </c>
      <c r="C221" s="3" t="s">
        <v>26</v>
      </c>
      <c r="D221" s="5">
        <f t="shared" si="15"/>
        <v>7931</v>
      </c>
      <c r="E221" s="5">
        <v>6773</v>
      </c>
      <c r="F221" s="5">
        <v>0</v>
      </c>
      <c r="G221" s="5">
        <v>1158</v>
      </c>
      <c r="H221" s="5">
        <f t="shared" si="16"/>
        <v>5356</v>
      </c>
      <c r="I221" s="5">
        <v>4626</v>
      </c>
      <c r="J221" s="5">
        <v>0</v>
      </c>
      <c r="K221" s="5">
        <v>730</v>
      </c>
      <c r="L221" s="5">
        <v>42</v>
      </c>
      <c r="M221" s="68">
        <f t="shared" si="17"/>
        <v>5.2956751985878204E-3</v>
      </c>
      <c r="N221" s="68">
        <f t="shared" si="18"/>
        <v>7.8416728902165802E-3</v>
      </c>
      <c r="O221" s="5">
        <v>145</v>
      </c>
      <c r="P221" s="5">
        <v>177</v>
      </c>
      <c r="Q221" s="25">
        <f t="shared" si="19"/>
        <v>0.8192090395480226</v>
      </c>
      <c r="R221" s="5">
        <v>13</v>
      </c>
      <c r="S221" s="5">
        <v>5</v>
      </c>
      <c r="T221" s="5">
        <v>187</v>
      </c>
      <c r="U221" s="5">
        <v>9</v>
      </c>
      <c r="V221" s="5">
        <v>3.8261999999999997E-2</v>
      </c>
      <c r="W221" s="4" t="s">
        <v>4768</v>
      </c>
      <c r="X221" s="3" t="s">
        <v>4769</v>
      </c>
      <c r="Y221" s="3" t="s">
        <v>28</v>
      </c>
      <c r="Z221" s="3" t="s">
        <v>28</v>
      </c>
    </row>
    <row r="222" spans="1:26" x14ac:dyDescent="0.25">
      <c r="A222" s="2" t="s">
        <v>4770</v>
      </c>
      <c r="B222" s="3" t="s">
        <v>24</v>
      </c>
      <c r="C222" s="3" t="s">
        <v>26</v>
      </c>
      <c r="D222" s="5">
        <f t="shared" si="15"/>
        <v>25237</v>
      </c>
      <c r="E222" s="5">
        <v>20040</v>
      </c>
      <c r="F222" s="5">
        <v>0</v>
      </c>
      <c r="G222" s="5">
        <v>5197</v>
      </c>
      <c r="H222" s="5">
        <f t="shared" si="16"/>
        <v>17439</v>
      </c>
      <c r="I222" s="5">
        <v>14027</v>
      </c>
      <c r="J222" s="5">
        <v>0</v>
      </c>
      <c r="K222" s="5">
        <v>3412</v>
      </c>
      <c r="L222" s="5">
        <v>860</v>
      </c>
      <c r="M222" s="68">
        <f t="shared" si="17"/>
        <v>3.4076950509173039E-2</v>
      </c>
      <c r="N222" s="68">
        <f t="shared" si="18"/>
        <v>4.9314754286369632E-2</v>
      </c>
      <c r="O222" s="5">
        <v>1384</v>
      </c>
      <c r="P222" s="5">
        <v>1666</v>
      </c>
      <c r="Q222" s="25">
        <f t="shared" si="19"/>
        <v>0.83073229291716688</v>
      </c>
      <c r="R222" s="5">
        <v>61</v>
      </c>
      <c r="S222" s="5">
        <v>66</v>
      </c>
      <c r="T222" s="5">
        <v>1529</v>
      </c>
      <c r="U222" s="5">
        <v>30</v>
      </c>
      <c r="V222" s="5">
        <v>0.118771</v>
      </c>
      <c r="W222" s="4" t="s">
        <v>4771</v>
      </c>
      <c r="X222" s="3" t="s">
        <v>4772</v>
      </c>
      <c r="Y222" s="3" t="s">
        <v>28</v>
      </c>
      <c r="Z222" s="3" t="s">
        <v>28</v>
      </c>
    </row>
    <row r="223" spans="1:26" x14ac:dyDescent="0.25">
      <c r="A223" s="2" t="s">
        <v>4773</v>
      </c>
      <c r="B223" s="3" t="s">
        <v>24</v>
      </c>
      <c r="C223" s="3" t="s">
        <v>26</v>
      </c>
      <c r="D223" s="5">
        <f t="shared" si="15"/>
        <v>67934</v>
      </c>
      <c r="E223" s="5">
        <v>43367</v>
      </c>
      <c r="F223" s="5">
        <v>0</v>
      </c>
      <c r="G223" s="5">
        <v>24567</v>
      </c>
      <c r="H223" s="5">
        <f t="shared" si="16"/>
        <v>43976</v>
      </c>
      <c r="I223" s="5">
        <v>28628</v>
      </c>
      <c r="J223" s="5">
        <v>0</v>
      </c>
      <c r="K223" s="5">
        <v>15348</v>
      </c>
      <c r="L223" s="5">
        <v>1948</v>
      </c>
      <c r="M223" s="68">
        <f t="shared" si="17"/>
        <v>2.8674890334736657E-2</v>
      </c>
      <c r="N223" s="68">
        <f t="shared" si="18"/>
        <v>4.4296889212297616E-2</v>
      </c>
      <c r="O223" s="5">
        <v>2528</v>
      </c>
      <c r="P223" s="5">
        <v>3732</v>
      </c>
      <c r="Q223" s="25">
        <f t="shared" si="19"/>
        <v>0.67738478027867099</v>
      </c>
      <c r="R223" s="5">
        <v>110</v>
      </c>
      <c r="S223" s="5">
        <v>349</v>
      </c>
      <c r="T223" s="5">
        <v>2951</v>
      </c>
      <c r="U223" s="5">
        <v>86</v>
      </c>
      <c r="V223" s="5">
        <v>0.13036200000000001</v>
      </c>
      <c r="W223" s="4" t="s">
        <v>4774</v>
      </c>
      <c r="X223" s="3" t="s">
        <v>4775</v>
      </c>
      <c r="Y223" s="3" t="s">
        <v>28</v>
      </c>
      <c r="Z223" s="3" t="s">
        <v>28</v>
      </c>
    </row>
    <row r="224" spans="1:26" x14ac:dyDescent="0.25">
      <c r="A224" s="2" t="s">
        <v>4776</v>
      </c>
      <c r="B224" s="3" t="s">
        <v>24</v>
      </c>
      <c r="C224" s="3" t="s">
        <v>26</v>
      </c>
      <c r="D224" s="5">
        <f t="shared" si="15"/>
        <v>4253</v>
      </c>
      <c r="E224" s="5">
        <v>3496</v>
      </c>
      <c r="F224" s="5">
        <v>0</v>
      </c>
      <c r="G224" s="5">
        <v>757</v>
      </c>
      <c r="H224" s="5">
        <f t="shared" si="16"/>
        <v>3003</v>
      </c>
      <c r="I224" s="5">
        <v>2447</v>
      </c>
      <c r="J224" s="5">
        <v>0</v>
      </c>
      <c r="K224" s="5">
        <v>556</v>
      </c>
      <c r="L224" s="5">
        <v>40</v>
      </c>
      <c r="M224" s="68">
        <f t="shared" si="17"/>
        <v>9.4051257935574891E-3</v>
      </c>
      <c r="N224" s="68">
        <f t="shared" si="18"/>
        <v>1.332001332001332E-2</v>
      </c>
      <c r="O224" s="5">
        <v>68</v>
      </c>
      <c r="P224" s="5">
        <v>72</v>
      </c>
      <c r="Q224" s="25">
        <f t="shared" si="19"/>
        <v>0.94444444444444442</v>
      </c>
      <c r="R224" s="5">
        <v>3</v>
      </c>
      <c r="S224" s="5">
        <v>4</v>
      </c>
      <c r="T224" s="5">
        <v>32</v>
      </c>
      <c r="U224" s="5">
        <v>0</v>
      </c>
      <c r="V224" s="5">
        <v>2.9423999999999999E-2</v>
      </c>
      <c r="W224" s="4" t="s">
        <v>4777</v>
      </c>
      <c r="X224" s="3" t="s">
        <v>4778</v>
      </c>
      <c r="Y224" s="3" t="s">
        <v>28</v>
      </c>
      <c r="Z224" s="3" t="s">
        <v>28</v>
      </c>
    </row>
    <row r="225" spans="1:26" x14ac:dyDescent="0.25">
      <c r="A225" s="2" t="s">
        <v>4779</v>
      </c>
      <c r="B225" s="3" t="s">
        <v>24</v>
      </c>
      <c r="C225" s="3" t="s">
        <v>26</v>
      </c>
      <c r="D225" s="5">
        <f t="shared" si="15"/>
        <v>4568</v>
      </c>
      <c r="E225" s="5">
        <v>4470</v>
      </c>
      <c r="F225" s="5">
        <v>0</v>
      </c>
      <c r="G225" s="5">
        <v>98</v>
      </c>
      <c r="H225" s="5">
        <f t="shared" si="16"/>
        <v>3225</v>
      </c>
      <c r="I225" s="5">
        <v>3164</v>
      </c>
      <c r="J225" s="5">
        <v>0</v>
      </c>
      <c r="K225" s="5">
        <v>61</v>
      </c>
      <c r="L225" s="5">
        <v>18</v>
      </c>
      <c r="M225" s="68">
        <f t="shared" si="17"/>
        <v>3.9404553415061296E-3</v>
      </c>
      <c r="N225" s="68">
        <f t="shared" si="18"/>
        <v>5.5813953488372094E-3</v>
      </c>
      <c r="O225" s="5">
        <v>41</v>
      </c>
      <c r="P225" s="5">
        <v>46</v>
      </c>
      <c r="Q225" s="25">
        <f t="shared" si="19"/>
        <v>0.89130434782608692</v>
      </c>
      <c r="R225" s="5">
        <v>3</v>
      </c>
      <c r="S225" s="5">
        <v>2</v>
      </c>
      <c r="T225" s="5">
        <v>28</v>
      </c>
      <c r="U225" s="5">
        <v>0</v>
      </c>
      <c r="V225" s="5">
        <v>1.4539E-2</v>
      </c>
      <c r="W225" s="4" t="s">
        <v>4780</v>
      </c>
      <c r="X225" s="3" t="s">
        <v>4781</v>
      </c>
      <c r="Y225" s="3" t="s">
        <v>28</v>
      </c>
      <c r="Z225" s="3" t="s">
        <v>28</v>
      </c>
    </row>
    <row r="226" spans="1:26" x14ac:dyDescent="0.25">
      <c r="A226" s="2" t="s">
        <v>4782</v>
      </c>
      <c r="B226" s="3" t="s">
        <v>24</v>
      </c>
      <c r="C226" s="3" t="s">
        <v>26</v>
      </c>
      <c r="D226" s="5">
        <f t="shared" si="15"/>
        <v>49794</v>
      </c>
      <c r="E226" s="5">
        <v>35735</v>
      </c>
      <c r="F226" s="5">
        <v>0</v>
      </c>
      <c r="G226" s="5">
        <v>14059</v>
      </c>
      <c r="H226" s="5">
        <f t="shared" si="16"/>
        <v>32092</v>
      </c>
      <c r="I226" s="5">
        <v>23739</v>
      </c>
      <c r="J226" s="5">
        <v>0</v>
      </c>
      <c r="K226" s="5">
        <v>8353</v>
      </c>
      <c r="L226" s="5">
        <v>729</v>
      </c>
      <c r="M226" s="68">
        <f t="shared" si="17"/>
        <v>1.4640318110615736E-2</v>
      </c>
      <c r="N226" s="68">
        <f t="shared" si="18"/>
        <v>2.2715941667705346E-2</v>
      </c>
      <c r="O226" s="5">
        <v>1758</v>
      </c>
      <c r="P226" s="5">
        <v>2322</v>
      </c>
      <c r="Q226" s="25">
        <f t="shared" si="19"/>
        <v>0.75710594315245483</v>
      </c>
      <c r="R226" s="5">
        <v>166</v>
      </c>
      <c r="S226" s="5">
        <v>172</v>
      </c>
      <c r="T226" s="5">
        <v>2350</v>
      </c>
      <c r="U226" s="5">
        <v>69</v>
      </c>
      <c r="V226" s="5">
        <v>9.7813999999999998E-2</v>
      </c>
      <c r="W226" s="4" t="s">
        <v>4783</v>
      </c>
      <c r="X226" s="3" t="s">
        <v>4784</v>
      </c>
      <c r="Y226" s="3" t="s">
        <v>28</v>
      </c>
      <c r="Z226" s="3" t="s">
        <v>28</v>
      </c>
    </row>
    <row r="227" spans="1:26" x14ac:dyDescent="0.25">
      <c r="A227" s="2" t="s">
        <v>4785</v>
      </c>
      <c r="B227" s="3" t="s">
        <v>24</v>
      </c>
      <c r="C227" s="3" t="s">
        <v>26</v>
      </c>
      <c r="D227" s="5">
        <f t="shared" si="15"/>
        <v>10680</v>
      </c>
      <c r="E227" s="5">
        <v>9678</v>
      </c>
      <c r="F227" s="5">
        <v>0</v>
      </c>
      <c r="G227" s="5">
        <v>1002</v>
      </c>
      <c r="H227" s="5">
        <f t="shared" si="16"/>
        <v>7765</v>
      </c>
      <c r="I227" s="5">
        <v>7066</v>
      </c>
      <c r="J227" s="5">
        <v>0</v>
      </c>
      <c r="K227" s="5">
        <v>699</v>
      </c>
      <c r="L227" s="5">
        <v>55</v>
      </c>
      <c r="M227" s="68">
        <f t="shared" si="17"/>
        <v>5.1498127340823966E-3</v>
      </c>
      <c r="N227" s="68">
        <f t="shared" si="18"/>
        <v>7.0830650354153256E-3</v>
      </c>
      <c r="O227" s="5">
        <v>190</v>
      </c>
      <c r="P227" s="5">
        <v>245</v>
      </c>
      <c r="Q227" s="25">
        <f t="shared" si="19"/>
        <v>0.77551020408163263</v>
      </c>
      <c r="R227" s="5">
        <v>45</v>
      </c>
      <c r="S227" s="5">
        <v>12</v>
      </c>
      <c r="T227" s="5">
        <v>212</v>
      </c>
      <c r="U227" s="5">
        <v>14</v>
      </c>
      <c r="V227" s="5">
        <v>3.4673000000000002E-2</v>
      </c>
      <c r="W227" s="4" t="s">
        <v>4786</v>
      </c>
      <c r="X227" s="3" t="s">
        <v>4787</v>
      </c>
      <c r="Y227" s="3" t="s">
        <v>28</v>
      </c>
      <c r="Z227" s="3" t="s">
        <v>28</v>
      </c>
    </row>
    <row r="228" spans="1:26" x14ac:dyDescent="0.25">
      <c r="A228" s="2" t="s">
        <v>4788</v>
      </c>
      <c r="B228" s="3" t="s">
        <v>24</v>
      </c>
      <c r="C228" s="3" t="s">
        <v>26</v>
      </c>
      <c r="D228" s="5">
        <f t="shared" si="15"/>
        <v>4656</v>
      </c>
      <c r="E228" s="5">
        <v>4584</v>
      </c>
      <c r="F228" s="5">
        <v>0</v>
      </c>
      <c r="G228" s="5">
        <v>72</v>
      </c>
      <c r="H228" s="5">
        <f t="shared" si="16"/>
        <v>3334</v>
      </c>
      <c r="I228" s="5">
        <v>3279</v>
      </c>
      <c r="J228" s="5">
        <v>0</v>
      </c>
      <c r="K228" s="5">
        <v>55</v>
      </c>
      <c r="L228" s="5">
        <v>33</v>
      </c>
      <c r="M228" s="68">
        <f t="shared" si="17"/>
        <v>7.0876288659793814E-3</v>
      </c>
      <c r="N228" s="68">
        <f t="shared" si="18"/>
        <v>9.8980203959208157E-3</v>
      </c>
      <c r="O228" s="5">
        <v>54</v>
      </c>
      <c r="P228" s="5">
        <v>55</v>
      </c>
      <c r="Q228" s="25">
        <f t="shared" si="19"/>
        <v>0.98181818181818181</v>
      </c>
      <c r="R228" s="5">
        <v>12</v>
      </c>
      <c r="S228" s="5">
        <v>3</v>
      </c>
      <c r="T228" s="5">
        <v>17</v>
      </c>
      <c r="U228" s="5">
        <v>0</v>
      </c>
      <c r="V228" s="5">
        <v>1.6773E-2</v>
      </c>
      <c r="W228" s="4" t="s">
        <v>4789</v>
      </c>
      <c r="X228" s="3" t="s">
        <v>4790</v>
      </c>
      <c r="Y228" s="3" t="s">
        <v>28</v>
      </c>
      <c r="Z228" s="3" t="s">
        <v>28</v>
      </c>
    </row>
    <row r="229" spans="1:26" x14ac:dyDescent="0.25">
      <c r="A229" s="2" t="s">
        <v>4791</v>
      </c>
      <c r="B229" s="3" t="s">
        <v>24</v>
      </c>
      <c r="C229" s="3" t="s">
        <v>26</v>
      </c>
      <c r="D229" s="5">
        <f t="shared" si="15"/>
        <v>11418</v>
      </c>
      <c r="E229" s="5">
        <v>10051</v>
      </c>
      <c r="F229" s="5">
        <v>0</v>
      </c>
      <c r="G229" s="5">
        <v>1367</v>
      </c>
      <c r="H229" s="5">
        <f t="shared" si="16"/>
        <v>8414</v>
      </c>
      <c r="I229" s="5">
        <v>7418</v>
      </c>
      <c r="J229" s="5">
        <v>0</v>
      </c>
      <c r="K229" s="5">
        <v>996</v>
      </c>
      <c r="L229" s="5">
        <v>42</v>
      </c>
      <c r="M229" s="68">
        <f t="shared" si="17"/>
        <v>3.6784025223331584E-3</v>
      </c>
      <c r="N229" s="68">
        <f t="shared" si="18"/>
        <v>4.9916805324459234E-3</v>
      </c>
      <c r="O229" s="5">
        <v>241</v>
      </c>
      <c r="P229" s="5">
        <v>287</v>
      </c>
      <c r="Q229" s="25">
        <f t="shared" si="19"/>
        <v>0.83972125435540068</v>
      </c>
      <c r="R229" s="5">
        <v>33</v>
      </c>
      <c r="S229" s="5">
        <v>12</v>
      </c>
      <c r="T229" s="5">
        <v>339</v>
      </c>
      <c r="U229" s="5">
        <v>34</v>
      </c>
      <c r="V229" s="5">
        <v>3.8690000000000002E-2</v>
      </c>
      <c r="W229" s="4" t="s">
        <v>4792</v>
      </c>
      <c r="X229" s="3" t="s">
        <v>4793</v>
      </c>
      <c r="Y229" s="3" t="s">
        <v>28</v>
      </c>
      <c r="Z229" s="3" t="s">
        <v>28</v>
      </c>
    </row>
    <row r="230" spans="1:26" x14ac:dyDescent="0.25">
      <c r="A230" s="2" t="s">
        <v>4794</v>
      </c>
      <c r="B230" s="3" t="s">
        <v>24</v>
      </c>
      <c r="C230" s="3" t="s">
        <v>26</v>
      </c>
      <c r="D230" s="5">
        <f t="shared" si="15"/>
        <v>3968</v>
      </c>
      <c r="E230" s="5">
        <v>3722</v>
      </c>
      <c r="F230" s="5">
        <v>0</v>
      </c>
      <c r="G230" s="5">
        <v>246</v>
      </c>
      <c r="H230" s="5">
        <f t="shared" si="16"/>
        <v>2788</v>
      </c>
      <c r="I230" s="5">
        <v>2594</v>
      </c>
      <c r="J230" s="5">
        <v>0</v>
      </c>
      <c r="K230" s="5">
        <v>194</v>
      </c>
      <c r="L230" s="5">
        <v>10</v>
      </c>
      <c r="M230" s="68">
        <f t="shared" si="17"/>
        <v>2.5201612903225806E-3</v>
      </c>
      <c r="N230" s="68">
        <f t="shared" si="18"/>
        <v>3.5868005738880918E-3</v>
      </c>
      <c r="O230" s="5">
        <v>25</v>
      </c>
      <c r="P230" s="5">
        <v>32</v>
      </c>
      <c r="Q230" s="25">
        <f t="shared" si="19"/>
        <v>0.78125</v>
      </c>
      <c r="R230" s="5">
        <v>6</v>
      </c>
      <c r="S230" s="5">
        <v>2</v>
      </c>
      <c r="T230" s="5">
        <v>21</v>
      </c>
      <c r="U230" s="5">
        <v>1</v>
      </c>
      <c r="V230" s="5">
        <v>1.2336E-2</v>
      </c>
      <c r="W230" s="4" t="s">
        <v>4795</v>
      </c>
      <c r="X230" s="3" t="s">
        <v>4796</v>
      </c>
      <c r="Y230" s="3" t="s">
        <v>28</v>
      </c>
      <c r="Z230" s="3" t="s">
        <v>28</v>
      </c>
    </row>
    <row r="231" spans="1:26" x14ac:dyDescent="0.25">
      <c r="A231" s="2" t="s">
        <v>4797</v>
      </c>
      <c r="B231" s="3" t="s">
        <v>24</v>
      </c>
      <c r="C231" s="3" t="s">
        <v>26</v>
      </c>
      <c r="D231" s="5">
        <f t="shared" si="15"/>
        <v>4989</v>
      </c>
      <c r="E231" s="5">
        <v>4938</v>
      </c>
      <c r="F231" s="5">
        <v>0</v>
      </c>
      <c r="G231" s="5">
        <v>51</v>
      </c>
      <c r="H231" s="5">
        <f t="shared" si="16"/>
        <v>3630</v>
      </c>
      <c r="I231" s="5">
        <v>3595</v>
      </c>
      <c r="J231" s="5">
        <v>0</v>
      </c>
      <c r="K231" s="5">
        <v>35</v>
      </c>
      <c r="L231" s="5">
        <v>7</v>
      </c>
      <c r="M231" s="68">
        <f t="shared" si="17"/>
        <v>1.4030867909400682E-3</v>
      </c>
      <c r="N231" s="68">
        <f t="shared" si="18"/>
        <v>1.928374655647383E-3</v>
      </c>
      <c r="O231" s="5">
        <v>58</v>
      </c>
      <c r="P231" s="5">
        <v>65</v>
      </c>
      <c r="Q231" s="25">
        <f t="shared" si="19"/>
        <v>0.89230769230769236</v>
      </c>
      <c r="R231" s="5">
        <v>7</v>
      </c>
      <c r="S231" s="5">
        <v>0</v>
      </c>
      <c r="T231" s="5">
        <v>111</v>
      </c>
      <c r="U231" s="5">
        <v>13</v>
      </c>
      <c r="V231" s="5">
        <v>1.8081E-2</v>
      </c>
      <c r="W231" s="4" t="s">
        <v>4798</v>
      </c>
      <c r="X231" s="3" t="s">
        <v>4799</v>
      </c>
      <c r="Y231" s="3" t="s">
        <v>28</v>
      </c>
      <c r="Z231" s="3" t="s">
        <v>28</v>
      </c>
    </row>
    <row r="232" spans="1:26" x14ac:dyDescent="0.25">
      <c r="A232" s="2" t="s">
        <v>4800</v>
      </c>
      <c r="B232" s="3" t="s">
        <v>24</v>
      </c>
      <c r="C232" s="3" t="s">
        <v>26</v>
      </c>
      <c r="D232" s="5">
        <f t="shared" si="15"/>
        <v>4361</v>
      </c>
      <c r="E232" s="5">
        <v>4361</v>
      </c>
      <c r="F232" s="5">
        <v>0</v>
      </c>
      <c r="G232" s="5">
        <v>0</v>
      </c>
      <c r="H232" s="5">
        <f t="shared" si="16"/>
        <v>3173</v>
      </c>
      <c r="I232" s="5">
        <v>3173</v>
      </c>
      <c r="J232" s="5">
        <v>0</v>
      </c>
      <c r="K232" s="5">
        <v>0</v>
      </c>
      <c r="L232" s="5">
        <v>17</v>
      </c>
      <c r="M232" s="68">
        <f t="shared" si="17"/>
        <v>3.8981884888786974E-3</v>
      </c>
      <c r="N232" s="68">
        <f t="shared" si="18"/>
        <v>5.3577056413488811E-3</v>
      </c>
      <c r="O232" s="5">
        <v>27</v>
      </c>
      <c r="P232" s="5">
        <v>28</v>
      </c>
      <c r="Q232" s="25">
        <f t="shared" si="19"/>
        <v>0.9642857142857143</v>
      </c>
      <c r="R232" s="5">
        <v>1</v>
      </c>
      <c r="S232" s="5">
        <v>0</v>
      </c>
      <c r="T232" s="5">
        <v>14</v>
      </c>
      <c r="U232" s="5">
        <v>0</v>
      </c>
      <c r="V232" s="5">
        <v>8.8240000000000002E-3</v>
      </c>
      <c r="W232" s="4" t="s">
        <v>4801</v>
      </c>
      <c r="X232" s="3" t="s">
        <v>4802</v>
      </c>
      <c r="Y232" s="3" t="s">
        <v>28</v>
      </c>
      <c r="Z232" s="3" t="s">
        <v>28</v>
      </c>
    </row>
    <row r="233" spans="1:26" x14ac:dyDescent="0.25">
      <c r="A233" s="2" t="s">
        <v>4803</v>
      </c>
      <c r="B233" s="3" t="s">
        <v>24</v>
      </c>
      <c r="C233" s="3" t="s">
        <v>26</v>
      </c>
      <c r="D233" s="5">
        <f t="shared" si="15"/>
        <v>3904</v>
      </c>
      <c r="E233" s="5">
        <v>3704</v>
      </c>
      <c r="F233" s="5">
        <v>0</v>
      </c>
      <c r="G233" s="5">
        <v>200</v>
      </c>
      <c r="H233" s="5">
        <f t="shared" si="16"/>
        <v>2715</v>
      </c>
      <c r="I233" s="5">
        <v>2591</v>
      </c>
      <c r="J233" s="5">
        <v>0</v>
      </c>
      <c r="K233" s="5">
        <v>124</v>
      </c>
      <c r="L233" s="5">
        <v>36</v>
      </c>
      <c r="M233" s="68">
        <f t="shared" si="17"/>
        <v>9.2213114754098359E-3</v>
      </c>
      <c r="N233" s="68">
        <f t="shared" si="18"/>
        <v>1.3259668508287293E-2</v>
      </c>
      <c r="O233" s="5">
        <v>52</v>
      </c>
      <c r="P233" s="5">
        <v>55</v>
      </c>
      <c r="Q233" s="25">
        <f t="shared" si="19"/>
        <v>0.94545454545454544</v>
      </c>
      <c r="R233" s="5">
        <v>3</v>
      </c>
      <c r="S233" s="5">
        <v>4</v>
      </c>
      <c r="T233" s="5">
        <v>27</v>
      </c>
      <c r="U233" s="5">
        <v>0</v>
      </c>
      <c r="V233" s="5">
        <v>2.1226999999999999E-2</v>
      </c>
      <c r="W233" s="4" t="s">
        <v>4804</v>
      </c>
      <c r="X233" s="3" t="s">
        <v>4805</v>
      </c>
      <c r="Y233" s="3" t="s">
        <v>28</v>
      </c>
      <c r="Z233" s="3" t="s">
        <v>28</v>
      </c>
    </row>
    <row r="234" spans="1:26" x14ac:dyDescent="0.25">
      <c r="A234" s="2" t="s">
        <v>4806</v>
      </c>
      <c r="B234" s="3" t="s">
        <v>24</v>
      </c>
      <c r="C234" s="3" t="s">
        <v>26</v>
      </c>
      <c r="D234" s="5">
        <f t="shared" si="15"/>
        <v>1813</v>
      </c>
      <c r="E234" s="5">
        <v>1813</v>
      </c>
      <c r="F234" s="5">
        <v>0</v>
      </c>
      <c r="G234" s="5">
        <v>0</v>
      </c>
      <c r="H234" s="5">
        <f t="shared" si="16"/>
        <v>1218</v>
      </c>
      <c r="I234" s="5">
        <v>1218</v>
      </c>
      <c r="J234" s="5">
        <v>0</v>
      </c>
      <c r="K234" s="5">
        <v>0</v>
      </c>
      <c r="L234" s="5">
        <v>4</v>
      </c>
      <c r="M234" s="68">
        <f t="shared" si="17"/>
        <v>2.206287920573635E-3</v>
      </c>
      <c r="N234" s="68">
        <f t="shared" si="18"/>
        <v>3.2840722495894909E-3</v>
      </c>
      <c r="O234" s="5">
        <v>16</v>
      </c>
      <c r="P234" s="5">
        <v>17</v>
      </c>
      <c r="Q234" s="25">
        <f t="shared" si="19"/>
        <v>0.94117647058823528</v>
      </c>
      <c r="R234" s="5">
        <v>2</v>
      </c>
      <c r="S234" s="5">
        <v>0</v>
      </c>
      <c r="T234" s="5">
        <v>20</v>
      </c>
      <c r="U234" s="5">
        <v>0</v>
      </c>
      <c r="V234" s="5">
        <v>1.3957000000000001E-2</v>
      </c>
      <c r="W234" s="4" t="s">
        <v>4807</v>
      </c>
      <c r="X234" s="3" t="s">
        <v>4808</v>
      </c>
      <c r="Y234" s="3" t="s">
        <v>28</v>
      </c>
      <c r="Z234" s="3" t="s">
        <v>28</v>
      </c>
    </row>
    <row r="235" spans="1:26" x14ac:dyDescent="0.25">
      <c r="A235" s="2" t="s">
        <v>4809</v>
      </c>
      <c r="B235" s="3" t="s">
        <v>24</v>
      </c>
      <c r="C235" s="3" t="s">
        <v>26</v>
      </c>
      <c r="D235" s="5">
        <f t="shared" si="15"/>
        <v>9953</v>
      </c>
      <c r="E235" s="5">
        <v>9456</v>
      </c>
      <c r="F235" s="5">
        <v>0</v>
      </c>
      <c r="G235" s="5">
        <v>497</v>
      </c>
      <c r="H235" s="5">
        <f t="shared" si="16"/>
        <v>7172</v>
      </c>
      <c r="I235" s="5">
        <v>6800</v>
      </c>
      <c r="J235" s="5">
        <v>0</v>
      </c>
      <c r="K235" s="5">
        <v>372</v>
      </c>
      <c r="L235" s="5">
        <v>30</v>
      </c>
      <c r="M235" s="68">
        <f t="shared" si="17"/>
        <v>3.0141665829398171E-3</v>
      </c>
      <c r="N235" s="68">
        <f t="shared" si="18"/>
        <v>4.1829336307863917E-3</v>
      </c>
      <c r="O235" s="5">
        <v>267</v>
      </c>
      <c r="P235" s="5">
        <v>331</v>
      </c>
      <c r="Q235" s="25">
        <f t="shared" si="19"/>
        <v>0.80664652567975825</v>
      </c>
      <c r="R235" s="5">
        <v>18</v>
      </c>
      <c r="S235" s="5">
        <v>4</v>
      </c>
      <c r="T235" s="5">
        <v>449</v>
      </c>
      <c r="U235" s="5">
        <v>30</v>
      </c>
      <c r="V235" s="5">
        <v>4.8675999999999997E-2</v>
      </c>
      <c r="W235" s="4" t="s">
        <v>4810</v>
      </c>
      <c r="X235" s="3" t="s">
        <v>4811</v>
      </c>
      <c r="Y235" s="3" t="s">
        <v>28</v>
      </c>
      <c r="Z235" s="3" t="s">
        <v>28</v>
      </c>
    </row>
    <row r="236" spans="1:26" x14ac:dyDescent="0.25">
      <c r="A236" s="2" t="s">
        <v>4812</v>
      </c>
      <c r="B236" s="3" t="s">
        <v>24</v>
      </c>
      <c r="C236" s="3" t="s">
        <v>26</v>
      </c>
      <c r="D236" s="5">
        <f t="shared" si="15"/>
        <v>27541</v>
      </c>
      <c r="E236" s="5">
        <v>19839</v>
      </c>
      <c r="F236" s="5">
        <v>0</v>
      </c>
      <c r="G236" s="5">
        <v>7702</v>
      </c>
      <c r="H236" s="5">
        <f t="shared" si="16"/>
        <v>18390</v>
      </c>
      <c r="I236" s="5">
        <v>13646</v>
      </c>
      <c r="J236" s="5">
        <v>0</v>
      </c>
      <c r="K236" s="5">
        <v>4744</v>
      </c>
      <c r="L236" s="5">
        <v>285</v>
      </c>
      <c r="M236" s="68">
        <f t="shared" si="17"/>
        <v>1.0348208126066592E-2</v>
      </c>
      <c r="N236" s="68">
        <f t="shared" si="18"/>
        <v>1.5497553017944535E-2</v>
      </c>
      <c r="O236" s="5">
        <v>559</v>
      </c>
      <c r="P236" s="5">
        <v>723</v>
      </c>
      <c r="Q236" s="25">
        <f t="shared" si="19"/>
        <v>0.77316735822959892</v>
      </c>
      <c r="R236" s="5">
        <v>53</v>
      </c>
      <c r="S236" s="5">
        <v>108</v>
      </c>
      <c r="T236" s="5">
        <v>394</v>
      </c>
      <c r="U236" s="5">
        <v>2</v>
      </c>
      <c r="V236" s="5">
        <v>5.2983000000000002E-2</v>
      </c>
      <c r="W236" s="4" t="s">
        <v>4813</v>
      </c>
      <c r="X236" s="3" t="s">
        <v>4814</v>
      </c>
      <c r="Y236" s="3" t="s">
        <v>28</v>
      </c>
      <c r="Z236" s="3" t="s">
        <v>28</v>
      </c>
    </row>
    <row r="237" spans="1:26" x14ac:dyDescent="0.25">
      <c r="A237" s="2" t="s">
        <v>4815</v>
      </c>
      <c r="B237" s="3" t="s">
        <v>24</v>
      </c>
      <c r="C237" s="3" t="s">
        <v>26</v>
      </c>
      <c r="D237" s="5">
        <f t="shared" si="15"/>
        <v>16284</v>
      </c>
      <c r="E237" s="5">
        <v>15234</v>
      </c>
      <c r="F237" s="5">
        <v>0</v>
      </c>
      <c r="G237" s="5">
        <v>1050</v>
      </c>
      <c r="H237" s="5">
        <f t="shared" si="16"/>
        <v>11678</v>
      </c>
      <c r="I237" s="5">
        <v>10971</v>
      </c>
      <c r="J237" s="5">
        <v>0</v>
      </c>
      <c r="K237" s="5">
        <v>707</v>
      </c>
      <c r="L237" s="5">
        <v>353</v>
      </c>
      <c r="M237" s="68">
        <f t="shared" si="17"/>
        <v>2.1677720461802996E-2</v>
      </c>
      <c r="N237" s="68">
        <f t="shared" si="18"/>
        <v>3.0227778729234458E-2</v>
      </c>
      <c r="O237" s="5">
        <v>714</v>
      </c>
      <c r="P237" s="5">
        <v>819</v>
      </c>
      <c r="Q237" s="25">
        <f t="shared" si="19"/>
        <v>0.87179487179487181</v>
      </c>
      <c r="R237" s="5">
        <v>51</v>
      </c>
      <c r="S237" s="5">
        <v>10</v>
      </c>
      <c r="T237" s="5">
        <v>689</v>
      </c>
      <c r="U237" s="5">
        <v>28</v>
      </c>
      <c r="V237" s="5">
        <v>7.4650999999999995E-2</v>
      </c>
      <c r="W237" s="4" t="s">
        <v>4816</v>
      </c>
      <c r="X237" s="3" t="s">
        <v>4817</v>
      </c>
      <c r="Y237" s="3" t="s">
        <v>28</v>
      </c>
      <c r="Z237" s="3" t="s">
        <v>28</v>
      </c>
    </row>
    <row r="238" spans="1:26" x14ac:dyDescent="0.25">
      <c r="A238" s="2" t="s">
        <v>4818</v>
      </c>
      <c r="B238" s="3" t="s">
        <v>24</v>
      </c>
      <c r="C238" s="3" t="s">
        <v>26</v>
      </c>
      <c r="D238" s="5">
        <f t="shared" si="15"/>
        <v>9788</v>
      </c>
      <c r="E238" s="5">
        <v>9588</v>
      </c>
      <c r="F238" s="5">
        <v>0</v>
      </c>
      <c r="G238" s="5">
        <v>200</v>
      </c>
      <c r="H238" s="5">
        <f t="shared" si="16"/>
        <v>7076</v>
      </c>
      <c r="I238" s="5">
        <v>6937</v>
      </c>
      <c r="J238" s="5">
        <v>0</v>
      </c>
      <c r="K238" s="5">
        <v>139</v>
      </c>
      <c r="L238" s="5">
        <v>79</v>
      </c>
      <c r="M238" s="68">
        <f t="shared" si="17"/>
        <v>8.0711074785451576E-3</v>
      </c>
      <c r="N238" s="68">
        <f t="shared" si="18"/>
        <v>1.1164499717354438E-2</v>
      </c>
      <c r="O238" s="5">
        <v>248</v>
      </c>
      <c r="P238" s="5">
        <v>265</v>
      </c>
      <c r="Q238" s="25">
        <f t="shared" si="19"/>
        <v>0.9358490566037736</v>
      </c>
      <c r="R238" s="5">
        <v>49</v>
      </c>
      <c r="S238" s="5">
        <v>6</v>
      </c>
      <c r="T238" s="5">
        <v>213</v>
      </c>
      <c r="U238" s="5">
        <v>8</v>
      </c>
      <c r="V238" s="5">
        <v>3.8200999999999999E-2</v>
      </c>
      <c r="W238" s="4" t="s">
        <v>4819</v>
      </c>
      <c r="X238" s="3" t="s">
        <v>4820</v>
      </c>
      <c r="Y238" s="3" t="s">
        <v>28</v>
      </c>
      <c r="Z238" s="3" t="s">
        <v>28</v>
      </c>
    </row>
    <row r="239" spans="1:26" x14ac:dyDescent="0.25">
      <c r="A239" s="2" t="s">
        <v>4821</v>
      </c>
      <c r="B239" s="3" t="s">
        <v>24</v>
      </c>
      <c r="C239" s="3" t="s">
        <v>26</v>
      </c>
      <c r="D239" s="5">
        <f t="shared" si="15"/>
        <v>4736</v>
      </c>
      <c r="E239" s="5">
        <v>4736</v>
      </c>
      <c r="F239" s="5">
        <v>0</v>
      </c>
      <c r="G239" s="5">
        <v>0</v>
      </c>
      <c r="H239" s="5">
        <f t="shared" si="16"/>
        <v>3289</v>
      </c>
      <c r="I239" s="5">
        <v>3289</v>
      </c>
      <c r="J239" s="5">
        <v>0</v>
      </c>
      <c r="K239" s="5">
        <v>0</v>
      </c>
      <c r="L239" s="5">
        <v>21</v>
      </c>
      <c r="M239" s="68">
        <f t="shared" si="17"/>
        <v>4.4341216216216214E-3</v>
      </c>
      <c r="N239" s="68">
        <f t="shared" si="18"/>
        <v>6.384919428397689E-3</v>
      </c>
      <c r="O239" s="5">
        <v>40</v>
      </c>
      <c r="P239" s="5">
        <v>41</v>
      </c>
      <c r="Q239" s="25">
        <f t="shared" si="19"/>
        <v>0.97560975609756095</v>
      </c>
      <c r="R239" s="5">
        <v>2</v>
      </c>
      <c r="S239" s="5">
        <v>0</v>
      </c>
      <c r="T239" s="5">
        <v>22</v>
      </c>
      <c r="U239" s="5">
        <v>0</v>
      </c>
      <c r="V239" s="5">
        <v>1.2466E-2</v>
      </c>
      <c r="W239" s="4" t="s">
        <v>4822</v>
      </c>
      <c r="X239" s="3" t="s">
        <v>4823</v>
      </c>
      <c r="Y239" s="3" t="s">
        <v>28</v>
      </c>
      <c r="Z239" s="3" t="s">
        <v>28</v>
      </c>
    </row>
    <row r="240" spans="1:26" x14ac:dyDescent="0.25">
      <c r="A240" s="2" t="s">
        <v>4824</v>
      </c>
      <c r="B240" s="3" t="s">
        <v>24</v>
      </c>
      <c r="C240" s="3" t="s">
        <v>26</v>
      </c>
      <c r="D240" s="5">
        <f t="shared" si="15"/>
        <v>5816</v>
      </c>
      <c r="E240" s="5">
        <v>5683</v>
      </c>
      <c r="F240" s="5">
        <v>0</v>
      </c>
      <c r="G240" s="5">
        <v>133</v>
      </c>
      <c r="H240" s="5">
        <f t="shared" si="16"/>
        <v>4086</v>
      </c>
      <c r="I240" s="5">
        <v>3982</v>
      </c>
      <c r="J240" s="5">
        <v>0</v>
      </c>
      <c r="K240" s="5">
        <v>104</v>
      </c>
      <c r="L240" s="5">
        <v>26</v>
      </c>
      <c r="M240" s="68">
        <f t="shared" si="17"/>
        <v>4.4704264099037138E-3</v>
      </c>
      <c r="N240" s="68">
        <f t="shared" si="18"/>
        <v>6.3631913852178167E-3</v>
      </c>
      <c r="O240" s="5">
        <v>111</v>
      </c>
      <c r="P240" s="5">
        <v>139</v>
      </c>
      <c r="Q240" s="25">
        <f t="shared" si="19"/>
        <v>0.79856115107913672</v>
      </c>
      <c r="R240" s="5">
        <v>4</v>
      </c>
      <c r="S240" s="5">
        <v>0</v>
      </c>
      <c r="T240" s="5">
        <v>180</v>
      </c>
      <c r="U240" s="5">
        <v>26</v>
      </c>
      <c r="V240" s="5">
        <v>3.4907000000000001E-2</v>
      </c>
      <c r="W240" s="4" t="s">
        <v>4825</v>
      </c>
      <c r="X240" s="3" t="s">
        <v>4826</v>
      </c>
      <c r="Y240" s="3" t="s">
        <v>28</v>
      </c>
      <c r="Z240" s="3" t="s">
        <v>28</v>
      </c>
    </row>
    <row r="241" spans="1:26" x14ac:dyDescent="0.25">
      <c r="A241" s="2" t="s">
        <v>4827</v>
      </c>
      <c r="B241" s="3" t="s">
        <v>24</v>
      </c>
      <c r="C241" s="3" t="s">
        <v>26</v>
      </c>
      <c r="D241" s="5">
        <f t="shared" si="15"/>
        <v>3305</v>
      </c>
      <c r="E241" s="5">
        <v>3305</v>
      </c>
      <c r="F241" s="5">
        <v>0</v>
      </c>
      <c r="G241" s="5">
        <v>0</v>
      </c>
      <c r="H241" s="5">
        <f t="shared" si="16"/>
        <v>2261</v>
      </c>
      <c r="I241" s="5">
        <v>2261</v>
      </c>
      <c r="J241" s="5">
        <v>0</v>
      </c>
      <c r="K241" s="5">
        <v>0</v>
      </c>
      <c r="L241" s="5">
        <v>10</v>
      </c>
      <c r="M241" s="68">
        <f t="shared" si="17"/>
        <v>3.0257186081694403E-3</v>
      </c>
      <c r="N241" s="68">
        <f t="shared" si="18"/>
        <v>4.4228217602830609E-3</v>
      </c>
      <c r="O241" s="5">
        <v>18</v>
      </c>
      <c r="P241" s="5">
        <v>19</v>
      </c>
      <c r="Q241" s="25">
        <f t="shared" si="19"/>
        <v>0.94736842105263153</v>
      </c>
      <c r="R241" s="5">
        <v>1</v>
      </c>
      <c r="S241" s="5">
        <v>0</v>
      </c>
      <c r="T241" s="5">
        <v>11</v>
      </c>
      <c r="U241" s="5">
        <v>0</v>
      </c>
      <c r="V241" s="5">
        <v>8.4030000000000007E-3</v>
      </c>
      <c r="W241" s="4" t="s">
        <v>4828</v>
      </c>
      <c r="X241" s="3" t="s">
        <v>4829</v>
      </c>
      <c r="Y241" s="3" t="s">
        <v>28</v>
      </c>
      <c r="Z241" s="3" t="s">
        <v>28</v>
      </c>
    </row>
    <row r="242" spans="1:26" x14ac:dyDescent="0.25">
      <c r="A242" s="2" t="s">
        <v>4830</v>
      </c>
      <c r="B242" s="3" t="s">
        <v>24</v>
      </c>
      <c r="C242" s="3" t="s">
        <v>26</v>
      </c>
      <c r="D242" s="5">
        <f t="shared" si="15"/>
        <v>3945</v>
      </c>
      <c r="E242" s="5">
        <v>3945</v>
      </c>
      <c r="F242" s="5">
        <v>0</v>
      </c>
      <c r="G242" s="5">
        <v>0</v>
      </c>
      <c r="H242" s="5">
        <f t="shared" si="16"/>
        <v>2819</v>
      </c>
      <c r="I242" s="5">
        <v>2819</v>
      </c>
      <c r="J242" s="5">
        <v>0</v>
      </c>
      <c r="K242" s="5">
        <v>0</v>
      </c>
      <c r="L242" s="5">
        <v>28</v>
      </c>
      <c r="M242" s="68">
        <f t="shared" si="17"/>
        <v>7.0975918884664136E-3</v>
      </c>
      <c r="N242" s="68">
        <f t="shared" si="18"/>
        <v>9.9326002128414335E-3</v>
      </c>
      <c r="O242" s="5">
        <v>34</v>
      </c>
      <c r="P242" s="5">
        <v>35</v>
      </c>
      <c r="Q242" s="25">
        <f t="shared" si="19"/>
        <v>0.97142857142857142</v>
      </c>
      <c r="R242" s="5">
        <v>0</v>
      </c>
      <c r="S242" s="5">
        <v>0</v>
      </c>
      <c r="T242" s="5">
        <v>9</v>
      </c>
      <c r="U242" s="5">
        <v>0</v>
      </c>
      <c r="V242" s="5">
        <v>1.2416E-2</v>
      </c>
      <c r="W242" s="4" t="s">
        <v>4831</v>
      </c>
      <c r="X242" s="3" t="s">
        <v>4832</v>
      </c>
      <c r="Y242" s="3" t="s">
        <v>28</v>
      </c>
      <c r="Z242" s="3" t="s">
        <v>28</v>
      </c>
    </row>
    <row r="243" spans="1:26" x14ac:dyDescent="0.25">
      <c r="A243" s="2" t="s">
        <v>4833</v>
      </c>
      <c r="B243" s="3" t="s">
        <v>24</v>
      </c>
      <c r="C243" s="3" t="s">
        <v>26</v>
      </c>
      <c r="D243" s="5">
        <f t="shared" si="15"/>
        <v>4629</v>
      </c>
      <c r="E243" s="5">
        <v>4568</v>
      </c>
      <c r="F243" s="5">
        <v>0</v>
      </c>
      <c r="G243" s="5">
        <v>61</v>
      </c>
      <c r="H243" s="5">
        <f t="shared" si="16"/>
        <v>3384</v>
      </c>
      <c r="I243" s="5">
        <v>3340</v>
      </c>
      <c r="J243" s="5">
        <v>0</v>
      </c>
      <c r="K243" s="5">
        <v>44</v>
      </c>
      <c r="L243" s="5">
        <v>13</v>
      </c>
      <c r="M243" s="68">
        <f t="shared" si="17"/>
        <v>2.8083819399438324E-3</v>
      </c>
      <c r="N243" s="68">
        <f t="shared" si="18"/>
        <v>3.8416075650118202E-3</v>
      </c>
      <c r="O243" s="5">
        <v>40</v>
      </c>
      <c r="P243" s="5">
        <v>41</v>
      </c>
      <c r="Q243" s="25">
        <f t="shared" si="19"/>
        <v>0.97560975609756095</v>
      </c>
      <c r="R243" s="5">
        <v>10</v>
      </c>
      <c r="S243" s="5">
        <v>3</v>
      </c>
      <c r="T243" s="5">
        <v>24</v>
      </c>
      <c r="U243" s="5">
        <v>2</v>
      </c>
      <c r="V243" s="5">
        <v>1.2274999999999999E-2</v>
      </c>
      <c r="W243" s="4" t="s">
        <v>4834</v>
      </c>
      <c r="X243" s="3" t="s">
        <v>4835</v>
      </c>
      <c r="Y243" s="3" t="s">
        <v>28</v>
      </c>
      <c r="Z243" s="3" t="s">
        <v>28</v>
      </c>
    </row>
    <row r="244" spans="1:26" x14ac:dyDescent="0.25">
      <c r="A244" s="2" t="s">
        <v>4836</v>
      </c>
      <c r="B244" s="3" t="s">
        <v>24</v>
      </c>
      <c r="C244" s="3" t="s">
        <v>26</v>
      </c>
      <c r="D244" s="5">
        <f t="shared" si="15"/>
        <v>2447</v>
      </c>
      <c r="E244" s="5">
        <v>2435</v>
      </c>
      <c r="F244" s="5">
        <v>0</v>
      </c>
      <c r="G244" s="5">
        <v>12</v>
      </c>
      <c r="H244" s="5">
        <f t="shared" si="16"/>
        <v>1757</v>
      </c>
      <c r="I244" s="5">
        <v>1746</v>
      </c>
      <c r="J244" s="5">
        <v>0</v>
      </c>
      <c r="K244" s="5">
        <v>11</v>
      </c>
      <c r="L244" s="5">
        <v>4</v>
      </c>
      <c r="M244" s="68">
        <f t="shared" si="17"/>
        <v>1.6346546791990192E-3</v>
      </c>
      <c r="N244" s="68">
        <f t="shared" si="18"/>
        <v>2.2766078542970974E-3</v>
      </c>
      <c r="O244" s="5">
        <v>14</v>
      </c>
      <c r="P244" s="5">
        <v>15</v>
      </c>
      <c r="Q244" s="25">
        <f t="shared" si="19"/>
        <v>0.93333333333333335</v>
      </c>
      <c r="R244" s="5">
        <v>1</v>
      </c>
      <c r="S244" s="5">
        <v>1</v>
      </c>
      <c r="T244" s="5">
        <v>14</v>
      </c>
      <c r="U244" s="5">
        <v>0</v>
      </c>
      <c r="V244" s="5">
        <v>8.5909999999999997E-3</v>
      </c>
      <c r="W244" s="4" t="s">
        <v>4837</v>
      </c>
      <c r="X244" s="3" t="s">
        <v>4838</v>
      </c>
      <c r="Y244" s="3" t="s">
        <v>28</v>
      </c>
      <c r="Z244" s="3" t="s">
        <v>28</v>
      </c>
    </row>
    <row r="245" spans="1:26" x14ac:dyDescent="0.25">
      <c r="A245" s="2" t="s">
        <v>4839</v>
      </c>
      <c r="B245" s="3" t="s">
        <v>24</v>
      </c>
      <c r="C245" s="3" t="s">
        <v>26</v>
      </c>
      <c r="D245" s="5">
        <f t="shared" si="15"/>
        <v>9487</v>
      </c>
      <c r="E245" s="5">
        <v>8906</v>
      </c>
      <c r="F245" s="5">
        <v>0</v>
      </c>
      <c r="G245" s="5">
        <v>581</v>
      </c>
      <c r="H245" s="5">
        <f t="shared" si="16"/>
        <v>6954</v>
      </c>
      <c r="I245" s="5">
        <v>6556</v>
      </c>
      <c r="J245" s="5">
        <v>0</v>
      </c>
      <c r="K245" s="5">
        <v>398</v>
      </c>
      <c r="L245" s="5">
        <v>298</v>
      </c>
      <c r="M245" s="68">
        <f t="shared" si="17"/>
        <v>3.141140508063666E-2</v>
      </c>
      <c r="N245" s="68">
        <f t="shared" si="18"/>
        <v>4.2853034224906529E-2</v>
      </c>
      <c r="O245" s="5">
        <v>368</v>
      </c>
      <c r="P245" s="5">
        <v>387</v>
      </c>
      <c r="Q245" s="25">
        <f t="shared" si="19"/>
        <v>0.95090439276485783</v>
      </c>
      <c r="R245" s="5">
        <v>38</v>
      </c>
      <c r="S245" s="5">
        <v>12</v>
      </c>
      <c r="T245" s="5">
        <v>111</v>
      </c>
      <c r="U245" s="5">
        <v>1</v>
      </c>
      <c r="V245" s="5">
        <v>5.9029999999999999E-2</v>
      </c>
      <c r="W245" s="4" t="s">
        <v>4840</v>
      </c>
      <c r="X245" s="3" t="s">
        <v>4841</v>
      </c>
      <c r="Y245" s="3" t="s">
        <v>28</v>
      </c>
      <c r="Z245" s="3" t="s">
        <v>28</v>
      </c>
    </row>
    <row r="246" spans="1:26" x14ac:dyDescent="0.25">
      <c r="A246" s="2" t="s">
        <v>4842</v>
      </c>
      <c r="B246" s="3" t="s">
        <v>24</v>
      </c>
      <c r="C246" s="3" t="s">
        <v>26</v>
      </c>
      <c r="D246" s="5">
        <f t="shared" si="15"/>
        <v>5350</v>
      </c>
      <c r="E246" s="5">
        <v>5230</v>
      </c>
      <c r="F246" s="5">
        <v>0</v>
      </c>
      <c r="G246" s="5">
        <v>120</v>
      </c>
      <c r="H246" s="5">
        <f t="shared" si="16"/>
        <v>4015</v>
      </c>
      <c r="I246" s="5">
        <v>3948</v>
      </c>
      <c r="J246" s="5">
        <v>0</v>
      </c>
      <c r="K246" s="5">
        <v>67</v>
      </c>
      <c r="L246" s="5">
        <v>26</v>
      </c>
      <c r="M246" s="68">
        <f t="shared" si="17"/>
        <v>4.8598130841121497E-3</v>
      </c>
      <c r="N246" s="68">
        <f t="shared" si="18"/>
        <v>6.4757160647571609E-3</v>
      </c>
      <c r="O246" s="5">
        <v>84</v>
      </c>
      <c r="P246" s="5">
        <v>94</v>
      </c>
      <c r="Q246" s="25">
        <f t="shared" si="19"/>
        <v>0.8936170212765957</v>
      </c>
      <c r="R246" s="5">
        <v>10</v>
      </c>
      <c r="S246" s="5">
        <v>2</v>
      </c>
      <c r="T246" s="5">
        <v>88</v>
      </c>
      <c r="U246" s="5">
        <v>6</v>
      </c>
      <c r="V246" s="5">
        <v>2.3810000000000001E-2</v>
      </c>
      <c r="W246" s="4" t="s">
        <v>4843</v>
      </c>
      <c r="X246" s="3" t="s">
        <v>4844</v>
      </c>
      <c r="Y246" s="3" t="s">
        <v>28</v>
      </c>
      <c r="Z246" s="3" t="s">
        <v>28</v>
      </c>
    </row>
    <row r="247" spans="1:26" x14ac:dyDescent="0.25">
      <c r="A247" s="2" t="s">
        <v>4845</v>
      </c>
      <c r="B247" s="3" t="s">
        <v>24</v>
      </c>
      <c r="C247" s="3" t="s">
        <v>26</v>
      </c>
      <c r="D247" s="5">
        <f t="shared" si="15"/>
        <v>5047</v>
      </c>
      <c r="E247" s="5">
        <v>5038</v>
      </c>
      <c r="F247" s="5">
        <v>0</v>
      </c>
      <c r="G247" s="5">
        <v>9</v>
      </c>
      <c r="H247" s="5">
        <f t="shared" si="16"/>
        <v>3733</v>
      </c>
      <c r="I247" s="5">
        <v>3726</v>
      </c>
      <c r="J247" s="5">
        <v>0</v>
      </c>
      <c r="K247" s="5">
        <v>7</v>
      </c>
      <c r="L247" s="5">
        <v>66</v>
      </c>
      <c r="M247" s="68">
        <f t="shared" si="17"/>
        <v>1.3077075490390331E-2</v>
      </c>
      <c r="N247" s="68">
        <f t="shared" si="18"/>
        <v>1.7680150013394052E-2</v>
      </c>
      <c r="O247" s="5">
        <v>91</v>
      </c>
      <c r="P247" s="5">
        <v>95</v>
      </c>
      <c r="Q247" s="25">
        <f t="shared" si="19"/>
        <v>0.95789473684210524</v>
      </c>
      <c r="R247" s="5">
        <v>1</v>
      </c>
      <c r="S247" s="5">
        <v>1</v>
      </c>
      <c r="T247" s="5">
        <v>42</v>
      </c>
      <c r="U247" s="5">
        <v>1</v>
      </c>
      <c r="V247" s="5">
        <v>2.5496999999999999E-2</v>
      </c>
      <c r="W247" s="4" t="s">
        <v>4846</v>
      </c>
      <c r="X247" s="3" t="s">
        <v>4847</v>
      </c>
      <c r="Y247" s="3" t="s">
        <v>28</v>
      </c>
      <c r="Z247" s="3" t="s">
        <v>28</v>
      </c>
    </row>
    <row r="248" spans="1:26" x14ac:dyDescent="0.25">
      <c r="A248" s="2" t="s">
        <v>4848</v>
      </c>
      <c r="B248" s="3" t="s">
        <v>24</v>
      </c>
      <c r="C248" s="3" t="s">
        <v>26</v>
      </c>
      <c r="D248" s="5">
        <f t="shared" si="15"/>
        <v>2796</v>
      </c>
      <c r="E248" s="5">
        <v>2796</v>
      </c>
      <c r="F248" s="5">
        <v>0</v>
      </c>
      <c r="G248" s="5">
        <v>0</v>
      </c>
      <c r="H248" s="5">
        <f t="shared" si="16"/>
        <v>2055</v>
      </c>
      <c r="I248" s="5">
        <v>2055</v>
      </c>
      <c r="J248" s="5">
        <v>0</v>
      </c>
      <c r="K248" s="5">
        <v>0</v>
      </c>
      <c r="L248" s="5">
        <v>9</v>
      </c>
      <c r="M248" s="68">
        <f t="shared" si="17"/>
        <v>3.2188841201716738E-3</v>
      </c>
      <c r="N248" s="68">
        <f t="shared" si="18"/>
        <v>4.3795620437956208E-3</v>
      </c>
      <c r="O248" s="5">
        <v>24</v>
      </c>
      <c r="P248" s="5">
        <v>26</v>
      </c>
      <c r="Q248" s="25">
        <f t="shared" si="19"/>
        <v>0.92307692307692313</v>
      </c>
      <c r="R248" s="5">
        <v>1</v>
      </c>
      <c r="S248" s="5">
        <v>0</v>
      </c>
      <c r="T248" s="5">
        <v>29</v>
      </c>
      <c r="U248" s="5">
        <v>0</v>
      </c>
      <c r="V248" s="5">
        <v>1.2652E-2</v>
      </c>
      <c r="W248" s="4" t="s">
        <v>4849</v>
      </c>
      <c r="X248" s="3" t="s">
        <v>4850</v>
      </c>
      <c r="Y248" s="3" t="s">
        <v>28</v>
      </c>
      <c r="Z248" s="3" t="s">
        <v>28</v>
      </c>
    </row>
    <row r="249" spans="1:26" x14ac:dyDescent="0.25">
      <c r="A249" s="2" t="s">
        <v>4851</v>
      </c>
      <c r="B249" s="3" t="s">
        <v>24</v>
      </c>
      <c r="C249" s="3" t="s">
        <v>26</v>
      </c>
      <c r="D249" s="5">
        <f t="shared" ref="D249:D270" si="20">SUM(E249:G249)</f>
        <v>2627</v>
      </c>
      <c r="E249" s="5">
        <v>2626</v>
      </c>
      <c r="F249" s="5">
        <v>0</v>
      </c>
      <c r="G249" s="5">
        <v>1</v>
      </c>
      <c r="H249" s="5">
        <f t="shared" ref="H249:H270" si="21">SUM(I249:K249)</f>
        <v>1906</v>
      </c>
      <c r="I249" s="5">
        <v>1905</v>
      </c>
      <c r="J249" s="5">
        <v>0</v>
      </c>
      <c r="K249" s="5">
        <v>1</v>
      </c>
      <c r="L249" s="5">
        <v>12</v>
      </c>
      <c r="M249" s="68">
        <f t="shared" ref="M249:M270" si="22">L249/$D249</f>
        <v>4.5679482299200609E-3</v>
      </c>
      <c r="N249" s="68">
        <f t="shared" ref="N249:N270" si="23">L249/$H249</f>
        <v>6.2959076600209865E-3</v>
      </c>
      <c r="O249" s="5">
        <v>38</v>
      </c>
      <c r="P249" s="5">
        <v>39</v>
      </c>
      <c r="Q249" s="25">
        <f t="shared" ref="Q249:Q270" si="24">O249/P249</f>
        <v>0.97435897435897434</v>
      </c>
      <c r="R249" s="5">
        <v>0</v>
      </c>
      <c r="S249" s="5">
        <v>0</v>
      </c>
      <c r="T249" s="5">
        <v>42</v>
      </c>
      <c r="U249" s="5">
        <v>0</v>
      </c>
      <c r="V249" s="5">
        <v>2.0472000000000001E-2</v>
      </c>
      <c r="W249" s="4" t="s">
        <v>4852</v>
      </c>
      <c r="X249" s="3" t="s">
        <v>4853</v>
      </c>
      <c r="Y249" s="3" t="s">
        <v>28</v>
      </c>
      <c r="Z249" s="3" t="s">
        <v>28</v>
      </c>
    </row>
    <row r="250" spans="1:26" x14ac:dyDescent="0.25">
      <c r="A250" s="2" t="s">
        <v>4854</v>
      </c>
      <c r="B250" s="3" t="s">
        <v>24</v>
      </c>
      <c r="C250" s="3" t="s">
        <v>26</v>
      </c>
      <c r="D250" s="5">
        <f t="shared" si="20"/>
        <v>6115</v>
      </c>
      <c r="E250" s="5">
        <v>6115</v>
      </c>
      <c r="F250" s="5">
        <v>0</v>
      </c>
      <c r="G250" s="5">
        <v>0</v>
      </c>
      <c r="H250" s="5">
        <f t="shared" si="21"/>
        <v>4523</v>
      </c>
      <c r="I250" s="5">
        <v>4523</v>
      </c>
      <c r="J250" s="5">
        <v>0</v>
      </c>
      <c r="K250" s="5">
        <v>0</v>
      </c>
      <c r="L250" s="5">
        <v>34</v>
      </c>
      <c r="M250" s="68">
        <f t="shared" si="22"/>
        <v>5.5600981193785776E-3</v>
      </c>
      <c r="N250" s="68">
        <f t="shared" si="23"/>
        <v>7.517134645147026E-3</v>
      </c>
      <c r="O250" s="5">
        <v>68</v>
      </c>
      <c r="P250" s="5">
        <v>73</v>
      </c>
      <c r="Q250" s="25">
        <f t="shared" si="24"/>
        <v>0.93150684931506844</v>
      </c>
      <c r="R250" s="5">
        <v>0</v>
      </c>
      <c r="S250" s="5">
        <v>0</v>
      </c>
      <c r="T250" s="5">
        <v>57</v>
      </c>
      <c r="U250" s="5">
        <v>0</v>
      </c>
      <c r="V250" s="5">
        <v>1.6140000000000002E-2</v>
      </c>
      <c r="W250" s="4" t="s">
        <v>4855</v>
      </c>
      <c r="X250" s="3" t="s">
        <v>4856</v>
      </c>
      <c r="Y250" s="3" t="s">
        <v>28</v>
      </c>
      <c r="Z250" s="3" t="s">
        <v>28</v>
      </c>
    </row>
    <row r="251" spans="1:26" x14ac:dyDescent="0.25">
      <c r="A251" s="2" t="s">
        <v>4857</v>
      </c>
      <c r="B251" s="3" t="s">
        <v>24</v>
      </c>
      <c r="C251" s="3" t="s">
        <v>26</v>
      </c>
      <c r="D251" s="5">
        <f t="shared" si="20"/>
        <v>9949</v>
      </c>
      <c r="E251" s="5">
        <v>7396</v>
      </c>
      <c r="F251" s="5">
        <v>0</v>
      </c>
      <c r="G251" s="5">
        <v>2553</v>
      </c>
      <c r="H251" s="5">
        <f t="shared" si="21"/>
        <v>6968</v>
      </c>
      <c r="I251" s="5">
        <v>5264</v>
      </c>
      <c r="J251" s="5">
        <v>0</v>
      </c>
      <c r="K251" s="5">
        <v>1704</v>
      </c>
      <c r="L251" s="5">
        <v>132</v>
      </c>
      <c r="M251" s="68">
        <f t="shared" si="22"/>
        <v>1.3267665091969041E-2</v>
      </c>
      <c r="N251" s="68">
        <f t="shared" si="23"/>
        <v>1.8943742824339839E-2</v>
      </c>
      <c r="O251" s="5">
        <v>397</v>
      </c>
      <c r="P251" s="5">
        <v>508</v>
      </c>
      <c r="Q251" s="25">
        <f t="shared" si="24"/>
        <v>0.78149606299212604</v>
      </c>
      <c r="R251" s="5">
        <v>36</v>
      </c>
      <c r="S251" s="5">
        <v>26</v>
      </c>
      <c r="T251" s="5">
        <v>480</v>
      </c>
      <c r="U251" s="5">
        <v>19</v>
      </c>
      <c r="V251" s="5">
        <v>9.6504999999999994E-2</v>
      </c>
      <c r="W251" s="4" t="s">
        <v>4858</v>
      </c>
      <c r="X251" s="3" t="s">
        <v>4859</v>
      </c>
      <c r="Y251" s="3" t="s">
        <v>28</v>
      </c>
      <c r="Z251" s="3" t="s">
        <v>28</v>
      </c>
    </row>
    <row r="252" spans="1:26" x14ac:dyDescent="0.25">
      <c r="A252" s="2" t="s">
        <v>4860</v>
      </c>
      <c r="B252" s="3" t="s">
        <v>24</v>
      </c>
      <c r="C252" s="3" t="s">
        <v>26</v>
      </c>
      <c r="D252" s="5">
        <f t="shared" si="20"/>
        <v>38476</v>
      </c>
      <c r="E252" s="5">
        <v>27110</v>
      </c>
      <c r="F252" s="5">
        <v>0</v>
      </c>
      <c r="G252" s="5">
        <v>11366</v>
      </c>
      <c r="H252" s="5">
        <f t="shared" si="21"/>
        <v>25752</v>
      </c>
      <c r="I252" s="5">
        <v>18286</v>
      </c>
      <c r="J252" s="5">
        <v>0</v>
      </c>
      <c r="K252" s="5">
        <v>7466</v>
      </c>
      <c r="L252" s="5">
        <v>412</v>
      </c>
      <c r="M252" s="68">
        <f t="shared" si="22"/>
        <v>1.0707973801850504E-2</v>
      </c>
      <c r="N252" s="68">
        <f t="shared" si="23"/>
        <v>1.5998757378067722E-2</v>
      </c>
      <c r="O252" s="5">
        <v>1073</v>
      </c>
      <c r="P252" s="5">
        <v>1390</v>
      </c>
      <c r="Q252" s="25">
        <f t="shared" si="24"/>
        <v>0.77194244604316542</v>
      </c>
      <c r="R252" s="5">
        <v>77</v>
      </c>
      <c r="S252" s="5">
        <v>162</v>
      </c>
      <c r="T252" s="5">
        <v>988</v>
      </c>
      <c r="U252" s="5">
        <v>23</v>
      </c>
      <c r="V252" s="5">
        <v>7.6013999999999998E-2</v>
      </c>
      <c r="W252" s="4" t="s">
        <v>4861</v>
      </c>
      <c r="X252" s="3" t="s">
        <v>4862</v>
      </c>
      <c r="Y252" s="3" t="s">
        <v>28</v>
      </c>
      <c r="Z252" s="3" t="s">
        <v>28</v>
      </c>
    </row>
    <row r="253" spans="1:26" x14ac:dyDescent="0.25">
      <c r="A253" s="2" t="s">
        <v>4863</v>
      </c>
      <c r="B253" s="3" t="s">
        <v>24</v>
      </c>
      <c r="C253" s="3" t="s">
        <v>26</v>
      </c>
      <c r="D253" s="5">
        <f t="shared" si="20"/>
        <v>55275</v>
      </c>
      <c r="E253" s="5">
        <v>36665</v>
      </c>
      <c r="F253" s="5">
        <v>0</v>
      </c>
      <c r="G253" s="5">
        <v>18610</v>
      </c>
      <c r="H253" s="5">
        <f t="shared" si="21"/>
        <v>38898</v>
      </c>
      <c r="I253" s="5">
        <v>26225</v>
      </c>
      <c r="J253" s="5">
        <v>0</v>
      </c>
      <c r="K253" s="5">
        <v>12673</v>
      </c>
      <c r="L253" s="5">
        <v>370</v>
      </c>
      <c r="M253" s="68">
        <f t="shared" si="22"/>
        <v>6.6938037087290823E-3</v>
      </c>
      <c r="N253" s="68">
        <f t="shared" si="23"/>
        <v>9.5120571751761019E-3</v>
      </c>
      <c r="O253" s="5">
        <v>1260</v>
      </c>
      <c r="P253" s="5">
        <v>2880</v>
      </c>
      <c r="Q253" s="25">
        <f t="shared" si="24"/>
        <v>0.4375</v>
      </c>
      <c r="R253" s="5">
        <v>219</v>
      </c>
      <c r="S253" s="5">
        <v>183</v>
      </c>
      <c r="T253" s="5">
        <v>3207</v>
      </c>
      <c r="U253" s="5">
        <v>295</v>
      </c>
      <c r="V253" s="5">
        <v>0.109819</v>
      </c>
      <c r="W253" s="4" t="s">
        <v>4864</v>
      </c>
      <c r="X253" s="3" t="s">
        <v>4865</v>
      </c>
      <c r="Y253" s="3" t="s">
        <v>28</v>
      </c>
      <c r="Z253" s="3" t="s">
        <v>28</v>
      </c>
    </row>
    <row r="254" spans="1:26" x14ac:dyDescent="0.25">
      <c r="A254" s="2" t="s">
        <v>4866</v>
      </c>
      <c r="B254" s="3" t="s">
        <v>24</v>
      </c>
      <c r="C254" s="3" t="s">
        <v>26</v>
      </c>
      <c r="D254" s="5">
        <f t="shared" si="20"/>
        <v>3049</v>
      </c>
      <c r="E254" s="5">
        <v>3049</v>
      </c>
      <c r="F254" s="5">
        <v>0</v>
      </c>
      <c r="G254" s="5">
        <v>0</v>
      </c>
      <c r="H254" s="5">
        <f t="shared" si="21"/>
        <v>2204</v>
      </c>
      <c r="I254" s="5">
        <v>2204</v>
      </c>
      <c r="J254" s="5">
        <v>0</v>
      </c>
      <c r="K254" s="5">
        <v>0</v>
      </c>
      <c r="L254" s="5">
        <v>8</v>
      </c>
      <c r="M254" s="68">
        <f t="shared" si="22"/>
        <v>2.6238110856018366E-3</v>
      </c>
      <c r="N254" s="68">
        <f t="shared" si="23"/>
        <v>3.629764065335753E-3</v>
      </c>
      <c r="O254" s="5">
        <v>23</v>
      </c>
      <c r="P254" s="5">
        <v>24</v>
      </c>
      <c r="Q254" s="25">
        <f t="shared" si="24"/>
        <v>0.95833333333333337</v>
      </c>
      <c r="R254" s="5">
        <v>1</v>
      </c>
      <c r="S254" s="5">
        <v>0</v>
      </c>
      <c r="T254" s="5">
        <v>24</v>
      </c>
      <c r="U254" s="5">
        <v>0</v>
      </c>
      <c r="V254" s="5">
        <v>1.0888999999999999E-2</v>
      </c>
      <c r="W254" s="4" t="s">
        <v>4867</v>
      </c>
      <c r="X254" s="3" t="s">
        <v>4868</v>
      </c>
      <c r="Y254" s="3" t="s">
        <v>28</v>
      </c>
      <c r="Z254" s="3" t="s">
        <v>28</v>
      </c>
    </row>
    <row r="255" spans="1:26" x14ac:dyDescent="0.25">
      <c r="A255" s="2" t="s">
        <v>4869</v>
      </c>
      <c r="B255" s="3" t="s">
        <v>24</v>
      </c>
      <c r="C255" s="3" t="s">
        <v>26</v>
      </c>
      <c r="D255" s="5">
        <f t="shared" si="20"/>
        <v>12055</v>
      </c>
      <c r="E255" s="5">
        <v>10828</v>
      </c>
      <c r="F255" s="5">
        <v>0</v>
      </c>
      <c r="G255" s="5">
        <v>1227</v>
      </c>
      <c r="H255" s="5">
        <f t="shared" si="21"/>
        <v>8054</v>
      </c>
      <c r="I255" s="5">
        <v>7248</v>
      </c>
      <c r="J255" s="5">
        <v>0</v>
      </c>
      <c r="K255" s="5">
        <v>806</v>
      </c>
      <c r="L255" s="5">
        <v>359</v>
      </c>
      <c r="M255" s="68">
        <f t="shared" si="22"/>
        <v>2.978017420157611E-2</v>
      </c>
      <c r="N255" s="68">
        <f t="shared" si="23"/>
        <v>4.4574124658554752E-2</v>
      </c>
      <c r="O255" s="5">
        <v>697</v>
      </c>
      <c r="P255" s="5">
        <v>754</v>
      </c>
      <c r="Q255" s="25">
        <f t="shared" si="24"/>
        <v>0.9244031830238727</v>
      </c>
      <c r="R255" s="5">
        <v>31</v>
      </c>
      <c r="S255" s="5">
        <v>25</v>
      </c>
      <c r="T255" s="5">
        <v>547</v>
      </c>
      <c r="U255" s="5">
        <v>9</v>
      </c>
      <c r="V255" s="5">
        <v>0.104029</v>
      </c>
      <c r="W255" s="4" t="s">
        <v>4870</v>
      </c>
      <c r="X255" s="3" t="s">
        <v>4871</v>
      </c>
      <c r="Y255" s="3" t="s">
        <v>28</v>
      </c>
      <c r="Z255" s="3" t="s">
        <v>28</v>
      </c>
    </row>
    <row r="256" spans="1:26" x14ac:dyDescent="0.25">
      <c r="A256" s="2" t="s">
        <v>4872</v>
      </c>
      <c r="B256" s="3" t="s">
        <v>24</v>
      </c>
      <c r="C256" s="3" t="s">
        <v>26</v>
      </c>
      <c r="D256" s="5">
        <f t="shared" si="20"/>
        <v>4132</v>
      </c>
      <c r="E256" s="5">
        <v>4094</v>
      </c>
      <c r="F256" s="5">
        <v>0</v>
      </c>
      <c r="G256" s="5">
        <v>38</v>
      </c>
      <c r="H256" s="5">
        <f t="shared" si="21"/>
        <v>3028</v>
      </c>
      <c r="I256" s="5">
        <v>3001</v>
      </c>
      <c r="J256" s="5">
        <v>0</v>
      </c>
      <c r="K256" s="5">
        <v>27</v>
      </c>
      <c r="L256" s="5">
        <v>5</v>
      </c>
      <c r="M256" s="68">
        <f t="shared" si="22"/>
        <v>1.2100677637947724E-3</v>
      </c>
      <c r="N256" s="68">
        <f t="shared" si="23"/>
        <v>1.6512549537648614E-3</v>
      </c>
      <c r="O256" s="5">
        <v>51</v>
      </c>
      <c r="P256" s="5">
        <v>60</v>
      </c>
      <c r="Q256" s="25">
        <f t="shared" si="24"/>
        <v>0.85</v>
      </c>
      <c r="R256" s="5">
        <v>7</v>
      </c>
      <c r="S256" s="5">
        <v>2</v>
      </c>
      <c r="T256" s="5">
        <v>63</v>
      </c>
      <c r="U256" s="5">
        <v>3</v>
      </c>
      <c r="V256" s="5">
        <v>1.9993E-2</v>
      </c>
      <c r="W256" s="4" t="s">
        <v>4873</v>
      </c>
      <c r="X256" s="3" t="s">
        <v>4874</v>
      </c>
      <c r="Y256" s="3" t="s">
        <v>28</v>
      </c>
      <c r="Z256" s="3" t="s">
        <v>28</v>
      </c>
    </row>
    <row r="257" spans="1:26" x14ac:dyDescent="0.25">
      <c r="A257" s="2" t="s">
        <v>4875</v>
      </c>
      <c r="B257" s="3" t="s">
        <v>24</v>
      </c>
      <c r="C257" s="3" t="s">
        <v>26</v>
      </c>
      <c r="D257" s="5">
        <f t="shared" si="20"/>
        <v>3906</v>
      </c>
      <c r="E257" s="5">
        <v>3906</v>
      </c>
      <c r="F257" s="5">
        <v>0</v>
      </c>
      <c r="G257" s="5">
        <v>0</v>
      </c>
      <c r="H257" s="5">
        <f t="shared" si="21"/>
        <v>2888</v>
      </c>
      <c r="I257" s="5">
        <v>2888</v>
      </c>
      <c r="J257" s="5">
        <v>0</v>
      </c>
      <c r="K257" s="5">
        <v>0</v>
      </c>
      <c r="L257" s="5">
        <v>16</v>
      </c>
      <c r="M257" s="68">
        <f t="shared" si="22"/>
        <v>4.0962621607782898E-3</v>
      </c>
      <c r="N257" s="68">
        <f t="shared" si="23"/>
        <v>5.5401662049861496E-3</v>
      </c>
      <c r="O257" s="5">
        <v>38</v>
      </c>
      <c r="P257" s="5">
        <v>39</v>
      </c>
      <c r="Q257" s="25">
        <f t="shared" si="24"/>
        <v>0.97435897435897434</v>
      </c>
      <c r="R257" s="5">
        <v>4</v>
      </c>
      <c r="S257" s="5">
        <v>0</v>
      </c>
      <c r="T257" s="5">
        <v>34</v>
      </c>
      <c r="U257" s="5">
        <v>0</v>
      </c>
      <c r="V257" s="5">
        <v>1.3504E-2</v>
      </c>
      <c r="W257" s="4" t="s">
        <v>4876</v>
      </c>
      <c r="X257" s="3" t="s">
        <v>4877</v>
      </c>
      <c r="Y257" s="3" t="s">
        <v>28</v>
      </c>
      <c r="Z257" s="3" t="s">
        <v>28</v>
      </c>
    </row>
    <row r="258" spans="1:26" x14ac:dyDescent="0.25">
      <c r="A258" s="2" t="s">
        <v>4878</v>
      </c>
      <c r="B258" s="3" t="s">
        <v>24</v>
      </c>
      <c r="C258" s="3" t="s">
        <v>26</v>
      </c>
      <c r="D258" s="5">
        <f t="shared" si="20"/>
        <v>45214</v>
      </c>
      <c r="E258" s="5">
        <v>34203</v>
      </c>
      <c r="F258" s="5">
        <v>0</v>
      </c>
      <c r="G258" s="5">
        <v>11011</v>
      </c>
      <c r="H258" s="5">
        <f t="shared" si="21"/>
        <v>31868</v>
      </c>
      <c r="I258" s="5">
        <v>24416</v>
      </c>
      <c r="J258" s="5">
        <v>0</v>
      </c>
      <c r="K258" s="5">
        <v>7452</v>
      </c>
      <c r="L258" s="5">
        <v>922</v>
      </c>
      <c r="M258" s="68">
        <f t="shared" si="22"/>
        <v>2.0391914008935287E-2</v>
      </c>
      <c r="N258" s="68">
        <f t="shared" si="23"/>
        <v>2.8931843855905609E-2</v>
      </c>
      <c r="O258" s="5">
        <v>1368</v>
      </c>
      <c r="P258" s="5">
        <v>1811</v>
      </c>
      <c r="Q258" s="25">
        <f t="shared" si="24"/>
        <v>0.75538376587520706</v>
      </c>
      <c r="R258" s="5">
        <v>271</v>
      </c>
      <c r="S258" s="5">
        <v>97</v>
      </c>
      <c r="T258" s="5">
        <v>842</v>
      </c>
      <c r="U258" s="5">
        <v>14</v>
      </c>
      <c r="V258" s="5">
        <v>7.4173000000000003E-2</v>
      </c>
      <c r="W258" s="4" t="s">
        <v>4879</v>
      </c>
      <c r="X258" s="3" t="s">
        <v>4880</v>
      </c>
      <c r="Y258" s="3" t="s">
        <v>28</v>
      </c>
      <c r="Z258" s="3" t="s">
        <v>28</v>
      </c>
    </row>
    <row r="259" spans="1:26" x14ac:dyDescent="0.25">
      <c r="A259" s="2" t="s">
        <v>4881</v>
      </c>
      <c r="B259" s="3" t="s">
        <v>24</v>
      </c>
      <c r="C259" s="3" t="s">
        <v>26</v>
      </c>
      <c r="D259" s="5">
        <f t="shared" si="20"/>
        <v>22188</v>
      </c>
      <c r="E259" s="5">
        <v>18921</v>
      </c>
      <c r="F259" s="5">
        <v>0</v>
      </c>
      <c r="G259" s="5">
        <v>3267</v>
      </c>
      <c r="H259" s="5">
        <f t="shared" si="21"/>
        <v>15711</v>
      </c>
      <c r="I259" s="5">
        <v>13570</v>
      </c>
      <c r="J259" s="5">
        <v>0</v>
      </c>
      <c r="K259" s="5">
        <v>2141</v>
      </c>
      <c r="L259" s="5">
        <v>84</v>
      </c>
      <c r="M259" s="68">
        <f t="shared" si="22"/>
        <v>3.7858301784748512E-3</v>
      </c>
      <c r="N259" s="68">
        <f t="shared" si="23"/>
        <v>5.3465724651518042E-3</v>
      </c>
      <c r="O259" s="5">
        <v>628</v>
      </c>
      <c r="P259" s="5">
        <v>850</v>
      </c>
      <c r="Q259" s="25">
        <f t="shared" si="24"/>
        <v>0.73882352941176466</v>
      </c>
      <c r="R259" s="5">
        <v>133</v>
      </c>
      <c r="S259" s="5">
        <v>27</v>
      </c>
      <c r="T259" s="5">
        <v>1401</v>
      </c>
      <c r="U259" s="5">
        <v>146</v>
      </c>
      <c r="V259" s="5">
        <v>6.2637999999999999E-2</v>
      </c>
      <c r="W259" s="4" t="s">
        <v>4882</v>
      </c>
      <c r="X259" s="3" t="s">
        <v>4883</v>
      </c>
      <c r="Y259" s="3" t="s">
        <v>28</v>
      </c>
      <c r="Z259" s="3" t="s">
        <v>28</v>
      </c>
    </row>
    <row r="260" spans="1:26" x14ac:dyDescent="0.25">
      <c r="A260" s="2" t="s">
        <v>4884</v>
      </c>
      <c r="B260" s="3" t="s">
        <v>24</v>
      </c>
      <c r="C260" s="3" t="s">
        <v>26</v>
      </c>
      <c r="D260" s="5">
        <f t="shared" si="20"/>
        <v>4297</v>
      </c>
      <c r="E260" s="5">
        <v>4261</v>
      </c>
      <c r="F260" s="5">
        <v>0</v>
      </c>
      <c r="G260" s="5">
        <v>36</v>
      </c>
      <c r="H260" s="5">
        <f t="shared" si="21"/>
        <v>3019</v>
      </c>
      <c r="I260" s="5">
        <v>2997</v>
      </c>
      <c r="J260" s="5">
        <v>0</v>
      </c>
      <c r="K260" s="5">
        <v>22</v>
      </c>
      <c r="L260" s="5">
        <v>17</v>
      </c>
      <c r="M260" s="68">
        <f t="shared" si="22"/>
        <v>3.9562485454968585E-3</v>
      </c>
      <c r="N260" s="68">
        <f t="shared" si="23"/>
        <v>5.631003643590593E-3</v>
      </c>
      <c r="O260" s="5">
        <v>35</v>
      </c>
      <c r="P260" s="5">
        <v>37</v>
      </c>
      <c r="Q260" s="25">
        <f t="shared" si="24"/>
        <v>0.94594594594594594</v>
      </c>
      <c r="R260" s="5">
        <v>2</v>
      </c>
      <c r="S260" s="5">
        <v>1</v>
      </c>
      <c r="T260" s="5">
        <v>32</v>
      </c>
      <c r="U260" s="5">
        <v>0</v>
      </c>
      <c r="V260" s="5">
        <v>1.2345999999999999E-2</v>
      </c>
      <c r="W260" s="4" t="s">
        <v>4885</v>
      </c>
      <c r="X260" s="3" t="s">
        <v>4886</v>
      </c>
      <c r="Y260" s="3" t="s">
        <v>28</v>
      </c>
      <c r="Z260" s="3" t="s">
        <v>28</v>
      </c>
    </row>
    <row r="261" spans="1:26" x14ac:dyDescent="0.25">
      <c r="A261" s="2" t="s">
        <v>4887</v>
      </c>
      <c r="B261" s="3" t="s">
        <v>24</v>
      </c>
      <c r="C261" s="3" t="s">
        <v>26</v>
      </c>
      <c r="D261" s="5">
        <f t="shared" si="20"/>
        <v>148833</v>
      </c>
      <c r="E261" s="5">
        <v>87831</v>
      </c>
      <c r="F261" s="5">
        <v>0</v>
      </c>
      <c r="G261" s="5">
        <v>61002</v>
      </c>
      <c r="H261" s="5">
        <f t="shared" si="21"/>
        <v>89284</v>
      </c>
      <c r="I261" s="5">
        <v>52972</v>
      </c>
      <c r="J261" s="5">
        <v>0</v>
      </c>
      <c r="K261" s="5">
        <v>36312</v>
      </c>
      <c r="L261" s="5">
        <v>3245</v>
      </c>
      <c r="M261" s="68">
        <f t="shared" si="22"/>
        <v>2.1802960364972822E-2</v>
      </c>
      <c r="N261" s="68">
        <f t="shared" si="23"/>
        <v>3.6344697818198109E-2</v>
      </c>
      <c r="O261" s="5">
        <v>3880</v>
      </c>
      <c r="P261" s="5">
        <v>7476</v>
      </c>
      <c r="Q261" s="25">
        <f t="shared" si="24"/>
        <v>0.51899411449973243</v>
      </c>
      <c r="R261" s="5">
        <v>334</v>
      </c>
      <c r="S261" s="5">
        <v>880</v>
      </c>
      <c r="T261" s="5">
        <v>5811</v>
      </c>
      <c r="U261" s="5">
        <v>161</v>
      </c>
      <c r="V261" s="5">
        <v>0.14113100000000001</v>
      </c>
      <c r="W261" s="4" t="s">
        <v>4888</v>
      </c>
      <c r="X261" s="3" t="s">
        <v>4889</v>
      </c>
      <c r="Y261" s="3" t="s">
        <v>28</v>
      </c>
      <c r="Z261" s="3" t="s">
        <v>28</v>
      </c>
    </row>
    <row r="262" spans="1:26" x14ac:dyDescent="0.25">
      <c r="A262" s="2" t="s">
        <v>4890</v>
      </c>
      <c r="B262" s="3" t="s">
        <v>24</v>
      </c>
      <c r="C262" s="3" t="s">
        <v>26</v>
      </c>
      <c r="D262" s="5">
        <f t="shared" si="20"/>
        <v>3369</v>
      </c>
      <c r="E262" s="5">
        <v>3360</v>
      </c>
      <c r="F262" s="5">
        <v>0</v>
      </c>
      <c r="G262" s="5">
        <v>9</v>
      </c>
      <c r="H262" s="5">
        <f t="shared" si="21"/>
        <v>2355</v>
      </c>
      <c r="I262" s="5">
        <v>2347</v>
      </c>
      <c r="J262" s="5">
        <v>0</v>
      </c>
      <c r="K262" s="5">
        <v>8</v>
      </c>
      <c r="L262" s="5">
        <v>7</v>
      </c>
      <c r="M262" s="68">
        <f t="shared" si="22"/>
        <v>2.0777678836449986E-3</v>
      </c>
      <c r="N262" s="68">
        <f t="shared" si="23"/>
        <v>2.9723991507431E-3</v>
      </c>
      <c r="O262" s="5">
        <v>30</v>
      </c>
      <c r="P262" s="5">
        <v>34</v>
      </c>
      <c r="Q262" s="25">
        <f t="shared" si="24"/>
        <v>0.88235294117647056</v>
      </c>
      <c r="R262" s="5">
        <v>3</v>
      </c>
      <c r="S262" s="5">
        <v>2</v>
      </c>
      <c r="T262" s="5">
        <v>28</v>
      </c>
      <c r="U262" s="5">
        <v>2</v>
      </c>
      <c r="V262" s="5">
        <v>1.4487E-2</v>
      </c>
      <c r="W262" s="4" t="s">
        <v>4891</v>
      </c>
      <c r="X262" s="3" t="s">
        <v>4892</v>
      </c>
      <c r="Y262" s="3" t="s">
        <v>28</v>
      </c>
      <c r="Z262" s="3" t="s">
        <v>28</v>
      </c>
    </row>
    <row r="263" spans="1:26" x14ac:dyDescent="0.25">
      <c r="A263" s="2" t="s">
        <v>4893</v>
      </c>
      <c r="B263" s="3" t="s">
        <v>24</v>
      </c>
      <c r="C263" s="3" t="s">
        <v>26</v>
      </c>
      <c r="D263" s="5">
        <f t="shared" si="20"/>
        <v>3182</v>
      </c>
      <c r="E263" s="5">
        <v>3174</v>
      </c>
      <c r="F263" s="5">
        <v>0</v>
      </c>
      <c r="G263" s="5">
        <v>8</v>
      </c>
      <c r="H263" s="5">
        <f t="shared" si="21"/>
        <v>2276</v>
      </c>
      <c r="I263" s="5">
        <v>2270</v>
      </c>
      <c r="J263" s="5">
        <v>0</v>
      </c>
      <c r="K263" s="5">
        <v>6</v>
      </c>
      <c r="L263" s="5">
        <v>7</v>
      </c>
      <c r="M263" s="68">
        <f t="shared" si="22"/>
        <v>2.1998742928975488E-3</v>
      </c>
      <c r="N263" s="68">
        <f t="shared" si="23"/>
        <v>3.0755711775043936E-3</v>
      </c>
      <c r="O263" s="5">
        <v>19</v>
      </c>
      <c r="P263" s="5">
        <v>20</v>
      </c>
      <c r="Q263" s="25">
        <f t="shared" si="24"/>
        <v>0.95</v>
      </c>
      <c r="R263" s="5">
        <v>0</v>
      </c>
      <c r="S263" s="5">
        <v>0</v>
      </c>
      <c r="T263" s="5">
        <v>14</v>
      </c>
      <c r="U263" s="5">
        <v>0</v>
      </c>
      <c r="V263" s="5">
        <v>8.8109999999999994E-3</v>
      </c>
      <c r="W263" s="4" t="s">
        <v>4894</v>
      </c>
      <c r="X263" s="3" t="s">
        <v>4895</v>
      </c>
      <c r="Y263" s="3" t="s">
        <v>28</v>
      </c>
      <c r="Z263" s="3" t="s">
        <v>28</v>
      </c>
    </row>
    <row r="264" spans="1:26" x14ac:dyDescent="0.25">
      <c r="A264" s="2" t="s">
        <v>4896</v>
      </c>
      <c r="B264" s="3" t="s">
        <v>24</v>
      </c>
      <c r="C264" s="3" t="s">
        <v>26</v>
      </c>
      <c r="D264" s="5">
        <f t="shared" si="20"/>
        <v>11273</v>
      </c>
      <c r="E264" s="5">
        <v>9541</v>
      </c>
      <c r="F264" s="5">
        <v>0</v>
      </c>
      <c r="G264" s="5">
        <v>1732</v>
      </c>
      <c r="H264" s="5">
        <f t="shared" si="21"/>
        <v>7985</v>
      </c>
      <c r="I264" s="5">
        <v>6743</v>
      </c>
      <c r="J264" s="5">
        <v>0</v>
      </c>
      <c r="K264" s="5">
        <v>1242</v>
      </c>
      <c r="L264" s="5">
        <v>70</v>
      </c>
      <c r="M264" s="68">
        <f t="shared" si="22"/>
        <v>6.2095271888583338E-3</v>
      </c>
      <c r="N264" s="68">
        <f t="shared" si="23"/>
        <v>8.7664370695053218E-3</v>
      </c>
      <c r="O264" s="5">
        <v>264</v>
      </c>
      <c r="P264" s="5">
        <v>334</v>
      </c>
      <c r="Q264" s="25">
        <f t="shared" si="24"/>
        <v>0.79041916167664672</v>
      </c>
      <c r="R264" s="5">
        <v>21</v>
      </c>
      <c r="S264" s="5">
        <v>20</v>
      </c>
      <c r="T264" s="5">
        <v>368</v>
      </c>
      <c r="U264" s="5">
        <v>19</v>
      </c>
      <c r="V264" s="5">
        <v>4.9533000000000001E-2</v>
      </c>
      <c r="W264" s="4" t="s">
        <v>4897</v>
      </c>
      <c r="X264" s="3" t="s">
        <v>4898</v>
      </c>
      <c r="Y264" s="3" t="s">
        <v>28</v>
      </c>
      <c r="Z264" s="3" t="s">
        <v>28</v>
      </c>
    </row>
    <row r="265" spans="1:26" x14ac:dyDescent="0.25">
      <c r="A265" s="2" t="s">
        <v>4899</v>
      </c>
      <c r="B265" s="3" t="s">
        <v>24</v>
      </c>
      <c r="C265" s="3" t="s">
        <v>26</v>
      </c>
      <c r="D265" s="5">
        <f t="shared" si="20"/>
        <v>5537</v>
      </c>
      <c r="E265" s="5">
        <v>5401</v>
      </c>
      <c r="F265" s="5">
        <v>0</v>
      </c>
      <c r="G265" s="5">
        <v>136</v>
      </c>
      <c r="H265" s="5">
        <f t="shared" si="21"/>
        <v>3942</v>
      </c>
      <c r="I265" s="5">
        <v>3834</v>
      </c>
      <c r="J265" s="5">
        <v>0</v>
      </c>
      <c r="K265" s="5">
        <v>108</v>
      </c>
      <c r="L265" s="5">
        <v>16</v>
      </c>
      <c r="M265" s="68">
        <f t="shared" si="22"/>
        <v>2.8896514357955572E-3</v>
      </c>
      <c r="N265" s="68">
        <f t="shared" si="23"/>
        <v>4.0588533739218668E-3</v>
      </c>
      <c r="O265" s="5">
        <v>90</v>
      </c>
      <c r="P265" s="5">
        <v>106</v>
      </c>
      <c r="Q265" s="25">
        <f t="shared" si="24"/>
        <v>0.84905660377358494</v>
      </c>
      <c r="R265" s="5">
        <v>10</v>
      </c>
      <c r="S265" s="5">
        <v>0</v>
      </c>
      <c r="T265" s="5">
        <v>164</v>
      </c>
      <c r="U265" s="5">
        <v>35</v>
      </c>
      <c r="V265" s="5">
        <v>2.7647000000000001E-2</v>
      </c>
      <c r="W265" s="4" t="s">
        <v>4900</v>
      </c>
      <c r="X265" s="3" t="s">
        <v>4901</v>
      </c>
      <c r="Y265" s="3" t="s">
        <v>28</v>
      </c>
      <c r="Z265" s="3" t="s">
        <v>28</v>
      </c>
    </row>
    <row r="266" spans="1:26" x14ac:dyDescent="0.25">
      <c r="A266" s="2" t="s">
        <v>4902</v>
      </c>
      <c r="B266" s="3" t="s">
        <v>24</v>
      </c>
      <c r="C266" s="3" t="s">
        <v>26</v>
      </c>
      <c r="D266" s="5">
        <f t="shared" si="20"/>
        <v>27094</v>
      </c>
      <c r="E266" s="5">
        <v>21912</v>
      </c>
      <c r="F266" s="5">
        <v>0</v>
      </c>
      <c r="G266" s="5">
        <v>5182</v>
      </c>
      <c r="H266" s="5">
        <f t="shared" si="21"/>
        <v>18807</v>
      </c>
      <c r="I266" s="5">
        <v>15341</v>
      </c>
      <c r="J266" s="5">
        <v>0</v>
      </c>
      <c r="K266" s="5">
        <v>3466</v>
      </c>
      <c r="L266" s="5">
        <v>442</v>
      </c>
      <c r="M266" s="68">
        <f t="shared" si="22"/>
        <v>1.6313574961246032E-2</v>
      </c>
      <c r="N266" s="68">
        <f t="shared" si="23"/>
        <v>2.3501887595044398E-2</v>
      </c>
      <c r="O266" s="5">
        <v>838</v>
      </c>
      <c r="P266" s="5">
        <v>980</v>
      </c>
      <c r="Q266" s="25">
        <f t="shared" si="24"/>
        <v>0.85510204081632657</v>
      </c>
      <c r="R266" s="5">
        <v>57</v>
      </c>
      <c r="S266" s="5">
        <v>50</v>
      </c>
      <c r="T266" s="5">
        <v>766</v>
      </c>
      <c r="U266" s="5">
        <v>12</v>
      </c>
      <c r="V266" s="5">
        <v>6.3880999999999993E-2</v>
      </c>
      <c r="W266" s="4" t="s">
        <v>4903</v>
      </c>
      <c r="X266" s="3" t="s">
        <v>4904</v>
      </c>
      <c r="Y266" s="3" t="s">
        <v>28</v>
      </c>
      <c r="Z266" s="3" t="s">
        <v>28</v>
      </c>
    </row>
    <row r="267" spans="1:26" x14ac:dyDescent="0.25">
      <c r="A267" s="2" t="s">
        <v>4905</v>
      </c>
      <c r="B267" s="3" t="s">
        <v>24</v>
      </c>
      <c r="C267" s="3" t="s">
        <v>26</v>
      </c>
      <c r="D267" s="5">
        <f t="shared" si="20"/>
        <v>5049</v>
      </c>
      <c r="E267" s="5">
        <v>5018</v>
      </c>
      <c r="F267" s="5">
        <v>0</v>
      </c>
      <c r="G267" s="5">
        <v>31</v>
      </c>
      <c r="H267" s="5">
        <f t="shared" si="21"/>
        <v>3619</v>
      </c>
      <c r="I267" s="5">
        <v>3595</v>
      </c>
      <c r="J267" s="5">
        <v>0</v>
      </c>
      <c r="K267" s="5">
        <v>24</v>
      </c>
      <c r="L267" s="5">
        <v>15</v>
      </c>
      <c r="M267" s="68">
        <f t="shared" si="22"/>
        <v>2.9708853238265003E-3</v>
      </c>
      <c r="N267" s="68">
        <f t="shared" si="23"/>
        <v>4.1447913788339322E-3</v>
      </c>
      <c r="O267" s="5">
        <v>70</v>
      </c>
      <c r="P267" s="5">
        <v>80</v>
      </c>
      <c r="Q267" s="25">
        <f t="shared" si="24"/>
        <v>0.875</v>
      </c>
      <c r="R267" s="5">
        <v>7</v>
      </c>
      <c r="S267" s="5">
        <v>2</v>
      </c>
      <c r="T267" s="5">
        <v>99</v>
      </c>
      <c r="U267" s="5">
        <v>5</v>
      </c>
      <c r="V267" s="5">
        <v>2.2252999999999998E-2</v>
      </c>
      <c r="W267" s="4" t="s">
        <v>4906</v>
      </c>
      <c r="X267" s="3" t="s">
        <v>4907</v>
      </c>
      <c r="Y267" s="3" t="s">
        <v>28</v>
      </c>
      <c r="Z267" s="3" t="s">
        <v>28</v>
      </c>
    </row>
    <row r="268" spans="1:26" x14ac:dyDescent="0.25">
      <c r="A268" s="2" t="s">
        <v>4908</v>
      </c>
      <c r="B268" s="3" t="s">
        <v>24</v>
      </c>
      <c r="C268" s="3" t="s">
        <v>26</v>
      </c>
      <c r="D268" s="5">
        <f t="shared" si="20"/>
        <v>6892</v>
      </c>
      <c r="E268" s="5">
        <v>6891</v>
      </c>
      <c r="F268" s="5">
        <v>0</v>
      </c>
      <c r="G268" s="5">
        <v>1</v>
      </c>
      <c r="H268" s="5">
        <f t="shared" si="21"/>
        <v>4786</v>
      </c>
      <c r="I268" s="5">
        <v>4785</v>
      </c>
      <c r="J268" s="5">
        <v>0</v>
      </c>
      <c r="K268" s="5">
        <v>1</v>
      </c>
      <c r="L268" s="5">
        <v>53</v>
      </c>
      <c r="M268" s="68">
        <f t="shared" si="22"/>
        <v>7.6900754497968658E-3</v>
      </c>
      <c r="N268" s="68">
        <f t="shared" si="23"/>
        <v>1.1073965733389051E-2</v>
      </c>
      <c r="O268" s="5">
        <v>171</v>
      </c>
      <c r="P268" s="5">
        <v>180</v>
      </c>
      <c r="Q268" s="25">
        <f t="shared" si="24"/>
        <v>0.95</v>
      </c>
      <c r="R268" s="5">
        <v>8</v>
      </c>
      <c r="S268" s="5">
        <v>0</v>
      </c>
      <c r="T268" s="5">
        <v>153</v>
      </c>
      <c r="U268" s="5">
        <v>2</v>
      </c>
      <c r="V268" s="5">
        <v>3.7617999999999999E-2</v>
      </c>
      <c r="W268" s="4" t="s">
        <v>4909</v>
      </c>
      <c r="X268" s="3" t="s">
        <v>4910</v>
      </c>
      <c r="Y268" s="3" t="s">
        <v>28</v>
      </c>
      <c r="Z268" s="3" t="s">
        <v>28</v>
      </c>
    </row>
    <row r="269" spans="1:26" x14ac:dyDescent="0.25">
      <c r="A269" s="2" t="s">
        <v>4911</v>
      </c>
      <c r="B269" s="3" t="s">
        <v>24</v>
      </c>
      <c r="C269" s="3" t="s">
        <v>26</v>
      </c>
      <c r="D269" s="5">
        <f t="shared" si="20"/>
        <v>5120</v>
      </c>
      <c r="E269" s="5">
        <v>4914</v>
      </c>
      <c r="F269" s="5">
        <v>0</v>
      </c>
      <c r="G269" s="5">
        <v>206</v>
      </c>
      <c r="H269" s="5">
        <f t="shared" si="21"/>
        <v>3642</v>
      </c>
      <c r="I269" s="5">
        <v>3510</v>
      </c>
      <c r="J269" s="5">
        <v>0</v>
      </c>
      <c r="K269" s="5">
        <v>132</v>
      </c>
      <c r="L269" s="5">
        <v>37</v>
      </c>
      <c r="M269" s="68">
        <f t="shared" si="22"/>
        <v>7.2265625000000003E-3</v>
      </c>
      <c r="N269" s="68">
        <f t="shared" si="23"/>
        <v>1.0159253157605712E-2</v>
      </c>
      <c r="O269" s="5">
        <v>65</v>
      </c>
      <c r="P269" s="5">
        <v>66</v>
      </c>
      <c r="Q269" s="25">
        <f t="shared" si="24"/>
        <v>0.98484848484848486</v>
      </c>
      <c r="R269" s="5">
        <v>6</v>
      </c>
      <c r="S269" s="5">
        <v>2</v>
      </c>
      <c r="T269" s="5">
        <v>31</v>
      </c>
      <c r="U269" s="5">
        <v>0</v>
      </c>
      <c r="V269" s="5">
        <v>1.8803E-2</v>
      </c>
      <c r="W269" s="4" t="s">
        <v>4912</v>
      </c>
      <c r="X269" s="3" t="s">
        <v>4913</v>
      </c>
      <c r="Y269" s="3" t="s">
        <v>28</v>
      </c>
      <c r="Z269" s="3" t="s">
        <v>28</v>
      </c>
    </row>
    <row r="270" spans="1:26" x14ac:dyDescent="0.25">
      <c r="A270" s="2" t="s">
        <v>4914</v>
      </c>
      <c r="B270" s="3" t="s">
        <v>24</v>
      </c>
      <c r="C270" s="3" t="s">
        <v>26</v>
      </c>
      <c r="D270" s="5">
        <f t="shared" si="20"/>
        <v>4353</v>
      </c>
      <c r="E270" s="5">
        <v>4309</v>
      </c>
      <c r="F270" s="5">
        <v>0</v>
      </c>
      <c r="G270" s="5">
        <v>44</v>
      </c>
      <c r="H270" s="5">
        <f t="shared" si="21"/>
        <v>2941</v>
      </c>
      <c r="I270" s="5">
        <v>2908</v>
      </c>
      <c r="J270" s="5">
        <v>0</v>
      </c>
      <c r="K270" s="5">
        <v>33</v>
      </c>
      <c r="L270" s="5">
        <v>33</v>
      </c>
      <c r="M270" s="68">
        <f t="shared" si="22"/>
        <v>7.5809786354238459E-3</v>
      </c>
      <c r="N270" s="68">
        <f t="shared" si="23"/>
        <v>1.1220673240394424E-2</v>
      </c>
      <c r="O270" s="5">
        <v>82</v>
      </c>
      <c r="P270" s="5">
        <v>89</v>
      </c>
      <c r="Q270" s="25">
        <f t="shared" si="24"/>
        <v>0.9213483146067416</v>
      </c>
      <c r="R270" s="5">
        <v>3</v>
      </c>
      <c r="S270" s="5">
        <v>0</v>
      </c>
      <c r="T270" s="5">
        <v>66</v>
      </c>
      <c r="U270" s="5">
        <v>4</v>
      </c>
      <c r="V270" s="5">
        <v>3.0605E-2</v>
      </c>
      <c r="W270" s="4" t="s">
        <v>4915</v>
      </c>
      <c r="X270" s="3" t="s">
        <v>4916</v>
      </c>
      <c r="Y270" s="3" t="s">
        <v>28</v>
      </c>
      <c r="Z270" s="3" t="s">
        <v>28</v>
      </c>
    </row>
  </sheetData>
  <autoFilter ref="A6:AP6" xr:uid="{743ED614-0B4F-414C-9046-E8564E5B5C54}">
    <sortState ref="A7:AP270">
      <sortCondition ref="A6"/>
    </sortState>
  </autoFilter>
  <hyperlinks>
    <hyperlink ref="W71" r:id="rId1" xr:uid="{6CBFE384-47E7-4840-95C1-BB8100E154F0}"/>
    <hyperlink ref="W261" r:id="rId2" xr:uid="{494C4F64-B497-4572-B36F-06AB4FD16FF6}"/>
    <hyperlink ref="W165" r:id="rId3" xr:uid="{C0B7A906-AB64-40DD-87B8-92FDC29D26F0}"/>
    <hyperlink ref="W189" r:id="rId4" xr:uid="{6052E83C-39AD-4B14-9DEC-879999C153EF}"/>
    <hyperlink ref="W113" r:id="rId5" xr:uid="{1359C1D5-07F8-4B5A-8A44-397AD29646FA}"/>
    <hyperlink ref="W223" r:id="rId6" xr:uid="{62167FEF-7293-4CD0-B419-FB9147049942}"/>
    <hyperlink ref="W73" r:id="rId7" xr:uid="{70DE2369-F289-4C73-B323-7397E690753C}"/>
    <hyperlink ref="W197" r:id="rId8" xr:uid="{3460354F-DB1D-48C9-A3C0-0E42CC0345E3}"/>
    <hyperlink ref="W253" r:id="rId9" xr:uid="{13CDCBCA-0C8D-471D-8DF3-E437C14C3B66}"/>
    <hyperlink ref="W258" r:id="rId10" xr:uid="{D4099AEE-D2A8-46E6-84D4-592B362A75C4}"/>
    <hyperlink ref="W226" r:id="rId11" xr:uid="{EC622DE7-7511-4CC3-A35A-B3A91195356A}"/>
    <hyperlink ref="W26" r:id="rId12" xr:uid="{97FC296A-20CE-43B9-BAAB-F1510896D1B9}"/>
    <hyperlink ref="W220" r:id="rId13" xr:uid="{B1D0D1FE-A37F-4A41-B3C5-0DCB673A20B9}"/>
    <hyperlink ref="W76" r:id="rId14" xr:uid="{0F1F428C-5812-4BCF-B0C6-9094CAA0AF24}"/>
    <hyperlink ref="W150" r:id="rId15" xr:uid="{0DFB9503-B697-4225-968E-6254C47E71B1}"/>
    <hyperlink ref="W120" r:id="rId16" xr:uid="{6D91767A-339B-46D9-96EB-38016EDD9325}"/>
    <hyperlink ref="W53" r:id="rId17" xr:uid="{7E9F0997-1112-4382-B8BA-61D96649D4E8}"/>
    <hyperlink ref="W98" r:id="rId18" xr:uid="{1EB5FF6F-3E7A-4182-9A71-50AACB8E9F81}"/>
    <hyperlink ref="W157" r:id="rId19" xr:uid="{2EB6EAFA-427D-467E-BD72-A9AA3D75FCBB}"/>
    <hyperlink ref="W116" r:id="rId20" xr:uid="{A9341C9F-7718-4622-9610-064C4B43C790}"/>
    <hyperlink ref="W126" r:id="rId21" xr:uid="{CCBBC392-CDEA-483F-A97D-5F34064E92E4}"/>
    <hyperlink ref="W252" r:id="rId22" xr:uid="{86A32221-52AE-468E-A488-EB2396A822CF}"/>
    <hyperlink ref="W42" r:id="rId23" xr:uid="{AAA75F99-EF27-4AD4-92D2-512A6D835F03}"/>
    <hyperlink ref="W83" r:id="rId24" xr:uid="{6BE32B3F-23B7-41FC-9013-D8E44BD2A677}"/>
    <hyperlink ref="W31" r:id="rId25" xr:uid="{62F04816-1336-4A43-A107-F94818A5AB61}"/>
    <hyperlink ref="W207" r:id="rId26" xr:uid="{337F3324-8CBA-444F-A52F-4245DFEF4024}"/>
    <hyperlink ref="W23" r:id="rId27" xr:uid="{ADF7A748-08A4-4B45-9470-0B2F275D4549}"/>
    <hyperlink ref="W151" r:id="rId28" xr:uid="{425A6A68-8A35-40DF-8D6F-1AE196B251D3}"/>
    <hyperlink ref="W167" r:id="rId29" xr:uid="{3AC79F46-8CAD-4D26-BBB6-D986174BD72C}"/>
    <hyperlink ref="W149" r:id="rId30" xr:uid="{3407C51A-EC97-408A-B830-943F7F092827}"/>
    <hyperlink ref="W102" r:id="rId31" xr:uid="{823E6030-9D85-420E-8873-7EFDAAB6D9F4}"/>
    <hyperlink ref="W81" r:id="rId32" xr:uid="{29D98BD6-1D8D-4CC3-A101-0D28FB3CF85F}"/>
    <hyperlink ref="W200" r:id="rId33" xr:uid="{DB107C85-D81C-4265-9EE9-43CAE5FC7BD4}"/>
    <hyperlink ref="W137" r:id="rId34" xr:uid="{F506340F-AA21-413B-8368-A49AD0235429}"/>
    <hyperlink ref="W266" r:id="rId35" xr:uid="{22CB02A1-CE39-4B28-A29F-49DB0B3E9DBB}"/>
    <hyperlink ref="W101" r:id="rId36" xr:uid="{A687F4CC-E786-4E24-B062-F15A7D578E54}"/>
    <hyperlink ref="W191" r:id="rId37" xr:uid="{2D584D4D-7AA4-4176-8F49-43FF1C55D65E}"/>
    <hyperlink ref="W127" r:id="rId38" xr:uid="{5D279057-8721-4D00-A1BF-2EC5A3C75879}"/>
    <hyperlink ref="W184" r:id="rId39" xr:uid="{A9785F5B-DBDD-4B18-9DA1-E35EA1272FB1}"/>
    <hyperlink ref="W185" r:id="rId40" xr:uid="{14761157-13C6-4E34-90F8-905BD7717779}"/>
    <hyperlink ref="W222" r:id="rId41" xr:uid="{C7D3F6F2-72DE-4226-9CBC-F8CB662A1F31}"/>
    <hyperlink ref="W204" r:id="rId42" xr:uid="{ACC95A49-8ECF-4FA0-8E89-12FB11E1D826}"/>
    <hyperlink ref="W41" r:id="rId43" xr:uid="{AAD2BECE-175D-4D9D-BBA2-95B99B2B86B2}"/>
    <hyperlink ref="W236" r:id="rId44" xr:uid="{0591DBA7-685E-47B6-BD84-0D95C26FF121}"/>
    <hyperlink ref="W259" r:id="rId45" xr:uid="{73FF32B3-AA0E-4181-A2C1-C69ECDF98786}"/>
    <hyperlink ref="W190" r:id="rId46" xr:uid="{DA73ACEF-6069-46DB-A311-E06AA2547261}"/>
    <hyperlink ref="W198" r:id="rId47" xr:uid="{9060AC4C-D1B4-4651-8954-7867AF7CBD4D}"/>
    <hyperlink ref="W30" r:id="rId48" xr:uid="{F7AF892E-F45D-4B69-9688-BD8EC400CB9D}"/>
    <hyperlink ref="W201" r:id="rId49" xr:uid="{ACA1A7B8-7231-4BE3-9C94-2ECE4073AFBB}"/>
    <hyperlink ref="W163" r:id="rId50" xr:uid="{0CF0888B-1901-40F9-B426-AC5C4052239B}"/>
    <hyperlink ref="W29" r:id="rId51" xr:uid="{C1A7E7FF-08A7-4860-976B-9100949D72E4}"/>
    <hyperlink ref="W64" r:id="rId52" xr:uid="{EB87E53D-CEDC-483F-A5DD-C1D3FB4E40DE}"/>
    <hyperlink ref="W84" r:id="rId53" xr:uid="{CDBD4431-4F8F-43B4-902C-55CAF8E5A9B0}"/>
    <hyperlink ref="W115" r:id="rId54" xr:uid="{0A6F4C60-2D6F-430B-9063-C619DE1FED3F}"/>
    <hyperlink ref="W153" r:id="rId55" xr:uid="{D3B20A2F-E62A-47A1-AC48-378CFA44ABA9}"/>
    <hyperlink ref="W237" r:id="rId56" xr:uid="{CC84F11E-DACF-4313-AA41-07D3948BEE6B}"/>
    <hyperlink ref="W60" r:id="rId57" xr:uid="{DCD71749-3EE9-4A9F-AA13-9A0E0D80A17B}"/>
    <hyperlink ref="W111" r:id="rId58" xr:uid="{642DD5AC-FB30-443E-8204-AAC995A5F3B1}"/>
    <hyperlink ref="W9" r:id="rId59" xr:uid="{6E6829FD-38BC-4973-8A97-9CA06B6F2B45}"/>
    <hyperlink ref="W187" r:id="rId60" xr:uid="{82776911-E4B0-48DF-A73C-A593FD691870}"/>
    <hyperlink ref="W50" r:id="rId61" xr:uid="{E0AC23C7-CBE0-49C0-8F53-69ABCA78580A}"/>
    <hyperlink ref="W169" r:id="rId62" xr:uid="{A67A6109-19AC-4AF5-9A65-98B4E68693F1}"/>
    <hyperlink ref="W99" r:id="rId63" xr:uid="{1247BCFC-459E-4F7C-AA1C-B49F9AD2B4A2}"/>
    <hyperlink ref="W148" r:id="rId64" xr:uid="{48905D2F-862B-43C1-9208-DCDCC7BE6A9C}"/>
    <hyperlink ref="W40" r:id="rId65" xr:uid="{4568300E-AB56-440F-81CC-8636432D3AF5}"/>
    <hyperlink ref="W203" r:id="rId66" xr:uid="{ED2A204C-78A5-4CB1-8CDD-6A0EAF799F73}"/>
    <hyperlink ref="W147" r:id="rId67" xr:uid="{B58A81D5-C9FC-43DE-951F-BF87A3EAE010}"/>
    <hyperlink ref="W19" r:id="rId68" xr:uid="{DE69F3FC-E089-4DC9-9C42-EFDBCFEC3C83}"/>
    <hyperlink ref="W110" r:id="rId69" xr:uid="{01DAAF1E-2469-4F37-9743-EE4AC2717FF7}"/>
    <hyperlink ref="W218" r:id="rId70" xr:uid="{73695793-58E6-4E1D-8AB5-64BCE09A99D8}"/>
    <hyperlink ref="W159" r:id="rId71" xr:uid="{6699983F-28A5-486E-8CAE-EB97C653F888}"/>
    <hyperlink ref="W112" r:id="rId72" xr:uid="{90280FD9-166E-40F4-A7B6-6CAE266DAD38}"/>
    <hyperlink ref="W229" r:id="rId73" xr:uid="{4C36B2F6-63AA-4406-BAD4-0689FD79B645}"/>
    <hyperlink ref="W255" r:id="rId74" xr:uid="{0EE7B808-A9AD-4A7A-8F3C-9E6946222A95}"/>
    <hyperlink ref="W209" r:id="rId75" xr:uid="{59A1E30B-D52C-4F6E-9688-E1FA3D91029F}"/>
    <hyperlink ref="W154" r:id="rId76" xr:uid="{50CF1531-295A-49E4-9C8C-0577F6AF4B6C}"/>
    <hyperlink ref="W45" r:id="rId77" xr:uid="{E9702F48-7CAE-49B9-BF1D-1EB11F3E8009}"/>
    <hyperlink ref="W227" r:id="rId78" xr:uid="{39FFB9D7-281F-4047-9E83-BFFE1F19B1F8}"/>
    <hyperlink ref="W114" r:id="rId79" xr:uid="{A0AFE645-00BF-4122-8609-5B7D6EEE6C42}"/>
    <hyperlink ref="W118" r:id="rId80" xr:uid="{18048F2E-BCF9-4CA3-9B83-4FAEB50939A4}"/>
    <hyperlink ref="W65" r:id="rId81" xr:uid="{3180E5FD-9564-44A4-ADBA-3838D03719FE}"/>
    <hyperlink ref="W238" r:id="rId82" xr:uid="{03234D7A-5BE0-40BA-AFD6-A0DFE8802268}"/>
    <hyperlink ref="W146" r:id="rId83" xr:uid="{2287116F-BE86-4D75-850B-A3DDB4DCD672}"/>
    <hyperlink ref="W11" r:id="rId84" xr:uid="{E9D9B806-78E7-4A3B-B2D4-6B49B8F321AD}"/>
    <hyperlink ref="W235" r:id="rId85" xr:uid="{0942E3F7-A491-4709-A9E8-B73D3B2F98AB}"/>
    <hyperlink ref="W21" r:id="rId86" xr:uid="{2730528C-7AD7-4770-B37B-A5F130C779EF}"/>
    <hyperlink ref="W264" r:id="rId87" xr:uid="{E46205F4-929F-444A-8C5B-F4B89EABDA00}"/>
    <hyperlink ref="W54" r:id="rId88" xr:uid="{358F58DB-0695-440F-999D-0ED027E2B29B}"/>
    <hyperlink ref="W161" r:id="rId89" xr:uid="{F782EDD0-677D-406A-AD66-3B3D3294D971}"/>
    <hyperlink ref="W32" r:id="rId90" xr:uid="{FCA8C07E-02F7-4DE0-B1BE-5E0219923D61}"/>
    <hyperlink ref="W245" r:id="rId91" xr:uid="{D08C6EF7-002F-480B-B2FB-7DA543F010EC}"/>
    <hyperlink ref="W34" r:id="rId92" xr:uid="{25432685-138E-4AB0-BC87-91B5552F848D}"/>
    <hyperlink ref="W82" r:id="rId93" xr:uid="{41CC4076-10CF-4FD9-84DE-A5006545AE20}"/>
    <hyperlink ref="W49" r:id="rId94" xr:uid="{F125E627-33FB-49BC-94B4-CD811395DA2F}"/>
    <hyperlink ref="W141" r:id="rId95" xr:uid="{EAB62894-D02C-4022-B5E5-E27AD58C419D}"/>
    <hyperlink ref="W215" r:id="rId96" xr:uid="{F16F65ED-A89F-4FD9-817B-C50041132544}"/>
    <hyperlink ref="W18" r:id="rId97" xr:uid="{911B009E-E7C2-4233-8752-A5A69FD5CD7F}"/>
    <hyperlink ref="W51" r:id="rId98" xr:uid="{9DD4D5AB-0657-4701-AD45-5F72D490C9F0}"/>
    <hyperlink ref="W78" r:id="rId99" xr:uid="{FD9EF830-3CCF-4178-9186-07E6934C31DB}"/>
    <hyperlink ref="W133" r:id="rId100" xr:uid="{790AD04C-5623-44B3-AABF-96E05F6F4C34}"/>
    <hyperlink ref="W86" r:id="rId101" xr:uid="{3BEDCDF9-1B9C-4901-B669-CEA0FC57C255}"/>
    <hyperlink ref="W178" r:id="rId102" xr:uid="{026BA8BC-66C5-4265-A8D7-A3503588CD22}"/>
    <hyperlink ref="W188" r:id="rId103" xr:uid="{4F639327-83E1-4458-ADF3-F5FCC4F7BD1D}"/>
    <hyperlink ref="W168" r:id="rId104" xr:uid="{3857B486-24E8-4E30-8C71-612A9AC18003}"/>
    <hyperlink ref="W36" r:id="rId105" xr:uid="{4D1DF7EB-4824-4858-9FCB-D9AB0E36D53A}"/>
    <hyperlink ref="W17" r:id="rId106" xr:uid="{A547ED16-D024-41B9-9EFB-5454D22595C3}"/>
    <hyperlink ref="W55" r:id="rId107" xr:uid="{55BFB85C-71C9-4060-8935-616400E111B5}"/>
    <hyperlink ref="W12" r:id="rId108" xr:uid="{1ADB5F0F-CF32-40FB-9B44-48B487F8FEE8}"/>
    <hyperlink ref="W251" r:id="rId109" xr:uid="{B3407381-500B-4A92-B232-16FFB0BBAE41}"/>
    <hyperlink ref="W75" r:id="rId110" xr:uid="{68358268-AABC-4054-AF17-EAE1296B6124}"/>
    <hyperlink ref="W37" r:id="rId111" xr:uid="{6926C7BA-8C4C-43FC-8D6E-EDF6A612743E}"/>
    <hyperlink ref="W268" r:id="rId112" xr:uid="{0674E873-690C-4E34-B4BF-B82D3C6C522E}"/>
    <hyperlink ref="W124" r:id="rId113" xr:uid="{CBC9DCAD-739A-429A-BF81-119CC32E8A85}"/>
    <hyperlink ref="W7" r:id="rId114" xr:uid="{F79F7FED-EF96-4090-B29E-019BFF5F866E}"/>
    <hyperlink ref="W196" r:id="rId115" xr:uid="{70669BD1-AA74-4DC1-A6EA-324B63163327}"/>
    <hyperlink ref="W140" r:id="rId116" xr:uid="{0EF7FE12-51A1-48BF-AE6D-B3CB9B663435}"/>
    <hyperlink ref="W16" r:id="rId117" xr:uid="{FC145C85-9A87-4BF1-8079-934E4FF6F440}"/>
    <hyperlink ref="W221" r:id="rId118" xr:uid="{5A56451D-3275-41C7-BA65-88EFFE435020}"/>
    <hyperlink ref="W104" r:id="rId119" xr:uid="{29691060-1592-4CEE-8DA9-2BD16AFBB2C6}"/>
    <hyperlink ref="W192" r:id="rId120" xr:uid="{6D64C32F-07B4-40E7-B3C7-0A590E43EFBE}"/>
    <hyperlink ref="W72" r:id="rId121" xr:uid="{6445DA53-E11F-4F63-A105-C3779A50C195}"/>
    <hyperlink ref="W219" r:id="rId122" xr:uid="{BF536A5D-A185-4E91-9438-FB8FC14251B1}"/>
    <hyperlink ref="W250" r:id="rId123" xr:uid="{08D7A2BB-046D-4812-9696-96229B1E39D1}"/>
    <hyperlink ref="W105" r:id="rId124" xr:uid="{561EFAA8-1B0F-4B9C-ACC7-E0AD494D8CD8}"/>
    <hyperlink ref="W158" r:id="rId125" xr:uid="{C5BCB21E-DC27-4A8A-9963-BF2B8C8B5AB7}"/>
    <hyperlink ref="W164" r:id="rId126" xr:uid="{6369F43E-793D-49EF-BD9D-756015AE3821}"/>
    <hyperlink ref="W186" r:id="rId127" xr:uid="{CCB57A52-7ADB-46BE-BBF8-13702DBA8B98}"/>
    <hyperlink ref="W61" r:id="rId128" xr:uid="{94423293-19F6-4CCF-9668-0CFB8831DCAF}"/>
    <hyperlink ref="W20" r:id="rId129" xr:uid="{AFB8C0DA-0543-4773-9E74-2DEA1288031F}"/>
    <hyperlink ref="W139" r:id="rId130" xr:uid="{8E11CF93-D603-445A-A00F-D5159DFAB7D5}"/>
    <hyperlink ref="W39" r:id="rId131" xr:uid="{D0ECDC31-0498-4190-85DA-BBC628DAC3D9}"/>
    <hyperlink ref="W85" r:id="rId132" xr:uid="{BC8508E7-4132-4D35-9ED5-E1D41CB369DE}"/>
    <hyperlink ref="W217" r:id="rId133" xr:uid="{D5103B42-D75F-4F24-873C-BC60453E37FC}"/>
    <hyperlink ref="W210" r:id="rId134" xr:uid="{B5D3107F-7B5C-4D44-A975-9C21C038173E}"/>
    <hyperlink ref="W25" r:id="rId135" xr:uid="{CA28AC89-F5E4-451F-8388-4622E1792274}"/>
    <hyperlink ref="W144" r:id="rId136" xr:uid="{A7F4D632-F409-44CB-8506-8885A5D84B87}"/>
    <hyperlink ref="W180" r:id="rId137" xr:uid="{9EA0AA3B-DEE5-4B13-9DE0-8C6B20855357}"/>
    <hyperlink ref="W56" r:id="rId138" xr:uid="{80AA2880-C82B-4C9E-9ED7-70F31208625C}"/>
    <hyperlink ref="W240" r:id="rId139" xr:uid="{FE130AF6-C250-447B-85D7-1858712BA553}"/>
    <hyperlink ref="W246" r:id="rId140" xr:uid="{81360B83-4ADE-4AD8-B2DD-BE17DB8E60EC}"/>
    <hyperlink ref="W205" r:id="rId141" xr:uid="{875B18AA-A36E-4D8D-96B1-2565B42B1B29}"/>
    <hyperlink ref="W79" r:id="rId142" xr:uid="{125D0B87-810E-49F7-9152-55263AE9824D}"/>
    <hyperlink ref="W77" r:id="rId143" xr:uid="{5E785E13-1892-4082-9DA0-D42ADF637F28}"/>
    <hyperlink ref="W90" r:id="rId144" xr:uid="{111ABBC9-CEB4-4D1F-B8CA-20C29323BE75}"/>
    <hyperlink ref="W179" r:id="rId145" xr:uid="{60D829EB-0D40-40A8-BD4B-6A9B57C587D0}"/>
    <hyperlink ref="W199" r:id="rId146" xr:uid="{BBDE9714-8A08-4FFF-A83E-F918F36873D4}"/>
    <hyperlink ref="W182" r:id="rId147" xr:uid="{94E62305-3EFA-4959-82BB-2EC2042A2FD9}"/>
    <hyperlink ref="W265" r:id="rId148" xr:uid="{AC2CEF94-E614-4866-BCFE-5731AEED581C}"/>
    <hyperlink ref="W38" r:id="rId149" xr:uid="{471BC734-3373-4991-9ACC-C1BFC40B2D67}"/>
    <hyperlink ref="W247" r:id="rId150" xr:uid="{6B7EB02B-F958-42D2-B6E3-391468315BBB}"/>
    <hyperlink ref="W155" r:id="rId151" xr:uid="{5E416100-80CE-4A1D-9ED1-9A95325088EC}"/>
    <hyperlink ref="W68" r:id="rId152" xr:uid="{8D6B3ED2-2190-492A-9DF7-3CE8FEA38286}"/>
    <hyperlink ref="W15" r:id="rId153" xr:uid="{6D4E82F3-529B-48F6-A51C-0C2C352EE86A}"/>
    <hyperlink ref="W212" r:id="rId154" xr:uid="{C0D46A42-FE81-4784-9BAD-B5690B03B1F8}"/>
    <hyperlink ref="W59" r:id="rId155" xr:uid="{C382DF6C-6982-446E-A94D-DB0ACD7AEFA2}"/>
    <hyperlink ref="W267" r:id="rId156" xr:uid="{DE0A425C-6109-4CA2-9DA7-90F283072DAD}"/>
    <hyperlink ref="W231" r:id="rId157" xr:uid="{330E1319-1124-4608-99C9-871BF998DAD7}"/>
    <hyperlink ref="W145" r:id="rId158" xr:uid="{8985CFA9-98B9-4752-A4A2-C036697858BB}"/>
    <hyperlink ref="W70" r:id="rId159" xr:uid="{16E8AF54-E326-4368-AB73-300DD6CD45BD}"/>
    <hyperlink ref="W269" r:id="rId160" xr:uid="{59B5505B-1263-4594-8CA4-B7E7B87008DC}"/>
    <hyperlink ref="W58" r:id="rId161" xr:uid="{DA11E2CB-27B6-40B1-851C-A8FFE437455F}"/>
    <hyperlink ref="W117" r:id="rId162" xr:uid="{207DA578-0E72-4410-BAB0-D27120DAFA1B}"/>
    <hyperlink ref="W143" r:id="rId163" xr:uid="{B62111CB-5630-4EF3-9853-5B984AAE9D82}"/>
    <hyperlink ref="W24" r:id="rId164" xr:uid="{DD629F8A-EF2B-475B-816B-89567788137D}"/>
    <hyperlink ref="W28" r:id="rId165" xr:uid="{2203CA85-2942-4FF3-A0C6-8E3391224304}"/>
    <hyperlink ref="W243" r:id="rId166" xr:uid="{6ACE58C6-678B-4C09-8A08-576B28FA170A}"/>
    <hyperlink ref="W91" r:id="rId167" xr:uid="{2A2264F8-0FE0-45BD-A68C-2A4B5318C1A6}"/>
    <hyperlink ref="W10" r:id="rId168" xr:uid="{E60A2F71-07BF-4C30-BAA6-D83274C7BF2B}"/>
    <hyperlink ref="W239" r:id="rId169" xr:uid="{573450AB-EEF2-4D9D-90EA-85AA1CF367B5}"/>
    <hyperlink ref="W228" r:id="rId170" xr:uid="{6C43612E-92E1-4AB5-A9B5-90F1E7E0FA9B}"/>
    <hyperlink ref="W109" r:id="rId171" xr:uid="{18FC5549-B536-47C0-8843-DD5A065D720C}"/>
    <hyperlink ref="W107" r:id="rId172" xr:uid="{02C47EA5-E493-4B87-9FB4-81C6780E5175}"/>
    <hyperlink ref="W13" r:id="rId173" xr:uid="{F2B02E33-C78E-4B7F-BBAB-1CDF514FA640}"/>
    <hyperlink ref="W232" r:id="rId174" xr:uid="{9FF77576-0F39-47FD-AA75-E3027A553AF4}"/>
    <hyperlink ref="W166" r:id="rId175" xr:uid="{E8A588F3-C79A-46AE-8132-8FE848030E98}"/>
    <hyperlink ref="W225" r:id="rId176" xr:uid="{0A0ED977-08EA-49AF-82C7-5F8F38697C72}"/>
    <hyperlink ref="W122" r:id="rId177" xr:uid="{76848C70-A814-47F4-A777-59A66D645FE6}"/>
    <hyperlink ref="W121" r:id="rId178" xr:uid="{4E83BB9D-B773-4629-A38F-E01F4BE4646B}"/>
    <hyperlink ref="W62" r:id="rId179" xr:uid="{EE8C8D6B-0F65-4DC0-BC9D-122B3067007F}"/>
    <hyperlink ref="W256" r:id="rId180" xr:uid="{B830040B-0A22-4AED-BC1E-1593385E093F}"/>
    <hyperlink ref="W260" r:id="rId181" xr:uid="{1557CE07-AE42-4FE0-BD08-F81E71185372}"/>
    <hyperlink ref="W52" r:id="rId182" xr:uid="{B224FC10-A7D2-44D2-BF90-3E4AFA2C327C}"/>
    <hyperlink ref="W123" r:id="rId183" xr:uid="{D5E5E3E7-D53B-4097-BFC9-398362BEA587}"/>
    <hyperlink ref="W270" r:id="rId184" xr:uid="{34DFDA18-F607-4323-BE25-391E48DD2EBA}"/>
    <hyperlink ref="W27" r:id="rId185" xr:uid="{AE3E0B37-271A-4FDB-BE58-888270ED286B}"/>
    <hyperlink ref="W257" r:id="rId186" xr:uid="{90380E53-DA0E-4474-BCFF-2826F6F0D517}"/>
    <hyperlink ref="W171" r:id="rId187" xr:uid="{DB8778E5-5E86-4590-9484-039E7414B6D1}"/>
    <hyperlink ref="W152" r:id="rId188" xr:uid="{3AAD94E4-CFA7-4A1F-A592-A8EB8D91D8D1}"/>
    <hyperlink ref="W8" r:id="rId189" xr:uid="{7B3EF0AD-8D85-4D41-8044-6710C056D4CB}"/>
    <hyperlink ref="W242" r:id="rId190" xr:uid="{CBEDD770-7AA2-4BDC-B25E-1477169D6D23}"/>
    <hyperlink ref="W193" r:id="rId191" xr:uid="{5F5557D6-A3DD-42A6-B76E-CF4AD44FCDCB}"/>
    <hyperlink ref="W80" r:id="rId192" xr:uid="{05BF325E-BDA9-40AC-962A-EF304676B622}"/>
    <hyperlink ref="W48" r:id="rId193" xr:uid="{CDE3B456-6C1D-49EC-9BA2-3FE9A0C2790E}"/>
    <hyperlink ref="W128" r:id="rId194" xr:uid="{4886A9D6-712E-41C4-8198-024A5D54018A}"/>
    <hyperlink ref="W211" r:id="rId195" xr:uid="{637679A7-8B5C-4BCC-A050-FAE36C912D27}"/>
    <hyperlink ref="W33" r:id="rId196" xr:uid="{8DDC7528-4A36-4F1A-9080-FFD8EFA33C08}"/>
    <hyperlink ref="W67" r:id="rId197" xr:uid="{D5D1F3DC-C025-4DE8-BEDE-15FF8B3608F2}"/>
    <hyperlink ref="W195" r:id="rId198" xr:uid="{A5F1962C-498F-4335-B2EE-0DE42D1EBEA6}"/>
    <hyperlink ref="W177" r:id="rId199" xr:uid="{33132ACD-14A1-4113-995E-3AB93D4167F0}"/>
    <hyperlink ref="W35" r:id="rId200" xr:uid="{3F18D620-C1E9-48AF-BB3F-FECB9286230E}"/>
    <hyperlink ref="W214" r:id="rId201" xr:uid="{2159DFBE-05F8-4CF3-97C3-51E7E16E7EC8}"/>
    <hyperlink ref="W74" r:id="rId202" xr:uid="{7CF7D935-4EDD-43C7-BD3B-37E0A25D6D60}"/>
    <hyperlink ref="W230" r:id="rId203" xr:uid="{4BD42B61-2C16-499B-9652-34BD94A96AD2}"/>
    <hyperlink ref="W233" r:id="rId204" xr:uid="{4A8A6A5F-1C39-40A2-87B5-DCFEE930379C}"/>
    <hyperlink ref="W170" r:id="rId205" xr:uid="{05F1DFDA-C960-40A5-8277-C0DCA1E81C13}"/>
    <hyperlink ref="W106" r:id="rId206" xr:uid="{97B4F747-95C2-481D-B14E-C83893F6E246}"/>
    <hyperlink ref="W142" r:id="rId207" xr:uid="{3CE03711-EAD2-4EF8-A7E9-7C01FD2F62BA}"/>
    <hyperlink ref="W125" r:id="rId208" xr:uid="{5D21243A-2996-4CA1-BC72-B81B9510D1E4}"/>
    <hyperlink ref="W224" r:id="rId209" xr:uid="{64E7C7C8-CD1C-42BA-8A5B-8FB74BA0E159}"/>
    <hyperlink ref="W130" r:id="rId210" xr:uid="{B2A4B207-EDD5-4DF7-95F7-6E1301E6E3D3}"/>
    <hyperlink ref="W194" r:id="rId211" xr:uid="{ADEB75E9-6552-4956-8A50-F28D4E7D18DD}"/>
    <hyperlink ref="W87" r:id="rId212" xr:uid="{38889609-3BC7-437A-912F-132FF848E7A0}"/>
    <hyperlink ref="W202" r:id="rId213" xr:uid="{4E48EE2E-2F36-4C9E-AA67-0DC68430CF46}"/>
    <hyperlink ref="W119" r:id="rId214" xr:uid="{85A141A7-A0DA-496F-978E-4E55C0AC11EA}"/>
    <hyperlink ref="W181" r:id="rId215" xr:uid="{0728242F-75A5-4F4C-B94A-7B04A2E4745C}"/>
    <hyperlink ref="W162" r:id="rId216" xr:uid="{69A7E934-2CD6-4B6B-ADCE-B345D5C159F7}"/>
    <hyperlink ref="W44" r:id="rId217" xr:uid="{45B251A1-7524-4311-84E1-68605BA82BAD}"/>
    <hyperlink ref="W262" r:id="rId218" xr:uid="{B1B5F98F-77EF-4CFE-843D-A7BB3BCBAC1B}"/>
    <hyperlink ref="W206" r:id="rId219" xr:uid="{AC5176D4-6CF0-4B0C-A9E0-85F0A9A5521C}"/>
    <hyperlink ref="W14" r:id="rId220" xr:uid="{1E002A12-4668-4BA1-A1AC-28DE7AA6860A}"/>
    <hyperlink ref="W263" r:id="rId221" xr:uid="{6BE34666-7878-44B1-978F-CE69CA4013F0}"/>
    <hyperlink ref="W241" r:id="rId222" xr:uid="{831857FF-C48D-42E5-A437-E94C1BEB6017}"/>
    <hyperlink ref="W208" r:id="rId223" xr:uid="{7C165FB7-B2E8-4C94-A0C6-3ACF0DC254F7}"/>
    <hyperlink ref="W103" r:id="rId224" xr:uid="{A60A422C-D382-4C0B-BEDD-0501795E8F2E}"/>
    <hyperlink ref="W160" r:id="rId225" xr:uid="{739F58D8-5E30-404D-BC46-A279F59EC96B}"/>
    <hyperlink ref="W254" r:id="rId226" xr:uid="{512021B0-6E5F-4E18-AC25-90C3773941D8}"/>
    <hyperlink ref="W132" r:id="rId227" xr:uid="{276CAD5B-01BF-49C3-B8FE-16C7F619402B}"/>
    <hyperlink ref="W57" r:id="rId228" xr:uid="{E1825481-DCE0-4698-AC01-277F55F51514}"/>
    <hyperlink ref="W92" r:id="rId229" xr:uid="{6F46C3C5-5F52-48EF-9478-BB91A7650AAC}"/>
    <hyperlink ref="W138" r:id="rId230" xr:uid="{7172E920-BABD-49EE-94C3-A979EB9CC27E}"/>
    <hyperlink ref="W43" r:id="rId231" xr:uid="{746CE467-B6E4-4D81-8515-42E5B8D0F4AD}"/>
    <hyperlink ref="W213" r:id="rId232" xr:uid="{D0FDD432-9DA8-45E4-88D2-A65F867D3900}"/>
    <hyperlink ref="W63" r:id="rId233" xr:uid="{78C21605-FBCF-4A76-BD6D-118115B5E8C3}"/>
    <hyperlink ref="W248" r:id="rId234" xr:uid="{6CF59E9E-5285-4657-A419-71390C045D3B}"/>
    <hyperlink ref="W100" r:id="rId235" xr:uid="{ED1EADF8-0949-4E51-A393-781435E6D881}"/>
    <hyperlink ref="W135" r:id="rId236" xr:uid="{83071AF8-EB4A-4026-A2B3-9A9AEB3AB4B3}"/>
    <hyperlink ref="W69" r:id="rId237" xr:uid="{CF84AA2B-5D92-40D0-8B0C-7CEE884C7337}"/>
    <hyperlink ref="W46" r:id="rId238" xr:uid="{D3702768-BF3D-435E-97EB-3EECC86C5D1D}"/>
    <hyperlink ref="W93" r:id="rId239" xr:uid="{8D256B98-6945-4175-BD11-34EB82322B66}"/>
    <hyperlink ref="W97" r:id="rId240" xr:uid="{8D484289-7021-4E6F-AC89-AD1105550310}"/>
    <hyperlink ref="W249" r:id="rId241" xr:uid="{D0EB3672-67BD-44EB-A218-7E5A41C9B005}"/>
    <hyperlink ref="W95" r:id="rId242" xr:uid="{FCA4BC64-3A27-436F-9B92-2E61D90FCD56}"/>
    <hyperlink ref="W88" r:id="rId243" xr:uid="{6725CA88-B3F9-4667-AC7C-1328B2EA9FC9}"/>
    <hyperlink ref="W108" r:id="rId244" xr:uid="{A0283F9F-F859-4073-9468-D8259B0E1056}"/>
    <hyperlink ref="W244" r:id="rId245" xr:uid="{8F451E3A-1AFE-4970-97A4-3269CE6EBBBC}"/>
    <hyperlink ref="W216" r:id="rId246" xr:uid="{10AD4B1C-5F2B-4722-95C0-7D19B1995DAB}"/>
    <hyperlink ref="W131" r:id="rId247" xr:uid="{5D1BC6AB-45FB-4E4D-93EA-4D7CE1C3A22D}"/>
    <hyperlink ref="W134" r:id="rId248" xr:uid="{DD43B87C-CC0B-4FEF-8463-B4CEB84EEAB8}"/>
    <hyperlink ref="W156" r:id="rId249" xr:uid="{48BDF16D-E16E-4A6F-9AE4-D0AC70281FD1}"/>
    <hyperlink ref="W183" r:id="rId250" xr:uid="{4F78296E-30AD-4458-8EE6-3B66A40E1AD8}"/>
    <hyperlink ref="W172" r:id="rId251" xr:uid="{FD56DF87-623F-4513-ADB9-17A51ECCCB64}"/>
    <hyperlink ref="W136" r:id="rId252" xr:uid="{06C1EE6A-F14A-4793-BF7B-44E550708734}"/>
    <hyperlink ref="W173" r:id="rId253" xr:uid="{BE24969B-27FC-48A7-A211-339FED3ABCED}"/>
    <hyperlink ref="W176" r:id="rId254" xr:uid="{4E4D9407-705F-4AAB-A997-3935660AF321}"/>
    <hyperlink ref="W174" r:id="rId255" xr:uid="{C53EF47F-662F-452C-A3EE-C60382FF9A68}"/>
    <hyperlink ref="W47" r:id="rId256" xr:uid="{DF52C08A-6F3E-4BAD-AEA6-B3681F303774}"/>
    <hyperlink ref="W129" r:id="rId257" xr:uid="{F5E4535E-E057-49B1-8B99-50C05AC83248}"/>
    <hyperlink ref="W94" r:id="rId258" xr:uid="{4202AC19-F41F-41B3-B41E-847A86D879F1}"/>
    <hyperlink ref="W234" r:id="rId259" xr:uid="{567F7E09-E1F0-4F6C-B3AF-7DFBE4899B97}"/>
    <hyperlink ref="W96" r:id="rId260" xr:uid="{0938130D-7E4C-4F2D-B414-4DF36AD35239}"/>
    <hyperlink ref="W175" r:id="rId261" xr:uid="{2A524232-0E43-42D0-8889-08FB51EF6E6B}"/>
    <hyperlink ref="W22" r:id="rId262" xr:uid="{3B5A4486-13D5-4766-8D08-4FB209970EA3}"/>
    <hyperlink ref="W89" r:id="rId263" xr:uid="{1F5F8DAF-755F-4CF6-A05D-02D8D20F95BC}"/>
    <hyperlink ref="W66" r:id="rId264" xr:uid="{6427D241-A2D1-4E8B-8257-A04E51925CF6}"/>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F806C-8335-4CF0-B67B-FEC493F3117D}">
  <dimension ref="A1:AF152"/>
  <sheetViews>
    <sheetView topLeftCell="T1" workbookViewId="0">
      <pane ySplit="2" topLeftCell="A3" activePane="bottomLeft" state="frozen"/>
      <selection pane="bottomLeft" activeCell="AF1" sqref="AD1:AF1"/>
    </sheetView>
  </sheetViews>
  <sheetFormatPr defaultRowHeight="15" x14ac:dyDescent="0.25"/>
  <cols>
    <col min="1" max="1" width="25.7109375" customWidth="1"/>
    <col min="2" max="4" width="30.7109375" customWidth="1"/>
    <col min="5" max="5" width="80.7109375" customWidth="1"/>
    <col min="6" max="7" width="30.7109375" customWidth="1"/>
    <col min="8" max="23" width="25.7109375" customWidth="1"/>
  </cols>
  <sheetData>
    <row r="1" spans="1:32" x14ac:dyDescent="0.25">
      <c r="B1" s="29"/>
      <c r="H1" s="16">
        <f t="shared" ref="H1:W1" si="0">SUM(H$3:H$904)</f>
        <v>42452</v>
      </c>
      <c r="I1" s="16">
        <f t="shared" si="0"/>
        <v>1780</v>
      </c>
      <c r="J1" s="16">
        <f t="shared" si="0"/>
        <v>38039</v>
      </c>
      <c r="K1" s="16">
        <f t="shared" si="0"/>
        <v>54073</v>
      </c>
      <c r="L1" s="16">
        <f t="shared" si="0"/>
        <v>9.8159880000000008</v>
      </c>
      <c r="M1" s="16">
        <f t="shared" si="0"/>
        <v>1083498</v>
      </c>
      <c r="N1" s="16">
        <f t="shared" si="0"/>
        <v>24248</v>
      </c>
      <c r="O1" s="16">
        <f t="shared" si="0"/>
        <v>846238</v>
      </c>
      <c r="P1" s="16">
        <f t="shared" si="0"/>
        <v>577074</v>
      </c>
      <c r="Q1" s="16">
        <f t="shared" si="0"/>
        <v>0</v>
      </c>
      <c r="R1" s="16">
        <f t="shared" si="0"/>
        <v>0</v>
      </c>
      <c r="S1" s="16">
        <f t="shared" si="0"/>
        <v>727538</v>
      </c>
      <c r="T1" s="16">
        <f t="shared" si="0"/>
        <v>3607</v>
      </c>
      <c r="U1" s="16">
        <f t="shared" si="0"/>
        <v>2191</v>
      </c>
      <c r="V1" s="16">
        <f t="shared" si="0"/>
        <v>237260</v>
      </c>
      <c r="W1" s="16">
        <f t="shared" si="0"/>
        <v>150464</v>
      </c>
      <c r="X1" s="25">
        <f>O1/$M1</f>
        <v>0.7810240535746259</v>
      </c>
      <c r="Y1" s="25">
        <f>Q1/$M1</f>
        <v>0</v>
      </c>
      <c r="Z1" s="25">
        <f>V1/$M1</f>
        <v>0.2189759464253741</v>
      </c>
      <c r="AA1" s="25">
        <f>P1/$S1</f>
        <v>0.79318743488312637</v>
      </c>
      <c r="AB1" s="25">
        <f>R1/$S1</f>
        <v>0</v>
      </c>
      <c r="AC1" s="25">
        <f>W1/$S1</f>
        <v>0.20681256511687363</v>
      </c>
      <c r="AD1" s="30">
        <f>$N1/M1</f>
        <v>2.2379367566899063E-2</v>
      </c>
      <c r="AE1" s="30">
        <f>$N1/S1</f>
        <v>3.3328843304404721E-2</v>
      </c>
      <c r="AF1" s="25">
        <f>J1/K1</f>
        <v>0.70347493203632128</v>
      </c>
    </row>
    <row r="2" spans="1:32" ht="45" x14ac:dyDescent="0.25">
      <c r="A2" s="1" t="s">
        <v>0</v>
      </c>
      <c r="B2" s="1" t="s">
        <v>1</v>
      </c>
      <c r="C2" s="1" t="s">
        <v>2</v>
      </c>
      <c r="D2" s="1" t="s">
        <v>3</v>
      </c>
      <c r="E2" s="1" t="s">
        <v>4</v>
      </c>
      <c r="F2" s="1" t="s">
        <v>5</v>
      </c>
      <c r="G2" s="1" t="s">
        <v>6</v>
      </c>
      <c r="H2" s="1" t="s">
        <v>7</v>
      </c>
      <c r="I2" s="1" t="s">
        <v>8</v>
      </c>
      <c r="J2" s="1" t="s">
        <v>9</v>
      </c>
      <c r="K2" s="1" t="s">
        <v>10</v>
      </c>
      <c r="L2" s="1" t="s">
        <v>11</v>
      </c>
      <c r="M2" s="1" t="s">
        <v>12</v>
      </c>
      <c r="N2" s="1" t="s">
        <v>13</v>
      </c>
      <c r="O2" s="1" t="s">
        <v>14</v>
      </c>
      <c r="P2" s="1" t="s">
        <v>15</v>
      </c>
      <c r="Q2" s="1" t="s">
        <v>16</v>
      </c>
      <c r="R2" s="1" t="s">
        <v>17</v>
      </c>
      <c r="S2" s="1" t="s">
        <v>18</v>
      </c>
      <c r="T2" s="1" t="s">
        <v>19</v>
      </c>
      <c r="U2" s="1" t="s">
        <v>20</v>
      </c>
      <c r="V2" s="1" t="s">
        <v>21</v>
      </c>
      <c r="W2" s="1" t="s">
        <v>22</v>
      </c>
      <c r="X2" s="70" t="s">
        <v>2481</v>
      </c>
      <c r="Y2" s="70" t="s">
        <v>2482</v>
      </c>
      <c r="Z2" s="70" t="s">
        <v>2483</v>
      </c>
      <c r="AA2" s="71" t="s">
        <v>2484</v>
      </c>
      <c r="AB2" s="71" t="s">
        <v>2485</v>
      </c>
      <c r="AC2" s="71" t="s">
        <v>2486</v>
      </c>
      <c r="AD2" s="33" t="s">
        <v>2487</v>
      </c>
      <c r="AE2" s="33" t="s">
        <v>2488</v>
      </c>
      <c r="AF2" s="33" t="s">
        <v>2489</v>
      </c>
    </row>
    <row r="3" spans="1:32" x14ac:dyDescent="0.25">
      <c r="A3" s="2" t="s">
        <v>7176</v>
      </c>
      <c r="B3" s="3" t="s">
        <v>42</v>
      </c>
      <c r="C3" s="4" t="s">
        <v>7175</v>
      </c>
      <c r="D3" s="3" t="s">
        <v>26</v>
      </c>
      <c r="E3" s="3" t="s">
        <v>7174</v>
      </c>
      <c r="F3" s="3" t="s">
        <v>28</v>
      </c>
      <c r="G3" s="3" t="s">
        <v>28</v>
      </c>
      <c r="H3" s="5">
        <v>326</v>
      </c>
      <c r="I3" s="5">
        <v>42</v>
      </c>
      <c r="J3" s="5">
        <v>234</v>
      </c>
      <c r="K3" s="5">
        <v>276</v>
      </c>
      <c r="L3" s="5">
        <v>5.2721999999999998E-2</v>
      </c>
      <c r="M3" s="69">
        <f t="shared" ref="M3:M34" si="1">O3+Q3+V3</f>
        <v>7737</v>
      </c>
      <c r="N3" s="5">
        <v>77</v>
      </c>
      <c r="O3" s="5">
        <v>7355</v>
      </c>
      <c r="P3" s="5">
        <v>5235</v>
      </c>
      <c r="Q3" s="5">
        <v>0</v>
      </c>
      <c r="R3" s="5">
        <v>0</v>
      </c>
      <c r="S3" s="5">
        <f t="shared" ref="S3:S34" si="2">R3+W3+P3</f>
        <v>5491</v>
      </c>
      <c r="T3" s="5">
        <v>19</v>
      </c>
      <c r="U3" s="5">
        <v>6</v>
      </c>
      <c r="V3" s="5">
        <v>382</v>
      </c>
      <c r="W3" s="5">
        <v>256</v>
      </c>
      <c r="X3" s="72">
        <f t="shared" ref="X3:X34" si="3">O3/$M3</f>
        <v>0.95062685795527979</v>
      </c>
      <c r="Y3" s="72">
        <f t="shared" ref="Y3:Y34" si="4">Q3/$M3</f>
        <v>0</v>
      </c>
      <c r="Z3" s="72">
        <f t="shared" ref="Z3:Z34" si="5">V3/$M3</f>
        <v>4.9373142044720174E-2</v>
      </c>
      <c r="AA3" s="72">
        <f t="shared" ref="AA3:AA34" si="6">P3/$S3</f>
        <v>0.95337825532689857</v>
      </c>
      <c r="AB3" s="72">
        <f t="shared" ref="AB3:AB34" si="7">R3/$S3</f>
        <v>0</v>
      </c>
      <c r="AC3" s="72">
        <f t="shared" ref="AC3:AC34" si="8">W3/$S3</f>
        <v>4.6621744673101435E-2</v>
      </c>
      <c r="AD3" s="72">
        <f t="shared" ref="AD3:AD34" si="9">$N3/M3</f>
        <v>9.9521778467106109E-3</v>
      </c>
      <c r="AE3" s="72">
        <f t="shared" ref="AE3:AE34" si="10">$N3/S3</f>
        <v>1.4022946639956292E-2</v>
      </c>
      <c r="AF3" s="72">
        <f t="shared" ref="AF3:AF34" si="11">J3/K3</f>
        <v>0.84782608695652173</v>
      </c>
    </row>
    <row r="4" spans="1:32" x14ac:dyDescent="0.25">
      <c r="A4" s="2" t="s">
        <v>5088</v>
      </c>
      <c r="B4" s="3" t="s">
        <v>42</v>
      </c>
      <c r="C4" s="4" t="s">
        <v>5087</v>
      </c>
      <c r="D4" s="3" t="s">
        <v>206</v>
      </c>
      <c r="E4" s="3" t="s">
        <v>569</v>
      </c>
      <c r="F4" s="3" t="s">
        <v>28</v>
      </c>
      <c r="G4" s="3" t="s">
        <v>28</v>
      </c>
      <c r="H4" s="5">
        <v>24</v>
      </c>
      <c r="I4" s="5">
        <v>2</v>
      </c>
      <c r="J4" s="5">
        <v>25</v>
      </c>
      <c r="K4" s="5">
        <v>27</v>
      </c>
      <c r="L4" s="5">
        <v>2.3236E-2</v>
      </c>
      <c r="M4" s="69">
        <f t="shared" si="1"/>
        <v>1592</v>
      </c>
      <c r="N4" s="5">
        <v>0</v>
      </c>
      <c r="O4" s="5">
        <v>1589</v>
      </c>
      <c r="P4" s="5">
        <v>1162</v>
      </c>
      <c r="Q4" s="5">
        <v>0</v>
      </c>
      <c r="R4" s="5">
        <v>0</v>
      </c>
      <c r="S4" s="5">
        <f t="shared" si="2"/>
        <v>1165</v>
      </c>
      <c r="T4" s="5">
        <v>4</v>
      </c>
      <c r="U4" s="5">
        <v>0</v>
      </c>
      <c r="V4" s="5">
        <v>3</v>
      </c>
      <c r="W4" s="5">
        <v>3</v>
      </c>
      <c r="X4" s="72">
        <f t="shared" si="3"/>
        <v>0.99811557788944727</v>
      </c>
      <c r="Y4" s="72">
        <f t="shared" si="4"/>
        <v>0</v>
      </c>
      <c r="Z4" s="72">
        <f t="shared" si="5"/>
        <v>1.8844221105527637E-3</v>
      </c>
      <c r="AA4" s="72">
        <f t="shared" si="6"/>
        <v>0.9974248927038627</v>
      </c>
      <c r="AB4" s="72">
        <f t="shared" si="7"/>
        <v>0</v>
      </c>
      <c r="AC4" s="72">
        <f t="shared" si="8"/>
        <v>2.5751072961373391E-3</v>
      </c>
      <c r="AD4" s="72">
        <f t="shared" si="9"/>
        <v>0</v>
      </c>
      <c r="AE4" s="72">
        <f t="shared" si="10"/>
        <v>0</v>
      </c>
      <c r="AF4" s="72">
        <f t="shared" si="11"/>
        <v>0.92592592592592593</v>
      </c>
    </row>
    <row r="5" spans="1:32" x14ac:dyDescent="0.25">
      <c r="A5" s="2" t="s">
        <v>5232</v>
      </c>
      <c r="B5" s="3" t="s">
        <v>42</v>
      </c>
      <c r="C5" s="4" t="s">
        <v>5231</v>
      </c>
      <c r="D5" s="3" t="s">
        <v>26</v>
      </c>
      <c r="E5" s="3" t="s">
        <v>5230</v>
      </c>
      <c r="F5" s="3" t="s">
        <v>28</v>
      </c>
      <c r="G5" s="3" t="s">
        <v>28</v>
      </c>
      <c r="H5" s="5">
        <v>6</v>
      </c>
      <c r="I5" s="5">
        <v>0</v>
      </c>
      <c r="J5" s="5">
        <v>50</v>
      </c>
      <c r="K5" s="5">
        <v>57</v>
      </c>
      <c r="L5" s="5">
        <v>4.0598000000000002E-2</v>
      </c>
      <c r="M5" s="69">
        <f t="shared" si="1"/>
        <v>2011</v>
      </c>
      <c r="N5" s="5">
        <v>49</v>
      </c>
      <c r="O5" s="5">
        <v>1943</v>
      </c>
      <c r="P5" s="5">
        <v>1404</v>
      </c>
      <c r="Q5" s="5">
        <v>0</v>
      </c>
      <c r="R5" s="5">
        <v>0</v>
      </c>
      <c r="S5" s="5">
        <f t="shared" si="2"/>
        <v>1456</v>
      </c>
      <c r="T5" s="5">
        <v>3</v>
      </c>
      <c r="U5" s="5">
        <v>2</v>
      </c>
      <c r="V5" s="5">
        <v>68</v>
      </c>
      <c r="W5" s="5">
        <v>52</v>
      </c>
      <c r="X5" s="72">
        <f t="shared" si="3"/>
        <v>0.966185977125808</v>
      </c>
      <c r="Y5" s="72">
        <f t="shared" si="4"/>
        <v>0</v>
      </c>
      <c r="Z5" s="72">
        <f t="shared" si="5"/>
        <v>3.3814022874191947E-2</v>
      </c>
      <c r="AA5" s="72">
        <f t="shared" si="6"/>
        <v>0.9642857142857143</v>
      </c>
      <c r="AB5" s="72">
        <f t="shared" si="7"/>
        <v>0</v>
      </c>
      <c r="AC5" s="72">
        <f t="shared" si="8"/>
        <v>3.5714285714285712E-2</v>
      </c>
      <c r="AD5" s="72">
        <f t="shared" si="9"/>
        <v>2.4365987071108902E-2</v>
      </c>
      <c r="AE5" s="72">
        <f t="shared" si="10"/>
        <v>3.3653846153846152E-2</v>
      </c>
      <c r="AF5" s="72">
        <f t="shared" si="11"/>
        <v>0.8771929824561403</v>
      </c>
    </row>
    <row r="6" spans="1:32" x14ac:dyDescent="0.25">
      <c r="A6" s="2" t="s">
        <v>6420</v>
      </c>
      <c r="B6" s="3" t="s">
        <v>42</v>
      </c>
      <c r="C6" s="4" t="s">
        <v>6419</v>
      </c>
      <c r="D6" s="3" t="s">
        <v>26</v>
      </c>
      <c r="E6" s="3" t="s">
        <v>6418</v>
      </c>
      <c r="F6" s="3" t="s">
        <v>28</v>
      </c>
      <c r="G6" s="3" t="s">
        <v>28</v>
      </c>
      <c r="H6" s="5">
        <v>34</v>
      </c>
      <c r="I6" s="5">
        <v>1</v>
      </c>
      <c r="J6" s="5">
        <v>124</v>
      </c>
      <c r="K6" s="5">
        <v>138</v>
      </c>
      <c r="L6" s="5">
        <v>4.1831E-2</v>
      </c>
      <c r="M6" s="69">
        <f t="shared" si="1"/>
        <v>5076</v>
      </c>
      <c r="N6" s="5">
        <v>106</v>
      </c>
      <c r="O6" s="5">
        <v>4486</v>
      </c>
      <c r="P6" s="5">
        <v>3299</v>
      </c>
      <c r="Q6" s="5">
        <v>0</v>
      </c>
      <c r="R6" s="5">
        <v>0</v>
      </c>
      <c r="S6" s="5">
        <f t="shared" si="2"/>
        <v>3710</v>
      </c>
      <c r="T6" s="5">
        <v>5</v>
      </c>
      <c r="U6" s="5">
        <v>3</v>
      </c>
      <c r="V6" s="5">
        <v>590</v>
      </c>
      <c r="W6" s="5">
        <v>411</v>
      </c>
      <c r="X6" s="72">
        <f t="shared" si="3"/>
        <v>0.88376674546887313</v>
      </c>
      <c r="Y6" s="72">
        <f t="shared" si="4"/>
        <v>0</v>
      </c>
      <c r="Z6" s="72">
        <f t="shared" si="5"/>
        <v>0.11623325453112687</v>
      </c>
      <c r="AA6" s="72">
        <f t="shared" si="6"/>
        <v>0.8892183288409703</v>
      </c>
      <c r="AB6" s="72">
        <f t="shared" si="7"/>
        <v>0</v>
      </c>
      <c r="AC6" s="72">
        <f t="shared" si="8"/>
        <v>0.11078167115902965</v>
      </c>
      <c r="AD6" s="72">
        <f t="shared" si="9"/>
        <v>2.0882584712371945E-2</v>
      </c>
      <c r="AE6" s="72">
        <f t="shared" si="10"/>
        <v>2.8571428571428571E-2</v>
      </c>
      <c r="AF6" s="72">
        <f t="shared" si="11"/>
        <v>0.89855072463768115</v>
      </c>
    </row>
    <row r="7" spans="1:32" x14ac:dyDescent="0.25">
      <c r="A7" s="2" t="s">
        <v>5241</v>
      </c>
      <c r="B7" s="3" t="s">
        <v>42</v>
      </c>
      <c r="C7" s="4" t="s">
        <v>5240</v>
      </c>
      <c r="D7" s="3" t="s">
        <v>26</v>
      </c>
      <c r="E7" s="3" t="s">
        <v>5239</v>
      </c>
      <c r="F7" s="3" t="s">
        <v>28</v>
      </c>
      <c r="G7" s="3" t="s">
        <v>28</v>
      </c>
      <c r="H7" s="5">
        <v>5</v>
      </c>
      <c r="I7" s="5">
        <v>0</v>
      </c>
      <c r="J7" s="5">
        <v>13</v>
      </c>
      <c r="K7" s="5">
        <v>13</v>
      </c>
      <c r="L7" s="5">
        <v>9.1680000000000008E-3</v>
      </c>
      <c r="M7" s="69">
        <f t="shared" si="1"/>
        <v>1913</v>
      </c>
      <c r="N7" s="5">
        <v>9</v>
      </c>
      <c r="O7" s="5">
        <v>1911</v>
      </c>
      <c r="P7" s="5">
        <v>1418</v>
      </c>
      <c r="Q7" s="5">
        <v>0</v>
      </c>
      <c r="R7" s="5">
        <v>0</v>
      </c>
      <c r="S7" s="5">
        <f t="shared" si="2"/>
        <v>1419</v>
      </c>
      <c r="T7" s="5">
        <v>2</v>
      </c>
      <c r="U7" s="5">
        <v>0</v>
      </c>
      <c r="V7" s="5">
        <v>2</v>
      </c>
      <c r="W7" s="5">
        <v>1</v>
      </c>
      <c r="X7" s="72">
        <f t="shared" si="3"/>
        <v>0.99895452169367482</v>
      </c>
      <c r="Y7" s="72">
        <f t="shared" si="4"/>
        <v>0</v>
      </c>
      <c r="Z7" s="72">
        <f t="shared" si="5"/>
        <v>1.0454783063251437E-3</v>
      </c>
      <c r="AA7" s="72">
        <f t="shared" si="6"/>
        <v>0.99929527836504584</v>
      </c>
      <c r="AB7" s="72">
        <f t="shared" si="7"/>
        <v>0</v>
      </c>
      <c r="AC7" s="72">
        <f t="shared" si="8"/>
        <v>7.0472163495419312E-4</v>
      </c>
      <c r="AD7" s="72">
        <f t="shared" si="9"/>
        <v>4.7046523784631472E-3</v>
      </c>
      <c r="AE7" s="72">
        <f t="shared" si="10"/>
        <v>6.3424947145877377E-3</v>
      </c>
      <c r="AF7" s="72">
        <f t="shared" si="11"/>
        <v>1</v>
      </c>
    </row>
    <row r="8" spans="1:32" x14ac:dyDescent="0.25">
      <c r="A8" s="2" t="s">
        <v>5700</v>
      </c>
      <c r="B8" s="3" t="s">
        <v>42</v>
      </c>
      <c r="C8" s="4" t="s">
        <v>5699</v>
      </c>
      <c r="D8" s="3" t="s">
        <v>26</v>
      </c>
      <c r="E8" s="3" t="s">
        <v>5698</v>
      </c>
      <c r="F8" s="3" t="s">
        <v>28</v>
      </c>
      <c r="G8" s="3" t="s">
        <v>28</v>
      </c>
      <c r="H8" s="5">
        <v>29</v>
      </c>
      <c r="I8" s="5">
        <v>1</v>
      </c>
      <c r="J8" s="5">
        <v>233</v>
      </c>
      <c r="K8" s="5">
        <v>243</v>
      </c>
      <c r="L8" s="5">
        <v>0.113817</v>
      </c>
      <c r="M8" s="69">
        <f t="shared" si="1"/>
        <v>2975</v>
      </c>
      <c r="N8" s="5">
        <v>254</v>
      </c>
      <c r="O8" s="5">
        <v>2954</v>
      </c>
      <c r="P8" s="5">
        <v>2135</v>
      </c>
      <c r="Q8" s="5">
        <v>0</v>
      </c>
      <c r="R8" s="5">
        <v>0</v>
      </c>
      <c r="S8" s="5">
        <f t="shared" si="2"/>
        <v>2151</v>
      </c>
      <c r="T8" s="5">
        <v>2</v>
      </c>
      <c r="U8" s="5">
        <v>0</v>
      </c>
      <c r="V8" s="5">
        <v>21</v>
      </c>
      <c r="W8" s="5">
        <v>16</v>
      </c>
      <c r="X8" s="72">
        <f t="shared" si="3"/>
        <v>0.99294117647058822</v>
      </c>
      <c r="Y8" s="72">
        <f t="shared" si="4"/>
        <v>0</v>
      </c>
      <c r="Z8" s="72">
        <f t="shared" si="5"/>
        <v>7.058823529411765E-3</v>
      </c>
      <c r="AA8" s="72">
        <f t="shared" si="6"/>
        <v>0.99256159925615994</v>
      </c>
      <c r="AB8" s="72">
        <f t="shared" si="7"/>
        <v>0</v>
      </c>
      <c r="AC8" s="72">
        <f t="shared" si="8"/>
        <v>7.4384007438400741E-3</v>
      </c>
      <c r="AD8" s="72">
        <f t="shared" si="9"/>
        <v>8.5378151260504201E-2</v>
      </c>
      <c r="AE8" s="72">
        <f t="shared" si="10"/>
        <v>0.11808461180846118</v>
      </c>
      <c r="AF8" s="72">
        <f t="shared" si="11"/>
        <v>0.95884773662551437</v>
      </c>
    </row>
    <row r="9" spans="1:32" x14ac:dyDescent="0.25">
      <c r="A9" s="2" t="s">
        <v>5133</v>
      </c>
      <c r="B9" s="3" t="s">
        <v>42</v>
      </c>
      <c r="C9" s="4" t="s">
        <v>5132</v>
      </c>
      <c r="D9" s="3" t="s">
        <v>26</v>
      </c>
      <c r="E9" s="3" t="s">
        <v>5131</v>
      </c>
      <c r="F9" s="3" t="s">
        <v>28</v>
      </c>
      <c r="G9" s="3" t="s">
        <v>28</v>
      </c>
      <c r="H9" s="5">
        <v>27</v>
      </c>
      <c r="I9" s="5">
        <v>2</v>
      </c>
      <c r="J9" s="5">
        <v>39</v>
      </c>
      <c r="K9" s="5">
        <v>43</v>
      </c>
      <c r="L9" s="5">
        <v>3.4373000000000001E-2</v>
      </c>
      <c r="M9" s="69">
        <f t="shared" si="1"/>
        <v>1714</v>
      </c>
      <c r="N9" s="5">
        <v>28</v>
      </c>
      <c r="O9" s="5">
        <v>1699</v>
      </c>
      <c r="P9" s="5">
        <v>1251</v>
      </c>
      <c r="Q9" s="5">
        <v>0</v>
      </c>
      <c r="R9" s="5">
        <v>0</v>
      </c>
      <c r="S9" s="5">
        <f t="shared" si="2"/>
        <v>1263</v>
      </c>
      <c r="T9" s="5">
        <v>2</v>
      </c>
      <c r="U9" s="5">
        <v>1</v>
      </c>
      <c r="V9" s="5">
        <v>15</v>
      </c>
      <c r="W9" s="5">
        <v>12</v>
      </c>
      <c r="X9" s="72">
        <f t="shared" si="3"/>
        <v>0.99124854142357055</v>
      </c>
      <c r="Y9" s="72">
        <f t="shared" si="4"/>
        <v>0</v>
      </c>
      <c r="Z9" s="72">
        <f t="shared" si="5"/>
        <v>8.7514585764294044E-3</v>
      </c>
      <c r="AA9" s="72">
        <f t="shared" si="6"/>
        <v>0.99049881235154391</v>
      </c>
      <c r="AB9" s="72">
        <f t="shared" si="7"/>
        <v>0</v>
      </c>
      <c r="AC9" s="72">
        <f t="shared" si="8"/>
        <v>9.5011876484560574E-3</v>
      </c>
      <c r="AD9" s="72">
        <f t="shared" si="9"/>
        <v>1.6336056009334889E-2</v>
      </c>
      <c r="AE9" s="72">
        <f t="shared" si="10"/>
        <v>2.2169437846397466E-2</v>
      </c>
      <c r="AF9" s="72">
        <f t="shared" si="11"/>
        <v>0.90697674418604646</v>
      </c>
    </row>
    <row r="10" spans="1:32" x14ac:dyDescent="0.25">
      <c r="A10" s="2" t="s">
        <v>5778</v>
      </c>
      <c r="B10" s="3" t="s">
        <v>42</v>
      </c>
      <c r="C10" s="4" t="s">
        <v>5777</v>
      </c>
      <c r="D10" s="3" t="s">
        <v>26</v>
      </c>
      <c r="E10" s="3" t="s">
        <v>5776</v>
      </c>
      <c r="F10" s="3" t="s">
        <v>28</v>
      </c>
      <c r="G10" s="3" t="s">
        <v>28</v>
      </c>
      <c r="H10" s="5">
        <v>7</v>
      </c>
      <c r="I10" s="5">
        <v>0</v>
      </c>
      <c r="J10" s="5">
        <v>146</v>
      </c>
      <c r="K10" s="5">
        <v>153</v>
      </c>
      <c r="L10" s="5">
        <v>6.8857000000000002E-2</v>
      </c>
      <c r="M10" s="69">
        <f t="shared" si="1"/>
        <v>3171</v>
      </c>
      <c r="N10" s="5">
        <v>148</v>
      </c>
      <c r="O10" s="5">
        <v>3022</v>
      </c>
      <c r="P10" s="5">
        <v>2222</v>
      </c>
      <c r="Q10" s="5">
        <v>0</v>
      </c>
      <c r="R10" s="5">
        <v>0</v>
      </c>
      <c r="S10" s="5">
        <f t="shared" si="2"/>
        <v>2325</v>
      </c>
      <c r="T10" s="5">
        <v>1</v>
      </c>
      <c r="U10" s="5">
        <v>3</v>
      </c>
      <c r="V10" s="5">
        <v>149</v>
      </c>
      <c r="W10" s="5">
        <v>103</v>
      </c>
      <c r="X10" s="72">
        <f t="shared" si="3"/>
        <v>0.95301166824345629</v>
      </c>
      <c r="Y10" s="72">
        <f t="shared" si="4"/>
        <v>0</v>
      </c>
      <c r="Z10" s="72">
        <f t="shared" si="5"/>
        <v>4.6988331756543676E-2</v>
      </c>
      <c r="AA10" s="72">
        <f t="shared" si="6"/>
        <v>0.95569892473118279</v>
      </c>
      <c r="AB10" s="72">
        <f t="shared" si="7"/>
        <v>0</v>
      </c>
      <c r="AC10" s="72">
        <f t="shared" si="8"/>
        <v>4.4301075268817207E-2</v>
      </c>
      <c r="AD10" s="72">
        <f t="shared" si="9"/>
        <v>4.667297382529171E-2</v>
      </c>
      <c r="AE10" s="72">
        <f t="shared" si="10"/>
        <v>6.3655913978494627E-2</v>
      </c>
      <c r="AF10" s="72">
        <f t="shared" si="11"/>
        <v>0.95424836601307195</v>
      </c>
    </row>
    <row r="11" spans="1:32" x14ac:dyDescent="0.25">
      <c r="A11" s="2" t="s">
        <v>6384</v>
      </c>
      <c r="B11" s="3" t="s">
        <v>42</v>
      </c>
      <c r="C11" s="4" t="s">
        <v>6383</v>
      </c>
      <c r="D11" s="3" t="s">
        <v>26</v>
      </c>
      <c r="E11" s="3" t="s">
        <v>6382</v>
      </c>
      <c r="F11" s="3" t="s">
        <v>28</v>
      </c>
      <c r="G11" s="3" t="s">
        <v>28</v>
      </c>
      <c r="H11" s="5">
        <v>202</v>
      </c>
      <c r="I11" s="5">
        <v>7</v>
      </c>
      <c r="J11" s="5">
        <v>270</v>
      </c>
      <c r="K11" s="5">
        <v>301</v>
      </c>
      <c r="L11" s="5">
        <v>9.3188999999999994E-2</v>
      </c>
      <c r="M11" s="69">
        <f t="shared" si="1"/>
        <v>4761</v>
      </c>
      <c r="N11" s="5">
        <v>184</v>
      </c>
      <c r="O11" s="5">
        <v>4504</v>
      </c>
      <c r="P11" s="5">
        <v>3230</v>
      </c>
      <c r="Q11" s="5">
        <v>0</v>
      </c>
      <c r="R11" s="5">
        <v>0</v>
      </c>
      <c r="S11" s="5">
        <f t="shared" si="2"/>
        <v>3403</v>
      </c>
      <c r="T11" s="5">
        <v>7</v>
      </c>
      <c r="U11" s="5">
        <v>3</v>
      </c>
      <c r="V11" s="5">
        <v>257</v>
      </c>
      <c r="W11" s="5">
        <v>173</v>
      </c>
      <c r="X11" s="72">
        <f t="shared" si="3"/>
        <v>0.9460197437513127</v>
      </c>
      <c r="Y11" s="72">
        <f t="shared" si="4"/>
        <v>0</v>
      </c>
      <c r="Z11" s="72">
        <f t="shared" si="5"/>
        <v>5.3980256248687249E-2</v>
      </c>
      <c r="AA11" s="72">
        <f t="shared" si="6"/>
        <v>0.94916250367322952</v>
      </c>
      <c r="AB11" s="72">
        <f t="shared" si="7"/>
        <v>0</v>
      </c>
      <c r="AC11" s="72">
        <f t="shared" si="8"/>
        <v>5.0837496326770495E-2</v>
      </c>
      <c r="AD11" s="72">
        <f t="shared" si="9"/>
        <v>3.864734299516908E-2</v>
      </c>
      <c r="AE11" s="72">
        <f t="shared" si="10"/>
        <v>5.4069938289744345E-2</v>
      </c>
      <c r="AF11" s="72">
        <f t="shared" si="11"/>
        <v>0.89700996677740863</v>
      </c>
    </row>
    <row r="12" spans="1:32" x14ac:dyDescent="0.25">
      <c r="A12" s="2" t="s">
        <v>5412</v>
      </c>
      <c r="B12" s="3" t="s">
        <v>42</v>
      </c>
      <c r="C12" s="4" t="s">
        <v>5411</v>
      </c>
      <c r="D12" s="3" t="s">
        <v>26</v>
      </c>
      <c r="E12" s="3" t="s">
        <v>5410</v>
      </c>
      <c r="F12" s="3" t="s">
        <v>28</v>
      </c>
      <c r="G12" s="3" t="s">
        <v>28</v>
      </c>
      <c r="H12" s="5">
        <v>25</v>
      </c>
      <c r="I12" s="5">
        <v>1</v>
      </c>
      <c r="J12" s="5">
        <v>29</v>
      </c>
      <c r="K12" s="5">
        <v>33</v>
      </c>
      <c r="L12" s="5">
        <v>1.9096999999999999E-2</v>
      </c>
      <c r="M12" s="69">
        <f t="shared" si="1"/>
        <v>2267</v>
      </c>
      <c r="N12" s="5">
        <v>15</v>
      </c>
      <c r="O12" s="5">
        <v>2252</v>
      </c>
      <c r="P12" s="5">
        <v>1728</v>
      </c>
      <c r="Q12" s="5">
        <v>0</v>
      </c>
      <c r="R12" s="5">
        <v>0</v>
      </c>
      <c r="S12" s="5">
        <f t="shared" si="2"/>
        <v>1739</v>
      </c>
      <c r="T12" s="5">
        <v>0</v>
      </c>
      <c r="U12" s="5">
        <v>1</v>
      </c>
      <c r="V12" s="5">
        <v>15</v>
      </c>
      <c r="W12" s="5">
        <v>11</v>
      </c>
      <c r="X12" s="72">
        <f t="shared" si="3"/>
        <v>0.99338332598147328</v>
      </c>
      <c r="Y12" s="72">
        <f t="shared" si="4"/>
        <v>0</v>
      </c>
      <c r="Z12" s="72">
        <f t="shared" si="5"/>
        <v>6.6166740185266875E-3</v>
      </c>
      <c r="AA12" s="72">
        <f t="shared" si="6"/>
        <v>0.99367452558941916</v>
      </c>
      <c r="AB12" s="72">
        <f t="shared" si="7"/>
        <v>0</v>
      </c>
      <c r="AC12" s="72">
        <f t="shared" si="8"/>
        <v>6.3254744105807935E-3</v>
      </c>
      <c r="AD12" s="72">
        <f t="shared" si="9"/>
        <v>6.6166740185266875E-3</v>
      </c>
      <c r="AE12" s="72">
        <f t="shared" si="10"/>
        <v>8.6256469235192635E-3</v>
      </c>
      <c r="AF12" s="72">
        <f t="shared" si="11"/>
        <v>0.87878787878787878</v>
      </c>
    </row>
    <row r="13" spans="1:32" x14ac:dyDescent="0.25">
      <c r="A13" s="2" t="s">
        <v>5407</v>
      </c>
      <c r="B13" s="3" t="s">
        <v>42</v>
      </c>
      <c r="C13" s="4" t="s">
        <v>5406</v>
      </c>
      <c r="D13" s="3" t="s">
        <v>26</v>
      </c>
      <c r="E13" s="3" t="s">
        <v>5405</v>
      </c>
      <c r="F13" s="3" t="s">
        <v>28</v>
      </c>
      <c r="G13" s="3" t="s">
        <v>28</v>
      </c>
      <c r="H13" s="5">
        <v>50</v>
      </c>
      <c r="I13" s="5">
        <v>0</v>
      </c>
      <c r="J13" s="5">
        <v>42</v>
      </c>
      <c r="K13" s="5">
        <v>118</v>
      </c>
      <c r="L13" s="5">
        <v>6.8765000000000007E-2</v>
      </c>
      <c r="M13" s="69">
        <f t="shared" si="1"/>
        <v>3391</v>
      </c>
      <c r="N13" s="5">
        <v>10</v>
      </c>
      <c r="O13" s="5">
        <v>2374</v>
      </c>
      <c r="P13" s="5">
        <v>1716</v>
      </c>
      <c r="Q13" s="5">
        <v>0</v>
      </c>
      <c r="R13" s="5">
        <v>0</v>
      </c>
      <c r="S13" s="5">
        <f t="shared" si="2"/>
        <v>2412</v>
      </c>
      <c r="T13" s="5">
        <v>21</v>
      </c>
      <c r="U13" s="5">
        <v>8</v>
      </c>
      <c r="V13" s="5">
        <v>1017</v>
      </c>
      <c r="W13" s="5">
        <v>696</v>
      </c>
      <c r="X13" s="72">
        <f t="shared" si="3"/>
        <v>0.70008846947803005</v>
      </c>
      <c r="Y13" s="72">
        <f t="shared" si="4"/>
        <v>0</v>
      </c>
      <c r="Z13" s="72">
        <f t="shared" si="5"/>
        <v>0.29991153052196989</v>
      </c>
      <c r="AA13" s="72">
        <f t="shared" si="6"/>
        <v>0.71144278606965172</v>
      </c>
      <c r="AB13" s="72">
        <f t="shared" si="7"/>
        <v>0</v>
      </c>
      <c r="AC13" s="72">
        <f t="shared" si="8"/>
        <v>0.28855721393034828</v>
      </c>
      <c r="AD13" s="72">
        <f t="shared" si="9"/>
        <v>2.9489826010026541E-3</v>
      </c>
      <c r="AE13" s="72">
        <f t="shared" si="10"/>
        <v>4.1459369817578775E-3</v>
      </c>
      <c r="AF13" s="72">
        <f t="shared" si="11"/>
        <v>0.3559322033898305</v>
      </c>
    </row>
    <row r="14" spans="1:32" x14ac:dyDescent="0.25">
      <c r="A14" s="2" t="s">
        <v>5171</v>
      </c>
      <c r="B14" s="3" t="s">
        <v>42</v>
      </c>
      <c r="C14" s="4" t="s">
        <v>5170</v>
      </c>
      <c r="D14" s="3" t="s">
        <v>26</v>
      </c>
      <c r="E14" s="3" t="s">
        <v>5169</v>
      </c>
      <c r="F14" s="3" t="s">
        <v>28</v>
      </c>
      <c r="G14" s="3" t="s">
        <v>28</v>
      </c>
      <c r="H14" s="5">
        <v>5</v>
      </c>
      <c r="I14" s="5">
        <v>0</v>
      </c>
      <c r="J14" s="5">
        <v>21</v>
      </c>
      <c r="K14" s="5">
        <v>22</v>
      </c>
      <c r="L14" s="5">
        <v>1.6781000000000001E-2</v>
      </c>
      <c r="M14" s="69">
        <f t="shared" si="1"/>
        <v>1853</v>
      </c>
      <c r="N14" s="5">
        <v>17</v>
      </c>
      <c r="O14" s="5">
        <v>1850</v>
      </c>
      <c r="P14" s="5">
        <v>1311</v>
      </c>
      <c r="Q14" s="5">
        <v>0</v>
      </c>
      <c r="R14" s="5">
        <v>0</v>
      </c>
      <c r="S14" s="5">
        <f t="shared" si="2"/>
        <v>1312</v>
      </c>
      <c r="T14" s="5">
        <v>1</v>
      </c>
      <c r="U14" s="5">
        <v>0</v>
      </c>
      <c r="V14" s="5">
        <v>3</v>
      </c>
      <c r="W14" s="5">
        <v>1</v>
      </c>
      <c r="X14" s="72">
        <f t="shared" si="3"/>
        <v>0.99838100377765782</v>
      </c>
      <c r="Y14" s="72">
        <f t="shared" si="4"/>
        <v>0</v>
      </c>
      <c r="Z14" s="72">
        <f t="shared" si="5"/>
        <v>1.6189962223421479E-3</v>
      </c>
      <c r="AA14" s="72">
        <f t="shared" si="6"/>
        <v>0.99923780487804881</v>
      </c>
      <c r="AB14" s="72">
        <f t="shared" si="7"/>
        <v>0</v>
      </c>
      <c r="AC14" s="72">
        <f t="shared" si="8"/>
        <v>7.6219512195121954E-4</v>
      </c>
      <c r="AD14" s="72">
        <f t="shared" si="9"/>
        <v>9.1743119266055051E-3</v>
      </c>
      <c r="AE14" s="72">
        <f t="shared" si="10"/>
        <v>1.2957317073170731E-2</v>
      </c>
      <c r="AF14" s="72">
        <f t="shared" si="11"/>
        <v>0.95454545454545459</v>
      </c>
    </row>
    <row r="15" spans="1:32" x14ac:dyDescent="0.25">
      <c r="A15" s="2" t="s">
        <v>7583</v>
      </c>
      <c r="B15" s="3" t="s">
        <v>42</v>
      </c>
      <c r="C15" s="4" t="s">
        <v>7582</v>
      </c>
      <c r="D15" s="3" t="s">
        <v>26</v>
      </c>
      <c r="E15" s="3" t="s">
        <v>7581</v>
      </c>
      <c r="F15" s="3" t="s">
        <v>28</v>
      </c>
      <c r="G15" s="3" t="s">
        <v>28</v>
      </c>
      <c r="H15" s="5">
        <v>779</v>
      </c>
      <c r="I15" s="5">
        <v>36</v>
      </c>
      <c r="J15" s="5">
        <v>979</v>
      </c>
      <c r="K15" s="5">
        <v>1164</v>
      </c>
      <c r="L15" s="5">
        <v>0.172931</v>
      </c>
      <c r="M15" s="69">
        <f t="shared" si="1"/>
        <v>12465</v>
      </c>
      <c r="N15" s="5">
        <v>825</v>
      </c>
      <c r="O15" s="5">
        <v>9934</v>
      </c>
      <c r="P15" s="5">
        <v>6731</v>
      </c>
      <c r="Q15" s="5">
        <v>0</v>
      </c>
      <c r="R15" s="5">
        <v>0</v>
      </c>
      <c r="S15" s="5">
        <f t="shared" si="2"/>
        <v>8415</v>
      </c>
      <c r="T15" s="5">
        <v>47</v>
      </c>
      <c r="U15" s="5">
        <v>16</v>
      </c>
      <c r="V15" s="5">
        <v>2531</v>
      </c>
      <c r="W15" s="5">
        <v>1684</v>
      </c>
      <c r="X15" s="72">
        <f t="shared" si="3"/>
        <v>0.79695146409947859</v>
      </c>
      <c r="Y15" s="72">
        <f t="shared" si="4"/>
        <v>0</v>
      </c>
      <c r="Z15" s="72">
        <f t="shared" si="5"/>
        <v>0.20304853590052147</v>
      </c>
      <c r="AA15" s="72">
        <f t="shared" si="6"/>
        <v>0.79988116458704694</v>
      </c>
      <c r="AB15" s="72">
        <f t="shared" si="7"/>
        <v>0</v>
      </c>
      <c r="AC15" s="72">
        <f t="shared" si="8"/>
        <v>0.20011883541295306</v>
      </c>
      <c r="AD15" s="72">
        <f t="shared" si="9"/>
        <v>6.6185318892900122E-2</v>
      </c>
      <c r="AE15" s="72">
        <f t="shared" si="10"/>
        <v>9.8039215686274508E-2</v>
      </c>
      <c r="AF15" s="72">
        <f t="shared" si="11"/>
        <v>0.84106529209621994</v>
      </c>
    </row>
    <row r="16" spans="1:32" x14ac:dyDescent="0.25">
      <c r="A16" s="2" t="s">
        <v>5561</v>
      </c>
      <c r="B16" s="3" t="s">
        <v>42</v>
      </c>
      <c r="C16" s="4" t="s">
        <v>5560</v>
      </c>
      <c r="D16" s="3" t="s">
        <v>26</v>
      </c>
      <c r="E16" s="3" t="s">
        <v>5559</v>
      </c>
      <c r="F16" s="3" t="s">
        <v>28</v>
      </c>
      <c r="G16" s="3" t="s">
        <v>28</v>
      </c>
      <c r="H16" s="5">
        <v>13</v>
      </c>
      <c r="I16" s="5">
        <v>0</v>
      </c>
      <c r="J16" s="5">
        <v>172</v>
      </c>
      <c r="K16" s="5">
        <v>183</v>
      </c>
      <c r="L16" s="5">
        <v>9.3176999999999996E-2</v>
      </c>
      <c r="M16" s="69">
        <f t="shared" si="1"/>
        <v>2746</v>
      </c>
      <c r="N16" s="5">
        <v>177</v>
      </c>
      <c r="O16" s="5">
        <v>2739</v>
      </c>
      <c r="P16" s="5">
        <v>1964</v>
      </c>
      <c r="Q16" s="5">
        <v>0</v>
      </c>
      <c r="R16" s="5">
        <v>0</v>
      </c>
      <c r="S16" s="5">
        <f t="shared" si="2"/>
        <v>1970</v>
      </c>
      <c r="T16" s="5">
        <v>0</v>
      </c>
      <c r="U16" s="5">
        <v>1</v>
      </c>
      <c r="V16" s="5">
        <v>7</v>
      </c>
      <c r="W16" s="5">
        <v>6</v>
      </c>
      <c r="X16" s="72">
        <f t="shared" si="3"/>
        <v>0.99745083758193731</v>
      </c>
      <c r="Y16" s="72">
        <f t="shared" si="4"/>
        <v>0</v>
      </c>
      <c r="Z16" s="72">
        <f t="shared" si="5"/>
        <v>2.5491624180626364E-3</v>
      </c>
      <c r="AA16" s="72">
        <f t="shared" si="6"/>
        <v>0.9969543147208122</v>
      </c>
      <c r="AB16" s="72">
        <f t="shared" si="7"/>
        <v>0</v>
      </c>
      <c r="AC16" s="72">
        <f t="shared" si="8"/>
        <v>3.0456852791878172E-3</v>
      </c>
      <c r="AD16" s="72">
        <f t="shared" si="9"/>
        <v>6.4457392571012379E-2</v>
      </c>
      <c r="AE16" s="72">
        <f t="shared" si="10"/>
        <v>8.9847715736040612E-2</v>
      </c>
      <c r="AF16" s="72">
        <f t="shared" si="11"/>
        <v>0.93989071038251371</v>
      </c>
    </row>
    <row r="17" spans="1:32" x14ac:dyDescent="0.25">
      <c r="A17" s="2" t="s">
        <v>5389</v>
      </c>
      <c r="B17" s="3" t="s">
        <v>42</v>
      </c>
      <c r="C17" s="4" t="s">
        <v>5388</v>
      </c>
      <c r="D17" s="3" t="s">
        <v>26</v>
      </c>
      <c r="E17" s="3" t="s">
        <v>5387</v>
      </c>
      <c r="F17" s="3" t="s">
        <v>28</v>
      </c>
      <c r="G17" s="3" t="s">
        <v>28</v>
      </c>
      <c r="H17" s="5">
        <v>7</v>
      </c>
      <c r="I17" s="5">
        <v>0</v>
      </c>
      <c r="J17" s="5">
        <v>38</v>
      </c>
      <c r="K17" s="5">
        <v>39</v>
      </c>
      <c r="L17" s="5">
        <v>2.2967999999999999E-2</v>
      </c>
      <c r="M17" s="69">
        <f t="shared" si="1"/>
        <v>2410</v>
      </c>
      <c r="N17" s="5">
        <v>25</v>
      </c>
      <c r="O17" s="5">
        <v>2351</v>
      </c>
      <c r="P17" s="5">
        <v>1698</v>
      </c>
      <c r="Q17" s="5">
        <v>0</v>
      </c>
      <c r="R17" s="5">
        <v>0</v>
      </c>
      <c r="S17" s="5">
        <f t="shared" si="2"/>
        <v>1728</v>
      </c>
      <c r="T17" s="5">
        <v>8</v>
      </c>
      <c r="U17" s="5">
        <v>3</v>
      </c>
      <c r="V17" s="5">
        <v>59</v>
      </c>
      <c r="W17" s="5">
        <v>30</v>
      </c>
      <c r="X17" s="72">
        <f t="shared" si="3"/>
        <v>0.9755186721991701</v>
      </c>
      <c r="Y17" s="72">
        <f t="shared" si="4"/>
        <v>0</v>
      </c>
      <c r="Z17" s="72">
        <f t="shared" si="5"/>
        <v>2.4481327800829875E-2</v>
      </c>
      <c r="AA17" s="72">
        <f t="shared" si="6"/>
        <v>0.98263888888888884</v>
      </c>
      <c r="AB17" s="72">
        <f t="shared" si="7"/>
        <v>0</v>
      </c>
      <c r="AC17" s="72">
        <f t="shared" si="8"/>
        <v>1.7361111111111112E-2</v>
      </c>
      <c r="AD17" s="72">
        <f t="shared" si="9"/>
        <v>1.0373443983402489E-2</v>
      </c>
      <c r="AE17" s="72">
        <f t="shared" si="10"/>
        <v>1.4467592592592593E-2</v>
      </c>
      <c r="AF17" s="72">
        <f t="shared" si="11"/>
        <v>0.97435897435897434</v>
      </c>
    </row>
    <row r="18" spans="1:32" x14ac:dyDescent="0.25">
      <c r="A18" s="2" t="s">
        <v>7949</v>
      </c>
      <c r="B18" s="3" t="s">
        <v>42</v>
      </c>
      <c r="C18" s="4" t="s">
        <v>7948</v>
      </c>
      <c r="D18" s="3" t="s">
        <v>26</v>
      </c>
      <c r="E18" s="3" t="s">
        <v>7947</v>
      </c>
      <c r="F18" s="3" t="s">
        <v>28</v>
      </c>
      <c r="G18" s="3" t="s">
        <v>28</v>
      </c>
      <c r="H18" s="5">
        <v>688</v>
      </c>
      <c r="I18" s="5">
        <v>12</v>
      </c>
      <c r="J18" s="5">
        <v>500</v>
      </c>
      <c r="K18" s="5">
        <v>843</v>
      </c>
      <c r="L18" s="5">
        <v>8.6497000000000004E-2</v>
      </c>
      <c r="M18" s="69">
        <f t="shared" si="1"/>
        <v>18382</v>
      </c>
      <c r="N18" s="5">
        <v>179</v>
      </c>
      <c r="O18" s="5">
        <v>13728</v>
      </c>
      <c r="P18" s="5">
        <v>9746</v>
      </c>
      <c r="Q18" s="5">
        <v>0</v>
      </c>
      <c r="R18" s="5">
        <v>0</v>
      </c>
      <c r="S18" s="5">
        <f t="shared" si="2"/>
        <v>12836</v>
      </c>
      <c r="T18" s="5">
        <v>70</v>
      </c>
      <c r="U18" s="5">
        <v>70</v>
      </c>
      <c r="V18" s="5">
        <v>4654</v>
      </c>
      <c r="W18" s="5">
        <v>3090</v>
      </c>
      <c r="X18" s="72">
        <f t="shared" si="3"/>
        <v>0.74681753889674685</v>
      </c>
      <c r="Y18" s="72">
        <f t="shared" si="4"/>
        <v>0</v>
      </c>
      <c r="Z18" s="72">
        <f t="shared" si="5"/>
        <v>0.25318246110325321</v>
      </c>
      <c r="AA18" s="72">
        <f t="shared" si="6"/>
        <v>0.75927080087254595</v>
      </c>
      <c r="AB18" s="72">
        <f t="shared" si="7"/>
        <v>0</v>
      </c>
      <c r="AC18" s="72">
        <f t="shared" si="8"/>
        <v>0.24072919912745402</v>
      </c>
      <c r="AD18" s="72">
        <f t="shared" si="9"/>
        <v>9.7377869655097381E-3</v>
      </c>
      <c r="AE18" s="72">
        <f t="shared" si="10"/>
        <v>1.3945154253661577E-2</v>
      </c>
      <c r="AF18" s="72">
        <f t="shared" si="11"/>
        <v>0.59311981020166071</v>
      </c>
    </row>
    <row r="19" spans="1:32" x14ac:dyDescent="0.25">
      <c r="A19" s="2" t="s">
        <v>7384</v>
      </c>
      <c r="B19" s="3" t="s">
        <v>42</v>
      </c>
      <c r="C19" s="4" t="s">
        <v>7383</v>
      </c>
      <c r="D19" s="3" t="s">
        <v>26</v>
      </c>
      <c r="E19" s="3" t="s">
        <v>7382</v>
      </c>
      <c r="F19" s="3" t="s">
        <v>28</v>
      </c>
      <c r="G19" s="3" t="s">
        <v>28</v>
      </c>
      <c r="H19" s="5">
        <v>567</v>
      </c>
      <c r="I19" s="5">
        <v>15</v>
      </c>
      <c r="J19" s="5">
        <v>453</v>
      </c>
      <c r="K19" s="5">
        <v>575</v>
      </c>
      <c r="L19" s="5">
        <v>9.5673999999999995E-2</v>
      </c>
      <c r="M19" s="69">
        <f t="shared" si="1"/>
        <v>11185</v>
      </c>
      <c r="N19" s="5">
        <v>237</v>
      </c>
      <c r="O19" s="5">
        <v>8544</v>
      </c>
      <c r="P19" s="5">
        <v>6010</v>
      </c>
      <c r="Q19" s="5">
        <v>0</v>
      </c>
      <c r="R19" s="5">
        <v>0</v>
      </c>
      <c r="S19" s="5">
        <f t="shared" si="2"/>
        <v>7689</v>
      </c>
      <c r="T19" s="5">
        <v>7</v>
      </c>
      <c r="U19" s="5">
        <v>23</v>
      </c>
      <c r="V19" s="5">
        <v>2641</v>
      </c>
      <c r="W19" s="5">
        <v>1679</v>
      </c>
      <c r="X19" s="72">
        <f t="shared" si="3"/>
        <v>0.76388019669199825</v>
      </c>
      <c r="Y19" s="72">
        <f t="shared" si="4"/>
        <v>0</v>
      </c>
      <c r="Z19" s="72">
        <f t="shared" si="5"/>
        <v>0.23611980330800178</v>
      </c>
      <c r="AA19" s="72">
        <f t="shared" si="6"/>
        <v>0.78163610352451551</v>
      </c>
      <c r="AB19" s="72">
        <f t="shared" si="7"/>
        <v>0</v>
      </c>
      <c r="AC19" s="72">
        <f t="shared" si="8"/>
        <v>0.21836389647548446</v>
      </c>
      <c r="AD19" s="72">
        <f t="shared" si="9"/>
        <v>2.1189092534644613E-2</v>
      </c>
      <c r="AE19" s="72">
        <f t="shared" si="10"/>
        <v>3.0823253999219664E-2</v>
      </c>
      <c r="AF19" s="72">
        <f t="shared" si="11"/>
        <v>0.78782608695652179</v>
      </c>
    </row>
    <row r="20" spans="1:32" x14ac:dyDescent="0.25">
      <c r="A20" s="2" t="s">
        <v>7330</v>
      </c>
      <c r="B20" s="3" t="s">
        <v>42</v>
      </c>
      <c r="C20" s="4" t="s">
        <v>7329</v>
      </c>
      <c r="D20" s="3" t="s">
        <v>26</v>
      </c>
      <c r="E20" s="3" t="s">
        <v>7328</v>
      </c>
      <c r="F20" s="3" t="s">
        <v>28</v>
      </c>
      <c r="G20" s="3" t="s">
        <v>28</v>
      </c>
      <c r="H20" s="5">
        <v>655</v>
      </c>
      <c r="I20" s="5">
        <v>32</v>
      </c>
      <c r="J20" s="5">
        <v>650</v>
      </c>
      <c r="K20" s="5">
        <v>776</v>
      </c>
      <c r="L20" s="5">
        <v>0.131749</v>
      </c>
      <c r="M20" s="69">
        <f t="shared" si="1"/>
        <v>9830</v>
      </c>
      <c r="N20" s="5">
        <v>441</v>
      </c>
      <c r="O20" s="5">
        <v>8503</v>
      </c>
      <c r="P20" s="5">
        <v>5890</v>
      </c>
      <c r="Q20" s="5">
        <v>0</v>
      </c>
      <c r="R20" s="5">
        <v>0</v>
      </c>
      <c r="S20" s="5">
        <f t="shared" si="2"/>
        <v>6779</v>
      </c>
      <c r="T20" s="5">
        <v>24</v>
      </c>
      <c r="U20" s="5">
        <v>17</v>
      </c>
      <c r="V20" s="5">
        <v>1327</v>
      </c>
      <c r="W20" s="5">
        <v>889</v>
      </c>
      <c r="X20" s="72">
        <f t="shared" si="3"/>
        <v>0.86500508646998986</v>
      </c>
      <c r="Y20" s="72">
        <f t="shared" si="4"/>
        <v>0</v>
      </c>
      <c r="Z20" s="72">
        <f t="shared" si="5"/>
        <v>0.13499491353001017</v>
      </c>
      <c r="AA20" s="72">
        <f t="shared" si="6"/>
        <v>0.8688597138220977</v>
      </c>
      <c r="AB20" s="72">
        <f t="shared" si="7"/>
        <v>0</v>
      </c>
      <c r="AC20" s="72">
        <f t="shared" si="8"/>
        <v>0.13114028617790235</v>
      </c>
      <c r="AD20" s="72">
        <f t="shared" si="9"/>
        <v>4.486266531027467E-2</v>
      </c>
      <c r="AE20" s="72">
        <f t="shared" si="10"/>
        <v>6.5053842749668092E-2</v>
      </c>
      <c r="AF20" s="72">
        <f t="shared" si="11"/>
        <v>0.83762886597938147</v>
      </c>
    </row>
    <row r="21" spans="1:32" x14ac:dyDescent="0.25">
      <c r="A21" s="2" t="s">
        <v>6064</v>
      </c>
      <c r="B21" s="3" t="s">
        <v>42</v>
      </c>
      <c r="C21" s="4" t="s">
        <v>6063</v>
      </c>
      <c r="D21" s="3" t="s">
        <v>26</v>
      </c>
      <c r="E21" s="3" t="s">
        <v>6062</v>
      </c>
      <c r="F21" s="3" t="s">
        <v>28</v>
      </c>
      <c r="G21" s="3" t="s">
        <v>28</v>
      </c>
      <c r="H21" s="5">
        <v>15</v>
      </c>
      <c r="I21" s="5">
        <v>0</v>
      </c>
      <c r="J21" s="5">
        <v>104</v>
      </c>
      <c r="K21" s="5">
        <v>116</v>
      </c>
      <c r="L21" s="5">
        <v>4.3741000000000002E-2</v>
      </c>
      <c r="M21" s="69">
        <f t="shared" si="1"/>
        <v>3749</v>
      </c>
      <c r="N21" s="5">
        <v>97</v>
      </c>
      <c r="O21" s="5">
        <v>3620</v>
      </c>
      <c r="P21" s="5">
        <v>2652</v>
      </c>
      <c r="Q21" s="5">
        <v>0</v>
      </c>
      <c r="R21" s="5">
        <v>0</v>
      </c>
      <c r="S21" s="5">
        <f t="shared" si="2"/>
        <v>2735</v>
      </c>
      <c r="T21" s="5">
        <v>12</v>
      </c>
      <c r="U21" s="5">
        <v>3</v>
      </c>
      <c r="V21" s="5">
        <v>129</v>
      </c>
      <c r="W21" s="5">
        <v>83</v>
      </c>
      <c r="X21" s="72">
        <f t="shared" si="3"/>
        <v>0.96559082421979192</v>
      </c>
      <c r="Y21" s="72">
        <f t="shared" si="4"/>
        <v>0</v>
      </c>
      <c r="Z21" s="72">
        <f t="shared" si="5"/>
        <v>3.4409175780208058E-2</v>
      </c>
      <c r="AA21" s="72">
        <f t="shared" si="6"/>
        <v>0.96965265082266905</v>
      </c>
      <c r="AB21" s="72">
        <f t="shared" si="7"/>
        <v>0</v>
      </c>
      <c r="AC21" s="72">
        <f t="shared" si="8"/>
        <v>3.0347349177330896E-2</v>
      </c>
      <c r="AD21" s="72">
        <f t="shared" si="9"/>
        <v>2.5873566284342491E-2</v>
      </c>
      <c r="AE21" s="72">
        <f t="shared" si="10"/>
        <v>3.5466179159049357E-2</v>
      </c>
      <c r="AF21" s="72">
        <f t="shared" si="11"/>
        <v>0.89655172413793105</v>
      </c>
    </row>
    <row r="22" spans="1:32" x14ac:dyDescent="0.25">
      <c r="A22" s="2" t="s">
        <v>6259</v>
      </c>
      <c r="B22" s="3" t="s">
        <v>42</v>
      </c>
      <c r="C22" s="4" t="s">
        <v>6258</v>
      </c>
      <c r="D22" s="3" t="s">
        <v>26</v>
      </c>
      <c r="E22" s="3" t="s">
        <v>6257</v>
      </c>
      <c r="F22" s="3" t="s">
        <v>28</v>
      </c>
      <c r="G22" s="3" t="s">
        <v>28</v>
      </c>
      <c r="H22" s="5">
        <v>15</v>
      </c>
      <c r="I22" s="5">
        <v>0</v>
      </c>
      <c r="J22" s="5">
        <v>179</v>
      </c>
      <c r="K22" s="5">
        <v>190</v>
      </c>
      <c r="L22" s="5">
        <v>6.3396999999999995E-2</v>
      </c>
      <c r="M22" s="69">
        <f t="shared" si="1"/>
        <v>4075</v>
      </c>
      <c r="N22" s="5">
        <v>182</v>
      </c>
      <c r="O22" s="5">
        <v>4050</v>
      </c>
      <c r="P22" s="5">
        <v>2997</v>
      </c>
      <c r="Q22" s="5">
        <v>0</v>
      </c>
      <c r="R22" s="5">
        <v>0</v>
      </c>
      <c r="S22" s="5">
        <f t="shared" si="2"/>
        <v>3015</v>
      </c>
      <c r="T22" s="5">
        <v>3</v>
      </c>
      <c r="U22" s="5">
        <v>1</v>
      </c>
      <c r="V22" s="5">
        <v>25</v>
      </c>
      <c r="W22" s="5">
        <v>18</v>
      </c>
      <c r="X22" s="72">
        <f t="shared" si="3"/>
        <v>0.99386503067484666</v>
      </c>
      <c r="Y22" s="72">
        <f t="shared" si="4"/>
        <v>0</v>
      </c>
      <c r="Z22" s="72">
        <f t="shared" si="5"/>
        <v>6.1349693251533744E-3</v>
      </c>
      <c r="AA22" s="72">
        <f t="shared" si="6"/>
        <v>0.99402985074626871</v>
      </c>
      <c r="AB22" s="72">
        <f t="shared" si="7"/>
        <v>0</v>
      </c>
      <c r="AC22" s="72">
        <f t="shared" si="8"/>
        <v>5.9701492537313433E-3</v>
      </c>
      <c r="AD22" s="72">
        <f t="shared" si="9"/>
        <v>4.4662576687116567E-2</v>
      </c>
      <c r="AE22" s="72">
        <f t="shared" si="10"/>
        <v>6.036484245439469E-2</v>
      </c>
      <c r="AF22" s="72">
        <f t="shared" si="11"/>
        <v>0.94210526315789478</v>
      </c>
    </row>
    <row r="23" spans="1:32" x14ac:dyDescent="0.25">
      <c r="A23" s="2" t="s">
        <v>8012</v>
      </c>
      <c r="B23" s="3" t="s">
        <v>42</v>
      </c>
      <c r="C23" s="4" t="s">
        <v>8011</v>
      </c>
      <c r="D23" s="3" t="s">
        <v>26</v>
      </c>
      <c r="E23" s="3" t="s">
        <v>8010</v>
      </c>
      <c r="F23" s="3" t="s">
        <v>28</v>
      </c>
      <c r="G23" s="3" t="s">
        <v>28</v>
      </c>
      <c r="H23" s="5">
        <v>1084</v>
      </c>
      <c r="I23" s="5">
        <v>24</v>
      </c>
      <c r="J23" s="5">
        <v>1254</v>
      </c>
      <c r="K23" s="5">
        <v>1673</v>
      </c>
      <c r="L23" s="5">
        <v>0.15835299999999999</v>
      </c>
      <c r="M23" s="69">
        <f t="shared" si="1"/>
        <v>24275</v>
      </c>
      <c r="N23" s="5">
        <v>769</v>
      </c>
      <c r="O23" s="5">
        <v>16387</v>
      </c>
      <c r="P23" s="5">
        <v>10565</v>
      </c>
      <c r="Q23" s="5">
        <v>0</v>
      </c>
      <c r="R23" s="5">
        <v>0</v>
      </c>
      <c r="S23" s="5">
        <f t="shared" si="2"/>
        <v>15500</v>
      </c>
      <c r="T23" s="5">
        <v>64</v>
      </c>
      <c r="U23" s="5">
        <v>93</v>
      </c>
      <c r="V23" s="5">
        <v>7888</v>
      </c>
      <c r="W23" s="5">
        <v>4935</v>
      </c>
      <c r="X23" s="72">
        <f t="shared" si="3"/>
        <v>0.67505664263645726</v>
      </c>
      <c r="Y23" s="72">
        <f t="shared" si="4"/>
        <v>0</v>
      </c>
      <c r="Z23" s="72">
        <f t="shared" si="5"/>
        <v>0.32494335736354274</v>
      </c>
      <c r="AA23" s="72">
        <f t="shared" si="6"/>
        <v>0.68161290322580648</v>
      </c>
      <c r="AB23" s="72">
        <f t="shared" si="7"/>
        <v>0</v>
      </c>
      <c r="AC23" s="72">
        <f t="shared" si="8"/>
        <v>0.31838709677419352</v>
      </c>
      <c r="AD23" s="72">
        <f t="shared" si="9"/>
        <v>3.1678681771369725E-2</v>
      </c>
      <c r="AE23" s="72">
        <f t="shared" si="10"/>
        <v>4.961290322580645E-2</v>
      </c>
      <c r="AF23" s="72">
        <f t="shared" si="11"/>
        <v>0.74955170352659894</v>
      </c>
    </row>
    <row r="24" spans="1:32" x14ac:dyDescent="0.25">
      <c r="A24" s="2" t="s">
        <v>6327</v>
      </c>
      <c r="B24" s="3" t="s">
        <v>42</v>
      </c>
      <c r="C24" s="4" t="s">
        <v>6326</v>
      </c>
      <c r="D24" s="3" t="s">
        <v>26</v>
      </c>
      <c r="E24" s="3" t="s">
        <v>6325</v>
      </c>
      <c r="F24" s="3" t="s">
        <v>28</v>
      </c>
      <c r="G24" s="3" t="s">
        <v>28</v>
      </c>
      <c r="H24" s="5">
        <v>93</v>
      </c>
      <c r="I24" s="5">
        <v>5</v>
      </c>
      <c r="J24" s="5">
        <v>166</v>
      </c>
      <c r="K24" s="5">
        <v>184</v>
      </c>
      <c r="L24" s="5">
        <v>5.8860999999999997E-2</v>
      </c>
      <c r="M24" s="69">
        <f t="shared" si="1"/>
        <v>4423</v>
      </c>
      <c r="N24" s="5">
        <v>122</v>
      </c>
      <c r="O24" s="5">
        <v>4378</v>
      </c>
      <c r="P24" s="5">
        <v>3126</v>
      </c>
      <c r="Q24" s="5">
        <v>0</v>
      </c>
      <c r="R24" s="5">
        <v>0</v>
      </c>
      <c r="S24" s="5">
        <f t="shared" si="2"/>
        <v>3153</v>
      </c>
      <c r="T24" s="5">
        <v>20</v>
      </c>
      <c r="U24" s="5">
        <v>1</v>
      </c>
      <c r="V24" s="5">
        <v>45</v>
      </c>
      <c r="W24" s="5">
        <v>27</v>
      </c>
      <c r="X24" s="72">
        <f t="shared" si="3"/>
        <v>0.98982591001582632</v>
      </c>
      <c r="Y24" s="72">
        <f t="shared" si="4"/>
        <v>0</v>
      </c>
      <c r="Z24" s="72">
        <f t="shared" si="5"/>
        <v>1.0174089984173637E-2</v>
      </c>
      <c r="AA24" s="72">
        <f t="shared" si="6"/>
        <v>0.99143672692673646</v>
      </c>
      <c r="AB24" s="72">
        <f t="shared" si="7"/>
        <v>0</v>
      </c>
      <c r="AC24" s="72">
        <f t="shared" si="8"/>
        <v>8.5632730732635581E-3</v>
      </c>
      <c r="AD24" s="72">
        <f t="shared" si="9"/>
        <v>2.7583088401537417E-2</v>
      </c>
      <c r="AE24" s="72">
        <f t="shared" si="10"/>
        <v>3.8693307960672378E-2</v>
      </c>
      <c r="AF24" s="72">
        <f t="shared" si="11"/>
        <v>0.90217391304347827</v>
      </c>
    </row>
    <row r="25" spans="1:32" x14ac:dyDescent="0.25">
      <c r="A25" s="2" t="s">
        <v>6870</v>
      </c>
      <c r="B25" s="3" t="s">
        <v>42</v>
      </c>
      <c r="C25" s="4" t="s">
        <v>6869</v>
      </c>
      <c r="D25" s="3" t="s">
        <v>26</v>
      </c>
      <c r="E25" s="3" t="s">
        <v>6868</v>
      </c>
      <c r="F25" s="3" t="s">
        <v>28</v>
      </c>
      <c r="G25" s="3" t="s">
        <v>28</v>
      </c>
      <c r="H25" s="5">
        <v>81</v>
      </c>
      <c r="I25" s="5">
        <v>0</v>
      </c>
      <c r="J25" s="5">
        <v>96</v>
      </c>
      <c r="K25" s="5">
        <v>179</v>
      </c>
      <c r="L25" s="5">
        <v>4.1482999999999999E-2</v>
      </c>
      <c r="M25" s="69">
        <f t="shared" si="1"/>
        <v>8133</v>
      </c>
      <c r="N25" s="5">
        <v>69</v>
      </c>
      <c r="O25" s="5">
        <v>6206</v>
      </c>
      <c r="P25" s="5">
        <v>4315</v>
      </c>
      <c r="Q25" s="5">
        <v>0</v>
      </c>
      <c r="R25" s="5">
        <v>0</v>
      </c>
      <c r="S25" s="5">
        <f t="shared" si="2"/>
        <v>5472</v>
      </c>
      <c r="T25" s="5">
        <v>10</v>
      </c>
      <c r="U25" s="5">
        <v>14</v>
      </c>
      <c r="V25" s="5">
        <v>1927</v>
      </c>
      <c r="W25" s="5">
        <v>1157</v>
      </c>
      <c r="X25" s="72">
        <f t="shared" si="3"/>
        <v>0.76306406000245908</v>
      </c>
      <c r="Y25" s="72">
        <f t="shared" si="4"/>
        <v>0</v>
      </c>
      <c r="Z25" s="72">
        <f t="shared" si="5"/>
        <v>0.2369359399975409</v>
      </c>
      <c r="AA25" s="72">
        <f t="shared" si="6"/>
        <v>0.78855994152046782</v>
      </c>
      <c r="AB25" s="72">
        <f t="shared" si="7"/>
        <v>0</v>
      </c>
      <c r="AC25" s="72">
        <f t="shared" si="8"/>
        <v>0.21144005847953215</v>
      </c>
      <c r="AD25" s="72">
        <f t="shared" si="9"/>
        <v>8.4839542604205082E-3</v>
      </c>
      <c r="AE25" s="72">
        <f t="shared" si="10"/>
        <v>1.2609649122807017E-2</v>
      </c>
      <c r="AF25" s="72">
        <f t="shared" si="11"/>
        <v>0.53631284916201116</v>
      </c>
    </row>
    <row r="26" spans="1:32" x14ac:dyDescent="0.25">
      <c r="A26" s="2" t="s">
        <v>8492</v>
      </c>
      <c r="B26" s="3" t="s">
        <v>42</v>
      </c>
      <c r="C26" s="4" t="s">
        <v>8491</v>
      </c>
      <c r="D26" s="3" t="s">
        <v>26</v>
      </c>
      <c r="E26" s="3" t="s">
        <v>8490</v>
      </c>
      <c r="F26" s="3" t="s">
        <v>28</v>
      </c>
      <c r="G26" s="3" t="s">
        <v>28</v>
      </c>
      <c r="H26" s="5">
        <v>2011</v>
      </c>
      <c r="I26" s="5">
        <v>74</v>
      </c>
      <c r="J26" s="5">
        <v>1959</v>
      </c>
      <c r="K26" s="5">
        <v>3259</v>
      </c>
      <c r="L26" s="5">
        <v>0.129187</v>
      </c>
      <c r="M26" s="69">
        <f t="shared" si="1"/>
        <v>66931</v>
      </c>
      <c r="N26" s="5">
        <v>1528</v>
      </c>
      <c r="O26" s="5">
        <v>40898</v>
      </c>
      <c r="P26" s="5">
        <v>25227</v>
      </c>
      <c r="Q26" s="5">
        <v>0</v>
      </c>
      <c r="R26" s="5">
        <v>0</v>
      </c>
      <c r="S26" s="5">
        <f t="shared" si="2"/>
        <v>41047</v>
      </c>
      <c r="T26" s="5">
        <v>253</v>
      </c>
      <c r="U26" s="5">
        <v>409</v>
      </c>
      <c r="V26" s="5">
        <v>26033</v>
      </c>
      <c r="W26" s="5">
        <v>15820</v>
      </c>
      <c r="X26" s="72">
        <f t="shared" si="3"/>
        <v>0.61104719786048323</v>
      </c>
      <c r="Y26" s="72">
        <f t="shared" si="4"/>
        <v>0</v>
      </c>
      <c r="Z26" s="72">
        <f t="shared" si="5"/>
        <v>0.38895280213951683</v>
      </c>
      <c r="AA26" s="72">
        <f t="shared" si="6"/>
        <v>0.61458815504178133</v>
      </c>
      <c r="AB26" s="72">
        <f t="shared" si="7"/>
        <v>0</v>
      </c>
      <c r="AC26" s="72">
        <f t="shared" si="8"/>
        <v>0.38541184495821862</v>
      </c>
      <c r="AD26" s="72">
        <f t="shared" si="9"/>
        <v>2.2829481107409122E-2</v>
      </c>
      <c r="AE26" s="72">
        <f t="shared" si="10"/>
        <v>3.722561941189368E-2</v>
      </c>
      <c r="AF26" s="72">
        <f t="shared" si="11"/>
        <v>0.60110463332310526</v>
      </c>
    </row>
    <row r="27" spans="1:32" x14ac:dyDescent="0.25">
      <c r="A27" s="2" t="s">
        <v>8062</v>
      </c>
      <c r="B27" s="3" t="s">
        <v>42</v>
      </c>
      <c r="C27" s="4" t="s">
        <v>8061</v>
      </c>
      <c r="D27" s="3" t="s">
        <v>26</v>
      </c>
      <c r="E27" s="3" t="s">
        <v>8060</v>
      </c>
      <c r="F27" s="3" t="s">
        <v>28</v>
      </c>
      <c r="G27" s="3" t="s">
        <v>28</v>
      </c>
      <c r="H27" s="5">
        <v>480</v>
      </c>
      <c r="I27" s="5">
        <v>12</v>
      </c>
      <c r="J27" s="5">
        <v>773</v>
      </c>
      <c r="K27" s="5">
        <v>950</v>
      </c>
      <c r="L27" s="5">
        <v>8.6215E-2</v>
      </c>
      <c r="M27" s="69">
        <f t="shared" si="1"/>
        <v>21670</v>
      </c>
      <c r="N27" s="5">
        <v>578</v>
      </c>
      <c r="O27" s="5">
        <v>16661</v>
      </c>
      <c r="P27" s="5">
        <v>11019</v>
      </c>
      <c r="Q27" s="5">
        <v>0</v>
      </c>
      <c r="R27" s="5">
        <v>0</v>
      </c>
      <c r="S27" s="5">
        <f t="shared" si="2"/>
        <v>14303</v>
      </c>
      <c r="T27" s="5">
        <v>154</v>
      </c>
      <c r="U27" s="5">
        <v>35</v>
      </c>
      <c r="V27" s="5">
        <v>5009</v>
      </c>
      <c r="W27" s="5">
        <v>3284</v>
      </c>
      <c r="X27" s="72">
        <f t="shared" si="3"/>
        <v>0.76885094600830639</v>
      </c>
      <c r="Y27" s="72">
        <f t="shared" si="4"/>
        <v>0</v>
      </c>
      <c r="Z27" s="72">
        <f t="shared" si="5"/>
        <v>0.23114905399169358</v>
      </c>
      <c r="AA27" s="72">
        <f t="shared" si="6"/>
        <v>0.77039781863944623</v>
      </c>
      <c r="AB27" s="72">
        <f t="shared" si="7"/>
        <v>0</v>
      </c>
      <c r="AC27" s="72">
        <f t="shared" si="8"/>
        <v>0.22960218136055374</v>
      </c>
      <c r="AD27" s="72">
        <f t="shared" si="9"/>
        <v>2.6672819566220581E-2</v>
      </c>
      <c r="AE27" s="72">
        <f t="shared" si="10"/>
        <v>4.0411102565895266E-2</v>
      </c>
      <c r="AF27" s="72">
        <f t="shared" si="11"/>
        <v>0.81368421052631579</v>
      </c>
    </row>
    <row r="28" spans="1:32" x14ac:dyDescent="0.25">
      <c r="A28" s="2" t="s">
        <v>5632</v>
      </c>
      <c r="B28" s="3" t="s">
        <v>42</v>
      </c>
      <c r="C28" s="4" t="s">
        <v>5631</v>
      </c>
      <c r="D28" s="3" t="s">
        <v>26</v>
      </c>
      <c r="E28" s="3" t="s">
        <v>5630</v>
      </c>
      <c r="F28" s="3" t="s">
        <v>28</v>
      </c>
      <c r="G28" s="3" t="s">
        <v>28</v>
      </c>
      <c r="H28" s="5">
        <v>8</v>
      </c>
      <c r="I28" s="5">
        <v>0</v>
      </c>
      <c r="J28" s="5">
        <v>26</v>
      </c>
      <c r="K28" s="5">
        <v>27</v>
      </c>
      <c r="L28" s="5">
        <v>1.3332999999999999E-2</v>
      </c>
      <c r="M28" s="69">
        <f t="shared" si="1"/>
        <v>2887</v>
      </c>
      <c r="N28" s="5">
        <v>17</v>
      </c>
      <c r="O28" s="5">
        <v>2865</v>
      </c>
      <c r="P28" s="5">
        <v>2025</v>
      </c>
      <c r="Q28" s="5">
        <v>0</v>
      </c>
      <c r="R28" s="5">
        <v>0</v>
      </c>
      <c r="S28" s="5">
        <f t="shared" si="2"/>
        <v>2037</v>
      </c>
      <c r="T28" s="5">
        <v>8</v>
      </c>
      <c r="U28" s="5">
        <v>2</v>
      </c>
      <c r="V28" s="5">
        <v>22</v>
      </c>
      <c r="W28" s="5">
        <v>12</v>
      </c>
      <c r="X28" s="72">
        <f t="shared" si="3"/>
        <v>0.99237963283685482</v>
      </c>
      <c r="Y28" s="72">
        <f t="shared" si="4"/>
        <v>0</v>
      </c>
      <c r="Z28" s="72">
        <f t="shared" si="5"/>
        <v>7.6203671631451331E-3</v>
      </c>
      <c r="AA28" s="72">
        <f t="shared" si="6"/>
        <v>0.99410898379970547</v>
      </c>
      <c r="AB28" s="72">
        <f t="shared" si="7"/>
        <v>0</v>
      </c>
      <c r="AC28" s="72">
        <f t="shared" si="8"/>
        <v>5.8910162002945507E-3</v>
      </c>
      <c r="AD28" s="72">
        <f t="shared" si="9"/>
        <v>5.888465535157603E-3</v>
      </c>
      <c r="AE28" s="72">
        <f t="shared" si="10"/>
        <v>8.3456062837506135E-3</v>
      </c>
      <c r="AF28" s="72">
        <f t="shared" si="11"/>
        <v>0.96296296296296291</v>
      </c>
    </row>
    <row r="29" spans="1:32" x14ac:dyDescent="0.25">
      <c r="A29" s="2" t="s">
        <v>6058</v>
      </c>
      <c r="B29" s="3" t="s">
        <v>42</v>
      </c>
      <c r="C29" s="4" t="s">
        <v>6057</v>
      </c>
      <c r="D29" s="3" t="s">
        <v>26</v>
      </c>
      <c r="E29" s="3" t="s">
        <v>6056</v>
      </c>
      <c r="F29" s="3" t="s">
        <v>28</v>
      </c>
      <c r="G29" s="3" t="s">
        <v>28</v>
      </c>
      <c r="H29" s="5">
        <v>12</v>
      </c>
      <c r="I29" s="5">
        <v>0</v>
      </c>
      <c r="J29" s="5">
        <v>38</v>
      </c>
      <c r="K29" s="5">
        <v>41</v>
      </c>
      <c r="L29" s="5">
        <v>1.5483E-2</v>
      </c>
      <c r="M29" s="69">
        <f t="shared" si="1"/>
        <v>3673</v>
      </c>
      <c r="N29" s="5">
        <v>31</v>
      </c>
      <c r="O29" s="5">
        <v>3671</v>
      </c>
      <c r="P29" s="5">
        <v>2648</v>
      </c>
      <c r="Q29" s="5">
        <v>0</v>
      </c>
      <c r="R29" s="5">
        <v>0</v>
      </c>
      <c r="S29" s="5">
        <f t="shared" si="2"/>
        <v>2649</v>
      </c>
      <c r="T29" s="5">
        <v>1</v>
      </c>
      <c r="U29" s="5">
        <v>1</v>
      </c>
      <c r="V29" s="5">
        <v>2</v>
      </c>
      <c r="W29" s="5">
        <v>1</v>
      </c>
      <c r="X29" s="72">
        <f t="shared" si="3"/>
        <v>0.99945548597876399</v>
      </c>
      <c r="Y29" s="72">
        <f t="shared" si="4"/>
        <v>0</v>
      </c>
      <c r="Z29" s="72">
        <f t="shared" si="5"/>
        <v>5.4451402123604684E-4</v>
      </c>
      <c r="AA29" s="72">
        <f t="shared" si="6"/>
        <v>0.99962249905624767</v>
      </c>
      <c r="AB29" s="72">
        <f t="shared" si="7"/>
        <v>0</v>
      </c>
      <c r="AC29" s="72">
        <f t="shared" si="8"/>
        <v>3.7750094375235937E-4</v>
      </c>
      <c r="AD29" s="72">
        <f t="shared" si="9"/>
        <v>8.4399673291587259E-3</v>
      </c>
      <c r="AE29" s="72">
        <f t="shared" si="10"/>
        <v>1.1702529256323141E-2</v>
      </c>
      <c r="AF29" s="72">
        <f t="shared" si="11"/>
        <v>0.92682926829268297</v>
      </c>
    </row>
    <row r="30" spans="1:32" x14ac:dyDescent="0.25">
      <c r="A30" s="2" t="s">
        <v>5836</v>
      </c>
      <c r="B30" s="3" t="s">
        <v>42</v>
      </c>
      <c r="C30" s="4" t="s">
        <v>5835</v>
      </c>
      <c r="D30" s="3" t="s">
        <v>26</v>
      </c>
      <c r="E30" s="3" t="s">
        <v>5834</v>
      </c>
      <c r="F30" s="3" t="s">
        <v>28</v>
      </c>
      <c r="G30" s="3" t="s">
        <v>28</v>
      </c>
      <c r="H30" s="5">
        <v>65</v>
      </c>
      <c r="I30" s="5">
        <v>2</v>
      </c>
      <c r="J30" s="5">
        <v>185</v>
      </c>
      <c r="K30" s="5">
        <v>195</v>
      </c>
      <c r="L30" s="5">
        <v>8.3871000000000001E-2</v>
      </c>
      <c r="M30" s="69">
        <f t="shared" si="1"/>
        <v>3280</v>
      </c>
      <c r="N30" s="5">
        <v>160</v>
      </c>
      <c r="O30" s="5">
        <v>3250</v>
      </c>
      <c r="P30" s="5">
        <v>2325</v>
      </c>
      <c r="Q30" s="5">
        <v>0</v>
      </c>
      <c r="R30" s="5">
        <v>0</v>
      </c>
      <c r="S30" s="5">
        <f t="shared" si="2"/>
        <v>2349</v>
      </c>
      <c r="T30" s="5">
        <v>5</v>
      </c>
      <c r="U30" s="5">
        <v>1</v>
      </c>
      <c r="V30" s="5">
        <v>30</v>
      </c>
      <c r="W30" s="5">
        <v>24</v>
      </c>
      <c r="X30" s="72">
        <f t="shared" si="3"/>
        <v>0.99085365853658536</v>
      </c>
      <c r="Y30" s="72">
        <f t="shared" si="4"/>
        <v>0</v>
      </c>
      <c r="Z30" s="72">
        <f t="shared" si="5"/>
        <v>9.1463414634146336E-3</v>
      </c>
      <c r="AA30" s="72">
        <f t="shared" si="6"/>
        <v>0.98978288633461042</v>
      </c>
      <c r="AB30" s="72">
        <f t="shared" si="7"/>
        <v>0</v>
      </c>
      <c r="AC30" s="72">
        <f t="shared" si="8"/>
        <v>1.0217113665389528E-2</v>
      </c>
      <c r="AD30" s="72">
        <f t="shared" si="9"/>
        <v>4.878048780487805E-2</v>
      </c>
      <c r="AE30" s="72">
        <f t="shared" si="10"/>
        <v>6.8114091102596849E-2</v>
      </c>
      <c r="AF30" s="72">
        <f t="shared" si="11"/>
        <v>0.94871794871794868</v>
      </c>
    </row>
    <row r="31" spans="1:32" x14ac:dyDescent="0.25">
      <c r="A31" s="2" t="s">
        <v>6528</v>
      </c>
      <c r="B31" s="3" t="s">
        <v>42</v>
      </c>
      <c r="C31" s="4" t="s">
        <v>6527</v>
      </c>
      <c r="D31" s="3" t="s">
        <v>26</v>
      </c>
      <c r="E31" s="3" t="s">
        <v>6526</v>
      </c>
      <c r="F31" s="3" t="s">
        <v>28</v>
      </c>
      <c r="G31" s="3" t="s">
        <v>28</v>
      </c>
      <c r="H31" s="5">
        <v>311</v>
      </c>
      <c r="I31" s="5">
        <v>38</v>
      </c>
      <c r="J31" s="5">
        <v>164</v>
      </c>
      <c r="K31" s="5">
        <v>207</v>
      </c>
      <c r="L31" s="5">
        <v>5.8689999999999999E-2</v>
      </c>
      <c r="M31" s="69">
        <f t="shared" si="1"/>
        <v>5725</v>
      </c>
      <c r="N31" s="5">
        <v>33</v>
      </c>
      <c r="O31" s="5">
        <v>5075</v>
      </c>
      <c r="P31" s="5">
        <v>3527</v>
      </c>
      <c r="Q31" s="5">
        <v>0</v>
      </c>
      <c r="R31" s="5">
        <v>0</v>
      </c>
      <c r="S31" s="5">
        <f t="shared" si="2"/>
        <v>3981</v>
      </c>
      <c r="T31" s="5">
        <v>16</v>
      </c>
      <c r="U31" s="5">
        <v>5</v>
      </c>
      <c r="V31" s="5">
        <v>650</v>
      </c>
      <c r="W31" s="5">
        <v>454</v>
      </c>
      <c r="X31" s="72">
        <f t="shared" si="3"/>
        <v>0.88646288209606983</v>
      </c>
      <c r="Y31" s="72">
        <f t="shared" si="4"/>
        <v>0</v>
      </c>
      <c r="Z31" s="72">
        <f t="shared" si="5"/>
        <v>0.11353711790393013</v>
      </c>
      <c r="AA31" s="72">
        <f t="shared" si="6"/>
        <v>0.88595830193418734</v>
      </c>
      <c r="AB31" s="72">
        <f t="shared" si="7"/>
        <v>0</v>
      </c>
      <c r="AC31" s="72">
        <f t="shared" si="8"/>
        <v>0.11404169806581262</v>
      </c>
      <c r="AD31" s="72">
        <f t="shared" si="9"/>
        <v>5.7641921397379916E-3</v>
      </c>
      <c r="AE31" s="72">
        <f t="shared" si="10"/>
        <v>8.2893745290128114E-3</v>
      </c>
      <c r="AF31" s="72">
        <f t="shared" si="11"/>
        <v>0.79227053140096615</v>
      </c>
    </row>
    <row r="32" spans="1:32" x14ac:dyDescent="0.25">
      <c r="A32" s="2" t="s">
        <v>4928</v>
      </c>
      <c r="B32" s="3" t="s">
        <v>42</v>
      </c>
      <c r="C32" s="4" t="s">
        <v>4927</v>
      </c>
      <c r="D32" s="3" t="s">
        <v>26</v>
      </c>
      <c r="E32" s="3" t="s">
        <v>4926</v>
      </c>
      <c r="F32" s="3" t="s">
        <v>28</v>
      </c>
      <c r="G32" s="3" t="s">
        <v>28</v>
      </c>
      <c r="H32" s="5">
        <v>23</v>
      </c>
      <c r="I32" s="5">
        <v>1</v>
      </c>
      <c r="J32" s="5">
        <v>39</v>
      </c>
      <c r="K32" s="5">
        <v>41</v>
      </c>
      <c r="L32" s="5">
        <v>7.8243999999999994E-2</v>
      </c>
      <c r="M32" s="69">
        <f t="shared" si="1"/>
        <v>809</v>
      </c>
      <c r="N32" s="5">
        <v>20</v>
      </c>
      <c r="O32" s="5">
        <v>735</v>
      </c>
      <c r="P32" s="5">
        <v>524</v>
      </c>
      <c r="Q32" s="5">
        <v>0</v>
      </c>
      <c r="R32" s="5">
        <v>0</v>
      </c>
      <c r="S32" s="5">
        <f t="shared" si="2"/>
        <v>580</v>
      </c>
      <c r="T32" s="5">
        <v>3</v>
      </c>
      <c r="U32" s="5">
        <v>2</v>
      </c>
      <c r="V32" s="5">
        <v>74</v>
      </c>
      <c r="W32" s="5">
        <v>56</v>
      </c>
      <c r="X32" s="72">
        <f t="shared" si="3"/>
        <v>0.90852904820766378</v>
      </c>
      <c r="Y32" s="72">
        <f t="shared" si="4"/>
        <v>0</v>
      </c>
      <c r="Z32" s="72">
        <f t="shared" si="5"/>
        <v>9.1470951792336219E-2</v>
      </c>
      <c r="AA32" s="72">
        <f t="shared" si="6"/>
        <v>0.90344827586206899</v>
      </c>
      <c r="AB32" s="72">
        <f t="shared" si="7"/>
        <v>0</v>
      </c>
      <c r="AC32" s="72">
        <f t="shared" si="8"/>
        <v>9.6551724137931033E-2</v>
      </c>
      <c r="AD32" s="72">
        <f t="shared" si="9"/>
        <v>2.4721878862793572E-2</v>
      </c>
      <c r="AE32" s="72">
        <f t="shared" si="10"/>
        <v>3.4482758620689655E-2</v>
      </c>
      <c r="AF32" s="72">
        <f t="shared" si="11"/>
        <v>0.95121951219512191</v>
      </c>
    </row>
    <row r="33" spans="1:32" x14ac:dyDescent="0.25">
      <c r="A33" s="2" t="s">
        <v>7480</v>
      </c>
      <c r="B33" s="3" t="s">
        <v>42</v>
      </c>
      <c r="C33" s="4" t="s">
        <v>7479</v>
      </c>
      <c r="D33" s="3" t="s">
        <v>26</v>
      </c>
      <c r="E33" s="3" t="s">
        <v>7478</v>
      </c>
      <c r="F33" s="3" t="s">
        <v>28</v>
      </c>
      <c r="G33" s="3" t="s">
        <v>28</v>
      </c>
      <c r="H33" s="5">
        <v>195</v>
      </c>
      <c r="I33" s="5">
        <v>5</v>
      </c>
      <c r="J33" s="5">
        <v>193</v>
      </c>
      <c r="K33" s="5">
        <v>390</v>
      </c>
      <c r="L33" s="5">
        <v>6.1825999999999999E-2</v>
      </c>
      <c r="M33" s="69">
        <f t="shared" si="1"/>
        <v>10801</v>
      </c>
      <c r="N33" s="5">
        <v>74</v>
      </c>
      <c r="O33" s="5">
        <v>8570</v>
      </c>
      <c r="P33" s="5">
        <v>6308</v>
      </c>
      <c r="Q33" s="5">
        <v>0</v>
      </c>
      <c r="R33" s="5">
        <v>0</v>
      </c>
      <c r="S33" s="5">
        <f t="shared" si="2"/>
        <v>7724</v>
      </c>
      <c r="T33" s="5">
        <v>35</v>
      </c>
      <c r="U33" s="5">
        <v>54</v>
      </c>
      <c r="V33" s="5">
        <v>2231</v>
      </c>
      <c r="W33" s="5">
        <v>1416</v>
      </c>
      <c r="X33" s="72">
        <f t="shared" si="3"/>
        <v>0.79344505138413113</v>
      </c>
      <c r="Y33" s="72">
        <f t="shared" si="4"/>
        <v>0</v>
      </c>
      <c r="Z33" s="72">
        <f t="shared" si="5"/>
        <v>0.2065549486158689</v>
      </c>
      <c r="AA33" s="72">
        <f t="shared" si="6"/>
        <v>0.81667529777317449</v>
      </c>
      <c r="AB33" s="72">
        <f t="shared" si="7"/>
        <v>0</v>
      </c>
      <c r="AC33" s="72">
        <f t="shared" si="8"/>
        <v>0.18332470222682548</v>
      </c>
      <c r="AD33" s="72">
        <f t="shared" si="9"/>
        <v>6.8512174798629755E-3</v>
      </c>
      <c r="AE33" s="72">
        <f t="shared" si="10"/>
        <v>9.5805282237182814E-3</v>
      </c>
      <c r="AF33" s="72">
        <f t="shared" si="11"/>
        <v>0.49487179487179489</v>
      </c>
    </row>
    <row r="34" spans="1:32" x14ac:dyDescent="0.25">
      <c r="A34" s="2" t="s">
        <v>4967</v>
      </c>
      <c r="B34" s="3" t="s">
        <v>42</v>
      </c>
      <c r="C34" s="4" t="s">
        <v>4966</v>
      </c>
      <c r="D34" s="3" t="s">
        <v>206</v>
      </c>
      <c r="E34" s="3" t="s">
        <v>569</v>
      </c>
      <c r="F34" s="3" t="s">
        <v>28</v>
      </c>
      <c r="G34" s="3" t="s">
        <v>28</v>
      </c>
      <c r="H34" s="5">
        <v>7</v>
      </c>
      <c r="I34" s="5">
        <v>0</v>
      </c>
      <c r="J34" s="5">
        <v>12</v>
      </c>
      <c r="K34" s="5">
        <v>14</v>
      </c>
      <c r="L34" s="5">
        <v>1.7073000000000001E-2</v>
      </c>
      <c r="M34" s="69">
        <f t="shared" si="1"/>
        <v>1185</v>
      </c>
      <c r="N34" s="5">
        <v>0</v>
      </c>
      <c r="O34" s="5">
        <v>1185</v>
      </c>
      <c r="P34" s="5">
        <v>820</v>
      </c>
      <c r="Q34" s="5">
        <v>0</v>
      </c>
      <c r="R34" s="5">
        <v>0</v>
      </c>
      <c r="S34" s="5">
        <f t="shared" si="2"/>
        <v>820</v>
      </c>
      <c r="T34" s="5">
        <v>5</v>
      </c>
      <c r="U34" s="5">
        <v>0</v>
      </c>
      <c r="V34" s="5">
        <v>0</v>
      </c>
      <c r="W34" s="5">
        <v>0</v>
      </c>
      <c r="X34" s="72">
        <f t="shared" si="3"/>
        <v>1</v>
      </c>
      <c r="Y34" s="72">
        <f t="shared" si="4"/>
        <v>0</v>
      </c>
      <c r="Z34" s="72">
        <f t="shared" si="5"/>
        <v>0</v>
      </c>
      <c r="AA34" s="72">
        <f t="shared" si="6"/>
        <v>1</v>
      </c>
      <c r="AB34" s="72">
        <f t="shared" si="7"/>
        <v>0</v>
      </c>
      <c r="AC34" s="72">
        <f t="shared" si="8"/>
        <v>0</v>
      </c>
      <c r="AD34" s="72">
        <f t="shared" si="9"/>
        <v>0</v>
      </c>
      <c r="AE34" s="72">
        <f t="shared" si="10"/>
        <v>0</v>
      </c>
      <c r="AF34" s="72">
        <f t="shared" si="11"/>
        <v>0.8571428571428571</v>
      </c>
    </row>
    <row r="35" spans="1:32" x14ac:dyDescent="0.25">
      <c r="A35" s="2" t="s">
        <v>7604</v>
      </c>
      <c r="B35" s="3" t="s">
        <v>42</v>
      </c>
      <c r="C35" s="4" t="s">
        <v>7603</v>
      </c>
      <c r="D35" s="3" t="s">
        <v>26</v>
      </c>
      <c r="E35" s="3" t="s">
        <v>7602</v>
      </c>
      <c r="F35" s="3" t="s">
        <v>28</v>
      </c>
      <c r="G35" s="3" t="s">
        <v>28</v>
      </c>
      <c r="H35" s="5">
        <v>545</v>
      </c>
      <c r="I35" s="5">
        <v>19</v>
      </c>
      <c r="J35" s="5">
        <v>302</v>
      </c>
      <c r="K35" s="5">
        <v>499</v>
      </c>
      <c r="L35" s="5">
        <v>7.2623999999999994E-2</v>
      </c>
      <c r="M35" s="69">
        <f t="shared" ref="M35:M66" si="12">O35+Q35+V35</f>
        <v>13501</v>
      </c>
      <c r="N35" s="5">
        <v>167</v>
      </c>
      <c r="O35" s="5">
        <v>10176</v>
      </c>
      <c r="P35" s="5">
        <v>6871</v>
      </c>
      <c r="Q35" s="5">
        <v>0</v>
      </c>
      <c r="R35" s="5">
        <v>0</v>
      </c>
      <c r="S35" s="5">
        <f t="shared" ref="S35:S66" si="13">R35+W35+P35</f>
        <v>8953</v>
      </c>
      <c r="T35" s="5">
        <v>32</v>
      </c>
      <c r="U35" s="5">
        <v>28</v>
      </c>
      <c r="V35" s="5">
        <v>3325</v>
      </c>
      <c r="W35" s="5">
        <v>2082</v>
      </c>
      <c r="X35" s="72">
        <f t="shared" ref="X35:X66" si="14">O35/$M35</f>
        <v>0.75372194652247981</v>
      </c>
      <c r="Y35" s="72">
        <f t="shared" ref="Y35:Y66" si="15">Q35/$M35</f>
        <v>0</v>
      </c>
      <c r="Z35" s="72">
        <f t="shared" ref="Z35:Z66" si="16">V35/$M35</f>
        <v>0.24627805347752019</v>
      </c>
      <c r="AA35" s="72">
        <f t="shared" ref="AA35:AA66" si="17">P35/$S35</f>
        <v>0.76745225064224287</v>
      </c>
      <c r="AB35" s="72">
        <f t="shared" ref="AB35:AB66" si="18">R35/$S35</f>
        <v>0</v>
      </c>
      <c r="AC35" s="72">
        <f t="shared" ref="AC35:AC66" si="19">W35/$S35</f>
        <v>0.23254774935775718</v>
      </c>
      <c r="AD35" s="72">
        <f t="shared" ref="AD35:AD66" si="20">$N35/M35</f>
        <v>1.2369454114510037E-2</v>
      </c>
      <c r="AE35" s="72">
        <f t="shared" ref="AE35:AE66" si="21">$N35/S35</f>
        <v>1.865296548642913E-2</v>
      </c>
      <c r="AF35" s="72">
        <f t="shared" ref="AF35:AF66" si="22">J35/K35</f>
        <v>0.60521042084168342</v>
      </c>
    </row>
    <row r="36" spans="1:32" x14ac:dyDescent="0.25">
      <c r="A36" s="2" t="s">
        <v>6414</v>
      </c>
      <c r="B36" s="3" t="s">
        <v>42</v>
      </c>
      <c r="C36" s="4" t="s">
        <v>6413</v>
      </c>
      <c r="D36" s="3" t="s">
        <v>26</v>
      </c>
      <c r="E36" s="3" t="s">
        <v>6412</v>
      </c>
      <c r="F36" s="3" t="s">
        <v>28</v>
      </c>
      <c r="G36" s="3" t="s">
        <v>28</v>
      </c>
      <c r="H36" s="5">
        <v>342</v>
      </c>
      <c r="I36" s="5">
        <v>19</v>
      </c>
      <c r="J36" s="5">
        <v>252</v>
      </c>
      <c r="K36" s="5">
        <v>378</v>
      </c>
      <c r="L36" s="5">
        <v>0.11475399999999999</v>
      </c>
      <c r="M36" s="69">
        <f t="shared" si="12"/>
        <v>5182</v>
      </c>
      <c r="N36" s="5">
        <v>206</v>
      </c>
      <c r="O36" s="5">
        <v>4631</v>
      </c>
      <c r="P36" s="5">
        <v>3294</v>
      </c>
      <c r="Q36" s="5">
        <v>0</v>
      </c>
      <c r="R36" s="5">
        <v>0</v>
      </c>
      <c r="S36" s="5">
        <f t="shared" si="13"/>
        <v>3695</v>
      </c>
      <c r="T36" s="5">
        <v>6</v>
      </c>
      <c r="U36" s="5">
        <v>1</v>
      </c>
      <c r="V36" s="5">
        <v>551</v>
      </c>
      <c r="W36" s="5">
        <v>401</v>
      </c>
      <c r="X36" s="72">
        <f t="shared" si="14"/>
        <v>0.89367039752991118</v>
      </c>
      <c r="Y36" s="72">
        <f t="shared" si="15"/>
        <v>0</v>
      </c>
      <c r="Z36" s="72">
        <f t="shared" si="16"/>
        <v>0.10632960247008877</v>
      </c>
      <c r="AA36" s="72">
        <f t="shared" si="17"/>
        <v>0.8914749661705007</v>
      </c>
      <c r="AB36" s="72">
        <f t="shared" si="18"/>
        <v>0</v>
      </c>
      <c r="AC36" s="72">
        <f t="shared" si="19"/>
        <v>0.10852503382949932</v>
      </c>
      <c r="AD36" s="72">
        <f t="shared" si="20"/>
        <v>3.9752991123118489E-2</v>
      </c>
      <c r="AE36" s="72">
        <f t="shared" si="21"/>
        <v>5.5751014884979702E-2</v>
      </c>
      <c r="AF36" s="72">
        <f t="shared" si="22"/>
        <v>0.66666666666666663</v>
      </c>
    </row>
    <row r="37" spans="1:32" x14ac:dyDescent="0.25">
      <c r="A37" s="2" t="s">
        <v>6247</v>
      </c>
      <c r="B37" s="3" t="s">
        <v>42</v>
      </c>
      <c r="C37" s="4" t="s">
        <v>6246</v>
      </c>
      <c r="D37" s="3" t="s">
        <v>26</v>
      </c>
      <c r="E37" s="3" t="s">
        <v>6245</v>
      </c>
      <c r="F37" s="3" t="s">
        <v>28</v>
      </c>
      <c r="G37" s="3" t="s">
        <v>28</v>
      </c>
      <c r="H37" s="5">
        <v>114</v>
      </c>
      <c r="I37" s="5">
        <v>3</v>
      </c>
      <c r="J37" s="5">
        <v>248</v>
      </c>
      <c r="K37" s="5">
        <v>298</v>
      </c>
      <c r="L37" s="5">
        <v>0.1</v>
      </c>
      <c r="M37" s="69">
        <f t="shared" si="12"/>
        <v>6243</v>
      </c>
      <c r="N37" s="5">
        <v>180</v>
      </c>
      <c r="O37" s="5">
        <v>4478</v>
      </c>
      <c r="P37" s="5">
        <v>2980</v>
      </c>
      <c r="Q37" s="5">
        <v>0</v>
      </c>
      <c r="R37" s="5">
        <v>0</v>
      </c>
      <c r="S37" s="5">
        <f t="shared" si="13"/>
        <v>4189</v>
      </c>
      <c r="T37" s="5">
        <v>48</v>
      </c>
      <c r="U37" s="5">
        <v>19</v>
      </c>
      <c r="V37" s="5">
        <v>1765</v>
      </c>
      <c r="W37" s="5">
        <v>1209</v>
      </c>
      <c r="X37" s="72">
        <f t="shared" si="14"/>
        <v>0.71728335736024351</v>
      </c>
      <c r="Y37" s="72">
        <f t="shared" si="15"/>
        <v>0</v>
      </c>
      <c r="Z37" s="72">
        <f t="shared" si="16"/>
        <v>0.28271664263975654</v>
      </c>
      <c r="AA37" s="72">
        <f t="shared" si="17"/>
        <v>0.71138696586297445</v>
      </c>
      <c r="AB37" s="72">
        <f t="shared" si="18"/>
        <v>0</v>
      </c>
      <c r="AC37" s="72">
        <f t="shared" si="19"/>
        <v>0.28861303413702555</v>
      </c>
      <c r="AD37" s="72">
        <f t="shared" si="20"/>
        <v>2.8832292167227293E-2</v>
      </c>
      <c r="AE37" s="72">
        <f t="shared" si="21"/>
        <v>4.2969682501790403E-2</v>
      </c>
      <c r="AF37" s="72">
        <f t="shared" si="22"/>
        <v>0.83221476510067116</v>
      </c>
    </row>
    <row r="38" spans="1:32" x14ac:dyDescent="0.25">
      <c r="A38" s="2" t="s">
        <v>5174</v>
      </c>
      <c r="B38" s="3" t="s">
        <v>42</v>
      </c>
      <c r="C38" s="4" t="s">
        <v>5173</v>
      </c>
      <c r="D38" s="3" t="s">
        <v>26</v>
      </c>
      <c r="E38" s="3" t="s">
        <v>5172</v>
      </c>
      <c r="F38" s="3" t="s">
        <v>28</v>
      </c>
      <c r="G38" s="3" t="s">
        <v>28</v>
      </c>
      <c r="H38" s="5">
        <v>6</v>
      </c>
      <c r="I38" s="5">
        <v>0</v>
      </c>
      <c r="J38" s="5">
        <v>154</v>
      </c>
      <c r="K38" s="5">
        <v>157</v>
      </c>
      <c r="L38" s="5">
        <v>0.119482</v>
      </c>
      <c r="M38" s="69">
        <f t="shared" si="12"/>
        <v>1916</v>
      </c>
      <c r="N38" s="5">
        <v>163</v>
      </c>
      <c r="O38" s="5">
        <v>1908</v>
      </c>
      <c r="P38" s="5">
        <v>1314</v>
      </c>
      <c r="Q38" s="5">
        <v>0</v>
      </c>
      <c r="R38" s="5">
        <v>0</v>
      </c>
      <c r="S38" s="5">
        <f t="shared" si="13"/>
        <v>1320</v>
      </c>
      <c r="T38" s="5">
        <v>1</v>
      </c>
      <c r="U38" s="5">
        <v>1</v>
      </c>
      <c r="V38" s="5">
        <v>8</v>
      </c>
      <c r="W38" s="5">
        <v>6</v>
      </c>
      <c r="X38" s="72">
        <f t="shared" si="14"/>
        <v>0.99582463465553239</v>
      </c>
      <c r="Y38" s="72">
        <f t="shared" si="15"/>
        <v>0</v>
      </c>
      <c r="Z38" s="72">
        <f t="shared" si="16"/>
        <v>4.1753653444676405E-3</v>
      </c>
      <c r="AA38" s="72">
        <f t="shared" si="17"/>
        <v>0.99545454545454548</v>
      </c>
      <c r="AB38" s="72">
        <f t="shared" si="18"/>
        <v>0</v>
      </c>
      <c r="AC38" s="72">
        <f t="shared" si="19"/>
        <v>4.5454545454545452E-3</v>
      </c>
      <c r="AD38" s="72">
        <f t="shared" si="20"/>
        <v>8.5073068893528184E-2</v>
      </c>
      <c r="AE38" s="72">
        <f t="shared" si="21"/>
        <v>0.12348484848484849</v>
      </c>
      <c r="AF38" s="72">
        <f t="shared" si="22"/>
        <v>0.98089171974522293</v>
      </c>
    </row>
    <row r="39" spans="1:32" x14ac:dyDescent="0.25">
      <c r="A39" s="2" t="s">
        <v>4945</v>
      </c>
      <c r="B39" s="3" t="s">
        <v>42</v>
      </c>
      <c r="C39" s="4" t="s">
        <v>4944</v>
      </c>
      <c r="D39" s="3" t="s">
        <v>26</v>
      </c>
      <c r="E39" s="3" t="s">
        <v>4943</v>
      </c>
      <c r="F39" s="3" t="s">
        <v>28</v>
      </c>
      <c r="G39" s="3" t="s">
        <v>28</v>
      </c>
      <c r="H39" s="5">
        <v>4</v>
      </c>
      <c r="I39" s="5">
        <v>0</v>
      </c>
      <c r="J39" s="5">
        <v>15</v>
      </c>
      <c r="K39" s="5">
        <v>17</v>
      </c>
      <c r="L39" s="5">
        <v>2.3743E-2</v>
      </c>
      <c r="M39" s="69">
        <f t="shared" si="12"/>
        <v>977</v>
      </c>
      <c r="N39" s="5">
        <v>6</v>
      </c>
      <c r="O39" s="5">
        <v>936</v>
      </c>
      <c r="P39" s="5">
        <v>716</v>
      </c>
      <c r="Q39" s="5">
        <v>0</v>
      </c>
      <c r="R39" s="5">
        <v>0</v>
      </c>
      <c r="S39" s="5">
        <f t="shared" si="13"/>
        <v>745</v>
      </c>
      <c r="T39" s="5">
        <v>5</v>
      </c>
      <c r="U39" s="5">
        <v>2</v>
      </c>
      <c r="V39" s="5">
        <v>41</v>
      </c>
      <c r="W39" s="5">
        <v>29</v>
      </c>
      <c r="X39" s="72">
        <f t="shared" si="14"/>
        <v>0.95803480040941658</v>
      </c>
      <c r="Y39" s="72">
        <f t="shared" si="15"/>
        <v>0</v>
      </c>
      <c r="Z39" s="72">
        <f t="shared" si="16"/>
        <v>4.1965199590583417E-2</v>
      </c>
      <c r="AA39" s="72">
        <f t="shared" si="17"/>
        <v>0.96107382550335574</v>
      </c>
      <c r="AB39" s="72">
        <f t="shared" si="18"/>
        <v>0</v>
      </c>
      <c r="AC39" s="72">
        <f t="shared" si="19"/>
        <v>3.8926174496644296E-2</v>
      </c>
      <c r="AD39" s="72">
        <f t="shared" si="20"/>
        <v>6.1412487205731829E-3</v>
      </c>
      <c r="AE39" s="72">
        <f t="shared" si="21"/>
        <v>8.0536912751677861E-3</v>
      </c>
      <c r="AF39" s="72">
        <f t="shared" si="22"/>
        <v>0.88235294117647056</v>
      </c>
    </row>
    <row r="40" spans="1:32" x14ac:dyDescent="0.25">
      <c r="A40" s="2" t="s">
        <v>6468</v>
      </c>
      <c r="B40" s="3" t="s">
        <v>42</v>
      </c>
      <c r="C40" s="4" t="s">
        <v>6467</v>
      </c>
      <c r="D40" s="3" t="s">
        <v>26</v>
      </c>
      <c r="E40" s="3" t="s">
        <v>6466</v>
      </c>
      <c r="F40" s="3" t="s">
        <v>28</v>
      </c>
      <c r="G40" s="3" t="s">
        <v>28</v>
      </c>
      <c r="H40" s="5">
        <v>90</v>
      </c>
      <c r="I40" s="5">
        <v>3</v>
      </c>
      <c r="J40" s="5">
        <v>193</v>
      </c>
      <c r="K40" s="5">
        <v>216</v>
      </c>
      <c r="L40" s="5">
        <v>6.3792000000000001E-2</v>
      </c>
      <c r="M40" s="69">
        <f t="shared" si="12"/>
        <v>6679</v>
      </c>
      <c r="N40" s="5">
        <v>145</v>
      </c>
      <c r="O40" s="5">
        <v>5068</v>
      </c>
      <c r="P40" s="5">
        <v>3386</v>
      </c>
      <c r="Q40" s="5">
        <v>0</v>
      </c>
      <c r="R40" s="5">
        <v>0</v>
      </c>
      <c r="S40" s="5">
        <f t="shared" si="13"/>
        <v>4407</v>
      </c>
      <c r="T40" s="5">
        <v>8</v>
      </c>
      <c r="U40" s="5">
        <v>3</v>
      </c>
      <c r="V40" s="5">
        <v>1611</v>
      </c>
      <c r="W40" s="5">
        <v>1021</v>
      </c>
      <c r="X40" s="72">
        <f t="shared" si="14"/>
        <v>0.75879622698008686</v>
      </c>
      <c r="Y40" s="72">
        <f t="shared" si="15"/>
        <v>0</v>
      </c>
      <c r="Z40" s="72">
        <f t="shared" si="16"/>
        <v>0.24120377301991316</v>
      </c>
      <c r="AA40" s="72">
        <f t="shared" si="17"/>
        <v>0.76832312230542321</v>
      </c>
      <c r="AB40" s="72">
        <f t="shared" si="18"/>
        <v>0</v>
      </c>
      <c r="AC40" s="72">
        <f t="shared" si="19"/>
        <v>0.23167687769457682</v>
      </c>
      <c r="AD40" s="72">
        <f t="shared" si="20"/>
        <v>2.1709836801916453E-2</v>
      </c>
      <c r="AE40" s="72">
        <f t="shared" si="21"/>
        <v>3.2902201043793967E-2</v>
      </c>
      <c r="AF40" s="72">
        <f t="shared" si="22"/>
        <v>0.89351851851851849</v>
      </c>
    </row>
    <row r="41" spans="1:32" x14ac:dyDescent="0.25">
      <c r="A41" s="2" t="s">
        <v>5395</v>
      </c>
      <c r="B41" s="3" t="s">
        <v>42</v>
      </c>
      <c r="C41" s="4" t="s">
        <v>5394</v>
      </c>
      <c r="D41" s="3" t="s">
        <v>26</v>
      </c>
      <c r="E41" s="3" t="s">
        <v>5393</v>
      </c>
      <c r="F41" s="3" t="s">
        <v>28</v>
      </c>
      <c r="G41" s="3" t="s">
        <v>28</v>
      </c>
      <c r="H41" s="5">
        <v>4</v>
      </c>
      <c r="I41" s="5">
        <v>0</v>
      </c>
      <c r="J41" s="5">
        <v>58</v>
      </c>
      <c r="K41" s="5">
        <v>61</v>
      </c>
      <c r="L41" s="5">
        <v>3.5881999999999997E-2</v>
      </c>
      <c r="M41" s="69">
        <f t="shared" si="12"/>
        <v>2299</v>
      </c>
      <c r="N41" s="5">
        <v>55</v>
      </c>
      <c r="O41" s="5">
        <v>2297</v>
      </c>
      <c r="P41" s="5">
        <v>1700</v>
      </c>
      <c r="Q41" s="5">
        <v>0</v>
      </c>
      <c r="R41" s="5">
        <v>0</v>
      </c>
      <c r="S41" s="5">
        <f t="shared" si="13"/>
        <v>1701</v>
      </c>
      <c r="T41" s="5">
        <v>3</v>
      </c>
      <c r="U41" s="5">
        <v>0</v>
      </c>
      <c r="V41" s="5">
        <v>2</v>
      </c>
      <c r="W41" s="5">
        <v>1</v>
      </c>
      <c r="X41" s="72">
        <f t="shared" si="14"/>
        <v>0.99913005654632447</v>
      </c>
      <c r="Y41" s="72">
        <f t="shared" si="15"/>
        <v>0</v>
      </c>
      <c r="Z41" s="72">
        <f t="shared" si="16"/>
        <v>8.6994345367551109E-4</v>
      </c>
      <c r="AA41" s="72">
        <f t="shared" si="17"/>
        <v>0.99941211052322165</v>
      </c>
      <c r="AB41" s="72">
        <f t="shared" si="18"/>
        <v>0</v>
      </c>
      <c r="AC41" s="72">
        <f t="shared" si="19"/>
        <v>5.8788947677836567E-4</v>
      </c>
      <c r="AD41" s="72">
        <f t="shared" si="20"/>
        <v>2.3923444976076555E-2</v>
      </c>
      <c r="AE41" s="72">
        <f t="shared" si="21"/>
        <v>3.2333921222810112E-2</v>
      </c>
      <c r="AF41" s="72">
        <f t="shared" si="22"/>
        <v>0.95081967213114749</v>
      </c>
    </row>
    <row r="42" spans="1:32" x14ac:dyDescent="0.25">
      <c r="A42" s="2" t="s">
        <v>5839</v>
      </c>
      <c r="B42" s="3" t="s">
        <v>42</v>
      </c>
      <c r="C42" s="4" t="s">
        <v>5838</v>
      </c>
      <c r="D42" s="3" t="s">
        <v>26</v>
      </c>
      <c r="E42" s="3" t="s">
        <v>5837</v>
      </c>
      <c r="F42" s="3" t="s">
        <v>28</v>
      </c>
      <c r="G42" s="3" t="s">
        <v>28</v>
      </c>
      <c r="H42" s="5">
        <v>113</v>
      </c>
      <c r="I42" s="5">
        <v>4</v>
      </c>
      <c r="J42" s="5">
        <v>124</v>
      </c>
      <c r="K42" s="5">
        <v>132</v>
      </c>
      <c r="L42" s="5">
        <v>5.6701000000000001E-2</v>
      </c>
      <c r="M42" s="69">
        <f t="shared" si="12"/>
        <v>3518</v>
      </c>
      <c r="N42" s="5">
        <v>55</v>
      </c>
      <c r="O42" s="5">
        <v>3251</v>
      </c>
      <c r="P42" s="5">
        <v>2328</v>
      </c>
      <c r="Q42" s="5">
        <v>0</v>
      </c>
      <c r="R42" s="5">
        <v>0</v>
      </c>
      <c r="S42" s="5">
        <f t="shared" si="13"/>
        <v>2521</v>
      </c>
      <c r="T42" s="5">
        <v>10</v>
      </c>
      <c r="U42" s="5">
        <v>2</v>
      </c>
      <c r="V42" s="5">
        <v>267</v>
      </c>
      <c r="W42" s="5">
        <v>193</v>
      </c>
      <c r="X42" s="72">
        <f t="shared" si="14"/>
        <v>0.92410460488914159</v>
      </c>
      <c r="Y42" s="72">
        <f t="shared" si="15"/>
        <v>0</v>
      </c>
      <c r="Z42" s="72">
        <f t="shared" si="16"/>
        <v>7.5895395110858438E-2</v>
      </c>
      <c r="AA42" s="72">
        <f t="shared" si="17"/>
        <v>0.92344307814359383</v>
      </c>
      <c r="AB42" s="72">
        <f t="shared" si="18"/>
        <v>0</v>
      </c>
      <c r="AC42" s="72">
        <f t="shared" si="19"/>
        <v>7.6556921856406182E-2</v>
      </c>
      <c r="AD42" s="72">
        <f t="shared" si="20"/>
        <v>1.5633882888004547E-2</v>
      </c>
      <c r="AE42" s="72">
        <f t="shared" si="21"/>
        <v>2.1816739389131298E-2</v>
      </c>
      <c r="AF42" s="72">
        <f t="shared" si="22"/>
        <v>0.93939393939393945</v>
      </c>
    </row>
    <row r="43" spans="1:32" x14ac:dyDescent="0.25">
      <c r="A43" s="2" t="s">
        <v>5626</v>
      </c>
      <c r="B43" s="3" t="s">
        <v>42</v>
      </c>
      <c r="C43" s="4" t="s">
        <v>5625</v>
      </c>
      <c r="D43" s="3" t="s">
        <v>26</v>
      </c>
      <c r="E43" s="3" t="s">
        <v>5624</v>
      </c>
      <c r="F43" s="3" t="s">
        <v>28</v>
      </c>
      <c r="G43" s="3" t="s">
        <v>28</v>
      </c>
      <c r="H43" s="5">
        <v>39</v>
      </c>
      <c r="I43" s="5">
        <v>0</v>
      </c>
      <c r="J43" s="5">
        <v>29</v>
      </c>
      <c r="K43" s="5">
        <v>38</v>
      </c>
      <c r="L43" s="5">
        <v>1.8793000000000001E-2</v>
      </c>
      <c r="M43" s="69">
        <f t="shared" si="12"/>
        <v>3459</v>
      </c>
      <c r="N43" s="5">
        <v>21</v>
      </c>
      <c r="O43" s="5">
        <v>2965</v>
      </c>
      <c r="P43" s="5">
        <v>2022</v>
      </c>
      <c r="Q43" s="5">
        <v>0</v>
      </c>
      <c r="R43" s="5">
        <v>0</v>
      </c>
      <c r="S43" s="5">
        <f t="shared" si="13"/>
        <v>2301</v>
      </c>
      <c r="T43" s="5">
        <v>3</v>
      </c>
      <c r="U43" s="5">
        <v>2</v>
      </c>
      <c r="V43" s="5">
        <v>494</v>
      </c>
      <c r="W43" s="5">
        <v>279</v>
      </c>
      <c r="X43" s="72">
        <f t="shared" si="14"/>
        <v>0.85718415727088759</v>
      </c>
      <c r="Y43" s="72">
        <f t="shared" si="15"/>
        <v>0</v>
      </c>
      <c r="Z43" s="72">
        <f t="shared" si="16"/>
        <v>0.14281584272911246</v>
      </c>
      <c r="AA43" s="72">
        <f t="shared" si="17"/>
        <v>0.87874837027379404</v>
      </c>
      <c r="AB43" s="72">
        <f t="shared" si="18"/>
        <v>0</v>
      </c>
      <c r="AC43" s="72">
        <f t="shared" si="19"/>
        <v>0.121251629726206</v>
      </c>
      <c r="AD43" s="72">
        <f t="shared" si="20"/>
        <v>6.0711188204683438E-3</v>
      </c>
      <c r="AE43" s="72">
        <f t="shared" si="21"/>
        <v>9.126466753585397E-3</v>
      </c>
      <c r="AF43" s="72">
        <f t="shared" si="22"/>
        <v>0.76315789473684215</v>
      </c>
    </row>
    <row r="44" spans="1:32" x14ac:dyDescent="0.25">
      <c r="A44" s="2" t="s">
        <v>5115</v>
      </c>
      <c r="B44" s="3" t="s">
        <v>42</v>
      </c>
      <c r="C44" s="4" t="s">
        <v>5114</v>
      </c>
      <c r="D44" s="3" t="s">
        <v>26</v>
      </c>
      <c r="E44" s="3" t="s">
        <v>5113</v>
      </c>
      <c r="F44" s="3" t="s">
        <v>28</v>
      </c>
      <c r="G44" s="3" t="s">
        <v>28</v>
      </c>
      <c r="H44" s="5">
        <v>10</v>
      </c>
      <c r="I44" s="5">
        <v>0</v>
      </c>
      <c r="J44" s="5">
        <v>53</v>
      </c>
      <c r="K44" s="5">
        <v>55</v>
      </c>
      <c r="L44" s="5">
        <v>4.5304999999999998E-2</v>
      </c>
      <c r="M44" s="69">
        <f t="shared" si="12"/>
        <v>1694</v>
      </c>
      <c r="N44" s="5">
        <v>41</v>
      </c>
      <c r="O44" s="5">
        <v>1618</v>
      </c>
      <c r="P44" s="5">
        <v>1214</v>
      </c>
      <c r="Q44" s="5">
        <v>0</v>
      </c>
      <c r="R44" s="5">
        <v>0</v>
      </c>
      <c r="S44" s="5">
        <f t="shared" si="13"/>
        <v>1274</v>
      </c>
      <c r="T44" s="5">
        <v>11</v>
      </c>
      <c r="U44" s="5">
        <v>3</v>
      </c>
      <c r="V44" s="5">
        <v>76</v>
      </c>
      <c r="W44" s="5">
        <v>60</v>
      </c>
      <c r="X44" s="72">
        <f t="shared" si="14"/>
        <v>0.95513577331759147</v>
      </c>
      <c r="Y44" s="72">
        <f t="shared" si="15"/>
        <v>0</v>
      </c>
      <c r="Z44" s="72">
        <f t="shared" si="16"/>
        <v>4.4864226682408498E-2</v>
      </c>
      <c r="AA44" s="72">
        <f t="shared" si="17"/>
        <v>0.95290423861852436</v>
      </c>
      <c r="AB44" s="72">
        <f t="shared" si="18"/>
        <v>0</v>
      </c>
      <c r="AC44" s="72">
        <f t="shared" si="19"/>
        <v>4.709576138147567E-2</v>
      </c>
      <c r="AD44" s="72">
        <f t="shared" si="20"/>
        <v>2.4203069657615112E-2</v>
      </c>
      <c r="AE44" s="72">
        <f t="shared" si="21"/>
        <v>3.2182103610675042E-2</v>
      </c>
      <c r="AF44" s="72">
        <f t="shared" si="22"/>
        <v>0.96363636363636362</v>
      </c>
    </row>
    <row r="45" spans="1:32" x14ac:dyDescent="0.25">
      <c r="A45" s="2" t="s">
        <v>7559</v>
      </c>
      <c r="B45" s="3" t="s">
        <v>42</v>
      </c>
      <c r="C45" s="4" t="s">
        <v>7558</v>
      </c>
      <c r="D45" s="3" t="s">
        <v>26</v>
      </c>
      <c r="E45" s="3" t="s">
        <v>7557</v>
      </c>
      <c r="F45" s="3" t="s">
        <v>28</v>
      </c>
      <c r="G45" s="3" t="s">
        <v>28</v>
      </c>
      <c r="H45" s="5">
        <v>1171</v>
      </c>
      <c r="I45" s="5">
        <v>74</v>
      </c>
      <c r="J45" s="5">
        <v>621</v>
      </c>
      <c r="K45" s="5">
        <v>1122</v>
      </c>
      <c r="L45" s="5">
        <v>0.16877300000000001</v>
      </c>
      <c r="M45" s="69">
        <f t="shared" si="12"/>
        <v>13337</v>
      </c>
      <c r="N45" s="5">
        <v>356</v>
      </c>
      <c r="O45" s="5">
        <v>9752</v>
      </c>
      <c r="P45" s="5">
        <v>6648</v>
      </c>
      <c r="Q45" s="5">
        <v>0</v>
      </c>
      <c r="R45" s="5">
        <v>0</v>
      </c>
      <c r="S45" s="5">
        <f t="shared" si="13"/>
        <v>9166</v>
      </c>
      <c r="T45" s="5">
        <v>73</v>
      </c>
      <c r="U45" s="5">
        <v>37</v>
      </c>
      <c r="V45" s="5">
        <v>3585</v>
      </c>
      <c r="W45" s="5">
        <v>2518</v>
      </c>
      <c r="X45" s="72">
        <f t="shared" si="14"/>
        <v>0.73119892029691835</v>
      </c>
      <c r="Y45" s="72">
        <f t="shared" si="15"/>
        <v>0</v>
      </c>
      <c r="Z45" s="72">
        <f t="shared" si="16"/>
        <v>0.26880107970308165</v>
      </c>
      <c r="AA45" s="72">
        <f t="shared" si="17"/>
        <v>0.72528911193541346</v>
      </c>
      <c r="AB45" s="72">
        <f t="shared" si="18"/>
        <v>0</v>
      </c>
      <c r="AC45" s="72">
        <f t="shared" si="19"/>
        <v>0.27471088806458649</v>
      </c>
      <c r="AD45" s="72">
        <f t="shared" si="20"/>
        <v>2.6692659518632377E-2</v>
      </c>
      <c r="AE45" s="72">
        <f t="shared" si="21"/>
        <v>3.8839188304603971E-2</v>
      </c>
      <c r="AF45" s="72">
        <f t="shared" si="22"/>
        <v>0.553475935828877</v>
      </c>
    </row>
    <row r="46" spans="1:32" x14ac:dyDescent="0.25">
      <c r="A46" s="2" t="s">
        <v>5420</v>
      </c>
      <c r="B46" s="3" t="s">
        <v>42</v>
      </c>
      <c r="C46" s="4" t="s">
        <v>5419</v>
      </c>
      <c r="D46" s="3" t="s">
        <v>26</v>
      </c>
      <c r="E46" s="3" t="s">
        <v>5418</v>
      </c>
      <c r="F46" s="3" t="s">
        <v>28</v>
      </c>
      <c r="G46" s="3" t="s">
        <v>28</v>
      </c>
      <c r="H46" s="5">
        <v>55</v>
      </c>
      <c r="I46" s="5">
        <v>1</v>
      </c>
      <c r="J46" s="5">
        <v>56</v>
      </c>
      <c r="K46" s="5">
        <v>58</v>
      </c>
      <c r="L46" s="5">
        <v>3.3487000000000003E-2</v>
      </c>
      <c r="M46" s="69">
        <f t="shared" si="12"/>
        <v>2480</v>
      </c>
      <c r="N46" s="5">
        <v>18</v>
      </c>
      <c r="O46" s="5">
        <v>2465</v>
      </c>
      <c r="P46" s="5">
        <v>1732</v>
      </c>
      <c r="Q46" s="5">
        <v>0</v>
      </c>
      <c r="R46" s="5">
        <v>0</v>
      </c>
      <c r="S46" s="5">
        <f t="shared" si="13"/>
        <v>1744</v>
      </c>
      <c r="T46" s="5">
        <v>1</v>
      </c>
      <c r="U46" s="5">
        <v>1</v>
      </c>
      <c r="V46" s="5">
        <v>15</v>
      </c>
      <c r="W46" s="5">
        <v>12</v>
      </c>
      <c r="X46" s="72">
        <f t="shared" si="14"/>
        <v>0.99395161290322576</v>
      </c>
      <c r="Y46" s="72">
        <f t="shared" si="15"/>
        <v>0</v>
      </c>
      <c r="Z46" s="72">
        <f t="shared" si="16"/>
        <v>6.0483870967741934E-3</v>
      </c>
      <c r="AA46" s="72">
        <f t="shared" si="17"/>
        <v>0.99311926605504586</v>
      </c>
      <c r="AB46" s="72">
        <f t="shared" si="18"/>
        <v>0</v>
      </c>
      <c r="AC46" s="72">
        <f t="shared" si="19"/>
        <v>6.8807339449541288E-3</v>
      </c>
      <c r="AD46" s="72">
        <f t="shared" si="20"/>
        <v>7.2580645161290326E-3</v>
      </c>
      <c r="AE46" s="72">
        <f t="shared" si="21"/>
        <v>1.0321100917431193E-2</v>
      </c>
      <c r="AF46" s="72">
        <f t="shared" si="22"/>
        <v>0.96551724137931039</v>
      </c>
    </row>
    <row r="47" spans="1:32" x14ac:dyDescent="0.25">
      <c r="A47" s="2" t="s">
        <v>8089</v>
      </c>
      <c r="B47" s="3" t="s">
        <v>42</v>
      </c>
      <c r="C47" s="4" t="s">
        <v>8088</v>
      </c>
      <c r="D47" s="3" t="s">
        <v>26</v>
      </c>
      <c r="E47" s="3" t="s">
        <v>8087</v>
      </c>
      <c r="F47" s="3" t="s">
        <v>28</v>
      </c>
      <c r="G47" s="3" t="s">
        <v>28</v>
      </c>
      <c r="H47" s="5">
        <v>1595</v>
      </c>
      <c r="I47" s="5">
        <v>37</v>
      </c>
      <c r="J47" s="5">
        <v>1214</v>
      </c>
      <c r="K47" s="5">
        <v>1704</v>
      </c>
      <c r="L47" s="5">
        <v>0.15073</v>
      </c>
      <c r="M47" s="69">
        <f t="shared" si="12"/>
        <v>23954</v>
      </c>
      <c r="N47" s="5">
        <v>682</v>
      </c>
      <c r="O47" s="5">
        <v>17204</v>
      </c>
      <c r="P47" s="5">
        <v>11305</v>
      </c>
      <c r="Q47" s="5">
        <v>0</v>
      </c>
      <c r="R47" s="5">
        <v>0</v>
      </c>
      <c r="S47" s="5">
        <f t="shared" si="13"/>
        <v>15687</v>
      </c>
      <c r="T47" s="5">
        <v>95</v>
      </c>
      <c r="U47" s="5">
        <v>81</v>
      </c>
      <c r="V47" s="5">
        <v>6750</v>
      </c>
      <c r="W47" s="5">
        <v>4382</v>
      </c>
      <c r="X47" s="72">
        <f t="shared" si="14"/>
        <v>0.71820990231276616</v>
      </c>
      <c r="Y47" s="72">
        <f t="shared" si="15"/>
        <v>0</v>
      </c>
      <c r="Z47" s="72">
        <f t="shared" si="16"/>
        <v>0.28179009768723384</v>
      </c>
      <c r="AA47" s="72">
        <f t="shared" si="17"/>
        <v>0.72066041945560022</v>
      </c>
      <c r="AB47" s="72">
        <f t="shared" si="18"/>
        <v>0</v>
      </c>
      <c r="AC47" s="72">
        <f t="shared" si="19"/>
        <v>0.27933958054439983</v>
      </c>
      <c r="AD47" s="72">
        <f t="shared" si="20"/>
        <v>2.8471236536695331E-2</v>
      </c>
      <c r="AE47" s="72">
        <f t="shared" si="21"/>
        <v>4.347548925862179E-2</v>
      </c>
      <c r="AF47" s="72">
        <f t="shared" si="22"/>
        <v>0.71244131455399062</v>
      </c>
    </row>
    <row r="48" spans="1:32" x14ac:dyDescent="0.25">
      <c r="A48" s="2" t="s">
        <v>7129</v>
      </c>
      <c r="B48" s="3" t="s">
        <v>42</v>
      </c>
      <c r="C48" s="4" t="s">
        <v>7295</v>
      </c>
      <c r="D48" s="3" t="s">
        <v>26</v>
      </c>
      <c r="E48" s="3" t="s">
        <v>7294</v>
      </c>
      <c r="F48" s="3" t="s">
        <v>28</v>
      </c>
      <c r="G48" s="3" t="s">
        <v>28</v>
      </c>
      <c r="H48" s="5">
        <v>430</v>
      </c>
      <c r="I48" s="5">
        <v>4</v>
      </c>
      <c r="J48" s="5">
        <v>898</v>
      </c>
      <c r="K48" s="5">
        <v>1010</v>
      </c>
      <c r="L48" s="5">
        <v>0.17574400000000001</v>
      </c>
      <c r="M48" s="69">
        <f t="shared" si="12"/>
        <v>10744</v>
      </c>
      <c r="N48" s="5">
        <v>808</v>
      </c>
      <c r="O48" s="5">
        <v>8484</v>
      </c>
      <c r="P48" s="5">
        <v>5747</v>
      </c>
      <c r="Q48" s="5">
        <v>0</v>
      </c>
      <c r="R48" s="5">
        <v>0</v>
      </c>
      <c r="S48" s="5">
        <f t="shared" si="13"/>
        <v>7155</v>
      </c>
      <c r="T48" s="5">
        <v>48</v>
      </c>
      <c r="U48" s="5">
        <v>45</v>
      </c>
      <c r="V48" s="5">
        <v>2260</v>
      </c>
      <c r="W48" s="5">
        <v>1408</v>
      </c>
      <c r="X48" s="72">
        <f t="shared" si="14"/>
        <v>0.78965003723008187</v>
      </c>
      <c r="Y48" s="72">
        <f t="shared" si="15"/>
        <v>0</v>
      </c>
      <c r="Z48" s="72">
        <f t="shared" si="16"/>
        <v>0.2103499627699181</v>
      </c>
      <c r="AA48" s="72">
        <f t="shared" si="17"/>
        <v>0.80321453529000697</v>
      </c>
      <c r="AB48" s="72">
        <f t="shared" si="18"/>
        <v>0</v>
      </c>
      <c r="AC48" s="72">
        <f t="shared" si="19"/>
        <v>0.196785464709993</v>
      </c>
      <c r="AD48" s="72">
        <f t="shared" si="20"/>
        <v>7.520476545048399E-2</v>
      </c>
      <c r="AE48" s="72">
        <f t="shared" si="21"/>
        <v>0.11292802236198463</v>
      </c>
      <c r="AF48" s="72">
        <f t="shared" si="22"/>
        <v>0.88910891089108912</v>
      </c>
    </row>
    <row r="49" spans="1:32" x14ac:dyDescent="0.25">
      <c r="A49" s="2" t="s">
        <v>7655</v>
      </c>
      <c r="B49" s="3" t="s">
        <v>42</v>
      </c>
      <c r="C49" s="4" t="s">
        <v>7654</v>
      </c>
      <c r="D49" s="3" t="s">
        <v>26</v>
      </c>
      <c r="E49" s="3" t="s">
        <v>7653</v>
      </c>
      <c r="F49" s="3" t="s">
        <v>28</v>
      </c>
      <c r="G49" s="3" t="s">
        <v>28</v>
      </c>
      <c r="H49" s="5">
        <v>1334</v>
      </c>
      <c r="I49" s="5">
        <v>59</v>
      </c>
      <c r="J49" s="5">
        <v>563</v>
      </c>
      <c r="K49" s="5">
        <v>1093</v>
      </c>
      <c r="L49" s="5">
        <v>0.15301699999999999</v>
      </c>
      <c r="M49" s="69">
        <f t="shared" si="12"/>
        <v>14235</v>
      </c>
      <c r="N49" s="5">
        <v>312</v>
      </c>
      <c r="O49" s="5">
        <v>10239</v>
      </c>
      <c r="P49" s="5">
        <v>7143</v>
      </c>
      <c r="Q49" s="5">
        <v>0</v>
      </c>
      <c r="R49" s="5">
        <v>0</v>
      </c>
      <c r="S49" s="5">
        <f t="shared" si="13"/>
        <v>9904</v>
      </c>
      <c r="T49" s="5">
        <v>53</v>
      </c>
      <c r="U49" s="5">
        <v>25</v>
      </c>
      <c r="V49" s="5">
        <v>3996</v>
      </c>
      <c r="W49" s="5">
        <v>2761</v>
      </c>
      <c r="X49" s="72">
        <f t="shared" si="14"/>
        <v>0.71928345626975765</v>
      </c>
      <c r="Y49" s="72">
        <f t="shared" si="15"/>
        <v>0</v>
      </c>
      <c r="Z49" s="72">
        <f t="shared" si="16"/>
        <v>0.28071654373024235</v>
      </c>
      <c r="AA49" s="72">
        <f t="shared" si="17"/>
        <v>0.72122374798061384</v>
      </c>
      <c r="AB49" s="72">
        <f t="shared" si="18"/>
        <v>0</v>
      </c>
      <c r="AC49" s="72">
        <f t="shared" si="19"/>
        <v>0.27877625201938611</v>
      </c>
      <c r="AD49" s="72">
        <f t="shared" si="20"/>
        <v>2.1917808219178082E-2</v>
      </c>
      <c r="AE49" s="72">
        <f t="shared" si="21"/>
        <v>3.1502423263327951E-2</v>
      </c>
      <c r="AF49" s="72">
        <f t="shared" si="22"/>
        <v>0.51509606587374202</v>
      </c>
    </row>
    <row r="50" spans="1:32" x14ac:dyDescent="0.25">
      <c r="A50" s="2" t="s">
        <v>8156</v>
      </c>
      <c r="B50" s="3" t="s">
        <v>42</v>
      </c>
      <c r="C50" s="4" t="s">
        <v>8155</v>
      </c>
      <c r="D50" s="3" t="s">
        <v>26</v>
      </c>
      <c r="E50" s="3" t="s">
        <v>8154</v>
      </c>
      <c r="F50" s="3" t="s">
        <v>28</v>
      </c>
      <c r="G50" s="3" t="s">
        <v>28</v>
      </c>
      <c r="H50" s="5">
        <v>1338</v>
      </c>
      <c r="I50" s="5">
        <v>17</v>
      </c>
      <c r="J50" s="5">
        <v>974</v>
      </c>
      <c r="K50" s="5">
        <v>1582</v>
      </c>
      <c r="L50" s="5">
        <v>0.12756999999999999</v>
      </c>
      <c r="M50" s="69">
        <f t="shared" si="12"/>
        <v>30264</v>
      </c>
      <c r="N50" s="5">
        <v>757</v>
      </c>
      <c r="O50" s="5">
        <v>20119</v>
      </c>
      <c r="P50" s="5">
        <v>12401</v>
      </c>
      <c r="Q50" s="5">
        <v>0</v>
      </c>
      <c r="R50" s="5">
        <v>0</v>
      </c>
      <c r="S50" s="5">
        <f t="shared" si="13"/>
        <v>18151</v>
      </c>
      <c r="T50" s="5">
        <v>66</v>
      </c>
      <c r="U50" s="5">
        <v>102</v>
      </c>
      <c r="V50" s="5">
        <v>10145</v>
      </c>
      <c r="W50" s="5">
        <v>5750</v>
      </c>
      <c r="X50" s="72">
        <f t="shared" si="14"/>
        <v>0.66478324081416862</v>
      </c>
      <c r="Y50" s="72">
        <f t="shared" si="15"/>
        <v>0</v>
      </c>
      <c r="Z50" s="72">
        <f t="shared" si="16"/>
        <v>0.33521675918583133</v>
      </c>
      <c r="AA50" s="72">
        <f t="shared" si="17"/>
        <v>0.6832130461131618</v>
      </c>
      <c r="AB50" s="72">
        <f t="shared" si="18"/>
        <v>0</v>
      </c>
      <c r="AC50" s="72">
        <f t="shared" si="19"/>
        <v>0.3167869538868382</v>
      </c>
      <c r="AD50" s="72">
        <f t="shared" si="20"/>
        <v>2.5013217023526303E-2</v>
      </c>
      <c r="AE50" s="72">
        <f t="shared" si="21"/>
        <v>4.1705691146493307E-2</v>
      </c>
      <c r="AF50" s="72">
        <f t="shared" si="22"/>
        <v>0.61567635903919093</v>
      </c>
    </row>
    <row r="51" spans="1:32" x14ac:dyDescent="0.25">
      <c r="A51" s="2" t="s">
        <v>6318</v>
      </c>
      <c r="B51" s="3" t="s">
        <v>42</v>
      </c>
      <c r="C51" s="4" t="s">
        <v>6317</v>
      </c>
      <c r="D51" s="3" t="s">
        <v>26</v>
      </c>
      <c r="E51" s="3" t="s">
        <v>6316</v>
      </c>
      <c r="F51" s="3" t="s">
        <v>28</v>
      </c>
      <c r="G51" s="3" t="s">
        <v>28</v>
      </c>
      <c r="H51" s="5">
        <v>202</v>
      </c>
      <c r="I51" s="5">
        <v>1</v>
      </c>
      <c r="J51" s="5">
        <v>321</v>
      </c>
      <c r="K51" s="5">
        <v>341</v>
      </c>
      <c r="L51" s="5">
        <v>0.109541</v>
      </c>
      <c r="M51" s="69">
        <f t="shared" si="12"/>
        <v>4850</v>
      </c>
      <c r="N51" s="5">
        <v>244</v>
      </c>
      <c r="O51" s="5">
        <v>4497</v>
      </c>
      <c r="P51" s="5">
        <v>3113</v>
      </c>
      <c r="Q51" s="5">
        <v>0</v>
      </c>
      <c r="R51" s="5">
        <v>0</v>
      </c>
      <c r="S51" s="5">
        <f t="shared" si="13"/>
        <v>3350</v>
      </c>
      <c r="T51" s="5">
        <v>6</v>
      </c>
      <c r="U51" s="5">
        <v>7</v>
      </c>
      <c r="V51" s="5">
        <v>353</v>
      </c>
      <c r="W51" s="5">
        <v>237</v>
      </c>
      <c r="X51" s="72">
        <f t="shared" si="14"/>
        <v>0.92721649484536084</v>
      </c>
      <c r="Y51" s="72">
        <f t="shared" si="15"/>
        <v>0</v>
      </c>
      <c r="Z51" s="72">
        <f t="shared" si="16"/>
        <v>7.2783505154639175E-2</v>
      </c>
      <c r="AA51" s="72">
        <f t="shared" si="17"/>
        <v>0.9292537313432836</v>
      </c>
      <c r="AB51" s="72">
        <f t="shared" si="18"/>
        <v>0</v>
      </c>
      <c r="AC51" s="72">
        <f t="shared" si="19"/>
        <v>7.0746268656716418E-2</v>
      </c>
      <c r="AD51" s="72">
        <f t="shared" si="20"/>
        <v>5.0309278350515463E-2</v>
      </c>
      <c r="AE51" s="72">
        <f t="shared" si="21"/>
        <v>7.2835820895522388E-2</v>
      </c>
      <c r="AF51" s="72">
        <f t="shared" si="22"/>
        <v>0.94134897360703818</v>
      </c>
    </row>
    <row r="52" spans="1:32" x14ac:dyDescent="0.25">
      <c r="A52" s="2" t="s">
        <v>6312</v>
      </c>
      <c r="B52" s="3" t="s">
        <v>42</v>
      </c>
      <c r="C52" s="4" t="s">
        <v>6311</v>
      </c>
      <c r="D52" s="3" t="s">
        <v>26</v>
      </c>
      <c r="E52" s="3" t="s">
        <v>6310</v>
      </c>
      <c r="F52" s="3" t="s">
        <v>28</v>
      </c>
      <c r="G52" s="3" t="s">
        <v>28</v>
      </c>
      <c r="H52" s="5">
        <v>89</v>
      </c>
      <c r="I52" s="5">
        <v>0</v>
      </c>
      <c r="J52" s="5">
        <v>156</v>
      </c>
      <c r="K52" s="5">
        <v>265</v>
      </c>
      <c r="L52" s="5">
        <v>8.5264000000000006E-2</v>
      </c>
      <c r="M52" s="69">
        <f t="shared" si="12"/>
        <v>6275</v>
      </c>
      <c r="N52" s="5">
        <v>174</v>
      </c>
      <c r="O52" s="5">
        <v>4724</v>
      </c>
      <c r="P52" s="5">
        <v>3108</v>
      </c>
      <c r="Q52" s="5">
        <v>0</v>
      </c>
      <c r="R52" s="5">
        <v>0</v>
      </c>
      <c r="S52" s="5">
        <f t="shared" si="13"/>
        <v>4036</v>
      </c>
      <c r="T52" s="5">
        <v>6</v>
      </c>
      <c r="U52" s="5">
        <v>7</v>
      </c>
      <c r="V52" s="5">
        <v>1551</v>
      </c>
      <c r="W52" s="5">
        <v>928</v>
      </c>
      <c r="X52" s="72">
        <f t="shared" si="14"/>
        <v>0.75282868525896418</v>
      </c>
      <c r="Y52" s="72">
        <f t="shared" si="15"/>
        <v>0</v>
      </c>
      <c r="Z52" s="72">
        <f t="shared" si="16"/>
        <v>0.24717131474103585</v>
      </c>
      <c r="AA52" s="72">
        <f t="shared" si="17"/>
        <v>0.77006937561942512</v>
      </c>
      <c r="AB52" s="72">
        <f t="shared" si="18"/>
        <v>0</v>
      </c>
      <c r="AC52" s="72">
        <f t="shared" si="19"/>
        <v>0.22993062438057482</v>
      </c>
      <c r="AD52" s="72">
        <f t="shared" si="20"/>
        <v>2.7729083665338647E-2</v>
      </c>
      <c r="AE52" s="72">
        <f t="shared" si="21"/>
        <v>4.3111992071357783E-2</v>
      </c>
      <c r="AF52" s="72">
        <f t="shared" si="22"/>
        <v>0.58867924528301885</v>
      </c>
    </row>
    <row r="53" spans="1:32" x14ac:dyDescent="0.25">
      <c r="A53" s="2" t="s">
        <v>5086</v>
      </c>
      <c r="B53" s="3" t="s">
        <v>42</v>
      </c>
      <c r="C53" s="4" t="s">
        <v>5085</v>
      </c>
      <c r="D53" s="3" t="s">
        <v>26</v>
      </c>
      <c r="E53" s="3" t="s">
        <v>5084</v>
      </c>
      <c r="F53" s="3" t="s">
        <v>28</v>
      </c>
      <c r="G53" s="3" t="s">
        <v>28</v>
      </c>
      <c r="H53" s="5">
        <v>13</v>
      </c>
      <c r="I53" s="5">
        <v>0</v>
      </c>
      <c r="J53" s="5">
        <v>29</v>
      </c>
      <c r="K53" s="5">
        <v>29</v>
      </c>
      <c r="L53" s="5">
        <v>2.5021999999999999E-2</v>
      </c>
      <c r="M53" s="69">
        <f t="shared" si="12"/>
        <v>1688</v>
      </c>
      <c r="N53" s="5">
        <v>17</v>
      </c>
      <c r="O53" s="5">
        <v>1682</v>
      </c>
      <c r="P53" s="5">
        <v>1159</v>
      </c>
      <c r="Q53" s="5">
        <v>0</v>
      </c>
      <c r="R53" s="5">
        <v>0</v>
      </c>
      <c r="S53" s="5">
        <f t="shared" si="13"/>
        <v>1164</v>
      </c>
      <c r="T53" s="5">
        <v>2</v>
      </c>
      <c r="U53" s="5">
        <v>2</v>
      </c>
      <c r="V53" s="5">
        <v>6</v>
      </c>
      <c r="W53" s="5">
        <v>5</v>
      </c>
      <c r="X53" s="72">
        <f t="shared" si="14"/>
        <v>0.99644549763033174</v>
      </c>
      <c r="Y53" s="72">
        <f t="shared" si="15"/>
        <v>0</v>
      </c>
      <c r="Z53" s="72">
        <f t="shared" si="16"/>
        <v>3.5545023696682463E-3</v>
      </c>
      <c r="AA53" s="72">
        <f t="shared" si="17"/>
        <v>0.99570446735395191</v>
      </c>
      <c r="AB53" s="72">
        <f t="shared" si="18"/>
        <v>0</v>
      </c>
      <c r="AC53" s="72">
        <f t="shared" si="19"/>
        <v>4.2955326460481103E-3</v>
      </c>
      <c r="AD53" s="72">
        <f t="shared" si="20"/>
        <v>1.0071090047393365E-2</v>
      </c>
      <c r="AE53" s="72">
        <f t="shared" si="21"/>
        <v>1.4604810996563574E-2</v>
      </c>
      <c r="AF53" s="72">
        <f t="shared" si="22"/>
        <v>1</v>
      </c>
    </row>
    <row r="54" spans="1:32" x14ac:dyDescent="0.25">
      <c r="A54" s="2" t="s">
        <v>7888</v>
      </c>
      <c r="B54" s="3" t="s">
        <v>42</v>
      </c>
      <c r="C54" s="4" t="s">
        <v>7887</v>
      </c>
      <c r="D54" s="3" t="s">
        <v>26</v>
      </c>
      <c r="E54" s="3" t="s">
        <v>7886</v>
      </c>
      <c r="F54" s="3" t="s">
        <v>28</v>
      </c>
      <c r="G54" s="3" t="s">
        <v>28</v>
      </c>
      <c r="H54" s="5">
        <v>1133</v>
      </c>
      <c r="I54" s="5">
        <v>7</v>
      </c>
      <c r="J54" s="5">
        <v>509</v>
      </c>
      <c r="K54" s="5">
        <v>1046</v>
      </c>
      <c r="L54" s="5">
        <v>0.11599</v>
      </c>
      <c r="M54" s="69">
        <f t="shared" si="12"/>
        <v>20951</v>
      </c>
      <c r="N54" s="5">
        <v>271</v>
      </c>
      <c r="O54" s="5">
        <v>13426</v>
      </c>
      <c r="P54" s="5">
        <v>9018</v>
      </c>
      <c r="Q54" s="5">
        <v>0</v>
      </c>
      <c r="R54" s="5">
        <v>0</v>
      </c>
      <c r="S54" s="5">
        <f t="shared" si="13"/>
        <v>13834</v>
      </c>
      <c r="T54" s="5">
        <v>32</v>
      </c>
      <c r="U54" s="5">
        <v>30</v>
      </c>
      <c r="V54" s="5">
        <v>7525</v>
      </c>
      <c r="W54" s="5">
        <v>4816</v>
      </c>
      <c r="X54" s="72">
        <f t="shared" si="14"/>
        <v>0.64082860006682263</v>
      </c>
      <c r="Y54" s="72">
        <f t="shared" si="15"/>
        <v>0</v>
      </c>
      <c r="Z54" s="72">
        <f t="shared" si="16"/>
        <v>0.35917139993317743</v>
      </c>
      <c r="AA54" s="72">
        <f t="shared" si="17"/>
        <v>0.65187219893017201</v>
      </c>
      <c r="AB54" s="72">
        <f t="shared" si="18"/>
        <v>0</v>
      </c>
      <c r="AC54" s="72">
        <f t="shared" si="19"/>
        <v>0.34812780106982794</v>
      </c>
      <c r="AD54" s="72">
        <f t="shared" si="20"/>
        <v>1.2934943439453964E-2</v>
      </c>
      <c r="AE54" s="72">
        <f t="shared" si="21"/>
        <v>1.9589417377475785E-2</v>
      </c>
      <c r="AF54" s="72">
        <f t="shared" si="22"/>
        <v>0.48661567877629064</v>
      </c>
    </row>
    <row r="55" spans="1:32" x14ac:dyDescent="0.25">
      <c r="A55" s="2" t="s">
        <v>7164</v>
      </c>
      <c r="B55" s="3" t="s">
        <v>42</v>
      </c>
      <c r="C55" s="4" t="s">
        <v>7163</v>
      </c>
      <c r="D55" s="3" t="s">
        <v>26</v>
      </c>
      <c r="E55" s="3" t="s">
        <v>7162</v>
      </c>
      <c r="F55" s="3" t="s">
        <v>28</v>
      </c>
      <c r="G55" s="3" t="s">
        <v>28</v>
      </c>
      <c r="H55" s="5">
        <v>487</v>
      </c>
      <c r="I55" s="5">
        <v>27</v>
      </c>
      <c r="J55" s="5">
        <v>337</v>
      </c>
      <c r="K55" s="5">
        <v>406</v>
      </c>
      <c r="L55" s="5">
        <v>7.7911999999999995E-2</v>
      </c>
      <c r="M55" s="69">
        <f t="shared" si="12"/>
        <v>8510</v>
      </c>
      <c r="N55" s="5">
        <v>101</v>
      </c>
      <c r="O55" s="5">
        <v>7317</v>
      </c>
      <c r="P55" s="5">
        <v>5211</v>
      </c>
      <c r="Q55" s="5">
        <v>0</v>
      </c>
      <c r="R55" s="5">
        <v>0</v>
      </c>
      <c r="S55" s="5">
        <f t="shared" si="13"/>
        <v>6021</v>
      </c>
      <c r="T55" s="5">
        <v>17</v>
      </c>
      <c r="U55" s="5">
        <v>11</v>
      </c>
      <c r="V55" s="5">
        <v>1193</v>
      </c>
      <c r="W55" s="5">
        <v>810</v>
      </c>
      <c r="X55" s="72">
        <f t="shared" si="14"/>
        <v>0.85981198589894237</v>
      </c>
      <c r="Y55" s="72">
        <f t="shared" si="15"/>
        <v>0</v>
      </c>
      <c r="Z55" s="72">
        <f t="shared" si="16"/>
        <v>0.14018801410105758</v>
      </c>
      <c r="AA55" s="72">
        <f t="shared" si="17"/>
        <v>0.86547085201793716</v>
      </c>
      <c r="AB55" s="72">
        <f t="shared" si="18"/>
        <v>0</v>
      </c>
      <c r="AC55" s="72">
        <f t="shared" si="19"/>
        <v>0.13452914798206278</v>
      </c>
      <c r="AD55" s="72">
        <f t="shared" si="20"/>
        <v>1.1868390129259694E-2</v>
      </c>
      <c r="AE55" s="72">
        <f t="shared" si="21"/>
        <v>1.6774622155788076E-2</v>
      </c>
      <c r="AF55" s="72">
        <f t="shared" si="22"/>
        <v>0.83004926108374388</v>
      </c>
    </row>
    <row r="56" spans="1:32" x14ac:dyDescent="0.25">
      <c r="A56" s="2" t="s">
        <v>5091</v>
      </c>
      <c r="B56" s="3" t="s">
        <v>42</v>
      </c>
      <c r="C56" s="4" t="s">
        <v>5090</v>
      </c>
      <c r="D56" s="3" t="s">
        <v>26</v>
      </c>
      <c r="E56" s="3" t="s">
        <v>5089</v>
      </c>
      <c r="F56" s="3" t="s">
        <v>28</v>
      </c>
      <c r="G56" s="3" t="s">
        <v>28</v>
      </c>
      <c r="H56" s="5">
        <v>4</v>
      </c>
      <c r="I56" s="5">
        <v>0</v>
      </c>
      <c r="J56" s="5">
        <v>19</v>
      </c>
      <c r="K56" s="5">
        <v>19</v>
      </c>
      <c r="L56" s="5">
        <v>1.6295E-2</v>
      </c>
      <c r="M56" s="69">
        <f t="shared" si="12"/>
        <v>1611</v>
      </c>
      <c r="N56" s="5">
        <v>16</v>
      </c>
      <c r="O56" s="5">
        <v>1611</v>
      </c>
      <c r="P56" s="5">
        <v>1166</v>
      </c>
      <c r="Q56" s="5">
        <v>0</v>
      </c>
      <c r="R56" s="5">
        <v>0</v>
      </c>
      <c r="S56" s="5">
        <f t="shared" si="13"/>
        <v>1166</v>
      </c>
      <c r="T56" s="5">
        <v>3</v>
      </c>
      <c r="U56" s="5">
        <v>0</v>
      </c>
      <c r="V56" s="5">
        <v>0</v>
      </c>
      <c r="W56" s="5">
        <v>0</v>
      </c>
      <c r="X56" s="72">
        <f t="shared" si="14"/>
        <v>1</v>
      </c>
      <c r="Y56" s="72">
        <f t="shared" si="15"/>
        <v>0</v>
      </c>
      <c r="Z56" s="72">
        <f t="shared" si="16"/>
        <v>0</v>
      </c>
      <c r="AA56" s="72">
        <f t="shared" si="17"/>
        <v>1</v>
      </c>
      <c r="AB56" s="72">
        <f t="shared" si="18"/>
        <v>0</v>
      </c>
      <c r="AC56" s="72">
        <f t="shared" si="19"/>
        <v>0</v>
      </c>
      <c r="AD56" s="72">
        <f t="shared" si="20"/>
        <v>9.9317194289261328E-3</v>
      </c>
      <c r="AE56" s="72">
        <f t="shared" si="21"/>
        <v>1.3722126929674099E-2</v>
      </c>
      <c r="AF56" s="72">
        <f t="shared" si="22"/>
        <v>1</v>
      </c>
    </row>
    <row r="57" spans="1:32" x14ac:dyDescent="0.25">
      <c r="A57" s="2" t="s">
        <v>5290</v>
      </c>
      <c r="B57" s="3" t="s">
        <v>42</v>
      </c>
      <c r="C57" s="4" t="s">
        <v>5289</v>
      </c>
      <c r="D57" s="3" t="s">
        <v>26</v>
      </c>
      <c r="E57" s="3" t="s">
        <v>5288</v>
      </c>
      <c r="F57" s="3" t="s">
        <v>28</v>
      </c>
      <c r="G57" s="3" t="s">
        <v>28</v>
      </c>
      <c r="H57" s="5">
        <v>2</v>
      </c>
      <c r="I57" s="5">
        <v>0</v>
      </c>
      <c r="J57" s="5">
        <v>10</v>
      </c>
      <c r="K57" s="5">
        <v>10</v>
      </c>
      <c r="L57" s="5">
        <v>6.6049999999999998E-3</v>
      </c>
      <c r="M57" s="69">
        <f t="shared" si="12"/>
        <v>2148</v>
      </c>
      <c r="N57" s="5">
        <v>8</v>
      </c>
      <c r="O57" s="5">
        <v>2147</v>
      </c>
      <c r="P57" s="5">
        <v>1514</v>
      </c>
      <c r="Q57" s="5">
        <v>0</v>
      </c>
      <c r="R57" s="5">
        <v>0</v>
      </c>
      <c r="S57" s="5">
        <f t="shared" si="13"/>
        <v>1515</v>
      </c>
      <c r="T57" s="5">
        <v>1</v>
      </c>
      <c r="U57" s="5">
        <v>0</v>
      </c>
      <c r="V57" s="5">
        <v>1</v>
      </c>
      <c r="W57" s="5">
        <v>1</v>
      </c>
      <c r="X57" s="72">
        <f t="shared" si="14"/>
        <v>0.99953445065176905</v>
      </c>
      <c r="Y57" s="72">
        <f t="shared" si="15"/>
        <v>0</v>
      </c>
      <c r="Z57" s="72">
        <f t="shared" si="16"/>
        <v>4.6554934823091247E-4</v>
      </c>
      <c r="AA57" s="72">
        <f t="shared" si="17"/>
        <v>0.99933993399339938</v>
      </c>
      <c r="AB57" s="72">
        <f t="shared" si="18"/>
        <v>0</v>
      </c>
      <c r="AC57" s="72">
        <f t="shared" si="19"/>
        <v>6.6006600660066007E-4</v>
      </c>
      <c r="AD57" s="72">
        <f t="shared" si="20"/>
        <v>3.7243947858472998E-3</v>
      </c>
      <c r="AE57" s="72">
        <f t="shared" si="21"/>
        <v>5.2805280528052806E-3</v>
      </c>
      <c r="AF57" s="72">
        <f t="shared" si="22"/>
        <v>1</v>
      </c>
    </row>
    <row r="58" spans="1:32" x14ac:dyDescent="0.25">
      <c r="A58" s="2" t="s">
        <v>5380</v>
      </c>
      <c r="B58" s="3" t="s">
        <v>42</v>
      </c>
      <c r="C58" s="4" t="s">
        <v>5379</v>
      </c>
      <c r="D58" s="3" t="s">
        <v>26</v>
      </c>
      <c r="E58" s="3" t="s">
        <v>5378</v>
      </c>
      <c r="F58" s="3" t="s">
        <v>28</v>
      </c>
      <c r="G58" s="3" t="s">
        <v>28</v>
      </c>
      <c r="H58" s="5">
        <v>17</v>
      </c>
      <c r="I58" s="5">
        <v>0</v>
      </c>
      <c r="J58" s="5">
        <v>41</v>
      </c>
      <c r="K58" s="5">
        <v>55</v>
      </c>
      <c r="L58" s="5">
        <v>3.2583000000000001E-2</v>
      </c>
      <c r="M58" s="69">
        <f t="shared" si="12"/>
        <v>2754</v>
      </c>
      <c r="N58" s="5">
        <v>29</v>
      </c>
      <c r="O58" s="5">
        <v>2256</v>
      </c>
      <c r="P58" s="5">
        <v>1688</v>
      </c>
      <c r="Q58" s="5">
        <v>0</v>
      </c>
      <c r="R58" s="5">
        <v>0</v>
      </c>
      <c r="S58" s="5">
        <f t="shared" si="13"/>
        <v>2038</v>
      </c>
      <c r="T58" s="5">
        <v>9</v>
      </c>
      <c r="U58" s="5">
        <v>6</v>
      </c>
      <c r="V58" s="5">
        <v>498</v>
      </c>
      <c r="W58" s="5">
        <v>350</v>
      </c>
      <c r="X58" s="72">
        <f t="shared" si="14"/>
        <v>0.81917211328976036</v>
      </c>
      <c r="Y58" s="72">
        <f t="shared" si="15"/>
        <v>0</v>
      </c>
      <c r="Z58" s="72">
        <f t="shared" si="16"/>
        <v>0.18082788671023964</v>
      </c>
      <c r="AA58" s="72">
        <f t="shared" si="17"/>
        <v>0.82826300294406285</v>
      </c>
      <c r="AB58" s="72">
        <f t="shared" si="18"/>
        <v>0</v>
      </c>
      <c r="AC58" s="72">
        <f t="shared" si="19"/>
        <v>0.1717369970559372</v>
      </c>
      <c r="AD58" s="72">
        <f t="shared" si="20"/>
        <v>1.0530137981118372E-2</v>
      </c>
      <c r="AE58" s="72">
        <f t="shared" si="21"/>
        <v>1.422963689892051E-2</v>
      </c>
      <c r="AF58" s="72">
        <f t="shared" si="22"/>
        <v>0.74545454545454548</v>
      </c>
    </row>
    <row r="59" spans="1:32" x14ac:dyDescent="0.25">
      <c r="A59" s="2" t="s">
        <v>5196</v>
      </c>
      <c r="B59" s="3" t="s">
        <v>42</v>
      </c>
      <c r="C59" s="4" t="s">
        <v>5195</v>
      </c>
      <c r="D59" s="3" t="s">
        <v>206</v>
      </c>
      <c r="E59" s="3" t="s">
        <v>569</v>
      </c>
      <c r="F59" s="3" t="s">
        <v>28</v>
      </c>
      <c r="G59" s="3" t="s">
        <v>28</v>
      </c>
      <c r="H59" s="5">
        <v>123</v>
      </c>
      <c r="I59" s="5">
        <v>3</v>
      </c>
      <c r="J59" s="5">
        <v>93</v>
      </c>
      <c r="K59" s="5">
        <v>109</v>
      </c>
      <c r="L59" s="5">
        <v>8.0324000000000007E-2</v>
      </c>
      <c r="M59" s="69">
        <f t="shared" si="12"/>
        <v>1967</v>
      </c>
      <c r="N59" s="5">
        <v>0</v>
      </c>
      <c r="O59" s="5">
        <v>1948</v>
      </c>
      <c r="P59" s="5">
        <v>1357</v>
      </c>
      <c r="Q59" s="5">
        <v>0</v>
      </c>
      <c r="R59" s="5">
        <v>0</v>
      </c>
      <c r="S59" s="5">
        <f t="shared" si="13"/>
        <v>1369</v>
      </c>
      <c r="T59" s="5">
        <v>2</v>
      </c>
      <c r="U59" s="5">
        <v>0</v>
      </c>
      <c r="V59" s="5">
        <v>19</v>
      </c>
      <c r="W59" s="5">
        <v>12</v>
      </c>
      <c r="X59" s="72">
        <f t="shared" si="14"/>
        <v>0.99034062023385871</v>
      </c>
      <c r="Y59" s="72">
        <f t="shared" si="15"/>
        <v>0</v>
      </c>
      <c r="Z59" s="72">
        <f t="shared" si="16"/>
        <v>9.6593797661413319E-3</v>
      </c>
      <c r="AA59" s="72">
        <f t="shared" si="17"/>
        <v>0.99123447772096418</v>
      </c>
      <c r="AB59" s="72">
        <f t="shared" si="18"/>
        <v>0</v>
      </c>
      <c r="AC59" s="72">
        <f t="shared" si="19"/>
        <v>8.7655222790357923E-3</v>
      </c>
      <c r="AD59" s="72">
        <f t="shared" si="20"/>
        <v>0</v>
      </c>
      <c r="AE59" s="72">
        <f t="shared" si="21"/>
        <v>0</v>
      </c>
      <c r="AF59" s="72">
        <f t="shared" si="22"/>
        <v>0.85321100917431192</v>
      </c>
    </row>
    <row r="60" spans="1:32" x14ac:dyDescent="0.25">
      <c r="A60" s="2" t="s">
        <v>5124</v>
      </c>
      <c r="B60" s="3" t="s">
        <v>42</v>
      </c>
      <c r="C60" s="4" t="s">
        <v>5123</v>
      </c>
      <c r="D60" s="3" t="s">
        <v>26</v>
      </c>
      <c r="E60" s="3" t="s">
        <v>5122</v>
      </c>
      <c r="F60" s="3" t="s">
        <v>28</v>
      </c>
      <c r="G60" s="3" t="s">
        <v>28</v>
      </c>
      <c r="H60" s="5">
        <v>1</v>
      </c>
      <c r="I60" s="5">
        <v>0</v>
      </c>
      <c r="J60" s="5">
        <v>27</v>
      </c>
      <c r="K60" s="5">
        <v>29</v>
      </c>
      <c r="L60" s="5">
        <v>2.3635E-2</v>
      </c>
      <c r="M60" s="69">
        <f t="shared" si="12"/>
        <v>1709</v>
      </c>
      <c r="N60" s="5">
        <v>29</v>
      </c>
      <c r="O60" s="5">
        <v>1708</v>
      </c>
      <c r="P60" s="5">
        <v>1227</v>
      </c>
      <c r="Q60" s="5">
        <v>0</v>
      </c>
      <c r="R60" s="5">
        <v>0</v>
      </c>
      <c r="S60" s="5">
        <f t="shared" si="13"/>
        <v>1228</v>
      </c>
      <c r="T60" s="5">
        <v>0</v>
      </c>
      <c r="U60" s="5">
        <v>0</v>
      </c>
      <c r="V60" s="5">
        <v>1</v>
      </c>
      <c r="W60" s="5">
        <v>1</v>
      </c>
      <c r="X60" s="72">
        <f t="shared" si="14"/>
        <v>0.99941486249268574</v>
      </c>
      <c r="Y60" s="72">
        <f t="shared" si="15"/>
        <v>0</v>
      </c>
      <c r="Z60" s="72">
        <f t="shared" si="16"/>
        <v>5.8513750731421885E-4</v>
      </c>
      <c r="AA60" s="72">
        <f t="shared" si="17"/>
        <v>0.999185667752443</v>
      </c>
      <c r="AB60" s="72">
        <f t="shared" si="18"/>
        <v>0</v>
      </c>
      <c r="AC60" s="72">
        <f t="shared" si="19"/>
        <v>8.1433224755700329E-4</v>
      </c>
      <c r="AD60" s="72">
        <f t="shared" si="20"/>
        <v>1.6968987712112346E-2</v>
      </c>
      <c r="AE60" s="72">
        <f t="shared" si="21"/>
        <v>2.3615635179153095E-2</v>
      </c>
      <c r="AF60" s="72">
        <f t="shared" si="22"/>
        <v>0.93103448275862066</v>
      </c>
    </row>
    <row r="61" spans="1:32" x14ac:dyDescent="0.25">
      <c r="A61" s="2" t="s">
        <v>4948</v>
      </c>
      <c r="B61" s="3" t="s">
        <v>42</v>
      </c>
      <c r="C61" s="4" t="s">
        <v>4947</v>
      </c>
      <c r="D61" s="3" t="s">
        <v>26</v>
      </c>
      <c r="E61" s="3" t="s">
        <v>4946</v>
      </c>
      <c r="F61" s="3" t="s">
        <v>28</v>
      </c>
      <c r="G61" s="3" t="s">
        <v>28</v>
      </c>
      <c r="H61" s="5">
        <v>1</v>
      </c>
      <c r="I61" s="5">
        <v>0</v>
      </c>
      <c r="J61" s="5">
        <v>49</v>
      </c>
      <c r="K61" s="5">
        <v>52</v>
      </c>
      <c r="L61" s="5">
        <v>6.9891999999999996E-2</v>
      </c>
      <c r="M61" s="69">
        <f t="shared" si="12"/>
        <v>1022</v>
      </c>
      <c r="N61" s="5">
        <v>52</v>
      </c>
      <c r="O61" s="5">
        <v>1020</v>
      </c>
      <c r="P61" s="5">
        <v>744</v>
      </c>
      <c r="Q61" s="5">
        <v>0</v>
      </c>
      <c r="R61" s="5">
        <v>0</v>
      </c>
      <c r="S61" s="5">
        <f t="shared" si="13"/>
        <v>745</v>
      </c>
      <c r="T61" s="5">
        <v>0</v>
      </c>
      <c r="U61" s="5">
        <v>0</v>
      </c>
      <c r="V61" s="5">
        <v>2</v>
      </c>
      <c r="W61" s="5">
        <v>1</v>
      </c>
      <c r="X61" s="72">
        <f t="shared" si="14"/>
        <v>0.99804305283757333</v>
      </c>
      <c r="Y61" s="72">
        <f t="shared" si="15"/>
        <v>0</v>
      </c>
      <c r="Z61" s="72">
        <f t="shared" si="16"/>
        <v>1.9569471624266144E-3</v>
      </c>
      <c r="AA61" s="72">
        <f t="shared" si="17"/>
        <v>0.99865771812080539</v>
      </c>
      <c r="AB61" s="72">
        <f t="shared" si="18"/>
        <v>0</v>
      </c>
      <c r="AC61" s="72">
        <f t="shared" si="19"/>
        <v>1.3422818791946308E-3</v>
      </c>
      <c r="AD61" s="72">
        <f t="shared" si="20"/>
        <v>5.0880626223091974E-2</v>
      </c>
      <c r="AE61" s="72">
        <f t="shared" si="21"/>
        <v>6.9798657718120799E-2</v>
      </c>
      <c r="AF61" s="72">
        <f t="shared" si="22"/>
        <v>0.94230769230769229</v>
      </c>
    </row>
    <row r="62" spans="1:32" x14ac:dyDescent="0.25">
      <c r="A62" s="2" t="s">
        <v>5659</v>
      </c>
      <c r="B62" s="3" t="s">
        <v>42</v>
      </c>
      <c r="C62" s="4" t="s">
        <v>5658</v>
      </c>
      <c r="D62" s="3" t="s">
        <v>26</v>
      </c>
      <c r="E62" s="3" t="s">
        <v>5657</v>
      </c>
      <c r="F62" s="3" t="s">
        <v>28</v>
      </c>
      <c r="G62" s="3" t="s">
        <v>28</v>
      </c>
      <c r="H62" s="5">
        <v>150</v>
      </c>
      <c r="I62" s="5">
        <v>5</v>
      </c>
      <c r="J62" s="5">
        <v>161</v>
      </c>
      <c r="K62" s="5">
        <v>229</v>
      </c>
      <c r="L62" s="5">
        <v>0.110415</v>
      </c>
      <c r="M62" s="69">
        <f t="shared" si="12"/>
        <v>4271</v>
      </c>
      <c r="N62" s="5">
        <v>131</v>
      </c>
      <c r="O62" s="5">
        <v>3072</v>
      </c>
      <c r="P62" s="5">
        <v>2074</v>
      </c>
      <c r="Q62" s="5">
        <v>0</v>
      </c>
      <c r="R62" s="5">
        <v>0</v>
      </c>
      <c r="S62" s="5">
        <f t="shared" si="13"/>
        <v>2863</v>
      </c>
      <c r="T62" s="5">
        <v>12</v>
      </c>
      <c r="U62" s="5">
        <v>7</v>
      </c>
      <c r="V62" s="5">
        <v>1199</v>
      </c>
      <c r="W62" s="5">
        <v>789</v>
      </c>
      <c r="X62" s="72">
        <f t="shared" si="14"/>
        <v>0.71926949192226641</v>
      </c>
      <c r="Y62" s="72">
        <f t="shared" si="15"/>
        <v>0</v>
      </c>
      <c r="Z62" s="72">
        <f t="shared" si="16"/>
        <v>0.28073050807773353</v>
      </c>
      <c r="AA62" s="72">
        <f t="shared" si="17"/>
        <v>0.72441494935382467</v>
      </c>
      <c r="AB62" s="72">
        <f t="shared" si="18"/>
        <v>0</v>
      </c>
      <c r="AC62" s="72">
        <f t="shared" si="19"/>
        <v>0.27558505064617533</v>
      </c>
      <c r="AD62" s="72">
        <f t="shared" si="20"/>
        <v>3.0671973776633107E-2</v>
      </c>
      <c r="AE62" s="72">
        <f t="shared" si="21"/>
        <v>4.5756199790429622E-2</v>
      </c>
      <c r="AF62" s="72">
        <f t="shared" si="22"/>
        <v>0.70305676855895194</v>
      </c>
    </row>
    <row r="63" spans="1:32" x14ac:dyDescent="0.25">
      <c r="A63" s="2" t="s">
        <v>5062</v>
      </c>
      <c r="B63" s="3" t="s">
        <v>42</v>
      </c>
      <c r="C63" s="4" t="s">
        <v>5061</v>
      </c>
      <c r="D63" s="3" t="s">
        <v>26</v>
      </c>
      <c r="E63" s="3" t="s">
        <v>5060</v>
      </c>
      <c r="F63" s="3" t="s">
        <v>28</v>
      </c>
      <c r="G63" s="3" t="s">
        <v>28</v>
      </c>
      <c r="H63" s="5">
        <v>15</v>
      </c>
      <c r="I63" s="5">
        <v>0</v>
      </c>
      <c r="J63" s="5">
        <v>78</v>
      </c>
      <c r="K63" s="5">
        <v>85</v>
      </c>
      <c r="L63" s="5">
        <v>7.7412999999999996E-2</v>
      </c>
      <c r="M63" s="69">
        <f t="shared" si="12"/>
        <v>1671</v>
      </c>
      <c r="N63" s="5">
        <v>78</v>
      </c>
      <c r="O63" s="5">
        <v>1523</v>
      </c>
      <c r="P63" s="5">
        <v>1098</v>
      </c>
      <c r="Q63" s="5">
        <v>0</v>
      </c>
      <c r="R63" s="5">
        <v>0</v>
      </c>
      <c r="S63" s="5">
        <f t="shared" si="13"/>
        <v>1203</v>
      </c>
      <c r="T63" s="5">
        <v>2</v>
      </c>
      <c r="U63" s="5">
        <v>4</v>
      </c>
      <c r="V63" s="5">
        <v>148</v>
      </c>
      <c r="W63" s="5">
        <v>105</v>
      </c>
      <c r="X63" s="72">
        <f t="shared" si="14"/>
        <v>0.9114302812687014</v>
      </c>
      <c r="Y63" s="72">
        <f t="shared" si="15"/>
        <v>0</v>
      </c>
      <c r="Z63" s="72">
        <f t="shared" si="16"/>
        <v>8.8569718731298624E-2</v>
      </c>
      <c r="AA63" s="72">
        <f t="shared" si="17"/>
        <v>0.91271820448877805</v>
      </c>
      <c r="AB63" s="72">
        <f t="shared" si="18"/>
        <v>0</v>
      </c>
      <c r="AC63" s="72">
        <f t="shared" si="19"/>
        <v>8.7281795511221949E-2</v>
      </c>
      <c r="AD63" s="72">
        <f t="shared" si="20"/>
        <v>4.66786355475763E-2</v>
      </c>
      <c r="AE63" s="72">
        <f t="shared" si="21"/>
        <v>6.4837905236907731E-2</v>
      </c>
      <c r="AF63" s="72">
        <f t="shared" si="22"/>
        <v>0.91764705882352937</v>
      </c>
    </row>
    <row r="64" spans="1:32" x14ac:dyDescent="0.25">
      <c r="A64" s="2" t="s">
        <v>7495</v>
      </c>
      <c r="B64" s="3" t="s">
        <v>42</v>
      </c>
      <c r="C64" s="4" t="s">
        <v>7494</v>
      </c>
      <c r="D64" s="3" t="s">
        <v>26</v>
      </c>
      <c r="E64" s="3" t="s">
        <v>7493</v>
      </c>
      <c r="F64" s="3" t="s">
        <v>28</v>
      </c>
      <c r="G64" s="3" t="s">
        <v>28</v>
      </c>
      <c r="H64" s="5">
        <v>747</v>
      </c>
      <c r="I64" s="5">
        <v>28</v>
      </c>
      <c r="J64" s="5">
        <v>552</v>
      </c>
      <c r="K64" s="5">
        <v>676</v>
      </c>
      <c r="L64" s="5">
        <v>0.106339</v>
      </c>
      <c r="M64" s="69">
        <f t="shared" si="12"/>
        <v>10222</v>
      </c>
      <c r="N64" s="5">
        <v>165</v>
      </c>
      <c r="O64" s="5">
        <v>8844</v>
      </c>
      <c r="P64" s="5">
        <v>6357</v>
      </c>
      <c r="Q64" s="5">
        <v>0</v>
      </c>
      <c r="R64" s="5">
        <v>0</v>
      </c>
      <c r="S64" s="5">
        <f t="shared" si="13"/>
        <v>7365</v>
      </c>
      <c r="T64" s="5">
        <v>56</v>
      </c>
      <c r="U64" s="5">
        <v>13</v>
      </c>
      <c r="V64" s="5">
        <v>1378</v>
      </c>
      <c r="W64" s="5">
        <v>1008</v>
      </c>
      <c r="X64" s="72">
        <f t="shared" si="14"/>
        <v>0.86519272158090388</v>
      </c>
      <c r="Y64" s="72">
        <f t="shared" si="15"/>
        <v>0</v>
      </c>
      <c r="Z64" s="72">
        <f t="shared" si="16"/>
        <v>0.13480727841909607</v>
      </c>
      <c r="AA64" s="72">
        <f t="shared" si="17"/>
        <v>0.86313645621181267</v>
      </c>
      <c r="AB64" s="72">
        <f t="shared" si="18"/>
        <v>0</v>
      </c>
      <c r="AC64" s="72">
        <f t="shared" si="19"/>
        <v>0.13686354378818738</v>
      </c>
      <c r="AD64" s="72">
        <f t="shared" si="20"/>
        <v>1.6141655253375072E-2</v>
      </c>
      <c r="AE64" s="72">
        <f t="shared" si="21"/>
        <v>2.2403258655804479E-2</v>
      </c>
      <c r="AF64" s="72">
        <f t="shared" si="22"/>
        <v>0.81656804733727806</v>
      </c>
    </row>
    <row r="65" spans="1:32" x14ac:dyDescent="0.25">
      <c r="A65" s="2" t="s">
        <v>7444</v>
      </c>
      <c r="B65" s="3" t="s">
        <v>42</v>
      </c>
      <c r="C65" s="4" t="s">
        <v>7443</v>
      </c>
      <c r="D65" s="3" t="s">
        <v>26</v>
      </c>
      <c r="E65" s="3" t="s">
        <v>7442</v>
      </c>
      <c r="F65" s="3" t="s">
        <v>28</v>
      </c>
      <c r="G65" s="3" t="s">
        <v>28</v>
      </c>
      <c r="H65" s="5">
        <v>351</v>
      </c>
      <c r="I65" s="5">
        <v>15</v>
      </c>
      <c r="J65" s="5">
        <v>350</v>
      </c>
      <c r="K65" s="5">
        <v>443</v>
      </c>
      <c r="L65" s="5">
        <v>7.1579000000000004E-2</v>
      </c>
      <c r="M65" s="69">
        <f t="shared" si="12"/>
        <v>9784</v>
      </c>
      <c r="N65" s="5">
        <v>114</v>
      </c>
      <c r="O65" s="5">
        <v>8567</v>
      </c>
      <c r="P65" s="5">
        <v>6189</v>
      </c>
      <c r="Q65" s="5">
        <v>0</v>
      </c>
      <c r="R65" s="5">
        <v>0</v>
      </c>
      <c r="S65" s="5">
        <f t="shared" si="13"/>
        <v>7015</v>
      </c>
      <c r="T65" s="5">
        <v>112</v>
      </c>
      <c r="U65" s="5">
        <v>10</v>
      </c>
      <c r="V65" s="5">
        <v>1217</v>
      </c>
      <c r="W65" s="5">
        <v>826</v>
      </c>
      <c r="X65" s="72">
        <f t="shared" si="14"/>
        <v>0.87561324611610791</v>
      </c>
      <c r="Y65" s="72">
        <f t="shared" si="15"/>
        <v>0</v>
      </c>
      <c r="Z65" s="72">
        <f t="shared" si="16"/>
        <v>0.12438675388389207</v>
      </c>
      <c r="AA65" s="72">
        <f t="shared" si="17"/>
        <v>0.88225231646471847</v>
      </c>
      <c r="AB65" s="72">
        <f t="shared" si="18"/>
        <v>0</v>
      </c>
      <c r="AC65" s="72">
        <f t="shared" si="19"/>
        <v>0.11774768353528153</v>
      </c>
      <c r="AD65" s="72">
        <f t="shared" si="20"/>
        <v>1.1651676206050695E-2</v>
      </c>
      <c r="AE65" s="72">
        <f t="shared" si="21"/>
        <v>1.6250890947968638E-2</v>
      </c>
      <c r="AF65" s="72">
        <f t="shared" si="22"/>
        <v>0.79006772009029347</v>
      </c>
    </row>
    <row r="66" spans="1:32" x14ac:dyDescent="0.25">
      <c r="A66" s="2" t="s">
        <v>7786</v>
      </c>
      <c r="B66" s="3" t="s">
        <v>42</v>
      </c>
      <c r="C66" s="4" t="s">
        <v>7785</v>
      </c>
      <c r="D66" s="3" t="s">
        <v>26</v>
      </c>
      <c r="E66" s="3" t="s">
        <v>7784</v>
      </c>
      <c r="F66" s="3" t="s">
        <v>28</v>
      </c>
      <c r="G66" s="3" t="s">
        <v>28</v>
      </c>
      <c r="H66" s="5">
        <v>803</v>
      </c>
      <c r="I66" s="5">
        <v>39</v>
      </c>
      <c r="J66" s="5">
        <v>806</v>
      </c>
      <c r="K66" s="5">
        <v>1021</v>
      </c>
      <c r="L66" s="5">
        <v>0.12477100000000001</v>
      </c>
      <c r="M66" s="69">
        <f t="shared" si="12"/>
        <v>16318</v>
      </c>
      <c r="N66" s="5">
        <v>531</v>
      </c>
      <c r="O66" s="5">
        <v>11949</v>
      </c>
      <c r="P66" s="5">
        <v>8183</v>
      </c>
      <c r="Q66" s="5">
        <v>0</v>
      </c>
      <c r="R66" s="5">
        <v>0</v>
      </c>
      <c r="S66" s="5">
        <f t="shared" si="13"/>
        <v>11058</v>
      </c>
      <c r="T66" s="5">
        <v>38</v>
      </c>
      <c r="U66" s="5">
        <v>45</v>
      </c>
      <c r="V66" s="5">
        <v>4369</v>
      </c>
      <c r="W66" s="5">
        <v>2875</v>
      </c>
      <c r="X66" s="72">
        <f t="shared" si="14"/>
        <v>0.73225885525186907</v>
      </c>
      <c r="Y66" s="72">
        <f t="shared" si="15"/>
        <v>0</v>
      </c>
      <c r="Z66" s="72">
        <f t="shared" si="16"/>
        <v>0.26774114474813088</v>
      </c>
      <c r="AA66" s="72">
        <f t="shared" si="17"/>
        <v>0.74000723458129858</v>
      </c>
      <c r="AB66" s="72">
        <f t="shared" si="18"/>
        <v>0</v>
      </c>
      <c r="AC66" s="72">
        <f t="shared" si="19"/>
        <v>0.25999276541870137</v>
      </c>
      <c r="AD66" s="72">
        <f t="shared" si="20"/>
        <v>3.2540752543203821E-2</v>
      </c>
      <c r="AE66" s="72">
        <f t="shared" si="21"/>
        <v>4.8019533369506241E-2</v>
      </c>
      <c r="AF66" s="72">
        <f t="shared" si="22"/>
        <v>0.78942213516160631</v>
      </c>
    </row>
    <row r="67" spans="1:32" x14ac:dyDescent="0.25">
      <c r="A67" s="2" t="s">
        <v>6618</v>
      </c>
      <c r="B67" s="3" t="s">
        <v>42</v>
      </c>
      <c r="C67" s="4" t="s">
        <v>6617</v>
      </c>
      <c r="D67" s="3" t="s">
        <v>26</v>
      </c>
      <c r="E67" s="3" t="s">
        <v>6616</v>
      </c>
      <c r="F67" s="3" t="s">
        <v>28</v>
      </c>
      <c r="G67" s="3" t="s">
        <v>28</v>
      </c>
      <c r="H67" s="5">
        <v>382</v>
      </c>
      <c r="I67" s="5">
        <v>39</v>
      </c>
      <c r="J67" s="5">
        <v>267</v>
      </c>
      <c r="K67" s="5">
        <v>316</v>
      </c>
      <c r="L67" s="5">
        <v>8.6481000000000002E-2</v>
      </c>
      <c r="M67" s="69">
        <f t="shared" ref="M67:M98" si="23">O67+Q67+V67</f>
        <v>5396</v>
      </c>
      <c r="N67" s="5">
        <v>65</v>
      </c>
      <c r="O67" s="5">
        <v>5091</v>
      </c>
      <c r="P67" s="5">
        <v>3654</v>
      </c>
      <c r="Q67" s="5">
        <v>0</v>
      </c>
      <c r="R67" s="5">
        <v>0</v>
      </c>
      <c r="S67" s="5">
        <f t="shared" ref="S67:S98" si="24">R67+W67+P67</f>
        <v>3883</v>
      </c>
      <c r="T67" s="5">
        <v>22</v>
      </c>
      <c r="U67" s="5">
        <v>4</v>
      </c>
      <c r="V67" s="5">
        <v>305</v>
      </c>
      <c r="W67" s="5">
        <v>229</v>
      </c>
      <c r="X67" s="72">
        <f t="shared" ref="X67:X98" si="25">O67/$M67</f>
        <v>0.94347664936990361</v>
      </c>
      <c r="Y67" s="72">
        <f t="shared" ref="Y67:Y98" si="26">Q67/$M67</f>
        <v>0</v>
      </c>
      <c r="Z67" s="72">
        <f t="shared" ref="Z67:Z98" si="27">V67/$M67</f>
        <v>5.6523350630096371E-2</v>
      </c>
      <c r="AA67" s="72">
        <f t="shared" ref="AA67:AA98" si="28">P67/$S67</f>
        <v>0.94102498068503737</v>
      </c>
      <c r="AB67" s="72">
        <f t="shared" ref="AB67:AB98" si="29">R67/$S67</f>
        <v>0</v>
      </c>
      <c r="AC67" s="72">
        <f t="shared" ref="AC67:AC98" si="30">W67/$S67</f>
        <v>5.8975019314962657E-2</v>
      </c>
      <c r="AD67" s="72">
        <f t="shared" ref="AD67:AD98" si="31">$N67/M67</f>
        <v>1.2045959970348406E-2</v>
      </c>
      <c r="AE67" s="72">
        <f t="shared" ref="AE67:AE98" si="32">$N67/S67</f>
        <v>1.673963430337368E-2</v>
      </c>
      <c r="AF67" s="72">
        <f t="shared" ref="AF67:AF98" si="33">J67/K67</f>
        <v>0.84493670886075944</v>
      </c>
    </row>
    <row r="68" spans="1:32" x14ac:dyDescent="0.25">
      <c r="A68" s="2" t="s">
        <v>4978</v>
      </c>
      <c r="B68" s="3" t="s">
        <v>42</v>
      </c>
      <c r="C68" s="4" t="s">
        <v>4977</v>
      </c>
      <c r="D68" s="3" t="s">
        <v>26</v>
      </c>
      <c r="E68" s="3" t="s">
        <v>4976</v>
      </c>
      <c r="F68" s="3" t="s">
        <v>28</v>
      </c>
      <c r="G68" s="3" t="s">
        <v>28</v>
      </c>
      <c r="H68" s="5">
        <v>9</v>
      </c>
      <c r="I68" s="5">
        <v>1</v>
      </c>
      <c r="J68" s="5">
        <v>11</v>
      </c>
      <c r="K68" s="5">
        <v>12</v>
      </c>
      <c r="L68" s="5">
        <v>1.359E-2</v>
      </c>
      <c r="M68" s="69">
        <f t="shared" si="23"/>
        <v>1356</v>
      </c>
      <c r="N68" s="5">
        <v>6</v>
      </c>
      <c r="O68" s="5">
        <v>1300</v>
      </c>
      <c r="P68" s="5">
        <v>883</v>
      </c>
      <c r="Q68" s="5">
        <v>0</v>
      </c>
      <c r="R68" s="5">
        <v>0</v>
      </c>
      <c r="S68" s="5">
        <f t="shared" si="24"/>
        <v>929</v>
      </c>
      <c r="T68" s="5">
        <v>2</v>
      </c>
      <c r="U68" s="5">
        <v>0</v>
      </c>
      <c r="V68" s="5">
        <v>56</v>
      </c>
      <c r="W68" s="5">
        <v>46</v>
      </c>
      <c r="X68" s="72">
        <f t="shared" si="25"/>
        <v>0.95870206489675514</v>
      </c>
      <c r="Y68" s="72">
        <f t="shared" si="26"/>
        <v>0</v>
      </c>
      <c r="Z68" s="72">
        <f t="shared" si="27"/>
        <v>4.1297935103244837E-2</v>
      </c>
      <c r="AA68" s="72">
        <f t="shared" si="28"/>
        <v>0.95048439181916033</v>
      </c>
      <c r="AB68" s="72">
        <f t="shared" si="29"/>
        <v>0</v>
      </c>
      <c r="AC68" s="72">
        <f t="shared" si="30"/>
        <v>4.951560818083961E-2</v>
      </c>
      <c r="AD68" s="72">
        <f t="shared" si="31"/>
        <v>4.4247787610619468E-3</v>
      </c>
      <c r="AE68" s="72">
        <f t="shared" si="32"/>
        <v>6.4585575888051671E-3</v>
      </c>
      <c r="AF68" s="72">
        <f t="shared" si="33"/>
        <v>0.91666666666666663</v>
      </c>
    </row>
    <row r="69" spans="1:32" x14ac:dyDescent="0.25">
      <c r="A69" s="2" t="s">
        <v>5023</v>
      </c>
      <c r="B69" s="3" t="s">
        <v>42</v>
      </c>
      <c r="C69" s="4" t="s">
        <v>5022</v>
      </c>
      <c r="D69" s="3" t="s">
        <v>26</v>
      </c>
      <c r="E69" s="3" t="s">
        <v>5021</v>
      </c>
      <c r="F69" s="3" t="s">
        <v>28</v>
      </c>
      <c r="G69" s="3" t="s">
        <v>28</v>
      </c>
      <c r="H69" s="5">
        <v>5</v>
      </c>
      <c r="I69" s="5">
        <v>0</v>
      </c>
      <c r="J69" s="5">
        <v>41</v>
      </c>
      <c r="K69" s="5">
        <v>44</v>
      </c>
      <c r="L69" s="5">
        <v>4.3306999999999998E-2</v>
      </c>
      <c r="M69" s="69">
        <f t="shared" si="23"/>
        <v>1466</v>
      </c>
      <c r="N69" s="5">
        <v>43</v>
      </c>
      <c r="O69" s="5">
        <v>1464</v>
      </c>
      <c r="P69" s="5">
        <v>1016</v>
      </c>
      <c r="Q69" s="5">
        <v>0</v>
      </c>
      <c r="R69" s="5">
        <v>0</v>
      </c>
      <c r="S69" s="5">
        <f t="shared" si="24"/>
        <v>1017</v>
      </c>
      <c r="T69" s="5">
        <v>0</v>
      </c>
      <c r="U69" s="5">
        <v>0</v>
      </c>
      <c r="V69" s="5">
        <v>2</v>
      </c>
      <c r="W69" s="5">
        <v>1</v>
      </c>
      <c r="X69" s="72">
        <f t="shared" si="25"/>
        <v>0.99863574351978168</v>
      </c>
      <c r="Y69" s="72">
        <f t="shared" si="26"/>
        <v>0</v>
      </c>
      <c r="Z69" s="72">
        <f t="shared" si="27"/>
        <v>1.364256480218281E-3</v>
      </c>
      <c r="AA69" s="72">
        <f t="shared" si="28"/>
        <v>0.99901671583087515</v>
      </c>
      <c r="AB69" s="72">
        <f t="shared" si="29"/>
        <v>0</v>
      </c>
      <c r="AC69" s="72">
        <f t="shared" si="30"/>
        <v>9.8328416912487715E-4</v>
      </c>
      <c r="AD69" s="72">
        <f t="shared" si="31"/>
        <v>2.9331514324693043E-2</v>
      </c>
      <c r="AE69" s="72">
        <f t="shared" si="32"/>
        <v>4.2281219272369712E-2</v>
      </c>
      <c r="AF69" s="72">
        <f t="shared" si="33"/>
        <v>0.93181818181818177</v>
      </c>
    </row>
    <row r="70" spans="1:32" x14ac:dyDescent="0.25">
      <c r="A70" s="2" t="s">
        <v>5606</v>
      </c>
      <c r="B70" s="3" t="s">
        <v>42</v>
      </c>
      <c r="C70" s="4" t="s">
        <v>5605</v>
      </c>
      <c r="D70" s="3" t="s">
        <v>26</v>
      </c>
      <c r="E70" s="3" t="s">
        <v>5604</v>
      </c>
      <c r="F70" s="3" t="s">
        <v>28</v>
      </c>
      <c r="G70" s="3" t="s">
        <v>28</v>
      </c>
      <c r="H70" s="5">
        <v>24</v>
      </c>
      <c r="I70" s="5">
        <v>1</v>
      </c>
      <c r="J70" s="5">
        <v>36</v>
      </c>
      <c r="K70" s="5">
        <v>37</v>
      </c>
      <c r="L70" s="5">
        <v>1.8416999999999999E-2</v>
      </c>
      <c r="M70" s="69">
        <f t="shared" si="23"/>
        <v>2796</v>
      </c>
      <c r="N70" s="5">
        <v>23</v>
      </c>
      <c r="O70" s="5">
        <v>2756</v>
      </c>
      <c r="P70" s="5">
        <v>2009</v>
      </c>
      <c r="Q70" s="5">
        <v>0</v>
      </c>
      <c r="R70" s="5">
        <v>0</v>
      </c>
      <c r="S70" s="5">
        <f t="shared" si="24"/>
        <v>2042</v>
      </c>
      <c r="T70" s="5">
        <v>1</v>
      </c>
      <c r="U70" s="5">
        <v>0</v>
      </c>
      <c r="V70" s="5">
        <v>40</v>
      </c>
      <c r="W70" s="5">
        <v>33</v>
      </c>
      <c r="X70" s="72">
        <f t="shared" si="25"/>
        <v>0.98569384835479257</v>
      </c>
      <c r="Y70" s="72">
        <f t="shared" si="26"/>
        <v>0</v>
      </c>
      <c r="Z70" s="72">
        <f t="shared" si="27"/>
        <v>1.4306151645207439E-2</v>
      </c>
      <c r="AA70" s="72">
        <f t="shared" si="28"/>
        <v>0.98383937316356518</v>
      </c>
      <c r="AB70" s="72">
        <f t="shared" si="29"/>
        <v>0</v>
      </c>
      <c r="AC70" s="72">
        <f t="shared" si="30"/>
        <v>1.6160626836434867E-2</v>
      </c>
      <c r="AD70" s="72">
        <f t="shared" si="31"/>
        <v>8.2260371959942784E-3</v>
      </c>
      <c r="AE70" s="72">
        <f t="shared" si="32"/>
        <v>1.1263467189030362E-2</v>
      </c>
      <c r="AF70" s="72">
        <f t="shared" si="33"/>
        <v>0.97297297297297303</v>
      </c>
    </row>
    <row r="71" spans="1:32" x14ac:dyDescent="0.25">
      <c r="A71" s="2" t="s">
        <v>6802</v>
      </c>
      <c r="B71" s="3" t="s">
        <v>42</v>
      </c>
      <c r="C71" s="4" t="s">
        <v>6801</v>
      </c>
      <c r="D71" s="3" t="s">
        <v>26</v>
      </c>
      <c r="E71" s="3" t="s">
        <v>6800</v>
      </c>
      <c r="F71" s="3" t="s">
        <v>28</v>
      </c>
      <c r="G71" s="3" t="s">
        <v>28</v>
      </c>
      <c r="H71" s="5">
        <v>322</v>
      </c>
      <c r="I71" s="5">
        <v>14</v>
      </c>
      <c r="J71" s="5">
        <v>390</v>
      </c>
      <c r="K71" s="5">
        <v>473</v>
      </c>
      <c r="L71" s="5">
        <v>0.115648</v>
      </c>
      <c r="M71" s="69">
        <f t="shared" si="23"/>
        <v>6628</v>
      </c>
      <c r="N71" s="5">
        <v>282</v>
      </c>
      <c r="O71" s="5">
        <v>5919</v>
      </c>
      <c r="P71" s="5">
        <v>4090</v>
      </c>
      <c r="Q71" s="5">
        <v>0</v>
      </c>
      <c r="R71" s="5">
        <v>0</v>
      </c>
      <c r="S71" s="5">
        <f t="shared" si="24"/>
        <v>4575</v>
      </c>
      <c r="T71" s="5">
        <v>13</v>
      </c>
      <c r="U71" s="5">
        <v>9</v>
      </c>
      <c r="V71" s="5">
        <v>709</v>
      </c>
      <c r="W71" s="5">
        <v>485</v>
      </c>
      <c r="X71" s="72">
        <f t="shared" si="25"/>
        <v>0.89302957151478579</v>
      </c>
      <c r="Y71" s="72">
        <f t="shared" si="26"/>
        <v>0</v>
      </c>
      <c r="Z71" s="72">
        <f t="shared" si="27"/>
        <v>0.10697042848521424</v>
      </c>
      <c r="AA71" s="72">
        <f t="shared" si="28"/>
        <v>0.89398907103825132</v>
      </c>
      <c r="AB71" s="72">
        <f t="shared" si="29"/>
        <v>0</v>
      </c>
      <c r="AC71" s="72">
        <f t="shared" si="30"/>
        <v>0.10601092896174863</v>
      </c>
      <c r="AD71" s="72">
        <f t="shared" si="31"/>
        <v>4.2546771273385638E-2</v>
      </c>
      <c r="AE71" s="72">
        <f t="shared" si="32"/>
        <v>6.163934426229508E-2</v>
      </c>
      <c r="AF71" s="72">
        <f t="shared" si="33"/>
        <v>0.82452431289640593</v>
      </c>
    </row>
    <row r="72" spans="1:32" x14ac:dyDescent="0.25">
      <c r="A72" s="2" t="s">
        <v>5047</v>
      </c>
      <c r="B72" s="3" t="s">
        <v>42</v>
      </c>
      <c r="C72" s="4" t="s">
        <v>5046</v>
      </c>
      <c r="D72" s="3" t="s">
        <v>26</v>
      </c>
      <c r="E72" s="3" t="s">
        <v>5045</v>
      </c>
      <c r="F72" s="3" t="s">
        <v>28</v>
      </c>
      <c r="G72" s="3" t="s">
        <v>28</v>
      </c>
      <c r="H72" s="5">
        <v>16</v>
      </c>
      <c r="I72" s="5">
        <v>1</v>
      </c>
      <c r="J72" s="5">
        <v>24</v>
      </c>
      <c r="K72" s="5">
        <v>26</v>
      </c>
      <c r="L72" s="5">
        <v>2.4344999999999999E-2</v>
      </c>
      <c r="M72" s="69">
        <f t="shared" si="23"/>
        <v>1448</v>
      </c>
      <c r="N72" s="5">
        <v>18</v>
      </c>
      <c r="O72" s="5">
        <v>1448</v>
      </c>
      <c r="P72" s="5">
        <v>1068</v>
      </c>
      <c r="Q72" s="5">
        <v>0</v>
      </c>
      <c r="R72" s="5">
        <v>0</v>
      </c>
      <c r="S72" s="5">
        <f t="shared" si="24"/>
        <v>1068</v>
      </c>
      <c r="T72" s="5">
        <v>0</v>
      </c>
      <c r="U72" s="5">
        <v>0</v>
      </c>
      <c r="V72" s="5">
        <v>0</v>
      </c>
      <c r="W72" s="5">
        <v>0</v>
      </c>
      <c r="X72" s="72">
        <f t="shared" si="25"/>
        <v>1</v>
      </c>
      <c r="Y72" s="72">
        <f t="shared" si="26"/>
        <v>0</v>
      </c>
      <c r="Z72" s="72">
        <f t="shared" si="27"/>
        <v>0</v>
      </c>
      <c r="AA72" s="72">
        <f t="shared" si="28"/>
        <v>1</v>
      </c>
      <c r="AB72" s="72">
        <f t="shared" si="29"/>
        <v>0</v>
      </c>
      <c r="AC72" s="72">
        <f t="shared" si="30"/>
        <v>0</v>
      </c>
      <c r="AD72" s="72">
        <f t="shared" si="31"/>
        <v>1.2430939226519336E-2</v>
      </c>
      <c r="AE72" s="72">
        <f t="shared" si="32"/>
        <v>1.6853932584269662E-2</v>
      </c>
      <c r="AF72" s="72">
        <f t="shared" si="33"/>
        <v>0.92307692307692313</v>
      </c>
    </row>
    <row r="73" spans="1:32" x14ac:dyDescent="0.25">
      <c r="A73" s="2" t="s">
        <v>5459</v>
      </c>
      <c r="B73" s="3" t="s">
        <v>42</v>
      </c>
      <c r="C73" s="4" t="s">
        <v>5458</v>
      </c>
      <c r="D73" s="3" t="s">
        <v>26</v>
      </c>
      <c r="E73" s="3" t="s">
        <v>5457</v>
      </c>
      <c r="F73" s="3" t="s">
        <v>28</v>
      </c>
      <c r="G73" s="3" t="s">
        <v>28</v>
      </c>
      <c r="H73" s="5">
        <v>35</v>
      </c>
      <c r="I73" s="5">
        <v>0</v>
      </c>
      <c r="J73" s="5">
        <v>35</v>
      </c>
      <c r="K73" s="5">
        <v>87</v>
      </c>
      <c r="L73" s="5">
        <v>4.8440999999999998E-2</v>
      </c>
      <c r="M73" s="69">
        <f t="shared" si="23"/>
        <v>3187</v>
      </c>
      <c r="N73" s="5">
        <v>17</v>
      </c>
      <c r="O73" s="5">
        <v>2626</v>
      </c>
      <c r="P73" s="5">
        <v>1796</v>
      </c>
      <c r="Q73" s="5">
        <v>0</v>
      </c>
      <c r="R73" s="5">
        <v>0</v>
      </c>
      <c r="S73" s="5">
        <f t="shared" si="24"/>
        <v>2126</v>
      </c>
      <c r="T73" s="5">
        <v>5</v>
      </c>
      <c r="U73" s="5">
        <v>6</v>
      </c>
      <c r="V73" s="5">
        <v>561</v>
      </c>
      <c r="W73" s="5">
        <v>330</v>
      </c>
      <c r="X73" s="72">
        <f t="shared" si="25"/>
        <v>0.82397238782554127</v>
      </c>
      <c r="Y73" s="72">
        <f t="shared" si="26"/>
        <v>0</v>
      </c>
      <c r="Z73" s="72">
        <f t="shared" si="27"/>
        <v>0.17602761217445873</v>
      </c>
      <c r="AA73" s="72">
        <f t="shared" si="28"/>
        <v>0.84477892756349948</v>
      </c>
      <c r="AB73" s="72">
        <f t="shared" si="29"/>
        <v>0</v>
      </c>
      <c r="AC73" s="72">
        <f t="shared" si="30"/>
        <v>0.15522107243650046</v>
      </c>
      <c r="AD73" s="72">
        <f t="shared" si="31"/>
        <v>5.3341700658926889E-3</v>
      </c>
      <c r="AE73" s="72">
        <f t="shared" si="32"/>
        <v>7.9962370649106305E-3</v>
      </c>
      <c r="AF73" s="72">
        <f t="shared" si="33"/>
        <v>0.40229885057471265</v>
      </c>
    </row>
    <row r="74" spans="1:32" x14ac:dyDescent="0.25">
      <c r="A74" s="2" t="s">
        <v>7562</v>
      </c>
      <c r="B74" s="3" t="s">
        <v>42</v>
      </c>
      <c r="C74" s="4" t="s">
        <v>7561</v>
      </c>
      <c r="D74" s="3" t="s">
        <v>26</v>
      </c>
      <c r="E74" s="3" t="s">
        <v>7560</v>
      </c>
      <c r="F74" s="3" t="s">
        <v>28</v>
      </c>
      <c r="G74" s="3" t="s">
        <v>28</v>
      </c>
      <c r="H74" s="5">
        <v>240</v>
      </c>
      <c r="I74" s="5">
        <v>1</v>
      </c>
      <c r="J74" s="5">
        <v>366</v>
      </c>
      <c r="K74" s="5">
        <v>441</v>
      </c>
      <c r="L74" s="5">
        <v>6.6266000000000005E-2</v>
      </c>
      <c r="M74" s="69">
        <f t="shared" si="23"/>
        <v>14000</v>
      </c>
      <c r="N74" s="5">
        <v>198</v>
      </c>
      <c r="O74" s="5">
        <v>9736</v>
      </c>
      <c r="P74" s="5">
        <v>6655</v>
      </c>
      <c r="Q74" s="5">
        <v>0</v>
      </c>
      <c r="R74" s="5">
        <v>0</v>
      </c>
      <c r="S74" s="5">
        <f t="shared" si="24"/>
        <v>9416</v>
      </c>
      <c r="T74" s="5">
        <v>27</v>
      </c>
      <c r="U74" s="5">
        <v>50</v>
      </c>
      <c r="V74" s="5">
        <v>4264</v>
      </c>
      <c r="W74" s="5">
        <v>2761</v>
      </c>
      <c r="X74" s="72">
        <f t="shared" si="25"/>
        <v>0.6954285714285714</v>
      </c>
      <c r="Y74" s="72">
        <f t="shared" si="26"/>
        <v>0</v>
      </c>
      <c r="Z74" s="72">
        <f t="shared" si="27"/>
        <v>0.30457142857142855</v>
      </c>
      <c r="AA74" s="72">
        <f t="shared" si="28"/>
        <v>0.70677570093457942</v>
      </c>
      <c r="AB74" s="72">
        <f t="shared" si="29"/>
        <v>0</v>
      </c>
      <c r="AC74" s="72">
        <f t="shared" si="30"/>
        <v>0.29322429906542058</v>
      </c>
      <c r="AD74" s="72">
        <f t="shared" si="31"/>
        <v>1.4142857142857143E-2</v>
      </c>
      <c r="AE74" s="72">
        <f t="shared" si="32"/>
        <v>2.1028037383177569E-2</v>
      </c>
      <c r="AF74" s="72">
        <f t="shared" si="33"/>
        <v>0.82993197278911568</v>
      </c>
    </row>
    <row r="75" spans="1:32" x14ac:dyDescent="0.25">
      <c r="A75" s="2" t="s">
        <v>8327</v>
      </c>
      <c r="B75" s="3" t="s">
        <v>42</v>
      </c>
      <c r="C75" s="4" t="s">
        <v>8326</v>
      </c>
      <c r="D75" s="3" t="s">
        <v>26</v>
      </c>
      <c r="E75" s="3" t="s">
        <v>8325</v>
      </c>
      <c r="F75" s="3" t="s">
        <v>28</v>
      </c>
      <c r="G75" s="3" t="s">
        <v>28</v>
      </c>
      <c r="H75" s="5">
        <v>2836</v>
      </c>
      <c r="I75" s="5">
        <v>94</v>
      </c>
      <c r="J75" s="5">
        <v>2347</v>
      </c>
      <c r="K75" s="5">
        <v>3255</v>
      </c>
      <c r="L75" s="5">
        <v>0.19781199999999999</v>
      </c>
      <c r="M75" s="69">
        <f t="shared" si="23"/>
        <v>39306</v>
      </c>
      <c r="N75" s="5">
        <v>1426</v>
      </c>
      <c r="O75" s="5">
        <v>25791</v>
      </c>
      <c r="P75" s="5">
        <v>16455</v>
      </c>
      <c r="Q75" s="5">
        <v>0</v>
      </c>
      <c r="R75" s="5">
        <v>0</v>
      </c>
      <c r="S75" s="5">
        <f t="shared" si="24"/>
        <v>25095</v>
      </c>
      <c r="T75" s="5">
        <v>130</v>
      </c>
      <c r="U75" s="5">
        <v>148</v>
      </c>
      <c r="V75" s="5">
        <v>13515</v>
      </c>
      <c r="W75" s="5">
        <v>8640</v>
      </c>
      <c r="X75" s="72">
        <f t="shared" si="25"/>
        <v>0.65615936498244543</v>
      </c>
      <c r="Y75" s="72">
        <f t="shared" si="26"/>
        <v>0</v>
      </c>
      <c r="Z75" s="72">
        <f t="shared" si="27"/>
        <v>0.34384063501755457</v>
      </c>
      <c r="AA75" s="72">
        <f t="shared" si="28"/>
        <v>0.65570830842797367</v>
      </c>
      <c r="AB75" s="72">
        <f t="shared" si="29"/>
        <v>0</v>
      </c>
      <c r="AC75" s="72">
        <f t="shared" si="30"/>
        <v>0.34429169157202633</v>
      </c>
      <c r="AD75" s="72">
        <f t="shared" si="31"/>
        <v>3.62794484302651E-2</v>
      </c>
      <c r="AE75" s="72">
        <f t="shared" si="32"/>
        <v>5.6824068539549709E-2</v>
      </c>
      <c r="AF75" s="72">
        <f t="shared" si="33"/>
        <v>0.7210445468509985</v>
      </c>
    </row>
    <row r="76" spans="1:32" x14ac:dyDescent="0.25">
      <c r="A76" s="2" t="s">
        <v>6202</v>
      </c>
      <c r="B76" s="3" t="s">
        <v>42</v>
      </c>
      <c r="C76" s="4" t="s">
        <v>6201</v>
      </c>
      <c r="D76" s="3" t="s">
        <v>26</v>
      </c>
      <c r="E76" s="3" t="s">
        <v>6200</v>
      </c>
      <c r="F76" s="3" t="s">
        <v>28</v>
      </c>
      <c r="G76" s="3" t="s">
        <v>28</v>
      </c>
      <c r="H76" s="5">
        <v>107</v>
      </c>
      <c r="I76" s="5">
        <v>3</v>
      </c>
      <c r="J76" s="5">
        <v>174</v>
      </c>
      <c r="K76" s="5">
        <v>194</v>
      </c>
      <c r="L76" s="5">
        <v>6.7174999999999999E-2</v>
      </c>
      <c r="M76" s="69">
        <f t="shared" si="23"/>
        <v>4209</v>
      </c>
      <c r="N76" s="5">
        <v>109</v>
      </c>
      <c r="O76" s="5">
        <v>4008</v>
      </c>
      <c r="P76" s="5">
        <v>2888</v>
      </c>
      <c r="Q76" s="5">
        <v>0</v>
      </c>
      <c r="R76" s="5">
        <v>0</v>
      </c>
      <c r="S76" s="5">
        <f t="shared" si="24"/>
        <v>3015</v>
      </c>
      <c r="T76" s="5">
        <v>7</v>
      </c>
      <c r="U76" s="5">
        <v>3</v>
      </c>
      <c r="V76" s="5">
        <v>201</v>
      </c>
      <c r="W76" s="5">
        <v>127</v>
      </c>
      <c r="X76" s="72">
        <f t="shared" si="25"/>
        <v>0.95224518888096932</v>
      </c>
      <c r="Y76" s="72">
        <f t="shared" si="26"/>
        <v>0</v>
      </c>
      <c r="Z76" s="72">
        <f t="shared" si="27"/>
        <v>4.7754811119030648E-2</v>
      </c>
      <c r="AA76" s="72">
        <f t="shared" si="28"/>
        <v>0.95787728026533991</v>
      </c>
      <c r="AB76" s="72">
        <f t="shared" si="29"/>
        <v>0</v>
      </c>
      <c r="AC76" s="72">
        <f t="shared" si="30"/>
        <v>4.212271973466003E-2</v>
      </c>
      <c r="AD76" s="72">
        <f t="shared" si="31"/>
        <v>2.5896887621762888E-2</v>
      </c>
      <c r="AE76" s="72">
        <f t="shared" si="32"/>
        <v>3.6152570480928688E-2</v>
      </c>
      <c r="AF76" s="72">
        <f t="shared" si="33"/>
        <v>0.89690721649484539</v>
      </c>
    </row>
    <row r="77" spans="1:32" x14ac:dyDescent="0.25">
      <c r="A77" s="2" t="s">
        <v>5299</v>
      </c>
      <c r="B77" s="3" t="s">
        <v>42</v>
      </c>
      <c r="C77" s="4" t="s">
        <v>5298</v>
      </c>
      <c r="D77" s="3" t="s">
        <v>26</v>
      </c>
      <c r="E77" s="3" t="s">
        <v>5297</v>
      </c>
      <c r="F77" s="3" t="s">
        <v>28</v>
      </c>
      <c r="G77" s="3" t="s">
        <v>28</v>
      </c>
      <c r="H77" s="5">
        <v>5</v>
      </c>
      <c r="I77" s="5">
        <v>0</v>
      </c>
      <c r="J77" s="5">
        <v>149</v>
      </c>
      <c r="K77" s="5">
        <v>154</v>
      </c>
      <c r="L77" s="5">
        <v>0.10105</v>
      </c>
      <c r="M77" s="69">
        <f t="shared" si="23"/>
        <v>2196</v>
      </c>
      <c r="N77" s="5">
        <v>171</v>
      </c>
      <c r="O77" s="5">
        <v>2195</v>
      </c>
      <c r="P77" s="5">
        <v>1524</v>
      </c>
      <c r="Q77" s="5">
        <v>0</v>
      </c>
      <c r="R77" s="5">
        <v>0</v>
      </c>
      <c r="S77" s="5">
        <f t="shared" si="24"/>
        <v>1525</v>
      </c>
      <c r="T77" s="5">
        <v>0</v>
      </c>
      <c r="U77" s="5">
        <v>0</v>
      </c>
      <c r="V77" s="5">
        <v>1</v>
      </c>
      <c r="W77" s="5">
        <v>1</v>
      </c>
      <c r="X77" s="72">
        <f t="shared" si="25"/>
        <v>0.99954462659380694</v>
      </c>
      <c r="Y77" s="72">
        <f t="shared" si="26"/>
        <v>0</v>
      </c>
      <c r="Z77" s="72">
        <f t="shared" si="27"/>
        <v>4.5537340619307832E-4</v>
      </c>
      <c r="AA77" s="72">
        <f t="shared" si="28"/>
        <v>0.999344262295082</v>
      </c>
      <c r="AB77" s="72">
        <f t="shared" si="29"/>
        <v>0</v>
      </c>
      <c r="AC77" s="72">
        <f t="shared" si="30"/>
        <v>6.5573770491803279E-4</v>
      </c>
      <c r="AD77" s="72">
        <f t="shared" si="31"/>
        <v>7.7868852459016397E-2</v>
      </c>
      <c r="AE77" s="72">
        <f t="shared" si="32"/>
        <v>0.11213114754098361</v>
      </c>
      <c r="AF77" s="72">
        <f t="shared" si="33"/>
        <v>0.96753246753246758</v>
      </c>
    </row>
    <row r="78" spans="1:32" x14ac:dyDescent="0.25">
      <c r="A78" s="2" t="s">
        <v>5517</v>
      </c>
      <c r="B78" s="3" t="s">
        <v>42</v>
      </c>
      <c r="C78" s="4" t="s">
        <v>5516</v>
      </c>
      <c r="D78" s="3" t="s">
        <v>26</v>
      </c>
      <c r="E78" s="3" t="s">
        <v>5515</v>
      </c>
      <c r="F78" s="3" t="s">
        <v>28</v>
      </c>
      <c r="G78" s="3" t="s">
        <v>28</v>
      </c>
      <c r="H78" s="5">
        <v>11</v>
      </c>
      <c r="I78" s="5">
        <v>1</v>
      </c>
      <c r="J78" s="5">
        <v>22</v>
      </c>
      <c r="K78" s="5">
        <v>24</v>
      </c>
      <c r="L78" s="5">
        <v>1.2751999999999999E-2</v>
      </c>
      <c r="M78" s="69">
        <f t="shared" si="23"/>
        <v>2720</v>
      </c>
      <c r="N78" s="5">
        <v>13</v>
      </c>
      <c r="O78" s="5">
        <v>2635</v>
      </c>
      <c r="P78" s="5">
        <v>1882</v>
      </c>
      <c r="Q78" s="5">
        <v>0</v>
      </c>
      <c r="R78" s="5">
        <v>0</v>
      </c>
      <c r="S78" s="5">
        <f t="shared" si="24"/>
        <v>1943</v>
      </c>
      <c r="T78" s="5">
        <v>10</v>
      </c>
      <c r="U78" s="5">
        <v>1</v>
      </c>
      <c r="V78" s="5">
        <v>85</v>
      </c>
      <c r="W78" s="5">
        <v>61</v>
      </c>
      <c r="X78" s="72">
        <f t="shared" si="25"/>
        <v>0.96875</v>
      </c>
      <c r="Y78" s="72">
        <f t="shared" si="26"/>
        <v>0</v>
      </c>
      <c r="Z78" s="72">
        <f t="shared" si="27"/>
        <v>3.125E-2</v>
      </c>
      <c r="AA78" s="72">
        <f t="shared" si="28"/>
        <v>0.96860524961399896</v>
      </c>
      <c r="AB78" s="72">
        <f t="shared" si="29"/>
        <v>0</v>
      </c>
      <c r="AC78" s="72">
        <f t="shared" si="30"/>
        <v>3.1394750386001029E-2</v>
      </c>
      <c r="AD78" s="72">
        <f t="shared" si="31"/>
        <v>4.7794117647058827E-3</v>
      </c>
      <c r="AE78" s="72">
        <f t="shared" si="32"/>
        <v>6.6906845084920225E-3</v>
      </c>
      <c r="AF78" s="72">
        <f t="shared" si="33"/>
        <v>0.91666666666666663</v>
      </c>
    </row>
    <row r="79" spans="1:32" x14ac:dyDescent="0.25">
      <c r="A79" s="2" t="s">
        <v>7622</v>
      </c>
      <c r="B79" s="3" t="s">
        <v>42</v>
      </c>
      <c r="C79" s="4" t="s">
        <v>7621</v>
      </c>
      <c r="D79" s="3" t="s">
        <v>26</v>
      </c>
      <c r="E79" s="3" t="s">
        <v>7620</v>
      </c>
      <c r="F79" s="3" t="s">
        <v>28</v>
      </c>
      <c r="G79" s="3" t="s">
        <v>28</v>
      </c>
      <c r="H79" s="5">
        <v>971</v>
      </c>
      <c r="I79" s="5">
        <v>74</v>
      </c>
      <c r="J79" s="5">
        <v>424</v>
      </c>
      <c r="K79" s="5">
        <v>646</v>
      </c>
      <c r="L79" s="5">
        <v>9.3285000000000007E-2</v>
      </c>
      <c r="M79" s="69">
        <f t="shared" si="23"/>
        <v>13683</v>
      </c>
      <c r="N79" s="5">
        <v>186</v>
      </c>
      <c r="O79" s="5">
        <v>10532</v>
      </c>
      <c r="P79" s="5">
        <v>6925</v>
      </c>
      <c r="Q79" s="5">
        <v>0</v>
      </c>
      <c r="R79" s="5">
        <v>0</v>
      </c>
      <c r="S79" s="5">
        <f t="shared" si="24"/>
        <v>8702</v>
      </c>
      <c r="T79" s="5">
        <v>65</v>
      </c>
      <c r="U79" s="5">
        <v>12</v>
      </c>
      <c r="V79" s="5">
        <v>3151</v>
      </c>
      <c r="W79" s="5">
        <v>1777</v>
      </c>
      <c r="X79" s="72">
        <f t="shared" si="25"/>
        <v>0.76971424395234966</v>
      </c>
      <c r="Y79" s="72">
        <f t="shared" si="26"/>
        <v>0</v>
      </c>
      <c r="Z79" s="72">
        <f t="shared" si="27"/>
        <v>0.23028575604765036</v>
      </c>
      <c r="AA79" s="72">
        <f t="shared" si="28"/>
        <v>0.79579407032866012</v>
      </c>
      <c r="AB79" s="72">
        <f t="shared" si="29"/>
        <v>0</v>
      </c>
      <c r="AC79" s="72">
        <f t="shared" si="30"/>
        <v>0.20420592967133991</v>
      </c>
      <c r="AD79" s="72">
        <f t="shared" si="31"/>
        <v>1.3593510195132646E-2</v>
      </c>
      <c r="AE79" s="72">
        <f t="shared" si="32"/>
        <v>2.1374396690415996E-2</v>
      </c>
      <c r="AF79" s="72">
        <f t="shared" si="33"/>
        <v>0.65634674922600622</v>
      </c>
    </row>
    <row r="80" spans="1:32" x14ac:dyDescent="0.25">
      <c r="A80" s="2" t="s">
        <v>6360</v>
      </c>
      <c r="B80" s="3" t="s">
        <v>42</v>
      </c>
      <c r="C80" s="4" t="s">
        <v>6359</v>
      </c>
      <c r="D80" s="3" t="s">
        <v>26</v>
      </c>
      <c r="E80" s="3" t="s">
        <v>6358</v>
      </c>
      <c r="F80" s="3" t="s">
        <v>28</v>
      </c>
      <c r="G80" s="3" t="s">
        <v>28</v>
      </c>
      <c r="H80" s="5">
        <v>76</v>
      </c>
      <c r="I80" s="5">
        <v>4</v>
      </c>
      <c r="J80" s="5">
        <v>122</v>
      </c>
      <c r="K80" s="5">
        <v>141</v>
      </c>
      <c r="L80" s="5">
        <v>4.4103999999999997E-2</v>
      </c>
      <c r="M80" s="69">
        <f t="shared" si="23"/>
        <v>5459</v>
      </c>
      <c r="N80" s="5">
        <v>92</v>
      </c>
      <c r="O80" s="5">
        <v>4581</v>
      </c>
      <c r="P80" s="5">
        <v>3197</v>
      </c>
      <c r="Q80" s="5">
        <v>0</v>
      </c>
      <c r="R80" s="5">
        <v>0</v>
      </c>
      <c r="S80" s="5">
        <f t="shared" si="24"/>
        <v>3778</v>
      </c>
      <c r="T80" s="5">
        <v>5</v>
      </c>
      <c r="U80" s="5">
        <v>12</v>
      </c>
      <c r="V80" s="5">
        <v>878</v>
      </c>
      <c r="W80" s="5">
        <v>581</v>
      </c>
      <c r="X80" s="72">
        <f t="shared" si="25"/>
        <v>0.83916468217622275</v>
      </c>
      <c r="Y80" s="72">
        <f t="shared" si="26"/>
        <v>0</v>
      </c>
      <c r="Z80" s="72">
        <f t="shared" si="27"/>
        <v>0.16083531782377725</v>
      </c>
      <c r="AA80" s="72">
        <f t="shared" si="28"/>
        <v>0.84621492853361568</v>
      </c>
      <c r="AB80" s="72">
        <f t="shared" si="29"/>
        <v>0</v>
      </c>
      <c r="AC80" s="72">
        <f t="shared" si="30"/>
        <v>0.15378507146638434</v>
      </c>
      <c r="AD80" s="72">
        <f t="shared" si="31"/>
        <v>1.685290346217256E-2</v>
      </c>
      <c r="AE80" s="72">
        <f t="shared" si="32"/>
        <v>2.4351508734780307E-2</v>
      </c>
      <c r="AF80" s="72">
        <f t="shared" si="33"/>
        <v>0.86524822695035464</v>
      </c>
    </row>
    <row r="81" spans="1:32" x14ac:dyDescent="0.25">
      <c r="A81" s="2" t="s">
        <v>5014</v>
      </c>
      <c r="B81" s="3" t="s">
        <v>42</v>
      </c>
      <c r="C81" s="4" t="s">
        <v>5013</v>
      </c>
      <c r="D81" s="3" t="s">
        <v>26</v>
      </c>
      <c r="E81" s="3" t="s">
        <v>5012</v>
      </c>
      <c r="F81" s="3" t="s">
        <v>28</v>
      </c>
      <c r="G81" s="3" t="s">
        <v>28</v>
      </c>
      <c r="H81" s="5">
        <v>7</v>
      </c>
      <c r="I81" s="5">
        <v>0</v>
      </c>
      <c r="J81" s="5">
        <v>20</v>
      </c>
      <c r="K81" s="5">
        <v>22</v>
      </c>
      <c r="L81" s="5">
        <v>2.2110999999999999E-2</v>
      </c>
      <c r="M81" s="69">
        <f t="shared" si="23"/>
        <v>1392</v>
      </c>
      <c r="N81" s="5">
        <v>19</v>
      </c>
      <c r="O81" s="5">
        <v>1392</v>
      </c>
      <c r="P81" s="5">
        <v>995</v>
      </c>
      <c r="Q81" s="5">
        <v>0</v>
      </c>
      <c r="R81" s="5">
        <v>0</v>
      </c>
      <c r="S81" s="5">
        <f t="shared" si="24"/>
        <v>995</v>
      </c>
      <c r="T81" s="5">
        <v>0</v>
      </c>
      <c r="U81" s="5">
        <v>0</v>
      </c>
      <c r="V81" s="5">
        <v>0</v>
      </c>
      <c r="W81" s="5">
        <v>0</v>
      </c>
      <c r="X81" s="72">
        <f t="shared" si="25"/>
        <v>1</v>
      </c>
      <c r="Y81" s="72">
        <f t="shared" si="26"/>
        <v>0</v>
      </c>
      <c r="Z81" s="72">
        <f t="shared" si="27"/>
        <v>0</v>
      </c>
      <c r="AA81" s="72">
        <f t="shared" si="28"/>
        <v>1</v>
      </c>
      <c r="AB81" s="72">
        <f t="shared" si="29"/>
        <v>0</v>
      </c>
      <c r="AC81" s="72">
        <f t="shared" si="30"/>
        <v>0</v>
      </c>
      <c r="AD81" s="72">
        <f t="shared" si="31"/>
        <v>1.3649425287356323E-2</v>
      </c>
      <c r="AE81" s="72">
        <f t="shared" si="32"/>
        <v>1.9095477386934675E-2</v>
      </c>
      <c r="AF81" s="72">
        <f t="shared" si="33"/>
        <v>0.90909090909090906</v>
      </c>
    </row>
    <row r="82" spans="1:32" x14ac:dyDescent="0.25">
      <c r="A82" s="2" t="s">
        <v>6591</v>
      </c>
      <c r="B82" s="3" t="s">
        <v>42</v>
      </c>
      <c r="C82" s="4" t="s">
        <v>6590</v>
      </c>
      <c r="D82" s="3" t="s">
        <v>26</v>
      </c>
      <c r="E82" s="3" t="s">
        <v>6589</v>
      </c>
      <c r="F82" s="3" t="s">
        <v>28</v>
      </c>
      <c r="G82" s="3" t="s">
        <v>28</v>
      </c>
      <c r="H82" s="5">
        <v>86</v>
      </c>
      <c r="I82" s="5">
        <v>0</v>
      </c>
      <c r="J82" s="5">
        <v>24</v>
      </c>
      <c r="K82" s="5">
        <v>166</v>
      </c>
      <c r="L82" s="5">
        <v>4.5805999999999999E-2</v>
      </c>
      <c r="M82" s="69">
        <f t="shared" si="23"/>
        <v>8043</v>
      </c>
      <c r="N82" s="5">
        <v>50</v>
      </c>
      <c r="O82" s="5">
        <v>5428</v>
      </c>
      <c r="P82" s="5">
        <v>3624</v>
      </c>
      <c r="Q82" s="5">
        <v>0</v>
      </c>
      <c r="R82" s="5">
        <v>0</v>
      </c>
      <c r="S82" s="5">
        <f t="shared" si="24"/>
        <v>5223</v>
      </c>
      <c r="T82" s="5">
        <v>8</v>
      </c>
      <c r="U82" s="5">
        <v>5</v>
      </c>
      <c r="V82" s="5">
        <v>2615</v>
      </c>
      <c r="W82" s="5">
        <v>1599</v>
      </c>
      <c r="X82" s="72">
        <f t="shared" si="25"/>
        <v>0.67487255999005347</v>
      </c>
      <c r="Y82" s="72">
        <f t="shared" si="26"/>
        <v>0</v>
      </c>
      <c r="Z82" s="72">
        <f t="shared" si="27"/>
        <v>0.32512744000994653</v>
      </c>
      <c r="AA82" s="72">
        <f t="shared" si="28"/>
        <v>0.69385410683515225</v>
      </c>
      <c r="AB82" s="72">
        <f t="shared" si="29"/>
        <v>0</v>
      </c>
      <c r="AC82" s="72">
        <f t="shared" si="30"/>
        <v>0.3061458931648478</v>
      </c>
      <c r="AD82" s="72">
        <f t="shared" si="31"/>
        <v>6.2165858510506034E-3</v>
      </c>
      <c r="AE82" s="72">
        <f t="shared" si="32"/>
        <v>9.5730423128470229E-3</v>
      </c>
      <c r="AF82" s="72">
        <f t="shared" si="33"/>
        <v>0.14457831325301204</v>
      </c>
    </row>
    <row r="83" spans="1:32" x14ac:dyDescent="0.25">
      <c r="A83" s="2" t="s">
        <v>7269</v>
      </c>
      <c r="B83" s="3" t="s">
        <v>42</v>
      </c>
      <c r="C83" s="4" t="s">
        <v>7268</v>
      </c>
      <c r="D83" s="3" t="s">
        <v>26</v>
      </c>
      <c r="E83" s="3" t="s">
        <v>7267</v>
      </c>
      <c r="F83" s="3" t="s">
        <v>28</v>
      </c>
      <c r="G83" s="3" t="s">
        <v>28</v>
      </c>
      <c r="H83" s="5">
        <v>225</v>
      </c>
      <c r="I83" s="5">
        <v>1</v>
      </c>
      <c r="J83" s="5">
        <v>67</v>
      </c>
      <c r="K83" s="5">
        <v>207</v>
      </c>
      <c r="L83" s="5">
        <v>3.6812999999999999E-2</v>
      </c>
      <c r="M83" s="69">
        <f t="shared" si="23"/>
        <v>12484</v>
      </c>
      <c r="N83" s="5">
        <v>53</v>
      </c>
      <c r="O83" s="5">
        <v>8260</v>
      </c>
      <c r="P83" s="5">
        <v>5623</v>
      </c>
      <c r="Q83" s="5">
        <v>0</v>
      </c>
      <c r="R83" s="5">
        <v>0</v>
      </c>
      <c r="S83" s="5">
        <f t="shared" si="24"/>
        <v>8137</v>
      </c>
      <c r="T83" s="5">
        <v>9</v>
      </c>
      <c r="U83" s="5">
        <v>5</v>
      </c>
      <c r="V83" s="5">
        <v>4224</v>
      </c>
      <c r="W83" s="5">
        <v>2514</v>
      </c>
      <c r="X83" s="72">
        <f t="shared" si="25"/>
        <v>0.66164690804229409</v>
      </c>
      <c r="Y83" s="72">
        <f t="shared" si="26"/>
        <v>0</v>
      </c>
      <c r="Z83" s="72">
        <f t="shared" si="27"/>
        <v>0.33835309195770585</v>
      </c>
      <c r="AA83" s="72">
        <f t="shared" si="28"/>
        <v>0.69104092417352836</v>
      </c>
      <c r="AB83" s="72">
        <f t="shared" si="29"/>
        <v>0</v>
      </c>
      <c r="AC83" s="72">
        <f t="shared" si="30"/>
        <v>0.3089590758264717</v>
      </c>
      <c r="AD83" s="72">
        <f t="shared" si="31"/>
        <v>4.2454341557193204E-3</v>
      </c>
      <c r="AE83" s="72">
        <f t="shared" si="32"/>
        <v>6.5134570480521077E-3</v>
      </c>
      <c r="AF83" s="72">
        <f t="shared" si="33"/>
        <v>0.32367149758454106</v>
      </c>
    </row>
    <row r="84" spans="1:32" x14ac:dyDescent="0.25">
      <c r="A84" s="2" t="s">
        <v>5544</v>
      </c>
      <c r="B84" s="3" t="s">
        <v>42</v>
      </c>
      <c r="C84" s="4" t="s">
        <v>5543</v>
      </c>
      <c r="D84" s="3" t="s">
        <v>26</v>
      </c>
      <c r="E84" s="3" t="s">
        <v>5542</v>
      </c>
      <c r="F84" s="3" t="s">
        <v>28</v>
      </c>
      <c r="G84" s="3" t="s">
        <v>28</v>
      </c>
      <c r="H84" s="5">
        <v>19</v>
      </c>
      <c r="I84" s="5">
        <v>1</v>
      </c>
      <c r="J84" s="5">
        <v>47</v>
      </c>
      <c r="K84" s="5">
        <v>50</v>
      </c>
      <c r="L84" s="5">
        <v>2.5867000000000001E-2</v>
      </c>
      <c r="M84" s="69">
        <f t="shared" si="23"/>
        <v>2752</v>
      </c>
      <c r="N84" s="5">
        <v>38</v>
      </c>
      <c r="O84" s="5">
        <v>2742</v>
      </c>
      <c r="P84" s="5">
        <v>1933</v>
      </c>
      <c r="Q84" s="5">
        <v>0</v>
      </c>
      <c r="R84" s="5">
        <v>0</v>
      </c>
      <c r="S84" s="5">
        <f t="shared" si="24"/>
        <v>1942</v>
      </c>
      <c r="T84" s="5">
        <v>1</v>
      </c>
      <c r="U84" s="5">
        <v>3</v>
      </c>
      <c r="V84" s="5">
        <v>10</v>
      </c>
      <c r="W84" s="5">
        <v>9</v>
      </c>
      <c r="X84" s="72">
        <f t="shared" si="25"/>
        <v>0.99636627906976749</v>
      </c>
      <c r="Y84" s="72">
        <f t="shared" si="26"/>
        <v>0</v>
      </c>
      <c r="Z84" s="72">
        <f t="shared" si="27"/>
        <v>3.6337209302325581E-3</v>
      </c>
      <c r="AA84" s="72">
        <f t="shared" si="28"/>
        <v>0.99536560247167871</v>
      </c>
      <c r="AB84" s="72">
        <f t="shared" si="29"/>
        <v>0</v>
      </c>
      <c r="AC84" s="72">
        <f t="shared" si="30"/>
        <v>4.6343975283213183E-3</v>
      </c>
      <c r="AD84" s="72">
        <f t="shared" si="31"/>
        <v>1.3808139534883721E-2</v>
      </c>
      <c r="AE84" s="72">
        <f t="shared" si="32"/>
        <v>1.9567456230690009E-2</v>
      </c>
      <c r="AF84" s="72">
        <f t="shared" si="33"/>
        <v>0.94</v>
      </c>
    </row>
    <row r="85" spans="1:32" x14ac:dyDescent="0.25">
      <c r="A85" s="2" t="s">
        <v>7807</v>
      </c>
      <c r="B85" s="3" t="s">
        <v>42</v>
      </c>
      <c r="C85" s="4" t="s">
        <v>7806</v>
      </c>
      <c r="D85" s="3" t="s">
        <v>26</v>
      </c>
      <c r="E85" s="3" t="s">
        <v>7805</v>
      </c>
      <c r="F85" s="3" t="s">
        <v>28</v>
      </c>
      <c r="G85" s="3" t="s">
        <v>28</v>
      </c>
      <c r="H85" s="5">
        <v>867</v>
      </c>
      <c r="I85" s="5">
        <v>43</v>
      </c>
      <c r="J85" s="5">
        <v>813</v>
      </c>
      <c r="K85" s="5">
        <v>980</v>
      </c>
      <c r="L85" s="5">
        <v>0.117295</v>
      </c>
      <c r="M85" s="69">
        <f t="shared" si="23"/>
        <v>14671</v>
      </c>
      <c r="N85" s="5">
        <v>323</v>
      </c>
      <c r="O85" s="5">
        <v>12164</v>
      </c>
      <c r="P85" s="5">
        <v>8355</v>
      </c>
      <c r="Q85" s="5">
        <v>0</v>
      </c>
      <c r="R85" s="5">
        <v>0</v>
      </c>
      <c r="S85" s="5">
        <f t="shared" si="24"/>
        <v>10016</v>
      </c>
      <c r="T85" s="5">
        <v>158</v>
      </c>
      <c r="U85" s="5">
        <v>21</v>
      </c>
      <c r="V85" s="5">
        <v>2507</v>
      </c>
      <c r="W85" s="5">
        <v>1661</v>
      </c>
      <c r="X85" s="72">
        <f t="shared" si="25"/>
        <v>0.82911866948401614</v>
      </c>
      <c r="Y85" s="72">
        <f t="shared" si="26"/>
        <v>0</v>
      </c>
      <c r="Z85" s="72">
        <f t="shared" si="27"/>
        <v>0.17088133051598392</v>
      </c>
      <c r="AA85" s="72">
        <f t="shared" si="28"/>
        <v>0.83416533546325877</v>
      </c>
      <c r="AB85" s="72">
        <f t="shared" si="29"/>
        <v>0</v>
      </c>
      <c r="AC85" s="72">
        <f t="shared" si="30"/>
        <v>0.16583466453674123</v>
      </c>
      <c r="AD85" s="72">
        <f t="shared" si="31"/>
        <v>2.20162224797219E-2</v>
      </c>
      <c r="AE85" s="72">
        <f t="shared" si="32"/>
        <v>3.2248402555910542E-2</v>
      </c>
      <c r="AF85" s="72">
        <f t="shared" si="33"/>
        <v>0.82959183673469383</v>
      </c>
    </row>
    <row r="86" spans="1:32" x14ac:dyDescent="0.25">
      <c r="A86" s="2" t="s">
        <v>4953</v>
      </c>
      <c r="B86" s="3" t="s">
        <v>42</v>
      </c>
      <c r="C86" s="4" t="s">
        <v>4952</v>
      </c>
      <c r="D86" s="3" t="s">
        <v>206</v>
      </c>
      <c r="E86" s="3" t="s">
        <v>569</v>
      </c>
      <c r="F86" s="3" t="s">
        <v>28</v>
      </c>
      <c r="G86" s="3" t="s">
        <v>28</v>
      </c>
      <c r="H86" s="5">
        <v>1</v>
      </c>
      <c r="I86" s="5">
        <v>0</v>
      </c>
      <c r="J86" s="5">
        <v>1</v>
      </c>
      <c r="K86" s="5">
        <v>1</v>
      </c>
      <c r="L86" s="5">
        <v>1.333E-3</v>
      </c>
      <c r="M86" s="69">
        <f t="shared" si="23"/>
        <v>1114</v>
      </c>
      <c r="N86" s="5">
        <v>0</v>
      </c>
      <c r="O86" s="5">
        <v>1114</v>
      </c>
      <c r="P86" s="5">
        <v>750</v>
      </c>
      <c r="Q86" s="5">
        <v>0</v>
      </c>
      <c r="R86" s="5">
        <v>0</v>
      </c>
      <c r="S86" s="5">
        <f t="shared" si="24"/>
        <v>750</v>
      </c>
      <c r="T86" s="5">
        <v>0</v>
      </c>
      <c r="U86" s="5">
        <v>0</v>
      </c>
      <c r="V86" s="5">
        <v>0</v>
      </c>
      <c r="W86" s="5">
        <v>0</v>
      </c>
      <c r="X86" s="72">
        <f t="shared" si="25"/>
        <v>1</v>
      </c>
      <c r="Y86" s="72">
        <f t="shared" si="26"/>
        <v>0</v>
      </c>
      <c r="Z86" s="72">
        <f t="shared" si="27"/>
        <v>0</v>
      </c>
      <c r="AA86" s="72">
        <f t="shared" si="28"/>
        <v>1</v>
      </c>
      <c r="AB86" s="72">
        <f t="shared" si="29"/>
        <v>0</v>
      </c>
      <c r="AC86" s="72">
        <f t="shared" si="30"/>
        <v>0</v>
      </c>
      <c r="AD86" s="72">
        <f t="shared" si="31"/>
        <v>0</v>
      </c>
      <c r="AE86" s="72">
        <f t="shared" si="32"/>
        <v>0</v>
      </c>
      <c r="AF86" s="72">
        <f t="shared" si="33"/>
        <v>1</v>
      </c>
    </row>
    <row r="87" spans="1:32" x14ac:dyDescent="0.25">
      <c r="A87" s="2" t="s">
        <v>5150</v>
      </c>
      <c r="B87" s="3" t="s">
        <v>42</v>
      </c>
      <c r="C87" s="4" t="s">
        <v>5149</v>
      </c>
      <c r="D87" s="3" t="s">
        <v>26</v>
      </c>
      <c r="E87" s="3" t="s">
        <v>5148</v>
      </c>
      <c r="F87" s="3" t="s">
        <v>28</v>
      </c>
      <c r="G87" s="3" t="s">
        <v>28</v>
      </c>
      <c r="H87" s="5">
        <v>4</v>
      </c>
      <c r="I87" s="5">
        <v>0</v>
      </c>
      <c r="J87" s="5">
        <v>35</v>
      </c>
      <c r="K87" s="5">
        <v>36</v>
      </c>
      <c r="L87" s="5">
        <v>2.8323999999999998E-2</v>
      </c>
      <c r="M87" s="69">
        <f t="shared" si="23"/>
        <v>1666</v>
      </c>
      <c r="N87" s="5">
        <v>32</v>
      </c>
      <c r="O87" s="5">
        <v>1660</v>
      </c>
      <c r="P87" s="5">
        <v>1271</v>
      </c>
      <c r="Q87" s="5">
        <v>0</v>
      </c>
      <c r="R87" s="5">
        <v>0</v>
      </c>
      <c r="S87" s="5">
        <f t="shared" si="24"/>
        <v>1275</v>
      </c>
      <c r="T87" s="5">
        <v>3</v>
      </c>
      <c r="U87" s="5">
        <v>0</v>
      </c>
      <c r="V87" s="5">
        <v>6</v>
      </c>
      <c r="W87" s="5">
        <v>4</v>
      </c>
      <c r="X87" s="72">
        <f t="shared" si="25"/>
        <v>0.99639855942376954</v>
      </c>
      <c r="Y87" s="72">
        <f t="shared" si="26"/>
        <v>0</v>
      </c>
      <c r="Z87" s="72">
        <f t="shared" si="27"/>
        <v>3.6014405762304922E-3</v>
      </c>
      <c r="AA87" s="72">
        <f t="shared" si="28"/>
        <v>0.99686274509803918</v>
      </c>
      <c r="AB87" s="72">
        <f t="shared" si="29"/>
        <v>0</v>
      </c>
      <c r="AC87" s="72">
        <f t="shared" si="30"/>
        <v>3.1372549019607842E-3</v>
      </c>
      <c r="AD87" s="72">
        <f t="shared" si="31"/>
        <v>1.920768307322929E-2</v>
      </c>
      <c r="AE87" s="72">
        <f t="shared" si="32"/>
        <v>2.5098039215686273E-2</v>
      </c>
      <c r="AF87" s="72">
        <f t="shared" si="33"/>
        <v>0.97222222222222221</v>
      </c>
    </row>
    <row r="88" spans="1:32" x14ac:dyDescent="0.25">
      <c r="A88" s="2" t="s">
        <v>6076</v>
      </c>
      <c r="B88" s="3" t="s">
        <v>42</v>
      </c>
      <c r="C88" s="4" t="s">
        <v>6075</v>
      </c>
      <c r="D88" s="3" t="s">
        <v>26</v>
      </c>
      <c r="E88" s="3" t="s">
        <v>6074</v>
      </c>
      <c r="F88" s="3" t="s">
        <v>28</v>
      </c>
      <c r="G88" s="3" t="s">
        <v>28</v>
      </c>
      <c r="H88" s="5">
        <v>110</v>
      </c>
      <c r="I88" s="5">
        <v>7</v>
      </c>
      <c r="J88" s="5">
        <v>122</v>
      </c>
      <c r="K88" s="5">
        <v>138</v>
      </c>
      <c r="L88" s="5">
        <v>5.1608000000000001E-2</v>
      </c>
      <c r="M88" s="69">
        <f t="shared" si="23"/>
        <v>3746</v>
      </c>
      <c r="N88" s="5">
        <v>79</v>
      </c>
      <c r="O88" s="5">
        <v>3691</v>
      </c>
      <c r="P88" s="5">
        <v>2674</v>
      </c>
      <c r="Q88" s="5">
        <v>0</v>
      </c>
      <c r="R88" s="5">
        <v>0</v>
      </c>
      <c r="S88" s="5">
        <f t="shared" si="24"/>
        <v>2713</v>
      </c>
      <c r="T88" s="5">
        <v>5</v>
      </c>
      <c r="U88" s="5">
        <v>0</v>
      </c>
      <c r="V88" s="5">
        <v>55</v>
      </c>
      <c r="W88" s="5">
        <v>39</v>
      </c>
      <c r="X88" s="72">
        <f t="shared" si="25"/>
        <v>0.98531767218366262</v>
      </c>
      <c r="Y88" s="72">
        <f t="shared" si="26"/>
        <v>0</v>
      </c>
      <c r="Z88" s="72">
        <f t="shared" si="27"/>
        <v>1.4682327816337427E-2</v>
      </c>
      <c r="AA88" s="72">
        <f t="shared" si="28"/>
        <v>0.98562476962771839</v>
      </c>
      <c r="AB88" s="72">
        <f t="shared" si="29"/>
        <v>0</v>
      </c>
      <c r="AC88" s="72">
        <f t="shared" si="30"/>
        <v>1.4375230372281608E-2</v>
      </c>
      <c r="AD88" s="72">
        <f t="shared" si="31"/>
        <v>2.1089161772557395E-2</v>
      </c>
      <c r="AE88" s="72">
        <f t="shared" si="32"/>
        <v>2.9119056395134537E-2</v>
      </c>
      <c r="AF88" s="72">
        <f t="shared" si="33"/>
        <v>0.88405797101449279</v>
      </c>
    </row>
    <row r="89" spans="1:32" x14ac:dyDescent="0.25">
      <c r="A89" s="2" t="s">
        <v>5144</v>
      </c>
      <c r="B89" s="3" t="s">
        <v>42</v>
      </c>
      <c r="C89" s="4" t="s">
        <v>5143</v>
      </c>
      <c r="D89" s="3" t="s">
        <v>26</v>
      </c>
      <c r="E89" s="3" t="s">
        <v>5142</v>
      </c>
      <c r="F89" s="3" t="s">
        <v>28</v>
      </c>
      <c r="G89" s="3" t="s">
        <v>28</v>
      </c>
      <c r="H89" s="5">
        <v>13</v>
      </c>
      <c r="I89" s="5">
        <v>0</v>
      </c>
      <c r="J89" s="5">
        <v>134</v>
      </c>
      <c r="K89" s="5">
        <v>138</v>
      </c>
      <c r="L89" s="5">
        <v>0.108747</v>
      </c>
      <c r="M89" s="69">
        <f t="shared" si="23"/>
        <v>1739</v>
      </c>
      <c r="N89" s="5">
        <v>136</v>
      </c>
      <c r="O89" s="5">
        <v>1737</v>
      </c>
      <c r="P89" s="5">
        <v>1269</v>
      </c>
      <c r="Q89" s="5">
        <v>0</v>
      </c>
      <c r="R89" s="5">
        <v>0</v>
      </c>
      <c r="S89" s="5">
        <f t="shared" si="24"/>
        <v>1270</v>
      </c>
      <c r="T89" s="5">
        <v>0</v>
      </c>
      <c r="U89" s="5">
        <v>0</v>
      </c>
      <c r="V89" s="5">
        <v>2</v>
      </c>
      <c r="W89" s="5">
        <v>1</v>
      </c>
      <c r="X89" s="72">
        <f t="shared" si="25"/>
        <v>0.99884991374353072</v>
      </c>
      <c r="Y89" s="72">
        <f t="shared" si="26"/>
        <v>0</v>
      </c>
      <c r="Z89" s="72">
        <f t="shared" si="27"/>
        <v>1.1500862564692352E-3</v>
      </c>
      <c r="AA89" s="72">
        <f t="shared" si="28"/>
        <v>0.99921259842519683</v>
      </c>
      <c r="AB89" s="72">
        <f t="shared" si="29"/>
        <v>0</v>
      </c>
      <c r="AC89" s="72">
        <f t="shared" si="30"/>
        <v>7.874015748031496E-4</v>
      </c>
      <c r="AD89" s="72">
        <f t="shared" si="31"/>
        <v>7.8205865439907998E-2</v>
      </c>
      <c r="AE89" s="72">
        <f t="shared" si="32"/>
        <v>0.10708661417322834</v>
      </c>
      <c r="AF89" s="72">
        <f t="shared" si="33"/>
        <v>0.97101449275362317</v>
      </c>
    </row>
    <row r="90" spans="1:32" x14ac:dyDescent="0.25">
      <c r="A90" s="2" t="s">
        <v>7882</v>
      </c>
      <c r="B90" s="3" t="s">
        <v>42</v>
      </c>
      <c r="C90" s="4" t="s">
        <v>7881</v>
      </c>
      <c r="D90" s="3" t="s">
        <v>26</v>
      </c>
      <c r="E90" s="3" t="s">
        <v>7880</v>
      </c>
      <c r="F90" s="3" t="s">
        <v>28</v>
      </c>
      <c r="G90" s="3" t="s">
        <v>28</v>
      </c>
      <c r="H90" s="5">
        <v>1461</v>
      </c>
      <c r="I90" s="5">
        <v>76</v>
      </c>
      <c r="J90" s="5">
        <v>917</v>
      </c>
      <c r="K90" s="5">
        <v>1288</v>
      </c>
      <c r="L90" s="5">
        <v>0.14344599999999999</v>
      </c>
      <c r="M90" s="69">
        <f t="shared" si="23"/>
        <v>17153</v>
      </c>
      <c r="N90" s="5">
        <v>239</v>
      </c>
      <c r="O90" s="5">
        <v>13276</v>
      </c>
      <c r="P90" s="5">
        <v>8979</v>
      </c>
      <c r="Q90" s="5">
        <v>0</v>
      </c>
      <c r="R90" s="5">
        <v>0</v>
      </c>
      <c r="S90" s="5">
        <f t="shared" si="24"/>
        <v>11580</v>
      </c>
      <c r="T90" s="5">
        <v>51</v>
      </c>
      <c r="U90" s="5">
        <v>29</v>
      </c>
      <c r="V90" s="5">
        <v>3877</v>
      </c>
      <c r="W90" s="5">
        <v>2601</v>
      </c>
      <c r="X90" s="72">
        <f t="shared" si="25"/>
        <v>0.77397539788958203</v>
      </c>
      <c r="Y90" s="72">
        <f t="shared" si="26"/>
        <v>0</v>
      </c>
      <c r="Z90" s="72">
        <f t="shared" si="27"/>
        <v>0.226024602110418</v>
      </c>
      <c r="AA90" s="72">
        <f t="shared" si="28"/>
        <v>0.77538860103626939</v>
      </c>
      <c r="AB90" s="72">
        <f t="shared" si="29"/>
        <v>0</v>
      </c>
      <c r="AC90" s="72">
        <f t="shared" si="30"/>
        <v>0.22461139896373056</v>
      </c>
      <c r="AD90" s="72">
        <f t="shared" si="31"/>
        <v>1.3933422724887774E-2</v>
      </c>
      <c r="AE90" s="72">
        <f t="shared" si="32"/>
        <v>2.0639032815198619E-2</v>
      </c>
      <c r="AF90" s="72">
        <f t="shared" si="33"/>
        <v>0.71195652173913049</v>
      </c>
    </row>
    <row r="91" spans="1:32" x14ac:dyDescent="0.25">
      <c r="A91" s="2" t="s">
        <v>5226</v>
      </c>
      <c r="B91" s="3" t="s">
        <v>42</v>
      </c>
      <c r="C91" s="4" t="s">
        <v>5225</v>
      </c>
      <c r="D91" s="3" t="s">
        <v>26</v>
      </c>
      <c r="E91" s="3" t="s">
        <v>5224</v>
      </c>
      <c r="F91" s="3" t="s">
        <v>28</v>
      </c>
      <c r="G91" s="3" t="s">
        <v>28</v>
      </c>
      <c r="H91" s="5">
        <v>8</v>
      </c>
      <c r="I91" s="5">
        <v>0</v>
      </c>
      <c r="J91" s="5">
        <v>18</v>
      </c>
      <c r="K91" s="5">
        <v>19</v>
      </c>
      <c r="L91" s="5">
        <v>1.3709000000000001E-2</v>
      </c>
      <c r="M91" s="69">
        <f t="shared" si="23"/>
        <v>1844</v>
      </c>
      <c r="N91" s="5">
        <v>10</v>
      </c>
      <c r="O91" s="5">
        <v>1842</v>
      </c>
      <c r="P91" s="5">
        <v>1386</v>
      </c>
      <c r="Q91" s="5">
        <v>0</v>
      </c>
      <c r="R91" s="5">
        <v>0</v>
      </c>
      <c r="S91" s="5">
        <f t="shared" si="24"/>
        <v>1388</v>
      </c>
      <c r="T91" s="5">
        <v>0</v>
      </c>
      <c r="U91" s="5">
        <v>0</v>
      </c>
      <c r="V91" s="5">
        <v>2</v>
      </c>
      <c r="W91" s="5">
        <v>2</v>
      </c>
      <c r="X91" s="72">
        <f t="shared" si="25"/>
        <v>0.99891540130151846</v>
      </c>
      <c r="Y91" s="72">
        <f t="shared" si="26"/>
        <v>0</v>
      </c>
      <c r="Z91" s="72">
        <f t="shared" si="27"/>
        <v>1.0845986984815619E-3</v>
      </c>
      <c r="AA91" s="72">
        <f t="shared" si="28"/>
        <v>0.99855907780979825</v>
      </c>
      <c r="AB91" s="72">
        <f t="shared" si="29"/>
        <v>0</v>
      </c>
      <c r="AC91" s="72">
        <f t="shared" si="30"/>
        <v>1.440922190201729E-3</v>
      </c>
      <c r="AD91" s="72">
        <f t="shared" si="31"/>
        <v>5.4229934924078091E-3</v>
      </c>
      <c r="AE91" s="72">
        <f t="shared" si="32"/>
        <v>7.2046109510086453E-3</v>
      </c>
      <c r="AF91" s="72">
        <f t="shared" si="33"/>
        <v>0.94736842105263153</v>
      </c>
    </row>
    <row r="92" spans="1:32" x14ac:dyDescent="0.25">
      <c r="A92" s="2" t="s">
        <v>5745</v>
      </c>
      <c r="B92" s="3" t="s">
        <v>42</v>
      </c>
      <c r="C92" s="4" t="s">
        <v>5744</v>
      </c>
      <c r="D92" s="3" t="s">
        <v>26</v>
      </c>
      <c r="E92" s="3" t="s">
        <v>5743</v>
      </c>
      <c r="F92" s="3" t="s">
        <v>28</v>
      </c>
      <c r="G92" s="3" t="s">
        <v>28</v>
      </c>
      <c r="H92" s="5">
        <v>42</v>
      </c>
      <c r="I92" s="5">
        <v>1</v>
      </c>
      <c r="J92" s="5">
        <v>68</v>
      </c>
      <c r="K92" s="5">
        <v>70</v>
      </c>
      <c r="L92" s="5">
        <v>3.2228E-2</v>
      </c>
      <c r="M92" s="69">
        <f t="shared" si="23"/>
        <v>2926</v>
      </c>
      <c r="N92" s="5">
        <v>34</v>
      </c>
      <c r="O92" s="5">
        <v>2913</v>
      </c>
      <c r="P92" s="5">
        <v>2172</v>
      </c>
      <c r="Q92" s="5">
        <v>0</v>
      </c>
      <c r="R92" s="5">
        <v>0</v>
      </c>
      <c r="S92" s="5">
        <f t="shared" si="24"/>
        <v>2180</v>
      </c>
      <c r="T92" s="5">
        <v>1</v>
      </c>
      <c r="U92" s="5">
        <v>0</v>
      </c>
      <c r="V92" s="5">
        <v>13</v>
      </c>
      <c r="W92" s="5">
        <v>8</v>
      </c>
      <c r="X92" s="72">
        <f t="shared" si="25"/>
        <v>0.99555707450444297</v>
      </c>
      <c r="Y92" s="72">
        <f t="shared" si="26"/>
        <v>0</v>
      </c>
      <c r="Z92" s="72">
        <f t="shared" si="27"/>
        <v>4.4429254955570749E-3</v>
      </c>
      <c r="AA92" s="72">
        <f t="shared" si="28"/>
        <v>0.9963302752293578</v>
      </c>
      <c r="AB92" s="72">
        <f t="shared" si="29"/>
        <v>0</v>
      </c>
      <c r="AC92" s="72">
        <f t="shared" si="30"/>
        <v>3.669724770642202E-3</v>
      </c>
      <c r="AD92" s="72">
        <f t="shared" si="31"/>
        <v>1.1619958988380041E-2</v>
      </c>
      <c r="AE92" s="72">
        <f t="shared" si="32"/>
        <v>1.5596330275229359E-2</v>
      </c>
      <c r="AF92" s="72">
        <f t="shared" si="33"/>
        <v>0.97142857142857142</v>
      </c>
    </row>
    <row r="93" spans="1:32" x14ac:dyDescent="0.25">
      <c r="A93" s="2" t="s">
        <v>5127</v>
      </c>
      <c r="B93" s="3" t="s">
        <v>42</v>
      </c>
      <c r="C93" s="4" t="s">
        <v>5126</v>
      </c>
      <c r="D93" s="3" t="s">
        <v>26</v>
      </c>
      <c r="E93" s="3" t="s">
        <v>5125</v>
      </c>
      <c r="F93" s="3" t="s">
        <v>28</v>
      </c>
      <c r="G93" s="3" t="s">
        <v>28</v>
      </c>
      <c r="H93" s="5">
        <v>13</v>
      </c>
      <c r="I93" s="5">
        <v>1</v>
      </c>
      <c r="J93" s="5">
        <v>13</v>
      </c>
      <c r="K93" s="5">
        <v>15</v>
      </c>
      <c r="L93" s="5">
        <v>1.2068000000000001E-2</v>
      </c>
      <c r="M93" s="69">
        <f t="shared" si="23"/>
        <v>1633</v>
      </c>
      <c r="N93" s="5">
        <v>5</v>
      </c>
      <c r="O93" s="5">
        <v>1615</v>
      </c>
      <c r="P93" s="5">
        <v>1243</v>
      </c>
      <c r="Q93" s="5">
        <v>0</v>
      </c>
      <c r="R93" s="5">
        <v>0</v>
      </c>
      <c r="S93" s="5">
        <f t="shared" si="24"/>
        <v>1260</v>
      </c>
      <c r="T93" s="5">
        <v>1</v>
      </c>
      <c r="U93" s="5">
        <v>1</v>
      </c>
      <c r="V93" s="5">
        <v>18</v>
      </c>
      <c r="W93" s="5">
        <v>17</v>
      </c>
      <c r="X93" s="72">
        <f t="shared" si="25"/>
        <v>0.98897734231475809</v>
      </c>
      <c r="Y93" s="72">
        <f t="shared" si="26"/>
        <v>0</v>
      </c>
      <c r="Z93" s="72">
        <f t="shared" si="27"/>
        <v>1.1022657685241886E-2</v>
      </c>
      <c r="AA93" s="72">
        <f t="shared" si="28"/>
        <v>0.98650793650793656</v>
      </c>
      <c r="AB93" s="72">
        <f t="shared" si="29"/>
        <v>0</v>
      </c>
      <c r="AC93" s="72">
        <f t="shared" si="30"/>
        <v>1.3492063492063493E-2</v>
      </c>
      <c r="AD93" s="72">
        <f t="shared" si="31"/>
        <v>3.0618493570116348E-3</v>
      </c>
      <c r="AE93" s="72">
        <f t="shared" si="32"/>
        <v>3.968253968253968E-3</v>
      </c>
      <c r="AF93" s="72">
        <f t="shared" si="33"/>
        <v>0.8666666666666667</v>
      </c>
    </row>
    <row r="94" spans="1:32" x14ac:dyDescent="0.25">
      <c r="A94" s="2" t="s">
        <v>5001</v>
      </c>
      <c r="B94" s="3" t="s">
        <v>42</v>
      </c>
      <c r="C94" s="4" t="s">
        <v>5000</v>
      </c>
      <c r="D94" s="3" t="s">
        <v>26</v>
      </c>
      <c r="E94" s="3" t="s">
        <v>4999</v>
      </c>
      <c r="F94" s="3" t="s">
        <v>28</v>
      </c>
      <c r="G94" s="3" t="s">
        <v>28</v>
      </c>
      <c r="H94" s="5">
        <v>3</v>
      </c>
      <c r="I94" s="5">
        <v>0</v>
      </c>
      <c r="J94" s="5">
        <v>15</v>
      </c>
      <c r="K94" s="5">
        <v>16</v>
      </c>
      <c r="L94" s="5">
        <v>1.7076000000000001E-2</v>
      </c>
      <c r="M94" s="69">
        <f t="shared" si="23"/>
        <v>1339</v>
      </c>
      <c r="N94" s="5">
        <v>12</v>
      </c>
      <c r="O94" s="5">
        <v>1236</v>
      </c>
      <c r="P94" s="5">
        <v>937</v>
      </c>
      <c r="Q94" s="5">
        <v>0</v>
      </c>
      <c r="R94" s="5">
        <v>0</v>
      </c>
      <c r="S94" s="5">
        <f t="shared" si="24"/>
        <v>1012</v>
      </c>
      <c r="T94" s="5">
        <v>0</v>
      </c>
      <c r="U94" s="5">
        <v>3</v>
      </c>
      <c r="V94" s="5">
        <v>103</v>
      </c>
      <c r="W94" s="5">
        <v>75</v>
      </c>
      <c r="X94" s="72">
        <f t="shared" si="25"/>
        <v>0.92307692307692313</v>
      </c>
      <c r="Y94" s="72">
        <f t="shared" si="26"/>
        <v>0</v>
      </c>
      <c r="Z94" s="72">
        <f t="shared" si="27"/>
        <v>7.6923076923076927E-2</v>
      </c>
      <c r="AA94" s="72">
        <f t="shared" si="28"/>
        <v>0.92588932806324109</v>
      </c>
      <c r="AB94" s="72">
        <f t="shared" si="29"/>
        <v>0</v>
      </c>
      <c r="AC94" s="72">
        <f t="shared" si="30"/>
        <v>7.4110671936758896E-2</v>
      </c>
      <c r="AD94" s="72">
        <f t="shared" si="31"/>
        <v>8.9619118745332335E-3</v>
      </c>
      <c r="AE94" s="72">
        <f t="shared" si="32"/>
        <v>1.1857707509881422E-2</v>
      </c>
      <c r="AF94" s="72">
        <f t="shared" si="33"/>
        <v>0.9375</v>
      </c>
    </row>
    <row r="95" spans="1:32" x14ac:dyDescent="0.25">
      <c r="A95" s="2" t="s">
        <v>7783</v>
      </c>
      <c r="B95" s="3" t="s">
        <v>42</v>
      </c>
      <c r="C95" s="4" t="s">
        <v>7782</v>
      </c>
      <c r="D95" s="3" t="s">
        <v>26</v>
      </c>
      <c r="E95" s="3" t="s">
        <v>7781</v>
      </c>
      <c r="F95" s="3" t="s">
        <v>28</v>
      </c>
      <c r="G95" s="3" t="s">
        <v>28</v>
      </c>
      <c r="H95" s="5">
        <v>362</v>
      </c>
      <c r="I95" s="5">
        <v>2</v>
      </c>
      <c r="J95" s="5">
        <v>685</v>
      </c>
      <c r="K95" s="5">
        <v>769</v>
      </c>
      <c r="L95" s="5">
        <v>9.4321000000000002E-2</v>
      </c>
      <c r="M95" s="69">
        <f t="shared" si="23"/>
        <v>14366</v>
      </c>
      <c r="N95" s="5">
        <v>503</v>
      </c>
      <c r="O95" s="5">
        <v>11878</v>
      </c>
      <c r="P95" s="5">
        <v>8153</v>
      </c>
      <c r="Q95" s="5">
        <v>0</v>
      </c>
      <c r="R95" s="5">
        <v>0</v>
      </c>
      <c r="S95" s="5">
        <f t="shared" si="24"/>
        <v>9705</v>
      </c>
      <c r="T95" s="5">
        <v>88</v>
      </c>
      <c r="U95" s="5">
        <v>17</v>
      </c>
      <c r="V95" s="5">
        <v>2488</v>
      </c>
      <c r="W95" s="5">
        <v>1552</v>
      </c>
      <c r="X95" s="72">
        <f t="shared" si="25"/>
        <v>0.82681330920228313</v>
      </c>
      <c r="Y95" s="72">
        <f t="shared" si="26"/>
        <v>0</v>
      </c>
      <c r="Z95" s="72">
        <f t="shared" si="27"/>
        <v>0.17318669079771684</v>
      </c>
      <c r="AA95" s="72">
        <f t="shared" si="28"/>
        <v>0.84008243173621844</v>
      </c>
      <c r="AB95" s="72">
        <f t="shared" si="29"/>
        <v>0</v>
      </c>
      <c r="AC95" s="72">
        <f t="shared" si="30"/>
        <v>0.15991756826378156</v>
      </c>
      <c r="AD95" s="72">
        <f t="shared" si="31"/>
        <v>3.5013225671724907E-2</v>
      </c>
      <c r="AE95" s="72">
        <f t="shared" si="32"/>
        <v>5.1828954147346729E-2</v>
      </c>
      <c r="AF95" s="72">
        <f t="shared" si="33"/>
        <v>0.89076723016905068</v>
      </c>
    </row>
    <row r="96" spans="1:32" x14ac:dyDescent="0.25">
      <c r="A96" s="2" t="s">
        <v>5473</v>
      </c>
      <c r="B96" s="3" t="s">
        <v>42</v>
      </c>
      <c r="C96" s="4" t="s">
        <v>5472</v>
      </c>
      <c r="D96" s="3" t="s">
        <v>26</v>
      </c>
      <c r="E96" s="3" t="s">
        <v>5101</v>
      </c>
      <c r="F96" s="3" t="s">
        <v>28</v>
      </c>
      <c r="G96" s="3" t="s">
        <v>28</v>
      </c>
      <c r="H96" s="5">
        <v>16</v>
      </c>
      <c r="I96" s="5">
        <v>0</v>
      </c>
      <c r="J96" s="5">
        <v>33</v>
      </c>
      <c r="K96" s="5">
        <v>49</v>
      </c>
      <c r="L96" s="5">
        <v>2.6879E-2</v>
      </c>
      <c r="M96" s="69">
        <f t="shared" si="23"/>
        <v>2580</v>
      </c>
      <c r="N96" s="5">
        <v>25</v>
      </c>
      <c r="O96" s="5">
        <v>2420</v>
      </c>
      <c r="P96" s="5">
        <v>1823</v>
      </c>
      <c r="Q96" s="5">
        <v>0</v>
      </c>
      <c r="R96" s="5">
        <v>0</v>
      </c>
      <c r="S96" s="5">
        <f t="shared" si="24"/>
        <v>1926</v>
      </c>
      <c r="T96" s="5">
        <v>6</v>
      </c>
      <c r="U96" s="5">
        <v>5</v>
      </c>
      <c r="V96" s="5">
        <v>160</v>
      </c>
      <c r="W96" s="5">
        <v>103</v>
      </c>
      <c r="X96" s="72">
        <f t="shared" si="25"/>
        <v>0.93798449612403101</v>
      </c>
      <c r="Y96" s="72">
        <f t="shared" si="26"/>
        <v>0</v>
      </c>
      <c r="Z96" s="72">
        <f t="shared" si="27"/>
        <v>6.2015503875968991E-2</v>
      </c>
      <c r="AA96" s="72">
        <f t="shared" si="28"/>
        <v>0.94652128764278298</v>
      </c>
      <c r="AB96" s="72">
        <f t="shared" si="29"/>
        <v>0</v>
      </c>
      <c r="AC96" s="72">
        <f t="shared" si="30"/>
        <v>5.3478712357217031E-2</v>
      </c>
      <c r="AD96" s="72">
        <f t="shared" si="31"/>
        <v>9.6899224806201549E-3</v>
      </c>
      <c r="AE96" s="72">
        <f t="shared" si="32"/>
        <v>1.2980269989615784E-2</v>
      </c>
      <c r="AF96" s="72">
        <f t="shared" si="33"/>
        <v>0.67346938775510201</v>
      </c>
    </row>
    <row r="97" spans="1:32" x14ac:dyDescent="0.25">
      <c r="A97" s="2" t="s">
        <v>7789</v>
      </c>
      <c r="B97" s="3" t="s">
        <v>42</v>
      </c>
      <c r="C97" s="4" t="s">
        <v>7788</v>
      </c>
      <c r="D97" s="3" t="s">
        <v>26</v>
      </c>
      <c r="E97" s="3" t="s">
        <v>7787</v>
      </c>
      <c r="F97" s="3" t="s">
        <v>28</v>
      </c>
      <c r="G97" s="3" t="s">
        <v>28</v>
      </c>
      <c r="H97" s="5">
        <v>459</v>
      </c>
      <c r="I97" s="5">
        <v>23</v>
      </c>
      <c r="J97" s="5">
        <v>343</v>
      </c>
      <c r="K97" s="5">
        <v>521</v>
      </c>
      <c r="L97" s="5">
        <v>6.3367000000000007E-2</v>
      </c>
      <c r="M97" s="69">
        <f t="shared" si="23"/>
        <v>14940</v>
      </c>
      <c r="N97" s="5">
        <v>109</v>
      </c>
      <c r="O97" s="5">
        <v>11263</v>
      </c>
      <c r="P97" s="5">
        <v>8222</v>
      </c>
      <c r="Q97" s="5">
        <v>0</v>
      </c>
      <c r="R97" s="5">
        <v>0</v>
      </c>
      <c r="S97" s="5">
        <f t="shared" si="24"/>
        <v>10809</v>
      </c>
      <c r="T97" s="5">
        <v>40</v>
      </c>
      <c r="U97" s="5">
        <v>45</v>
      </c>
      <c r="V97" s="5">
        <v>3677</v>
      </c>
      <c r="W97" s="5">
        <v>2587</v>
      </c>
      <c r="X97" s="72">
        <f t="shared" si="25"/>
        <v>0.75388219544846047</v>
      </c>
      <c r="Y97" s="72">
        <f t="shared" si="26"/>
        <v>0</v>
      </c>
      <c r="Z97" s="72">
        <f t="shared" si="27"/>
        <v>0.2461178045515395</v>
      </c>
      <c r="AA97" s="72">
        <f t="shared" si="28"/>
        <v>0.7606624109538348</v>
      </c>
      <c r="AB97" s="72">
        <f t="shared" si="29"/>
        <v>0</v>
      </c>
      <c r="AC97" s="72">
        <f t="shared" si="30"/>
        <v>0.23933758904616523</v>
      </c>
      <c r="AD97" s="72">
        <f t="shared" si="31"/>
        <v>7.2958500669344046E-3</v>
      </c>
      <c r="AE97" s="72">
        <f t="shared" si="32"/>
        <v>1.008418910167453E-2</v>
      </c>
      <c r="AF97" s="72">
        <f t="shared" si="33"/>
        <v>0.65834932821497116</v>
      </c>
    </row>
    <row r="98" spans="1:32" x14ac:dyDescent="0.25">
      <c r="A98" s="2" t="s">
        <v>5790</v>
      </c>
      <c r="B98" s="3" t="s">
        <v>42</v>
      </c>
      <c r="C98" s="4" t="s">
        <v>5789</v>
      </c>
      <c r="D98" s="3" t="s">
        <v>26</v>
      </c>
      <c r="E98" s="3" t="s">
        <v>5788</v>
      </c>
      <c r="F98" s="3" t="s">
        <v>28</v>
      </c>
      <c r="G98" s="3" t="s">
        <v>28</v>
      </c>
      <c r="H98" s="5">
        <v>21</v>
      </c>
      <c r="I98" s="5">
        <v>1</v>
      </c>
      <c r="J98" s="5">
        <v>40</v>
      </c>
      <c r="K98" s="5">
        <v>44</v>
      </c>
      <c r="L98" s="5">
        <v>1.9616999999999999E-2</v>
      </c>
      <c r="M98" s="69">
        <f t="shared" si="23"/>
        <v>3221</v>
      </c>
      <c r="N98" s="5">
        <v>24</v>
      </c>
      <c r="O98" s="5">
        <v>3051</v>
      </c>
      <c r="P98" s="5">
        <v>2243</v>
      </c>
      <c r="Q98" s="5">
        <v>0</v>
      </c>
      <c r="R98" s="5">
        <v>0</v>
      </c>
      <c r="S98" s="5">
        <f t="shared" si="24"/>
        <v>2348</v>
      </c>
      <c r="T98" s="5">
        <v>7</v>
      </c>
      <c r="U98" s="5">
        <v>2</v>
      </c>
      <c r="V98" s="5">
        <v>170</v>
      </c>
      <c r="W98" s="5">
        <v>105</v>
      </c>
      <c r="X98" s="72">
        <f t="shared" si="25"/>
        <v>0.94722135982614097</v>
      </c>
      <c r="Y98" s="72">
        <f t="shared" si="26"/>
        <v>0</v>
      </c>
      <c r="Z98" s="72">
        <f t="shared" si="27"/>
        <v>5.2778640173859047E-2</v>
      </c>
      <c r="AA98" s="72">
        <f t="shared" si="28"/>
        <v>0.95528109028960817</v>
      </c>
      <c r="AB98" s="72">
        <f t="shared" si="29"/>
        <v>0</v>
      </c>
      <c r="AC98" s="72">
        <f t="shared" si="30"/>
        <v>4.4718909710391823E-2</v>
      </c>
      <c r="AD98" s="72">
        <f t="shared" si="31"/>
        <v>7.4511021421918662E-3</v>
      </c>
      <c r="AE98" s="72">
        <f t="shared" si="32"/>
        <v>1.0221465076660987E-2</v>
      </c>
      <c r="AF98" s="72">
        <f t="shared" si="33"/>
        <v>0.90909090909090906</v>
      </c>
    </row>
    <row r="99" spans="1:32" x14ac:dyDescent="0.25">
      <c r="A99" s="2" t="s">
        <v>7290</v>
      </c>
      <c r="B99" s="3" t="s">
        <v>42</v>
      </c>
      <c r="C99" s="4" t="s">
        <v>7289</v>
      </c>
      <c r="D99" s="3" t="s">
        <v>26</v>
      </c>
      <c r="E99" s="3" t="s">
        <v>7288</v>
      </c>
      <c r="F99" s="3" t="s">
        <v>28</v>
      </c>
      <c r="G99" s="3" t="s">
        <v>28</v>
      </c>
      <c r="H99" s="5">
        <v>845</v>
      </c>
      <c r="I99" s="5">
        <v>64</v>
      </c>
      <c r="J99" s="5">
        <v>429</v>
      </c>
      <c r="K99" s="5">
        <v>575</v>
      </c>
      <c r="L99" s="5">
        <v>0.100122</v>
      </c>
      <c r="M99" s="69">
        <f t="shared" ref="M99:M130" si="34">O99+Q99+V99</f>
        <v>10089</v>
      </c>
      <c r="N99" s="5">
        <v>133</v>
      </c>
      <c r="O99" s="5">
        <v>8338</v>
      </c>
      <c r="P99" s="5">
        <v>5743</v>
      </c>
      <c r="Q99" s="5">
        <v>0</v>
      </c>
      <c r="R99" s="5">
        <v>0</v>
      </c>
      <c r="S99" s="5">
        <f t="shared" ref="S99:S130" si="35">R99+W99+P99</f>
        <v>6895</v>
      </c>
      <c r="T99" s="5">
        <v>66</v>
      </c>
      <c r="U99" s="5">
        <v>13</v>
      </c>
      <c r="V99" s="5">
        <v>1751</v>
      </c>
      <c r="W99" s="5">
        <v>1152</v>
      </c>
      <c r="X99" s="72">
        <f t="shared" ref="X99:X130" si="36">O99/$M99</f>
        <v>0.82644464268014672</v>
      </c>
      <c r="Y99" s="72">
        <f t="shared" ref="Y99:Y130" si="37">Q99/$M99</f>
        <v>0</v>
      </c>
      <c r="Z99" s="72">
        <f t="shared" ref="Z99:Z130" si="38">V99/$M99</f>
        <v>0.1735553573198533</v>
      </c>
      <c r="AA99" s="72">
        <f t="shared" ref="AA99:AA130" si="39">P99/$S99</f>
        <v>0.83292240754169689</v>
      </c>
      <c r="AB99" s="72">
        <f t="shared" ref="AB99:AB130" si="40">R99/$S99</f>
        <v>0</v>
      </c>
      <c r="AC99" s="72">
        <f t="shared" ref="AC99:AC130" si="41">W99/$S99</f>
        <v>0.16707759245830311</v>
      </c>
      <c r="AD99" s="72">
        <f t="shared" ref="AD99:AD130" si="42">$N99/M99</f>
        <v>1.3182674199623353E-2</v>
      </c>
      <c r="AE99" s="72">
        <f t="shared" ref="AE99:AE130" si="43">$N99/S99</f>
        <v>1.9289340101522844E-2</v>
      </c>
      <c r="AF99" s="72">
        <f t="shared" ref="AF99:AF130" si="44">J99/K99</f>
        <v>0.74608695652173918</v>
      </c>
    </row>
    <row r="100" spans="1:32" x14ac:dyDescent="0.25">
      <c r="A100" s="2" t="s">
        <v>6686</v>
      </c>
      <c r="B100" s="3" t="s">
        <v>42</v>
      </c>
      <c r="C100" s="4" t="s">
        <v>6685</v>
      </c>
      <c r="D100" s="3" t="s">
        <v>26</v>
      </c>
      <c r="E100" s="3" t="s">
        <v>6684</v>
      </c>
      <c r="F100" s="3" t="s">
        <v>28</v>
      </c>
      <c r="G100" s="3" t="s">
        <v>28</v>
      </c>
      <c r="H100" s="5">
        <v>245</v>
      </c>
      <c r="I100" s="5">
        <v>20</v>
      </c>
      <c r="J100" s="5">
        <v>182</v>
      </c>
      <c r="K100" s="5">
        <v>222</v>
      </c>
      <c r="L100" s="5">
        <v>5.8498000000000001E-2</v>
      </c>
      <c r="M100" s="69">
        <f t="shared" si="34"/>
        <v>5802</v>
      </c>
      <c r="N100" s="5">
        <v>37</v>
      </c>
      <c r="O100" s="5">
        <v>5276</v>
      </c>
      <c r="P100" s="5">
        <v>3795</v>
      </c>
      <c r="Q100" s="5">
        <v>0</v>
      </c>
      <c r="R100" s="5">
        <v>0</v>
      </c>
      <c r="S100" s="5">
        <f t="shared" si="35"/>
        <v>4186</v>
      </c>
      <c r="T100" s="5">
        <v>24</v>
      </c>
      <c r="U100" s="5">
        <v>9</v>
      </c>
      <c r="V100" s="5">
        <v>526</v>
      </c>
      <c r="W100" s="5">
        <v>391</v>
      </c>
      <c r="X100" s="72">
        <f t="shared" si="36"/>
        <v>0.9093416063426405</v>
      </c>
      <c r="Y100" s="72">
        <f t="shared" si="37"/>
        <v>0</v>
      </c>
      <c r="Z100" s="72">
        <f t="shared" si="38"/>
        <v>9.0658393657359532E-2</v>
      </c>
      <c r="AA100" s="72">
        <f t="shared" si="39"/>
        <v>0.90659340659340659</v>
      </c>
      <c r="AB100" s="72">
        <f t="shared" si="40"/>
        <v>0</v>
      </c>
      <c r="AC100" s="72">
        <f t="shared" si="41"/>
        <v>9.3406593406593408E-2</v>
      </c>
      <c r="AD100" s="72">
        <f t="shared" si="42"/>
        <v>6.3771113409169253E-3</v>
      </c>
      <c r="AE100" s="72">
        <f t="shared" si="43"/>
        <v>8.8389870998566659E-3</v>
      </c>
      <c r="AF100" s="72">
        <f t="shared" si="44"/>
        <v>0.81981981981981977</v>
      </c>
    </row>
    <row r="101" spans="1:32" x14ac:dyDescent="0.25">
      <c r="A101" s="2" t="s">
        <v>6253</v>
      </c>
      <c r="B101" s="3" t="s">
        <v>42</v>
      </c>
      <c r="C101" s="4" t="s">
        <v>6252</v>
      </c>
      <c r="D101" s="3" t="s">
        <v>26</v>
      </c>
      <c r="E101" s="3" t="s">
        <v>6251</v>
      </c>
      <c r="F101" s="3" t="s">
        <v>28</v>
      </c>
      <c r="G101" s="3" t="s">
        <v>28</v>
      </c>
      <c r="H101" s="5">
        <v>196</v>
      </c>
      <c r="I101" s="5">
        <v>18</v>
      </c>
      <c r="J101" s="5">
        <v>196</v>
      </c>
      <c r="K101" s="5">
        <v>228</v>
      </c>
      <c r="L101" s="5">
        <v>7.6408000000000004E-2</v>
      </c>
      <c r="M101" s="69">
        <f t="shared" si="34"/>
        <v>4384</v>
      </c>
      <c r="N101" s="5">
        <v>118</v>
      </c>
      <c r="O101" s="5">
        <v>4132</v>
      </c>
      <c r="P101" s="5">
        <v>2984</v>
      </c>
      <c r="Q101" s="5">
        <v>0</v>
      </c>
      <c r="R101" s="5">
        <v>0</v>
      </c>
      <c r="S101" s="5">
        <f t="shared" si="35"/>
        <v>3153</v>
      </c>
      <c r="T101" s="5">
        <v>4</v>
      </c>
      <c r="U101" s="5">
        <v>2</v>
      </c>
      <c r="V101" s="5">
        <v>252</v>
      </c>
      <c r="W101" s="5">
        <v>169</v>
      </c>
      <c r="X101" s="72">
        <f t="shared" si="36"/>
        <v>0.94251824817518248</v>
      </c>
      <c r="Y101" s="72">
        <f t="shared" si="37"/>
        <v>0</v>
      </c>
      <c r="Z101" s="72">
        <f t="shared" si="38"/>
        <v>5.7481751824817517E-2</v>
      </c>
      <c r="AA101" s="72">
        <f t="shared" si="39"/>
        <v>0.94640025372660963</v>
      </c>
      <c r="AB101" s="72">
        <f t="shared" si="40"/>
        <v>0</v>
      </c>
      <c r="AC101" s="72">
        <f t="shared" si="41"/>
        <v>5.3599746273390425E-2</v>
      </c>
      <c r="AD101" s="72">
        <f t="shared" si="42"/>
        <v>2.6916058394160582E-2</v>
      </c>
      <c r="AE101" s="72">
        <f t="shared" si="43"/>
        <v>3.742467491278148E-2</v>
      </c>
      <c r="AF101" s="72">
        <f t="shared" si="44"/>
        <v>0.85964912280701755</v>
      </c>
    </row>
    <row r="102" spans="1:32" x14ac:dyDescent="0.25">
      <c r="A102" s="2" t="s">
        <v>6109</v>
      </c>
      <c r="B102" s="3" t="s">
        <v>42</v>
      </c>
      <c r="C102" s="4" t="s">
        <v>6108</v>
      </c>
      <c r="D102" s="3" t="s">
        <v>26</v>
      </c>
      <c r="E102" s="3" t="s">
        <v>6107</v>
      </c>
      <c r="F102" s="3" t="s">
        <v>28</v>
      </c>
      <c r="G102" s="3" t="s">
        <v>28</v>
      </c>
      <c r="H102" s="5">
        <v>19</v>
      </c>
      <c r="I102" s="5">
        <v>1</v>
      </c>
      <c r="J102" s="5">
        <v>48</v>
      </c>
      <c r="K102" s="5">
        <v>54</v>
      </c>
      <c r="L102" s="5">
        <v>1.9831000000000001E-2</v>
      </c>
      <c r="M102" s="69">
        <f t="shared" si="34"/>
        <v>4187</v>
      </c>
      <c r="N102" s="5">
        <v>33</v>
      </c>
      <c r="O102" s="5">
        <v>3717</v>
      </c>
      <c r="P102" s="5">
        <v>2723</v>
      </c>
      <c r="Q102" s="5">
        <v>0</v>
      </c>
      <c r="R102" s="5">
        <v>0</v>
      </c>
      <c r="S102" s="5">
        <f t="shared" si="35"/>
        <v>3052</v>
      </c>
      <c r="T102" s="5">
        <v>4</v>
      </c>
      <c r="U102" s="5">
        <v>4</v>
      </c>
      <c r="V102" s="5">
        <v>470</v>
      </c>
      <c r="W102" s="5">
        <v>329</v>
      </c>
      <c r="X102" s="72">
        <f t="shared" si="36"/>
        <v>0.88774779078098875</v>
      </c>
      <c r="Y102" s="72">
        <f t="shared" si="37"/>
        <v>0</v>
      </c>
      <c r="Z102" s="72">
        <f t="shared" si="38"/>
        <v>0.11225220921901123</v>
      </c>
      <c r="AA102" s="72">
        <f t="shared" si="39"/>
        <v>0.89220183486238536</v>
      </c>
      <c r="AB102" s="72">
        <f t="shared" si="40"/>
        <v>0</v>
      </c>
      <c r="AC102" s="72">
        <f t="shared" si="41"/>
        <v>0.10779816513761468</v>
      </c>
      <c r="AD102" s="72">
        <f t="shared" si="42"/>
        <v>7.8815380941007884E-3</v>
      </c>
      <c r="AE102" s="72">
        <f t="shared" si="43"/>
        <v>1.0812581913499346E-2</v>
      </c>
      <c r="AF102" s="72">
        <f t="shared" si="44"/>
        <v>0.88888888888888884</v>
      </c>
    </row>
    <row r="103" spans="1:32" x14ac:dyDescent="0.25">
      <c r="A103" s="2" t="s">
        <v>6626</v>
      </c>
      <c r="B103" s="3" t="s">
        <v>42</v>
      </c>
      <c r="C103" s="4" t="s">
        <v>6625</v>
      </c>
      <c r="D103" s="3" t="s">
        <v>26</v>
      </c>
      <c r="E103" s="3" t="s">
        <v>5921</v>
      </c>
      <c r="F103" s="3" t="s">
        <v>28</v>
      </c>
      <c r="G103" s="3" t="s">
        <v>28</v>
      </c>
      <c r="H103" s="5">
        <v>182</v>
      </c>
      <c r="I103" s="5">
        <v>6</v>
      </c>
      <c r="J103" s="5">
        <v>269</v>
      </c>
      <c r="K103" s="5">
        <v>320</v>
      </c>
      <c r="L103" s="5">
        <v>8.6721000000000006E-2</v>
      </c>
      <c r="M103" s="69">
        <f t="shared" si="34"/>
        <v>6043</v>
      </c>
      <c r="N103" s="5">
        <v>202</v>
      </c>
      <c r="O103" s="5">
        <v>5219</v>
      </c>
      <c r="P103" s="5">
        <v>3690</v>
      </c>
      <c r="Q103" s="5">
        <v>0</v>
      </c>
      <c r="R103" s="5">
        <v>0</v>
      </c>
      <c r="S103" s="5">
        <f t="shared" si="35"/>
        <v>4275</v>
      </c>
      <c r="T103" s="5">
        <v>13</v>
      </c>
      <c r="U103" s="5">
        <v>8</v>
      </c>
      <c r="V103" s="5">
        <v>824</v>
      </c>
      <c r="W103" s="5">
        <v>585</v>
      </c>
      <c r="X103" s="72">
        <f t="shared" si="36"/>
        <v>0.86364388548734072</v>
      </c>
      <c r="Y103" s="72">
        <f t="shared" si="37"/>
        <v>0</v>
      </c>
      <c r="Z103" s="72">
        <f t="shared" si="38"/>
        <v>0.13635611451265928</v>
      </c>
      <c r="AA103" s="72">
        <f t="shared" si="39"/>
        <v>0.86315789473684212</v>
      </c>
      <c r="AB103" s="72">
        <f t="shared" si="40"/>
        <v>0</v>
      </c>
      <c r="AC103" s="72">
        <f t="shared" si="41"/>
        <v>0.1368421052631579</v>
      </c>
      <c r="AD103" s="72">
        <f t="shared" si="42"/>
        <v>3.3427105742181037E-2</v>
      </c>
      <c r="AE103" s="72">
        <f t="shared" si="43"/>
        <v>4.7251461988304093E-2</v>
      </c>
      <c r="AF103" s="72">
        <f t="shared" si="44"/>
        <v>0.84062499999999996</v>
      </c>
    </row>
    <row r="104" spans="1:32" x14ac:dyDescent="0.25">
      <c r="A104" s="2" t="s">
        <v>7532</v>
      </c>
      <c r="B104" s="3" t="s">
        <v>42</v>
      </c>
      <c r="C104" s="4" t="s">
        <v>7531</v>
      </c>
      <c r="D104" s="3" t="s">
        <v>26</v>
      </c>
      <c r="E104" s="3" t="s">
        <v>6871</v>
      </c>
      <c r="F104" s="3" t="s">
        <v>28</v>
      </c>
      <c r="G104" s="3" t="s">
        <v>28</v>
      </c>
      <c r="H104" s="5">
        <v>853</v>
      </c>
      <c r="I104" s="5">
        <v>25</v>
      </c>
      <c r="J104" s="5">
        <v>513</v>
      </c>
      <c r="K104" s="5">
        <v>849</v>
      </c>
      <c r="L104" s="5">
        <v>0.130435</v>
      </c>
      <c r="M104" s="69">
        <f t="shared" si="34"/>
        <v>12937</v>
      </c>
      <c r="N104" s="5">
        <v>228</v>
      </c>
      <c r="O104" s="5">
        <v>9753</v>
      </c>
      <c r="P104" s="5">
        <v>6509</v>
      </c>
      <c r="Q104" s="5">
        <v>0</v>
      </c>
      <c r="R104" s="5">
        <v>0</v>
      </c>
      <c r="S104" s="5">
        <f t="shared" si="35"/>
        <v>8414</v>
      </c>
      <c r="T104" s="5">
        <v>53</v>
      </c>
      <c r="U104" s="5">
        <v>16</v>
      </c>
      <c r="V104" s="5">
        <v>3184</v>
      </c>
      <c r="W104" s="5">
        <v>1905</v>
      </c>
      <c r="X104" s="72">
        <f t="shared" si="36"/>
        <v>0.75388420808533663</v>
      </c>
      <c r="Y104" s="72">
        <f t="shared" si="37"/>
        <v>0</v>
      </c>
      <c r="Z104" s="72">
        <f t="shared" si="38"/>
        <v>0.24611579191466337</v>
      </c>
      <c r="AA104" s="72">
        <f t="shared" si="39"/>
        <v>0.77359163299263134</v>
      </c>
      <c r="AB104" s="72">
        <f t="shared" si="40"/>
        <v>0</v>
      </c>
      <c r="AC104" s="72">
        <f t="shared" si="41"/>
        <v>0.22640836700736866</v>
      </c>
      <c r="AD104" s="72">
        <f t="shared" si="42"/>
        <v>1.7623869521527401E-2</v>
      </c>
      <c r="AE104" s="72">
        <f t="shared" si="43"/>
        <v>2.7097694318992158E-2</v>
      </c>
      <c r="AF104" s="72">
        <f t="shared" si="44"/>
        <v>0.60424028268551233</v>
      </c>
    </row>
    <row r="105" spans="1:32" x14ac:dyDescent="0.25">
      <c r="A105" s="2" t="s">
        <v>5409</v>
      </c>
      <c r="B105" s="3" t="s">
        <v>42</v>
      </c>
      <c r="C105" s="4" t="s">
        <v>5408</v>
      </c>
      <c r="D105" s="3" t="s">
        <v>26</v>
      </c>
      <c r="E105" s="3" t="s">
        <v>5399</v>
      </c>
      <c r="F105" s="3" t="s">
        <v>28</v>
      </c>
      <c r="G105" s="3" t="s">
        <v>28</v>
      </c>
      <c r="H105" s="5">
        <v>13</v>
      </c>
      <c r="I105" s="5">
        <v>0</v>
      </c>
      <c r="J105" s="5">
        <v>27</v>
      </c>
      <c r="K105" s="5">
        <v>30</v>
      </c>
      <c r="L105" s="5">
        <v>1.7432E-2</v>
      </c>
      <c r="M105" s="69">
        <f t="shared" si="34"/>
        <v>2560</v>
      </c>
      <c r="N105" s="5">
        <v>14</v>
      </c>
      <c r="O105" s="5">
        <v>2493</v>
      </c>
      <c r="P105" s="5">
        <v>1721</v>
      </c>
      <c r="Q105" s="5">
        <v>0</v>
      </c>
      <c r="R105" s="5">
        <v>0</v>
      </c>
      <c r="S105" s="5">
        <f t="shared" si="35"/>
        <v>1768</v>
      </c>
      <c r="T105" s="5">
        <v>4</v>
      </c>
      <c r="U105" s="5">
        <v>4</v>
      </c>
      <c r="V105" s="5">
        <v>67</v>
      </c>
      <c r="W105" s="5">
        <v>47</v>
      </c>
      <c r="X105" s="72">
        <f t="shared" si="36"/>
        <v>0.97382812500000004</v>
      </c>
      <c r="Y105" s="72">
        <f t="shared" si="37"/>
        <v>0</v>
      </c>
      <c r="Z105" s="72">
        <f t="shared" si="38"/>
        <v>2.6171875000000001E-2</v>
      </c>
      <c r="AA105" s="72">
        <f t="shared" si="39"/>
        <v>0.97341628959276016</v>
      </c>
      <c r="AB105" s="72">
        <f t="shared" si="40"/>
        <v>0</v>
      </c>
      <c r="AC105" s="72">
        <f t="shared" si="41"/>
        <v>2.6583710407239818E-2</v>
      </c>
      <c r="AD105" s="72">
        <f t="shared" si="42"/>
        <v>5.4687499999999997E-3</v>
      </c>
      <c r="AE105" s="72">
        <f t="shared" si="43"/>
        <v>7.9185520361990946E-3</v>
      </c>
      <c r="AF105" s="72">
        <f t="shared" si="44"/>
        <v>0.9</v>
      </c>
    </row>
    <row r="106" spans="1:32" x14ac:dyDescent="0.25">
      <c r="A106" s="2" t="s">
        <v>5281</v>
      </c>
      <c r="B106" s="3" t="s">
        <v>42</v>
      </c>
      <c r="C106" s="4" t="s">
        <v>5280</v>
      </c>
      <c r="D106" s="3" t="s">
        <v>26</v>
      </c>
      <c r="E106" s="3" t="s">
        <v>4923</v>
      </c>
      <c r="F106" s="3" t="s">
        <v>28</v>
      </c>
      <c r="G106" s="3" t="s">
        <v>28</v>
      </c>
      <c r="H106" s="5">
        <v>1</v>
      </c>
      <c r="I106" s="5">
        <v>0</v>
      </c>
      <c r="J106" s="5">
        <v>14</v>
      </c>
      <c r="K106" s="5">
        <v>16</v>
      </c>
      <c r="L106" s="5">
        <v>1.0596E-2</v>
      </c>
      <c r="M106" s="69">
        <f t="shared" si="34"/>
        <v>2119</v>
      </c>
      <c r="N106" s="5">
        <v>14</v>
      </c>
      <c r="O106" s="5">
        <v>2117</v>
      </c>
      <c r="P106" s="5">
        <v>1510</v>
      </c>
      <c r="Q106" s="5">
        <v>0</v>
      </c>
      <c r="R106" s="5">
        <v>0</v>
      </c>
      <c r="S106" s="5">
        <f t="shared" si="35"/>
        <v>1512</v>
      </c>
      <c r="T106" s="5">
        <v>1</v>
      </c>
      <c r="U106" s="5">
        <v>0</v>
      </c>
      <c r="V106" s="5">
        <v>2</v>
      </c>
      <c r="W106" s="5">
        <v>2</v>
      </c>
      <c r="X106" s="72">
        <f t="shared" si="36"/>
        <v>0.99905615856536101</v>
      </c>
      <c r="Y106" s="72">
        <f t="shared" si="37"/>
        <v>0</v>
      </c>
      <c r="Z106" s="72">
        <f t="shared" si="38"/>
        <v>9.4384143463898068E-4</v>
      </c>
      <c r="AA106" s="72">
        <f t="shared" si="39"/>
        <v>0.99867724867724872</v>
      </c>
      <c r="AB106" s="72">
        <f t="shared" si="40"/>
        <v>0</v>
      </c>
      <c r="AC106" s="72">
        <f t="shared" si="41"/>
        <v>1.3227513227513227E-3</v>
      </c>
      <c r="AD106" s="72">
        <f t="shared" si="42"/>
        <v>6.6068900424728644E-3</v>
      </c>
      <c r="AE106" s="72">
        <f t="shared" si="43"/>
        <v>9.2592592592592587E-3</v>
      </c>
      <c r="AF106" s="72">
        <f t="shared" si="44"/>
        <v>0.875</v>
      </c>
    </row>
    <row r="107" spans="1:32" x14ac:dyDescent="0.25">
      <c r="A107" s="2" t="s">
        <v>6994</v>
      </c>
      <c r="B107" s="3" t="s">
        <v>42</v>
      </c>
      <c r="C107" s="4" t="s">
        <v>6993</v>
      </c>
      <c r="D107" s="3" t="s">
        <v>26</v>
      </c>
      <c r="E107" s="3" t="s">
        <v>6992</v>
      </c>
      <c r="F107" s="3" t="s">
        <v>28</v>
      </c>
      <c r="G107" s="3" t="s">
        <v>28</v>
      </c>
      <c r="H107" s="5">
        <v>12</v>
      </c>
      <c r="I107" s="5">
        <v>0</v>
      </c>
      <c r="J107" s="5">
        <v>81</v>
      </c>
      <c r="K107" s="5">
        <v>85</v>
      </c>
      <c r="L107" s="5">
        <v>1.8489999999999999E-2</v>
      </c>
      <c r="M107" s="69">
        <f t="shared" si="34"/>
        <v>6667</v>
      </c>
      <c r="N107" s="5">
        <v>54</v>
      </c>
      <c r="O107" s="5">
        <v>6375</v>
      </c>
      <c r="P107" s="5">
        <v>4597</v>
      </c>
      <c r="Q107" s="5">
        <v>0</v>
      </c>
      <c r="R107" s="5">
        <v>0</v>
      </c>
      <c r="S107" s="5">
        <f t="shared" si="35"/>
        <v>4794</v>
      </c>
      <c r="T107" s="5">
        <v>25</v>
      </c>
      <c r="U107" s="5">
        <v>6</v>
      </c>
      <c r="V107" s="5">
        <v>292</v>
      </c>
      <c r="W107" s="5">
        <v>197</v>
      </c>
      <c r="X107" s="72">
        <f t="shared" si="36"/>
        <v>0.95620218989050543</v>
      </c>
      <c r="Y107" s="72">
        <f t="shared" si="37"/>
        <v>0</v>
      </c>
      <c r="Z107" s="72">
        <f t="shared" si="38"/>
        <v>4.3797810109494524E-2</v>
      </c>
      <c r="AA107" s="72">
        <f t="shared" si="39"/>
        <v>0.95890696704213596</v>
      </c>
      <c r="AB107" s="72">
        <f t="shared" si="40"/>
        <v>0</v>
      </c>
      <c r="AC107" s="72">
        <f t="shared" si="41"/>
        <v>4.1093032957863998E-2</v>
      </c>
      <c r="AD107" s="72">
        <f t="shared" si="42"/>
        <v>8.0995950202489876E-3</v>
      </c>
      <c r="AE107" s="72">
        <f t="shared" si="43"/>
        <v>1.1264080100125156E-2</v>
      </c>
      <c r="AF107" s="72">
        <f t="shared" si="44"/>
        <v>0.95294117647058818</v>
      </c>
    </row>
    <row r="108" spans="1:32" x14ac:dyDescent="0.25">
      <c r="A108" s="2" t="s">
        <v>6873</v>
      </c>
      <c r="B108" s="3" t="s">
        <v>42</v>
      </c>
      <c r="C108" s="4" t="s">
        <v>6872</v>
      </c>
      <c r="D108" s="3" t="s">
        <v>26</v>
      </c>
      <c r="E108" s="3" t="s">
        <v>6871</v>
      </c>
      <c r="F108" s="3" t="s">
        <v>28</v>
      </c>
      <c r="G108" s="3" t="s">
        <v>28</v>
      </c>
      <c r="H108" s="5">
        <v>277</v>
      </c>
      <c r="I108" s="5">
        <v>13</v>
      </c>
      <c r="J108" s="5">
        <v>299</v>
      </c>
      <c r="K108" s="5">
        <v>371</v>
      </c>
      <c r="L108" s="5">
        <v>8.5641999999999996E-2</v>
      </c>
      <c r="M108" s="69">
        <f t="shared" si="34"/>
        <v>7778</v>
      </c>
      <c r="N108" s="5">
        <v>136</v>
      </c>
      <c r="O108" s="5">
        <v>6093</v>
      </c>
      <c r="P108" s="5">
        <v>4332</v>
      </c>
      <c r="Q108" s="5">
        <v>0</v>
      </c>
      <c r="R108" s="5">
        <v>0</v>
      </c>
      <c r="S108" s="5">
        <f t="shared" si="35"/>
        <v>5500</v>
      </c>
      <c r="T108" s="5">
        <v>48</v>
      </c>
      <c r="U108" s="5">
        <v>14</v>
      </c>
      <c r="V108" s="5">
        <v>1685</v>
      </c>
      <c r="W108" s="5">
        <v>1168</v>
      </c>
      <c r="X108" s="72">
        <f t="shared" si="36"/>
        <v>0.78336333247621492</v>
      </c>
      <c r="Y108" s="72">
        <f t="shared" si="37"/>
        <v>0</v>
      </c>
      <c r="Z108" s="72">
        <f t="shared" si="38"/>
        <v>0.21663666752378505</v>
      </c>
      <c r="AA108" s="72">
        <f t="shared" si="39"/>
        <v>0.78763636363636369</v>
      </c>
      <c r="AB108" s="72">
        <f t="shared" si="40"/>
        <v>0</v>
      </c>
      <c r="AC108" s="72">
        <f t="shared" si="41"/>
        <v>0.21236363636363637</v>
      </c>
      <c r="AD108" s="72">
        <f t="shared" si="42"/>
        <v>1.7485214708151196E-2</v>
      </c>
      <c r="AE108" s="72">
        <f t="shared" si="43"/>
        <v>2.4727272727272726E-2</v>
      </c>
      <c r="AF108" s="72">
        <f t="shared" si="44"/>
        <v>0.80592991913746626</v>
      </c>
    </row>
    <row r="109" spans="1:32" x14ac:dyDescent="0.25">
      <c r="A109" s="2" t="s">
        <v>5462</v>
      </c>
      <c r="B109" s="3" t="s">
        <v>42</v>
      </c>
      <c r="C109" s="4" t="s">
        <v>5461</v>
      </c>
      <c r="D109" s="3" t="s">
        <v>26</v>
      </c>
      <c r="E109" s="3" t="s">
        <v>5460</v>
      </c>
      <c r="F109" s="3" t="s">
        <v>28</v>
      </c>
      <c r="G109" s="3" t="s">
        <v>28</v>
      </c>
      <c r="H109" s="5">
        <v>13</v>
      </c>
      <c r="I109" s="5">
        <v>0</v>
      </c>
      <c r="J109" s="5">
        <v>82</v>
      </c>
      <c r="K109" s="5">
        <v>117</v>
      </c>
      <c r="L109" s="5">
        <v>6.5144999999999995E-2</v>
      </c>
      <c r="M109" s="69">
        <f t="shared" si="34"/>
        <v>3093</v>
      </c>
      <c r="N109" s="5">
        <v>95</v>
      </c>
      <c r="O109" s="5">
        <v>2453</v>
      </c>
      <c r="P109" s="5">
        <v>1796</v>
      </c>
      <c r="Q109" s="5">
        <v>0</v>
      </c>
      <c r="R109" s="5">
        <v>0</v>
      </c>
      <c r="S109" s="5">
        <f t="shared" si="35"/>
        <v>2253</v>
      </c>
      <c r="T109" s="5">
        <v>7</v>
      </c>
      <c r="U109" s="5">
        <v>2</v>
      </c>
      <c r="V109" s="5">
        <v>640</v>
      </c>
      <c r="W109" s="5">
        <v>457</v>
      </c>
      <c r="X109" s="72">
        <f t="shared" si="36"/>
        <v>0.79308115098609766</v>
      </c>
      <c r="Y109" s="72">
        <f t="shared" si="37"/>
        <v>0</v>
      </c>
      <c r="Z109" s="72">
        <f t="shared" si="38"/>
        <v>0.20691884901390237</v>
      </c>
      <c r="AA109" s="72">
        <f t="shared" si="39"/>
        <v>0.79715934309809144</v>
      </c>
      <c r="AB109" s="72">
        <f t="shared" si="40"/>
        <v>0</v>
      </c>
      <c r="AC109" s="72">
        <f t="shared" si="41"/>
        <v>0.20284065690190856</v>
      </c>
      <c r="AD109" s="72">
        <f t="shared" si="42"/>
        <v>3.0714516650501133E-2</v>
      </c>
      <c r="AE109" s="72">
        <f t="shared" si="43"/>
        <v>4.2166000887705279E-2</v>
      </c>
      <c r="AF109" s="72">
        <f t="shared" si="44"/>
        <v>0.70085470085470081</v>
      </c>
    </row>
    <row r="110" spans="1:32" x14ac:dyDescent="0.25">
      <c r="A110" s="2" t="s">
        <v>5923</v>
      </c>
      <c r="B110" s="3" t="s">
        <v>42</v>
      </c>
      <c r="C110" s="4" t="s">
        <v>5922</v>
      </c>
      <c r="D110" s="3" t="s">
        <v>26</v>
      </c>
      <c r="E110" s="3" t="s">
        <v>5921</v>
      </c>
      <c r="F110" s="3" t="s">
        <v>28</v>
      </c>
      <c r="G110" s="3" t="s">
        <v>28</v>
      </c>
      <c r="H110" s="5">
        <v>335</v>
      </c>
      <c r="I110" s="5">
        <v>15</v>
      </c>
      <c r="J110" s="5">
        <v>215</v>
      </c>
      <c r="K110" s="5">
        <v>294</v>
      </c>
      <c r="L110" s="5">
        <v>0.119658</v>
      </c>
      <c r="M110" s="69">
        <f t="shared" si="34"/>
        <v>3763</v>
      </c>
      <c r="N110" s="5">
        <v>110</v>
      </c>
      <c r="O110" s="5">
        <v>3364</v>
      </c>
      <c r="P110" s="5">
        <v>2457</v>
      </c>
      <c r="Q110" s="5">
        <v>0</v>
      </c>
      <c r="R110" s="5">
        <v>0</v>
      </c>
      <c r="S110" s="5">
        <f t="shared" si="35"/>
        <v>2725</v>
      </c>
      <c r="T110" s="5">
        <v>10</v>
      </c>
      <c r="U110" s="5">
        <v>1</v>
      </c>
      <c r="V110" s="5">
        <v>399</v>
      </c>
      <c r="W110" s="5">
        <v>268</v>
      </c>
      <c r="X110" s="72">
        <f t="shared" si="36"/>
        <v>0.89396757905926127</v>
      </c>
      <c r="Y110" s="72">
        <f t="shared" si="37"/>
        <v>0</v>
      </c>
      <c r="Z110" s="72">
        <f t="shared" si="38"/>
        <v>0.10603242094073877</v>
      </c>
      <c r="AA110" s="72">
        <f t="shared" si="39"/>
        <v>0.90165137614678903</v>
      </c>
      <c r="AB110" s="72">
        <f t="shared" si="40"/>
        <v>0</v>
      </c>
      <c r="AC110" s="72">
        <f t="shared" si="41"/>
        <v>9.8348623853211012E-2</v>
      </c>
      <c r="AD110" s="72">
        <f t="shared" si="42"/>
        <v>2.9231995748073347E-2</v>
      </c>
      <c r="AE110" s="72">
        <f t="shared" si="43"/>
        <v>4.0366972477064222E-2</v>
      </c>
      <c r="AF110" s="72">
        <f t="shared" si="44"/>
        <v>0.73129251700680276</v>
      </c>
    </row>
    <row r="111" spans="1:32" x14ac:dyDescent="0.25">
      <c r="A111" s="2" t="s">
        <v>5003</v>
      </c>
      <c r="B111" s="3" t="s">
        <v>42</v>
      </c>
      <c r="C111" s="4" t="s">
        <v>5002</v>
      </c>
      <c r="D111" s="3" t="s">
        <v>206</v>
      </c>
      <c r="E111" s="3" t="s">
        <v>569</v>
      </c>
      <c r="F111" s="3" t="s">
        <v>28</v>
      </c>
      <c r="G111" s="3" t="s">
        <v>28</v>
      </c>
      <c r="H111" s="5">
        <v>4</v>
      </c>
      <c r="I111" s="5">
        <v>0</v>
      </c>
      <c r="J111" s="5">
        <v>6</v>
      </c>
      <c r="K111" s="5">
        <v>6</v>
      </c>
      <c r="L111" s="5">
        <v>6.2310000000000004E-3</v>
      </c>
      <c r="M111" s="69">
        <f t="shared" si="34"/>
        <v>1373</v>
      </c>
      <c r="N111" s="5">
        <v>0</v>
      </c>
      <c r="O111" s="5">
        <v>1373</v>
      </c>
      <c r="P111" s="5">
        <v>963</v>
      </c>
      <c r="Q111" s="5">
        <v>0</v>
      </c>
      <c r="R111" s="5">
        <v>0</v>
      </c>
      <c r="S111" s="5">
        <f t="shared" si="35"/>
        <v>963</v>
      </c>
      <c r="T111" s="5">
        <v>0</v>
      </c>
      <c r="U111" s="5">
        <v>0</v>
      </c>
      <c r="V111" s="5">
        <v>0</v>
      </c>
      <c r="W111" s="5">
        <v>0</v>
      </c>
      <c r="X111" s="72">
        <f t="shared" si="36"/>
        <v>1</v>
      </c>
      <c r="Y111" s="72">
        <f t="shared" si="37"/>
        <v>0</v>
      </c>
      <c r="Z111" s="72">
        <f t="shared" si="38"/>
        <v>0</v>
      </c>
      <c r="AA111" s="72">
        <f t="shared" si="39"/>
        <v>1</v>
      </c>
      <c r="AB111" s="72">
        <f t="shared" si="40"/>
        <v>0</v>
      </c>
      <c r="AC111" s="72">
        <f t="shared" si="41"/>
        <v>0</v>
      </c>
      <c r="AD111" s="72">
        <f t="shared" si="42"/>
        <v>0</v>
      </c>
      <c r="AE111" s="72">
        <f t="shared" si="43"/>
        <v>0</v>
      </c>
      <c r="AF111" s="72">
        <f t="shared" si="44"/>
        <v>1</v>
      </c>
    </row>
    <row r="112" spans="1:32" x14ac:dyDescent="0.25">
      <c r="A112" s="2" t="s">
        <v>5103</v>
      </c>
      <c r="B112" s="3" t="s">
        <v>42</v>
      </c>
      <c r="C112" s="4" t="s">
        <v>5102</v>
      </c>
      <c r="D112" s="3" t="s">
        <v>26</v>
      </c>
      <c r="E112" s="3" t="s">
        <v>5101</v>
      </c>
      <c r="F112" s="3" t="s">
        <v>28</v>
      </c>
      <c r="G112" s="3" t="s">
        <v>28</v>
      </c>
      <c r="H112" s="5">
        <v>1</v>
      </c>
      <c r="I112" s="5">
        <v>0</v>
      </c>
      <c r="J112" s="5">
        <v>6</v>
      </c>
      <c r="K112" s="5">
        <v>8</v>
      </c>
      <c r="L112" s="5">
        <v>6.6779999999999999E-3</v>
      </c>
      <c r="M112" s="69">
        <f t="shared" si="34"/>
        <v>1668</v>
      </c>
      <c r="N112" s="5">
        <v>6</v>
      </c>
      <c r="O112" s="5">
        <v>1643</v>
      </c>
      <c r="P112" s="5">
        <v>1198</v>
      </c>
      <c r="Q112" s="5">
        <v>0</v>
      </c>
      <c r="R112" s="5">
        <v>0</v>
      </c>
      <c r="S112" s="5">
        <f t="shared" si="35"/>
        <v>1218</v>
      </c>
      <c r="T112" s="5">
        <v>4</v>
      </c>
      <c r="U112" s="5">
        <v>1</v>
      </c>
      <c r="V112" s="5">
        <v>25</v>
      </c>
      <c r="W112" s="5">
        <v>20</v>
      </c>
      <c r="X112" s="72">
        <f t="shared" si="36"/>
        <v>0.98501199040767384</v>
      </c>
      <c r="Y112" s="72">
        <f t="shared" si="37"/>
        <v>0</v>
      </c>
      <c r="Z112" s="72">
        <f t="shared" si="38"/>
        <v>1.498800959232614E-2</v>
      </c>
      <c r="AA112" s="72">
        <f t="shared" si="39"/>
        <v>0.98357963875205257</v>
      </c>
      <c r="AB112" s="72">
        <f t="shared" si="40"/>
        <v>0</v>
      </c>
      <c r="AC112" s="72">
        <f t="shared" si="41"/>
        <v>1.6420361247947456E-2</v>
      </c>
      <c r="AD112" s="72">
        <f t="shared" si="42"/>
        <v>3.5971223021582736E-3</v>
      </c>
      <c r="AE112" s="72">
        <f t="shared" si="43"/>
        <v>4.9261083743842365E-3</v>
      </c>
      <c r="AF112" s="72">
        <f t="shared" si="44"/>
        <v>0.75</v>
      </c>
    </row>
    <row r="113" spans="1:32" x14ac:dyDescent="0.25">
      <c r="A113" s="2" t="s">
        <v>6282</v>
      </c>
      <c r="B113" s="3" t="s">
        <v>42</v>
      </c>
      <c r="C113" s="4" t="s">
        <v>6281</v>
      </c>
      <c r="D113" s="3" t="s">
        <v>26</v>
      </c>
      <c r="E113" s="3" t="s">
        <v>5460</v>
      </c>
      <c r="F113" s="3" t="s">
        <v>28</v>
      </c>
      <c r="G113" s="3" t="s">
        <v>28</v>
      </c>
      <c r="H113" s="5">
        <v>26</v>
      </c>
      <c r="I113" s="5">
        <v>0</v>
      </c>
      <c r="J113" s="5">
        <v>133</v>
      </c>
      <c r="K113" s="5">
        <v>155</v>
      </c>
      <c r="L113" s="5">
        <v>5.0753E-2</v>
      </c>
      <c r="M113" s="69">
        <f t="shared" si="34"/>
        <v>4591</v>
      </c>
      <c r="N113" s="5">
        <v>129</v>
      </c>
      <c r="O113" s="5">
        <v>3976</v>
      </c>
      <c r="P113" s="5">
        <v>3054</v>
      </c>
      <c r="Q113" s="5">
        <v>0</v>
      </c>
      <c r="R113" s="5">
        <v>0</v>
      </c>
      <c r="S113" s="5">
        <f t="shared" si="35"/>
        <v>3472</v>
      </c>
      <c r="T113" s="5">
        <v>13</v>
      </c>
      <c r="U113" s="5">
        <v>3</v>
      </c>
      <c r="V113" s="5">
        <v>615</v>
      </c>
      <c r="W113" s="5">
        <v>418</v>
      </c>
      <c r="X113" s="72">
        <f t="shared" si="36"/>
        <v>0.86604225658897849</v>
      </c>
      <c r="Y113" s="72">
        <f t="shared" si="37"/>
        <v>0</v>
      </c>
      <c r="Z113" s="72">
        <f t="shared" si="38"/>
        <v>0.13395774341102157</v>
      </c>
      <c r="AA113" s="72">
        <f t="shared" si="39"/>
        <v>0.87960829493087556</v>
      </c>
      <c r="AB113" s="72">
        <f t="shared" si="40"/>
        <v>0</v>
      </c>
      <c r="AC113" s="72">
        <f t="shared" si="41"/>
        <v>0.12039170506912443</v>
      </c>
      <c r="AD113" s="72">
        <f t="shared" si="42"/>
        <v>2.8098453495970378E-2</v>
      </c>
      <c r="AE113" s="72">
        <f t="shared" si="43"/>
        <v>3.7154377880184331E-2</v>
      </c>
      <c r="AF113" s="72">
        <f t="shared" si="44"/>
        <v>0.85806451612903223</v>
      </c>
    </row>
    <row r="114" spans="1:32" x14ac:dyDescent="0.25">
      <c r="A114" s="2" t="s">
        <v>5017</v>
      </c>
      <c r="B114" s="3" t="s">
        <v>42</v>
      </c>
      <c r="C114" s="4" t="s">
        <v>5324</v>
      </c>
      <c r="D114" s="3" t="s">
        <v>26</v>
      </c>
      <c r="E114" s="3" t="s">
        <v>5323</v>
      </c>
      <c r="F114" s="3" t="s">
        <v>28</v>
      </c>
      <c r="G114" s="3" t="s">
        <v>28</v>
      </c>
      <c r="H114" s="5">
        <v>10</v>
      </c>
      <c r="I114" s="5">
        <v>0</v>
      </c>
      <c r="J114" s="5">
        <v>160</v>
      </c>
      <c r="K114" s="5">
        <v>164</v>
      </c>
      <c r="L114" s="5">
        <v>0.104392</v>
      </c>
      <c r="M114" s="69">
        <f t="shared" si="34"/>
        <v>2236</v>
      </c>
      <c r="N114" s="5">
        <v>165</v>
      </c>
      <c r="O114" s="5">
        <v>2235</v>
      </c>
      <c r="P114" s="5">
        <v>1571</v>
      </c>
      <c r="Q114" s="5">
        <v>0</v>
      </c>
      <c r="R114" s="5">
        <v>0</v>
      </c>
      <c r="S114" s="5">
        <f t="shared" si="35"/>
        <v>1572</v>
      </c>
      <c r="T114" s="5">
        <v>1</v>
      </c>
      <c r="U114" s="5">
        <v>0</v>
      </c>
      <c r="V114" s="5">
        <v>1</v>
      </c>
      <c r="W114" s="5">
        <v>1</v>
      </c>
      <c r="X114" s="72">
        <f t="shared" si="36"/>
        <v>0.99955277280858679</v>
      </c>
      <c r="Y114" s="72">
        <f t="shared" si="37"/>
        <v>0</v>
      </c>
      <c r="Z114" s="72">
        <f t="shared" si="38"/>
        <v>4.4722719141323793E-4</v>
      </c>
      <c r="AA114" s="72">
        <f t="shared" si="39"/>
        <v>0.99936386768447838</v>
      </c>
      <c r="AB114" s="72">
        <f t="shared" si="40"/>
        <v>0</v>
      </c>
      <c r="AC114" s="72">
        <f t="shared" si="41"/>
        <v>6.3613231552162855E-4</v>
      </c>
      <c r="AD114" s="72">
        <f t="shared" si="42"/>
        <v>7.3792486583184255E-2</v>
      </c>
      <c r="AE114" s="72">
        <f t="shared" si="43"/>
        <v>0.1049618320610687</v>
      </c>
      <c r="AF114" s="72">
        <f t="shared" si="44"/>
        <v>0.97560975609756095</v>
      </c>
    </row>
    <row r="115" spans="1:32" x14ac:dyDescent="0.25">
      <c r="A115" s="2" t="s">
        <v>5017</v>
      </c>
      <c r="B115" s="3" t="s">
        <v>42</v>
      </c>
      <c r="C115" s="4" t="s">
        <v>5016</v>
      </c>
      <c r="D115" s="3" t="s">
        <v>26</v>
      </c>
      <c r="E115" s="3" t="s">
        <v>5015</v>
      </c>
      <c r="F115" s="3" t="s">
        <v>28</v>
      </c>
      <c r="G115" s="3" t="s">
        <v>28</v>
      </c>
      <c r="H115" s="5">
        <v>9</v>
      </c>
      <c r="I115" s="5">
        <v>0</v>
      </c>
      <c r="J115" s="5">
        <v>75</v>
      </c>
      <c r="K115" s="5">
        <v>81</v>
      </c>
      <c r="L115" s="5">
        <v>8.0517000000000005E-2</v>
      </c>
      <c r="M115" s="69">
        <f t="shared" si="34"/>
        <v>1425</v>
      </c>
      <c r="N115" s="5">
        <v>77</v>
      </c>
      <c r="O115" s="5">
        <v>1422</v>
      </c>
      <c r="P115" s="5">
        <v>1006</v>
      </c>
      <c r="Q115" s="5">
        <v>0</v>
      </c>
      <c r="R115" s="5">
        <v>0</v>
      </c>
      <c r="S115" s="5">
        <f t="shared" si="35"/>
        <v>1007</v>
      </c>
      <c r="T115" s="5">
        <v>1</v>
      </c>
      <c r="U115" s="5">
        <v>0</v>
      </c>
      <c r="V115" s="5">
        <v>3</v>
      </c>
      <c r="W115" s="5">
        <v>1</v>
      </c>
      <c r="X115" s="72">
        <f t="shared" si="36"/>
        <v>0.99789473684210528</v>
      </c>
      <c r="Y115" s="72">
        <f t="shared" si="37"/>
        <v>0</v>
      </c>
      <c r="Z115" s="72">
        <f t="shared" si="38"/>
        <v>2.1052631578947368E-3</v>
      </c>
      <c r="AA115" s="72">
        <f t="shared" si="39"/>
        <v>0.99900695134061568</v>
      </c>
      <c r="AB115" s="72">
        <f t="shared" si="40"/>
        <v>0</v>
      </c>
      <c r="AC115" s="72">
        <f t="shared" si="41"/>
        <v>9.930486593843098E-4</v>
      </c>
      <c r="AD115" s="72">
        <f t="shared" si="42"/>
        <v>5.4035087719298248E-2</v>
      </c>
      <c r="AE115" s="72">
        <f t="shared" si="43"/>
        <v>7.6464746772591852E-2</v>
      </c>
      <c r="AF115" s="72">
        <f t="shared" si="44"/>
        <v>0.92592592592592593</v>
      </c>
    </row>
    <row r="116" spans="1:32" x14ac:dyDescent="0.25">
      <c r="A116" s="2" t="s">
        <v>5547</v>
      </c>
      <c r="B116" s="3" t="s">
        <v>42</v>
      </c>
      <c r="C116" s="4" t="s">
        <v>5546</v>
      </c>
      <c r="D116" s="3" t="s">
        <v>26</v>
      </c>
      <c r="E116" s="3" t="s">
        <v>5545</v>
      </c>
      <c r="F116" s="3" t="s">
        <v>28</v>
      </c>
      <c r="G116" s="3" t="s">
        <v>28</v>
      </c>
      <c r="H116" s="5">
        <v>2</v>
      </c>
      <c r="I116" s="5">
        <v>0</v>
      </c>
      <c r="J116" s="5">
        <v>27</v>
      </c>
      <c r="K116" s="5">
        <v>27</v>
      </c>
      <c r="L116" s="5">
        <v>1.3932E-2</v>
      </c>
      <c r="M116" s="69">
        <f t="shared" si="34"/>
        <v>2718</v>
      </c>
      <c r="N116" s="5">
        <v>24</v>
      </c>
      <c r="O116" s="5">
        <v>2709</v>
      </c>
      <c r="P116" s="5">
        <v>1938</v>
      </c>
      <c r="Q116" s="5">
        <v>0</v>
      </c>
      <c r="R116" s="5">
        <v>0</v>
      </c>
      <c r="S116" s="5">
        <f t="shared" si="35"/>
        <v>1944</v>
      </c>
      <c r="T116" s="5">
        <v>0</v>
      </c>
      <c r="U116" s="5">
        <v>1</v>
      </c>
      <c r="V116" s="5">
        <v>9</v>
      </c>
      <c r="W116" s="5">
        <v>6</v>
      </c>
      <c r="X116" s="72">
        <f t="shared" si="36"/>
        <v>0.99668874172185429</v>
      </c>
      <c r="Y116" s="72">
        <f t="shared" si="37"/>
        <v>0</v>
      </c>
      <c r="Z116" s="72">
        <f t="shared" si="38"/>
        <v>3.3112582781456954E-3</v>
      </c>
      <c r="AA116" s="72">
        <f t="shared" si="39"/>
        <v>0.99691358024691357</v>
      </c>
      <c r="AB116" s="72">
        <f t="shared" si="40"/>
        <v>0</v>
      </c>
      <c r="AC116" s="72">
        <f t="shared" si="41"/>
        <v>3.0864197530864196E-3</v>
      </c>
      <c r="AD116" s="72">
        <f t="shared" si="42"/>
        <v>8.8300220750551876E-3</v>
      </c>
      <c r="AE116" s="72">
        <f t="shared" si="43"/>
        <v>1.2345679012345678E-2</v>
      </c>
      <c r="AF116" s="72">
        <f t="shared" si="44"/>
        <v>1</v>
      </c>
    </row>
    <row r="117" spans="1:32" x14ac:dyDescent="0.25">
      <c r="A117" s="2" t="s">
        <v>5401</v>
      </c>
      <c r="B117" s="3" t="s">
        <v>42</v>
      </c>
      <c r="C117" s="4" t="s">
        <v>5400</v>
      </c>
      <c r="D117" s="3" t="s">
        <v>26</v>
      </c>
      <c r="E117" s="3" t="s">
        <v>5399</v>
      </c>
      <c r="F117" s="3" t="s">
        <v>28</v>
      </c>
      <c r="G117" s="3" t="s">
        <v>28</v>
      </c>
      <c r="H117" s="5">
        <v>22</v>
      </c>
      <c r="I117" s="5">
        <v>0</v>
      </c>
      <c r="J117" s="5">
        <v>30</v>
      </c>
      <c r="K117" s="5">
        <v>36</v>
      </c>
      <c r="L117" s="5">
        <v>2.1127E-2</v>
      </c>
      <c r="M117" s="69">
        <f t="shared" si="34"/>
        <v>3027</v>
      </c>
      <c r="N117" s="5">
        <v>23</v>
      </c>
      <c r="O117" s="5">
        <v>2454</v>
      </c>
      <c r="P117" s="5">
        <v>1704</v>
      </c>
      <c r="Q117" s="5">
        <v>0</v>
      </c>
      <c r="R117" s="5">
        <v>0</v>
      </c>
      <c r="S117" s="5">
        <f t="shared" si="35"/>
        <v>2140</v>
      </c>
      <c r="T117" s="5">
        <v>7</v>
      </c>
      <c r="U117" s="5">
        <v>3</v>
      </c>
      <c r="V117" s="5">
        <v>573</v>
      </c>
      <c r="W117" s="5">
        <v>436</v>
      </c>
      <c r="X117" s="72">
        <f t="shared" si="36"/>
        <v>0.81070366699702678</v>
      </c>
      <c r="Y117" s="72">
        <f t="shared" si="37"/>
        <v>0</v>
      </c>
      <c r="Z117" s="72">
        <f t="shared" si="38"/>
        <v>0.18929633300297324</v>
      </c>
      <c r="AA117" s="72">
        <f t="shared" si="39"/>
        <v>0.79626168224299065</v>
      </c>
      <c r="AB117" s="72">
        <f t="shared" si="40"/>
        <v>0</v>
      </c>
      <c r="AC117" s="72">
        <f t="shared" si="41"/>
        <v>0.20373831775700935</v>
      </c>
      <c r="AD117" s="72">
        <f t="shared" si="42"/>
        <v>7.5982821275189958E-3</v>
      </c>
      <c r="AE117" s="72">
        <f t="shared" si="43"/>
        <v>1.074766355140187E-2</v>
      </c>
      <c r="AF117" s="72">
        <f t="shared" si="44"/>
        <v>0.83333333333333337</v>
      </c>
    </row>
    <row r="118" spans="1:32" x14ac:dyDescent="0.25">
      <c r="A118" s="2" t="s">
        <v>4925</v>
      </c>
      <c r="B118" s="3" t="s">
        <v>42</v>
      </c>
      <c r="C118" s="4" t="s">
        <v>4924</v>
      </c>
      <c r="D118" s="3" t="s">
        <v>26</v>
      </c>
      <c r="E118" s="3" t="s">
        <v>4923</v>
      </c>
      <c r="F118" s="3" t="s">
        <v>28</v>
      </c>
      <c r="G118" s="3" t="s">
        <v>28</v>
      </c>
      <c r="H118" s="5">
        <v>1</v>
      </c>
      <c r="I118" s="5">
        <v>0</v>
      </c>
      <c r="J118" s="5">
        <v>2</v>
      </c>
      <c r="K118" s="5">
        <v>2</v>
      </c>
      <c r="L118" s="5">
        <v>4.7959999999999999E-3</v>
      </c>
      <c r="M118" s="69">
        <f t="shared" si="34"/>
        <v>580</v>
      </c>
      <c r="N118" s="5">
        <v>1</v>
      </c>
      <c r="O118" s="5">
        <v>580</v>
      </c>
      <c r="P118" s="5">
        <v>417</v>
      </c>
      <c r="Q118" s="5">
        <v>0</v>
      </c>
      <c r="R118" s="5">
        <v>0</v>
      </c>
      <c r="S118" s="5">
        <f t="shared" si="35"/>
        <v>417</v>
      </c>
      <c r="T118" s="5">
        <v>0</v>
      </c>
      <c r="U118" s="5">
        <v>0</v>
      </c>
      <c r="V118" s="5">
        <v>0</v>
      </c>
      <c r="W118" s="5">
        <v>0</v>
      </c>
      <c r="X118" s="72">
        <f t="shared" si="36"/>
        <v>1</v>
      </c>
      <c r="Y118" s="72">
        <f t="shared" si="37"/>
        <v>0</v>
      </c>
      <c r="Z118" s="72">
        <f t="shared" si="38"/>
        <v>0</v>
      </c>
      <c r="AA118" s="72">
        <f t="shared" si="39"/>
        <v>1</v>
      </c>
      <c r="AB118" s="72">
        <f t="shared" si="40"/>
        <v>0</v>
      </c>
      <c r="AC118" s="72">
        <f t="shared" si="41"/>
        <v>0</v>
      </c>
      <c r="AD118" s="72">
        <f t="shared" si="42"/>
        <v>1.7241379310344827E-3</v>
      </c>
      <c r="AE118" s="72">
        <f t="shared" si="43"/>
        <v>2.3980815347721821E-3</v>
      </c>
      <c r="AF118" s="72">
        <f t="shared" si="44"/>
        <v>1</v>
      </c>
    </row>
    <row r="119" spans="1:32" x14ac:dyDescent="0.25">
      <c r="A119" s="2" t="s">
        <v>6573</v>
      </c>
      <c r="B119" s="3" t="s">
        <v>42</v>
      </c>
      <c r="C119" s="4" t="s">
        <v>6572</v>
      </c>
      <c r="D119" s="3" t="s">
        <v>26</v>
      </c>
      <c r="E119" s="3" t="s">
        <v>6571</v>
      </c>
      <c r="F119" s="3" t="s">
        <v>28</v>
      </c>
      <c r="G119" s="3" t="s">
        <v>28</v>
      </c>
      <c r="H119" s="5">
        <v>231</v>
      </c>
      <c r="I119" s="5">
        <v>3</v>
      </c>
      <c r="J119" s="5">
        <v>328</v>
      </c>
      <c r="K119" s="5">
        <v>346</v>
      </c>
      <c r="L119" s="5">
        <v>9.5792000000000002E-2</v>
      </c>
      <c r="M119" s="69">
        <f t="shared" si="34"/>
        <v>5185</v>
      </c>
      <c r="N119" s="5">
        <v>209</v>
      </c>
      <c r="O119" s="5">
        <v>5041</v>
      </c>
      <c r="P119" s="5">
        <v>3612</v>
      </c>
      <c r="Q119" s="5">
        <v>0</v>
      </c>
      <c r="R119" s="5">
        <v>0</v>
      </c>
      <c r="S119" s="5">
        <f t="shared" si="35"/>
        <v>3726</v>
      </c>
      <c r="T119" s="5">
        <v>9</v>
      </c>
      <c r="U119" s="5">
        <v>1</v>
      </c>
      <c r="V119" s="5">
        <v>144</v>
      </c>
      <c r="W119" s="5">
        <v>114</v>
      </c>
      <c r="X119" s="72">
        <f t="shared" si="36"/>
        <v>0.9722275795564127</v>
      </c>
      <c r="Y119" s="72">
        <f t="shared" si="37"/>
        <v>0</v>
      </c>
      <c r="Z119" s="72">
        <f t="shared" si="38"/>
        <v>2.777242044358727E-2</v>
      </c>
      <c r="AA119" s="72">
        <f t="shared" si="39"/>
        <v>0.96940418679549112</v>
      </c>
      <c r="AB119" s="72">
        <f t="shared" si="40"/>
        <v>0</v>
      </c>
      <c r="AC119" s="72">
        <f t="shared" si="41"/>
        <v>3.0595813204508857E-2</v>
      </c>
      <c r="AD119" s="72">
        <f t="shared" si="42"/>
        <v>4.0308582449373194E-2</v>
      </c>
      <c r="AE119" s="72">
        <f t="shared" si="43"/>
        <v>5.6092324208266237E-2</v>
      </c>
      <c r="AF119" s="72">
        <f t="shared" si="44"/>
        <v>0.94797687861271673</v>
      </c>
    </row>
    <row r="120" spans="1:32" x14ac:dyDescent="0.25">
      <c r="A120" s="2" t="s">
        <v>8396</v>
      </c>
      <c r="B120" s="3" t="s">
        <v>42</v>
      </c>
      <c r="C120" s="4" t="s">
        <v>8395</v>
      </c>
      <c r="D120" s="3" t="s">
        <v>26</v>
      </c>
      <c r="E120" s="3" t="s">
        <v>8394</v>
      </c>
      <c r="F120" s="3" t="s">
        <v>28</v>
      </c>
      <c r="G120" s="3" t="s">
        <v>28</v>
      </c>
      <c r="H120" s="5">
        <v>1215</v>
      </c>
      <c r="I120" s="5">
        <v>49</v>
      </c>
      <c r="J120" s="5">
        <v>1011</v>
      </c>
      <c r="K120" s="5">
        <v>2135</v>
      </c>
      <c r="L120" s="5">
        <v>0.109252</v>
      </c>
      <c r="M120" s="69">
        <f t="shared" si="34"/>
        <v>48263</v>
      </c>
      <c r="N120" s="5">
        <v>734</v>
      </c>
      <c r="O120" s="5">
        <v>31053</v>
      </c>
      <c r="P120" s="5">
        <v>19542</v>
      </c>
      <c r="Q120" s="5">
        <v>0</v>
      </c>
      <c r="R120" s="5">
        <v>0</v>
      </c>
      <c r="S120" s="5">
        <f t="shared" si="35"/>
        <v>30030</v>
      </c>
      <c r="T120" s="5">
        <v>222</v>
      </c>
      <c r="U120" s="5">
        <v>153</v>
      </c>
      <c r="V120" s="5">
        <v>17210</v>
      </c>
      <c r="W120" s="5">
        <v>10488</v>
      </c>
      <c r="X120" s="72">
        <f t="shared" si="36"/>
        <v>0.64341213766239147</v>
      </c>
      <c r="Y120" s="72">
        <f t="shared" si="37"/>
        <v>0</v>
      </c>
      <c r="Z120" s="72">
        <f t="shared" si="38"/>
        <v>0.35658786233760853</v>
      </c>
      <c r="AA120" s="72">
        <f t="shared" si="39"/>
        <v>0.65074925074925072</v>
      </c>
      <c r="AB120" s="72">
        <f t="shared" si="40"/>
        <v>0</v>
      </c>
      <c r="AC120" s="72">
        <f t="shared" si="41"/>
        <v>0.34925074925074923</v>
      </c>
      <c r="AD120" s="72">
        <f t="shared" si="42"/>
        <v>1.5208337649959597E-2</v>
      </c>
      <c r="AE120" s="72">
        <f t="shared" si="43"/>
        <v>2.4442224442224443E-2</v>
      </c>
      <c r="AF120" s="72">
        <f t="shared" si="44"/>
        <v>0.47353629976580797</v>
      </c>
    </row>
    <row r="121" spans="1:32" x14ac:dyDescent="0.25">
      <c r="A121" s="2" t="s">
        <v>5071</v>
      </c>
      <c r="B121" s="3" t="s">
        <v>42</v>
      </c>
      <c r="C121" s="4" t="s">
        <v>5070</v>
      </c>
      <c r="D121" s="3" t="s">
        <v>26</v>
      </c>
      <c r="E121" s="3" t="s">
        <v>5069</v>
      </c>
      <c r="F121" s="3" t="s">
        <v>28</v>
      </c>
      <c r="G121" s="3" t="s">
        <v>28</v>
      </c>
      <c r="H121" s="5">
        <v>3</v>
      </c>
      <c r="I121" s="5">
        <v>0</v>
      </c>
      <c r="J121" s="5">
        <v>31</v>
      </c>
      <c r="K121" s="5">
        <v>31</v>
      </c>
      <c r="L121" s="5">
        <v>2.7531E-2</v>
      </c>
      <c r="M121" s="69">
        <f t="shared" si="34"/>
        <v>1579</v>
      </c>
      <c r="N121" s="5">
        <v>24</v>
      </c>
      <c r="O121" s="5">
        <v>1576</v>
      </c>
      <c r="P121" s="5">
        <v>1126</v>
      </c>
      <c r="Q121" s="5">
        <v>0</v>
      </c>
      <c r="R121" s="5">
        <v>0</v>
      </c>
      <c r="S121" s="5">
        <f t="shared" si="35"/>
        <v>1127</v>
      </c>
      <c r="T121" s="5">
        <v>6</v>
      </c>
      <c r="U121" s="5">
        <v>0</v>
      </c>
      <c r="V121" s="5">
        <v>3</v>
      </c>
      <c r="W121" s="5">
        <v>1</v>
      </c>
      <c r="X121" s="72">
        <f t="shared" si="36"/>
        <v>0.99810006333122225</v>
      </c>
      <c r="Y121" s="72">
        <f t="shared" si="37"/>
        <v>0</v>
      </c>
      <c r="Z121" s="72">
        <f t="shared" si="38"/>
        <v>1.8999366687777073E-3</v>
      </c>
      <c r="AA121" s="72">
        <f t="shared" si="39"/>
        <v>0.99911268855368229</v>
      </c>
      <c r="AB121" s="72">
        <f t="shared" si="40"/>
        <v>0</v>
      </c>
      <c r="AC121" s="72">
        <f t="shared" si="41"/>
        <v>8.8731144631765753E-4</v>
      </c>
      <c r="AD121" s="72">
        <f t="shared" si="42"/>
        <v>1.5199493350221659E-2</v>
      </c>
      <c r="AE121" s="72">
        <f t="shared" si="43"/>
        <v>2.1295474711623779E-2</v>
      </c>
      <c r="AF121" s="72">
        <f t="shared" si="44"/>
        <v>1</v>
      </c>
    </row>
    <row r="122" spans="1:32" x14ac:dyDescent="0.25">
      <c r="A122" s="2" t="s">
        <v>7492</v>
      </c>
      <c r="B122" s="3" t="s">
        <v>42</v>
      </c>
      <c r="C122" s="4" t="s">
        <v>7491</v>
      </c>
      <c r="D122" s="3" t="s">
        <v>26</v>
      </c>
      <c r="E122" s="3" t="s">
        <v>7490</v>
      </c>
      <c r="F122" s="3" t="s">
        <v>28</v>
      </c>
      <c r="G122" s="3" t="s">
        <v>28</v>
      </c>
      <c r="H122" s="5">
        <v>698</v>
      </c>
      <c r="I122" s="5">
        <v>59</v>
      </c>
      <c r="J122" s="5">
        <v>377</v>
      </c>
      <c r="K122" s="5">
        <v>571</v>
      </c>
      <c r="L122" s="5">
        <v>9.0092000000000005E-2</v>
      </c>
      <c r="M122" s="69">
        <f t="shared" si="34"/>
        <v>11599</v>
      </c>
      <c r="N122" s="5">
        <v>236</v>
      </c>
      <c r="O122" s="5">
        <v>8972</v>
      </c>
      <c r="P122" s="5">
        <v>6338</v>
      </c>
      <c r="Q122" s="5">
        <v>0</v>
      </c>
      <c r="R122" s="5">
        <v>0</v>
      </c>
      <c r="S122" s="5">
        <f t="shared" si="35"/>
        <v>8056</v>
      </c>
      <c r="T122" s="5">
        <v>23</v>
      </c>
      <c r="U122" s="5">
        <v>10</v>
      </c>
      <c r="V122" s="5">
        <v>2627</v>
      </c>
      <c r="W122" s="5">
        <v>1718</v>
      </c>
      <c r="X122" s="72">
        <f t="shared" si="36"/>
        <v>0.77351495818605054</v>
      </c>
      <c r="Y122" s="72">
        <f t="shared" si="37"/>
        <v>0</v>
      </c>
      <c r="Z122" s="72">
        <f t="shared" si="38"/>
        <v>0.22648504181394949</v>
      </c>
      <c r="AA122" s="72">
        <f t="shared" si="39"/>
        <v>0.78674280039721944</v>
      </c>
      <c r="AB122" s="72">
        <f t="shared" si="40"/>
        <v>0</v>
      </c>
      <c r="AC122" s="72">
        <f t="shared" si="41"/>
        <v>0.21325719960278053</v>
      </c>
      <c r="AD122" s="72">
        <f t="shared" si="42"/>
        <v>2.0346581601862229E-2</v>
      </c>
      <c r="AE122" s="72">
        <f t="shared" si="43"/>
        <v>2.9294935451837142E-2</v>
      </c>
      <c r="AF122" s="72">
        <f t="shared" si="44"/>
        <v>0.66024518388791598</v>
      </c>
    </row>
    <row r="123" spans="1:32" x14ac:dyDescent="0.25">
      <c r="A123" s="2" t="s">
        <v>6043</v>
      </c>
      <c r="B123" s="3" t="s">
        <v>42</v>
      </c>
      <c r="C123" s="4" t="s">
        <v>6042</v>
      </c>
      <c r="D123" s="3" t="s">
        <v>206</v>
      </c>
      <c r="E123" s="3" t="s">
        <v>6041</v>
      </c>
      <c r="F123" s="3" t="s">
        <v>28</v>
      </c>
      <c r="G123" s="3" t="s">
        <v>28</v>
      </c>
      <c r="H123" s="5">
        <v>115</v>
      </c>
      <c r="I123" s="5">
        <v>1</v>
      </c>
      <c r="J123" s="5">
        <v>113</v>
      </c>
      <c r="K123" s="5">
        <v>129</v>
      </c>
      <c r="L123" s="5">
        <v>4.9255E-2</v>
      </c>
      <c r="M123" s="69">
        <f t="shared" si="34"/>
        <v>3643</v>
      </c>
      <c r="N123" s="5">
        <v>1</v>
      </c>
      <c r="O123" s="5">
        <v>3602</v>
      </c>
      <c r="P123" s="5">
        <v>2619</v>
      </c>
      <c r="Q123" s="5">
        <v>0</v>
      </c>
      <c r="R123" s="5">
        <v>0</v>
      </c>
      <c r="S123" s="5">
        <f t="shared" si="35"/>
        <v>2652</v>
      </c>
      <c r="T123" s="5">
        <v>4</v>
      </c>
      <c r="U123" s="5">
        <v>1</v>
      </c>
      <c r="V123" s="5">
        <v>41</v>
      </c>
      <c r="W123" s="5">
        <v>33</v>
      </c>
      <c r="X123" s="72">
        <f t="shared" si="36"/>
        <v>0.98874553939061216</v>
      </c>
      <c r="Y123" s="72">
        <f t="shared" si="37"/>
        <v>0</v>
      </c>
      <c r="Z123" s="72">
        <f t="shared" si="38"/>
        <v>1.1254460609387867E-2</v>
      </c>
      <c r="AA123" s="72">
        <f t="shared" si="39"/>
        <v>0.98755656108597289</v>
      </c>
      <c r="AB123" s="72">
        <f t="shared" si="40"/>
        <v>0</v>
      </c>
      <c r="AC123" s="72">
        <f t="shared" si="41"/>
        <v>1.2443438914027148E-2</v>
      </c>
      <c r="AD123" s="72">
        <f t="shared" si="42"/>
        <v>2.7449903925336259E-4</v>
      </c>
      <c r="AE123" s="72">
        <f t="shared" si="43"/>
        <v>3.7707390648567121E-4</v>
      </c>
      <c r="AF123" s="72">
        <f t="shared" si="44"/>
        <v>0.87596899224806202</v>
      </c>
    </row>
    <row r="124" spans="1:32" x14ac:dyDescent="0.25">
      <c r="A124" s="2" t="s">
        <v>6220</v>
      </c>
      <c r="B124" s="3" t="s">
        <v>42</v>
      </c>
      <c r="C124" s="4" t="s">
        <v>6219</v>
      </c>
      <c r="D124" s="3" t="s">
        <v>26</v>
      </c>
      <c r="E124" s="3" t="s">
        <v>6218</v>
      </c>
      <c r="F124" s="3" t="s">
        <v>28</v>
      </c>
      <c r="G124" s="3" t="s">
        <v>28</v>
      </c>
      <c r="H124" s="5">
        <v>143</v>
      </c>
      <c r="I124" s="5">
        <v>1</v>
      </c>
      <c r="J124" s="5">
        <v>210</v>
      </c>
      <c r="K124" s="5">
        <v>237</v>
      </c>
      <c r="L124" s="5">
        <v>8.1248000000000001E-2</v>
      </c>
      <c r="M124" s="69">
        <f t="shared" si="34"/>
        <v>4350</v>
      </c>
      <c r="N124" s="5">
        <v>148</v>
      </c>
      <c r="O124" s="5">
        <v>4060</v>
      </c>
      <c r="P124" s="5">
        <v>2917</v>
      </c>
      <c r="Q124" s="5">
        <v>0</v>
      </c>
      <c r="R124" s="5">
        <v>0</v>
      </c>
      <c r="S124" s="5">
        <f t="shared" si="35"/>
        <v>3105</v>
      </c>
      <c r="T124" s="5">
        <v>8</v>
      </c>
      <c r="U124" s="5">
        <v>4</v>
      </c>
      <c r="V124" s="5">
        <v>290</v>
      </c>
      <c r="W124" s="5">
        <v>188</v>
      </c>
      <c r="X124" s="72">
        <f t="shared" si="36"/>
        <v>0.93333333333333335</v>
      </c>
      <c r="Y124" s="72">
        <f t="shared" si="37"/>
        <v>0</v>
      </c>
      <c r="Z124" s="72">
        <f t="shared" si="38"/>
        <v>6.6666666666666666E-2</v>
      </c>
      <c r="AA124" s="72">
        <f t="shared" si="39"/>
        <v>0.93945249597423508</v>
      </c>
      <c r="AB124" s="72">
        <f t="shared" si="40"/>
        <v>0</v>
      </c>
      <c r="AC124" s="72">
        <f t="shared" si="41"/>
        <v>6.0547504025764892E-2</v>
      </c>
      <c r="AD124" s="72">
        <f t="shared" si="42"/>
        <v>3.4022988505747129E-2</v>
      </c>
      <c r="AE124" s="72">
        <f t="shared" si="43"/>
        <v>4.7665056360708537E-2</v>
      </c>
      <c r="AF124" s="72">
        <f t="shared" si="44"/>
        <v>0.88607594936708856</v>
      </c>
    </row>
    <row r="125" spans="1:32" x14ac:dyDescent="0.25">
      <c r="A125" s="2" t="s">
        <v>5374</v>
      </c>
      <c r="B125" s="3" t="s">
        <v>42</v>
      </c>
      <c r="C125" s="4" t="s">
        <v>5373</v>
      </c>
      <c r="D125" s="3" t="s">
        <v>26</v>
      </c>
      <c r="E125" s="3" t="s">
        <v>5372</v>
      </c>
      <c r="F125" s="3" t="s">
        <v>28</v>
      </c>
      <c r="G125" s="3" t="s">
        <v>28</v>
      </c>
      <c r="H125" s="5">
        <v>7</v>
      </c>
      <c r="I125" s="5">
        <v>0</v>
      </c>
      <c r="J125" s="5">
        <v>27</v>
      </c>
      <c r="K125" s="5">
        <v>27</v>
      </c>
      <c r="L125" s="5">
        <v>1.6167999999999998E-2</v>
      </c>
      <c r="M125" s="69">
        <f t="shared" si="34"/>
        <v>2365</v>
      </c>
      <c r="N125" s="5">
        <v>12</v>
      </c>
      <c r="O125" s="5">
        <v>2347</v>
      </c>
      <c r="P125" s="5">
        <v>1670</v>
      </c>
      <c r="Q125" s="5">
        <v>0</v>
      </c>
      <c r="R125" s="5">
        <v>0</v>
      </c>
      <c r="S125" s="5">
        <f t="shared" si="35"/>
        <v>1683</v>
      </c>
      <c r="T125" s="5">
        <v>12</v>
      </c>
      <c r="U125" s="5">
        <v>0</v>
      </c>
      <c r="V125" s="5">
        <v>18</v>
      </c>
      <c r="W125" s="5">
        <v>13</v>
      </c>
      <c r="X125" s="72">
        <f t="shared" si="36"/>
        <v>0.99238900634249472</v>
      </c>
      <c r="Y125" s="72">
        <f t="shared" si="37"/>
        <v>0</v>
      </c>
      <c r="Z125" s="72">
        <f t="shared" si="38"/>
        <v>7.6109936575052854E-3</v>
      </c>
      <c r="AA125" s="72">
        <f t="shared" si="39"/>
        <v>0.99227569815805106</v>
      </c>
      <c r="AB125" s="72">
        <f t="shared" si="40"/>
        <v>0</v>
      </c>
      <c r="AC125" s="72">
        <f t="shared" si="41"/>
        <v>7.7243018419489006E-3</v>
      </c>
      <c r="AD125" s="72">
        <f t="shared" si="42"/>
        <v>5.07399577167019E-3</v>
      </c>
      <c r="AE125" s="72">
        <f t="shared" si="43"/>
        <v>7.1301247771836003E-3</v>
      </c>
      <c r="AF125" s="72">
        <f t="shared" si="44"/>
        <v>1</v>
      </c>
    </row>
    <row r="126" spans="1:32" x14ac:dyDescent="0.25">
      <c r="A126" s="2" t="s">
        <v>5038</v>
      </c>
      <c r="B126" s="3" t="s">
        <v>42</v>
      </c>
      <c r="C126" s="4" t="s">
        <v>5037</v>
      </c>
      <c r="D126" s="3" t="s">
        <v>26</v>
      </c>
      <c r="E126" s="3" t="s">
        <v>5036</v>
      </c>
      <c r="F126" s="3" t="s">
        <v>28</v>
      </c>
      <c r="G126" s="3" t="s">
        <v>28</v>
      </c>
      <c r="H126" s="5">
        <v>34</v>
      </c>
      <c r="I126" s="5">
        <v>3</v>
      </c>
      <c r="J126" s="5">
        <v>51</v>
      </c>
      <c r="K126" s="5">
        <v>54</v>
      </c>
      <c r="L126" s="5">
        <v>5.1624999999999997E-2</v>
      </c>
      <c r="M126" s="69">
        <f t="shared" si="34"/>
        <v>1430</v>
      </c>
      <c r="N126" s="5">
        <v>27</v>
      </c>
      <c r="O126" s="5">
        <v>1419</v>
      </c>
      <c r="P126" s="5">
        <v>1046</v>
      </c>
      <c r="Q126" s="5">
        <v>0</v>
      </c>
      <c r="R126" s="5">
        <v>0</v>
      </c>
      <c r="S126" s="5">
        <f t="shared" si="35"/>
        <v>1055</v>
      </c>
      <c r="T126" s="5">
        <v>0</v>
      </c>
      <c r="U126" s="5">
        <v>0</v>
      </c>
      <c r="V126" s="5">
        <v>11</v>
      </c>
      <c r="W126" s="5">
        <v>9</v>
      </c>
      <c r="X126" s="72">
        <f t="shared" si="36"/>
        <v>0.99230769230769234</v>
      </c>
      <c r="Y126" s="72">
        <f t="shared" si="37"/>
        <v>0</v>
      </c>
      <c r="Z126" s="72">
        <f t="shared" si="38"/>
        <v>7.6923076923076927E-3</v>
      </c>
      <c r="AA126" s="72">
        <f t="shared" si="39"/>
        <v>0.99146919431279623</v>
      </c>
      <c r="AB126" s="72">
        <f t="shared" si="40"/>
        <v>0</v>
      </c>
      <c r="AC126" s="72">
        <f t="shared" si="41"/>
        <v>8.5308056872037911E-3</v>
      </c>
      <c r="AD126" s="72">
        <f t="shared" si="42"/>
        <v>1.8881118881118882E-2</v>
      </c>
      <c r="AE126" s="72">
        <f t="shared" si="43"/>
        <v>2.5592417061611375E-2</v>
      </c>
      <c r="AF126" s="72">
        <f t="shared" si="44"/>
        <v>0.94444444444444442</v>
      </c>
    </row>
    <row r="127" spans="1:32" x14ac:dyDescent="0.25">
      <c r="A127" s="2" t="s">
        <v>6961</v>
      </c>
      <c r="B127" s="3" t="s">
        <v>42</v>
      </c>
      <c r="C127" s="4" t="s">
        <v>6960</v>
      </c>
      <c r="D127" s="3" t="s">
        <v>26</v>
      </c>
      <c r="E127" s="3" t="s">
        <v>5524</v>
      </c>
      <c r="F127" s="3" t="s">
        <v>28</v>
      </c>
      <c r="G127" s="3" t="s">
        <v>28</v>
      </c>
      <c r="H127" s="5">
        <v>505</v>
      </c>
      <c r="I127" s="5">
        <v>31</v>
      </c>
      <c r="J127" s="5">
        <v>353</v>
      </c>
      <c r="K127" s="5">
        <v>445</v>
      </c>
      <c r="L127" s="5">
        <v>9.8191000000000001E-2</v>
      </c>
      <c r="M127" s="69">
        <f t="shared" si="34"/>
        <v>7070</v>
      </c>
      <c r="N127" s="5">
        <v>149</v>
      </c>
      <c r="O127" s="5">
        <v>6527</v>
      </c>
      <c r="P127" s="5">
        <v>4532</v>
      </c>
      <c r="Q127" s="5">
        <v>0</v>
      </c>
      <c r="R127" s="5">
        <v>0</v>
      </c>
      <c r="S127" s="5">
        <f t="shared" si="35"/>
        <v>4922</v>
      </c>
      <c r="T127" s="5">
        <v>35</v>
      </c>
      <c r="U127" s="5">
        <v>3</v>
      </c>
      <c r="V127" s="5">
        <v>543</v>
      </c>
      <c r="W127" s="5">
        <v>390</v>
      </c>
      <c r="X127" s="72">
        <f t="shared" si="36"/>
        <v>0.92319660537482318</v>
      </c>
      <c r="Y127" s="72">
        <f t="shared" si="37"/>
        <v>0</v>
      </c>
      <c r="Z127" s="72">
        <f t="shared" si="38"/>
        <v>7.680339462517681E-2</v>
      </c>
      <c r="AA127" s="72">
        <f t="shared" si="39"/>
        <v>0.92076391710686711</v>
      </c>
      <c r="AB127" s="72">
        <f t="shared" si="40"/>
        <v>0</v>
      </c>
      <c r="AC127" s="72">
        <f t="shared" si="41"/>
        <v>7.9236082893132873E-2</v>
      </c>
      <c r="AD127" s="72">
        <f t="shared" si="42"/>
        <v>2.1074964639321073E-2</v>
      </c>
      <c r="AE127" s="72">
        <f t="shared" si="43"/>
        <v>3.0272247054043071E-2</v>
      </c>
      <c r="AF127" s="72">
        <f t="shared" si="44"/>
        <v>0.79325842696629212</v>
      </c>
    </row>
    <row r="128" spans="1:32" x14ac:dyDescent="0.25">
      <c r="A128" s="2" t="s">
        <v>5476</v>
      </c>
      <c r="B128" s="3" t="s">
        <v>42</v>
      </c>
      <c r="C128" s="4" t="s">
        <v>5475</v>
      </c>
      <c r="D128" s="3" t="s">
        <v>26</v>
      </c>
      <c r="E128" s="3" t="s">
        <v>5474</v>
      </c>
      <c r="F128" s="3" t="s">
        <v>28</v>
      </c>
      <c r="G128" s="3" t="s">
        <v>28</v>
      </c>
      <c r="H128" s="5">
        <v>25</v>
      </c>
      <c r="I128" s="5">
        <v>1</v>
      </c>
      <c r="J128" s="5">
        <v>42</v>
      </c>
      <c r="K128" s="5">
        <v>47</v>
      </c>
      <c r="L128" s="5">
        <v>2.5753000000000002E-2</v>
      </c>
      <c r="M128" s="69">
        <f t="shared" si="34"/>
        <v>2574</v>
      </c>
      <c r="N128" s="5">
        <v>30</v>
      </c>
      <c r="O128" s="5">
        <v>2539</v>
      </c>
      <c r="P128" s="5">
        <v>1825</v>
      </c>
      <c r="Q128" s="5">
        <v>0</v>
      </c>
      <c r="R128" s="5">
        <v>0</v>
      </c>
      <c r="S128" s="5">
        <f t="shared" si="35"/>
        <v>1846</v>
      </c>
      <c r="T128" s="5">
        <v>5</v>
      </c>
      <c r="U128" s="5">
        <v>1</v>
      </c>
      <c r="V128" s="5">
        <v>35</v>
      </c>
      <c r="W128" s="5">
        <v>21</v>
      </c>
      <c r="X128" s="72">
        <f t="shared" si="36"/>
        <v>0.9864024864024864</v>
      </c>
      <c r="Y128" s="72">
        <f t="shared" si="37"/>
        <v>0</v>
      </c>
      <c r="Z128" s="72">
        <f t="shared" si="38"/>
        <v>1.3597513597513598E-2</v>
      </c>
      <c r="AA128" s="72">
        <f t="shared" si="39"/>
        <v>0.98862405200433368</v>
      </c>
      <c r="AB128" s="72">
        <f t="shared" si="40"/>
        <v>0</v>
      </c>
      <c r="AC128" s="72">
        <f t="shared" si="41"/>
        <v>1.1375947995666305E-2</v>
      </c>
      <c r="AD128" s="72">
        <f t="shared" si="42"/>
        <v>1.1655011655011656E-2</v>
      </c>
      <c r="AE128" s="72">
        <f t="shared" si="43"/>
        <v>1.6251354279523293E-2</v>
      </c>
      <c r="AF128" s="72">
        <f t="shared" si="44"/>
        <v>0.8936170212765957</v>
      </c>
    </row>
    <row r="129" spans="1:32" x14ac:dyDescent="0.25">
      <c r="A129" s="2" t="s">
        <v>5895</v>
      </c>
      <c r="B129" s="3" t="s">
        <v>42</v>
      </c>
      <c r="C129" s="4" t="s">
        <v>5894</v>
      </c>
      <c r="D129" s="3" t="s">
        <v>26</v>
      </c>
      <c r="E129" s="3" t="s">
        <v>5893</v>
      </c>
      <c r="F129" s="3" t="s">
        <v>28</v>
      </c>
      <c r="G129" s="3" t="s">
        <v>28</v>
      </c>
      <c r="H129" s="5">
        <v>54</v>
      </c>
      <c r="I129" s="5">
        <v>2</v>
      </c>
      <c r="J129" s="5">
        <v>70</v>
      </c>
      <c r="K129" s="5">
        <v>75</v>
      </c>
      <c r="L129" s="5">
        <v>3.0813E-2</v>
      </c>
      <c r="M129" s="69">
        <f t="shared" si="34"/>
        <v>3398</v>
      </c>
      <c r="N129" s="5">
        <v>36</v>
      </c>
      <c r="O129" s="5">
        <v>3380</v>
      </c>
      <c r="P129" s="5">
        <v>2434</v>
      </c>
      <c r="Q129" s="5">
        <v>0</v>
      </c>
      <c r="R129" s="5">
        <v>0</v>
      </c>
      <c r="S129" s="5">
        <f t="shared" si="35"/>
        <v>2449</v>
      </c>
      <c r="T129" s="5">
        <v>5</v>
      </c>
      <c r="U129" s="5">
        <v>0</v>
      </c>
      <c r="V129" s="5">
        <v>18</v>
      </c>
      <c r="W129" s="5">
        <v>15</v>
      </c>
      <c r="X129" s="72">
        <f t="shared" si="36"/>
        <v>0.99470276633313714</v>
      </c>
      <c r="Y129" s="72">
        <f t="shared" si="37"/>
        <v>0</v>
      </c>
      <c r="Z129" s="72">
        <f t="shared" si="38"/>
        <v>5.2972336668628602E-3</v>
      </c>
      <c r="AA129" s="72">
        <f t="shared" si="39"/>
        <v>0.9938750510412413</v>
      </c>
      <c r="AB129" s="72">
        <f t="shared" si="40"/>
        <v>0</v>
      </c>
      <c r="AC129" s="72">
        <f t="shared" si="41"/>
        <v>6.1249489587586773E-3</v>
      </c>
      <c r="AD129" s="72">
        <f t="shared" si="42"/>
        <v>1.059446733372572E-2</v>
      </c>
      <c r="AE129" s="72">
        <f t="shared" si="43"/>
        <v>1.4699877501020826E-2</v>
      </c>
      <c r="AF129" s="72">
        <f t="shared" si="44"/>
        <v>0.93333333333333335</v>
      </c>
    </row>
    <row r="130" spans="1:32" x14ac:dyDescent="0.25">
      <c r="A130" s="2" t="s">
        <v>4992</v>
      </c>
      <c r="B130" s="3" t="s">
        <v>42</v>
      </c>
      <c r="C130" s="4" t="s">
        <v>4991</v>
      </c>
      <c r="D130" s="3" t="s">
        <v>26</v>
      </c>
      <c r="E130" s="3" t="s">
        <v>4990</v>
      </c>
      <c r="F130" s="3" t="s">
        <v>28</v>
      </c>
      <c r="G130" s="3" t="s">
        <v>28</v>
      </c>
      <c r="H130" s="5">
        <v>2</v>
      </c>
      <c r="I130" s="5">
        <v>0</v>
      </c>
      <c r="J130" s="5">
        <v>11</v>
      </c>
      <c r="K130" s="5">
        <v>13</v>
      </c>
      <c r="L130" s="5">
        <v>1.413E-2</v>
      </c>
      <c r="M130" s="69">
        <f t="shared" si="34"/>
        <v>1265</v>
      </c>
      <c r="N130" s="5">
        <v>11</v>
      </c>
      <c r="O130" s="5">
        <v>1259</v>
      </c>
      <c r="P130" s="5">
        <v>920</v>
      </c>
      <c r="Q130" s="5">
        <v>0</v>
      </c>
      <c r="R130" s="5">
        <v>0</v>
      </c>
      <c r="S130" s="5">
        <f t="shared" si="35"/>
        <v>926</v>
      </c>
      <c r="T130" s="5">
        <v>0</v>
      </c>
      <c r="U130" s="5">
        <v>1</v>
      </c>
      <c r="V130" s="5">
        <v>6</v>
      </c>
      <c r="W130" s="5">
        <v>6</v>
      </c>
      <c r="X130" s="72">
        <f t="shared" si="36"/>
        <v>0.99525691699604746</v>
      </c>
      <c r="Y130" s="72">
        <f t="shared" si="37"/>
        <v>0</v>
      </c>
      <c r="Z130" s="72">
        <f t="shared" si="38"/>
        <v>4.7430830039525695E-3</v>
      </c>
      <c r="AA130" s="72">
        <f t="shared" si="39"/>
        <v>0.99352051835853128</v>
      </c>
      <c r="AB130" s="72">
        <f t="shared" si="40"/>
        <v>0</v>
      </c>
      <c r="AC130" s="72">
        <f t="shared" si="41"/>
        <v>6.4794816414686825E-3</v>
      </c>
      <c r="AD130" s="72">
        <f t="shared" si="42"/>
        <v>8.6956521739130436E-3</v>
      </c>
      <c r="AE130" s="72">
        <f t="shared" si="43"/>
        <v>1.1879049676025918E-2</v>
      </c>
      <c r="AF130" s="72">
        <f t="shared" si="44"/>
        <v>0.84615384615384615</v>
      </c>
    </row>
    <row r="131" spans="1:32" x14ac:dyDescent="0.25">
      <c r="A131" s="2" t="s">
        <v>6561</v>
      </c>
      <c r="B131" s="3" t="s">
        <v>42</v>
      </c>
      <c r="C131" s="4" t="s">
        <v>6560</v>
      </c>
      <c r="D131" s="3" t="s">
        <v>26</v>
      </c>
      <c r="E131" s="3" t="s">
        <v>6559</v>
      </c>
      <c r="F131" s="3" t="s">
        <v>28</v>
      </c>
      <c r="G131" s="3" t="s">
        <v>28</v>
      </c>
      <c r="H131" s="5">
        <v>13</v>
      </c>
      <c r="I131" s="5">
        <v>0</v>
      </c>
      <c r="J131" s="5">
        <v>101</v>
      </c>
      <c r="K131" s="5">
        <v>108</v>
      </c>
      <c r="L131" s="5">
        <v>3.0235000000000001E-2</v>
      </c>
      <c r="M131" s="69">
        <f t="shared" ref="M131:M152" si="45">O131+Q131+V131</f>
        <v>4922</v>
      </c>
      <c r="N131" s="5">
        <v>88</v>
      </c>
      <c r="O131" s="5">
        <v>4913</v>
      </c>
      <c r="P131" s="5">
        <v>3572</v>
      </c>
      <c r="Q131" s="5">
        <v>0</v>
      </c>
      <c r="R131" s="5">
        <v>0</v>
      </c>
      <c r="S131" s="5">
        <f t="shared" ref="S131:S162" si="46">R131+W131+P131</f>
        <v>3579</v>
      </c>
      <c r="T131" s="5">
        <v>18</v>
      </c>
      <c r="U131" s="5">
        <v>2</v>
      </c>
      <c r="V131" s="5">
        <v>9</v>
      </c>
      <c r="W131" s="5">
        <v>7</v>
      </c>
      <c r="X131" s="72">
        <f t="shared" ref="X131:X152" si="47">O131/$M131</f>
        <v>0.99817147501015846</v>
      </c>
      <c r="Y131" s="72">
        <f t="shared" ref="Y131:Y152" si="48">Q131/$M131</f>
        <v>0</v>
      </c>
      <c r="Z131" s="72">
        <f t="shared" ref="Z131:Z152" si="49">V131/$M131</f>
        <v>1.8285249898415277E-3</v>
      </c>
      <c r="AA131" s="72">
        <f t="shared" ref="AA131:AA152" si="50">P131/$S131</f>
        <v>0.99804414640961159</v>
      </c>
      <c r="AB131" s="72">
        <f t="shared" ref="AB131:AB152" si="51">R131/$S131</f>
        <v>0</v>
      </c>
      <c r="AC131" s="72">
        <f t="shared" ref="AC131:AC152" si="52">W131/$S131</f>
        <v>1.9558535903883767E-3</v>
      </c>
      <c r="AD131" s="72">
        <f t="shared" ref="AD131:AD152" si="53">$N131/M131</f>
        <v>1.7878911011783828E-2</v>
      </c>
      <c r="AE131" s="72">
        <f t="shared" ref="AE131:AE152" si="54">$N131/S131</f>
        <v>2.4587873707739592E-2</v>
      </c>
      <c r="AF131" s="72">
        <f t="shared" ref="AF131:AF152" si="55">J131/K131</f>
        <v>0.93518518518518523</v>
      </c>
    </row>
    <row r="132" spans="1:32" x14ac:dyDescent="0.25">
      <c r="A132" s="2" t="s">
        <v>5156</v>
      </c>
      <c r="B132" s="3" t="s">
        <v>42</v>
      </c>
      <c r="C132" s="4" t="s">
        <v>5155</v>
      </c>
      <c r="D132" s="3" t="s">
        <v>26</v>
      </c>
      <c r="E132" s="3" t="s">
        <v>5154</v>
      </c>
      <c r="F132" s="3" t="s">
        <v>28</v>
      </c>
      <c r="G132" s="3" t="s">
        <v>28</v>
      </c>
      <c r="H132" s="5">
        <v>21</v>
      </c>
      <c r="I132" s="5">
        <v>1</v>
      </c>
      <c r="J132" s="5">
        <v>39</v>
      </c>
      <c r="K132" s="5">
        <v>40</v>
      </c>
      <c r="L132" s="5">
        <v>3.125E-2</v>
      </c>
      <c r="M132" s="69">
        <f t="shared" si="45"/>
        <v>1857</v>
      </c>
      <c r="N132" s="5">
        <v>24</v>
      </c>
      <c r="O132" s="5">
        <v>1809</v>
      </c>
      <c r="P132" s="5">
        <v>1280</v>
      </c>
      <c r="Q132" s="5">
        <v>0</v>
      </c>
      <c r="R132" s="5">
        <v>0</v>
      </c>
      <c r="S132" s="5">
        <f t="shared" si="46"/>
        <v>1314</v>
      </c>
      <c r="T132" s="5">
        <v>1</v>
      </c>
      <c r="U132" s="5">
        <v>1</v>
      </c>
      <c r="V132" s="5">
        <v>48</v>
      </c>
      <c r="W132" s="5">
        <v>34</v>
      </c>
      <c r="X132" s="72">
        <f t="shared" si="47"/>
        <v>0.97415185783521807</v>
      </c>
      <c r="Y132" s="72">
        <f t="shared" si="48"/>
        <v>0</v>
      </c>
      <c r="Z132" s="72">
        <f t="shared" si="49"/>
        <v>2.5848142164781908E-2</v>
      </c>
      <c r="AA132" s="72">
        <f t="shared" si="50"/>
        <v>0.97412480974124804</v>
      </c>
      <c r="AB132" s="72">
        <f t="shared" si="51"/>
        <v>0</v>
      </c>
      <c r="AC132" s="72">
        <f t="shared" si="52"/>
        <v>2.5875190258751901E-2</v>
      </c>
      <c r="AD132" s="72">
        <f t="shared" si="53"/>
        <v>1.2924071082390954E-2</v>
      </c>
      <c r="AE132" s="72">
        <f t="shared" si="54"/>
        <v>1.8264840182648401E-2</v>
      </c>
      <c r="AF132" s="72">
        <f t="shared" si="55"/>
        <v>0.97499999999999998</v>
      </c>
    </row>
    <row r="133" spans="1:32" x14ac:dyDescent="0.25">
      <c r="A133" s="2" t="s">
        <v>5798</v>
      </c>
      <c r="B133" s="3" t="s">
        <v>42</v>
      </c>
      <c r="C133" s="4" t="s">
        <v>5797</v>
      </c>
      <c r="D133" s="3" t="s">
        <v>26</v>
      </c>
      <c r="E133" s="3" t="s">
        <v>5580</v>
      </c>
      <c r="F133" s="3" t="s">
        <v>28</v>
      </c>
      <c r="G133" s="3" t="s">
        <v>28</v>
      </c>
      <c r="H133" s="5">
        <v>52</v>
      </c>
      <c r="I133" s="5">
        <v>0</v>
      </c>
      <c r="J133" s="5">
        <v>35</v>
      </c>
      <c r="K133" s="5">
        <v>84</v>
      </c>
      <c r="L133" s="5">
        <v>3.6907000000000002E-2</v>
      </c>
      <c r="M133" s="69">
        <f t="shared" si="45"/>
        <v>4327</v>
      </c>
      <c r="N133" s="5">
        <v>38</v>
      </c>
      <c r="O133" s="5">
        <v>3464</v>
      </c>
      <c r="P133" s="5">
        <v>2276</v>
      </c>
      <c r="Q133" s="5">
        <v>0</v>
      </c>
      <c r="R133" s="5">
        <v>0</v>
      </c>
      <c r="S133" s="5">
        <f t="shared" si="46"/>
        <v>2774</v>
      </c>
      <c r="T133" s="5">
        <v>4</v>
      </c>
      <c r="U133" s="5">
        <v>2</v>
      </c>
      <c r="V133" s="5">
        <v>863</v>
      </c>
      <c r="W133" s="5">
        <v>498</v>
      </c>
      <c r="X133" s="72">
        <f t="shared" si="47"/>
        <v>0.80055465680610127</v>
      </c>
      <c r="Y133" s="72">
        <f t="shared" si="48"/>
        <v>0</v>
      </c>
      <c r="Z133" s="72">
        <f t="shared" si="49"/>
        <v>0.19944534319389878</v>
      </c>
      <c r="AA133" s="72">
        <f t="shared" si="50"/>
        <v>0.82047584715212685</v>
      </c>
      <c r="AB133" s="72">
        <f t="shared" si="51"/>
        <v>0</v>
      </c>
      <c r="AC133" s="72">
        <f t="shared" si="52"/>
        <v>0.1795241528478731</v>
      </c>
      <c r="AD133" s="72">
        <f t="shared" si="53"/>
        <v>8.7820660966027274E-3</v>
      </c>
      <c r="AE133" s="72">
        <f t="shared" si="54"/>
        <v>1.3698630136986301E-2</v>
      </c>
      <c r="AF133" s="72">
        <f t="shared" si="55"/>
        <v>0.41666666666666669</v>
      </c>
    </row>
    <row r="134" spans="1:32" x14ac:dyDescent="0.25">
      <c r="A134" s="2" t="s">
        <v>5106</v>
      </c>
      <c r="B134" s="3" t="s">
        <v>42</v>
      </c>
      <c r="C134" s="4" t="s">
        <v>5105</v>
      </c>
      <c r="D134" s="3" t="s">
        <v>26</v>
      </c>
      <c r="E134" s="3" t="s">
        <v>5104</v>
      </c>
      <c r="F134" s="3" t="s">
        <v>28</v>
      </c>
      <c r="G134" s="3" t="s">
        <v>28</v>
      </c>
      <c r="H134" s="5">
        <v>11</v>
      </c>
      <c r="I134" s="5">
        <v>0</v>
      </c>
      <c r="J134" s="5">
        <v>21</v>
      </c>
      <c r="K134" s="5">
        <v>24</v>
      </c>
      <c r="L134" s="5">
        <v>1.9817999999999999E-2</v>
      </c>
      <c r="M134" s="69">
        <f t="shared" si="45"/>
        <v>1743</v>
      </c>
      <c r="N134" s="5">
        <v>16</v>
      </c>
      <c r="O134" s="5">
        <v>1691</v>
      </c>
      <c r="P134" s="5">
        <v>1211</v>
      </c>
      <c r="Q134" s="5">
        <v>0</v>
      </c>
      <c r="R134" s="5">
        <v>0</v>
      </c>
      <c r="S134" s="5">
        <f t="shared" si="46"/>
        <v>1249</v>
      </c>
      <c r="T134" s="5">
        <v>4</v>
      </c>
      <c r="U134" s="5">
        <v>1</v>
      </c>
      <c r="V134" s="5">
        <v>52</v>
      </c>
      <c r="W134" s="5">
        <v>38</v>
      </c>
      <c r="X134" s="72">
        <f t="shared" si="47"/>
        <v>0.97016637980493403</v>
      </c>
      <c r="Y134" s="72">
        <f t="shared" si="48"/>
        <v>0</v>
      </c>
      <c r="Z134" s="72">
        <f t="shared" si="49"/>
        <v>2.9833620195065979E-2</v>
      </c>
      <c r="AA134" s="72">
        <f t="shared" si="50"/>
        <v>0.9695756605284227</v>
      </c>
      <c r="AB134" s="72">
        <f t="shared" si="51"/>
        <v>0</v>
      </c>
      <c r="AC134" s="72">
        <f t="shared" si="52"/>
        <v>3.0424339471577262E-2</v>
      </c>
      <c r="AD134" s="72">
        <f t="shared" si="53"/>
        <v>9.1795754446356848E-3</v>
      </c>
      <c r="AE134" s="72">
        <f t="shared" si="54"/>
        <v>1.2810248198558846E-2</v>
      </c>
      <c r="AF134" s="72">
        <f t="shared" si="55"/>
        <v>0.875</v>
      </c>
    </row>
    <row r="135" spans="1:32" x14ac:dyDescent="0.25">
      <c r="A135" s="2" t="s">
        <v>7200</v>
      </c>
      <c r="B135" s="3" t="s">
        <v>42</v>
      </c>
      <c r="C135" s="4" t="s">
        <v>7199</v>
      </c>
      <c r="D135" s="3" t="s">
        <v>26</v>
      </c>
      <c r="E135" s="3" t="s">
        <v>7198</v>
      </c>
      <c r="F135" s="3" t="s">
        <v>28</v>
      </c>
      <c r="G135" s="3" t="s">
        <v>28</v>
      </c>
      <c r="H135" s="5">
        <v>309</v>
      </c>
      <c r="I135" s="5">
        <v>12</v>
      </c>
      <c r="J135" s="5">
        <v>398</v>
      </c>
      <c r="K135" s="5">
        <v>481</v>
      </c>
      <c r="L135" s="5">
        <v>9.0430999999999997E-2</v>
      </c>
      <c r="M135" s="69">
        <f t="shared" si="45"/>
        <v>8982</v>
      </c>
      <c r="N135" s="5">
        <v>314</v>
      </c>
      <c r="O135" s="5">
        <v>7709</v>
      </c>
      <c r="P135" s="5">
        <v>5319</v>
      </c>
      <c r="Q135" s="5">
        <v>0</v>
      </c>
      <c r="R135" s="5">
        <v>0</v>
      </c>
      <c r="S135" s="5">
        <f t="shared" si="46"/>
        <v>6142</v>
      </c>
      <c r="T135" s="5">
        <v>10</v>
      </c>
      <c r="U135" s="5">
        <v>7</v>
      </c>
      <c r="V135" s="5">
        <v>1273</v>
      </c>
      <c r="W135" s="5">
        <v>823</v>
      </c>
      <c r="X135" s="72">
        <f t="shared" si="47"/>
        <v>0.85827209975506569</v>
      </c>
      <c r="Y135" s="72">
        <f t="shared" si="48"/>
        <v>0</v>
      </c>
      <c r="Z135" s="72">
        <f t="shared" si="49"/>
        <v>0.14172790024493431</v>
      </c>
      <c r="AA135" s="72">
        <f t="shared" si="50"/>
        <v>0.86600455877564309</v>
      </c>
      <c r="AB135" s="72">
        <f t="shared" si="51"/>
        <v>0</v>
      </c>
      <c r="AC135" s="72">
        <f t="shared" si="52"/>
        <v>0.13399544122435689</v>
      </c>
      <c r="AD135" s="72">
        <f t="shared" si="53"/>
        <v>3.4958806501892675E-2</v>
      </c>
      <c r="AE135" s="72">
        <f t="shared" si="54"/>
        <v>5.1123412569195704E-2</v>
      </c>
      <c r="AF135" s="72">
        <f t="shared" si="55"/>
        <v>0.82744282744282749</v>
      </c>
    </row>
    <row r="136" spans="1:32" x14ac:dyDescent="0.25">
      <c r="A136" s="2" t="s">
        <v>5526</v>
      </c>
      <c r="B136" s="3" t="s">
        <v>42</v>
      </c>
      <c r="C136" s="4" t="s">
        <v>5525</v>
      </c>
      <c r="D136" s="3" t="s">
        <v>26</v>
      </c>
      <c r="E136" s="3" t="s">
        <v>5524</v>
      </c>
      <c r="F136" s="3" t="s">
        <v>28</v>
      </c>
      <c r="G136" s="3" t="s">
        <v>28</v>
      </c>
      <c r="H136" s="5">
        <v>160</v>
      </c>
      <c r="I136" s="5">
        <v>13</v>
      </c>
      <c r="J136" s="5">
        <v>143</v>
      </c>
      <c r="K136" s="5">
        <v>176</v>
      </c>
      <c r="L136" s="5">
        <v>9.2534000000000005E-2</v>
      </c>
      <c r="M136" s="69">
        <f t="shared" si="45"/>
        <v>3172</v>
      </c>
      <c r="N136" s="5">
        <v>60</v>
      </c>
      <c r="O136" s="5">
        <v>2737</v>
      </c>
      <c r="P136" s="5">
        <v>1902</v>
      </c>
      <c r="Q136" s="5">
        <v>0</v>
      </c>
      <c r="R136" s="5">
        <v>0</v>
      </c>
      <c r="S136" s="5">
        <f t="shared" si="46"/>
        <v>2228</v>
      </c>
      <c r="T136" s="5">
        <v>16</v>
      </c>
      <c r="U136" s="5">
        <v>4</v>
      </c>
      <c r="V136" s="5">
        <v>435</v>
      </c>
      <c r="W136" s="5">
        <v>326</v>
      </c>
      <c r="X136" s="72">
        <f t="shared" si="47"/>
        <v>0.86286254728877676</v>
      </c>
      <c r="Y136" s="72">
        <f t="shared" si="48"/>
        <v>0</v>
      </c>
      <c r="Z136" s="72">
        <f t="shared" si="49"/>
        <v>0.13713745271122321</v>
      </c>
      <c r="AA136" s="72">
        <f t="shared" si="50"/>
        <v>0.85368043087971279</v>
      </c>
      <c r="AB136" s="72">
        <f t="shared" si="51"/>
        <v>0</v>
      </c>
      <c r="AC136" s="72">
        <f t="shared" si="52"/>
        <v>0.14631956912028726</v>
      </c>
      <c r="AD136" s="72">
        <f t="shared" si="53"/>
        <v>1.8915510718789406E-2</v>
      </c>
      <c r="AE136" s="72">
        <f t="shared" si="54"/>
        <v>2.6929982046678635E-2</v>
      </c>
      <c r="AF136" s="72">
        <f t="shared" si="55"/>
        <v>0.8125</v>
      </c>
    </row>
    <row r="137" spans="1:32" x14ac:dyDescent="0.25">
      <c r="A137" s="2" t="s">
        <v>7497</v>
      </c>
      <c r="B137" s="3" t="s">
        <v>42</v>
      </c>
      <c r="C137" s="4" t="s">
        <v>7496</v>
      </c>
      <c r="D137" s="3" t="s">
        <v>26</v>
      </c>
      <c r="E137" s="3" t="s">
        <v>5533</v>
      </c>
      <c r="F137" s="3" t="s">
        <v>28</v>
      </c>
      <c r="G137" s="3" t="s">
        <v>28</v>
      </c>
      <c r="H137" s="5">
        <v>624</v>
      </c>
      <c r="I137" s="5">
        <v>11</v>
      </c>
      <c r="J137" s="5">
        <v>1064</v>
      </c>
      <c r="K137" s="5">
        <v>1211</v>
      </c>
      <c r="L137" s="5">
        <v>0.18892400000000001</v>
      </c>
      <c r="M137" s="69">
        <f t="shared" si="45"/>
        <v>11170</v>
      </c>
      <c r="N137" s="5">
        <v>867</v>
      </c>
      <c r="O137" s="5">
        <v>9591</v>
      </c>
      <c r="P137" s="5">
        <v>6410</v>
      </c>
      <c r="Q137" s="5">
        <v>0</v>
      </c>
      <c r="R137" s="5">
        <v>0</v>
      </c>
      <c r="S137" s="5">
        <f t="shared" si="46"/>
        <v>7453</v>
      </c>
      <c r="T137" s="5">
        <v>43</v>
      </c>
      <c r="U137" s="5">
        <v>22</v>
      </c>
      <c r="V137" s="5">
        <v>1579</v>
      </c>
      <c r="W137" s="5">
        <v>1043</v>
      </c>
      <c r="X137" s="72">
        <f t="shared" si="47"/>
        <v>0.85863921217547001</v>
      </c>
      <c r="Y137" s="72">
        <f t="shared" si="48"/>
        <v>0</v>
      </c>
      <c r="Z137" s="72">
        <f t="shared" si="49"/>
        <v>0.14136078782452999</v>
      </c>
      <c r="AA137" s="72">
        <f t="shared" si="50"/>
        <v>0.86005635314638396</v>
      </c>
      <c r="AB137" s="72">
        <f t="shared" si="51"/>
        <v>0</v>
      </c>
      <c r="AC137" s="72">
        <f t="shared" si="52"/>
        <v>0.13994364685361599</v>
      </c>
      <c r="AD137" s="72">
        <f t="shared" si="53"/>
        <v>7.7618621307072519E-2</v>
      </c>
      <c r="AE137" s="72">
        <f t="shared" si="54"/>
        <v>0.11632899503555615</v>
      </c>
      <c r="AF137" s="72">
        <f t="shared" si="55"/>
        <v>0.87861271676300579</v>
      </c>
    </row>
    <row r="138" spans="1:32" x14ac:dyDescent="0.25">
      <c r="A138" s="2" t="s">
        <v>5267</v>
      </c>
      <c r="B138" s="3" t="s">
        <v>42</v>
      </c>
      <c r="C138" s="4" t="s">
        <v>5266</v>
      </c>
      <c r="D138" s="3" t="s">
        <v>26</v>
      </c>
      <c r="E138" s="3" t="s">
        <v>5181</v>
      </c>
      <c r="F138" s="3" t="s">
        <v>28</v>
      </c>
      <c r="G138" s="3" t="s">
        <v>28</v>
      </c>
      <c r="H138" s="5">
        <v>124</v>
      </c>
      <c r="I138" s="5">
        <v>6</v>
      </c>
      <c r="J138" s="5">
        <v>136</v>
      </c>
      <c r="K138" s="5">
        <v>157</v>
      </c>
      <c r="L138" s="5">
        <v>0.105157</v>
      </c>
      <c r="M138" s="69">
        <f t="shared" si="45"/>
        <v>2257</v>
      </c>
      <c r="N138" s="5">
        <v>62</v>
      </c>
      <c r="O138" s="5">
        <v>2145</v>
      </c>
      <c r="P138" s="5">
        <v>1493</v>
      </c>
      <c r="Q138" s="5">
        <v>0</v>
      </c>
      <c r="R138" s="5">
        <v>0</v>
      </c>
      <c r="S138" s="5">
        <f t="shared" si="46"/>
        <v>1575</v>
      </c>
      <c r="T138" s="5">
        <v>2</v>
      </c>
      <c r="U138" s="5">
        <v>0</v>
      </c>
      <c r="V138" s="5">
        <v>112</v>
      </c>
      <c r="W138" s="5">
        <v>82</v>
      </c>
      <c r="X138" s="72">
        <f t="shared" si="47"/>
        <v>0.95037660611431107</v>
      </c>
      <c r="Y138" s="72">
        <f t="shared" si="48"/>
        <v>0</v>
      </c>
      <c r="Z138" s="72">
        <f t="shared" si="49"/>
        <v>4.9623393885688968E-2</v>
      </c>
      <c r="AA138" s="72">
        <f t="shared" si="50"/>
        <v>0.94793650793650797</v>
      </c>
      <c r="AB138" s="72">
        <f t="shared" si="51"/>
        <v>0</v>
      </c>
      <c r="AC138" s="72">
        <f t="shared" si="52"/>
        <v>5.2063492063492062E-2</v>
      </c>
      <c r="AD138" s="72">
        <f t="shared" si="53"/>
        <v>2.7470093043863535E-2</v>
      </c>
      <c r="AE138" s="72">
        <f t="shared" si="54"/>
        <v>3.9365079365079367E-2</v>
      </c>
      <c r="AF138" s="72">
        <f t="shared" si="55"/>
        <v>0.86624203821656054</v>
      </c>
    </row>
    <row r="139" spans="1:32" x14ac:dyDescent="0.25">
      <c r="A139" s="2" t="s">
        <v>5582</v>
      </c>
      <c r="B139" s="3" t="s">
        <v>42</v>
      </c>
      <c r="C139" s="4" t="s">
        <v>5581</v>
      </c>
      <c r="D139" s="3" t="s">
        <v>26</v>
      </c>
      <c r="E139" s="3" t="s">
        <v>5580</v>
      </c>
      <c r="F139" s="3" t="s">
        <v>28</v>
      </c>
      <c r="G139" s="3" t="s">
        <v>28</v>
      </c>
      <c r="H139" s="5">
        <v>14</v>
      </c>
      <c r="I139" s="5">
        <v>0</v>
      </c>
      <c r="J139" s="5">
        <v>31</v>
      </c>
      <c r="K139" s="5">
        <v>35</v>
      </c>
      <c r="L139" s="5">
        <v>1.7587999999999999E-2</v>
      </c>
      <c r="M139" s="69">
        <f t="shared" si="45"/>
        <v>2571</v>
      </c>
      <c r="N139" s="5">
        <v>19</v>
      </c>
      <c r="O139" s="5">
        <v>2554</v>
      </c>
      <c r="P139" s="5">
        <v>1990</v>
      </c>
      <c r="Q139" s="5">
        <v>0</v>
      </c>
      <c r="R139" s="5">
        <v>0</v>
      </c>
      <c r="S139" s="5">
        <f t="shared" si="46"/>
        <v>2004</v>
      </c>
      <c r="T139" s="5">
        <v>8</v>
      </c>
      <c r="U139" s="5">
        <v>1</v>
      </c>
      <c r="V139" s="5">
        <v>17</v>
      </c>
      <c r="W139" s="5">
        <v>14</v>
      </c>
      <c r="X139" s="72">
        <f t="shared" si="47"/>
        <v>0.99338778685336449</v>
      </c>
      <c r="Y139" s="72">
        <f t="shared" si="48"/>
        <v>0</v>
      </c>
      <c r="Z139" s="72">
        <f t="shared" si="49"/>
        <v>6.6122131466355505E-3</v>
      </c>
      <c r="AA139" s="72">
        <f t="shared" si="50"/>
        <v>0.99301397205588826</v>
      </c>
      <c r="AB139" s="72">
        <f t="shared" si="51"/>
        <v>0</v>
      </c>
      <c r="AC139" s="72">
        <f t="shared" si="52"/>
        <v>6.9860279441117763E-3</v>
      </c>
      <c r="AD139" s="72">
        <f t="shared" si="53"/>
        <v>7.3901205756514978E-3</v>
      </c>
      <c r="AE139" s="72">
        <f t="shared" si="54"/>
        <v>9.4810379241516973E-3</v>
      </c>
      <c r="AF139" s="72">
        <f t="shared" si="55"/>
        <v>0.88571428571428568</v>
      </c>
    </row>
    <row r="140" spans="1:32" x14ac:dyDescent="0.25">
      <c r="A140" s="2" t="s">
        <v>5912</v>
      </c>
      <c r="B140" s="3" t="s">
        <v>42</v>
      </c>
      <c r="C140" s="4" t="s">
        <v>5911</v>
      </c>
      <c r="D140" s="3" t="s">
        <v>26</v>
      </c>
      <c r="E140" s="3" t="s">
        <v>5910</v>
      </c>
      <c r="F140" s="3" t="s">
        <v>28</v>
      </c>
      <c r="G140" s="3" t="s">
        <v>28</v>
      </c>
      <c r="H140" s="5">
        <v>13</v>
      </c>
      <c r="I140" s="5">
        <v>0</v>
      </c>
      <c r="J140" s="5">
        <v>63</v>
      </c>
      <c r="K140" s="5">
        <v>66</v>
      </c>
      <c r="L140" s="5">
        <v>2.6939000000000001E-2</v>
      </c>
      <c r="M140" s="69">
        <f t="shared" si="45"/>
        <v>3399</v>
      </c>
      <c r="N140" s="5">
        <v>51</v>
      </c>
      <c r="O140" s="5">
        <v>3391</v>
      </c>
      <c r="P140" s="5">
        <v>2450</v>
      </c>
      <c r="Q140" s="5">
        <v>0</v>
      </c>
      <c r="R140" s="5">
        <v>0</v>
      </c>
      <c r="S140" s="5">
        <f t="shared" si="46"/>
        <v>2457</v>
      </c>
      <c r="T140" s="5">
        <v>5</v>
      </c>
      <c r="U140" s="5">
        <v>2</v>
      </c>
      <c r="V140" s="5">
        <v>8</v>
      </c>
      <c r="W140" s="5">
        <v>7</v>
      </c>
      <c r="X140" s="72">
        <f t="shared" si="47"/>
        <v>0.99764636657840544</v>
      </c>
      <c r="Y140" s="72">
        <f t="shared" si="48"/>
        <v>0</v>
      </c>
      <c r="Z140" s="72">
        <f t="shared" si="49"/>
        <v>2.3536334215945864E-3</v>
      </c>
      <c r="AA140" s="72">
        <f t="shared" si="50"/>
        <v>0.9971509971509972</v>
      </c>
      <c r="AB140" s="72">
        <f t="shared" si="51"/>
        <v>0</v>
      </c>
      <c r="AC140" s="72">
        <f t="shared" si="52"/>
        <v>2.8490028490028491E-3</v>
      </c>
      <c r="AD140" s="72">
        <f t="shared" si="53"/>
        <v>1.500441306266549E-2</v>
      </c>
      <c r="AE140" s="72">
        <f t="shared" si="54"/>
        <v>2.0757020757020756E-2</v>
      </c>
      <c r="AF140" s="72">
        <f t="shared" si="55"/>
        <v>0.95454545454545459</v>
      </c>
    </row>
    <row r="141" spans="1:32" x14ac:dyDescent="0.25">
      <c r="A141" s="2" t="s">
        <v>8512</v>
      </c>
      <c r="B141" s="3" t="s">
        <v>42</v>
      </c>
      <c r="C141" s="4" t="s">
        <v>8511</v>
      </c>
      <c r="D141" s="3" t="s">
        <v>26</v>
      </c>
      <c r="E141" s="3" t="s">
        <v>7040</v>
      </c>
      <c r="F141" s="3" t="s">
        <v>28</v>
      </c>
      <c r="G141" s="3" t="s">
        <v>28</v>
      </c>
      <c r="H141" s="5">
        <v>3110</v>
      </c>
      <c r="I141" s="5">
        <v>88</v>
      </c>
      <c r="J141" s="5">
        <v>1882</v>
      </c>
      <c r="K141" s="5">
        <v>4349</v>
      </c>
      <c r="L141" s="5">
        <v>0.15582199999999999</v>
      </c>
      <c r="M141" s="69">
        <f t="shared" si="45"/>
        <v>79625</v>
      </c>
      <c r="N141" s="5">
        <v>1556</v>
      </c>
      <c r="O141" s="5">
        <v>46974</v>
      </c>
      <c r="P141" s="5">
        <v>27910</v>
      </c>
      <c r="Q141" s="5">
        <v>0</v>
      </c>
      <c r="R141" s="5">
        <v>0</v>
      </c>
      <c r="S141" s="5">
        <f t="shared" si="46"/>
        <v>47848</v>
      </c>
      <c r="T141" s="5">
        <v>398</v>
      </c>
      <c r="U141" s="5">
        <v>173</v>
      </c>
      <c r="V141" s="5">
        <v>32651</v>
      </c>
      <c r="W141" s="5">
        <v>19938</v>
      </c>
      <c r="X141" s="72">
        <f t="shared" si="47"/>
        <v>0.58994034536891682</v>
      </c>
      <c r="Y141" s="72">
        <f t="shared" si="48"/>
        <v>0</v>
      </c>
      <c r="Z141" s="72">
        <f t="shared" si="49"/>
        <v>0.41005965463108318</v>
      </c>
      <c r="AA141" s="72">
        <f t="shared" si="50"/>
        <v>0.58330546731315835</v>
      </c>
      <c r="AB141" s="72">
        <f t="shared" si="51"/>
        <v>0</v>
      </c>
      <c r="AC141" s="72">
        <f t="shared" si="52"/>
        <v>0.41669453268684165</v>
      </c>
      <c r="AD141" s="72">
        <f t="shared" si="53"/>
        <v>1.954160125588697E-2</v>
      </c>
      <c r="AE141" s="72">
        <f t="shared" si="54"/>
        <v>3.2519645544223375E-2</v>
      </c>
      <c r="AF141" s="72">
        <f t="shared" si="55"/>
        <v>0.43274315934697632</v>
      </c>
    </row>
    <row r="142" spans="1:32" x14ac:dyDescent="0.25">
      <c r="A142" s="2" t="s">
        <v>7135</v>
      </c>
      <c r="B142" s="3" t="s">
        <v>42</v>
      </c>
      <c r="C142" s="4" t="s">
        <v>7134</v>
      </c>
      <c r="D142" s="3" t="s">
        <v>26</v>
      </c>
      <c r="E142" s="3" t="s">
        <v>7133</v>
      </c>
      <c r="F142" s="3" t="s">
        <v>28</v>
      </c>
      <c r="G142" s="3" t="s">
        <v>28</v>
      </c>
      <c r="H142" s="5">
        <v>317</v>
      </c>
      <c r="I142" s="5">
        <v>25</v>
      </c>
      <c r="J142" s="5">
        <v>248</v>
      </c>
      <c r="K142" s="5">
        <v>313</v>
      </c>
      <c r="L142" s="5">
        <v>6.2713000000000005E-2</v>
      </c>
      <c r="M142" s="69">
        <f t="shared" si="45"/>
        <v>8035</v>
      </c>
      <c r="N142" s="5">
        <v>135</v>
      </c>
      <c r="O142" s="5">
        <v>7094</v>
      </c>
      <c r="P142" s="5">
        <v>4991</v>
      </c>
      <c r="Q142" s="5">
        <v>0</v>
      </c>
      <c r="R142" s="5">
        <v>0</v>
      </c>
      <c r="S142" s="5">
        <f t="shared" si="46"/>
        <v>5665</v>
      </c>
      <c r="T142" s="5">
        <v>22</v>
      </c>
      <c r="U142" s="5">
        <v>6</v>
      </c>
      <c r="V142" s="5">
        <v>941</v>
      </c>
      <c r="W142" s="5">
        <v>674</v>
      </c>
      <c r="X142" s="72">
        <f t="shared" si="47"/>
        <v>0.88288736776602361</v>
      </c>
      <c r="Y142" s="72">
        <f t="shared" si="48"/>
        <v>0</v>
      </c>
      <c r="Z142" s="72">
        <f t="shared" si="49"/>
        <v>0.11711263223397636</v>
      </c>
      <c r="AA142" s="72">
        <f t="shared" si="50"/>
        <v>0.88102383053839362</v>
      </c>
      <c r="AB142" s="72">
        <f t="shared" si="51"/>
        <v>0</v>
      </c>
      <c r="AC142" s="72">
        <f t="shared" si="52"/>
        <v>0.11897616946160636</v>
      </c>
      <c r="AD142" s="72">
        <f t="shared" si="53"/>
        <v>1.6801493466085875E-2</v>
      </c>
      <c r="AE142" s="72">
        <f t="shared" si="54"/>
        <v>2.3830538393645191E-2</v>
      </c>
      <c r="AF142" s="72">
        <f t="shared" si="55"/>
        <v>0.792332268370607</v>
      </c>
    </row>
    <row r="143" spans="1:32" x14ac:dyDescent="0.25">
      <c r="A143" s="2" t="s">
        <v>7402</v>
      </c>
      <c r="B143" s="3" t="s">
        <v>42</v>
      </c>
      <c r="C143" s="4" t="s">
        <v>7401</v>
      </c>
      <c r="D143" s="3" t="s">
        <v>26</v>
      </c>
      <c r="E143" s="3" t="s">
        <v>7400</v>
      </c>
      <c r="F143" s="3" t="s">
        <v>28</v>
      </c>
      <c r="G143" s="3" t="s">
        <v>28</v>
      </c>
      <c r="H143" s="5">
        <v>853</v>
      </c>
      <c r="I143" s="5">
        <v>72</v>
      </c>
      <c r="J143" s="5">
        <v>360</v>
      </c>
      <c r="K143" s="5">
        <v>560</v>
      </c>
      <c r="L143" s="5">
        <v>9.2075000000000004E-2</v>
      </c>
      <c r="M143" s="69">
        <f t="shared" si="45"/>
        <v>10393</v>
      </c>
      <c r="N143" s="5">
        <v>100</v>
      </c>
      <c r="O143" s="5">
        <v>8744</v>
      </c>
      <c r="P143" s="5">
        <v>6082</v>
      </c>
      <c r="Q143" s="5">
        <v>0</v>
      </c>
      <c r="R143" s="5">
        <v>0</v>
      </c>
      <c r="S143" s="5">
        <f t="shared" si="46"/>
        <v>7208</v>
      </c>
      <c r="T143" s="5">
        <v>46</v>
      </c>
      <c r="U143" s="5">
        <v>17</v>
      </c>
      <c r="V143" s="5">
        <v>1649</v>
      </c>
      <c r="W143" s="5">
        <v>1126</v>
      </c>
      <c r="X143" s="72">
        <f t="shared" si="47"/>
        <v>0.84133551428846343</v>
      </c>
      <c r="Y143" s="72">
        <f t="shared" si="48"/>
        <v>0</v>
      </c>
      <c r="Z143" s="72">
        <f t="shared" si="49"/>
        <v>0.1586644857115366</v>
      </c>
      <c r="AA143" s="72">
        <f t="shared" si="50"/>
        <v>0.84378468368479465</v>
      </c>
      <c r="AB143" s="72">
        <f t="shared" si="51"/>
        <v>0</v>
      </c>
      <c r="AC143" s="72">
        <f t="shared" si="52"/>
        <v>0.15621531631520533</v>
      </c>
      <c r="AD143" s="72">
        <f t="shared" si="53"/>
        <v>9.6218608678918498E-3</v>
      </c>
      <c r="AE143" s="72">
        <f t="shared" si="54"/>
        <v>1.3873473917869035E-2</v>
      </c>
      <c r="AF143" s="72">
        <f t="shared" si="55"/>
        <v>0.6428571428571429</v>
      </c>
    </row>
    <row r="144" spans="1:32" x14ac:dyDescent="0.25">
      <c r="A144" s="2" t="s">
        <v>5183</v>
      </c>
      <c r="B144" s="3" t="s">
        <v>42</v>
      </c>
      <c r="C144" s="4" t="s">
        <v>5182</v>
      </c>
      <c r="D144" s="3" t="s">
        <v>26</v>
      </c>
      <c r="E144" s="3" t="s">
        <v>5181</v>
      </c>
      <c r="F144" s="3" t="s">
        <v>28</v>
      </c>
      <c r="G144" s="3" t="s">
        <v>28</v>
      </c>
      <c r="H144" s="5">
        <v>14</v>
      </c>
      <c r="I144" s="5">
        <v>0</v>
      </c>
      <c r="J144" s="5">
        <v>39</v>
      </c>
      <c r="K144" s="5">
        <v>42</v>
      </c>
      <c r="L144" s="5">
        <v>3.1179999999999999E-2</v>
      </c>
      <c r="M144" s="69">
        <f t="shared" si="45"/>
        <v>1900</v>
      </c>
      <c r="N144" s="5">
        <v>34</v>
      </c>
      <c r="O144" s="5">
        <v>1840</v>
      </c>
      <c r="P144" s="5">
        <v>1347</v>
      </c>
      <c r="Q144" s="5">
        <v>0</v>
      </c>
      <c r="R144" s="5">
        <v>0</v>
      </c>
      <c r="S144" s="5">
        <f t="shared" si="46"/>
        <v>1389</v>
      </c>
      <c r="T144" s="5">
        <v>1</v>
      </c>
      <c r="U144" s="5">
        <v>2</v>
      </c>
      <c r="V144" s="5">
        <v>60</v>
      </c>
      <c r="W144" s="5">
        <v>42</v>
      </c>
      <c r="X144" s="72">
        <f t="shared" si="47"/>
        <v>0.96842105263157896</v>
      </c>
      <c r="Y144" s="72">
        <f t="shared" si="48"/>
        <v>0</v>
      </c>
      <c r="Z144" s="72">
        <f t="shared" si="49"/>
        <v>3.1578947368421054E-2</v>
      </c>
      <c r="AA144" s="72">
        <f t="shared" si="50"/>
        <v>0.96976241900647953</v>
      </c>
      <c r="AB144" s="72">
        <f t="shared" si="51"/>
        <v>0</v>
      </c>
      <c r="AC144" s="72">
        <f t="shared" si="52"/>
        <v>3.0237580993520519E-2</v>
      </c>
      <c r="AD144" s="72">
        <f t="shared" si="53"/>
        <v>1.7894736842105262E-2</v>
      </c>
      <c r="AE144" s="72">
        <f t="shared" si="54"/>
        <v>2.4478041756659467E-2</v>
      </c>
      <c r="AF144" s="72">
        <f t="shared" si="55"/>
        <v>0.9285714285714286</v>
      </c>
    </row>
    <row r="145" spans="1:32" x14ac:dyDescent="0.25">
      <c r="A145" s="2" t="s">
        <v>5917</v>
      </c>
      <c r="B145" s="3" t="s">
        <v>42</v>
      </c>
      <c r="C145" s="4" t="s">
        <v>5916</v>
      </c>
      <c r="D145" s="3" t="s">
        <v>26</v>
      </c>
      <c r="E145" s="3" t="s">
        <v>5524</v>
      </c>
      <c r="F145" s="3" t="s">
        <v>28</v>
      </c>
      <c r="G145" s="3" t="s">
        <v>28</v>
      </c>
      <c r="H145" s="5">
        <v>178</v>
      </c>
      <c r="I145" s="5">
        <v>11</v>
      </c>
      <c r="J145" s="5">
        <v>168</v>
      </c>
      <c r="K145" s="5">
        <v>213</v>
      </c>
      <c r="L145" s="5">
        <v>8.6796999999999999E-2</v>
      </c>
      <c r="M145" s="69">
        <f t="shared" si="45"/>
        <v>4142</v>
      </c>
      <c r="N145" s="5">
        <v>74</v>
      </c>
      <c r="O145" s="5">
        <v>3506</v>
      </c>
      <c r="P145" s="5">
        <v>2454</v>
      </c>
      <c r="Q145" s="5">
        <v>0</v>
      </c>
      <c r="R145" s="5">
        <v>0</v>
      </c>
      <c r="S145" s="5">
        <f t="shared" si="46"/>
        <v>2846</v>
      </c>
      <c r="T145" s="5">
        <v>14</v>
      </c>
      <c r="U145" s="5">
        <v>4</v>
      </c>
      <c r="V145" s="5">
        <v>636</v>
      </c>
      <c r="W145" s="5">
        <v>392</v>
      </c>
      <c r="X145" s="72">
        <f t="shared" si="47"/>
        <v>0.84645098985997103</v>
      </c>
      <c r="Y145" s="72">
        <f t="shared" si="48"/>
        <v>0</v>
      </c>
      <c r="Z145" s="72">
        <f t="shared" si="49"/>
        <v>0.15354901014002897</v>
      </c>
      <c r="AA145" s="72">
        <f t="shared" si="50"/>
        <v>0.86226282501756857</v>
      </c>
      <c r="AB145" s="72">
        <f t="shared" si="51"/>
        <v>0</v>
      </c>
      <c r="AC145" s="72">
        <f t="shared" si="52"/>
        <v>0.13773717498243149</v>
      </c>
      <c r="AD145" s="72">
        <f t="shared" si="53"/>
        <v>1.7865765330758086E-2</v>
      </c>
      <c r="AE145" s="72">
        <f t="shared" si="54"/>
        <v>2.600140548137737E-2</v>
      </c>
      <c r="AF145" s="72">
        <f t="shared" si="55"/>
        <v>0.78873239436619713</v>
      </c>
    </row>
    <row r="146" spans="1:32" x14ac:dyDescent="0.25">
      <c r="A146" s="2" t="s">
        <v>5535</v>
      </c>
      <c r="B146" s="3" t="s">
        <v>42</v>
      </c>
      <c r="C146" s="4" t="s">
        <v>5534</v>
      </c>
      <c r="D146" s="3" t="s">
        <v>26</v>
      </c>
      <c r="E146" s="3" t="s">
        <v>5533</v>
      </c>
      <c r="F146" s="3" t="s">
        <v>28</v>
      </c>
      <c r="G146" s="3" t="s">
        <v>28</v>
      </c>
      <c r="H146" s="5">
        <v>96</v>
      </c>
      <c r="I146" s="5">
        <v>2</v>
      </c>
      <c r="J146" s="5">
        <v>127</v>
      </c>
      <c r="K146" s="5">
        <v>260</v>
      </c>
      <c r="L146" s="5">
        <v>0.13506499999999999</v>
      </c>
      <c r="M146" s="69">
        <f t="shared" si="45"/>
        <v>4186</v>
      </c>
      <c r="N146" s="5">
        <v>202</v>
      </c>
      <c r="O146" s="5">
        <v>2822</v>
      </c>
      <c r="P146" s="5">
        <v>1925</v>
      </c>
      <c r="Q146" s="5">
        <v>0</v>
      </c>
      <c r="R146" s="5">
        <v>0</v>
      </c>
      <c r="S146" s="5">
        <f t="shared" si="46"/>
        <v>2861</v>
      </c>
      <c r="T146" s="5">
        <v>6</v>
      </c>
      <c r="U146" s="5">
        <v>5</v>
      </c>
      <c r="V146" s="5">
        <v>1364</v>
      </c>
      <c r="W146" s="5">
        <v>936</v>
      </c>
      <c r="X146" s="72">
        <f t="shared" si="47"/>
        <v>0.67415193502150028</v>
      </c>
      <c r="Y146" s="72">
        <f t="shared" si="48"/>
        <v>0</v>
      </c>
      <c r="Z146" s="72">
        <f t="shared" si="49"/>
        <v>0.32584806497849977</v>
      </c>
      <c r="AA146" s="72">
        <f t="shared" si="50"/>
        <v>0.67284166375393217</v>
      </c>
      <c r="AB146" s="72">
        <f t="shared" si="51"/>
        <v>0</v>
      </c>
      <c r="AC146" s="72">
        <f t="shared" si="52"/>
        <v>0.32715833624606783</v>
      </c>
      <c r="AD146" s="72">
        <f t="shared" si="53"/>
        <v>4.8256091734352601E-2</v>
      </c>
      <c r="AE146" s="72">
        <f t="shared" si="54"/>
        <v>7.0604683677035998E-2</v>
      </c>
      <c r="AF146" s="72">
        <f t="shared" si="55"/>
        <v>0.48846153846153845</v>
      </c>
    </row>
    <row r="147" spans="1:32" x14ac:dyDescent="0.25">
      <c r="A147" s="2" t="s">
        <v>5903</v>
      </c>
      <c r="B147" s="3" t="s">
        <v>42</v>
      </c>
      <c r="C147" s="4" t="s">
        <v>5902</v>
      </c>
      <c r="D147" s="3" t="s">
        <v>26</v>
      </c>
      <c r="E147" s="3" t="s">
        <v>5460</v>
      </c>
      <c r="F147" s="3" t="s">
        <v>28</v>
      </c>
      <c r="G147" s="3" t="s">
        <v>28</v>
      </c>
      <c r="H147" s="5">
        <v>88</v>
      </c>
      <c r="I147" s="5">
        <v>3</v>
      </c>
      <c r="J147" s="5">
        <v>132</v>
      </c>
      <c r="K147" s="5">
        <v>150</v>
      </c>
      <c r="L147" s="5">
        <v>6.1374999999999999E-2</v>
      </c>
      <c r="M147" s="69">
        <f t="shared" si="45"/>
        <v>3423</v>
      </c>
      <c r="N147" s="5">
        <v>86</v>
      </c>
      <c r="O147" s="5">
        <v>3373</v>
      </c>
      <c r="P147" s="5">
        <v>2444</v>
      </c>
      <c r="Q147" s="5">
        <v>0</v>
      </c>
      <c r="R147" s="5">
        <v>0</v>
      </c>
      <c r="S147" s="5">
        <f t="shared" si="46"/>
        <v>2484</v>
      </c>
      <c r="T147" s="5">
        <v>11</v>
      </c>
      <c r="U147" s="5">
        <v>1</v>
      </c>
      <c r="V147" s="5">
        <v>50</v>
      </c>
      <c r="W147" s="5">
        <v>40</v>
      </c>
      <c r="X147" s="72">
        <f t="shared" si="47"/>
        <v>0.98539293017820628</v>
      </c>
      <c r="Y147" s="72">
        <f t="shared" si="48"/>
        <v>0</v>
      </c>
      <c r="Z147" s="72">
        <f t="shared" si="49"/>
        <v>1.4607069821793748E-2</v>
      </c>
      <c r="AA147" s="72">
        <f t="shared" si="50"/>
        <v>0.98389694041867959</v>
      </c>
      <c r="AB147" s="72">
        <f t="shared" si="51"/>
        <v>0</v>
      </c>
      <c r="AC147" s="72">
        <f t="shared" si="52"/>
        <v>1.610305958132045E-2</v>
      </c>
      <c r="AD147" s="72">
        <f t="shared" si="53"/>
        <v>2.5124160093485247E-2</v>
      </c>
      <c r="AE147" s="72">
        <f t="shared" si="54"/>
        <v>3.462157809983897E-2</v>
      </c>
      <c r="AF147" s="72">
        <f t="shared" si="55"/>
        <v>0.88</v>
      </c>
    </row>
    <row r="148" spans="1:32" x14ac:dyDescent="0.25">
      <c r="A148" s="2" t="s">
        <v>6049</v>
      </c>
      <c r="B148" s="3" t="s">
        <v>42</v>
      </c>
      <c r="C148" s="4" t="s">
        <v>6048</v>
      </c>
      <c r="D148" s="3" t="s">
        <v>26</v>
      </c>
      <c r="E148" s="3" t="s">
        <v>6047</v>
      </c>
      <c r="F148" s="3" t="s">
        <v>28</v>
      </c>
      <c r="G148" s="3" t="s">
        <v>28</v>
      </c>
      <c r="H148" s="5">
        <v>60</v>
      </c>
      <c r="I148" s="5">
        <v>6</v>
      </c>
      <c r="J148" s="5">
        <v>48</v>
      </c>
      <c r="K148" s="5">
        <v>61</v>
      </c>
      <c r="L148" s="5">
        <v>2.3096999999999999E-2</v>
      </c>
      <c r="M148" s="69">
        <f t="shared" si="45"/>
        <v>4064</v>
      </c>
      <c r="N148" s="5">
        <v>15</v>
      </c>
      <c r="O148" s="5">
        <v>3869</v>
      </c>
      <c r="P148" s="5">
        <v>2641</v>
      </c>
      <c r="Q148" s="5">
        <v>0</v>
      </c>
      <c r="R148" s="5">
        <v>0</v>
      </c>
      <c r="S148" s="5">
        <f t="shared" si="46"/>
        <v>2765</v>
      </c>
      <c r="T148" s="5">
        <v>10</v>
      </c>
      <c r="U148" s="5">
        <v>4</v>
      </c>
      <c r="V148" s="5">
        <v>195</v>
      </c>
      <c r="W148" s="5">
        <v>124</v>
      </c>
      <c r="X148" s="72">
        <f t="shared" si="47"/>
        <v>0.9520177165354331</v>
      </c>
      <c r="Y148" s="72">
        <f t="shared" si="48"/>
        <v>0</v>
      </c>
      <c r="Z148" s="72">
        <f t="shared" si="49"/>
        <v>4.7982283464566927E-2</v>
      </c>
      <c r="AA148" s="72">
        <f t="shared" si="50"/>
        <v>0.95515370705244118</v>
      </c>
      <c r="AB148" s="72">
        <f t="shared" si="51"/>
        <v>0</v>
      </c>
      <c r="AC148" s="72">
        <f t="shared" si="52"/>
        <v>4.484629294755877E-2</v>
      </c>
      <c r="AD148" s="72">
        <f t="shared" si="53"/>
        <v>3.6909448818897637E-3</v>
      </c>
      <c r="AE148" s="72">
        <f t="shared" si="54"/>
        <v>5.4249547920433997E-3</v>
      </c>
      <c r="AF148" s="72">
        <f t="shared" si="55"/>
        <v>0.78688524590163933</v>
      </c>
    </row>
    <row r="149" spans="1:32" x14ac:dyDescent="0.25">
      <c r="A149" s="2" t="s">
        <v>7042</v>
      </c>
      <c r="B149" s="3" t="s">
        <v>42</v>
      </c>
      <c r="C149" s="4" t="s">
        <v>7041</v>
      </c>
      <c r="D149" s="3" t="s">
        <v>26</v>
      </c>
      <c r="E149" s="3" t="s">
        <v>7040</v>
      </c>
      <c r="F149" s="3" t="s">
        <v>28</v>
      </c>
      <c r="G149" s="3" t="s">
        <v>28</v>
      </c>
      <c r="H149" s="5">
        <v>279</v>
      </c>
      <c r="I149" s="5">
        <v>5</v>
      </c>
      <c r="J149" s="5">
        <v>403</v>
      </c>
      <c r="K149" s="5">
        <v>502</v>
      </c>
      <c r="L149" s="5">
        <v>0.106266</v>
      </c>
      <c r="M149" s="69">
        <f t="shared" si="45"/>
        <v>9496</v>
      </c>
      <c r="N149" s="5">
        <v>263</v>
      </c>
      <c r="O149" s="5">
        <v>7006</v>
      </c>
      <c r="P149" s="5">
        <v>4724</v>
      </c>
      <c r="Q149" s="5">
        <v>0</v>
      </c>
      <c r="R149" s="5">
        <v>0</v>
      </c>
      <c r="S149" s="5">
        <f t="shared" si="46"/>
        <v>6394</v>
      </c>
      <c r="T149" s="5">
        <v>65</v>
      </c>
      <c r="U149" s="5">
        <v>8</v>
      </c>
      <c r="V149" s="5">
        <v>2490</v>
      </c>
      <c r="W149" s="5">
        <v>1670</v>
      </c>
      <c r="X149" s="72">
        <f t="shared" si="47"/>
        <v>0.73778433024431345</v>
      </c>
      <c r="Y149" s="72">
        <f t="shared" si="48"/>
        <v>0</v>
      </c>
      <c r="Z149" s="72">
        <f t="shared" si="49"/>
        <v>0.26221566975568661</v>
      </c>
      <c r="AA149" s="72">
        <f t="shared" si="50"/>
        <v>0.7388176415389428</v>
      </c>
      <c r="AB149" s="72">
        <f t="shared" si="51"/>
        <v>0</v>
      </c>
      <c r="AC149" s="72">
        <f t="shared" si="52"/>
        <v>0.26118235846105725</v>
      </c>
      <c r="AD149" s="72">
        <f t="shared" si="53"/>
        <v>2.769587194608256E-2</v>
      </c>
      <c r="AE149" s="72">
        <f t="shared" si="54"/>
        <v>4.1132311542070692E-2</v>
      </c>
      <c r="AF149" s="72">
        <f t="shared" si="55"/>
        <v>0.8027888446215139</v>
      </c>
    </row>
    <row r="150" spans="1:32" x14ac:dyDescent="0.25">
      <c r="A150" s="2" t="s">
        <v>6519</v>
      </c>
      <c r="B150" s="3" t="s">
        <v>42</v>
      </c>
      <c r="C150" s="4" t="s">
        <v>6518</v>
      </c>
      <c r="D150" s="3" t="s">
        <v>26</v>
      </c>
      <c r="E150" s="3" t="s">
        <v>6517</v>
      </c>
      <c r="F150" s="3" t="s">
        <v>28</v>
      </c>
      <c r="G150" s="3" t="s">
        <v>28</v>
      </c>
      <c r="H150" s="5">
        <v>28</v>
      </c>
      <c r="I150" s="5">
        <v>0</v>
      </c>
      <c r="J150" s="5">
        <v>60</v>
      </c>
      <c r="K150" s="5">
        <v>69</v>
      </c>
      <c r="L150" s="5">
        <v>1.9657999999999998E-2</v>
      </c>
      <c r="M150" s="69">
        <f t="shared" si="45"/>
        <v>5576</v>
      </c>
      <c r="N150" s="5">
        <v>37</v>
      </c>
      <c r="O150" s="5">
        <v>4947</v>
      </c>
      <c r="P150" s="5">
        <v>3510</v>
      </c>
      <c r="Q150" s="5">
        <v>0</v>
      </c>
      <c r="R150" s="5">
        <v>0</v>
      </c>
      <c r="S150" s="5">
        <f t="shared" si="46"/>
        <v>3927</v>
      </c>
      <c r="T150" s="5">
        <v>8</v>
      </c>
      <c r="U150" s="5">
        <v>5</v>
      </c>
      <c r="V150" s="5">
        <v>629</v>
      </c>
      <c r="W150" s="5">
        <v>417</v>
      </c>
      <c r="X150" s="72">
        <f t="shared" si="47"/>
        <v>0.88719512195121952</v>
      </c>
      <c r="Y150" s="72">
        <f t="shared" si="48"/>
        <v>0</v>
      </c>
      <c r="Z150" s="72">
        <f t="shared" si="49"/>
        <v>0.11280487804878049</v>
      </c>
      <c r="AA150" s="72">
        <f t="shared" si="50"/>
        <v>0.89381207028265852</v>
      </c>
      <c r="AB150" s="72">
        <f t="shared" si="51"/>
        <v>0</v>
      </c>
      <c r="AC150" s="72">
        <f t="shared" si="52"/>
        <v>0.10618792971734148</v>
      </c>
      <c r="AD150" s="72">
        <f t="shared" si="53"/>
        <v>6.6355810616929699E-3</v>
      </c>
      <c r="AE150" s="72">
        <f t="shared" si="54"/>
        <v>9.421950598421186E-3</v>
      </c>
      <c r="AF150" s="72">
        <f t="shared" si="55"/>
        <v>0.86956521739130432</v>
      </c>
    </row>
    <row r="151" spans="1:32" x14ac:dyDescent="0.25">
      <c r="A151" s="2" t="s">
        <v>7946</v>
      </c>
      <c r="B151" s="3" t="s">
        <v>42</v>
      </c>
      <c r="C151" s="4" t="s">
        <v>7945</v>
      </c>
      <c r="D151" s="3" t="s">
        <v>26</v>
      </c>
      <c r="E151" s="3" t="s">
        <v>7944</v>
      </c>
      <c r="F151" s="3" t="s">
        <v>28</v>
      </c>
      <c r="G151" s="3" t="s">
        <v>28</v>
      </c>
      <c r="H151" s="5">
        <v>1996</v>
      </c>
      <c r="I151" s="5">
        <v>144</v>
      </c>
      <c r="J151" s="5">
        <v>759</v>
      </c>
      <c r="K151" s="5">
        <v>1267</v>
      </c>
      <c r="L151" s="5">
        <v>0.130243</v>
      </c>
      <c r="M151" s="69">
        <f t="shared" si="45"/>
        <v>19082</v>
      </c>
      <c r="N151" s="5">
        <v>237</v>
      </c>
      <c r="O151" s="5">
        <v>15054</v>
      </c>
      <c r="P151" s="5">
        <v>9728</v>
      </c>
      <c r="Q151" s="5">
        <v>0</v>
      </c>
      <c r="R151" s="5">
        <v>0</v>
      </c>
      <c r="S151" s="5">
        <f t="shared" si="46"/>
        <v>12139</v>
      </c>
      <c r="T151" s="5">
        <v>50</v>
      </c>
      <c r="U151" s="5">
        <v>8</v>
      </c>
      <c r="V151" s="5">
        <v>4028</v>
      </c>
      <c r="W151" s="5">
        <v>2411</v>
      </c>
      <c r="X151" s="72">
        <f t="shared" si="47"/>
        <v>0.78891101561681165</v>
      </c>
      <c r="Y151" s="72">
        <f t="shared" si="48"/>
        <v>0</v>
      </c>
      <c r="Z151" s="72">
        <f t="shared" si="49"/>
        <v>0.21108898438318835</v>
      </c>
      <c r="AA151" s="72">
        <f t="shared" si="50"/>
        <v>0.80138396902545517</v>
      </c>
      <c r="AB151" s="72">
        <f t="shared" si="51"/>
        <v>0</v>
      </c>
      <c r="AC151" s="72">
        <f t="shared" si="52"/>
        <v>0.19861603097454486</v>
      </c>
      <c r="AD151" s="72">
        <f t="shared" si="53"/>
        <v>1.2420081752436852E-2</v>
      </c>
      <c r="AE151" s="72">
        <f t="shared" si="54"/>
        <v>1.9523848751956504E-2</v>
      </c>
      <c r="AF151" s="72">
        <f t="shared" si="55"/>
        <v>0.59905288082083663</v>
      </c>
    </row>
    <row r="152" spans="1:32" x14ac:dyDescent="0.25">
      <c r="A152" s="2" t="s">
        <v>6363</v>
      </c>
      <c r="B152" s="3" t="s">
        <v>42</v>
      </c>
      <c r="C152" s="4" t="s">
        <v>6362</v>
      </c>
      <c r="D152" s="3" t="s">
        <v>26</v>
      </c>
      <c r="E152" s="3" t="s">
        <v>6361</v>
      </c>
      <c r="F152" s="3" t="s">
        <v>28</v>
      </c>
      <c r="G152" s="3" t="s">
        <v>28</v>
      </c>
      <c r="H152" s="5">
        <v>61</v>
      </c>
      <c r="I152" s="5">
        <v>3</v>
      </c>
      <c r="J152" s="5">
        <v>63</v>
      </c>
      <c r="K152" s="5">
        <v>71</v>
      </c>
      <c r="L152" s="5">
        <v>2.2207999999999999E-2</v>
      </c>
      <c r="M152" s="69">
        <f t="shared" si="45"/>
        <v>4628</v>
      </c>
      <c r="N152" s="5">
        <v>21</v>
      </c>
      <c r="O152" s="5">
        <v>4573</v>
      </c>
      <c r="P152" s="5">
        <v>3197</v>
      </c>
      <c r="Q152" s="5">
        <v>0</v>
      </c>
      <c r="R152" s="5">
        <v>0</v>
      </c>
      <c r="S152" s="5">
        <f t="shared" si="46"/>
        <v>3246</v>
      </c>
      <c r="T152" s="5">
        <v>13</v>
      </c>
      <c r="U152" s="5">
        <v>2</v>
      </c>
      <c r="V152" s="5">
        <v>55</v>
      </c>
      <c r="W152" s="5">
        <v>49</v>
      </c>
      <c r="X152" s="72">
        <f t="shared" si="47"/>
        <v>0.98811581676750215</v>
      </c>
      <c r="Y152" s="72">
        <f t="shared" si="48"/>
        <v>0</v>
      </c>
      <c r="Z152" s="72">
        <f t="shared" si="49"/>
        <v>1.188418323249784E-2</v>
      </c>
      <c r="AA152" s="72">
        <f t="shared" si="50"/>
        <v>0.98490449784349965</v>
      </c>
      <c r="AB152" s="72">
        <f t="shared" si="51"/>
        <v>0</v>
      </c>
      <c r="AC152" s="72">
        <f t="shared" si="52"/>
        <v>1.5095502156500308E-2</v>
      </c>
      <c r="AD152" s="72">
        <f t="shared" si="53"/>
        <v>4.5375972342264481E-3</v>
      </c>
      <c r="AE152" s="72">
        <f t="shared" si="54"/>
        <v>6.4695009242144181E-3</v>
      </c>
      <c r="AF152" s="72">
        <f t="shared" si="55"/>
        <v>0.88732394366197187</v>
      </c>
    </row>
  </sheetData>
  <autoFilter ref="A2:AF2" xr:uid="{B7D6A413-10EA-45C4-958C-3AC73016F077}">
    <sortState ref="A3:AF152">
      <sortCondition ref="A2"/>
    </sortState>
  </autoFilter>
  <hyperlinks>
    <hyperlink ref="C141" r:id="rId1" xr:uid="{8DD5CACB-6248-4CF7-8BB6-171985295381}"/>
    <hyperlink ref="C26" r:id="rId2" xr:uid="{03BED209-936F-4DC1-9650-69E9409A78F6}"/>
    <hyperlink ref="C120" r:id="rId3" xr:uid="{B0B98300-83DD-4D8B-B98F-10635115639F}"/>
    <hyperlink ref="C75" r:id="rId4" xr:uid="{9C28C367-AA21-4835-B73A-BC053BF22D54}"/>
    <hyperlink ref="C50" r:id="rId5" xr:uid="{1032BB7B-9387-40CC-AE3D-997FF9836031}"/>
    <hyperlink ref="C47" r:id="rId6" xr:uid="{9AC0C4AB-29A5-474F-A4EE-B061308901B3}"/>
    <hyperlink ref="C27" r:id="rId7" xr:uid="{8683FBD4-C106-4035-966F-56E4E21EEC51}"/>
    <hyperlink ref="C23" r:id="rId8" xr:uid="{D97DC43D-B2AB-4496-A835-24A2335B9D4A}"/>
    <hyperlink ref="C18" r:id="rId9" xr:uid="{CD77382D-B732-42FF-A8EB-15E5DB223D04}"/>
    <hyperlink ref="C151" r:id="rId10" xr:uid="{5AC81426-EB20-4871-BD5D-FBAE862EE582}"/>
    <hyperlink ref="C54" r:id="rId11" xr:uid="{EE19D8A9-F5B6-4426-9ADD-A6F4CC0CD0CD}"/>
    <hyperlink ref="C90" r:id="rId12" xr:uid="{68DA0A9F-9BF2-4BCC-8584-90B845B14AEF}"/>
    <hyperlink ref="C85" r:id="rId13" xr:uid="{81070E5E-9BF2-4F98-AA9C-DBAE8A347389}"/>
    <hyperlink ref="C97" r:id="rId14" xr:uid="{7DAED2EA-6978-4498-BDFF-3D553B55552B}"/>
    <hyperlink ref="C66" r:id="rId15" xr:uid="{28FB7128-1BE8-4C84-BF98-6D13733C17B3}"/>
    <hyperlink ref="C95" r:id="rId16" xr:uid="{7D6D1B40-90B0-4EF4-8192-0D5CD196EDAA}"/>
    <hyperlink ref="C49" r:id="rId17" xr:uid="{922BE8FC-122D-4B26-A632-C6A958729161}"/>
    <hyperlink ref="C79" r:id="rId18" xr:uid="{999C88D3-D94E-4512-93E8-2AA2B9C3B09E}"/>
    <hyperlink ref="C35" r:id="rId19" xr:uid="{8C87128B-CCA1-406F-B798-D3352539F533}"/>
    <hyperlink ref="C15" r:id="rId20" xr:uid="{2AECF93C-830A-4D40-A68B-C9ACADC1DDA3}"/>
    <hyperlink ref="C74" r:id="rId21" xr:uid="{427B0E6B-A854-4441-AA09-226E717C4945}"/>
    <hyperlink ref="C45" r:id="rId22" xr:uid="{04B90762-CD1B-4EC9-864F-3688F1AA8C49}"/>
    <hyperlink ref="C104" r:id="rId23" xr:uid="{1CDB1606-6E47-436F-A075-506D0F9A98D8}"/>
    <hyperlink ref="C137" r:id="rId24" xr:uid="{C4DB0AF9-7B9D-4CBA-A22D-141DB789D9EC}"/>
    <hyperlink ref="C64" r:id="rId25" xr:uid="{00BEC6D6-8EB7-447A-A167-AAEF0097DCA9}"/>
    <hyperlink ref="C122" r:id="rId26" xr:uid="{C1983EF2-DB47-41A6-B53D-228D1C8A82B9}"/>
    <hyperlink ref="C33" r:id="rId27" xr:uid="{ED55CB7A-3566-4362-9BAC-6AEB8B87128B}"/>
    <hyperlink ref="C65" r:id="rId28" xr:uid="{861853AD-A6D0-4026-AA62-9072A4FE9651}"/>
    <hyperlink ref="C143" r:id="rId29" xr:uid="{6CA92893-F498-4431-9CD1-DA1A04595C24}"/>
    <hyperlink ref="C19" r:id="rId30" xr:uid="{7AF9260D-A6D6-4DFA-BD6D-BDFCB5BF7579}"/>
    <hyperlink ref="C20" r:id="rId31" xr:uid="{36A0E6AF-E0A8-4633-BCE5-BE5645D210A8}"/>
    <hyperlink ref="C48" r:id="rId32" xr:uid="{AC8E6116-4E7A-4A4A-A49B-C144EEC2BA62}"/>
    <hyperlink ref="C99" r:id="rId33" xr:uid="{C02ABD52-BA6B-4449-A9CE-D2695828B327}"/>
    <hyperlink ref="C83" r:id="rId34" xr:uid="{992DC241-55D1-47B5-9AE3-FFF193934069}"/>
    <hyperlink ref="C135" r:id="rId35" xr:uid="{89AF1C82-3C68-4B54-A75D-CAFA39E43C69}"/>
    <hyperlink ref="C3" r:id="rId36" xr:uid="{25E33C57-13D6-4BAA-99AE-67352F97A305}"/>
    <hyperlink ref="C55" r:id="rId37" xr:uid="{38ADFA8C-6148-4C07-9E70-EFAF75781D34}"/>
    <hyperlink ref="C142" r:id="rId38" xr:uid="{EE1FC980-F5C0-459A-8C31-4587EED33862}"/>
    <hyperlink ref="C149" r:id="rId39" xr:uid="{00329C7D-9B39-4D17-84EB-9B005397E024}"/>
    <hyperlink ref="C107" r:id="rId40" xr:uid="{EF7C5117-CD2C-4786-A1D1-ABDBBFE6B13C}"/>
    <hyperlink ref="C127" r:id="rId41" xr:uid="{AB73048A-F022-4ECB-AB68-D34042C9A626}"/>
    <hyperlink ref="C108" r:id="rId42" xr:uid="{EB9A911B-68A0-40B6-8919-A4D2CC227570}"/>
    <hyperlink ref="C25" r:id="rId43" xr:uid="{F78A880C-D84E-440B-93DD-3AE9E91383CE}"/>
    <hyperlink ref="C71" r:id="rId44" xr:uid="{5D7E8CB6-4D67-40B1-9C55-2491FC82C828}"/>
    <hyperlink ref="C100" r:id="rId45" xr:uid="{56BC2421-E616-479D-9542-F72D1BFCB4BC}"/>
    <hyperlink ref="C103" r:id="rId46" xr:uid="{5BD3B610-073D-402E-AE38-E798B33C8592}"/>
    <hyperlink ref="C67" r:id="rId47" xr:uid="{BFDD6788-5AA1-40D4-95C6-B60CF67829DC}"/>
    <hyperlink ref="C82" r:id="rId48" xr:uid="{9401BD34-FCDE-4E57-982F-1B8208414E3D}"/>
    <hyperlink ref="C119" r:id="rId49" xr:uid="{9BB27C6B-F3F3-4528-A842-C3B3797E40D2}"/>
    <hyperlink ref="C131" r:id="rId50" xr:uid="{EE68D5FE-4505-47BA-AE6B-43FB3B232E5C}"/>
    <hyperlink ref="C31" r:id="rId51" xr:uid="{370C5862-CE6E-4CBD-97D4-C3E05854E20E}"/>
    <hyperlink ref="C150" r:id="rId52" xr:uid="{B583A07F-DF39-429D-A23B-D925E0B5B4DC}"/>
    <hyperlink ref="C40" r:id="rId53" xr:uid="{95EA7DE6-9448-4C3C-A39A-6C14B436C590}"/>
    <hyperlink ref="C6" r:id="rId54" xr:uid="{82327BCE-40AE-4404-8382-AC8FA0530ACD}"/>
    <hyperlink ref="C36" r:id="rId55" xr:uid="{1D23F95E-9E9B-48B9-8B5B-5B9988045434}"/>
    <hyperlink ref="C11" r:id="rId56" xr:uid="{2377299D-0140-4CDE-B422-01212C9CB36D}"/>
    <hyperlink ref="C152" r:id="rId57" xr:uid="{46275EC8-9FC1-4535-A9BD-D656415C7E11}"/>
    <hyperlink ref="C80" r:id="rId58" xr:uid="{B3A26F08-4C46-4F0B-B67F-D916B1C42BEF}"/>
    <hyperlink ref="C24" r:id="rId59" xr:uid="{E1EED2DC-C956-475E-AE4D-F4FEB08D4E72}"/>
    <hyperlink ref="C51" r:id="rId60" xr:uid="{436EA075-FACF-4FCA-A16A-8BF07B0DE9CB}"/>
    <hyperlink ref="C52" r:id="rId61" xr:uid="{FA60139B-3802-48D8-8CED-FB31A9AD4B58}"/>
    <hyperlink ref="C113" r:id="rId62" xr:uid="{67929D0D-99BC-468D-B7F9-AE811BE461BC}"/>
    <hyperlink ref="C22" r:id="rId63" xr:uid="{FBD8605F-BA98-412F-A8B9-938BF7FF5BEC}"/>
    <hyperlink ref="C101" r:id="rId64" xr:uid="{6F0E3E93-4AA8-4E8A-9BDE-C93AE902F8C5}"/>
    <hyperlink ref="C37" r:id="rId65" xr:uid="{1D844706-7EAA-4637-AB58-52C49BA6AD4C}"/>
    <hyperlink ref="C124" r:id="rId66" xr:uid="{75A14C21-323B-480E-A457-5E303D4EE30E}"/>
    <hyperlink ref="C76" r:id="rId67" xr:uid="{98345BF5-87FC-430F-92E5-80774112133E}"/>
    <hyperlink ref="C102" r:id="rId68" xr:uid="{75FF7209-22A1-4065-BED0-C6B1AAEF7D66}"/>
    <hyperlink ref="C88" r:id="rId69" xr:uid="{F1CABD61-5992-4585-8BA3-D4F9FF9F4355}"/>
    <hyperlink ref="C21" r:id="rId70" xr:uid="{9A31C23A-8354-448A-8968-ADC934146F85}"/>
    <hyperlink ref="C29" r:id="rId71" xr:uid="{388143FB-C0B6-4375-A0D3-0EBFA7AAD66F}"/>
    <hyperlink ref="C148" r:id="rId72" xr:uid="{5CF70F13-696A-4E37-AB5D-66DB408458E1}"/>
    <hyperlink ref="C123" r:id="rId73" xr:uid="{BB5C02D1-F376-468E-9992-85649685BF03}"/>
    <hyperlink ref="C110" r:id="rId74" xr:uid="{163D65A3-C84E-4BD6-BFF4-1E5374ACA363}"/>
    <hyperlink ref="C145" r:id="rId75" xr:uid="{2D19A69A-2982-4420-90C2-45CAD4D1BC12}"/>
    <hyperlink ref="C140" r:id="rId76" xr:uid="{8FF2061A-8ABF-416D-89AE-AB35CF11A7A9}"/>
    <hyperlink ref="C147" r:id="rId77" xr:uid="{8ADAA243-55DA-40E3-8C5E-3AC13DD6B94A}"/>
    <hyperlink ref="C129" r:id="rId78" xr:uid="{FA1CEA51-0307-44D3-B09C-1CFC575FC469}"/>
    <hyperlink ref="C42" r:id="rId79" xr:uid="{D200DBAD-4A53-4A0F-BDCD-8ADD95F83306}"/>
    <hyperlink ref="C30" r:id="rId80" xr:uid="{DCFC3D19-E115-4247-8F43-AC32C3C3227D}"/>
    <hyperlink ref="C133" r:id="rId81" xr:uid="{79B69AEF-37EA-4018-87A0-AD12567D00D7}"/>
    <hyperlink ref="C98" r:id="rId82" xr:uid="{87B0C45B-2A3F-4EF2-AE27-850826BAD445}"/>
    <hyperlink ref="C10" r:id="rId83" xr:uid="{8DD5739D-8D26-4B82-9F7E-2C4153068C57}"/>
    <hyperlink ref="C92" r:id="rId84" xr:uid="{BF4C0FAB-E509-4EDA-A6DD-82DCF3E53ABD}"/>
    <hyperlink ref="C8" r:id="rId85" xr:uid="{8788BEE0-D8FA-4693-83CB-6DC194AEFE0C}"/>
    <hyperlink ref="C62" r:id="rId86" xr:uid="{34A5C260-99F7-4073-A78B-877CE9A54403}"/>
    <hyperlink ref="C28" r:id="rId87" xr:uid="{4C500AD9-882D-4266-A069-07CBC64CBD04}"/>
    <hyperlink ref="C43" r:id="rId88" xr:uid="{F30B1F86-98B6-4EBB-94E0-BB30C08D51D7}"/>
    <hyperlink ref="C70" r:id="rId89" xr:uid="{617FD0DB-E433-49C9-B5BC-B1F95BEE0FF4}"/>
    <hyperlink ref="C139" r:id="rId90" xr:uid="{137C4F40-FAAA-49AE-9ACE-2C9D9B68D2C4}"/>
    <hyperlink ref="C16" r:id="rId91" xr:uid="{C575C2BD-CC4A-483A-A8F6-C8571ADA1326}"/>
    <hyperlink ref="C116" r:id="rId92" xr:uid="{9D0FAEDF-0CF2-4801-85A4-47B05C61182D}"/>
    <hyperlink ref="C84" r:id="rId93" xr:uid="{16CEC9EC-9C23-4B3A-BECD-1207D4A91305}"/>
    <hyperlink ref="C146" r:id="rId94" xr:uid="{68CEED9E-ADC6-45A7-A117-95EB67915C7F}"/>
    <hyperlink ref="C136" r:id="rId95" xr:uid="{6EE82684-9C0E-4FD4-9BF0-F956077B483F}"/>
    <hyperlink ref="C78" r:id="rId96" xr:uid="{7E1C9090-0CD8-410B-B443-EACD624A922C}"/>
    <hyperlink ref="C128" r:id="rId97" xr:uid="{77299D80-CE12-4165-AE3D-E90F52B37902}"/>
    <hyperlink ref="C96" r:id="rId98" xr:uid="{2DE43B56-23B2-422D-AECA-AE44BAF3A269}"/>
    <hyperlink ref="C109" r:id="rId99" xr:uid="{ADEB34B1-C2BE-4FE2-85E1-2A7C61CA1FC3}"/>
    <hyperlink ref="C73" r:id="rId100" xr:uid="{07C86C44-922D-4525-9F84-2ACAB1706315}"/>
    <hyperlink ref="C46" r:id="rId101" xr:uid="{299F623F-538B-498C-ADE0-B1283A7ADD1B}"/>
    <hyperlink ref="C12" r:id="rId102" xr:uid="{8ACA9D75-9DF4-45A4-BEBD-73D05CF3AD18}"/>
    <hyperlink ref="C105" r:id="rId103" xr:uid="{E155220D-8A35-44E1-8065-0F754B6608B7}"/>
    <hyperlink ref="C13" r:id="rId104" xr:uid="{7D1E3882-B285-485C-8EAB-CA364443A62B}"/>
    <hyperlink ref="C117" r:id="rId105" xr:uid="{21312FF5-169B-44E4-8B98-EE5FC277CB1C}"/>
    <hyperlink ref="C41" r:id="rId106" xr:uid="{45C45BAA-DD49-4FC1-8627-F2D6E3F55554}"/>
    <hyperlink ref="C17" r:id="rId107" xr:uid="{246F4C56-104B-49C7-98CF-B78347C06C35}"/>
    <hyperlink ref="C58" r:id="rId108" xr:uid="{92AEFB94-0580-4584-A511-2467D4793760}"/>
    <hyperlink ref="C125" r:id="rId109" xr:uid="{673BDA7F-8580-462D-96B1-6A8FE590C56E}"/>
    <hyperlink ref="C114" r:id="rId110" xr:uid="{A7119C5D-470C-42A2-8CBA-A76AAA57BCAE}"/>
    <hyperlink ref="C77" r:id="rId111" xr:uid="{3198428C-30D7-4A23-B329-442C3404198C}"/>
    <hyperlink ref="C57" r:id="rId112" xr:uid="{FF15AB90-7C0E-4C78-AFEA-CD9B4FBDE28E}"/>
    <hyperlink ref="C106" r:id="rId113" xr:uid="{744C9844-D4B0-498C-8473-2A7664B7B7F2}"/>
    <hyperlink ref="C138" r:id="rId114" xr:uid="{2F9B9EC9-BDAC-4350-ADE2-2993BEDBEFDF}"/>
    <hyperlink ref="C7" r:id="rId115" xr:uid="{5CB649E2-F438-4132-A45A-E1E8050173AC}"/>
    <hyperlink ref="C5" r:id="rId116" xr:uid="{D695446A-B07F-457D-89E8-7BAE47FB4F9B}"/>
    <hyperlink ref="C91" r:id="rId117" xr:uid="{9969232F-384C-4BE7-9CBC-3126B7FE0EA6}"/>
    <hyperlink ref="C59" r:id="rId118" xr:uid="{A1014C87-0BEF-4D98-A13D-6CCEF901A8DD}"/>
    <hyperlink ref="C144" r:id="rId119" xr:uid="{986FAEF6-99B1-44C5-8E60-9BA072E1BA67}"/>
    <hyperlink ref="C38" r:id="rId120" xr:uid="{0B156FB5-2C6C-4630-AB7D-EC44B1C47581}"/>
    <hyperlink ref="C14" r:id="rId121" xr:uid="{52EB3531-BF2C-4811-B5E0-CED125F06ECA}"/>
    <hyperlink ref="C132" r:id="rId122" xr:uid="{7057FC5D-A500-4A1E-BE0F-36A79B63EFC8}"/>
    <hyperlink ref="C87" r:id="rId123" xr:uid="{2231F226-DF53-471F-8C65-90BE6F4A6E4D}"/>
    <hyperlink ref="C89" r:id="rId124" xr:uid="{4423711E-407A-4D54-A461-E987ED5D534D}"/>
    <hyperlink ref="C9" r:id="rId125" xr:uid="{A5A79868-05E0-4B09-8C97-A1212DC24CA6}"/>
    <hyperlink ref="C93" r:id="rId126" xr:uid="{46254E36-75B3-4DF4-A174-869EA1B9A6E9}"/>
    <hyperlink ref="C60" r:id="rId127" xr:uid="{C5FC0C37-F18A-4A2D-B009-613083CBB308}"/>
    <hyperlink ref="C44" r:id="rId128" xr:uid="{D8E3B933-29A2-4945-9C35-D05E8964CFD6}"/>
    <hyperlink ref="C134" r:id="rId129" xr:uid="{04788C6D-0FBE-4AFE-BB47-821C997334CB}"/>
    <hyperlink ref="C112" r:id="rId130" xr:uid="{10EC8BFA-3667-42A7-918E-304CDD0A90F3}"/>
    <hyperlink ref="C56" r:id="rId131" xr:uid="{D5A494D1-D936-4DFE-8F51-9D1C43600B29}"/>
    <hyperlink ref="C4" r:id="rId132" xr:uid="{9430F932-3F4E-4712-986A-E0CE3257BF71}"/>
    <hyperlink ref="C53" r:id="rId133" xr:uid="{CCFADAD2-8B81-4595-A0B9-5204BA6DA4B3}"/>
    <hyperlink ref="C121" r:id="rId134" xr:uid="{00BFF3A4-E8B1-43BB-99CB-7DD0CA58E087}"/>
    <hyperlink ref="C63" r:id="rId135" xr:uid="{9EF8153E-BCD8-4562-88AA-474844B1726B}"/>
    <hyperlink ref="C72" r:id="rId136" xr:uid="{EFEAA458-1ECA-4E3D-8A7F-7CCB6CE7D6FB}"/>
    <hyperlink ref="C126" r:id="rId137" xr:uid="{56F45D4F-752D-43AF-A9C8-2326B0C734D8}"/>
    <hyperlink ref="C69" r:id="rId138" xr:uid="{3948019B-392E-46DA-9AA7-09B4E8BA9548}"/>
    <hyperlink ref="C115" r:id="rId139" xr:uid="{63E5CCFD-6139-4DC2-8F81-18B6B745CBB2}"/>
    <hyperlink ref="C81" r:id="rId140" xr:uid="{7E137E7F-6977-4B82-BEC6-739B3A19B0A4}"/>
    <hyperlink ref="C111" r:id="rId141" xr:uid="{24285F31-9061-4CDB-AA5B-2231BB3DE3EA}"/>
    <hyperlink ref="C94" r:id="rId142" xr:uid="{E443C311-5E65-44A4-AB2E-534E33DD879A}"/>
    <hyperlink ref="C130" r:id="rId143" xr:uid="{2E6CC012-4CED-4E36-99BA-CC85D3CD2A6D}"/>
    <hyperlink ref="C68" r:id="rId144" xr:uid="{0229C014-4E01-4C7D-820F-59AF8F7A8793}"/>
    <hyperlink ref="C34" r:id="rId145" xr:uid="{F1E468A5-C4E2-4ED0-8F75-1ACF3DDB6CED}"/>
    <hyperlink ref="C86" r:id="rId146" xr:uid="{F04BF315-9E16-4DEF-946B-2AB97D9232F5}"/>
    <hyperlink ref="C61" r:id="rId147" xr:uid="{08D2EB47-B899-4BA1-B142-634F4F31C7FE}"/>
    <hyperlink ref="C39" r:id="rId148" xr:uid="{61BACD57-B5C5-4FFE-BD00-EE93CE0C1E02}"/>
    <hyperlink ref="C32" r:id="rId149" xr:uid="{71157CF8-BB68-401F-AC48-715C3EF8FFC7}"/>
    <hyperlink ref="C118" r:id="rId150" xr:uid="{2265EB6A-03B3-4934-8E83-E06078A54F6A}"/>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DB242-7496-402B-85B3-D46952515068}">
  <dimension ref="A1:AF150"/>
  <sheetViews>
    <sheetView topLeftCell="U1" workbookViewId="0">
      <pane ySplit="2" topLeftCell="A3" activePane="bottomLeft" state="frozen"/>
      <selection pane="bottomLeft" activeCell="AD1" sqref="AD1:AF1"/>
    </sheetView>
  </sheetViews>
  <sheetFormatPr defaultRowHeight="15" x14ac:dyDescent="0.25"/>
  <cols>
    <col min="1" max="1" width="25.7109375" customWidth="1"/>
    <col min="2" max="4" width="30.7109375" customWidth="1"/>
    <col min="5" max="5" width="80.7109375" customWidth="1"/>
    <col min="6" max="7" width="30.7109375" customWidth="1"/>
    <col min="8" max="23" width="25.7109375" customWidth="1"/>
  </cols>
  <sheetData>
    <row r="1" spans="1:32" x14ac:dyDescent="0.25">
      <c r="B1" s="29"/>
      <c r="H1" s="16">
        <f t="shared" ref="H1:W1" si="0">SUM(H$3:H$902)</f>
        <v>35700</v>
      </c>
      <c r="I1" s="16">
        <f t="shared" si="0"/>
        <v>1286</v>
      </c>
      <c r="J1" s="16">
        <f t="shared" si="0"/>
        <v>35503</v>
      </c>
      <c r="K1" s="16">
        <f t="shared" si="0"/>
        <v>47439</v>
      </c>
      <c r="L1" s="16">
        <f t="shared" si="0"/>
        <v>9.3209729999999933</v>
      </c>
      <c r="M1" s="16">
        <f t="shared" si="0"/>
        <v>1032452</v>
      </c>
      <c r="N1" s="16">
        <f t="shared" si="0"/>
        <v>22508</v>
      </c>
      <c r="O1" s="16">
        <f t="shared" si="0"/>
        <v>824815</v>
      </c>
      <c r="P1" s="16">
        <f t="shared" si="0"/>
        <v>570023</v>
      </c>
      <c r="Q1" s="16">
        <f t="shared" si="0"/>
        <v>0</v>
      </c>
      <c r="R1" s="16">
        <f t="shared" si="0"/>
        <v>0</v>
      </c>
      <c r="S1" s="16">
        <f t="shared" si="0"/>
        <v>706311</v>
      </c>
      <c r="T1" s="16">
        <f t="shared" si="0"/>
        <v>2912</v>
      </c>
      <c r="U1" s="16">
        <f t="shared" si="0"/>
        <v>1757</v>
      </c>
      <c r="V1" s="16">
        <f t="shared" si="0"/>
        <v>207637</v>
      </c>
      <c r="W1" s="16">
        <f t="shared" si="0"/>
        <v>136288</v>
      </c>
      <c r="X1" s="25">
        <f>O1/$M1</f>
        <v>0.79888943989647943</v>
      </c>
      <c r="Y1" s="25">
        <f>Q1/$M1</f>
        <v>0</v>
      </c>
      <c r="Z1" s="25">
        <f>V1/$M1</f>
        <v>0.20111056010352055</v>
      </c>
      <c r="AA1" s="25">
        <f>P1/$S1</f>
        <v>0.80704250677109657</v>
      </c>
      <c r="AB1" s="25">
        <f>R1/$S1</f>
        <v>0</v>
      </c>
      <c r="AC1" s="25">
        <f>W1/$S1</f>
        <v>0.1929574932289034</v>
      </c>
      <c r="AD1" s="30">
        <f>$N1/M1</f>
        <v>2.1800529225571744E-2</v>
      </c>
      <c r="AE1" s="30">
        <f>$N1/S1</f>
        <v>3.1866982108447975E-2</v>
      </c>
      <c r="AF1" s="25">
        <f>J1/K1</f>
        <v>0.7483926726954615</v>
      </c>
    </row>
    <row r="2" spans="1:32" ht="45" x14ac:dyDescent="0.25">
      <c r="A2" s="1" t="s">
        <v>0</v>
      </c>
      <c r="B2" s="1" t="s">
        <v>1</v>
      </c>
      <c r="C2" s="1" t="s">
        <v>2</v>
      </c>
      <c r="D2" s="1" t="s">
        <v>3</v>
      </c>
      <c r="E2" s="1" t="s">
        <v>4</v>
      </c>
      <c r="F2" s="1" t="s">
        <v>5</v>
      </c>
      <c r="G2" s="1" t="s">
        <v>6</v>
      </c>
      <c r="H2" s="1" t="s">
        <v>7</v>
      </c>
      <c r="I2" s="1" t="s">
        <v>8</v>
      </c>
      <c r="J2" s="1" t="s">
        <v>9</v>
      </c>
      <c r="K2" s="1" t="s">
        <v>10</v>
      </c>
      <c r="L2" s="1" t="s">
        <v>11</v>
      </c>
      <c r="M2" s="1" t="s">
        <v>12</v>
      </c>
      <c r="N2" s="1" t="s">
        <v>13</v>
      </c>
      <c r="O2" s="1" t="s">
        <v>14</v>
      </c>
      <c r="P2" s="1" t="s">
        <v>15</v>
      </c>
      <c r="Q2" s="1" t="s">
        <v>16</v>
      </c>
      <c r="R2" s="1" t="s">
        <v>17</v>
      </c>
      <c r="S2" s="1" t="s">
        <v>18</v>
      </c>
      <c r="T2" s="1" t="s">
        <v>19</v>
      </c>
      <c r="U2" s="1" t="s">
        <v>20</v>
      </c>
      <c r="V2" s="1" t="s">
        <v>21</v>
      </c>
      <c r="W2" s="1" t="s">
        <v>22</v>
      </c>
      <c r="X2" s="70" t="s">
        <v>2481</v>
      </c>
      <c r="Y2" s="70" t="s">
        <v>2482</v>
      </c>
      <c r="Z2" s="70" t="s">
        <v>2483</v>
      </c>
      <c r="AA2" s="71" t="s">
        <v>2484</v>
      </c>
      <c r="AB2" s="71" t="s">
        <v>2485</v>
      </c>
      <c r="AC2" s="71" t="s">
        <v>2486</v>
      </c>
      <c r="AD2" s="33" t="s">
        <v>2487</v>
      </c>
      <c r="AE2" s="33" t="s">
        <v>2488</v>
      </c>
      <c r="AF2" s="33" t="s">
        <v>2489</v>
      </c>
    </row>
    <row r="3" spans="1:32" x14ac:dyDescent="0.25">
      <c r="A3" s="2" t="s">
        <v>5138</v>
      </c>
      <c r="B3" s="3" t="s">
        <v>42</v>
      </c>
      <c r="C3" s="4" t="s">
        <v>5137</v>
      </c>
      <c r="D3" s="3" t="s">
        <v>206</v>
      </c>
      <c r="E3" s="3" t="s">
        <v>569</v>
      </c>
      <c r="F3" s="3" t="s">
        <v>28</v>
      </c>
      <c r="G3" s="3" t="s">
        <v>28</v>
      </c>
      <c r="H3" s="5">
        <v>13</v>
      </c>
      <c r="I3" s="5">
        <v>0</v>
      </c>
      <c r="J3" s="5">
        <v>35</v>
      </c>
      <c r="K3" s="5">
        <v>37</v>
      </c>
      <c r="L3" s="5">
        <v>2.9458999999999999E-2</v>
      </c>
      <c r="M3" s="69">
        <f t="shared" ref="M3:M34" si="1">O3+Q3+V3</f>
        <v>1771</v>
      </c>
      <c r="N3" s="5">
        <v>0</v>
      </c>
      <c r="O3" s="5">
        <v>1740</v>
      </c>
      <c r="P3" s="5">
        <v>1256</v>
      </c>
      <c r="Q3" s="5">
        <v>0</v>
      </c>
      <c r="R3" s="5">
        <v>0</v>
      </c>
      <c r="S3" s="5">
        <f t="shared" ref="S3:S34" si="2">R3+W3+P3</f>
        <v>1277</v>
      </c>
      <c r="T3" s="5">
        <v>8</v>
      </c>
      <c r="U3" s="5">
        <v>1</v>
      </c>
      <c r="V3" s="5">
        <v>31</v>
      </c>
      <c r="W3" s="5">
        <v>21</v>
      </c>
      <c r="X3" s="72">
        <f t="shared" ref="X3:X34" si="3">O3/$M3</f>
        <v>0.98249576510446079</v>
      </c>
      <c r="Y3" s="72">
        <f t="shared" ref="Y3:Y34" si="4">Q3/$M3</f>
        <v>0</v>
      </c>
      <c r="Z3" s="72">
        <f t="shared" ref="Z3:Z34" si="5">V3/$M3</f>
        <v>1.7504234895539244E-2</v>
      </c>
      <c r="AA3" s="72">
        <f t="shared" ref="AA3:AA34" si="6">P3/$S3</f>
        <v>0.98355520751761938</v>
      </c>
      <c r="AB3" s="72">
        <f t="shared" ref="AB3:AB34" si="7">R3/$S3</f>
        <v>0</v>
      </c>
      <c r="AC3" s="72">
        <f t="shared" ref="AC3:AC34" si="8">W3/$S3</f>
        <v>1.644479248238058E-2</v>
      </c>
      <c r="AD3" s="72">
        <f t="shared" ref="AD3:AD34" si="9">$N3/M3</f>
        <v>0</v>
      </c>
      <c r="AE3" s="72">
        <f t="shared" ref="AE3:AE34" si="10">$N3/S3</f>
        <v>0</v>
      </c>
      <c r="AF3" s="72">
        <f t="shared" ref="AF3:AF34" si="11">J3/K3</f>
        <v>0.94594594594594594</v>
      </c>
    </row>
    <row r="4" spans="1:32" x14ac:dyDescent="0.25">
      <c r="A4" s="2" t="s">
        <v>6734</v>
      </c>
      <c r="B4" s="3" t="s">
        <v>42</v>
      </c>
      <c r="C4" s="4" t="s">
        <v>6733</v>
      </c>
      <c r="D4" s="3" t="s">
        <v>26</v>
      </c>
      <c r="E4" s="3" t="s">
        <v>6732</v>
      </c>
      <c r="F4" s="3" t="s">
        <v>28</v>
      </c>
      <c r="G4" s="3" t="s">
        <v>28</v>
      </c>
      <c r="H4" s="5">
        <v>65</v>
      </c>
      <c r="I4" s="5">
        <v>1</v>
      </c>
      <c r="J4" s="5">
        <v>110</v>
      </c>
      <c r="K4" s="5">
        <v>135</v>
      </c>
      <c r="L4" s="5">
        <v>3.4910999999999998E-2</v>
      </c>
      <c r="M4" s="69">
        <f t="shared" si="1"/>
        <v>6212</v>
      </c>
      <c r="N4" s="5">
        <v>80</v>
      </c>
      <c r="O4" s="5">
        <v>5171</v>
      </c>
      <c r="P4" s="5">
        <v>3867</v>
      </c>
      <c r="Q4" s="5">
        <v>0</v>
      </c>
      <c r="R4" s="5">
        <v>0</v>
      </c>
      <c r="S4" s="5">
        <f t="shared" si="2"/>
        <v>4597</v>
      </c>
      <c r="T4" s="5">
        <v>13</v>
      </c>
      <c r="U4" s="5">
        <v>11</v>
      </c>
      <c r="V4" s="5">
        <v>1041</v>
      </c>
      <c r="W4" s="5">
        <v>730</v>
      </c>
      <c r="X4" s="72">
        <f t="shared" si="3"/>
        <v>0.83242112041210559</v>
      </c>
      <c r="Y4" s="72">
        <f t="shared" si="4"/>
        <v>0</v>
      </c>
      <c r="Z4" s="72">
        <f t="shared" si="5"/>
        <v>0.16757887958789439</v>
      </c>
      <c r="AA4" s="72">
        <f t="shared" si="6"/>
        <v>0.8412007831194257</v>
      </c>
      <c r="AB4" s="72">
        <f t="shared" si="7"/>
        <v>0</v>
      </c>
      <c r="AC4" s="72">
        <f t="shared" si="8"/>
        <v>0.1587992168805743</v>
      </c>
      <c r="AD4" s="72">
        <f t="shared" si="9"/>
        <v>1.28783000643915E-2</v>
      </c>
      <c r="AE4" s="72">
        <f t="shared" si="10"/>
        <v>1.7402653904720469E-2</v>
      </c>
      <c r="AF4" s="72">
        <f t="shared" si="11"/>
        <v>0.81481481481481477</v>
      </c>
    </row>
    <row r="5" spans="1:32" x14ac:dyDescent="0.25">
      <c r="A5" s="2" t="s">
        <v>7366</v>
      </c>
      <c r="B5" s="3" t="s">
        <v>42</v>
      </c>
      <c r="C5" s="4" t="s">
        <v>7365</v>
      </c>
      <c r="D5" s="3" t="s">
        <v>26</v>
      </c>
      <c r="E5" s="3" t="s">
        <v>7364</v>
      </c>
      <c r="F5" s="3" t="s">
        <v>28</v>
      </c>
      <c r="G5" s="3" t="s">
        <v>28</v>
      </c>
      <c r="H5" s="5">
        <v>428</v>
      </c>
      <c r="I5" s="5">
        <v>21</v>
      </c>
      <c r="J5" s="5">
        <v>444</v>
      </c>
      <c r="K5" s="5">
        <v>600</v>
      </c>
      <c r="L5" s="5">
        <v>0.100519</v>
      </c>
      <c r="M5" s="69">
        <f t="shared" si="1"/>
        <v>9304</v>
      </c>
      <c r="N5" s="5">
        <v>349</v>
      </c>
      <c r="O5" s="5">
        <v>8087</v>
      </c>
      <c r="P5" s="5">
        <v>5969</v>
      </c>
      <c r="Q5" s="5">
        <v>0</v>
      </c>
      <c r="R5" s="5">
        <v>0</v>
      </c>
      <c r="S5" s="5">
        <f t="shared" si="2"/>
        <v>6823</v>
      </c>
      <c r="T5" s="5">
        <v>11</v>
      </c>
      <c r="U5" s="5">
        <v>9</v>
      </c>
      <c r="V5" s="5">
        <v>1217</v>
      </c>
      <c r="W5" s="5">
        <v>854</v>
      </c>
      <c r="X5" s="72">
        <f t="shared" si="3"/>
        <v>0.86919604471195189</v>
      </c>
      <c r="Y5" s="72">
        <f t="shared" si="4"/>
        <v>0</v>
      </c>
      <c r="Z5" s="72">
        <f t="shared" si="5"/>
        <v>0.13080395528804814</v>
      </c>
      <c r="AA5" s="72">
        <f t="shared" si="6"/>
        <v>0.87483511651766088</v>
      </c>
      <c r="AB5" s="72">
        <f t="shared" si="7"/>
        <v>0</v>
      </c>
      <c r="AC5" s="72">
        <f t="shared" si="8"/>
        <v>0.12516488348233915</v>
      </c>
      <c r="AD5" s="72">
        <f t="shared" si="9"/>
        <v>3.7510748065348237E-2</v>
      </c>
      <c r="AE5" s="72">
        <f t="shared" si="10"/>
        <v>5.1150520298988714E-2</v>
      </c>
      <c r="AF5" s="72">
        <f t="shared" si="11"/>
        <v>0.74</v>
      </c>
    </row>
    <row r="6" spans="1:32" x14ac:dyDescent="0.25">
      <c r="A6" s="2" t="s">
        <v>5941</v>
      </c>
      <c r="B6" s="3" t="s">
        <v>42</v>
      </c>
      <c r="C6" s="4" t="s">
        <v>5940</v>
      </c>
      <c r="D6" s="3" t="s">
        <v>26</v>
      </c>
      <c r="E6" s="3" t="s">
        <v>5939</v>
      </c>
      <c r="F6" s="3" t="s">
        <v>28</v>
      </c>
      <c r="G6" s="3" t="s">
        <v>28</v>
      </c>
      <c r="H6" s="5">
        <v>77</v>
      </c>
      <c r="I6" s="5">
        <v>3</v>
      </c>
      <c r="J6" s="5">
        <v>160</v>
      </c>
      <c r="K6" s="5">
        <v>172</v>
      </c>
      <c r="L6" s="5">
        <v>6.9636000000000003E-2</v>
      </c>
      <c r="M6" s="69">
        <f t="shared" si="1"/>
        <v>3377</v>
      </c>
      <c r="N6" s="5">
        <v>112</v>
      </c>
      <c r="O6" s="5">
        <v>3340</v>
      </c>
      <c r="P6" s="5">
        <v>2470</v>
      </c>
      <c r="Q6" s="5">
        <v>0</v>
      </c>
      <c r="R6" s="5">
        <v>0</v>
      </c>
      <c r="S6" s="5">
        <f t="shared" si="2"/>
        <v>2502</v>
      </c>
      <c r="T6" s="5">
        <v>4</v>
      </c>
      <c r="U6" s="5">
        <v>1</v>
      </c>
      <c r="V6" s="5">
        <v>37</v>
      </c>
      <c r="W6" s="5">
        <v>32</v>
      </c>
      <c r="X6" s="72">
        <f t="shared" si="3"/>
        <v>0.98904352976014209</v>
      </c>
      <c r="Y6" s="72">
        <f t="shared" si="4"/>
        <v>0</v>
      </c>
      <c r="Z6" s="72">
        <f t="shared" si="5"/>
        <v>1.0956470239857862E-2</v>
      </c>
      <c r="AA6" s="72">
        <f t="shared" si="6"/>
        <v>0.98721023181454837</v>
      </c>
      <c r="AB6" s="72">
        <f t="shared" si="7"/>
        <v>0</v>
      </c>
      <c r="AC6" s="72">
        <f t="shared" si="8"/>
        <v>1.2789768185451638E-2</v>
      </c>
      <c r="AD6" s="72">
        <f t="shared" si="9"/>
        <v>3.3165531536867042E-2</v>
      </c>
      <c r="AE6" s="72">
        <f t="shared" si="10"/>
        <v>4.4764188649080737E-2</v>
      </c>
      <c r="AF6" s="72">
        <f t="shared" si="11"/>
        <v>0.93023255813953487</v>
      </c>
    </row>
    <row r="7" spans="1:32" x14ac:dyDescent="0.25">
      <c r="A7" s="2" t="s">
        <v>7714</v>
      </c>
      <c r="B7" s="3" t="s">
        <v>42</v>
      </c>
      <c r="C7" s="4" t="s">
        <v>7713</v>
      </c>
      <c r="D7" s="3" t="s">
        <v>26</v>
      </c>
      <c r="E7" s="3" t="s">
        <v>7712</v>
      </c>
      <c r="F7" s="3" t="s">
        <v>28</v>
      </c>
      <c r="G7" s="3" t="s">
        <v>28</v>
      </c>
      <c r="H7" s="5">
        <v>506</v>
      </c>
      <c r="I7" s="5">
        <v>4</v>
      </c>
      <c r="J7" s="5">
        <v>1096</v>
      </c>
      <c r="K7" s="5">
        <v>1251</v>
      </c>
      <c r="L7" s="5">
        <v>0.16567299999999999</v>
      </c>
      <c r="M7" s="69">
        <f t="shared" si="1"/>
        <v>15727</v>
      </c>
      <c r="N7" s="5">
        <v>919</v>
      </c>
      <c r="O7" s="5">
        <v>11335</v>
      </c>
      <c r="P7" s="5">
        <v>7551</v>
      </c>
      <c r="Q7" s="5">
        <v>0</v>
      </c>
      <c r="R7" s="5">
        <v>0</v>
      </c>
      <c r="S7" s="5">
        <f t="shared" si="2"/>
        <v>10362</v>
      </c>
      <c r="T7" s="5">
        <v>43</v>
      </c>
      <c r="U7" s="5">
        <v>76</v>
      </c>
      <c r="V7" s="5">
        <v>4392</v>
      </c>
      <c r="W7" s="5">
        <v>2811</v>
      </c>
      <c r="X7" s="72">
        <f t="shared" si="3"/>
        <v>0.72073504164812108</v>
      </c>
      <c r="Y7" s="72">
        <f t="shared" si="4"/>
        <v>0</v>
      </c>
      <c r="Z7" s="72">
        <f t="shared" si="5"/>
        <v>0.27926495835187892</v>
      </c>
      <c r="AA7" s="72">
        <f t="shared" si="6"/>
        <v>0.72872032426172551</v>
      </c>
      <c r="AB7" s="72">
        <f t="shared" si="7"/>
        <v>0</v>
      </c>
      <c r="AC7" s="72">
        <f t="shared" si="8"/>
        <v>0.27127967573827444</v>
      </c>
      <c r="AD7" s="72">
        <f t="shared" si="9"/>
        <v>5.8434539327271572E-2</v>
      </c>
      <c r="AE7" s="72">
        <f t="shared" si="10"/>
        <v>8.8689442192626908E-2</v>
      </c>
      <c r="AF7" s="72">
        <f t="shared" si="11"/>
        <v>0.87609912070343721</v>
      </c>
    </row>
    <row r="8" spans="1:32" x14ac:dyDescent="0.25">
      <c r="A8" s="2" t="s">
        <v>4959</v>
      </c>
      <c r="B8" s="3" t="s">
        <v>42</v>
      </c>
      <c r="C8" s="4" t="s">
        <v>4958</v>
      </c>
      <c r="D8" s="3" t="s">
        <v>26</v>
      </c>
      <c r="E8" s="3" t="s">
        <v>4957</v>
      </c>
      <c r="F8" s="3" t="s">
        <v>28</v>
      </c>
      <c r="G8" s="3" t="s">
        <v>28</v>
      </c>
      <c r="H8" s="5">
        <v>15</v>
      </c>
      <c r="I8" s="5">
        <v>1</v>
      </c>
      <c r="J8" s="5">
        <v>14</v>
      </c>
      <c r="K8" s="5">
        <v>19</v>
      </c>
      <c r="L8" s="5">
        <v>2.4674999999999999E-2</v>
      </c>
      <c r="M8" s="69">
        <f t="shared" si="1"/>
        <v>1107</v>
      </c>
      <c r="N8" s="5">
        <v>8</v>
      </c>
      <c r="O8" s="5">
        <v>1057</v>
      </c>
      <c r="P8" s="5">
        <v>770</v>
      </c>
      <c r="Q8" s="5">
        <v>0</v>
      </c>
      <c r="R8" s="5">
        <v>0</v>
      </c>
      <c r="S8" s="5">
        <f t="shared" si="2"/>
        <v>800</v>
      </c>
      <c r="T8" s="5">
        <v>0</v>
      </c>
      <c r="U8" s="5">
        <v>0</v>
      </c>
      <c r="V8" s="5">
        <v>50</v>
      </c>
      <c r="W8" s="5">
        <v>30</v>
      </c>
      <c r="X8" s="72">
        <f t="shared" si="3"/>
        <v>0.95483288166214997</v>
      </c>
      <c r="Y8" s="72">
        <f t="shared" si="4"/>
        <v>0</v>
      </c>
      <c r="Z8" s="72">
        <f t="shared" si="5"/>
        <v>4.5167118337850046E-2</v>
      </c>
      <c r="AA8" s="72">
        <f t="shared" si="6"/>
        <v>0.96250000000000002</v>
      </c>
      <c r="AB8" s="72">
        <f t="shared" si="7"/>
        <v>0</v>
      </c>
      <c r="AC8" s="72">
        <f t="shared" si="8"/>
        <v>3.7499999999999999E-2</v>
      </c>
      <c r="AD8" s="72">
        <f t="shared" si="9"/>
        <v>7.2267389340560069E-3</v>
      </c>
      <c r="AE8" s="72">
        <f t="shared" si="10"/>
        <v>0.01</v>
      </c>
      <c r="AF8" s="72">
        <f t="shared" si="11"/>
        <v>0.73684210526315785</v>
      </c>
    </row>
    <row r="9" spans="1:32" x14ac:dyDescent="0.25">
      <c r="A9" s="2" t="s">
        <v>5529</v>
      </c>
      <c r="B9" s="3" t="s">
        <v>42</v>
      </c>
      <c r="C9" s="4" t="s">
        <v>5528</v>
      </c>
      <c r="D9" s="3" t="s">
        <v>26</v>
      </c>
      <c r="E9" s="3" t="s">
        <v>5527</v>
      </c>
      <c r="F9" s="3" t="s">
        <v>28</v>
      </c>
      <c r="G9" s="3" t="s">
        <v>28</v>
      </c>
      <c r="H9" s="5">
        <v>46</v>
      </c>
      <c r="I9" s="5">
        <v>1</v>
      </c>
      <c r="J9" s="5">
        <v>90</v>
      </c>
      <c r="K9" s="5">
        <v>96</v>
      </c>
      <c r="L9" s="5">
        <v>5.0262000000000001E-2</v>
      </c>
      <c r="M9" s="69">
        <f t="shared" si="1"/>
        <v>2781</v>
      </c>
      <c r="N9" s="5">
        <v>58</v>
      </c>
      <c r="O9" s="5">
        <v>2669</v>
      </c>
      <c r="P9" s="5">
        <v>1910</v>
      </c>
      <c r="Q9" s="5">
        <v>0</v>
      </c>
      <c r="R9" s="5">
        <v>0</v>
      </c>
      <c r="S9" s="5">
        <f t="shared" si="2"/>
        <v>1992</v>
      </c>
      <c r="T9" s="5">
        <v>5</v>
      </c>
      <c r="U9" s="5">
        <v>2</v>
      </c>
      <c r="V9" s="5">
        <v>112</v>
      </c>
      <c r="W9" s="5">
        <v>82</v>
      </c>
      <c r="X9" s="72">
        <f t="shared" si="3"/>
        <v>0.95972671700827039</v>
      </c>
      <c r="Y9" s="72">
        <f t="shared" si="4"/>
        <v>0</v>
      </c>
      <c r="Z9" s="72">
        <f t="shared" si="5"/>
        <v>4.0273282991729595E-2</v>
      </c>
      <c r="AA9" s="72">
        <f t="shared" si="6"/>
        <v>0.95883534136546189</v>
      </c>
      <c r="AB9" s="72">
        <f t="shared" si="7"/>
        <v>0</v>
      </c>
      <c r="AC9" s="72">
        <f t="shared" si="8"/>
        <v>4.1164658634538151E-2</v>
      </c>
      <c r="AD9" s="72">
        <f t="shared" si="9"/>
        <v>2.0855807263574253E-2</v>
      </c>
      <c r="AE9" s="72">
        <f t="shared" si="10"/>
        <v>2.9116465863453816E-2</v>
      </c>
      <c r="AF9" s="72">
        <f t="shared" si="11"/>
        <v>0.9375</v>
      </c>
    </row>
    <row r="10" spans="1:32" x14ac:dyDescent="0.25">
      <c r="A10" s="2" t="s">
        <v>5214</v>
      </c>
      <c r="B10" s="3" t="s">
        <v>42</v>
      </c>
      <c r="C10" s="4" t="s">
        <v>5213</v>
      </c>
      <c r="D10" s="3" t="s">
        <v>26</v>
      </c>
      <c r="E10" s="3" t="s">
        <v>5212</v>
      </c>
      <c r="F10" s="3" t="s">
        <v>28</v>
      </c>
      <c r="G10" s="3" t="s">
        <v>28</v>
      </c>
      <c r="H10" s="5">
        <v>2</v>
      </c>
      <c r="I10" s="5">
        <v>0</v>
      </c>
      <c r="J10" s="5">
        <v>159</v>
      </c>
      <c r="K10" s="5">
        <v>166</v>
      </c>
      <c r="L10" s="5">
        <v>0.120464</v>
      </c>
      <c r="M10" s="69">
        <f t="shared" si="1"/>
        <v>1973</v>
      </c>
      <c r="N10" s="5">
        <v>179</v>
      </c>
      <c r="O10" s="5">
        <v>1971</v>
      </c>
      <c r="P10" s="5">
        <v>1378</v>
      </c>
      <c r="Q10" s="5">
        <v>0</v>
      </c>
      <c r="R10" s="5">
        <v>0</v>
      </c>
      <c r="S10" s="5">
        <f t="shared" si="2"/>
        <v>1379</v>
      </c>
      <c r="T10" s="5">
        <v>0</v>
      </c>
      <c r="U10" s="5">
        <v>0</v>
      </c>
      <c r="V10" s="5">
        <v>2</v>
      </c>
      <c r="W10" s="5">
        <v>1</v>
      </c>
      <c r="X10" s="72">
        <f t="shared" si="3"/>
        <v>0.99898631525595538</v>
      </c>
      <c r="Y10" s="72">
        <f t="shared" si="4"/>
        <v>0</v>
      </c>
      <c r="Z10" s="72">
        <f t="shared" si="5"/>
        <v>1.0136847440446021E-3</v>
      </c>
      <c r="AA10" s="72">
        <f t="shared" si="6"/>
        <v>0.99927483683828866</v>
      </c>
      <c r="AB10" s="72">
        <f t="shared" si="7"/>
        <v>0</v>
      </c>
      <c r="AC10" s="72">
        <f t="shared" si="8"/>
        <v>7.2516316171138508E-4</v>
      </c>
      <c r="AD10" s="72">
        <f t="shared" si="9"/>
        <v>9.0724784591991889E-2</v>
      </c>
      <c r="AE10" s="72">
        <f t="shared" si="10"/>
        <v>0.12980420594633793</v>
      </c>
      <c r="AF10" s="72">
        <f t="shared" si="11"/>
        <v>0.95783132530120485</v>
      </c>
    </row>
    <row r="11" spans="1:32" x14ac:dyDescent="0.25">
      <c r="A11" s="2" t="s">
        <v>5697</v>
      </c>
      <c r="B11" s="3" t="s">
        <v>42</v>
      </c>
      <c r="C11" s="4" t="s">
        <v>5696</v>
      </c>
      <c r="D11" s="3" t="s">
        <v>26</v>
      </c>
      <c r="E11" s="3" t="s">
        <v>5695</v>
      </c>
      <c r="F11" s="3" t="s">
        <v>28</v>
      </c>
      <c r="G11" s="3" t="s">
        <v>28</v>
      </c>
      <c r="H11" s="5">
        <v>7</v>
      </c>
      <c r="I11" s="5">
        <v>0</v>
      </c>
      <c r="J11" s="5">
        <v>55</v>
      </c>
      <c r="K11" s="5">
        <v>59</v>
      </c>
      <c r="L11" s="5">
        <v>2.7778000000000001E-2</v>
      </c>
      <c r="M11" s="69">
        <f t="shared" si="1"/>
        <v>2928</v>
      </c>
      <c r="N11" s="5">
        <v>47</v>
      </c>
      <c r="O11" s="5">
        <v>2896</v>
      </c>
      <c r="P11" s="5">
        <v>2124</v>
      </c>
      <c r="Q11" s="5">
        <v>0</v>
      </c>
      <c r="R11" s="5">
        <v>0</v>
      </c>
      <c r="S11" s="5">
        <f t="shared" si="2"/>
        <v>2148</v>
      </c>
      <c r="T11" s="5">
        <v>11</v>
      </c>
      <c r="U11" s="5">
        <v>1</v>
      </c>
      <c r="V11" s="5">
        <v>32</v>
      </c>
      <c r="W11" s="5">
        <v>24</v>
      </c>
      <c r="X11" s="72">
        <f t="shared" si="3"/>
        <v>0.98907103825136611</v>
      </c>
      <c r="Y11" s="72">
        <f t="shared" si="4"/>
        <v>0</v>
      </c>
      <c r="Z11" s="72">
        <f t="shared" si="5"/>
        <v>1.092896174863388E-2</v>
      </c>
      <c r="AA11" s="72">
        <f t="shared" si="6"/>
        <v>0.98882681564245811</v>
      </c>
      <c r="AB11" s="72">
        <f t="shared" si="7"/>
        <v>0</v>
      </c>
      <c r="AC11" s="72">
        <f t="shared" si="8"/>
        <v>1.11731843575419E-2</v>
      </c>
      <c r="AD11" s="72">
        <f t="shared" si="9"/>
        <v>1.6051912568306011E-2</v>
      </c>
      <c r="AE11" s="72">
        <f t="shared" si="10"/>
        <v>2.1880819366852888E-2</v>
      </c>
      <c r="AF11" s="72">
        <f t="shared" si="11"/>
        <v>0.93220338983050843</v>
      </c>
    </row>
    <row r="12" spans="1:32" x14ac:dyDescent="0.25">
      <c r="A12" s="2" t="s">
        <v>6471</v>
      </c>
      <c r="B12" s="3" t="s">
        <v>42</v>
      </c>
      <c r="C12" s="4" t="s">
        <v>6470</v>
      </c>
      <c r="D12" s="3" t="s">
        <v>26</v>
      </c>
      <c r="E12" s="3" t="s">
        <v>6469</v>
      </c>
      <c r="F12" s="3" t="s">
        <v>28</v>
      </c>
      <c r="G12" s="3" t="s">
        <v>28</v>
      </c>
      <c r="H12" s="5">
        <v>131</v>
      </c>
      <c r="I12" s="5">
        <v>2</v>
      </c>
      <c r="J12" s="5">
        <v>224</v>
      </c>
      <c r="K12" s="5">
        <v>237</v>
      </c>
      <c r="L12" s="5">
        <v>6.9665000000000005E-2</v>
      </c>
      <c r="M12" s="69">
        <f t="shared" si="1"/>
        <v>5394</v>
      </c>
      <c r="N12" s="5">
        <v>127</v>
      </c>
      <c r="O12" s="5">
        <v>4734</v>
      </c>
      <c r="P12" s="5">
        <v>3402</v>
      </c>
      <c r="Q12" s="5">
        <v>0</v>
      </c>
      <c r="R12" s="5">
        <v>0</v>
      </c>
      <c r="S12" s="5">
        <f t="shared" si="2"/>
        <v>3865</v>
      </c>
      <c r="T12" s="5">
        <v>9</v>
      </c>
      <c r="U12" s="5">
        <v>11</v>
      </c>
      <c r="V12" s="5">
        <v>660</v>
      </c>
      <c r="W12" s="5">
        <v>463</v>
      </c>
      <c r="X12" s="72">
        <f t="shared" si="3"/>
        <v>0.8776418242491657</v>
      </c>
      <c r="Y12" s="72">
        <f t="shared" si="4"/>
        <v>0</v>
      </c>
      <c r="Z12" s="72">
        <f t="shared" si="5"/>
        <v>0.12235817575083426</v>
      </c>
      <c r="AA12" s="72">
        <f t="shared" si="6"/>
        <v>0.88020698576972833</v>
      </c>
      <c r="AB12" s="72">
        <f t="shared" si="7"/>
        <v>0</v>
      </c>
      <c r="AC12" s="72">
        <f t="shared" si="8"/>
        <v>0.11979301423027167</v>
      </c>
      <c r="AD12" s="72">
        <f t="shared" si="9"/>
        <v>2.3544679273266592E-2</v>
      </c>
      <c r="AE12" s="72">
        <f t="shared" si="10"/>
        <v>3.2858990944372578E-2</v>
      </c>
      <c r="AF12" s="72">
        <f t="shared" si="11"/>
        <v>0.94514767932489452</v>
      </c>
    </row>
    <row r="13" spans="1:32" x14ac:dyDescent="0.25">
      <c r="A13" s="2" t="s">
        <v>5992</v>
      </c>
      <c r="B13" s="3" t="s">
        <v>42</v>
      </c>
      <c r="C13" s="4" t="s">
        <v>5991</v>
      </c>
      <c r="D13" s="3" t="s">
        <v>26</v>
      </c>
      <c r="E13" s="3" t="s">
        <v>5990</v>
      </c>
      <c r="F13" s="3" t="s">
        <v>28</v>
      </c>
      <c r="G13" s="3" t="s">
        <v>28</v>
      </c>
      <c r="H13" s="5">
        <v>45</v>
      </c>
      <c r="I13" s="5">
        <v>2</v>
      </c>
      <c r="J13" s="5">
        <v>56</v>
      </c>
      <c r="K13" s="5">
        <v>67</v>
      </c>
      <c r="L13" s="5">
        <v>2.6398999999999999E-2</v>
      </c>
      <c r="M13" s="69">
        <f t="shared" si="1"/>
        <v>3804</v>
      </c>
      <c r="N13" s="5">
        <v>27</v>
      </c>
      <c r="O13" s="5">
        <v>3532</v>
      </c>
      <c r="P13" s="5">
        <v>2538</v>
      </c>
      <c r="Q13" s="5">
        <v>0</v>
      </c>
      <c r="R13" s="5">
        <v>0</v>
      </c>
      <c r="S13" s="5">
        <f t="shared" si="2"/>
        <v>2719</v>
      </c>
      <c r="T13" s="5">
        <v>8</v>
      </c>
      <c r="U13" s="5">
        <v>3</v>
      </c>
      <c r="V13" s="5">
        <v>272</v>
      </c>
      <c r="W13" s="5">
        <v>181</v>
      </c>
      <c r="X13" s="72">
        <f t="shared" si="3"/>
        <v>0.92849631966351209</v>
      </c>
      <c r="Y13" s="72">
        <f t="shared" si="4"/>
        <v>0</v>
      </c>
      <c r="Z13" s="72">
        <f t="shared" si="5"/>
        <v>7.1503680336487907E-2</v>
      </c>
      <c r="AA13" s="72">
        <f t="shared" si="6"/>
        <v>0.93343140860610518</v>
      </c>
      <c r="AB13" s="72">
        <f t="shared" si="7"/>
        <v>0</v>
      </c>
      <c r="AC13" s="72">
        <f t="shared" si="8"/>
        <v>6.6568591393894816E-2</v>
      </c>
      <c r="AD13" s="72">
        <f t="shared" si="9"/>
        <v>7.0977917981072556E-3</v>
      </c>
      <c r="AE13" s="72">
        <f t="shared" si="10"/>
        <v>9.9301213681500557E-3</v>
      </c>
      <c r="AF13" s="72">
        <f t="shared" si="11"/>
        <v>0.83582089552238803</v>
      </c>
    </row>
    <row r="14" spans="1:32" x14ac:dyDescent="0.25">
      <c r="A14" s="2" t="s">
        <v>5029</v>
      </c>
      <c r="B14" s="3" t="s">
        <v>42</v>
      </c>
      <c r="C14" s="4" t="s">
        <v>5028</v>
      </c>
      <c r="D14" s="3" t="s">
        <v>26</v>
      </c>
      <c r="E14" s="3" t="s">
        <v>5027</v>
      </c>
      <c r="F14" s="3" t="s">
        <v>28</v>
      </c>
      <c r="G14" s="3" t="s">
        <v>28</v>
      </c>
      <c r="H14" s="5">
        <v>6</v>
      </c>
      <c r="I14" s="5">
        <v>0</v>
      </c>
      <c r="J14" s="5">
        <v>17</v>
      </c>
      <c r="K14" s="5">
        <v>18</v>
      </c>
      <c r="L14" s="5">
        <v>1.7408E-2</v>
      </c>
      <c r="M14" s="69">
        <f t="shared" si="1"/>
        <v>1421</v>
      </c>
      <c r="N14" s="5">
        <v>11</v>
      </c>
      <c r="O14" s="5">
        <v>1421</v>
      </c>
      <c r="P14" s="5">
        <v>1034</v>
      </c>
      <c r="Q14" s="5">
        <v>0</v>
      </c>
      <c r="R14" s="5">
        <v>0</v>
      </c>
      <c r="S14" s="5">
        <f t="shared" si="2"/>
        <v>1034</v>
      </c>
      <c r="T14" s="5">
        <v>1</v>
      </c>
      <c r="U14" s="5">
        <v>0</v>
      </c>
      <c r="V14" s="5">
        <v>0</v>
      </c>
      <c r="W14" s="5">
        <v>0</v>
      </c>
      <c r="X14" s="72">
        <f t="shared" si="3"/>
        <v>1</v>
      </c>
      <c r="Y14" s="72">
        <f t="shared" si="4"/>
        <v>0</v>
      </c>
      <c r="Z14" s="72">
        <f t="shared" si="5"/>
        <v>0</v>
      </c>
      <c r="AA14" s="72">
        <f t="shared" si="6"/>
        <v>1</v>
      </c>
      <c r="AB14" s="72">
        <f t="shared" si="7"/>
        <v>0</v>
      </c>
      <c r="AC14" s="72">
        <f t="shared" si="8"/>
        <v>0</v>
      </c>
      <c r="AD14" s="72">
        <f t="shared" si="9"/>
        <v>7.7410274454609426E-3</v>
      </c>
      <c r="AE14" s="72">
        <f t="shared" si="10"/>
        <v>1.0638297872340425E-2</v>
      </c>
      <c r="AF14" s="72">
        <f t="shared" si="11"/>
        <v>0.94444444444444442</v>
      </c>
    </row>
    <row r="15" spans="1:32" x14ac:dyDescent="0.25">
      <c r="A15" s="2" t="s">
        <v>5180</v>
      </c>
      <c r="B15" s="3" t="s">
        <v>42</v>
      </c>
      <c r="C15" s="4" t="s">
        <v>5179</v>
      </c>
      <c r="D15" s="3" t="s">
        <v>26</v>
      </c>
      <c r="E15" s="3" t="s">
        <v>5178</v>
      </c>
      <c r="F15" s="3" t="s">
        <v>28</v>
      </c>
      <c r="G15" s="3" t="s">
        <v>28</v>
      </c>
      <c r="H15" s="5">
        <v>5</v>
      </c>
      <c r="I15" s="5">
        <v>0</v>
      </c>
      <c r="J15" s="5">
        <v>11</v>
      </c>
      <c r="K15" s="5">
        <v>12</v>
      </c>
      <c r="L15" s="5">
        <v>9.077E-3</v>
      </c>
      <c r="M15" s="69">
        <f t="shared" si="1"/>
        <v>1856</v>
      </c>
      <c r="N15" s="5">
        <v>7</v>
      </c>
      <c r="O15" s="5">
        <v>1850</v>
      </c>
      <c r="P15" s="5">
        <v>1322</v>
      </c>
      <c r="Q15" s="5">
        <v>0</v>
      </c>
      <c r="R15" s="5">
        <v>0</v>
      </c>
      <c r="S15" s="5">
        <f t="shared" si="2"/>
        <v>1324</v>
      </c>
      <c r="T15" s="5">
        <v>0</v>
      </c>
      <c r="U15" s="5">
        <v>0</v>
      </c>
      <c r="V15" s="5">
        <v>6</v>
      </c>
      <c r="W15" s="5">
        <v>2</v>
      </c>
      <c r="X15" s="72">
        <f t="shared" si="3"/>
        <v>0.99676724137931039</v>
      </c>
      <c r="Y15" s="72">
        <f t="shared" si="4"/>
        <v>0</v>
      </c>
      <c r="Z15" s="72">
        <f t="shared" si="5"/>
        <v>3.2327586206896551E-3</v>
      </c>
      <c r="AA15" s="72">
        <f t="shared" si="6"/>
        <v>0.99848942598187307</v>
      </c>
      <c r="AB15" s="72">
        <f t="shared" si="7"/>
        <v>0</v>
      </c>
      <c r="AC15" s="72">
        <f t="shared" si="8"/>
        <v>1.5105740181268882E-3</v>
      </c>
      <c r="AD15" s="72">
        <f t="shared" si="9"/>
        <v>3.7715517241379312E-3</v>
      </c>
      <c r="AE15" s="72">
        <f t="shared" si="10"/>
        <v>5.287009063444109E-3</v>
      </c>
      <c r="AF15" s="72">
        <f t="shared" si="11"/>
        <v>0.91666666666666663</v>
      </c>
    </row>
    <row r="16" spans="1:32" x14ac:dyDescent="0.25">
      <c r="A16" s="2" t="s">
        <v>7693</v>
      </c>
      <c r="B16" s="3" t="s">
        <v>42</v>
      </c>
      <c r="C16" s="4" t="s">
        <v>7692</v>
      </c>
      <c r="D16" s="3" t="s">
        <v>26</v>
      </c>
      <c r="E16" s="3" t="s">
        <v>7691</v>
      </c>
      <c r="F16" s="3" t="s">
        <v>28</v>
      </c>
      <c r="G16" s="3" t="s">
        <v>28</v>
      </c>
      <c r="H16" s="5">
        <v>1072</v>
      </c>
      <c r="I16" s="5">
        <v>68</v>
      </c>
      <c r="J16" s="5">
        <v>985</v>
      </c>
      <c r="K16" s="5">
        <v>1173</v>
      </c>
      <c r="L16" s="5">
        <v>0.15825700000000001</v>
      </c>
      <c r="M16" s="69">
        <f t="shared" si="1"/>
        <v>14201</v>
      </c>
      <c r="N16" s="5">
        <v>606</v>
      </c>
      <c r="O16" s="5">
        <v>11390</v>
      </c>
      <c r="P16" s="5">
        <v>7412</v>
      </c>
      <c r="Q16" s="5">
        <v>0</v>
      </c>
      <c r="R16" s="5">
        <v>0</v>
      </c>
      <c r="S16" s="5">
        <f t="shared" si="2"/>
        <v>9365</v>
      </c>
      <c r="T16" s="5">
        <v>74</v>
      </c>
      <c r="U16" s="5">
        <v>30</v>
      </c>
      <c r="V16" s="5">
        <v>2811</v>
      </c>
      <c r="W16" s="5">
        <v>1953</v>
      </c>
      <c r="X16" s="72">
        <f t="shared" si="3"/>
        <v>0.80205619322582922</v>
      </c>
      <c r="Y16" s="72">
        <f t="shared" si="4"/>
        <v>0</v>
      </c>
      <c r="Z16" s="72">
        <f t="shared" si="5"/>
        <v>0.19794380677417084</v>
      </c>
      <c r="AA16" s="72">
        <f t="shared" si="6"/>
        <v>0.79145755472504009</v>
      </c>
      <c r="AB16" s="72">
        <f t="shared" si="7"/>
        <v>0</v>
      </c>
      <c r="AC16" s="72">
        <f t="shared" si="8"/>
        <v>0.20854244527495996</v>
      </c>
      <c r="AD16" s="72">
        <f t="shared" si="9"/>
        <v>4.2673051193577914E-2</v>
      </c>
      <c r="AE16" s="72">
        <f t="shared" si="10"/>
        <v>6.4709022957821674E-2</v>
      </c>
      <c r="AF16" s="72">
        <f t="shared" si="11"/>
        <v>0.83972719522591643</v>
      </c>
    </row>
    <row r="17" spans="1:32" x14ac:dyDescent="0.25">
      <c r="A17" s="2" t="s">
        <v>5679</v>
      </c>
      <c r="B17" s="3" t="s">
        <v>42</v>
      </c>
      <c r="C17" s="4" t="s">
        <v>5678</v>
      </c>
      <c r="D17" s="3" t="s">
        <v>26</v>
      </c>
      <c r="E17" s="3" t="s">
        <v>4929</v>
      </c>
      <c r="F17" s="3" t="s">
        <v>28</v>
      </c>
      <c r="G17" s="3" t="s">
        <v>28</v>
      </c>
      <c r="H17" s="5">
        <v>161</v>
      </c>
      <c r="I17" s="5">
        <v>5</v>
      </c>
      <c r="J17" s="5">
        <v>171</v>
      </c>
      <c r="K17" s="5">
        <v>195</v>
      </c>
      <c r="L17" s="5">
        <v>9.2900999999999997E-2</v>
      </c>
      <c r="M17" s="69">
        <f t="shared" si="1"/>
        <v>3634</v>
      </c>
      <c r="N17" s="5">
        <v>93</v>
      </c>
      <c r="O17" s="5">
        <v>3024</v>
      </c>
      <c r="P17" s="5">
        <v>2099</v>
      </c>
      <c r="Q17" s="5">
        <v>0</v>
      </c>
      <c r="R17" s="5">
        <v>0</v>
      </c>
      <c r="S17" s="5">
        <f t="shared" si="2"/>
        <v>2537</v>
      </c>
      <c r="T17" s="5">
        <v>2</v>
      </c>
      <c r="U17" s="5">
        <v>13</v>
      </c>
      <c r="V17" s="5">
        <v>610</v>
      </c>
      <c r="W17" s="5">
        <v>438</v>
      </c>
      <c r="X17" s="72">
        <f t="shared" si="3"/>
        <v>0.83214089157952664</v>
      </c>
      <c r="Y17" s="72">
        <f t="shared" si="4"/>
        <v>0</v>
      </c>
      <c r="Z17" s="72">
        <f t="shared" si="5"/>
        <v>0.1678591084204733</v>
      </c>
      <c r="AA17" s="72">
        <f t="shared" si="6"/>
        <v>0.82735514387071341</v>
      </c>
      <c r="AB17" s="72">
        <f t="shared" si="7"/>
        <v>0</v>
      </c>
      <c r="AC17" s="72">
        <f t="shared" si="8"/>
        <v>0.17264485612928657</v>
      </c>
      <c r="AD17" s="72">
        <f t="shared" si="9"/>
        <v>2.5591634562465604E-2</v>
      </c>
      <c r="AE17" s="72">
        <f t="shared" si="10"/>
        <v>3.6657469452108793E-2</v>
      </c>
      <c r="AF17" s="72">
        <f t="shared" si="11"/>
        <v>0.87692307692307692</v>
      </c>
    </row>
    <row r="18" spans="1:32" x14ac:dyDescent="0.25">
      <c r="A18" s="2" t="s">
        <v>7387</v>
      </c>
      <c r="B18" s="3" t="s">
        <v>42</v>
      </c>
      <c r="C18" s="4" t="s">
        <v>7386</v>
      </c>
      <c r="D18" s="3" t="s">
        <v>26</v>
      </c>
      <c r="E18" s="3" t="s">
        <v>7385</v>
      </c>
      <c r="F18" s="3" t="s">
        <v>28</v>
      </c>
      <c r="G18" s="3" t="s">
        <v>28</v>
      </c>
      <c r="H18" s="5">
        <v>403</v>
      </c>
      <c r="I18" s="5">
        <v>5</v>
      </c>
      <c r="J18" s="5">
        <v>474</v>
      </c>
      <c r="K18" s="5">
        <v>546</v>
      </c>
      <c r="L18" s="5">
        <v>9.0621999999999994E-2</v>
      </c>
      <c r="M18" s="69">
        <f t="shared" si="1"/>
        <v>10065</v>
      </c>
      <c r="N18" s="5">
        <v>161</v>
      </c>
      <c r="O18" s="5">
        <v>8707</v>
      </c>
      <c r="P18" s="5">
        <v>6025</v>
      </c>
      <c r="Q18" s="5">
        <v>0</v>
      </c>
      <c r="R18" s="5">
        <v>0</v>
      </c>
      <c r="S18" s="5">
        <f t="shared" si="2"/>
        <v>6839</v>
      </c>
      <c r="T18" s="5">
        <v>52</v>
      </c>
      <c r="U18" s="5">
        <v>11</v>
      </c>
      <c r="V18" s="5">
        <v>1358</v>
      </c>
      <c r="W18" s="5">
        <v>814</v>
      </c>
      <c r="X18" s="72">
        <f t="shared" si="3"/>
        <v>0.86507699950322903</v>
      </c>
      <c r="Y18" s="72">
        <f t="shared" si="4"/>
        <v>0</v>
      </c>
      <c r="Z18" s="72">
        <f t="shared" si="5"/>
        <v>0.134923000496771</v>
      </c>
      <c r="AA18" s="72">
        <f t="shared" si="6"/>
        <v>0.88097675098698636</v>
      </c>
      <c r="AB18" s="72">
        <f t="shared" si="7"/>
        <v>0</v>
      </c>
      <c r="AC18" s="72">
        <f t="shared" si="8"/>
        <v>0.1190232490130136</v>
      </c>
      <c r="AD18" s="72">
        <f t="shared" si="9"/>
        <v>1.5996025832091407E-2</v>
      </c>
      <c r="AE18" s="72">
        <f t="shared" si="10"/>
        <v>2.3541453428863868E-2</v>
      </c>
      <c r="AF18" s="72">
        <f t="shared" si="11"/>
        <v>0.86813186813186816</v>
      </c>
    </row>
    <row r="19" spans="1:32" x14ac:dyDescent="0.25">
      <c r="A19" s="2" t="s">
        <v>5365</v>
      </c>
      <c r="B19" s="3" t="s">
        <v>42</v>
      </c>
      <c r="C19" s="4" t="s">
        <v>5364</v>
      </c>
      <c r="D19" s="3" t="s">
        <v>26</v>
      </c>
      <c r="E19" s="3" t="s">
        <v>5363</v>
      </c>
      <c r="F19" s="3" t="s">
        <v>28</v>
      </c>
      <c r="G19" s="3" t="s">
        <v>28</v>
      </c>
      <c r="H19" s="5">
        <v>13</v>
      </c>
      <c r="I19" s="5">
        <v>0</v>
      </c>
      <c r="J19" s="5">
        <v>20</v>
      </c>
      <c r="K19" s="5">
        <v>21</v>
      </c>
      <c r="L19" s="5">
        <v>1.2619999999999999E-2</v>
      </c>
      <c r="M19" s="69">
        <f t="shared" si="1"/>
        <v>2344</v>
      </c>
      <c r="N19" s="5">
        <v>13</v>
      </c>
      <c r="O19" s="5">
        <v>2340</v>
      </c>
      <c r="P19" s="5">
        <v>1664</v>
      </c>
      <c r="Q19" s="5">
        <v>0</v>
      </c>
      <c r="R19" s="5">
        <v>0</v>
      </c>
      <c r="S19" s="5">
        <f t="shared" si="2"/>
        <v>1666</v>
      </c>
      <c r="T19" s="5">
        <v>0</v>
      </c>
      <c r="U19" s="5">
        <v>0</v>
      </c>
      <c r="V19" s="5">
        <v>4</v>
      </c>
      <c r="W19" s="5">
        <v>2</v>
      </c>
      <c r="X19" s="72">
        <f t="shared" si="3"/>
        <v>0.99829351535836175</v>
      </c>
      <c r="Y19" s="72">
        <f t="shared" si="4"/>
        <v>0</v>
      </c>
      <c r="Z19" s="72">
        <f t="shared" si="5"/>
        <v>1.7064846416382253E-3</v>
      </c>
      <c r="AA19" s="72">
        <f t="shared" si="6"/>
        <v>0.99879951980792314</v>
      </c>
      <c r="AB19" s="72">
        <f t="shared" si="7"/>
        <v>0</v>
      </c>
      <c r="AC19" s="72">
        <f t="shared" si="8"/>
        <v>1.2004801920768306E-3</v>
      </c>
      <c r="AD19" s="72">
        <f t="shared" si="9"/>
        <v>5.5460750853242322E-3</v>
      </c>
      <c r="AE19" s="72">
        <f t="shared" si="10"/>
        <v>7.8031212484993995E-3</v>
      </c>
      <c r="AF19" s="72">
        <f t="shared" si="11"/>
        <v>0.95238095238095233</v>
      </c>
    </row>
    <row r="20" spans="1:32" x14ac:dyDescent="0.25">
      <c r="A20" s="2" t="s">
        <v>4975</v>
      </c>
      <c r="B20" s="3" t="s">
        <v>42</v>
      </c>
      <c r="C20" s="4" t="s">
        <v>4974</v>
      </c>
      <c r="D20" s="3" t="s">
        <v>26</v>
      </c>
      <c r="E20" s="3" t="s">
        <v>4973</v>
      </c>
      <c r="F20" s="3" t="s">
        <v>28</v>
      </c>
      <c r="G20" s="3" t="s">
        <v>28</v>
      </c>
      <c r="H20" s="5">
        <v>35</v>
      </c>
      <c r="I20" s="5">
        <v>1</v>
      </c>
      <c r="J20" s="5">
        <v>38</v>
      </c>
      <c r="K20" s="5">
        <v>40</v>
      </c>
      <c r="L20" s="5">
        <v>4.5662000000000001E-2</v>
      </c>
      <c r="M20" s="69">
        <f t="shared" si="1"/>
        <v>1281</v>
      </c>
      <c r="N20" s="5">
        <v>20</v>
      </c>
      <c r="O20" s="5">
        <v>1277</v>
      </c>
      <c r="P20" s="5">
        <v>876</v>
      </c>
      <c r="Q20" s="5">
        <v>0</v>
      </c>
      <c r="R20" s="5">
        <v>0</v>
      </c>
      <c r="S20" s="5">
        <f t="shared" si="2"/>
        <v>880</v>
      </c>
      <c r="T20" s="5">
        <v>2</v>
      </c>
      <c r="U20" s="5">
        <v>1</v>
      </c>
      <c r="V20" s="5">
        <v>4</v>
      </c>
      <c r="W20" s="5">
        <v>4</v>
      </c>
      <c r="X20" s="72">
        <f t="shared" si="3"/>
        <v>0.99687743950039032</v>
      </c>
      <c r="Y20" s="72">
        <f t="shared" si="4"/>
        <v>0</v>
      </c>
      <c r="Z20" s="72">
        <f t="shared" si="5"/>
        <v>3.1225604996096799E-3</v>
      </c>
      <c r="AA20" s="72">
        <f t="shared" si="6"/>
        <v>0.99545454545454548</v>
      </c>
      <c r="AB20" s="72">
        <f t="shared" si="7"/>
        <v>0</v>
      </c>
      <c r="AC20" s="72">
        <f t="shared" si="8"/>
        <v>4.5454545454545452E-3</v>
      </c>
      <c r="AD20" s="72">
        <f t="shared" si="9"/>
        <v>1.56128024980484E-2</v>
      </c>
      <c r="AE20" s="72">
        <f t="shared" si="10"/>
        <v>2.2727272727272728E-2</v>
      </c>
      <c r="AF20" s="72">
        <f t="shared" si="11"/>
        <v>0.95</v>
      </c>
    </row>
    <row r="21" spans="1:32" x14ac:dyDescent="0.25">
      <c r="A21" s="2" t="s">
        <v>7126</v>
      </c>
      <c r="B21" s="3" t="s">
        <v>42</v>
      </c>
      <c r="C21" s="4" t="s">
        <v>7125</v>
      </c>
      <c r="D21" s="3" t="s">
        <v>26</v>
      </c>
      <c r="E21" s="3" t="s">
        <v>7124</v>
      </c>
      <c r="F21" s="3" t="s">
        <v>28</v>
      </c>
      <c r="G21" s="3" t="s">
        <v>28</v>
      </c>
      <c r="H21" s="5">
        <v>66</v>
      </c>
      <c r="I21" s="5">
        <v>0</v>
      </c>
      <c r="J21" s="5">
        <v>194</v>
      </c>
      <c r="K21" s="5">
        <v>214</v>
      </c>
      <c r="L21" s="5">
        <v>4.3171000000000001E-2</v>
      </c>
      <c r="M21" s="69">
        <f t="shared" si="1"/>
        <v>7350</v>
      </c>
      <c r="N21" s="5">
        <v>126</v>
      </c>
      <c r="O21" s="5">
        <v>6709</v>
      </c>
      <c r="P21" s="5">
        <v>4957</v>
      </c>
      <c r="Q21" s="5">
        <v>0</v>
      </c>
      <c r="R21" s="5">
        <v>0</v>
      </c>
      <c r="S21" s="5">
        <f t="shared" si="2"/>
        <v>5369</v>
      </c>
      <c r="T21" s="5">
        <v>52</v>
      </c>
      <c r="U21" s="5">
        <v>12</v>
      </c>
      <c r="V21" s="5">
        <v>641</v>
      </c>
      <c r="W21" s="5">
        <v>412</v>
      </c>
      <c r="X21" s="72">
        <f t="shared" si="3"/>
        <v>0.91278911564625853</v>
      </c>
      <c r="Y21" s="72">
        <f t="shared" si="4"/>
        <v>0</v>
      </c>
      <c r="Z21" s="72">
        <f t="shared" si="5"/>
        <v>8.7210884353741497E-2</v>
      </c>
      <c r="AA21" s="72">
        <f t="shared" si="6"/>
        <v>0.9232631775004656</v>
      </c>
      <c r="AB21" s="72">
        <f t="shared" si="7"/>
        <v>0</v>
      </c>
      <c r="AC21" s="72">
        <f t="shared" si="8"/>
        <v>7.6736822499534368E-2</v>
      </c>
      <c r="AD21" s="72">
        <f t="shared" si="9"/>
        <v>1.7142857142857144E-2</v>
      </c>
      <c r="AE21" s="72">
        <f t="shared" si="10"/>
        <v>2.3468057366362451E-2</v>
      </c>
      <c r="AF21" s="72">
        <f t="shared" si="11"/>
        <v>0.90654205607476634</v>
      </c>
    </row>
    <row r="22" spans="1:32" x14ac:dyDescent="0.25">
      <c r="A22" s="2" t="s">
        <v>6929</v>
      </c>
      <c r="B22" s="3" t="s">
        <v>42</v>
      </c>
      <c r="C22" s="4" t="s">
        <v>6928</v>
      </c>
      <c r="D22" s="3" t="s">
        <v>26</v>
      </c>
      <c r="E22" s="3" t="s">
        <v>6927</v>
      </c>
      <c r="F22" s="3" t="s">
        <v>28</v>
      </c>
      <c r="G22" s="3" t="s">
        <v>28</v>
      </c>
      <c r="H22" s="5">
        <v>392</v>
      </c>
      <c r="I22" s="5">
        <v>23</v>
      </c>
      <c r="J22" s="5">
        <v>291</v>
      </c>
      <c r="K22" s="5">
        <v>367</v>
      </c>
      <c r="L22" s="5">
        <v>8.2286999999999999E-2</v>
      </c>
      <c r="M22" s="69">
        <f t="shared" si="1"/>
        <v>7778</v>
      </c>
      <c r="N22" s="5">
        <v>93</v>
      </c>
      <c r="O22" s="5">
        <v>6396</v>
      </c>
      <c r="P22" s="5">
        <v>4460</v>
      </c>
      <c r="Q22" s="5">
        <v>0</v>
      </c>
      <c r="R22" s="5">
        <v>0</v>
      </c>
      <c r="S22" s="5">
        <f t="shared" si="2"/>
        <v>5391</v>
      </c>
      <c r="T22" s="5">
        <v>36</v>
      </c>
      <c r="U22" s="5">
        <v>12</v>
      </c>
      <c r="V22" s="5">
        <v>1382</v>
      </c>
      <c r="W22" s="5">
        <v>931</v>
      </c>
      <c r="X22" s="72">
        <f t="shared" si="3"/>
        <v>0.82231936230393421</v>
      </c>
      <c r="Y22" s="72">
        <f t="shared" si="4"/>
        <v>0</v>
      </c>
      <c r="Z22" s="72">
        <f t="shared" si="5"/>
        <v>0.17768063769606582</v>
      </c>
      <c r="AA22" s="72">
        <f t="shared" si="6"/>
        <v>0.82730476720460022</v>
      </c>
      <c r="AB22" s="72">
        <f t="shared" si="7"/>
        <v>0</v>
      </c>
      <c r="AC22" s="72">
        <f t="shared" si="8"/>
        <v>0.17269523279539975</v>
      </c>
      <c r="AD22" s="72">
        <f t="shared" si="9"/>
        <v>1.195680123425045E-2</v>
      </c>
      <c r="AE22" s="72">
        <f t="shared" si="10"/>
        <v>1.725097384529772E-2</v>
      </c>
      <c r="AF22" s="72">
        <f t="shared" si="11"/>
        <v>0.79291553133514991</v>
      </c>
    </row>
    <row r="23" spans="1:32" x14ac:dyDescent="0.25">
      <c r="A23" s="2" t="s">
        <v>5362</v>
      </c>
      <c r="B23" s="3" t="s">
        <v>42</v>
      </c>
      <c r="C23" s="4" t="s">
        <v>5361</v>
      </c>
      <c r="D23" s="3" t="s">
        <v>26</v>
      </c>
      <c r="E23" s="3" t="s">
        <v>5360</v>
      </c>
      <c r="F23" s="3" t="s">
        <v>28</v>
      </c>
      <c r="G23" s="3" t="s">
        <v>28</v>
      </c>
      <c r="H23" s="5">
        <v>52</v>
      </c>
      <c r="I23" s="5">
        <v>1</v>
      </c>
      <c r="J23" s="5">
        <v>124</v>
      </c>
      <c r="K23" s="5">
        <v>133</v>
      </c>
      <c r="L23" s="5">
        <v>8.0169000000000004E-2</v>
      </c>
      <c r="M23" s="69">
        <f t="shared" si="1"/>
        <v>2322</v>
      </c>
      <c r="N23" s="5">
        <v>111</v>
      </c>
      <c r="O23" s="5">
        <v>2315</v>
      </c>
      <c r="P23" s="5">
        <v>1659</v>
      </c>
      <c r="Q23" s="5">
        <v>0</v>
      </c>
      <c r="R23" s="5">
        <v>0</v>
      </c>
      <c r="S23" s="5">
        <f t="shared" si="2"/>
        <v>1663</v>
      </c>
      <c r="T23" s="5">
        <v>2</v>
      </c>
      <c r="U23" s="5">
        <v>0</v>
      </c>
      <c r="V23" s="5">
        <v>7</v>
      </c>
      <c r="W23" s="5">
        <v>4</v>
      </c>
      <c r="X23" s="72">
        <f t="shared" si="3"/>
        <v>0.99698535745047367</v>
      </c>
      <c r="Y23" s="72">
        <f t="shared" si="4"/>
        <v>0</v>
      </c>
      <c r="Z23" s="72">
        <f t="shared" si="5"/>
        <v>3.0146425495262705E-3</v>
      </c>
      <c r="AA23" s="72">
        <f t="shared" si="6"/>
        <v>0.99759470835838848</v>
      </c>
      <c r="AB23" s="72">
        <f t="shared" si="7"/>
        <v>0</v>
      </c>
      <c r="AC23" s="72">
        <f t="shared" si="8"/>
        <v>2.4052916416115455E-3</v>
      </c>
      <c r="AD23" s="72">
        <f t="shared" si="9"/>
        <v>4.7803617571059429E-2</v>
      </c>
      <c r="AE23" s="72">
        <f t="shared" si="10"/>
        <v>6.6746843054720381E-2</v>
      </c>
      <c r="AF23" s="72">
        <f t="shared" si="11"/>
        <v>0.93233082706766912</v>
      </c>
    </row>
    <row r="24" spans="1:32" x14ac:dyDescent="0.25">
      <c r="A24" s="2" t="s">
        <v>6728</v>
      </c>
      <c r="B24" s="3" t="s">
        <v>42</v>
      </c>
      <c r="C24" s="4" t="s">
        <v>6727</v>
      </c>
      <c r="D24" s="3" t="s">
        <v>26</v>
      </c>
      <c r="E24" s="3" t="s">
        <v>6726</v>
      </c>
      <c r="F24" s="3" t="s">
        <v>28</v>
      </c>
      <c r="G24" s="3" t="s">
        <v>28</v>
      </c>
      <c r="H24" s="5">
        <v>225</v>
      </c>
      <c r="I24" s="5">
        <v>6</v>
      </c>
      <c r="J24" s="5">
        <v>244</v>
      </c>
      <c r="K24" s="5">
        <v>264</v>
      </c>
      <c r="L24" s="5">
        <v>6.8393999999999996E-2</v>
      </c>
      <c r="M24" s="69">
        <f t="shared" si="1"/>
        <v>5494</v>
      </c>
      <c r="N24" s="5">
        <v>81</v>
      </c>
      <c r="O24" s="5">
        <v>5382</v>
      </c>
      <c r="P24" s="5">
        <v>3860</v>
      </c>
      <c r="Q24" s="5">
        <v>0</v>
      </c>
      <c r="R24" s="5">
        <v>0</v>
      </c>
      <c r="S24" s="5">
        <f t="shared" si="2"/>
        <v>3942</v>
      </c>
      <c r="T24" s="5">
        <v>27</v>
      </c>
      <c r="U24" s="5">
        <v>0</v>
      </c>
      <c r="V24" s="5">
        <v>112</v>
      </c>
      <c r="W24" s="5">
        <v>82</v>
      </c>
      <c r="X24" s="72">
        <f t="shared" si="3"/>
        <v>0.97961412449945395</v>
      </c>
      <c r="Y24" s="72">
        <f t="shared" si="4"/>
        <v>0</v>
      </c>
      <c r="Z24" s="72">
        <f t="shared" si="5"/>
        <v>2.038587550054605E-2</v>
      </c>
      <c r="AA24" s="72">
        <f t="shared" si="6"/>
        <v>0.97919837645865038</v>
      </c>
      <c r="AB24" s="72">
        <f t="shared" si="7"/>
        <v>0</v>
      </c>
      <c r="AC24" s="72">
        <f t="shared" si="8"/>
        <v>2.0801623541349568E-2</v>
      </c>
      <c r="AD24" s="72">
        <f t="shared" si="9"/>
        <v>1.4743356388787768E-2</v>
      </c>
      <c r="AE24" s="72">
        <f t="shared" si="10"/>
        <v>2.0547945205479451E-2</v>
      </c>
      <c r="AF24" s="72">
        <f t="shared" si="11"/>
        <v>0.9242424242424242</v>
      </c>
    </row>
    <row r="25" spans="1:32" x14ac:dyDescent="0.25">
      <c r="A25" s="2" t="s">
        <v>5426</v>
      </c>
      <c r="B25" s="3" t="s">
        <v>42</v>
      </c>
      <c r="C25" s="4" t="s">
        <v>5425</v>
      </c>
      <c r="D25" s="3" t="s">
        <v>26</v>
      </c>
      <c r="E25" s="3" t="s">
        <v>5424</v>
      </c>
      <c r="F25" s="3" t="s">
        <v>28</v>
      </c>
      <c r="G25" s="3" t="s">
        <v>28</v>
      </c>
      <c r="H25" s="5">
        <v>50</v>
      </c>
      <c r="I25" s="5">
        <v>1</v>
      </c>
      <c r="J25" s="5">
        <v>78</v>
      </c>
      <c r="K25" s="5">
        <v>88</v>
      </c>
      <c r="L25" s="5">
        <v>5.0720000000000001E-2</v>
      </c>
      <c r="M25" s="69">
        <f t="shared" si="1"/>
        <v>2874</v>
      </c>
      <c r="N25" s="5">
        <v>47</v>
      </c>
      <c r="O25" s="5">
        <v>2377</v>
      </c>
      <c r="P25" s="5">
        <v>1735</v>
      </c>
      <c r="Q25" s="5">
        <v>0</v>
      </c>
      <c r="R25" s="5">
        <v>0</v>
      </c>
      <c r="S25" s="5">
        <f t="shared" si="2"/>
        <v>2078</v>
      </c>
      <c r="T25" s="5">
        <v>3</v>
      </c>
      <c r="U25" s="5">
        <v>6</v>
      </c>
      <c r="V25" s="5">
        <v>497</v>
      </c>
      <c r="W25" s="5">
        <v>343</v>
      </c>
      <c r="X25" s="72">
        <f t="shared" si="3"/>
        <v>0.82707028531663185</v>
      </c>
      <c r="Y25" s="72">
        <f t="shared" si="4"/>
        <v>0</v>
      </c>
      <c r="Z25" s="72">
        <f t="shared" si="5"/>
        <v>0.17292971468336812</v>
      </c>
      <c r="AA25" s="72">
        <f t="shared" si="6"/>
        <v>0.83493743984600577</v>
      </c>
      <c r="AB25" s="72">
        <f t="shared" si="7"/>
        <v>0</v>
      </c>
      <c r="AC25" s="72">
        <f t="shared" si="8"/>
        <v>0.16506256015399423</v>
      </c>
      <c r="AD25" s="72">
        <f t="shared" si="9"/>
        <v>1.6353514265831592E-2</v>
      </c>
      <c r="AE25" s="72">
        <f t="shared" si="10"/>
        <v>2.2617901828681425E-2</v>
      </c>
      <c r="AF25" s="72">
        <f t="shared" si="11"/>
        <v>0.88636363636363635</v>
      </c>
    </row>
    <row r="26" spans="1:32" x14ac:dyDescent="0.25">
      <c r="A26" s="2" t="s">
        <v>7423</v>
      </c>
      <c r="B26" s="3" t="s">
        <v>42</v>
      </c>
      <c r="C26" s="4" t="s">
        <v>7422</v>
      </c>
      <c r="D26" s="3" t="s">
        <v>26</v>
      </c>
      <c r="E26" s="3" t="s">
        <v>7421</v>
      </c>
      <c r="F26" s="3" t="s">
        <v>28</v>
      </c>
      <c r="G26" s="3" t="s">
        <v>28</v>
      </c>
      <c r="H26" s="5">
        <v>183</v>
      </c>
      <c r="I26" s="5">
        <v>2</v>
      </c>
      <c r="J26" s="5">
        <v>305</v>
      </c>
      <c r="K26" s="5">
        <v>331</v>
      </c>
      <c r="L26" s="5">
        <v>5.3811999999999999E-2</v>
      </c>
      <c r="M26" s="69">
        <f t="shared" si="1"/>
        <v>9442</v>
      </c>
      <c r="N26" s="5">
        <v>178</v>
      </c>
      <c r="O26" s="5">
        <v>8327</v>
      </c>
      <c r="P26" s="5">
        <v>6151</v>
      </c>
      <c r="Q26" s="5">
        <v>0</v>
      </c>
      <c r="R26" s="5">
        <v>0</v>
      </c>
      <c r="S26" s="5">
        <f t="shared" si="2"/>
        <v>6967</v>
      </c>
      <c r="T26" s="5">
        <v>44</v>
      </c>
      <c r="U26" s="5">
        <v>11</v>
      </c>
      <c r="V26" s="5">
        <v>1115</v>
      </c>
      <c r="W26" s="5">
        <v>816</v>
      </c>
      <c r="X26" s="72">
        <f t="shared" si="3"/>
        <v>0.88191061215844102</v>
      </c>
      <c r="Y26" s="72">
        <f t="shared" si="4"/>
        <v>0</v>
      </c>
      <c r="Z26" s="72">
        <f t="shared" si="5"/>
        <v>0.11808938784155899</v>
      </c>
      <c r="AA26" s="72">
        <f t="shared" si="6"/>
        <v>0.88287641739629685</v>
      </c>
      <c r="AB26" s="72">
        <f t="shared" si="7"/>
        <v>0</v>
      </c>
      <c r="AC26" s="72">
        <f t="shared" si="8"/>
        <v>0.11712358260370317</v>
      </c>
      <c r="AD26" s="72">
        <f t="shared" si="9"/>
        <v>1.885193814869731E-2</v>
      </c>
      <c r="AE26" s="72">
        <f t="shared" si="10"/>
        <v>2.5549016793454858E-2</v>
      </c>
      <c r="AF26" s="72">
        <f t="shared" si="11"/>
        <v>0.9214501510574018</v>
      </c>
    </row>
    <row r="27" spans="1:32" x14ac:dyDescent="0.25">
      <c r="A27" s="2" t="s">
        <v>5721</v>
      </c>
      <c r="B27" s="3" t="s">
        <v>42</v>
      </c>
      <c r="C27" s="4" t="s">
        <v>5720</v>
      </c>
      <c r="D27" s="3" t="s">
        <v>26</v>
      </c>
      <c r="E27" s="3" t="s">
        <v>5719</v>
      </c>
      <c r="F27" s="3" t="s">
        <v>28</v>
      </c>
      <c r="G27" s="3" t="s">
        <v>28</v>
      </c>
      <c r="H27" s="5">
        <v>60</v>
      </c>
      <c r="I27" s="5">
        <v>4</v>
      </c>
      <c r="J27" s="5">
        <v>103</v>
      </c>
      <c r="K27" s="5">
        <v>115</v>
      </c>
      <c r="L27" s="5">
        <v>5.3637999999999998E-2</v>
      </c>
      <c r="M27" s="69">
        <f t="shared" si="1"/>
        <v>3141</v>
      </c>
      <c r="N27" s="5">
        <v>76</v>
      </c>
      <c r="O27" s="5">
        <v>3015</v>
      </c>
      <c r="P27" s="5">
        <v>2144</v>
      </c>
      <c r="Q27" s="5">
        <v>0</v>
      </c>
      <c r="R27" s="5">
        <v>0</v>
      </c>
      <c r="S27" s="5">
        <f t="shared" si="2"/>
        <v>2239</v>
      </c>
      <c r="T27" s="5">
        <v>5</v>
      </c>
      <c r="U27" s="5">
        <v>4</v>
      </c>
      <c r="V27" s="5">
        <v>126</v>
      </c>
      <c r="W27" s="5">
        <v>95</v>
      </c>
      <c r="X27" s="72">
        <f t="shared" si="3"/>
        <v>0.95988538681948421</v>
      </c>
      <c r="Y27" s="72">
        <f t="shared" si="4"/>
        <v>0</v>
      </c>
      <c r="Z27" s="72">
        <f t="shared" si="5"/>
        <v>4.0114613180515762E-2</v>
      </c>
      <c r="AA27" s="72">
        <f t="shared" si="6"/>
        <v>0.95757034390352835</v>
      </c>
      <c r="AB27" s="72">
        <f t="shared" si="7"/>
        <v>0</v>
      </c>
      <c r="AC27" s="72">
        <f t="shared" si="8"/>
        <v>4.2429656096471639E-2</v>
      </c>
      <c r="AD27" s="72">
        <f t="shared" si="9"/>
        <v>2.4196115886660298E-2</v>
      </c>
      <c r="AE27" s="72">
        <f t="shared" si="10"/>
        <v>3.3943724877177311E-2</v>
      </c>
      <c r="AF27" s="72">
        <f t="shared" si="11"/>
        <v>0.89565217391304353</v>
      </c>
    </row>
    <row r="28" spans="1:32" x14ac:dyDescent="0.25">
      <c r="A28" s="2" t="s">
        <v>5136</v>
      </c>
      <c r="B28" s="3" t="s">
        <v>42</v>
      </c>
      <c r="C28" s="4" t="s">
        <v>5135</v>
      </c>
      <c r="D28" s="3" t="s">
        <v>26</v>
      </c>
      <c r="E28" s="3" t="s">
        <v>5134</v>
      </c>
      <c r="F28" s="3" t="s">
        <v>28</v>
      </c>
      <c r="G28" s="3" t="s">
        <v>28</v>
      </c>
      <c r="H28" s="5">
        <v>24</v>
      </c>
      <c r="I28" s="5">
        <v>1</v>
      </c>
      <c r="J28" s="5">
        <v>26</v>
      </c>
      <c r="K28" s="5">
        <v>31</v>
      </c>
      <c r="L28" s="5">
        <v>2.478E-2</v>
      </c>
      <c r="M28" s="69">
        <f t="shared" si="1"/>
        <v>1778</v>
      </c>
      <c r="N28" s="5">
        <v>14</v>
      </c>
      <c r="O28" s="5">
        <v>1752</v>
      </c>
      <c r="P28" s="5">
        <v>1251</v>
      </c>
      <c r="Q28" s="5">
        <v>0</v>
      </c>
      <c r="R28" s="5">
        <v>0</v>
      </c>
      <c r="S28" s="5">
        <f t="shared" si="2"/>
        <v>1265</v>
      </c>
      <c r="T28" s="5">
        <v>0</v>
      </c>
      <c r="U28" s="5">
        <v>2</v>
      </c>
      <c r="V28" s="5">
        <v>26</v>
      </c>
      <c r="W28" s="5">
        <v>14</v>
      </c>
      <c r="X28" s="72">
        <f t="shared" si="3"/>
        <v>0.98537682789651293</v>
      </c>
      <c r="Y28" s="72">
        <f t="shared" si="4"/>
        <v>0</v>
      </c>
      <c r="Z28" s="72">
        <f t="shared" si="5"/>
        <v>1.4623172103487065E-2</v>
      </c>
      <c r="AA28" s="72">
        <f t="shared" si="6"/>
        <v>0.98893280632411062</v>
      </c>
      <c r="AB28" s="72">
        <f t="shared" si="7"/>
        <v>0</v>
      </c>
      <c r="AC28" s="72">
        <f t="shared" si="8"/>
        <v>1.1067193675889328E-2</v>
      </c>
      <c r="AD28" s="72">
        <f t="shared" si="9"/>
        <v>7.874015748031496E-3</v>
      </c>
      <c r="AE28" s="72">
        <f t="shared" si="10"/>
        <v>1.1067193675889328E-2</v>
      </c>
      <c r="AF28" s="72">
        <f t="shared" si="11"/>
        <v>0.83870967741935487</v>
      </c>
    </row>
    <row r="29" spans="1:32" x14ac:dyDescent="0.25">
      <c r="A29" s="2" t="s">
        <v>6450</v>
      </c>
      <c r="B29" s="3" t="s">
        <v>42</v>
      </c>
      <c r="C29" s="4" t="s">
        <v>6449</v>
      </c>
      <c r="D29" s="3" t="s">
        <v>26</v>
      </c>
      <c r="E29" s="3" t="s">
        <v>6448</v>
      </c>
      <c r="F29" s="3" t="s">
        <v>28</v>
      </c>
      <c r="G29" s="3" t="s">
        <v>28</v>
      </c>
      <c r="H29" s="5">
        <v>69</v>
      </c>
      <c r="I29" s="5">
        <v>1</v>
      </c>
      <c r="J29" s="5">
        <v>87</v>
      </c>
      <c r="K29" s="5">
        <v>104</v>
      </c>
      <c r="L29" s="5">
        <v>3.0998999999999999E-2</v>
      </c>
      <c r="M29" s="69">
        <f t="shared" si="1"/>
        <v>5524</v>
      </c>
      <c r="N29" s="5">
        <v>46</v>
      </c>
      <c r="O29" s="5">
        <v>4753</v>
      </c>
      <c r="P29" s="5">
        <v>3355</v>
      </c>
      <c r="Q29" s="5">
        <v>0</v>
      </c>
      <c r="R29" s="5">
        <v>0</v>
      </c>
      <c r="S29" s="5">
        <f t="shared" si="2"/>
        <v>3889</v>
      </c>
      <c r="T29" s="5">
        <v>15</v>
      </c>
      <c r="U29" s="5">
        <v>9</v>
      </c>
      <c r="V29" s="5">
        <v>771</v>
      </c>
      <c r="W29" s="5">
        <v>534</v>
      </c>
      <c r="X29" s="72">
        <f t="shared" si="3"/>
        <v>0.86042722664735694</v>
      </c>
      <c r="Y29" s="72">
        <f t="shared" si="4"/>
        <v>0</v>
      </c>
      <c r="Z29" s="72">
        <f t="shared" si="5"/>
        <v>0.13957277335264301</v>
      </c>
      <c r="AA29" s="72">
        <f t="shared" si="6"/>
        <v>0.86268963743893035</v>
      </c>
      <c r="AB29" s="72">
        <f t="shared" si="7"/>
        <v>0</v>
      </c>
      <c r="AC29" s="72">
        <f t="shared" si="8"/>
        <v>0.13731036256106968</v>
      </c>
      <c r="AD29" s="72">
        <f t="shared" si="9"/>
        <v>8.3272990586531499E-3</v>
      </c>
      <c r="AE29" s="72">
        <f t="shared" si="10"/>
        <v>1.1828233479043456E-2</v>
      </c>
      <c r="AF29" s="72">
        <f t="shared" si="11"/>
        <v>0.83653846153846156</v>
      </c>
    </row>
    <row r="30" spans="1:32" x14ac:dyDescent="0.25">
      <c r="A30" s="2" t="s">
        <v>7879</v>
      </c>
      <c r="B30" s="3" t="s">
        <v>42</v>
      </c>
      <c r="C30" s="4" t="s">
        <v>7878</v>
      </c>
      <c r="D30" s="3" t="s">
        <v>26</v>
      </c>
      <c r="E30" s="3" t="s">
        <v>7877</v>
      </c>
      <c r="F30" s="3" t="s">
        <v>28</v>
      </c>
      <c r="G30" s="3" t="s">
        <v>28</v>
      </c>
      <c r="H30" s="5">
        <v>1060</v>
      </c>
      <c r="I30" s="5">
        <v>18</v>
      </c>
      <c r="J30" s="5">
        <v>1107</v>
      </c>
      <c r="K30" s="5">
        <v>1305</v>
      </c>
      <c r="L30" s="5">
        <v>0.14590800000000001</v>
      </c>
      <c r="M30" s="69">
        <f t="shared" si="1"/>
        <v>16183</v>
      </c>
      <c r="N30" s="5">
        <v>745</v>
      </c>
      <c r="O30" s="5">
        <v>13294</v>
      </c>
      <c r="P30" s="5">
        <v>8944</v>
      </c>
      <c r="Q30" s="5">
        <v>0</v>
      </c>
      <c r="R30" s="5">
        <v>0</v>
      </c>
      <c r="S30" s="5">
        <f t="shared" si="2"/>
        <v>10821</v>
      </c>
      <c r="T30" s="5">
        <v>27</v>
      </c>
      <c r="U30" s="5">
        <v>24</v>
      </c>
      <c r="V30" s="5">
        <v>2889</v>
      </c>
      <c r="W30" s="5">
        <v>1877</v>
      </c>
      <c r="X30" s="72">
        <f t="shared" si="3"/>
        <v>0.82147933016128039</v>
      </c>
      <c r="Y30" s="72">
        <f t="shared" si="4"/>
        <v>0</v>
      </c>
      <c r="Z30" s="72">
        <f t="shared" si="5"/>
        <v>0.17852066983871964</v>
      </c>
      <c r="AA30" s="72">
        <f t="shared" si="6"/>
        <v>0.82654098512152296</v>
      </c>
      <c r="AB30" s="72">
        <f t="shared" si="7"/>
        <v>0</v>
      </c>
      <c r="AC30" s="72">
        <f t="shared" si="8"/>
        <v>0.17345901487847704</v>
      </c>
      <c r="AD30" s="72">
        <f t="shared" si="9"/>
        <v>4.6035963665574983E-2</v>
      </c>
      <c r="AE30" s="72">
        <f t="shared" si="10"/>
        <v>6.8847611126513261E-2</v>
      </c>
      <c r="AF30" s="72">
        <f t="shared" si="11"/>
        <v>0.84827586206896555</v>
      </c>
    </row>
    <row r="31" spans="1:32" x14ac:dyDescent="0.25">
      <c r="A31" s="2" t="s">
        <v>6807</v>
      </c>
      <c r="B31" s="3" t="s">
        <v>42</v>
      </c>
      <c r="C31" s="4" t="s">
        <v>6806</v>
      </c>
      <c r="D31" s="3" t="s">
        <v>26</v>
      </c>
      <c r="E31" s="3" t="s">
        <v>5160</v>
      </c>
      <c r="F31" s="3" t="s">
        <v>28</v>
      </c>
      <c r="G31" s="3" t="s">
        <v>28</v>
      </c>
      <c r="H31" s="5">
        <v>440</v>
      </c>
      <c r="I31" s="5">
        <v>28</v>
      </c>
      <c r="J31" s="5">
        <v>286</v>
      </c>
      <c r="K31" s="5">
        <v>402</v>
      </c>
      <c r="L31" s="5">
        <v>9.7763000000000003E-2</v>
      </c>
      <c r="M31" s="69">
        <f t="shared" si="1"/>
        <v>7056</v>
      </c>
      <c r="N31" s="5">
        <v>180</v>
      </c>
      <c r="O31" s="5">
        <v>5820</v>
      </c>
      <c r="P31" s="5">
        <v>4112</v>
      </c>
      <c r="Q31" s="5">
        <v>0</v>
      </c>
      <c r="R31" s="5">
        <v>0</v>
      </c>
      <c r="S31" s="5">
        <f t="shared" si="2"/>
        <v>4987</v>
      </c>
      <c r="T31" s="5">
        <v>18</v>
      </c>
      <c r="U31" s="5">
        <v>6</v>
      </c>
      <c r="V31" s="5">
        <v>1236</v>
      </c>
      <c r="W31" s="5">
        <v>875</v>
      </c>
      <c r="X31" s="72">
        <f t="shared" si="3"/>
        <v>0.82482993197278909</v>
      </c>
      <c r="Y31" s="72">
        <f t="shared" si="4"/>
        <v>0</v>
      </c>
      <c r="Z31" s="72">
        <f t="shared" si="5"/>
        <v>0.17517006802721088</v>
      </c>
      <c r="AA31" s="72">
        <f t="shared" si="6"/>
        <v>0.82454381391618203</v>
      </c>
      <c r="AB31" s="72">
        <f t="shared" si="7"/>
        <v>0</v>
      </c>
      <c r="AC31" s="72">
        <f t="shared" si="8"/>
        <v>0.17545618608381794</v>
      </c>
      <c r="AD31" s="72">
        <f t="shared" si="9"/>
        <v>2.5510204081632654E-2</v>
      </c>
      <c r="AE31" s="72">
        <f t="shared" si="10"/>
        <v>3.6093843994385401E-2</v>
      </c>
      <c r="AF31" s="72">
        <f t="shared" si="11"/>
        <v>0.71144278606965172</v>
      </c>
    </row>
    <row r="32" spans="1:32" x14ac:dyDescent="0.25">
      <c r="A32" s="2" t="s">
        <v>4922</v>
      </c>
      <c r="B32" s="3" t="s">
        <v>42</v>
      </c>
      <c r="C32" s="4" t="s">
        <v>5100</v>
      </c>
      <c r="D32" s="3" t="s">
        <v>26</v>
      </c>
      <c r="E32" s="3" t="s">
        <v>5099</v>
      </c>
      <c r="F32" s="3" t="s">
        <v>28</v>
      </c>
      <c r="G32" s="3" t="s">
        <v>28</v>
      </c>
      <c r="H32" s="5">
        <v>45</v>
      </c>
      <c r="I32" s="5">
        <v>0</v>
      </c>
      <c r="J32" s="5">
        <v>27</v>
      </c>
      <c r="K32" s="5">
        <v>56</v>
      </c>
      <c r="L32" s="5">
        <v>4.6940000000000003E-2</v>
      </c>
      <c r="M32" s="69">
        <f t="shared" si="1"/>
        <v>2043</v>
      </c>
      <c r="N32" s="5">
        <v>21</v>
      </c>
      <c r="O32" s="5">
        <v>1611</v>
      </c>
      <c r="P32" s="5">
        <v>1193</v>
      </c>
      <c r="Q32" s="5">
        <v>0</v>
      </c>
      <c r="R32" s="5">
        <v>0</v>
      </c>
      <c r="S32" s="5">
        <f t="shared" si="2"/>
        <v>1445</v>
      </c>
      <c r="T32" s="5">
        <v>4</v>
      </c>
      <c r="U32" s="5">
        <v>2</v>
      </c>
      <c r="V32" s="5">
        <v>432</v>
      </c>
      <c r="W32" s="5">
        <v>252</v>
      </c>
      <c r="X32" s="72">
        <f t="shared" si="3"/>
        <v>0.78854625550660795</v>
      </c>
      <c r="Y32" s="72">
        <f t="shared" si="4"/>
        <v>0</v>
      </c>
      <c r="Z32" s="72">
        <f t="shared" si="5"/>
        <v>0.21145374449339208</v>
      </c>
      <c r="AA32" s="72">
        <f t="shared" si="6"/>
        <v>0.82560553633217992</v>
      </c>
      <c r="AB32" s="72">
        <f t="shared" si="7"/>
        <v>0</v>
      </c>
      <c r="AC32" s="72">
        <f t="shared" si="8"/>
        <v>0.17439446366782008</v>
      </c>
      <c r="AD32" s="72">
        <f t="shared" si="9"/>
        <v>1.0279001468428781E-2</v>
      </c>
      <c r="AE32" s="72">
        <f t="shared" si="10"/>
        <v>1.453287197231834E-2</v>
      </c>
      <c r="AF32" s="72">
        <f t="shared" si="11"/>
        <v>0.48214285714285715</v>
      </c>
    </row>
    <row r="33" spans="1:32" x14ac:dyDescent="0.25">
      <c r="A33" s="2" t="s">
        <v>4922</v>
      </c>
      <c r="B33" s="3" t="s">
        <v>42</v>
      </c>
      <c r="C33" s="4" t="s">
        <v>4921</v>
      </c>
      <c r="D33" s="3" t="s">
        <v>26</v>
      </c>
      <c r="E33" s="3" t="s">
        <v>4920</v>
      </c>
      <c r="F33" s="3" t="s">
        <v>28</v>
      </c>
      <c r="G33" s="3" t="s">
        <v>28</v>
      </c>
      <c r="H33" s="5">
        <v>1</v>
      </c>
      <c r="I33" s="5">
        <v>0</v>
      </c>
      <c r="J33" s="5">
        <v>5</v>
      </c>
      <c r="K33" s="5">
        <v>5</v>
      </c>
      <c r="L33" s="5">
        <v>1.5244000000000001E-2</v>
      </c>
      <c r="M33" s="69">
        <f t="shared" si="1"/>
        <v>464</v>
      </c>
      <c r="N33" s="5">
        <v>5</v>
      </c>
      <c r="O33" s="5">
        <v>462</v>
      </c>
      <c r="P33" s="5">
        <v>328</v>
      </c>
      <c r="Q33" s="5">
        <v>0</v>
      </c>
      <c r="R33" s="5">
        <v>0</v>
      </c>
      <c r="S33" s="5">
        <f t="shared" si="2"/>
        <v>329</v>
      </c>
      <c r="T33" s="5">
        <v>0</v>
      </c>
      <c r="U33" s="5">
        <v>0</v>
      </c>
      <c r="V33" s="5">
        <v>2</v>
      </c>
      <c r="W33" s="5">
        <v>1</v>
      </c>
      <c r="X33" s="72">
        <f t="shared" si="3"/>
        <v>0.99568965517241381</v>
      </c>
      <c r="Y33" s="72">
        <f t="shared" si="4"/>
        <v>0</v>
      </c>
      <c r="Z33" s="72">
        <f t="shared" si="5"/>
        <v>4.3103448275862068E-3</v>
      </c>
      <c r="AA33" s="72">
        <f t="shared" si="6"/>
        <v>0.99696048632218848</v>
      </c>
      <c r="AB33" s="72">
        <f t="shared" si="7"/>
        <v>0</v>
      </c>
      <c r="AC33" s="72">
        <f t="shared" si="8"/>
        <v>3.0395136778115501E-3</v>
      </c>
      <c r="AD33" s="72">
        <f t="shared" si="9"/>
        <v>1.0775862068965518E-2</v>
      </c>
      <c r="AE33" s="72">
        <f t="shared" si="10"/>
        <v>1.5197568389057751E-2</v>
      </c>
      <c r="AF33" s="72">
        <f t="shared" si="11"/>
        <v>1</v>
      </c>
    </row>
    <row r="34" spans="1:32" x14ac:dyDescent="0.25">
      <c r="A34" s="2" t="s">
        <v>5875</v>
      </c>
      <c r="B34" s="3" t="s">
        <v>42</v>
      </c>
      <c r="C34" s="4" t="s">
        <v>5874</v>
      </c>
      <c r="D34" s="3" t="s">
        <v>26</v>
      </c>
      <c r="E34" s="3" t="s">
        <v>5873</v>
      </c>
      <c r="F34" s="3" t="s">
        <v>28</v>
      </c>
      <c r="G34" s="3" t="s">
        <v>28</v>
      </c>
      <c r="H34" s="5">
        <v>12</v>
      </c>
      <c r="I34" s="5">
        <v>0</v>
      </c>
      <c r="J34" s="5">
        <v>67</v>
      </c>
      <c r="K34" s="5">
        <v>72</v>
      </c>
      <c r="L34" s="5">
        <v>3.0062999999999999E-2</v>
      </c>
      <c r="M34" s="69">
        <f t="shared" si="1"/>
        <v>3308</v>
      </c>
      <c r="N34" s="5">
        <v>64</v>
      </c>
      <c r="O34" s="5">
        <v>3239</v>
      </c>
      <c r="P34" s="5">
        <v>2395</v>
      </c>
      <c r="Q34" s="5">
        <v>0</v>
      </c>
      <c r="R34" s="5">
        <v>0</v>
      </c>
      <c r="S34" s="5">
        <f t="shared" si="2"/>
        <v>2444</v>
      </c>
      <c r="T34" s="5">
        <v>2</v>
      </c>
      <c r="U34" s="5">
        <v>1</v>
      </c>
      <c r="V34" s="5">
        <v>69</v>
      </c>
      <c r="W34" s="5">
        <v>49</v>
      </c>
      <c r="X34" s="72">
        <f t="shared" si="3"/>
        <v>0.97914147521160821</v>
      </c>
      <c r="Y34" s="72">
        <f t="shared" si="4"/>
        <v>0</v>
      </c>
      <c r="Z34" s="72">
        <f t="shared" si="5"/>
        <v>2.0858524788391779E-2</v>
      </c>
      <c r="AA34" s="72">
        <f t="shared" si="6"/>
        <v>0.97995090016366615</v>
      </c>
      <c r="AB34" s="72">
        <f t="shared" si="7"/>
        <v>0</v>
      </c>
      <c r="AC34" s="72">
        <f t="shared" si="8"/>
        <v>2.0049099836333878E-2</v>
      </c>
      <c r="AD34" s="72">
        <f t="shared" si="9"/>
        <v>1.9347037484885126E-2</v>
      </c>
      <c r="AE34" s="72">
        <f t="shared" si="10"/>
        <v>2.6186579378068741E-2</v>
      </c>
      <c r="AF34" s="72">
        <f t="shared" si="11"/>
        <v>0.93055555555555558</v>
      </c>
    </row>
    <row r="35" spans="1:32" x14ac:dyDescent="0.25">
      <c r="A35" s="2" t="s">
        <v>4931</v>
      </c>
      <c r="B35" s="3" t="s">
        <v>42</v>
      </c>
      <c r="C35" s="4" t="s">
        <v>4930</v>
      </c>
      <c r="D35" s="3" t="s">
        <v>26</v>
      </c>
      <c r="E35" s="3" t="s">
        <v>4929</v>
      </c>
      <c r="F35" s="3" t="s">
        <v>28</v>
      </c>
      <c r="G35" s="3" t="s">
        <v>28</v>
      </c>
      <c r="H35" s="5">
        <v>3</v>
      </c>
      <c r="I35" s="5">
        <v>0</v>
      </c>
      <c r="J35" s="5">
        <v>11</v>
      </c>
      <c r="K35" s="5">
        <v>12</v>
      </c>
      <c r="L35" s="5">
        <v>2.2901000000000001E-2</v>
      </c>
      <c r="M35" s="69">
        <f t="shared" ref="M35:M66" si="12">O35+Q35+V35</f>
        <v>674</v>
      </c>
      <c r="N35" s="5">
        <v>9</v>
      </c>
      <c r="O35" s="5">
        <v>668</v>
      </c>
      <c r="P35" s="5">
        <v>524</v>
      </c>
      <c r="Q35" s="5">
        <v>0</v>
      </c>
      <c r="R35" s="5">
        <v>0</v>
      </c>
      <c r="S35" s="5">
        <f t="shared" ref="S35:S66" si="13">R35+W35+P35</f>
        <v>528</v>
      </c>
      <c r="T35" s="5">
        <v>0</v>
      </c>
      <c r="U35" s="5">
        <v>0</v>
      </c>
      <c r="V35" s="5">
        <v>6</v>
      </c>
      <c r="W35" s="5">
        <v>4</v>
      </c>
      <c r="X35" s="72">
        <f t="shared" ref="X35:X66" si="14">O35/$M35</f>
        <v>0.99109792284866471</v>
      </c>
      <c r="Y35" s="72">
        <f t="shared" ref="Y35:Y66" si="15">Q35/$M35</f>
        <v>0</v>
      </c>
      <c r="Z35" s="72">
        <f t="shared" ref="Z35:Z66" si="16">V35/$M35</f>
        <v>8.9020771513353119E-3</v>
      </c>
      <c r="AA35" s="72">
        <f t="shared" ref="AA35:AA66" si="17">P35/$S35</f>
        <v>0.99242424242424243</v>
      </c>
      <c r="AB35" s="72">
        <f t="shared" ref="AB35:AB66" si="18">R35/$S35</f>
        <v>0</v>
      </c>
      <c r="AC35" s="72">
        <f t="shared" ref="AC35:AC66" si="19">W35/$S35</f>
        <v>7.575757575757576E-3</v>
      </c>
      <c r="AD35" s="72">
        <f t="shared" ref="AD35:AD66" si="20">$N35/M35</f>
        <v>1.3353115727002967E-2</v>
      </c>
      <c r="AE35" s="72">
        <f t="shared" ref="AE35:AE66" si="21">$N35/S35</f>
        <v>1.7045454545454544E-2</v>
      </c>
      <c r="AF35" s="72">
        <f t="shared" ref="AF35:AF66" si="22">J35/K35</f>
        <v>0.91666666666666663</v>
      </c>
    </row>
    <row r="36" spans="1:32" x14ac:dyDescent="0.25">
      <c r="A36" s="2" t="s">
        <v>5162</v>
      </c>
      <c r="B36" s="3" t="s">
        <v>42</v>
      </c>
      <c r="C36" s="4" t="s">
        <v>5161</v>
      </c>
      <c r="D36" s="3" t="s">
        <v>26</v>
      </c>
      <c r="E36" s="3" t="s">
        <v>5160</v>
      </c>
      <c r="F36" s="3" t="s">
        <v>28</v>
      </c>
      <c r="G36" s="3" t="s">
        <v>28</v>
      </c>
      <c r="H36" s="5">
        <v>86</v>
      </c>
      <c r="I36" s="5">
        <v>3</v>
      </c>
      <c r="J36" s="5">
        <v>94</v>
      </c>
      <c r="K36" s="5">
        <v>119</v>
      </c>
      <c r="L36" s="5">
        <v>9.2105000000000006E-2</v>
      </c>
      <c r="M36" s="69">
        <f t="shared" si="12"/>
        <v>1898</v>
      </c>
      <c r="N36" s="5">
        <v>68</v>
      </c>
      <c r="O36" s="5">
        <v>1749</v>
      </c>
      <c r="P36" s="5">
        <v>1292</v>
      </c>
      <c r="Q36" s="5">
        <v>0</v>
      </c>
      <c r="R36" s="5">
        <v>0</v>
      </c>
      <c r="S36" s="5">
        <f t="shared" si="13"/>
        <v>1405</v>
      </c>
      <c r="T36" s="5">
        <v>3</v>
      </c>
      <c r="U36" s="5">
        <v>1</v>
      </c>
      <c r="V36" s="5">
        <v>149</v>
      </c>
      <c r="W36" s="5">
        <v>113</v>
      </c>
      <c r="X36" s="72">
        <f t="shared" si="14"/>
        <v>0.92149631190727077</v>
      </c>
      <c r="Y36" s="72">
        <f t="shared" si="15"/>
        <v>0</v>
      </c>
      <c r="Z36" s="72">
        <f t="shared" si="16"/>
        <v>7.8503688092729187E-2</v>
      </c>
      <c r="AA36" s="72">
        <f t="shared" si="17"/>
        <v>0.91957295373665482</v>
      </c>
      <c r="AB36" s="72">
        <f t="shared" si="18"/>
        <v>0</v>
      </c>
      <c r="AC36" s="72">
        <f t="shared" si="19"/>
        <v>8.0427046263345195E-2</v>
      </c>
      <c r="AD36" s="72">
        <f t="shared" si="20"/>
        <v>3.5827186512118019E-2</v>
      </c>
      <c r="AE36" s="72">
        <f t="shared" si="21"/>
        <v>4.8398576512455514E-2</v>
      </c>
      <c r="AF36" s="72">
        <f t="shared" si="22"/>
        <v>0.78991596638655459</v>
      </c>
    </row>
    <row r="37" spans="1:32" x14ac:dyDescent="0.25">
      <c r="A37" s="2" t="s">
        <v>4939</v>
      </c>
      <c r="B37" s="3" t="s">
        <v>42</v>
      </c>
      <c r="C37" s="4" t="s">
        <v>4938</v>
      </c>
      <c r="D37" s="3" t="s">
        <v>206</v>
      </c>
      <c r="E37" s="3" t="s">
        <v>569</v>
      </c>
      <c r="F37" s="3" t="s">
        <v>28</v>
      </c>
      <c r="G37" s="3" t="s">
        <v>28</v>
      </c>
      <c r="H37" s="5">
        <v>4</v>
      </c>
      <c r="I37" s="5">
        <v>0</v>
      </c>
      <c r="J37" s="5">
        <v>4</v>
      </c>
      <c r="K37" s="5">
        <v>4</v>
      </c>
      <c r="L37" s="5">
        <v>5.8910000000000004E-3</v>
      </c>
      <c r="M37" s="69">
        <f t="shared" si="12"/>
        <v>959</v>
      </c>
      <c r="N37" s="5">
        <v>0</v>
      </c>
      <c r="O37" s="5">
        <v>959</v>
      </c>
      <c r="P37" s="5">
        <v>679</v>
      </c>
      <c r="Q37" s="5">
        <v>0</v>
      </c>
      <c r="R37" s="5">
        <v>0</v>
      </c>
      <c r="S37" s="5">
        <f t="shared" si="13"/>
        <v>679</v>
      </c>
      <c r="T37" s="5">
        <v>1</v>
      </c>
      <c r="U37" s="5">
        <v>0</v>
      </c>
      <c r="V37" s="5">
        <v>0</v>
      </c>
      <c r="W37" s="5">
        <v>0</v>
      </c>
      <c r="X37" s="72">
        <f t="shared" si="14"/>
        <v>1</v>
      </c>
      <c r="Y37" s="72">
        <f t="shared" si="15"/>
        <v>0</v>
      </c>
      <c r="Z37" s="72">
        <f t="shared" si="16"/>
        <v>0</v>
      </c>
      <c r="AA37" s="72">
        <f t="shared" si="17"/>
        <v>1</v>
      </c>
      <c r="AB37" s="72">
        <f t="shared" si="18"/>
        <v>0</v>
      </c>
      <c r="AC37" s="72">
        <f t="shared" si="19"/>
        <v>0</v>
      </c>
      <c r="AD37" s="72">
        <f t="shared" si="20"/>
        <v>0</v>
      </c>
      <c r="AE37" s="72">
        <f t="shared" si="21"/>
        <v>0</v>
      </c>
      <c r="AF37" s="72">
        <f t="shared" si="22"/>
        <v>1</v>
      </c>
    </row>
    <row r="38" spans="1:32" x14ac:dyDescent="0.25">
      <c r="A38" s="2" t="s">
        <v>4956</v>
      </c>
      <c r="B38" s="3" t="s">
        <v>42</v>
      </c>
      <c r="C38" s="4" t="s">
        <v>4955</v>
      </c>
      <c r="D38" s="3" t="s">
        <v>26</v>
      </c>
      <c r="E38" s="3" t="s">
        <v>4954</v>
      </c>
      <c r="F38" s="3" t="s">
        <v>28</v>
      </c>
      <c r="G38" s="3" t="s">
        <v>28</v>
      </c>
      <c r="H38" s="5">
        <v>6</v>
      </c>
      <c r="I38" s="5">
        <v>0</v>
      </c>
      <c r="J38" s="5">
        <v>68</v>
      </c>
      <c r="K38" s="5">
        <v>71</v>
      </c>
      <c r="L38" s="5">
        <v>9.3914999999999998E-2</v>
      </c>
      <c r="M38" s="69">
        <f t="shared" si="12"/>
        <v>1017</v>
      </c>
      <c r="N38" s="5">
        <v>72</v>
      </c>
      <c r="O38" s="5">
        <v>1017</v>
      </c>
      <c r="P38" s="5">
        <v>756</v>
      </c>
      <c r="Q38" s="5">
        <v>0</v>
      </c>
      <c r="R38" s="5">
        <v>0</v>
      </c>
      <c r="S38" s="5">
        <f t="shared" si="13"/>
        <v>756</v>
      </c>
      <c r="T38" s="5">
        <v>0</v>
      </c>
      <c r="U38" s="5">
        <v>0</v>
      </c>
      <c r="V38" s="5">
        <v>0</v>
      </c>
      <c r="W38" s="5">
        <v>0</v>
      </c>
      <c r="X38" s="72">
        <f t="shared" si="14"/>
        <v>1</v>
      </c>
      <c r="Y38" s="72">
        <f t="shared" si="15"/>
        <v>0</v>
      </c>
      <c r="Z38" s="72">
        <f t="shared" si="16"/>
        <v>0</v>
      </c>
      <c r="AA38" s="72">
        <f t="shared" si="17"/>
        <v>1</v>
      </c>
      <c r="AB38" s="72">
        <f t="shared" si="18"/>
        <v>0</v>
      </c>
      <c r="AC38" s="72">
        <f t="shared" si="19"/>
        <v>0</v>
      </c>
      <c r="AD38" s="72">
        <f t="shared" si="20"/>
        <v>7.0796460176991149E-2</v>
      </c>
      <c r="AE38" s="72">
        <f t="shared" si="21"/>
        <v>9.5238095238095233E-2</v>
      </c>
      <c r="AF38" s="72">
        <f t="shared" si="22"/>
        <v>0.95774647887323938</v>
      </c>
    </row>
    <row r="39" spans="1:32" x14ac:dyDescent="0.25">
      <c r="A39" s="2" t="s">
        <v>4962</v>
      </c>
      <c r="B39" s="3" t="s">
        <v>42</v>
      </c>
      <c r="C39" s="4" t="s">
        <v>4961</v>
      </c>
      <c r="D39" s="3" t="s">
        <v>26</v>
      </c>
      <c r="E39" s="3" t="s">
        <v>4960</v>
      </c>
      <c r="F39" s="3" t="s">
        <v>28</v>
      </c>
      <c r="G39" s="3" t="s">
        <v>28</v>
      </c>
      <c r="H39" s="5">
        <v>3</v>
      </c>
      <c r="I39" s="5">
        <v>0</v>
      </c>
      <c r="J39" s="5">
        <v>26</v>
      </c>
      <c r="K39" s="5">
        <v>27</v>
      </c>
      <c r="L39" s="5">
        <v>3.4929000000000002E-2</v>
      </c>
      <c r="M39" s="69">
        <f t="shared" si="12"/>
        <v>1062</v>
      </c>
      <c r="N39" s="5">
        <v>24</v>
      </c>
      <c r="O39" s="5">
        <v>1060</v>
      </c>
      <c r="P39" s="5">
        <v>773</v>
      </c>
      <c r="Q39" s="5">
        <v>0</v>
      </c>
      <c r="R39" s="5">
        <v>0</v>
      </c>
      <c r="S39" s="5">
        <f t="shared" si="13"/>
        <v>775</v>
      </c>
      <c r="T39" s="5">
        <v>0</v>
      </c>
      <c r="U39" s="5">
        <v>0</v>
      </c>
      <c r="V39" s="5">
        <v>2</v>
      </c>
      <c r="W39" s="5">
        <v>2</v>
      </c>
      <c r="X39" s="72">
        <f t="shared" si="14"/>
        <v>0.99811676082862522</v>
      </c>
      <c r="Y39" s="72">
        <f t="shared" si="15"/>
        <v>0</v>
      </c>
      <c r="Z39" s="72">
        <f t="shared" si="16"/>
        <v>1.8832391713747645E-3</v>
      </c>
      <c r="AA39" s="72">
        <f t="shared" si="17"/>
        <v>0.99741935483870969</v>
      </c>
      <c r="AB39" s="72">
        <f t="shared" si="18"/>
        <v>0</v>
      </c>
      <c r="AC39" s="72">
        <f t="shared" si="19"/>
        <v>2.5806451612903226E-3</v>
      </c>
      <c r="AD39" s="72">
        <f t="shared" si="20"/>
        <v>2.2598870056497175E-2</v>
      </c>
      <c r="AE39" s="72">
        <f t="shared" si="21"/>
        <v>3.0967741935483871E-2</v>
      </c>
      <c r="AF39" s="72">
        <f t="shared" si="22"/>
        <v>0.96296296296296291</v>
      </c>
    </row>
    <row r="40" spans="1:32" x14ac:dyDescent="0.25">
      <c r="A40" s="2" t="s">
        <v>5223</v>
      </c>
      <c r="B40" s="3" t="s">
        <v>42</v>
      </c>
      <c r="C40" s="4" t="s">
        <v>5222</v>
      </c>
      <c r="D40" s="3" t="s">
        <v>26</v>
      </c>
      <c r="E40" s="3" t="s">
        <v>5221</v>
      </c>
      <c r="F40" s="3" t="s">
        <v>28</v>
      </c>
      <c r="G40" s="3" t="s">
        <v>28</v>
      </c>
      <c r="H40" s="5">
        <v>23</v>
      </c>
      <c r="I40" s="5">
        <v>1</v>
      </c>
      <c r="J40" s="5">
        <v>27</v>
      </c>
      <c r="K40" s="5">
        <v>32</v>
      </c>
      <c r="L40" s="5">
        <v>2.3120999999999999E-2</v>
      </c>
      <c r="M40" s="69">
        <f t="shared" si="12"/>
        <v>2139</v>
      </c>
      <c r="N40" s="5">
        <v>10</v>
      </c>
      <c r="O40" s="5">
        <v>1901</v>
      </c>
      <c r="P40" s="5">
        <v>1384</v>
      </c>
      <c r="Q40" s="5">
        <v>0</v>
      </c>
      <c r="R40" s="5">
        <v>0</v>
      </c>
      <c r="S40" s="5">
        <f t="shared" si="13"/>
        <v>1553</v>
      </c>
      <c r="T40" s="5">
        <v>7</v>
      </c>
      <c r="U40" s="5">
        <v>1</v>
      </c>
      <c r="V40" s="5">
        <v>238</v>
      </c>
      <c r="W40" s="5">
        <v>169</v>
      </c>
      <c r="X40" s="72">
        <f t="shared" si="14"/>
        <v>0.88873305282842452</v>
      </c>
      <c r="Y40" s="72">
        <f t="shared" si="15"/>
        <v>0</v>
      </c>
      <c r="Z40" s="72">
        <f t="shared" si="16"/>
        <v>0.11126694717157551</v>
      </c>
      <c r="AA40" s="72">
        <f t="shared" si="17"/>
        <v>0.89117836445589182</v>
      </c>
      <c r="AB40" s="72">
        <f t="shared" si="18"/>
        <v>0</v>
      </c>
      <c r="AC40" s="72">
        <f t="shared" si="19"/>
        <v>0.10882163554410818</v>
      </c>
      <c r="AD40" s="72">
        <f t="shared" si="20"/>
        <v>4.6750818139317434E-3</v>
      </c>
      <c r="AE40" s="72">
        <f t="shared" si="21"/>
        <v>6.4391500321957498E-3</v>
      </c>
      <c r="AF40" s="72">
        <f t="shared" si="22"/>
        <v>0.84375</v>
      </c>
    </row>
    <row r="41" spans="1:32" x14ac:dyDescent="0.25">
      <c r="A41" s="2" t="s">
        <v>6492</v>
      </c>
      <c r="B41" s="3" t="s">
        <v>42</v>
      </c>
      <c r="C41" s="4" t="s">
        <v>6491</v>
      </c>
      <c r="D41" s="3" t="s">
        <v>26</v>
      </c>
      <c r="E41" s="3" t="s">
        <v>6490</v>
      </c>
      <c r="F41" s="3" t="s">
        <v>28</v>
      </c>
      <c r="G41" s="3" t="s">
        <v>28</v>
      </c>
      <c r="H41" s="5">
        <v>291</v>
      </c>
      <c r="I41" s="5">
        <v>13</v>
      </c>
      <c r="J41" s="5">
        <v>212</v>
      </c>
      <c r="K41" s="5">
        <v>245</v>
      </c>
      <c r="L41" s="5">
        <v>7.0687E-2</v>
      </c>
      <c r="M41" s="69">
        <f t="shared" si="12"/>
        <v>5202</v>
      </c>
      <c r="N41" s="5">
        <v>83</v>
      </c>
      <c r="O41" s="5">
        <v>4897</v>
      </c>
      <c r="P41" s="5">
        <v>3466</v>
      </c>
      <c r="Q41" s="5">
        <v>0</v>
      </c>
      <c r="R41" s="5">
        <v>0</v>
      </c>
      <c r="S41" s="5">
        <f t="shared" si="13"/>
        <v>3683</v>
      </c>
      <c r="T41" s="5">
        <v>15</v>
      </c>
      <c r="U41" s="5">
        <v>3</v>
      </c>
      <c r="V41" s="5">
        <v>305</v>
      </c>
      <c r="W41" s="5">
        <v>217</v>
      </c>
      <c r="X41" s="72">
        <f t="shared" si="14"/>
        <v>0.94136870434448294</v>
      </c>
      <c r="Y41" s="72">
        <f t="shared" si="15"/>
        <v>0</v>
      </c>
      <c r="Z41" s="72">
        <f t="shared" si="16"/>
        <v>5.8631295655517106E-2</v>
      </c>
      <c r="AA41" s="72">
        <f t="shared" si="17"/>
        <v>0.94108064078197118</v>
      </c>
      <c r="AB41" s="72">
        <f t="shared" si="18"/>
        <v>0</v>
      </c>
      <c r="AC41" s="72">
        <f t="shared" si="19"/>
        <v>5.891935921802878E-2</v>
      </c>
      <c r="AD41" s="72">
        <f t="shared" si="20"/>
        <v>1.5955401768550558E-2</v>
      </c>
      <c r="AE41" s="72">
        <f t="shared" si="21"/>
        <v>2.2535976106434971E-2</v>
      </c>
      <c r="AF41" s="72">
        <f t="shared" si="22"/>
        <v>0.86530612244897964</v>
      </c>
    </row>
    <row r="42" spans="1:32" x14ac:dyDescent="0.25">
      <c r="A42" s="2" t="s">
        <v>5109</v>
      </c>
      <c r="B42" s="3" t="s">
        <v>42</v>
      </c>
      <c r="C42" s="4" t="s">
        <v>5108</v>
      </c>
      <c r="D42" s="3" t="s">
        <v>26</v>
      </c>
      <c r="E42" s="3" t="s">
        <v>5107</v>
      </c>
      <c r="F42" s="3" t="s">
        <v>28</v>
      </c>
      <c r="G42" s="3" t="s">
        <v>28</v>
      </c>
      <c r="H42" s="5">
        <v>6</v>
      </c>
      <c r="I42" s="5">
        <v>0</v>
      </c>
      <c r="J42" s="5">
        <v>11</v>
      </c>
      <c r="K42" s="5">
        <v>11</v>
      </c>
      <c r="L42" s="5">
        <v>9.0830000000000008E-3</v>
      </c>
      <c r="M42" s="69">
        <f t="shared" si="12"/>
        <v>1654</v>
      </c>
      <c r="N42" s="5">
        <v>6</v>
      </c>
      <c r="O42" s="5">
        <v>1650</v>
      </c>
      <c r="P42" s="5">
        <v>1211</v>
      </c>
      <c r="Q42" s="5">
        <v>0</v>
      </c>
      <c r="R42" s="5">
        <v>0</v>
      </c>
      <c r="S42" s="5">
        <f t="shared" si="13"/>
        <v>1215</v>
      </c>
      <c r="T42" s="5">
        <v>0</v>
      </c>
      <c r="U42" s="5">
        <v>2</v>
      </c>
      <c r="V42" s="5">
        <v>4</v>
      </c>
      <c r="W42" s="5">
        <v>4</v>
      </c>
      <c r="X42" s="72">
        <f t="shared" si="14"/>
        <v>0.99758162031438935</v>
      </c>
      <c r="Y42" s="72">
        <f t="shared" si="15"/>
        <v>0</v>
      </c>
      <c r="Z42" s="72">
        <f t="shared" si="16"/>
        <v>2.4183796856106408E-3</v>
      </c>
      <c r="AA42" s="72">
        <f t="shared" si="17"/>
        <v>0.99670781893004112</v>
      </c>
      <c r="AB42" s="72">
        <f t="shared" si="18"/>
        <v>0</v>
      </c>
      <c r="AC42" s="72">
        <f t="shared" si="19"/>
        <v>3.2921810699588477E-3</v>
      </c>
      <c r="AD42" s="72">
        <f t="shared" si="20"/>
        <v>3.6275695284159614E-3</v>
      </c>
      <c r="AE42" s="72">
        <f t="shared" si="21"/>
        <v>4.9382716049382715E-3</v>
      </c>
      <c r="AF42" s="72">
        <f t="shared" si="22"/>
        <v>1</v>
      </c>
    </row>
    <row r="43" spans="1:32" x14ac:dyDescent="0.25">
      <c r="A43" s="2" t="s">
        <v>5523</v>
      </c>
      <c r="B43" s="3" t="s">
        <v>42</v>
      </c>
      <c r="C43" s="4" t="s">
        <v>5522</v>
      </c>
      <c r="D43" s="3" t="s">
        <v>26</v>
      </c>
      <c r="E43" s="3" t="s">
        <v>5521</v>
      </c>
      <c r="F43" s="3" t="s">
        <v>28</v>
      </c>
      <c r="G43" s="3" t="s">
        <v>28</v>
      </c>
      <c r="H43" s="5">
        <v>116</v>
      </c>
      <c r="I43" s="5">
        <v>3</v>
      </c>
      <c r="J43" s="5">
        <v>128</v>
      </c>
      <c r="K43" s="5">
        <v>143</v>
      </c>
      <c r="L43" s="5">
        <v>7.5462000000000001E-2</v>
      </c>
      <c r="M43" s="69">
        <f t="shared" si="12"/>
        <v>2650</v>
      </c>
      <c r="N43" s="5">
        <v>73</v>
      </c>
      <c r="O43" s="5">
        <v>2597</v>
      </c>
      <c r="P43" s="5">
        <v>1895</v>
      </c>
      <c r="Q43" s="5">
        <v>0</v>
      </c>
      <c r="R43" s="5">
        <v>0</v>
      </c>
      <c r="S43" s="5">
        <f t="shared" si="13"/>
        <v>1933</v>
      </c>
      <c r="T43" s="5">
        <v>2</v>
      </c>
      <c r="U43" s="5">
        <v>0</v>
      </c>
      <c r="V43" s="5">
        <v>53</v>
      </c>
      <c r="W43" s="5">
        <v>38</v>
      </c>
      <c r="X43" s="72">
        <f t="shared" si="14"/>
        <v>0.98</v>
      </c>
      <c r="Y43" s="72">
        <f t="shared" si="15"/>
        <v>0</v>
      </c>
      <c r="Z43" s="72">
        <f t="shared" si="16"/>
        <v>0.02</v>
      </c>
      <c r="AA43" s="72">
        <f t="shared" si="17"/>
        <v>0.98034143817899633</v>
      </c>
      <c r="AB43" s="72">
        <f t="shared" si="18"/>
        <v>0</v>
      </c>
      <c r="AC43" s="72">
        <f t="shared" si="19"/>
        <v>1.9658561821003621E-2</v>
      </c>
      <c r="AD43" s="72">
        <f t="shared" si="20"/>
        <v>2.7547169811320753E-2</v>
      </c>
      <c r="AE43" s="72">
        <f t="shared" si="21"/>
        <v>3.7765131919296431E-2</v>
      </c>
      <c r="AF43" s="72">
        <f t="shared" si="22"/>
        <v>0.8951048951048951</v>
      </c>
    </row>
    <row r="44" spans="1:32" x14ac:dyDescent="0.25">
      <c r="A44" s="2" t="s">
        <v>5600</v>
      </c>
      <c r="B44" s="3" t="s">
        <v>42</v>
      </c>
      <c r="C44" s="4" t="s">
        <v>5599</v>
      </c>
      <c r="D44" s="3" t="s">
        <v>26</v>
      </c>
      <c r="E44" s="3" t="s">
        <v>5598</v>
      </c>
      <c r="F44" s="3" t="s">
        <v>28</v>
      </c>
      <c r="G44" s="3" t="s">
        <v>28</v>
      </c>
      <c r="H44" s="5">
        <v>10</v>
      </c>
      <c r="I44" s="5">
        <v>0</v>
      </c>
      <c r="J44" s="5">
        <v>33</v>
      </c>
      <c r="K44" s="5">
        <v>39</v>
      </c>
      <c r="L44" s="5">
        <v>1.9470999999999999E-2</v>
      </c>
      <c r="M44" s="69">
        <f t="shared" si="12"/>
        <v>2978</v>
      </c>
      <c r="N44" s="5">
        <v>29</v>
      </c>
      <c r="O44" s="5">
        <v>2668</v>
      </c>
      <c r="P44" s="5">
        <v>2003</v>
      </c>
      <c r="Q44" s="5">
        <v>0</v>
      </c>
      <c r="R44" s="5">
        <v>0</v>
      </c>
      <c r="S44" s="5">
        <f t="shared" si="13"/>
        <v>2216</v>
      </c>
      <c r="T44" s="5">
        <v>2</v>
      </c>
      <c r="U44" s="5">
        <v>2</v>
      </c>
      <c r="V44" s="5">
        <v>310</v>
      </c>
      <c r="W44" s="5">
        <v>213</v>
      </c>
      <c r="X44" s="72">
        <f t="shared" si="14"/>
        <v>0.89590329079919406</v>
      </c>
      <c r="Y44" s="72">
        <f t="shared" si="15"/>
        <v>0</v>
      </c>
      <c r="Z44" s="72">
        <f t="shared" si="16"/>
        <v>0.10409670920080591</v>
      </c>
      <c r="AA44" s="72">
        <f t="shared" si="17"/>
        <v>0.90388086642599275</v>
      </c>
      <c r="AB44" s="72">
        <f t="shared" si="18"/>
        <v>0</v>
      </c>
      <c r="AC44" s="72">
        <f t="shared" si="19"/>
        <v>9.6119133574007226E-2</v>
      </c>
      <c r="AD44" s="72">
        <f t="shared" si="20"/>
        <v>9.7380792478173276E-3</v>
      </c>
      <c r="AE44" s="72">
        <f t="shared" si="21"/>
        <v>1.3086642599277979E-2</v>
      </c>
      <c r="AF44" s="72">
        <f t="shared" si="22"/>
        <v>0.84615384615384615</v>
      </c>
    </row>
    <row r="45" spans="1:32" x14ac:dyDescent="0.25">
      <c r="A45" s="2" t="s">
        <v>5044</v>
      </c>
      <c r="B45" s="3" t="s">
        <v>42</v>
      </c>
      <c r="C45" s="4" t="s">
        <v>5043</v>
      </c>
      <c r="D45" s="3" t="s">
        <v>26</v>
      </c>
      <c r="E45" s="3" t="s">
        <v>5042</v>
      </c>
      <c r="F45" s="3" t="s">
        <v>28</v>
      </c>
      <c r="G45" s="3" t="s">
        <v>28</v>
      </c>
      <c r="H45" s="5">
        <v>8</v>
      </c>
      <c r="I45" s="5">
        <v>0</v>
      </c>
      <c r="J45" s="5">
        <v>27</v>
      </c>
      <c r="K45" s="5">
        <v>29</v>
      </c>
      <c r="L45" s="5">
        <v>2.7205E-2</v>
      </c>
      <c r="M45" s="69">
        <f t="shared" si="12"/>
        <v>1589</v>
      </c>
      <c r="N45" s="5">
        <v>18</v>
      </c>
      <c r="O45" s="5">
        <v>1423</v>
      </c>
      <c r="P45" s="5">
        <v>1066</v>
      </c>
      <c r="Q45" s="5">
        <v>0</v>
      </c>
      <c r="R45" s="5">
        <v>0</v>
      </c>
      <c r="S45" s="5">
        <f t="shared" si="13"/>
        <v>1194</v>
      </c>
      <c r="T45" s="5">
        <v>4</v>
      </c>
      <c r="U45" s="5">
        <v>2</v>
      </c>
      <c r="V45" s="5">
        <v>166</v>
      </c>
      <c r="W45" s="5">
        <v>128</v>
      </c>
      <c r="X45" s="72">
        <f t="shared" si="14"/>
        <v>0.89553178099433606</v>
      </c>
      <c r="Y45" s="72">
        <f t="shared" si="15"/>
        <v>0</v>
      </c>
      <c r="Z45" s="72">
        <f t="shared" si="16"/>
        <v>0.10446821900566394</v>
      </c>
      <c r="AA45" s="72">
        <f t="shared" si="17"/>
        <v>0.89279731993299838</v>
      </c>
      <c r="AB45" s="72">
        <f t="shared" si="18"/>
        <v>0</v>
      </c>
      <c r="AC45" s="72">
        <f t="shared" si="19"/>
        <v>0.10720268006700168</v>
      </c>
      <c r="AD45" s="72">
        <f t="shared" si="20"/>
        <v>1.1327879169288861E-2</v>
      </c>
      <c r="AE45" s="72">
        <f t="shared" si="21"/>
        <v>1.507537688442211E-2</v>
      </c>
      <c r="AF45" s="72">
        <f t="shared" si="22"/>
        <v>0.93103448275862066</v>
      </c>
    </row>
    <row r="46" spans="1:32" x14ac:dyDescent="0.25">
      <c r="A46" s="2" t="s">
        <v>5270</v>
      </c>
      <c r="B46" s="3" t="s">
        <v>42</v>
      </c>
      <c r="C46" s="4" t="s">
        <v>5269</v>
      </c>
      <c r="D46" s="3" t="s">
        <v>26</v>
      </c>
      <c r="E46" s="3" t="s">
        <v>5268</v>
      </c>
      <c r="F46" s="3" t="s">
        <v>28</v>
      </c>
      <c r="G46" s="3" t="s">
        <v>28</v>
      </c>
      <c r="H46" s="5">
        <v>8</v>
      </c>
      <c r="I46" s="5">
        <v>0</v>
      </c>
      <c r="J46" s="5">
        <v>22</v>
      </c>
      <c r="K46" s="5">
        <v>23</v>
      </c>
      <c r="L46" s="5">
        <v>1.5363999999999999E-2</v>
      </c>
      <c r="M46" s="69">
        <f t="shared" si="12"/>
        <v>2034</v>
      </c>
      <c r="N46" s="5">
        <v>10</v>
      </c>
      <c r="O46" s="5">
        <v>2010</v>
      </c>
      <c r="P46" s="5">
        <v>1497</v>
      </c>
      <c r="Q46" s="5">
        <v>0</v>
      </c>
      <c r="R46" s="5">
        <v>0</v>
      </c>
      <c r="S46" s="5">
        <f t="shared" si="13"/>
        <v>1509</v>
      </c>
      <c r="T46" s="5">
        <v>7</v>
      </c>
      <c r="U46" s="5">
        <v>2</v>
      </c>
      <c r="V46" s="5">
        <v>24</v>
      </c>
      <c r="W46" s="5">
        <v>12</v>
      </c>
      <c r="X46" s="72">
        <f t="shared" si="14"/>
        <v>0.98820058997050142</v>
      </c>
      <c r="Y46" s="72">
        <f t="shared" si="15"/>
        <v>0</v>
      </c>
      <c r="Z46" s="72">
        <f t="shared" si="16"/>
        <v>1.1799410029498525E-2</v>
      </c>
      <c r="AA46" s="72">
        <f t="shared" si="17"/>
        <v>0.99204771371769385</v>
      </c>
      <c r="AB46" s="72">
        <f t="shared" si="18"/>
        <v>0</v>
      </c>
      <c r="AC46" s="72">
        <f t="shared" si="19"/>
        <v>7.9522862823061622E-3</v>
      </c>
      <c r="AD46" s="72">
        <f t="shared" si="20"/>
        <v>4.9164208456243851E-3</v>
      </c>
      <c r="AE46" s="72">
        <f t="shared" si="21"/>
        <v>6.6269052352551355E-3</v>
      </c>
      <c r="AF46" s="72">
        <f t="shared" si="22"/>
        <v>0.95652173913043481</v>
      </c>
    </row>
    <row r="47" spans="1:32" x14ac:dyDescent="0.25">
      <c r="A47" s="2" t="s">
        <v>5159</v>
      </c>
      <c r="B47" s="3" t="s">
        <v>42</v>
      </c>
      <c r="C47" s="4" t="s">
        <v>5158</v>
      </c>
      <c r="D47" s="3" t="s">
        <v>26</v>
      </c>
      <c r="E47" s="3" t="s">
        <v>5157</v>
      </c>
      <c r="F47" s="3" t="s">
        <v>28</v>
      </c>
      <c r="G47" s="3" t="s">
        <v>28</v>
      </c>
      <c r="H47" s="5">
        <v>23</v>
      </c>
      <c r="I47" s="5">
        <v>0</v>
      </c>
      <c r="J47" s="5">
        <v>140</v>
      </c>
      <c r="K47" s="5">
        <v>149</v>
      </c>
      <c r="L47" s="5">
        <v>0.11604399999999999</v>
      </c>
      <c r="M47" s="69">
        <f t="shared" si="12"/>
        <v>1803</v>
      </c>
      <c r="N47" s="5">
        <v>148</v>
      </c>
      <c r="O47" s="5">
        <v>1802</v>
      </c>
      <c r="P47" s="5">
        <v>1284</v>
      </c>
      <c r="Q47" s="5">
        <v>0</v>
      </c>
      <c r="R47" s="5">
        <v>0</v>
      </c>
      <c r="S47" s="5">
        <f t="shared" si="13"/>
        <v>1285</v>
      </c>
      <c r="T47" s="5">
        <v>0</v>
      </c>
      <c r="U47" s="5">
        <v>0</v>
      </c>
      <c r="V47" s="5">
        <v>1</v>
      </c>
      <c r="W47" s="5">
        <v>1</v>
      </c>
      <c r="X47" s="72">
        <f t="shared" si="14"/>
        <v>0.99944536882972823</v>
      </c>
      <c r="Y47" s="72">
        <f t="shared" si="15"/>
        <v>0</v>
      </c>
      <c r="Z47" s="72">
        <f t="shared" si="16"/>
        <v>5.5463117027176932E-4</v>
      </c>
      <c r="AA47" s="72">
        <f t="shared" si="17"/>
        <v>0.99922178988326849</v>
      </c>
      <c r="AB47" s="72">
        <f t="shared" si="18"/>
        <v>0</v>
      </c>
      <c r="AC47" s="72">
        <f t="shared" si="19"/>
        <v>7.7821011673151756E-4</v>
      </c>
      <c r="AD47" s="72">
        <f t="shared" si="20"/>
        <v>8.2085413200221849E-2</v>
      </c>
      <c r="AE47" s="72">
        <f t="shared" si="21"/>
        <v>0.11517509727626458</v>
      </c>
      <c r="AF47" s="72">
        <f t="shared" si="22"/>
        <v>0.93959731543624159</v>
      </c>
    </row>
    <row r="48" spans="1:32" x14ac:dyDescent="0.25">
      <c r="A48" s="2" t="s">
        <v>6772</v>
      </c>
      <c r="B48" s="3" t="s">
        <v>42</v>
      </c>
      <c r="C48" s="4" t="s">
        <v>6771</v>
      </c>
      <c r="D48" s="3" t="s">
        <v>26</v>
      </c>
      <c r="E48" s="3" t="s">
        <v>6770</v>
      </c>
      <c r="F48" s="3" t="s">
        <v>28</v>
      </c>
      <c r="G48" s="3" t="s">
        <v>28</v>
      </c>
      <c r="H48" s="5">
        <v>119</v>
      </c>
      <c r="I48" s="5">
        <v>5</v>
      </c>
      <c r="J48" s="5">
        <v>150</v>
      </c>
      <c r="K48" s="5">
        <v>162</v>
      </c>
      <c r="L48" s="5">
        <v>4.0469999999999999E-2</v>
      </c>
      <c r="M48" s="69">
        <f t="shared" si="12"/>
        <v>5401</v>
      </c>
      <c r="N48" s="5">
        <v>60</v>
      </c>
      <c r="O48" s="5">
        <v>5319</v>
      </c>
      <c r="P48" s="5">
        <v>4003</v>
      </c>
      <c r="Q48" s="5">
        <v>0</v>
      </c>
      <c r="R48" s="5">
        <v>0</v>
      </c>
      <c r="S48" s="5">
        <f t="shared" si="13"/>
        <v>4071</v>
      </c>
      <c r="T48" s="5">
        <v>13</v>
      </c>
      <c r="U48" s="5">
        <v>2</v>
      </c>
      <c r="V48" s="5">
        <v>82</v>
      </c>
      <c r="W48" s="5">
        <v>68</v>
      </c>
      <c r="X48" s="72">
        <f t="shared" si="14"/>
        <v>0.98481762636548786</v>
      </c>
      <c r="Y48" s="72">
        <f t="shared" si="15"/>
        <v>0</v>
      </c>
      <c r="Z48" s="72">
        <f t="shared" si="16"/>
        <v>1.5182373634512128E-2</v>
      </c>
      <c r="AA48" s="72">
        <f t="shared" si="17"/>
        <v>0.98329648734954556</v>
      </c>
      <c r="AB48" s="72">
        <f t="shared" si="18"/>
        <v>0</v>
      </c>
      <c r="AC48" s="72">
        <f t="shared" si="19"/>
        <v>1.6703512650454434E-2</v>
      </c>
      <c r="AD48" s="72">
        <f t="shared" si="20"/>
        <v>1.1109053878911312E-2</v>
      </c>
      <c r="AE48" s="72">
        <f t="shared" si="21"/>
        <v>1.4738393515106854E-2</v>
      </c>
      <c r="AF48" s="72">
        <f t="shared" si="22"/>
        <v>0.92592592592592593</v>
      </c>
    </row>
    <row r="49" spans="1:32" x14ac:dyDescent="0.25">
      <c r="A49" s="2" t="s">
        <v>6417</v>
      </c>
      <c r="B49" s="3" t="s">
        <v>42</v>
      </c>
      <c r="C49" s="4" t="s">
        <v>6416</v>
      </c>
      <c r="D49" s="3" t="s">
        <v>26</v>
      </c>
      <c r="E49" s="3" t="s">
        <v>6415</v>
      </c>
      <c r="F49" s="3" t="s">
        <v>28</v>
      </c>
      <c r="G49" s="3" t="s">
        <v>28</v>
      </c>
      <c r="H49" s="5">
        <v>132</v>
      </c>
      <c r="I49" s="5">
        <v>5</v>
      </c>
      <c r="J49" s="5">
        <v>181</v>
      </c>
      <c r="K49" s="5">
        <v>203</v>
      </c>
      <c r="L49" s="5">
        <v>6.1627000000000001E-2</v>
      </c>
      <c r="M49" s="69">
        <f t="shared" si="12"/>
        <v>4805</v>
      </c>
      <c r="N49" s="5">
        <v>118</v>
      </c>
      <c r="O49" s="5">
        <v>4489</v>
      </c>
      <c r="P49" s="5">
        <v>3294</v>
      </c>
      <c r="Q49" s="5">
        <v>0</v>
      </c>
      <c r="R49" s="5">
        <v>0</v>
      </c>
      <c r="S49" s="5">
        <f t="shared" si="13"/>
        <v>3513</v>
      </c>
      <c r="T49" s="5">
        <v>6</v>
      </c>
      <c r="U49" s="5">
        <v>4</v>
      </c>
      <c r="V49" s="5">
        <v>316</v>
      </c>
      <c r="W49" s="5">
        <v>219</v>
      </c>
      <c r="X49" s="72">
        <f t="shared" si="14"/>
        <v>0.93423517169614989</v>
      </c>
      <c r="Y49" s="72">
        <f t="shared" si="15"/>
        <v>0</v>
      </c>
      <c r="Z49" s="72">
        <f t="shared" si="16"/>
        <v>6.5764828303850151E-2</v>
      </c>
      <c r="AA49" s="72">
        <f t="shared" si="17"/>
        <v>0.93766011955593509</v>
      </c>
      <c r="AB49" s="72">
        <f t="shared" si="18"/>
        <v>0</v>
      </c>
      <c r="AC49" s="72">
        <f t="shared" si="19"/>
        <v>6.2339880444064903E-2</v>
      </c>
      <c r="AD49" s="72">
        <f t="shared" si="20"/>
        <v>2.4557752341311134E-2</v>
      </c>
      <c r="AE49" s="72">
        <f t="shared" si="21"/>
        <v>3.3589524622829492E-2</v>
      </c>
      <c r="AF49" s="72">
        <f t="shared" si="22"/>
        <v>0.89162561576354682</v>
      </c>
    </row>
    <row r="50" spans="1:32" x14ac:dyDescent="0.25">
      <c r="A50" s="2" t="s">
        <v>6543</v>
      </c>
      <c r="B50" s="3" t="s">
        <v>42</v>
      </c>
      <c r="C50" s="4" t="s">
        <v>6542</v>
      </c>
      <c r="D50" s="3" t="s">
        <v>26</v>
      </c>
      <c r="E50" s="3" t="s">
        <v>6541</v>
      </c>
      <c r="F50" s="3" t="s">
        <v>28</v>
      </c>
      <c r="G50" s="3" t="s">
        <v>28</v>
      </c>
      <c r="H50" s="5">
        <v>301</v>
      </c>
      <c r="I50" s="5">
        <v>2</v>
      </c>
      <c r="J50" s="5">
        <v>387</v>
      </c>
      <c r="K50" s="5">
        <v>417</v>
      </c>
      <c r="L50" s="5">
        <v>0.11749800000000001</v>
      </c>
      <c r="M50" s="69">
        <f t="shared" si="12"/>
        <v>5287</v>
      </c>
      <c r="N50" s="5">
        <v>222</v>
      </c>
      <c r="O50" s="5">
        <v>5211</v>
      </c>
      <c r="P50" s="5">
        <v>3549</v>
      </c>
      <c r="Q50" s="5">
        <v>0</v>
      </c>
      <c r="R50" s="5">
        <v>0</v>
      </c>
      <c r="S50" s="5">
        <f t="shared" si="13"/>
        <v>3605</v>
      </c>
      <c r="T50" s="5">
        <v>20</v>
      </c>
      <c r="U50" s="5">
        <v>3</v>
      </c>
      <c r="V50" s="5">
        <v>76</v>
      </c>
      <c r="W50" s="5">
        <v>56</v>
      </c>
      <c r="X50" s="72">
        <f t="shared" si="14"/>
        <v>0.98562511821448839</v>
      </c>
      <c r="Y50" s="72">
        <f t="shared" si="15"/>
        <v>0</v>
      </c>
      <c r="Z50" s="72">
        <f t="shared" si="16"/>
        <v>1.4374881785511632E-2</v>
      </c>
      <c r="AA50" s="72">
        <f t="shared" si="17"/>
        <v>0.98446601941747569</v>
      </c>
      <c r="AB50" s="72">
        <f t="shared" si="18"/>
        <v>0</v>
      </c>
      <c r="AC50" s="72">
        <f t="shared" si="19"/>
        <v>1.5533980582524271E-2</v>
      </c>
      <c r="AD50" s="72">
        <f t="shared" si="20"/>
        <v>4.1989786268205029E-2</v>
      </c>
      <c r="AE50" s="72">
        <f t="shared" si="21"/>
        <v>6.1581137309292648E-2</v>
      </c>
      <c r="AF50" s="72">
        <f t="shared" si="22"/>
        <v>0.92805755395683454</v>
      </c>
    </row>
    <row r="51" spans="1:32" x14ac:dyDescent="0.25">
      <c r="A51" s="2" t="s">
        <v>6291</v>
      </c>
      <c r="B51" s="3" t="s">
        <v>42</v>
      </c>
      <c r="C51" s="4" t="s">
        <v>6290</v>
      </c>
      <c r="D51" s="3" t="s">
        <v>26</v>
      </c>
      <c r="E51" s="3" t="s">
        <v>6289</v>
      </c>
      <c r="F51" s="3" t="s">
        <v>28</v>
      </c>
      <c r="G51" s="3" t="s">
        <v>28</v>
      </c>
      <c r="H51" s="5">
        <v>144</v>
      </c>
      <c r="I51" s="5">
        <v>5</v>
      </c>
      <c r="J51" s="5">
        <v>131</v>
      </c>
      <c r="K51" s="5">
        <v>155</v>
      </c>
      <c r="L51" s="5">
        <v>5.0687000000000003E-2</v>
      </c>
      <c r="M51" s="69">
        <f t="shared" si="12"/>
        <v>5149</v>
      </c>
      <c r="N51" s="5">
        <v>30</v>
      </c>
      <c r="O51" s="5">
        <v>4363</v>
      </c>
      <c r="P51" s="5">
        <v>3058</v>
      </c>
      <c r="Q51" s="5">
        <v>0</v>
      </c>
      <c r="R51" s="5">
        <v>0</v>
      </c>
      <c r="S51" s="5">
        <f t="shared" si="13"/>
        <v>3546</v>
      </c>
      <c r="T51" s="5">
        <v>1</v>
      </c>
      <c r="U51" s="5">
        <v>4</v>
      </c>
      <c r="V51" s="5">
        <v>786</v>
      </c>
      <c r="W51" s="5">
        <v>488</v>
      </c>
      <c r="X51" s="72">
        <f t="shared" si="14"/>
        <v>0.84734899980578748</v>
      </c>
      <c r="Y51" s="72">
        <f t="shared" si="15"/>
        <v>0</v>
      </c>
      <c r="Z51" s="72">
        <f t="shared" si="16"/>
        <v>0.15265100019421246</v>
      </c>
      <c r="AA51" s="72">
        <f t="shared" si="17"/>
        <v>0.862380146644106</v>
      </c>
      <c r="AB51" s="72">
        <f t="shared" si="18"/>
        <v>0</v>
      </c>
      <c r="AC51" s="72">
        <f t="shared" si="19"/>
        <v>0.13761985335589397</v>
      </c>
      <c r="AD51" s="72">
        <f t="shared" si="20"/>
        <v>5.8263740532142165E-3</v>
      </c>
      <c r="AE51" s="72">
        <f t="shared" si="21"/>
        <v>8.4602368866328256E-3</v>
      </c>
      <c r="AF51" s="72">
        <f t="shared" si="22"/>
        <v>0.84516129032258069</v>
      </c>
    </row>
    <row r="52" spans="1:32" x14ac:dyDescent="0.25">
      <c r="A52" s="2" t="s">
        <v>6991</v>
      </c>
      <c r="B52" s="3" t="s">
        <v>42</v>
      </c>
      <c r="C52" s="4" t="s">
        <v>6990</v>
      </c>
      <c r="D52" s="3" t="s">
        <v>26</v>
      </c>
      <c r="E52" s="3" t="s">
        <v>6989</v>
      </c>
      <c r="F52" s="3" t="s">
        <v>28</v>
      </c>
      <c r="G52" s="3" t="s">
        <v>28</v>
      </c>
      <c r="H52" s="5">
        <v>192</v>
      </c>
      <c r="I52" s="5">
        <v>3</v>
      </c>
      <c r="J52" s="5">
        <v>227</v>
      </c>
      <c r="K52" s="5">
        <v>281</v>
      </c>
      <c r="L52" s="5">
        <v>6.1247000000000003E-2</v>
      </c>
      <c r="M52" s="69">
        <f t="shared" si="12"/>
        <v>7977</v>
      </c>
      <c r="N52" s="5">
        <v>94</v>
      </c>
      <c r="O52" s="5">
        <v>6569</v>
      </c>
      <c r="P52" s="5">
        <v>4588</v>
      </c>
      <c r="Q52" s="5">
        <v>0</v>
      </c>
      <c r="R52" s="5">
        <v>0</v>
      </c>
      <c r="S52" s="5">
        <f t="shared" si="13"/>
        <v>5584</v>
      </c>
      <c r="T52" s="5">
        <v>12</v>
      </c>
      <c r="U52" s="5">
        <v>26</v>
      </c>
      <c r="V52" s="5">
        <v>1408</v>
      </c>
      <c r="W52" s="5">
        <v>996</v>
      </c>
      <c r="X52" s="72">
        <f t="shared" si="14"/>
        <v>0.82349254105553471</v>
      </c>
      <c r="Y52" s="72">
        <f t="shared" si="15"/>
        <v>0</v>
      </c>
      <c r="Z52" s="72">
        <f t="shared" si="16"/>
        <v>0.17650745894446535</v>
      </c>
      <c r="AA52" s="72">
        <f t="shared" si="17"/>
        <v>0.82163323782234954</v>
      </c>
      <c r="AB52" s="72">
        <f t="shared" si="18"/>
        <v>0</v>
      </c>
      <c r="AC52" s="72">
        <f t="shared" si="19"/>
        <v>0.17836676217765043</v>
      </c>
      <c r="AD52" s="72">
        <f t="shared" si="20"/>
        <v>1.1783878651121975E-2</v>
      </c>
      <c r="AE52" s="72">
        <f t="shared" si="21"/>
        <v>1.683381088825215E-2</v>
      </c>
      <c r="AF52" s="72">
        <f t="shared" si="22"/>
        <v>0.80782918149466187</v>
      </c>
    </row>
    <row r="53" spans="1:32" x14ac:dyDescent="0.25">
      <c r="A53" s="2" t="s">
        <v>6917</v>
      </c>
      <c r="B53" s="3" t="s">
        <v>42</v>
      </c>
      <c r="C53" s="4" t="s">
        <v>6916</v>
      </c>
      <c r="D53" s="3" t="s">
        <v>26</v>
      </c>
      <c r="E53" s="3" t="s">
        <v>6915</v>
      </c>
      <c r="F53" s="3" t="s">
        <v>28</v>
      </c>
      <c r="G53" s="3" t="s">
        <v>28</v>
      </c>
      <c r="H53" s="5">
        <v>300</v>
      </c>
      <c r="I53" s="5">
        <v>10</v>
      </c>
      <c r="J53" s="5">
        <v>260</v>
      </c>
      <c r="K53" s="5">
        <v>303</v>
      </c>
      <c r="L53" s="5">
        <v>6.8335999999999994E-2</v>
      </c>
      <c r="M53" s="69">
        <f t="shared" si="12"/>
        <v>6706</v>
      </c>
      <c r="N53" s="5">
        <v>112</v>
      </c>
      <c r="O53" s="5">
        <v>6174</v>
      </c>
      <c r="P53" s="5">
        <v>4434</v>
      </c>
      <c r="Q53" s="5">
        <v>0</v>
      </c>
      <c r="R53" s="5">
        <v>0</v>
      </c>
      <c r="S53" s="5">
        <f t="shared" si="13"/>
        <v>4819</v>
      </c>
      <c r="T53" s="5">
        <v>21</v>
      </c>
      <c r="U53" s="5">
        <v>6</v>
      </c>
      <c r="V53" s="5">
        <v>532</v>
      </c>
      <c r="W53" s="5">
        <v>385</v>
      </c>
      <c r="X53" s="72">
        <f t="shared" si="14"/>
        <v>0.92066805845511479</v>
      </c>
      <c r="Y53" s="72">
        <f t="shared" si="15"/>
        <v>0</v>
      </c>
      <c r="Z53" s="72">
        <f t="shared" si="16"/>
        <v>7.9331941544885182E-2</v>
      </c>
      <c r="AA53" s="72">
        <f t="shared" si="17"/>
        <v>0.92010790620460681</v>
      </c>
      <c r="AB53" s="72">
        <f t="shared" si="18"/>
        <v>0</v>
      </c>
      <c r="AC53" s="72">
        <f t="shared" si="19"/>
        <v>7.9892093795393235E-2</v>
      </c>
      <c r="AD53" s="72">
        <f t="shared" si="20"/>
        <v>1.6701461377870562E-2</v>
      </c>
      <c r="AE53" s="72">
        <f t="shared" si="21"/>
        <v>2.3241336376841667E-2</v>
      </c>
      <c r="AF53" s="72">
        <f t="shared" si="22"/>
        <v>0.85808580858085803</v>
      </c>
    </row>
    <row r="54" spans="1:32" x14ac:dyDescent="0.25">
      <c r="A54" s="2" t="s">
        <v>8036</v>
      </c>
      <c r="B54" s="3" t="s">
        <v>42</v>
      </c>
      <c r="C54" s="4" t="s">
        <v>8035</v>
      </c>
      <c r="D54" s="3" t="s">
        <v>26</v>
      </c>
      <c r="E54" s="3" t="s">
        <v>8034</v>
      </c>
      <c r="F54" s="3" t="s">
        <v>28</v>
      </c>
      <c r="G54" s="3" t="s">
        <v>28</v>
      </c>
      <c r="H54" s="5">
        <v>509</v>
      </c>
      <c r="I54" s="5">
        <v>10</v>
      </c>
      <c r="J54" s="5">
        <v>662</v>
      </c>
      <c r="K54" s="5">
        <v>969</v>
      </c>
      <c r="L54" s="5">
        <v>8.9456999999999995E-2</v>
      </c>
      <c r="M54" s="69">
        <f t="shared" si="12"/>
        <v>20930</v>
      </c>
      <c r="N54" s="5">
        <v>374</v>
      </c>
      <c r="O54" s="5">
        <v>15644</v>
      </c>
      <c r="P54" s="5">
        <v>10832</v>
      </c>
      <c r="Q54" s="5">
        <v>0</v>
      </c>
      <c r="R54" s="5">
        <v>0</v>
      </c>
      <c r="S54" s="5">
        <f t="shared" si="13"/>
        <v>14208</v>
      </c>
      <c r="T54" s="5">
        <v>127</v>
      </c>
      <c r="U54" s="5">
        <v>71</v>
      </c>
      <c r="V54" s="5">
        <v>5286</v>
      </c>
      <c r="W54" s="5">
        <v>3376</v>
      </c>
      <c r="X54" s="72">
        <f t="shared" si="14"/>
        <v>0.7474438604873388</v>
      </c>
      <c r="Y54" s="72">
        <f t="shared" si="15"/>
        <v>0</v>
      </c>
      <c r="Z54" s="72">
        <f t="shared" si="16"/>
        <v>0.25255613951266126</v>
      </c>
      <c r="AA54" s="72">
        <f t="shared" si="17"/>
        <v>0.76238738738738743</v>
      </c>
      <c r="AB54" s="72">
        <f t="shared" si="18"/>
        <v>0</v>
      </c>
      <c r="AC54" s="72">
        <f t="shared" si="19"/>
        <v>0.2376126126126126</v>
      </c>
      <c r="AD54" s="72">
        <f t="shared" si="20"/>
        <v>1.7869087434304827E-2</v>
      </c>
      <c r="AE54" s="72">
        <f t="shared" si="21"/>
        <v>2.6323198198198196E-2</v>
      </c>
      <c r="AF54" s="72">
        <f t="shared" si="22"/>
        <v>0.68317853457172339</v>
      </c>
    </row>
    <row r="55" spans="1:32" x14ac:dyDescent="0.25">
      <c r="A55" s="2" t="s">
        <v>6456</v>
      </c>
      <c r="B55" s="3" t="s">
        <v>42</v>
      </c>
      <c r="C55" s="4" t="s">
        <v>6455</v>
      </c>
      <c r="D55" s="3" t="s">
        <v>26</v>
      </c>
      <c r="E55" s="3" t="s">
        <v>6454</v>
      </c>
      <c r="F55" s="3" t="s">
        <v>28</v>
      </c>
      <c r="G55" s="3" t="s">
        <v>28</v>
      </c>
      <c r="H55" s="5">
        <v>354</v>
      </c>
      <c r="I55" s="5">
        <v>17</v>
      </c>
      <c r="J55" s="5">
        <v>205</v>
      </c>
      <c r="K55" s="5">
        <v>285</v>
      </c>
      <c r="L55" s="5">
        <v>8.4820999999999994E-2</v>
      </c>
      <c r="M55" s="69">
        <f t="shared" si="12"/>
        <v>5659</v>
      </c>
      <c r="N55" s="5">
        <v>73</v>
      </c>
      <c r="O55" s="5">
        <v>4824</v>
      </c>
      <c r="P55" s="5">
        <v>3360</v>
      </c>
      <c r="Q55" s="5">
        <v>0</v>
      </c>
      <c r="R55" s="5">
        <v>0</v>
      </c>
      <c r="S55" s="5">
        <f t="shared" si="13"/>
        <v>3853</v>
      </c>
      <c r="T55" s="5">
        <v>19</v>
      </c>
      <c r="U55" s="5">
        <v>6</v>
      </c>
      <c r="V55" s="5">
        <v>835</v>
      </c>
      <c r="W55" s="5">
        <v>493</v>
      </c>
      <c r="X55" s="72">
        <f t="shared" si="14"/>
        <v>0.85244742887435943</v>
      </c>
      <c r="Y55" s="72">
        <f t="shared" si="15"/>
        <v>0</v>
      </c>
      <c r="Z55" s="72">
        <f t="shared" si="16"/>
        <v>0.14755257112564057</v>
      </c>
      <c r="AA55" s="72">
        <f t="shared" si="17"/>
        <v>0.87204775499610698</v>
      </c>
      <c r="AB55" s="72">
        <f t="shared" si="18"/>
        <v>0</v>
      </c>
      <c r="AC55" s="72">
        <f t="shared" si="19"/>
        <v>0.12795224500389307</v>
      </c>
      <c r="AD55" s="72">
        <f t="shared" si="20"/>
        <v>1.2899805619367379E-2</v>
      </c>
      <c r="AE55" s="72">
        <f t="shared" si="21"/>
        <v>1.8946275629379703E-2</v>
      </c>
      <c r="AF55" s="72">
        <f t="shared" si="22"/>
        <v>0.7192982456140351</v>
      </c>
    </row>
    <row r="56" spans="1:32" x14ac:dyDescent="0.25">
      <c r="A56" s="2" t="s">
        <v>5974</v>
      </c>
      <c r="B56" s="3" t="s">
        <v>42</v>
      </c>
      <c r="C56" s="4" t="s">
        <v>5973</v>
      </c>
      <c r="D56" s="3" t="s">
        <v>26</v>
      </c>
      <c r="E56" s="3" t="s">
        <v>5972</v>
      </c>
      <c r="F56" s="3" t="s">
        <v>28</v>
      </c>
      <c r="G56" s="3" t="s">
        <v>28</v>
      </c>
      <c r="H56" s="5">
        <v>110</v>
      </c>
      <c r="I56" s="5">
        <v>6</v>
      </c>
      <c r="J56" s="5">
        <v>114</v>
      </c>
      <c r="K56" s="5">
        <v>126</v>
      </c>
      <c r="L56" s="5">
        <v>5.0319000000000003E-2</v>
      </c>
      <c r="M56" s="69">
        <f t="shared" si="12"/>
        <v>3651</v>
      </c>
      <c r="N56" s="5">
        <v>58</v>
      </c>
      <c r="O56" s="5">
        <v>3504</v>
      </c>
      <c r="P56" s="5">
        <v>2504</v>
      </c>
      <c r="Q56" s="5">
        <v>0</v>
      </c>
      <c r="R56" s="5">
        <v>0</v>
      </c>
      <c r="S56" s="5">
        <f t="shared" si="13"/>
        <v>2614</v>
      </c>
      <c r="T56" s="5">
        <v>5</v>
      </c>
      <c r="U56" s="5">
        <v>2</v>
      </c>
      <c r="V56" s="5">
        <v>147</v>
      </c>
      <c r="W56" s="5">
        <v>110</v>
      </c>
      <c r="X56" s="72">
        <f t="shared" si="14"/>
        <v>0.95973705834018075</v>
      </c>
      <c r="Y56" s="72">
        <f t="shared" si="15"/>
        <v>0</v>
      </c>
      <c r="Z56" s="72">
        <f t="shared" si="16"/>
        <v>4.0262941659819231E-2</v>
      </c>
      <c r="AA56" s="72">
        <f t="shared" si="17"/>
        <v>0.95791889824024479</v>
      </c>
      <c r="AB56" s="72">
        <f t="shared" si="18"/>
        <v>0</v>
      </c>
      <c r="AC56" s="72">
        <f t="shared" si="19"/>
        <v>4.2081101759755164E-2</v>
      </c>
      <c r="AD56" s="72">
        <f t="shared" si="20"/>
        <v>1.5886058614078335E-2</v>
      </c>
      <c r="AE56" s="72">
        <f t="shared" si="21"/>
        <v>2.2188217291507269E-2</v>
      </c>
      <c r="AF56" s="72">
        <f t="shared" si="22"/>
        <v>0.90476190476190477</v>
      </c>
    </row>
    <row r="57" spans="1:32" x14ac:dyDescent="0.25">
      <c r="A57" s="2" t="s">
        <v>7911</v>
      </c>
      <c r="B57" s="3" t="s">
        <v>42</v>
      </c>
      <c r="C57" s="4" t="s">
        <v>7910</v>
      </c>
      <c r="D57" s="3" t="s">
        <v>26</v>
      </c>
      <c r="E57" s="3" t="s">
        <v>7909</v>
      </c>
      <c r="F57" s="3" t="s">
        <v>28</v>
      </c>
      <c r="G57" s="3" t="s">
        <v>28</v>
      </c>
      <c r="H57" s="5">
        <v>948</v>
      </c>
      <c r="I57" s="5">
        <v>19</v>
      </c>
      <c r="J57" s="5">
        <v>886</v>
      </c>
      <c r="K57" s="5">
        <v>1145</v>
      </c>
      <c r="L57" s="5">
        <v>0.124362</v>
      </c>
      <c r="M57" s="69">
        <f t="shared" si="12"/>
        <v>19217</v>
      </c>
      <c r="N57" s="5">
        <v>526</v>
      </c>
      <c r="O57" s="5">
        <v>13867</v>
      </c>
      <c r="P57" s="5">
        <v>9207</v>
      </c>
      <c r="Q57" s="5">
        <v>0</v>
      </c>
      <c r="R57" s="5">
        <v>0</v>
      </c>
      <c r="S57" s="5">
        <f t="shared" si="13"/>
        <v>12673</v>
      </c>
      <c r="T57" s="5">
        <v>25</v>
      </c>
      <c r="U57" s="5">
        <v>61</v>
      </c>
      <c r="V57" s="5">
        <v>5350</v>
      </c>
      <c r="W57" s="5">
        <v>3466</v>
      </c>
      <c r="X57" s="72">
        <f t="shared" si="14"/>
        <v>0.72160066607691109</v>
      </c>
      <c r="Y57" s="72">
        <f t="shared" si="15"/>
        <v>0</v>
      </c>
      <c r="Z57" s="72">
        <f t="shared" si="16"/>
        <v>0.27839933392308891</v>
      </c>
      <c r="AA57" s="72">
        <f t="shared" si="17"/>
        <v>0.72650516846839741</v>
      </c>
      <c r="AB57" s="72">
        <f t="shared" si="18"/>
        <v>0</v>
      </c>
      <c r="AC57" s="72">
        <f t="shared" si="19"/>
        <v>0.27349483153160264</v>
      </c>
      <c r="AD57" s="72">
        <f t="shared" si="20"/>
        <v>2.7371598064213978E-2</v>
      </c>
      <c r="AE57" s="72">
        <f t="shared" si="21"/>
        <v>4.1505563007969697E-2</v>
      </c>
      <c r="AF57" s="72">
        <f t="shared" si="22"/>
        <v>0.77379912663755457</v>
      </c>
    </row>
    <row r="58" spans="1:32" x14ac:dyDescent="0.25">
      <c r="A58" s="2" t="s">
        <v>5842</v>
      </c>
      <c r="B58" s="3" t="s">
        <v>42</v>
      </c>
      <c r="C58" s="4" t="s">
        <v>5841</v>
      </c>
      <c r="D58" s="3" t="s">
        <v>26</v>
      </c>
      <c r="E58" s="3" t="s">
        <v>5840</v>
      </c>
      <c r="F58" s="3" t="s">
        <v>28</v>
      </c>
      <c r="G58" s="3" t="s">
        <v>28</v>
      </c>
      <c r="H58" s="5">
        <v>31</v>
      </c>
      <c r="I58" s="5">
        <v>1</v>
      </c>
      <c r="J58" s="5">
        <v>26</v>
      </c>
      <c r="K58" s="5">
        <v>41</v>
      </c>
      <c r="L58" s="5">
        <v>1.7513999999999998E-2</v>
      </c>
      <c r="M58" s="69">
        <f t="shared" si="12"/>
        <v>3592</v>
      </c>
      <c r="N58" s="5">
        <v>13</v>
      </c>
      <c r="O58" s="5">
        <v>3279</v>
      </c>
      <c r="P58" s="5">
        <v>2341</v>
      </c>
      <c r="Q58" s="5">
        <v>0</v>
      </c>
      <c r="R58" s="5">
        <v>0</v>
      </c>
      <c r="S58" s="5">
        <f t="shared" si="13"/>
        <v>2577</v>
      </c>
      <c r="T58" s="5">
        <v>3</v>
      </c>
      <c r="U58" s="5">
        <v>2</v>
      </c>
      <c r="V58" s="5">
        <v>313</v>
      </c>
      <c r="W58" s="5">
        <v>236</v>
      </c>
      <c r="X58" s="72">
        <f t="shared" si="14"/>
        <v>0.91286191536748329</v>
      </c>
      <c r="Y58" s="72">
        <f t="shared" si="15"/>
        <v>0</v>
      </c>
      <c r="Z58" s="72">
        <f t="shared" si="16"/>
        <v>8.713808463251671E-2</v>
      </c>
      <c r="AA58" s="72">
        <f t="shared" si="17"/>
        <v>0.90842064415987578</v>
      </c>
      <c r="AB58" s="72">
        <f t="shared" si="18"/>
        <v>0</v>
      </c>
      <c r="AC58" s="72">
        <f t="shared" si="19"/>
        <v>9.157935584012418E-2</v>
      </c>
      <c r="AD58" s="72">
        <f t="shared" si="20"/>
        <v>3.619153674832962E-3</v>
      </c>
      <c r="AE58" s="72">
        <f t="shared" si="21"/>
        <v>5.0446255335661622E-3</v>
      </c>
      <c r="AF58" s="72">
        <f t="shared" si="22"/>
        <v>0.63414634146341464</v>
      </c>
    </row>
    <row r="59" spans="1:32" x14ac:dyDescent="0.25">
      <c r="A59" s="2" t="s">
        <v>6603</v>
      </c>
      <c r="B59" s="3" t="s">
        <v>42</v>
      </c>
      <c r="C59" s="4" t="s">
        <v>6602</v>
      </c>
      <c r="D59" s="3" t="s">
        <v>26</v>
      </c>
      <c r="E59" s="3" t="s">
        <v>6601</v>
      </c>
      <c r="F59" s="3" t="s">
        <v>28</v>
      </c>
      <c r="G59" s="3" t="s">
        <v>28</v>
      </c>
      <c r="H59" s="5">
        <v>64</v>
      </c>
      <c r="I59" s="5">
        <v>1</v>
      </c>
      <c r="J59" s="5">
        <v>132</v>
      </c>
      <c r="K59" s="5">
        <v>150</v>
      </c>
      <c r="L59" s="5">
        <v>4.1186E-2</v>
      </c>
      <c r="M59" s="69">
        <f t="shared" si="12"/>
        <v>5294</v>
      </c>
      <c r="N59" s="5">
        <v>91</v>
      </c>
      <c r="O59" s="5">
        <v>5018</v>
      </c>
      <c r="P59" s="5">
        <v>3642</v>
      </c>
      <c r="Q59" s="5">
        <v>0</v>
      </c>
      <c r="R59" s="5">
        <v>0</v>
      </c>
      <c r="S59" s="5">
        <f t="shared" si="13"/>
        <v>3848</v>
      </c>
      <c r="T59" s="5">
        <v>21</v>
      </c>
      <c r="U59" s="5">
        <v>5</v>
      </c>
      <c r="V59" s="5">
        <v>276</v>
      </c>
      <c r="W59" s="5">
        <v>206</v>
      </c>
      <c r="X59" s="72">
        <f t="shared" si="14"/>
        <v>0.94786550812240267</v>
      </c>
      <c r="Y59" s="72">
        <f t="shared" si="15"/>
        <v>0</v>
      </c>
      <c r="Z59" s="72">
        <f t="shared" si="16"/>
        <v>5.2134491877597278E-2</v>
      </c>
      <c r="AA59" s="72">
        <f t="shared" si="17"/>
        <v>0.94646569646569645</v>
      </c>
      <c r="AB59" s="72">
        <f t="shared" si="18"/>
        <v>0</v>
      </c>
      <c r="AC59" s="72">
        <f t="shared" si="19"/>
        <v>5.3534303534303537E-2</v>
      </c>
      <c r="AD59" s="72">
        <f t="shared" si="20"/>
        <v>1.7189270872686058E-2</v>
      </c>
      <c r="AE59" s="72">
        <f t="shared" si="21"/>
        <v>2.364864864864865E-2</v>
      </c>
      <c r="AF59" s="72">
        <f t="shared" si="22"/>
        <v>0.88</v>
      </c>
    </row>
    <row r="60" spans="1:32" x14ac:dyDescent="0.25">
      <c r="A60" s="2" t="s">
        <v>8216</v>
      </c>
      <c r="B60" s="3" t="s">
        <v>42</v>
      </c>
      <c r="C60" s="4" t="s">
        <v>8215</v>
      </c>
      <c r="D60" s="3" t="s">
        <v>26</v>
      </c>
      <c r="E60" s="3" t="s">
        <v>8214</v>
      </c>
      <c r="F60" s="3" t="s">
        <v>28</v>
      </c>
      <c r="G60" s="3" t="s">
        <v>28</v>
      </c>
      <c r="H60" s="5">
        <v>1244</v>
      </c>
      <c r="I60" s="5">
        <v>23</v>
      </c>
      <c r="J60" s="5">
        <v>1420</v>
      </c>
      <c r="K60" s="5">
        <v>1928</v>
      </c>
      <c r="L60" s="5">
        <v>0.14311199999999999</v>
      </c>
      <c r="M60" s="69">
        <f t="shared" si="12"/>
        <v>27553</v>
      </c>
      <c r="N60" s="5">
        <v>1121</v>
      </c>
      <c r="O60" s="5">
        <v>19973</v>
      </c>
      <c r="P60" s="5">
        <v>13472</v>
      </c>
      <c r="Q60" s="5">
        <v>0</v>
      </c>
      <c r="R60" s="5">
        <v>0</v>
      </c>
      <c r="S60" s="5">
        <f t="shared" si="13"/>
        <v>18441</v>
      </c>
      <c r="T60" s="5">
        <v>119</v>
      </c>
      <c r="U60" s="5">
        <v>62</v>
      </c>
      <c r="V60" s="5">
        <v>7580</v>
      </c>
      <c r="W60" s="5">
        <v>4969</v>
      </c>
      <c r="X60" s="72">
        <f t="shared" si="14"/>
        <v>0.72489384096105691</v>
      </c>
      <c r="Y60" s="72">
        <f t="shared" si="15"/>
        <v>0</v>
      </c>
      <c r="Z60" s="72">
        <f t="shared" si="16"/>
        <v>0.27510615903894314</v>
      </c>
      <c r="AA60" s="72">
        <f t="shared" si="17"/>
        <v>0.730546065831571</v>
      </c>
      <c r="AB60" s="72">
        <f t="shared" si="18"/>
        <v>0</v>
      </c>
      <c r="AC60" s="72">
        <f t="shared" si="19"/>
        <v>0.26945393416842905</v>
      </c>
      <c r="AD60" s="72">
        <f t="shared" si="20"/>
        <v>4.068522483940043E-2</v>
      </c>
      <c r="AE60" s="72">
        <f t="shared" si="21"/>
        <v>6.078846049563473E-2</v>
      </c>
      <c r="AF60" s="72">
        <f t="shared" si="22"/>
        <v>0.73651452282157681</v>
      </c>
    </row>
    <row r="61" spans="1:32" x14ac:dyDescent="0.25">
      <c r="A61" s="2" t="s">
        <v>7342</v>
      </c>
      <c r="B61" s="3" t="s">
        <v>42</v>
      </c>
      <c r="C61" s="4" t="s">
        <v>7341</v>
      </c>
      <c r="D61" s="3" t="s">
        <v>26</v>
      </c>
      <c r="E61" s="3" t="s">
        <v>7340</v>
      </c>
      <c r="F61" s="3" t="s">
        <v>28</v>
      </c>
      <c r="G61" s="3" t="s">
        <v>28</v>
      </c>
      <c r="H61" s="5">
        <v>282</v>
      </c>
      <c r="I61" s="5">
        <v>14</v>
      </c>
      <c r="J61" s="5">
        <v>207</v>
      </c>
      <c r="K61" s="5">
        <v>389</v>
      </c>
      <c r="L61" s="5">
        <v>6.5797999999999995E-2</v>
      </c>
      <c r="M61" s="69">
        <f t="shared" si="12"/>
        <v>10931</v>
      </c>
      <c r="N61" s="5">
        <v>66</v>
      </c>
      <c r="O61" s="5">
        <v>8234</v>
      </c>
      <c r="P61" s="5">
        <v>5912</v>
      </c>
      <c r="Q61" s="5">
        <v>0</v>
      </c>
      <c r="R61" s="5">
        <v>0</v>
      </c>
      <c r="S61" s="5">
        <f t="shared" si="13"/>
        <v>7582</v>
      </c>
      <c r="T61" s="5">
        <v>19</v>
      </c>
      <c r="U61" s="5">
        <v>26</v>
      </c>
      <c r="V61" s="5">
        <v>2697</v>
      </c>
      <c r="W61" s="5">
        <v>1670</v>
      </c>
      <c r="X61" s="72">
        <f t="shared" si="14"/>
        <v>0.75327051504894338</v>
      </c>
      <c r="Y61" s="72">
        <f t="shared" si="15"/>
        <v>0</v>
      </c>
      <c r="Z61" s="72">
        <f t="shared" si="16"/>
        <v>0.24672948495105662</v>
      </c>
      <c r="AA61" s="72">
        <f t="shared" si="17"/>
        <v>0.77974149300975992</v>
      </c>
      <c r="AB61" s="72">
        <f t="shared" si="18"/>
        <v>0</v>
      </c>
      <c r="AC61" s="72">
        <f t="shared" si="19"/>
        <v>0.22025850699024005</v>
      </c>
      <c r="AD61" s="72">
        <f t="shared" si="20"/>
        <v>6.0378739365108411E-3</v>
      </c>
      <c r="AE61" s="72">
        <f t="shared" si="21"/>
        <v>8.7048272223687675E-3</v>
      </c>
      <c r="AF61" s="72">
        <f t="shared" si="22"/>
        <v>0.53213367609254503</v>
      </c>
    </row>
    <row r="62" spans="1:32" x14ac:dyDescent="0.25">
      <c r="A62" s="2" t="s">
        <v>5005</v>
      </c>
      <c r="B62" s="3" t="s">
        <v>42</v>
      </c>
      <c r="C62" s="4" t="s">
        <v>5004</v>
      </c>
      <c r="D62" s="3" t="s">
        <v>206</v>
      </c>
      <c r="E62" s="3" t="s">
        <v>569</v>
      </c>
      <c r="F62" s="3" t="s">
        <v>28</v>
      </c>
      <c r="G62" s="3" t="s">
        <v>28</v>
      </c>
      <c r="H62" s="5">
        <v>28</v>
      </c>
      <c r="I62" s="5">
        <v>2</v>
      </c>
      <c r="J62" s="5">
        <v>25</v>
      </c>
      <c r="K62" s="5">
        <v>29</v>
      </c>
      <c r="L62" s="5">
        <v>3.0113999999999998E-2</v>
      </c>
      <c r="M62" s="69">
        <f t="shared" si="12"/>
        <v>1348</v>
      </c>
      <c r="N62" s="5">
        <v>0</v>
      </c>
      <c r="O62" s="5">
        <v>1343</v>
      </c>
      <c r="P62" s="5">
        <v>963</v>
      </c>
      <c r="Q62" s="5">
        <v>0</v>
      </c>
      <c r="R62" s="5">
        <v>0</v>
      </c>
      <c r="S62" s="5">
        <f t="shared" si="13"/>
        <v>967</v>
      </c>
      <c r="T62" s="5">
        <v>0</v>
      </c>
      <c r="U62" s="5">
        <v>0</v>
      </c>
      <c r="V62" s="5">
        <v>5</v>
      </c>
      <c r="W62" s="5">
        <v>4</v>
      </c>
      <c r="X62" s="72">
        <f t="shared" si="14"/>
        <v>0.99629080118694358</v>
      </c>
      <c r="Y62" s="72">
        <f t="shared" si="15"/>
        <v>0</v>
      </c>
      <c r="Z62" s="72">
        <f t="shared" si="16"/>
        <v>3.70919881305638E-3</v>
      </c>
      <c r="AA62" s="72">
        <f t="shared" si="17"/>
        <v>0.99586349534643226</v>
      </c>
      <c r="AB62" s="72">
        <f t="shared" si="18"/>
        <v>0</v>
      </c>
      <c r="AC62" s="72">
        <f t="shared" si="19"/>
        <v>4.1365046535677356E-3</v>
      </c>
      <c r="AD62" s="72">
        <f t="shared" si="20"/>
        <v>0</v>
      </c>
      <c r="AE62" s="72">
        <f t="shared" si="21"/>
        <v>0</v>
      </c>
      <c r="AF62" s="72">
        <f t="shared" si="22"/>
        <v>0.86206896551724133</v>
      </c>
    </row>
    <row r="63" spans="1:32" x14ac:dyDescent="0.25">
      <c r="A63" s="2" t="s">
        <v>6262</v>
      </c>
      <c r="B63" s="3" t="s">
        <v>42</v>
      </c>
      <c r="C63" s="4" t="s">
        <v>6261</v>
      </c>
      <c r="D63" s="3" t="s">
        <v>26</v>
      </c>
      <c r="E63" s="3" t="s">
        <v>6260</v>
      </c>
      <c r="F63" s="3" t="s">
        <v>28</v>
      </c>
      <c r="G63" s="3" t="s">
        <v>28</v>
      </c>
      <c r="H63" s="5">
        <v>38</v>
      </c>
      <c r="I63" s="5">
        <v>1</v>
      </c>
      <c r="J63" s="5">
        <v>74</v>
      </c>
      <c r="K63" s="5">
        <v>92</v>
      </c>
      <c r="L63" s="5">
        <v>3.0605E-2</v>
      </c>
      <c r="M63" s="69">
        <f t="shared" si="12"/>
        <v>4567</v>
      </c>
      <c r="N63" s="5">
        <v>56</v>
      </c>
      <c r="O63" s="5">
        <v>4052</v>
      </c>
      <c r="P63" s="5">
        <v>3006</v>
      </c>
      <c r="Q63" s="5">
        <v>0</v>
      </c>
      <c r="R63" s="5">
        <v>0</v>
      </c>
      <c r="S63" s="5">
        <f t="shared" si="13"/>
        <v>3361</v>
      </c>
      <c r="T63" s="5">
        <v>9</v>
      </c>
      <c r="U63" s="5">
        <v>5</v>
      </c>
      <c r="V63" s="5">
        <v>515</v>
      </c>
      <c r="W63" s="5">
        <v>355</v>
      </c>
      <c r="X63" s="72">
        <f t="shared" si="14"/>
        <v>0.88723450843004159</v>
      </c>
      <c r="Y63" s="72">
        <f t="shared" si="15"/>
        <v>0</v>
      </c>
      <c r="Z63" s="72">
        <f t="shared" si="16"/>
        <v>0.1127654915699584</v>
      </c>
      <c r="AA63" s="72">
        <f t="shared" si="17"/>
        <v>0.89437667360904494</v>
      </c>
      <c r="AB63" s="72">
        <f t="shared" si="18"/>
        <v>0</v>
      </c>
      <c r="AC63" s="72">
        <f t="shared" si="19"/>
        <v>0.10562332639095508</v>
      </c>
      <c r="AD63" s="72">
        <f t="shared" si="20"/>
        <v>1.2261878694985767E-2</v>
      </c>
      <c r="AE63" s="72">
        <f t="shared" si="21"/>
        <v>1.6661707825052066E-2</v>
      </c>
      <c r="AF63" s="72">
        <f t="shared" si="22"/>
        <v>0.80434782608695654</v>
      </c>
    </row>
    <row r="64" spans="1:32" x14ac:dyDescent="0.25">
      <c r="A64" s="2" t="s">
        <v>4965</v>
      </c>
      <c r="B64" s="3" t="s">
        <v>42</v>
      </c>
      <c r="C64" s="4" t="s">
        <v>4964</v>
      </c>
      <c r="D64" s="3" t="s">
        <v>26</v>
      </c>
      <c r="E64" s="3" t="s">
        <v>4963</v>
      </c>
      <c r="F64" s="3" t="s">
        <v>28</v>
      </c>
      <c r="G64" s="3" t="s">
        <v>28</v>
      </c>
      <c r="H64" s="5">
        <v>12</v>
      </c>
      <c r="I64" s="5">
        <v>0</v>
      </c>
      <c r="J64" s="5">
        <v>51</v>
      </c>
      <c r="K64" s="5">
        <v>55</v>
      </c>
      <c r="L64" s="5">
        <v>7.0694000000000007E-2</v>
      </c>
      <c r="M64" s="69">
        <f t="shared" si="12"/>
        <v>1096</v>
      </c>
      <c r="N64" s="5">
        <v>52</v>
      </c>
      <c r="O64" s="5">
        <v>1096</v>
      </c>
      <c r="P64" s="5">
        <v>778</v>
      </c>
      <c r="Q64" s="5">
        <v>0</v>
      </c>
      <c r="R64" s="5">
        <v>0</v>
      </c>
      <c r="S64" s="5">
        <f t="shared" si="13"/>
        <v>778</v>
      </c>
      <c r="T64" s="5">
        <v>0</v>
      </c>
      <c r="U64" s="5">
        <v>0</v>
      </c>
      <c r="V64" s="5">
        <v>0</v>
      </c>
      <c r="W64" s="5">
        <v>0</v>
      </c>
      <c r="X64" s="72">
        <f t="shared" si="14"/>
        <v>1</v>
      </c>
      <c r="Y64" s="72">
        <f t="shared" si="15"/>
        <v>0</v>
      </c>
      <c r="Z64" s="72">
        <f t="shared" si="16"/>
        <v>0</v>
      </c>
      <c r="AA64" s="72">
        <f t="shared" si="17"/>
        <v>1</v>
      </c>
      <c r="AB64" s="72">
        <f t="shared" si="18"/>
        <v>0</v>
      </c>
      <c r="AC64" s="72">
        <f t="shared" si="19"/>
        <v>0</v>
      </c>
      <c r="AD64" s="72">
        <f t="shared" si="20"/>
        <v>4.7445255474452552E-2</v>
      </c>
      <c r="AE64" s="72">
        <f t="shared" si="21"/>
        <v>6.6838046272493568E-2</v>
      </c>
      <c r="AF64" s="72">
        <f t="shared" si="22"/>
        <v>0.92727272727272725</v>
      </c>
    </row>
    <row r="65" spans="1:32" x14ac:dyDescent="0.25">
      <c r="A65" s="2" t="s">
        <v>8324</v>
      </c>
      <c r="B65" s="3" t="s">
        <v>42</v>
      </c>
      <c r="C65" s="4" t="s">
        <v>8323</v>
      </c>
      <c r="D65" s="3" t="s">
        <v>26</v>
      </c>
      <c r="E65" s="3" t="s">
        <v>8322</v>
      </c>
      <c r="F65" s="3" t="s">
        <v>28</v>
      </c>
      <c r="G65" s="3" t="s">
        <v>28</v>
      </c>
      <c r="H65" s="5">
        <v>1410</v>
      </c>
      <c r="I65" s="5">
        <v>16</v>
      </c>
      <c r="J65" s="5">
        <v>866</v>
      </c>
      <c r="K65" s="5">
        <v>1518</v>
      </c>
      <c r="L65" s="5">
        <v>9.3076999999999993E-2</v>
      </c>
      <c r="M65" s="69">
        <f t="shared" si="12"/>
        <v>43063</v>
      </c>
      <c r="N65" s="5">
        <v>640</v>
      </c>
      <c r="O65" s="5">
        <v>26316</v>
      </c>
      <c r="P65" s="5">
        <v>16309</v>
      </c>
      <c r="Q65" s="5">
        <v>0</v>
      </c>
      <c r="R65" s="5">
        <v>0</v>
      </c>
      <c r="S65" s="5">
        <f t="shared" si="13"/>
        <v>26769</v>
      </c>
      <c r="T65" s="5">
        <v>82</v>
      </c>
      <c r="U65" s="5">
        <v>63</v>
      </c>
      <c r="V65" s="5">
        <v>16747</v>
      </c>
      <c r="W65" s="5">
        <v>10460</v>
      </c>
      <c r="X65" s="72">
        <f t="shared" si="14"/>
        <v>0.61110466061351976</v>
      </c>
      <c r="Y65" s="72">
        <f t="shared" si="15"/>
        <v>0</v>
      </c>
      <c r="Z65" s="72">
        <f t="shared" si="16"/>
        <v>0.3888953393864803</v>
      </c>
      <c r="AA65" s="72">
        <f t="shared" si="17"/>
        <v>0.60924950502446862</v>
      </c>
      <c r="AB65" s="72">
        <f t="shared" si="18"/>
        <v>0</v>
      </c>
      <c r="AC65" s="72">
        <f t="shared" si="19"/>
        <v>0.39075049497553138</v>
      </c>
      <c r="AD65" s="72">
        <f t="shared" si="20"/>
        <v>1.4861946450549196E-2</v>
      </c>
      <c r="AE65" s="72">
        <f t="shared" si="21"/>
        <v>2.3908252082632895E-2</v>
      </c>
      <c r="AF65" s="72">
        <f t="shared" si="22"/>
        <v>0.57048748353096179</v>
      </c>
    </row>
    <row r="66" spans="1:32" x14ac:dyDescent="0.25">
      <c r="A66" s="2" t="s">
        <v>5404</v>
      </c>
      <c r="B66" s="3" t="s">
        <v>42</v>
      </c>
      <c r="C66" s="4" t="s">
        <v>5403</v>
      </c>
      <c r="D66" s="3" t="s">
        <v>26</v>
      </c>
      <c r="E66" s="3" t="s">
        <v>5402</v>
      </c>
      <c r="F66" s="3" t="s">
        <v>28</v>
      </c>
      <c r="G66" s="3" t="s">
        <v>28</v>
      </c>
      <c r="H66" s="5">
        <v>13</v>
      </c>
      <c r="I66" s="5">
        <v>1</v>
      </c>
      <c r="J66" s="5">
        <v>82</v>
      </c>
      <c r="K66" s="5">
        <v>84</v>
      </c>
      <c r="L66" s="5">
        <v>4.9008000000000003E-2</v>
      </c>
      <c r="M66" s="69">
        <f t="shared" si="12"/>
        <v>2311</v>
      </c>
      <c r="N66" s="5">
        <v>67</v>
      </c>
      <c r="O66" s="5">
        <v>2307</v>
      </c>
      <c r="P66" s="5">
        <v>1714</v>
      </c>
      <c r="Q66" s="5">
        <v>0</v>
      </c>
      <c r="R66" s="5">
        <v>0</v>
      </c>
      <c r="S66" s="5">
        <f t="shared" si="13"/>
        <v>1716</v>
      </c>
      <c r="T66" s="5">
        <v>9</v>
      </c>
      <c r="U66" s="5">
        <v>0</v>
      </c>
      <c r="V66" s="5">
        <v>4</v>
      </c>
      <c r="W66" s="5">
        <v>2</v>
      </c>
      <c r="X66" s="72">
        <f t="shared" si="14"/>
        <v>0.99826914755517093</v>
      </c>
      <c r="Y66" s="72">
        <f t="shared" si="15"/>
        <v>0</v>
      </c>
      <c r="Z66" s="72">
        <f t="shared" si="16"/>
        <v>1.7308524448290783E-3</v>
      </c>
      <c r="AA66" s="72">
        <f t="shared" si="17"/>
        <v>0.99883449883449882</v>
      </c>
      <c r="AB66" s="72">
        <f t="shared" si="18"/>
        <v>0</v>
      </c>
      <c r="AC66" s="72">
        <f t="shared" si="19"/>
        <v>1.1655011655011655E-3</v>
      </c>
      <c r="AD66" s="72">
        <f t="shared" si="20"/>
        <v>2.8991778450887063E-2</v>
      </c>
      <c r="AE66" s="72">
        <f t="shared" si="21"/>
        <v>3.9044289044289048E-2</v>
      </c>
      <c r="AF66" s="72">
        <f t="shared" si="22"/>
        <v>0.97619047619047616</v>
      </c>
    </row>
    <row r="67" spans="1:32" x14ac:dyDescent="0.25">
      <c r="A67" s="2" t="s">
        <v>5250</v>
      </c>
      <c r="B67" s="3" t="s">
        <v>42</v>
      </c>
      <c r="C67" s="4" t="s">
        <v>5249</v>
      </c>
      <c r="D67" s="3" t="s">
        <v>26</v>
      </c>
      <c r="E67" s="3" t="s">
        <v>5248</v>
      </c>
      <c r="F67" s="3" t="s">
        <v>28</v>
      </c>
      <c r="G67" s="3" t="s">
        <v>28</v>
      </c>
      <c r="H67" s="5">
        <v>23</v>
      </c>
      <c r="I67" s="5">
        <v>0</v>
      </c>
      <c r="J67" s="5">
        <v>126</v>
      </c>
      <c r="K67" s="5">
        <v>129</v>
      </c>
      <c r="L67" s="5">
        <v>9.0083999999999997E-2</v>
      </c>
      <c r="M67" s="69">
        <f t="shared" ref="M67:M98" si="23">O67+Q67+V67</f>
        <v>2012</v>
      </c>
      <c r="N67" s="5">
        <v>134</v>
      </c>
      <c r="O67" s="5">
        <v>2010</v>
      </c>
      <c r="P67" s="5">
        <v>1432</v>
      </c>
      <c r="Q67" s="5">
        <v>0</v>
      </c>
      <c r="R67" s="5">
        <v>0</v>
      </c>
      <c r="S67" s="5">
        <f t="shared" ref="S67:S98" si="24">R67+W67+P67</f>
        <v>1433</v>
      </c>
      <c r="T67" s="5">
        <v>0</v>
      </c>
      <c r="U67" s="5">
        <v>0</v>
      </c>
      <c r="V67" s="5">
        <v>2</v>
      </c>
      <c r="W67" s="5">
        <v>1</v>
      </c>
      <c r="X67" s="72">
        <f t="shared" ref="X67:X98" si="25">O67/$M67</f>
        <v>0.99900596421471177</v>
      </c>
      <c r="Y67" s="72">
        <f t="shared" ref="Y67:Y98" si="26">Q67/$M67</f>
        <v>0</v>
      </c>
      <c r="Z67" s="72">
        <f t="shared" ref="Z67:Z98" si="27">V67/$M67</f>
        <v>9.9403578528827028E-4</v>
      </c>
      <c r="AA67" s="72">
        <f t="shared" ref="AA67:AA98" si="28">P67/$S67</f>
        <v>0.99930216329378929</v>
      </c>
      <c r="AB67" s="72">
        <f t="shared" ref="AB67:AB98" si="29">R67/$S67</f>
        <v>0</v>
      </c>
      <c r="AC67" s="72">
        <f t="shared" ref="AC67:AC98" si="30">W67/$S67</f>
        <v>6.9783670621074664E-4</v>
      </c>
      <c r="AD67" s="72">
        <f t="shared" ref="AD67:AD98" si="31">$N67/M67</f>
        <v>6.6600397614314119E-2</v>
      </c>
      <c r="AE67" s="72">
        <f t="shared" ref="AE67:AE98" si="32">$N67/S67</f>
        <v>9.3510118632240055E-2</v>
      </c>
      <c r="AF67" s="72">
        <f t="shared" ref="AF67:AF98" si="33">J67/K67</f>
        <v>0.97674418604651159</v>
      </c>
    </row>
    <row r="68" spans="1:32" x14ac:dyDescent="0.25">
      <c r="A68" s="2" t="s">
        <v>5532</v>
      </c>
      <c r="B68" s="3" t="s">
        <v>42</v>
      </c>
      <c r="C68" s="4" t="s">
        <v>5531</v>
      </c>
      <c r="D68" s="3" t="s">
        <v>26</v>
      </c>
      <c r="E68" s="3" t="s">
        <v>5530</v>
      </c>
      <c r="F68" s="3" t="s">
        <v>28</v>
      </c>
      <c r="G68" s="3" t="s">
        <v>28</v>
      </c>
      <c r="H68" s="5">
        <v>9</v>
      </c>
      <c r="I68" s="5">
        <v>0</v>
      </c>
      <c r="J68" s="5">
        <v>52</v>
      </c>
      <c r="K68" s="5">
        <v>55</v>
      </c>
      <c r="L68" s="5">
        <v>2.8795999999999999E-2</v>
      </c>
      <c r="M68" s="69">
        <f t="shared" si="23"/>
        <v>2786</v>
      </c>
      <c r="N68" s="5">
        <v>42</v>
      </c>
      <c r="O68" s="5">
        <v>2592</v>
      </c>
      <c r="P68" s="5">
        <v>1910</v>
      </c>
      <c r="Q68" s="5">
        <v>0</v>
      </c>
      <c r="R68" s="5">
        <v>0</v>
      </c>
      <c r="S68" s="5">
        <f t="shared" si="24"/>
        <v>2053</v>
      </c>
      <c r="T68" s="5">
        <v>4</v>
      </c>
      <c r="U68" s="5">
        <v>1</v>
      </c>
      <c r="V68" s="5">
        <v>194</v>
      </c>
      <c r="W68" s="5">
        <v>143</v>
      </c>
      <c r="X68" s="72">
        <f t="shared" si="25"/>
        <v>0.93036611629576449</v>
      </c>
      <c r="Y68" s="72">
        <f t="shared" si="26"/>
        <v>0</v>
      </c>
      <c r="Z68" s="72">
        <f t="shared" si="27"/>
        <v>6.9633883704235469E-2</v>
      </c>
      <c r="AA68" s="72">
        <f t="shared" si="28"/>
        <v>0.93034583536288362</v>
      </c>
      <c r="AB68" s="72">
        <f t="shared" si="29"/>
        <v>0</v>
      </c>
      <c r="AC68" s="72">
        <f t="shared" si="30"/>
        <v>6.965416463711642E-2</v>
      </c>
      <c r="AD68" s="72">
        <f t="shared" si="31"/>
        <v>1.507537688442211E-2</v>
      </c>
      <c r="AE68" s="72">
        <f t="shared" si="32"/>
        <v>2.0457866536775452E-2</v>
      </c>
      <c r="AF68" s="72">
        <f t="shared" si="33"/>
        <v>0.94545454545454544</v>
      </c>
    </row>
    <row r="69" spans="1:32" x14ac:dyDescent="0.25">
      <c r="A69" s="2" t="s">
        <v>7390</v>
      </c>
      <c r="B69" s="3" t="s">
        <v>42</v>
      </c>
      <c r="C69" s="4" t="s">
        <v>7389</v>
      </c>
      <c r="D69" s="3" t="s">
        <v>26</v>
      </c>
      <c r="E69" s="3" t="s">
        <v>7388</v>
      </c>
      <c r="F69" s="3" t="s">
        <v>28</v>
      </c>
      <c r="G69" s="3" t="s">
        <v>28</v>
      </c>
      <c r="H69" s="5">
        <v>671</v>
      </c>
      <c r="I69" s="5">
        <v>25</v>
      </c>
      <c r="J69" s="5">
        <v>546</v>
      </c>
      <c r="K69" s="5">
        <v>731</v>
      </c>
      <c r="L69" s="5">
        <v>0.121227</v>
      </c>
      <c r="M69" s="69">
        <f t="shared" si="23"/>
        <v>9137</v>
      </c>
      <c r="N69" s="5">
        <v>385</v>
      </c>
      <c r="O69" s="5">
        <v>8120</v>
      </c>
      <c r="P69" s="5">
        <v>6030</v>
      </c>
      <c r="Q69" s="5">
        <v>0</v>
      </c>
      <c r="R69" s="5">
        <v>0</v>
      </c>
      <c r="S69" s="5">
        <f t="shared" si="24"/>
        <v>6783</v>
      </c>
      <c r="T69" s="5">
        <v>22</v>
      </c>
      <c r="U69" s="5">
        <v>8</v>
      </c>
      <c r="V69" s="5">
        <v>1017</v>
      </c>
      <c r="W69" s="5">
        <v>753</v>
      </c>
      <c r="X69" s="72">
        <f t="shared" si="25"/>
        <v>0.88869431979862101</v>
      </c>
      <c r="Y69" s="72">
        <f t="shared" si="26"/>
        <v>0</v>
      </c>
      <c r="Z69" s="72">
        <f t="shared" si="27"/>
        <v>0.11130568020137901</v>
      </c>
      <c r="AA69" s="72">
        <f t="shared" si="28"/>
        <v>0.88898717381689518</v>
      </c>
      <c r="AB69" s="72">
        <f t="shared" si="29"/>
        <v>0</v>
      </c>
      <c r="AC69" s="72">
        <f t="shared" si="30"/>
        <v>0.11101282618310482</v>
      </c>
      <c r="AD69" s="72">
        <f t="shared" si="31"/>
        <v>4.2136368611141513E-2</v>
      </c>
      <c r="AE69" s="72">
        <f t="shared" si="32"/>
        <v>5.6759545923632609E-2</v>
      </c>
      <c r="AF69" s="72">
        <f t="shared" si="33"/>
        <v>0.74692202462380297</v>
      </c>
    </row>
    <row r="70" spans="1:32" x14ac:dyDescent="0.25">
      <c r="A70" s="2" t="s">
        <v>5479</v>
      </c>
      <c r="B70" s="3" t="s">
        <v>42</v>
      </c>
      <c r="C70" s="4" t="s">
        <v>5478</v>
      </c>
      <c r="D70" s="3" t="s">
        <v>26</v>
      </c>
      <c r="E70" s="3" t="s">
        <v>5477</v>
      </c>
      <c r="F70" s="3" t="s">
        <v>28</v>
      </c>
      <c r="G70" s="3" t="s">
        <v>28</v>
      </c>
      <c r="H70" s="5">
        <v>239</v>
      </c>
      <c r="I70" s="5">
        <v>4</v>
      </c>
      <c r="J70" s="5">
        <v>172</v>
      </c>
      <c r="K70" s="5">
        <v>194</v>
      </c>
      <c r="L70" s="5">
        <v>0.106127</v>
      </c>
      <c r="M70" s="69">
        <f t="shared" si="23"/>
        <v>2715</v>
      </c>
      <c r="N70" s="5">
        <v>57</v>
      </c>
      <c r="O70" s="5">
        <v>2610</v>
      </c>
      <c r="P70" s="5">
        <v>1828</v>
      </c>
      <c r="Q70" s="5">
        <v>0</v>
      </c>
      <c r="R70" s="5">
        <v>0</v>
      </c>
      <c r="S70" s="5">
        <f t="shared" si="24"/>
        <v>1895</v>
      </c>
      <c r="T70" s="5">
        <v>9</v>
      </c>
      <c r="U70" s="5">
        <v>1</v>
      </c>
      <c r="V70" s="5">
        <v>105</v>
      </c>
      <c r="W70" s="5">
        <v>67</v>
      </c>
      <c r="X70" s="72">
        <f t="shared" si="25"/>
        <v>0.96132596685082872</v>
      </c>
      <c r="Y70" s="72">
        <f t="shared" si="26"/>
        <v>0</v>
      </c>
      <c r="Z70" s="72">
        <f t="shared" si="27"/>
        <v>3.8674033149171269E-2</v>
      </c>
      <c r="AA70" s="72">
        <f t="shared" si="28"/>
        <v>0.9646437994722955</v>
      </c>
      <c r="AB70" s="72">
        <f t="shared" si="29"/>
        <v>0</v>
      </c>
      <c r="AC70" s="72">
        <f t="shared" si="30"/>
        <v>3.5356200527704489E-2</v>
      </c>
      <c r="AD70" s="72">
        <f t="shared" si="31"/>
        <v>2.0994475138121547E-2</v>
      </c>
      <c r="AE70" s="72">
        <f t="shared" si="32"/>
        <v>3.0079155672823221E-2</v>
      </c>
      <c r="AF70" s="72">
        <f t="shared" si="33"/>
        <v>0.88659793814432986</v>
      </c>
    </row>
    <row r="71" spans="1:32" x14ac:dyDescent="0.25">
      <c r="A71" s="2" t="s">
        <v>5549</v>
      </c>
      <c r="B71" s="3" t="s">
        <v>42</v>
      </c>
      <c r="C71" s="4" t="s">
        <v>5548</v>
      </c>
      <c r="D71" s="3" t="s">
        <v>26</v>
      </c>
      <c r="E71" s="3" t="s">
        <v>5078</v>
      </c>
      <c r="F71" s="3" t="s">
        <v>28</v>
      </c>
      <c r="G71" s="3" t="s">
        <v>28</v>
      </c>
      <c r="H71" s="5">
        <v>37</v>
      </c>
      <c r="I71" s="5">
        <v>4</v>
      </c>
      <c r="J71" s="5">
        <v>58</v>
      </c>
      <c r="K71" s="5">
        <v>66</v>
      </c>
      <c r="L71" s="5">
        <v>3.3967999999999998E-2</v>
      </c>
      <c r="M71" s="69">
        <f t="shared" si="23"/>
        <v>2766</v>
      </c>
      <c r="N71" s="5">
        <v>35</v>
      </c>
      <c r="O71" s="5">
        <v>2718</v>
      </c>
      <c r="P71" s="5">
        <v>1943</v>
      </c>
      <c r="Q71" s="5">
        <v>0</v>
      </c>
      <c r="R71" s="5">
        <v>0</v>
      </c>
      <c r="S71" s="5">
        <f t="shared" si="24"/>
        <v>1973</v>
      </c>
      <c r="T71" s="5">
        <v>4</v>
      </c>
      <c r="U71" s="5">
        <v>1</v>
      </c>
      <c r="V71" s="5">
        <v>48</v>
      </c>
      <c r="W71" s="5">
        <v>30</v>
      </c>
      <c r="X71" s="72">
        <f t="shared" si="25"/>
        <v>0.98264642082429499</v>
      </c>
      <c r="Y71" s="72">
        <f t="shared" si="26"/>
        <v>0</v>
      </c>
      <c r="Z71" s="72">
        <f t="shared" si="27"/>
        <v>1.735357917570499E-2</v>
      </c>
      <c r="AA71" s="72">
        <f t="shared" si="28"/>
        <v>0.98479472883933095</v>
      </c>
      <c r="AB71" s="72">
        <f t="shared" si="29"/>
        <v>0</v>
      </c>
      <c r="AC71" s="72">
        <f t="shared" si="30"/>
        <v>1.5205271160669031E-2</v>
      </c>
      <c r="AD71" s="72">
        <f t="shared" si="31"/>
        <v>1.2653651482284888E-2</v>
      </c>
      <c r="AE71" s="72">
        <f t="shared" si="32"/>
        <v>1.7739483020780537E-2</v>
      </c>
      <c r="AF71" s="72">
        <f t="shared" si="33"/>
        <v>0.87878787878787878</v>
      </c>
    </row>
    <row r="72" spans="1:32" x14ac:dyDescent="0.25">
      <c r="A72" s="2" t="s">
        <v>8351</v>
      </c>
      <c r="B72" s="3" t="s">
        <v>42</v>
      </c>
      <c r="C72" s="4" t="s">
        <v>8350</v>
      </c>
      <c r="D72" s="3" t="s">
        <v>26</v>
      </c>
      <c r="E72" s="3" t="s">
        <v>8349</v>
      </c>
      <c r="F72" s="3" t="s">
        <v>28</v>
      </c>
      <c r="G72" s="3" t="s">
        <v>28</v>
      </c>
      <c r="H72" s="5">
        <v>668</v>
      </c>
      <c r="I72" s="5">
        <v>33</v>
      </c>
      <c r="J72" s="5">
        <v>810</v>
      </c>
      <c r="K72" s="5">
        <v>1177</v>
      </c>
      <c r="L72" s="5">
        <v>6.6083000000000003E-2</v>
      </c>
      <c r="M72" s="69">
        <f t="shared" si="23"/>
        <v>40286</v>
      </c>
      <c r="N72" s="5">
        <v>734</v>
      </c>
      <c r="O72" s="5">
        <v>26238</v>
      </c>
      <c r="P72" s="5">
        <v>17811</v>
      </c>
      <c r="Q72" s="5">
        <v>0</v>
      </c>
      <c r="R72" s="5">
        <v>0</v>
      </c>
      <c r="S72" s="5">
        <f t="shared" si="24"/>
        <v>27427</v>
      </c>
      <c r="T72" s="5">
        <v>131</v>
      </c>
      <c r="U72" s="5">
        <v>97</v>
      </c>
      <c r="V72" s="5">
        <v>14048</v>
      </c>
      <c r="W72" s="5">
        <v>9616</v>
      </c>
      <c r="X72" s="72">
        <f t="shared" si="25"/>
        <v>0.65129325323933873</v>
      </c>
      <c r="Y72" s="72">
        <f t="shared" si="26"/>
        <v>0</v>
      </c>
      <c r="Z72" s="72">
        <f t="shared" si="27"/>
        <v>0.34870674676066127</v>
      </c>
      <c r="AA72" s="72">
        <f t="shared" si="28"/>
        <v>0.64939658001239653</v>
      </c>
      <c r="AB72" s="72">
        <f t="shared" si="29"/>
        <v>0</v>
      </c>
      <c r="AC72" s="72">
        <f t="shared" si="30"/>
        <v>0.35060341998760347</v>
      </c>
      <c r="AD72" s="72">
        <f t="shared" si="31"/>
        <v>1.8219728938092639E-2</v>
      </c>
      <c r="AE72" s="72">
        <f t="shared" si="32"/>
        <v>2.6761949903379881E-2</v>
      </c>
      <c r="AF72" s="72">
        <f t="shared" si="33"/>
        <v>0.68819031435853861</v>
      </c>
    </row>
    <row r="73" spans="1:32" x14ac:dyDescent="0.25">
      <c r="A73" s="2" t="s">
        <v>5205</v>
      </c>
      <c r="B73" s="3" t="s">
        <v>42</v>
      </c>
      <c r="C73" s="4" t="s">
        <v>5204</v>
      </c>
      <c r="D73" s="3" t="s">
        <v>26</v>
      </c>
      <c r="E73" s="3" t="s">
        <v>5203</v>
      </c>
      <c r="F73" s="3" t="s">
        <v>28</v>
      </c>
      <c r="G73" s="3" t="s">
        <v>28</v>
      </c>
      <c r="H73" s="5">
        <v>13</v>
      </c>
      <c r="I73" s="5">
        <v>0</v>
      </c>
      <c r="J73" s="5">
        <v>19</v>
      </c>
      <c r="K73" s="5">
        <v>19</v>
      </c>
      <c r="L73" s="5">
        <v>1.3950000000000001E-2</v>
      </c>
      <c r="M73" s="69">
        <f t="shared" si="23"/>
        <v>1916</v>
      </c>
      <c r="N73" s="5">
        <v>9</v>
      </c>
      <c r="O73" s="5">
        <v>1914</v>
      </c>
      <c r="P73" s="5">
        <v>1362</v>
      </c>
      <c r="Q73" s="5">
        <v>0</v>
      </c>
      <c r="R73" s="5">
        <v>0</v>
      </c>
      <c r="S73" s="5">
        <f t="shared" si="24"/>
        <v>1363</v>
      </c>
      <c r="T73" s="5">
        <v>0</v>
      </c>
      <c r="U73" s="5">
        <v>0</v>
      </c>
      <c r="V73" s="5">
        <v>2</v>
      </c>
      <c r="W73" s="5">
        <v>1</v>
      </c>
      <c r="X73" s="72">
        <f t="shared" si="25"/>
        <v>0.9989561586638831</v>
      </c>
      <c r="Y73" s="72">
        <f t="shared" si="26"/>
        <v>0</v>
      </c>
      <c r="Z73" s="72">
        <f t="shared" si="27"/>
        <v>1.0438413361169101E-3</v>
      </c>
      <c r="AA73" s="72">
        <f t="shared" si="28"/>
        <v>0.99926632428466622</v>
      </c>
      <c r="AB73" s="72">
        <f t="shared" si="29"/>
        <v>0</v>
      </c>
      <c r="AC73" s="72">
        <f t="shared" si="30"/>
        <v>7.3367571533382249E-4</v>
      </c>
      <c r="AD73" s="72">
        <f t="shared" si="31"/>
        <v>4.6972860125260958E-3</v>
      </c>
      <c r="AE73" s="72">
        <f t="shared" si="32"/>
        <v>6.6030814380044021E-3</v>
      </c>
      <c r="AF73" s="72">
        <f t="shared" si="33"/>
        <v>1</v>
      </c>
    </row>
    <row r="74" spans="1:32" x14ac:dyDescent="0.25">
      <c r="A74" s="2" t="s">
        <v>5020</v>
      </c>
      <c r="B74" s="3" t="s">
        <v>42</v>
      </c>
      <c r="C74" s="4" t="s">
        <v>5019</v>
      </c>
      <c r="D74" s="3" t="s">
        <v>26</v>
      </c>
      <c r="E74" s="3" t="s">
        <v>5018</v>
      </c>
      <c r="F74" s="3" t="s">
        <v>28</v>
      </c>
      <c r="G74" s="3" t="s">
        <v>28</v>
      </c>
      <c r="H74" s="5">
        <v>12</v>
      </c>
      <c r="I74" s="5">
        <v>0</v>
      </c>
      <c r="J74" s="5">
        <v>32</v>
      </c>
      <c r="K74" s="5">
        <v>34</v>
      </c>
      <c r="L74" s="5">
        <v>3.3530999999999998E-2</v>
      </c>
      <c r="M74" s="69">
        <f t="shared" si="23"/>
        <v>1398</v>
      </c>
      <c r="N74" s="5">
        <v>24</v>
      </c>
      <c r="O74" s="5">
        <v>1397</v>
      </c>
      <c r="P74" s="5">
        <v>1014</v>
      </c>
      <c r="Q74" s="5">
        <v>0</v>
      </c>
      <c r="R74" s="5">
        <v>0</v>
      </c>
      <c r="S74" s="5">
        <f t="shared" si="24"/>
        <v>1015</v>
      </c>
      <c r="T74" s="5">
        <v>4</v>
      </c>
      <c r="U74" s="5">
        <v>0</v>
      </c>
      <c r="V74" s="5">
        <v>1</v>
      </c>
      <c r="W74" s="5">
        <v>1</v>
      </c>
      <c r="X74" s="72">
        <f t="shared" si="25"/>
        <v>0.99928469241773965</v>
      </c>
      <c r="Y74" s="72">
        <f t="shared" si="26"/>
        <v>0</v>
      </c>
      <c r="Z74" s="72">
        <f t="shared" si="27"/>
        <v>7.1530758226037196E-4</v>
      </c>
      <c r="AA74" s="72">
        <f t="shared" si="28"/>
        <v>0.9990147783251232</v>
      </c>
      <c r="AB74" s="72">
        <f t="shared" si="29"/>
        <v>0</v>
      </c>
      <c r="AC74" s="72">
        <f t="shared" si="30"/>
        <v>9.8522167487684722E-4</v>
      </c>
      <c r="AD74" s="72">
        <f t="shared" si="31"/>
        <v>1.7167381974248927E-2</v>
      </c>
      <c r="AE74" s="72">
        <f t="shared" si="32"/>
        <v>2.3645320197044337E-2</v>
      </c>
      <c r="AF74" s="72">
        <f t="shared" si="33"/>
        <v>0.94117647058823528</v>
      </c>
    </row>
    <row r="75" spans="1:32" x14ac:dyDescent="0.25">
      <c r="A75" s="2" t="s">
        <v>6825</v>
      </c>
      <c r="B75" s="3" t="s">
        <v>42</v>
      </c>
      <c r="C75" s="4" t="s">
        <v>6824</v>
      </c>
      <c r="D75" s="3" t="s">
        <v>26</v>
      </c>
      <c r="E75" s="3" t="s">
        <v>6823</v>
      </c>
      <c r="F75" s="3" t="s">
        <v>28</v>
      </c>
      <c r="G75" s="3" t="s">
        <v>28</v>
      </c>
      <c r="H75" s="5">
        <v>367</v>
      </c>
      <c r="I75" s="5">
        <v>9</v>
      </c>
      <c r="J75" s="5">
        <v>369</v>
      </c>
      <c r="K75" s="5">
        <v>397</v>
      </c>
      <c r="L75" s="5">
        <v>9.5502000000000004E-2</v>
      </c>
      <c r="M75" s="69">
        <f t="shared" si="23"/>
        <v>5870</v>
      </c>
      <c r="N75" s="5">
        <v>190</v>
      </c>
      <c r="O75" s="5">
        <v>5791</v>
      </c>
      <c r="P75" s="5">
        <v>4157</v>
      </c>
      <c r="Q75" s="5">
        <v>0</v>
      </c>
      <c r="R75" s="5">
        <v>0</v>
      </c>
      <c r="S75" s="5">
        <f t="shared" si="24"/>
        <v>4219</v>
      </c>
      <c r="T75" s="5">
        <v>15</v>
      </c>
      <c r="U75" s="5">
        <v>1</v>
      </c>
      <c r="V75" s="5">
        <v>79</v>
      </c>
      <c r="W75" s="5">
        <v>62</v>
      </c>
      <c r="X75" s="72">
        <f t="shared" si="25"/>
        <v>0.98654173764906306</v>
      </c>
      <c r="Y75" s="72">
        <f t="shared" si="26"/>
        <v>0</v>
      </c>
      <c r="Z75" s="72">
        <f t="shared" si="27"/>
        <v>1.3458262350936967E-2</v>
      </c>
      <c r="AA75" s="72">
        <f t="shared" si="28"/>
        <v>0.98530457454373077</v>
      </c>
      <c r="AB75" s="72">
        <f t="shared" si="29"/>
        <v>0</v>
      </c>
      <c r="AC75" s="72">
        <f t="shared" si="30"/>
        <v>1.4695425456269258E-2</v>
      </c>
      <c r="AD75" s="72">
        <f t="shared" si="31"/>
        <v>3.2367972742759793E-2</v>
      </c>
      <c r="AE75" s="72">
        <f t="shared" si="32"/>
        <v>4.503436833372837E-2</v>
      </c>
      <c r="AF75" s="72">
        <f t="shared" si="33"/>
        <v>0.92947103274559195</v>
      </c>
    </row>
    <row r="76" spans="1:32" x14ac:dyDescent="0.25">
      <c r="A76" s="2" t="s">
        <v>6381</v>
      </c>
      <c r="B76" s="3" t="s">
        <v>42</v>
      </c>
      <c r="C76" s="4" t="s">
        <v>6380</v>
      </c>
      <c r="D76" s="3" t="s">
        <v>26</v>
      </c>
      <c r="E76" s="3" t="s">
        <v>6379</v>
      </c>
      <c r="F76" s="3" t="s">
        <v>28</v>
      </c>
      <c r="G76" s="3" t="s">
        <v>28</v>
      </c>
      <c r="H76" s="5">
        <v>42</v>
      </c>
      <c r="I76" s="5">
        <v>0</v>
      </c>
      <c r="J76" s="5">
        <v>59</v>
      </c>
      <c r="K76" s="5">
        <v>86</v>
      </c>
      <c r="L76" s="5">
        <v>2.6700000000000002E-2</v>
      </c>
      <c r="M76" s="69">
        <f t="shared" si="23"/>
        <v>5547</v>
      </c>
      <c r="N76" s="5">
        <v>41</v>
      </c>
      <c r="O76" s="5">
        <v>4568</v>
      </c>
      <c r="P76" s="5">
        <v>3221</v>
      </c>
      <c r="Q76" s="5">
        <v>0</v>
      </c>
      <c r="R76" s="5">
        <v>0</v>
      </c>
      <c r="S76" s="5">
        <f t="shared" si="24"/>
        <v>3860</v>
      </c>
      <c r="T76" s="5">
        <v>9</v>
      </c>
      <c r="U76" s="5">
        <v>3</v>
      </c>
      <c r="V76" s="5">
        <v>979</v>
      </c>
      <c r="W76" s="5">
        <v>639</v>
      </c>
      <c r="X76" s="72">
        <f t="shared" si="25"/>
        <v>0.82350820263205338</v>
      </c>
      <c r="Y76" s="72">
        <f t="shared" si="26"/>
        <v>0</v>
      </c>
      <c r="Z76" s="72">
        <f t="shared" si="27"/>
        <v>0.17649179736794665</v>
      </c>
      <c r="AA76" s="72">
        <f t="shared" si="28"/>
        <v>0.83445595854922283</v>
      </c>
      <c r="AB76" s="72">
        <f t="shared" si="29"/>
        <v>0</v>
      </c>
      <c r="AC76" s="72">
        <f t="shared" si="30"/>
        <v>0.1655440414507772</v>
      </c>
      <c r="AD76" s="72">
        <f t="shared" si="31"/>
        <v>7.391382729403281E-3</v>
      </c>
      <c r="AE76" s="72">
        <f t="shared" si="32"/>
        <v>1.0621761658031088E-2</v>
      </c>
      <c r="AF76" s="72">
        <f t="shared" si="33"/>
        <v>0.68604651162790697</v>
      </c>
    </row>
    <row r="77" spans="1:32" x14ac:dyDescent="0.25">
      <c r="A77" s="2" t="s">
        <v>5383</v>
      </c>
      <c r="B77" s="3" t="s">
        <v>42</v>
      </c>
      <c r="C77" s="4" t="s">
        <v>5382</v>
      </c>
      <c r="D77" s="3" t="s">
        <v>26</v>
      </c>
      <c r="E77" s="3" t="s">
        <v>5381</v>
      </c>
      <c r="F77" s="3" t="s">
        <v>28</v>
      </c>
      <c r="G77" s="3" t="s">
        <v>28</v>
      </c>
      <c r="H77" s="5">
        <v>38</v>
      </c>
      <c r="I77" s="5">
        <v>3</v>
      </c>
      <c r="J77" s="5">
        <v>35</v>
      </c>
      <c r="K77" s="5">
        <v>40</v>
      </c>
      <c r="L77" s="5">
        <v>2.3626999999999999E-2</v>
      </c>
      <c r="M77" s="69">
        <f t="shared" si="23"/>
        <v>2387</v>
      </c>
      <c r="N77" s="5">
        <v>6</v>
      </c>
      <c r="O77" s="5">
        <v>2381</v>
      </c>
      <c r="P77" s="5">
        <v>1693</v>
      </c>
      <c r="Q77" s="5">
        <v>0</v>
      </c>
      <c r="R77" s="5">
        <v>0</v>
      </c>
      <c r="S77" s="5">
        <f t="shared" si="24"/>
        <v>1699</v>
      </c>
      <c r="T77" s="5">
        <v>0</v>
      </c>
      <c r="U77" s="5">
        <v>0</v>
      </c>
      <c r="V77" s="5">
        <v>6</v>
      </c>
      <c r="W77" s="5">
        <v>6</v>
      </c>
      <c r="X77" s="72">
        <f t="shared" si="25"/>
        <v>0.99748638458315875</v>
      </c>
      <c r="Y77" s="72">
        <f t="shared" si="26"/>
        <v>0</v>
      </c>
      <c r="Z77" s="72">
        <f t="shared" si="27"/>
        <v>2.5136154168412233E-3</v>
      </c>
      <c r="AA77" s="72">
        <f t="shared" si="28"/>
        <v>0.9964685108887581</v>
      </c>
      <c r="AB77" s="72">
        <f t="shared" si="29"/>
        <v>0</v>
      </c>
      <c r="AC77" s="72">
        <f t="shared" si="30"/>
        <v>3.5314891112419068E-3</v>
      </c>
      <c r="AD77" s="72">
        <f t="shared" si="31"/>
        <v>2.5136154168412233E-3</v>
      </c>
      <c r="AE77" s="72">
        <f t="shared" si="32"/>
        <v>3.5314891112419068E-3</v>
      </c>
      <c r="AF77" s="72">
        <f t="shared" si="33"/>
        <v>0.875</v>
      </c>
    </row>
    <row r="78" spans="1:32" x14ac:dyDescent="0.25">
      <c r="A78" s="2" t="s">
        <v>8123</v>
      </c>
      <c r="B78" s="3" t="s">
        <v>42</v>
      </c>
      <c r="C78" s="4" t="s">
        <v>8122</v>
      </c>
      <c r="D78" s="3" t="s">
        <v>26</v>
      </c>
      <c r="E78" s="3" t="s">
        <v>5654</v>
      </c>
      <c r="F78" s="3" t="s">
        <v>28</v>
      </c>
      <c r="G78" s="3" t="s">
        <v>28</v>
      </c>
      <c r="H78" s="5">
        <v>1513</v>
      </c>
      <c r="I78" s="5">
        <v>44</v>
      </c>
      <c r="J78" s="5">
        <v>1145</v>
      </c>
      <c r="K78" s="5">
        <v>1707</v>
      </c>
      <c r="L78" s="5">
        <v>0.14501700000000001</v>
      </c>
      <c r="M78" s="69">
        <f t="shared" si="23"/>
        <v>24730</v>
      </c>
      <c r="N78" s="5">
        <v>691</v>
      </c>
      <c r="O78" s="5">
        <v>17699</v>
      </c>
      <c r="P78" s="5">
        <v>11771</v>
      </c>
      <c r="Q78" s="5">
        <v>0</v>
      </c>
      <c r="R78" s="5">
        <v>0</v>
      </c>
      <c r="S78" s="5">
        <f t="shared" si="24"/>
        <v>16267</v>
      </c>
      <c r="T78" s="5">
        <v>64</v>
      </c>
      <c r="U78" s="5">
        <v>48</v>
      </c>
      <c r="V78" s="5">
        <v>7031</v>
      </c>
      <c r="W78" s="5">
        <v>4496</v>
      </c>
      <c r="X78" s="72">
        <f t="shared" si="25"/>
        <v>0.71568944601698337</v>
      </c>
      <c r="Y78" s="72">
        <f t="shared" si="26"/>
        <v>0</v>
      </c>
      <c r="Z78" s="72">
        <f t="shared" si="27"/>
        <v>0.28431055398301658</v>
      </c>
      <c r="AA78" s="72">
        <f t="shared" si="28"/>
        <v>0.72361222106104384</v>
      </c>
      <c r="AB78" s="72">
        <f t="shared" si="29"/>
        <v>0</v>
      </c>
      <c r="AC78" s="72">
        <f t="shared" si="30"/>
        <v>0.27638777893895616</v>
      </c>
      <c r="AD78" s="72">
        <f t="shared" si="31"/>
        <v>2.7941771128184391E-2</v>
      </c>
      <c r="AE78" s="72">
        <f t="shared" si="32"/>
        <v>4.2478637732833342E-2</v>
      </c>
      <c r="AF78" s="72">
        <f t="shared" si="33"/>
        <v>0.67076742823667257</v>
      </c>
    </row>
    <row r="79" spans="1:32" x14ac:dyDescent="0.25">
      <c r="A79" s="2" t="s">
        <v>5453</v>
      </c>
      <c r="B79" s="3" t="s">
        <v>42</v>
      </c>
      <c r="C79" s="4" t="s">
        <v>5452</v>
      </c>
      <c r="D79" s="3" t="s">
        <v>26</v>
      </c>
      <c r="E79" s="3" t="s">
        <v>5451</v>
      </c>
      <c r="F79" s="3" t="s">
        <v>28</v>
      </c>
      <c r="G79" s="3" t="s">
        <v>28</v>
      </c>
      <c r="H79" s="5">
        <v>9</v>
      </c>
      <c r="I79" s="5">
        <v>0</v>
      </c>
      <c r="J79" s="5">
        <v>27</v>
      </c>
      <c r="K79" s="5">
        <v>29</v>
      </c>
      <c r="L79" s="5">
        <v>1.6209999999999999E-2</v>
      </c>
      <c r="M79" s="69">
        <f t="shared" si="23"/>
        <v>2511</v>
      </c>
      <c r="N79" s="5">
        <v>19</v>
      </c>
      <c r="O79" s="5">
        <v>2504</v>
      </c>
      <c r="P79" s="5">
        <v>1789</v>
      </c>
      <c r="Q79" s="5">
        <v>0</v>
      </c>
      <c r="R79" s="5">
        <v>0</v>
      </c>
      <c r="S79" s="5">
        <f t="shared" si="24"/>
        <v>1795</v>
      </c>
      <c r="T79" s="5">
        <v>3</v>
      </c>
      <c r="U79" s="5">
        <v>0</v>
      </c>
      <c r="V79" s="5">
        <v>7</v>
      </c>
      <c r="W79" s="5">
        <v>6</v>
      </c>
      <c r="X79" s="72">
        <f t="shared" si="25"/>
        <v>0.99721226602947033</v>
      </c>
      <c r="Y79" s="72">
        <f t="shared" si="26"/>
        <v>0</v>
      </c>
      <c r="Z79" s="72">
        <f t="shared" si="27"/>
        <v>2.7877339705296694E-3</v>
      </c>
      <c r="AA79" s="72">
        <f t="shared" si="28"/>
        <v>0.99665738161559891</v>
      </c>
      <c r="AB79" s="72">
        <f t="shared" si="29"/>
        <v>0</v>
      </c>
      <c r="AC79" s="72">
        <f t="shared" si="30"/>
        <v>3.3426183844011141E-3</v>
      </c>
      <c r="AD79" s="72">
        <f t="shared" si="31"/>
        <v>7.5667064914376738E-3</v>
      </c>
      <c r="AE79" s="72">
        <f t="shared" si="32"/>
        <v>1.0584958217270195E-2</v>
      </c>
      <c r="AF79" s="72">
        <f t="shared" si="33"/>
        <v>0.93103448275862066</v>
      </c>
    </row>
    <row r="80" spans="1:32" x14ac:dyDescent="0.25">
      <c r="A80" s="2" t="s">
        <v>5688</v>
      </c>
      <c r="B80" s="3" t="s">
        <v>42</v>
      </c>
      <c r="C80" s="4" t="s">
        <v>5687</v>
      </c>
      <c r="D80" s="3" t="s">
        <v>26</v>
      </c>
      <c r="E80" s="3" t="s">
        <v>5686</v>
      </c>
      <c r="F80" s="3" t="s">
        <v>28</v>
      </c>
      <c r="G80" s="3" t="s">
        <v>28</v>
      </c>
      <c r="H80" s="5">
        <v>16</v>
      </c>
      <c r="I80" s="5">
        <v>1</v>
      </c>
      <c r="J80" s="5">
        <v>32</v>
      </c>
      <c r="K80" s="5">
        <v>34</v>
      </c>
      <c r="L80" s="5">
        <v>1.6136999999999999E-2</v>
      </c>
      <c r="M80" s="69">
        <f t="shared" si="23"/>
        <v>2977</v>
      </c>
      <c r="N80" s="5">
        <v>17</v>
      </c>
      <c r="O80" s="5">
        <v>2976</v>
      </c>
      <c r="P80" s="5">
        <v>2107</v>
      </c>
      <c r="Q80" s="5">
        <v>0</v>
      </c>
      <c r="R80" s="5">
        <v>0</v>
      </c>
      <c r="S80" s="5">
        <f t="shared" si="24"/>
        <v>2108</v>
      </c>
      <c r="T80" s="5">
        <v>11</v>
      </c>
      <c r="U80" s="5">
        <v>0</v>
      </c>
      <c r="V80" s="5">
        <v>1</v>
      </c>
      <c r="W80" s="5">
        <v>1</v>
      </c>
      <c r="X80" s="72">
        <f t="shared" si="25"/>
        <v>0.99966409136714818</v>
      </c>
      <c r="Y80" s="72">
        <f t="shared" si="26"/>
        <v>0</v>
      </c>
      <c r="Z80" s="72">
        <f t="shared" si="27"/>
        <v>3.3590863285186428E-4</v>
      </c>
      <c r="AA80" s="72">
        <f t="shared" si="28"/>
        <v>0.99952561669829221</v>
      </c>
      <c r="AB80" s="72">
        <f t="shared" si="29"/>
        <v>0</v>
      </c>
      <c r="AC80" s="72">
        <f t="shared" si="30"/>
        <v>4.743833017077799E-4</v>
      </c>
      <c r="AD80" s="72">
        <f t="shared" si="31"/>
        <v>5.7104467584816933E-3</v>
      </c>
      <c r="AE80" s="72">
        <f t="shared" si="32"/>
        <v>8.0645161290322578E-3</v>
      </c>
      <c r="AF80" s="72">
        <f t="shared" si="33"/>
        <v>0.94117647058823528</v>
      </c>
    </row>
    <row r="81" spans="1:32" x14ac:dyDescent="0.25">
      <c r="A81" s="2" t="s">
        <v>5499</v>
      </c>
      <c r="B81" s="3" t="s">
        <v>42</v>
      </c>
      <c r="C81" s="4" t="s">
        <v>5498</v>
      </c>
      <c r="D81" s="3" t="s">
        <v>26</v>
      </c>
      <c r="E81" s="3" t="s">
        <v>4932</v>
      </c>
      <c r="F81" s="3" t="s">
        <v>28</v>
      </c>
      <c r="G81" s="3" t="s">
        <v>28</v>
      </c>
      <c r="H81" s="5">
        <v>5</v>
      </c>
      <c r="I81" s="5">
        <v>0</v>
      </c>
      <c r="J81" s="5">
        <v>39</v>
      </c>
      <c r="K81" s="5">
        <v>42</v>
      </c>
      <c r="L81" s="5">
        <v>2.2641999999999999E-2</v>
      </c>
      <c r="M81" s="69">
        <f t="shared" si="23"/>
        <v>2638</v>
      </c>
      <c r="N81" s="5">
        <v>38</v>
      </c>
      <c r="O81" s="5">
        <v>2632</v>
      </c>
      <c r="P81" s="5">
        <v>1855</v>
      </c>
      <c r="Q81" s="5">
        <v>0</v>
      </c>
      <c r="R81" s="5">
        <v>0</v>
      </c>
      <c r="S81" s="5">
        <f t="shared" si="24"/>
        <v>1860</v>
      </c>
      <c r="T81" s="5">
        <v>0</v>
      </c>
      <c r="U81" s="5">
        <v>1</v>
      </c>
      <c r="V81" s="5">
        <v>6</v>
      </c>
      <c r="W81" s="5">
        <v>5</v>
      </c>
      <c r="X81" s="72">
        <f t="shared" si="25"/>
        <v>0.99772554965883242</v>
      </c>
      <c r="Y81" s="72">
        <f t="shared" si="26"/>
        <v>0</v>
      </c>
      <c r="Z81" s="72">
        <f t="shared" si="27"/>
        <v>2.2744503411675512E-3</v>
      </c>
      <c r="AA81" s="72">
        <f t="shared" si="28"/>
        <v>0.99731182795698925</v>
      </c>
      <c r="AB81" s="72">
        <f t="shared" si="29"/>
        <v>0</v>
      </c>
      <c r="AC81" s="72">
        <f t="shared" si="30"/>
        <v>2.6881720430107529E-3</v>
      </c>
      <c r="AD81" s="72">
        <f t="shared" si="31"/>
        <v>1.4404852160727824E-2</v>
      </c>
      <c r="AE81" s="72">
        <f t="shared" si="32"/>
        <v>2.0430107526881722E-2</v>
      </c>
      <c r="AF81" s="72">
        <f t="shared" si="33"/>
        <v>0.9285714285714286</v>
      </c>
    </row>
    <row r="82" spans="1:32" x14ac:dyDescent="0.25">
      <c r="A82" s="2" t="s">
        <v>5653</v>
      </c>
      <c r="B82" s="3" t="s">
        <v>42</v>
      </c>
      <c r="C82" s="4" t="s">
        <v>5652</v>
      </c>
      <c r="D82" s="3" t="s">
        <v>26</v>
      </c>
      <c r="E82" s="3" t="s">
        <v>5651</v>
      </c>
      <c r="F82" s="3" t="s">
        <v>28</v>
      </c>
      <c r="G82" s="3" t="s">
        <v>28</v>
      </c>
      <c r="H82" s="5">
        <v>15</v>
      </c>
      <c r="I82" s="5">
        <v>0</v>
      </c>
      <c r="J82" s="5">
        <v>50</v>
      </c>
      <c r="K82" s="5">
        <v>55</v>
      </c>
      <c r="L82" s="5">
        <v>2.6596000000000002E-2</v>
      </c>
      <c r="M82" s="69">
        <f t="shared" si="23"/>
        <v>2887</v>
      </c>
      <c r="N82" s="5">
        <v>38</v>
      </c>
      <c r="O82" s="5">
        <v>2846</v>
      </c>
      <c r="P82" s="5">
        <v>2068</v>
      </c>
      <c r="Q82" s="5">
        <v>0</v>
      </c>
      <c r="R82" s="5">
        <v>0</v>
      </c>
      <c r="S82" s="5">
        <f t="shared" si="24"/>
        <v>2098</v>
      </c>
      <c r="T82" s="5">
        <v>0</v>
      </c>
      <c r="U82" s="5">
        <v>4</v>
      </c>
      <c r="V82" s="5">
        <v>41</v>
      </c>
      <c r="W82" s="5">
        <v>30</v>
      </c>
      <c r="X82" s="72">
        <f t="shared" si="25"/>
        <v>0.98579840665050222</v>
      </c>
      <c r="Y82" s="72">
        <f t="shared" si="26"/>
        <v>0</v>
      </c>
      <c r="Z82" s="72">
        <f t="shared" si="27"/>
        <v>1.4201593349497749E-2</v>
      </c>
      <c r="AA82" s="72">
        <f t="shared" si="28"/>
        <v>0.98570066730219252</v>
      </c>
      <c r="AB82" s="72">
        <f t="shared" si="29"/>
        <v>0</v>
      </c>
      <c r="AC82" s="72">
        <f t="shared" si="30"/>
        <v>1.4299332697807437E-2</v>
      </c>
      <c r="AD82" s="72">
        <f t="shared" si="31"/>
        <v>1.3162452372705231E-2</v>
      </c>
      <c r="AE82" s="72">
        <f t="shared" si="32"/>
        <v>1.8112488083889419E-2</v>
      </c>
      <c r="AF82" s="72">
        <f t="shared" si="33"/>
        <v>0.90909090909090906</v>
      </c>
    </row>
    <row r="83" spans="1:32" x14ac:dyDescent="0.25">
      <c r="A83" s="2" t="s">
        <v>5386</v>
      </c>
      <c r="B83" s="3" t="s">
        <v>42</v>
      </c>
      <c r="C83" s="4" t="s">
        <v>5385</v>
      </c>
      <c r="D83" s="3" t="s">
        <v>26</v>
      </c>
      <c r="E83" s="3" t="s">
        <v>5384</v>
      </c>
      <c r="F83" s="3" t="s">
        <v>28</v>
      </c>
      <c r="G83" s="3" t="s">
        <v>28</v>
      </c>
      <c r="H83" s="5">
        <v>24</v>
      </c>
      <c r="I83" s="5">
        <v>0</v>
      </c>
      <c r="J83" s="5">
        <v>27</v>
      </c>
      <c r="K83" s="5">
        <v>28</v>
      </c>
      <c r="L83" s="5">
        <v>1.6539000000000002E-2</v>
      </c>
      <c r="M83" s="69">
        <f t="shared" si="23"/>
        <v>2465</v>
      </c>
      <c r="N83" s="5">
        <v>5</v>
      </c>
      <c r="O83" s="5">
        <v>2464</v>
      </c>
      <c r="P83" s="5">
        <v>1693</v>
      </c>
      <c r="Q83" s="5">
        <v>0</v>
      </c>
      <c r="R83" s="5">
        <v>0</v>
      </c>
      <c r="S83" s="5">
        <f t="shared" si="24"/>
        <v>1694</v>
      </c>
      <c r="T83" s="5">
        <v>1</v>
      </c>
      <c r="U83" s="5">
        <v>0</v>
      </c>
      <c r="V83" s="5">
        <v>1</v>
      </c>
      <c r="W83" s="5">
        <v>1</v>
      </c>
      <c r="X83" s="72">
        <f t="shared" si="25"/>
        <v>0.9995943204868154</v>
      </c>
      <c r="Y83" s="72">
        <f t="shared" si="26"/>
        <v>0</v>
      </c>
      <c r="Z83" s="72">
        <f t="shared" si="27"/>
        <v>4.0567951318458417E-4</v>
      </c>
      <c r="AA83" s="72">
        <f t="shared" si="28"/>
        <v>0.999409681227863</v>
      </c>
      <c r="AB83" s="72">
        <f t="shared" si="29"/>
        <v>0</v>
      </c>
      <c r="AC83" s="72">
        <f t="shared" si="30"/>
        <v>5.9031877213695393E-4</v>
      </c>
      <c r="AD83" s="72">
        <f t="shared" si="31"/>
        <v>2.0283975659229209E-3</v>
      </c>
      <c r="AE83" s="72">
        <f t="shared" si="32"/>
        <v>2.9515938606847697E-3</v>
      </c>
      <c r="AF83" s="72">
        <f t="shared" si="33"/>
        <v>0.9642857142857143</v>
      </c>
    </row>
    <row r="84" spans="1:32" x14ac:dyDescent="0.25">
      <c r="A84" s="2" t="s">
        <v>7309</v>
      </c>
      <c r="B84" s="3" t="s">
        <v>42</v>
      </c>
      <c r="C84" s="4" t="s">
        <v>7308</v>
      </c>
      <c r="D84" s="3" t="s">
        <v>26</v>
      </c>
      <c r="E84" s="3" t="s">
        <v>5357</v>
      </c>
      <c r="F84" s="3" t="s">
        <v>28</v>
      </c>
      <c r="G84" s="3" t="s">
        <v>28</v>
      </c>
      <c r="H84" s="5">
        <v>743</v>
      </c>
      <c r="I84" s="5">
        <v>35</v>
      </c>
      <c r="J84" s="5">
        <v>480</v>
      </c>
      <c r="K84" s="5">
        <v>662</v>
      </c>
      <c r="L84" s="5">
        <v>0.11386300000000001</v>
      </c>
      <c r="M84" s="69">
        <f t="shared" si="23"/>
        <v>9254</v>
      </c>
      <c r="N84" s="5">
        <v>224</v>
      </c>
      <c r="O84" s="5">
        <v>8138</v>
      </c>
      <c r="P84" s="5">
        <v>5814</v>
      </c>
      <c r="Q84" s="5">
        <v>0</v>
      </c>
      <c r="R84" s="5">
        <v>0</v>
      </c>
      <c r="S84" s="5">
        <f t="shared" si="24"/>
        <v>6587</v>
      </c>
      <c r="T84" s="5">
        <v>14</v>
      </c>
      <c r="U84" s="5">
        <v>9</v>
      </c>
      <c r="V84" s="5">
        <v>1116</v>
      </c>
      <c r="W84" s="5">
        <v>773</v>
      </c>
      <c r="X84" s="72">
        <f t="shared" si="25"/>
        <v>0.87940350118867516</v>
      </c>
      <c r="Y84" s="72">
        <f t="shared" si="26"/>
        <v>0</v>
      </c>
      <c r="Z84" s="72">
        <f t="shared" si="27"/>
        <v>0.12059649881132484</v>
      </c>
      <c r="AA84" s="72">
        <f t="shared" si="28"/>
        <v>0.88264763928950962</v>
      </c>
      <c r="AB84" s="72">
        <f t="shared" si="29"/>
        <v>0</v>
      </c>
      <c r="AC84" s="72">
        <f t="shared" si="30"/>
        <v>0.11735236071049036</v>
      </c>
      <c r="AD84" s="72">
        <f t="shared" si="31"/>
        <v>2.4205748865355523E-2</v>
      </c>
      <c r="AE84" s="72">
        <f t="shared" si="32"/>
        <v>3.4006376195536661E-2</v>
      </c>
      <c r="AF84" s="72">
        <f t="shared" si="33"/>
        <v>0.7250755287009063</v>
      </c>
    </row>
    <row r="85" spans="1:32" x14ac:dyDescent="0.25">
      <c r="A85" s="2" t="s">
        <v>5727</v>
      </c>
      <c r="B85" s="3" t="s">
        <v>42</v>
      </c>
      <c r="C85" s="4" t="s">
        <v>5726</v>
      </c>
      <c r="D85" s="3" t="s">
        <v>26</v>
      </c>
      <c r="E85" s="3" t="s">
        <v>5725</v>
      </c>
      <c r="F85" s="3" t="s">
        <v>28</v>
      </c>
      <c r="G85" s="3" t="s">
        <v>28</v>
      </c>
      <c r="H85" s="5">
        <v>68</v>
      </c>
      <c r="I85" s="5">
        <v>3</v>
      </c>
      <c r="J85" s="5">
        <v>76</v>
      </c>
      <c r="K85" s="5">
        <v>94</v>
      </c>
      <c r="L85" s="5">
        <v>4.3741000000000002E-2</v>
      </c>
      <c r="M85" s="69">
        <f t="shared" si="23"/>
        <v>3076</v>
      </c>
      <c r="N85" s="5">
        <v>43</v>
      </c>
      <c r="O85" s="5">
        <v>3015</v>
      </c>
      <c r="P85" s="5">
        <v>2149</v>
      </c>
      <c r="Q85" s="5">
        <v>0</v>
      </c>
      <c r="R85" s="5">
        <v>0</v>
      </c>
      <c r="S85" s="5">
        <f t="shared" si="24"/>
        <v>2191</v>
      </c>
      <c r="T85" s="5">
        <v>6</v>
      </c>
      <c r="U85" s="5">
        <v>0</v>
      </c>
      <c r="V85" s="5">
        <v>61</v>
      </c>
      <c r="W85" s="5">
        <v>42</v>
      </c>
      <c r="X85" s="72">
        <f t="shared" si="25"/>
        <v>0.98016905071521454</v>
      </c>
      <c r="Y85" s="72">
        <f t="shared" si="26"/>
        <v>0</v>
      </c>
      <c r="Z85" s="72">
        <f t="shared" si="27"/>
        <v>1.9830949284785435E-2</v>
      </c>
      <c r="AA85" s="72">
        <f t="shared" si="28"/>
        <v>0.98083067092651754</v>
      </c>
      <c r="AB85" s="72">
        <f t="shared" si="29"/>
        <v>0</v>
      </c>
      <c r="AC85" s="72">
        <f t="shared" si="30"/>
        <v>1.9169329073482427E-2</v>
      </c>
      <c r="AD85" s="72">
        <f t="shared" si="31"/>
        <v>1.3979193758127438E-2</v>
      </c>
      <c r="AE85" s="72">
        <f t="shared" si="32"/>
        <v>1.9625741670470105E-2</v>
      </c>
      <c r="AF85" s="72">
        <f t="shared" si="33"/>
        <v>0.80851063829787229</v>
      </c>
    </row>
    <row r="86" spans="1:32" x14ac:dyDescent="0.25">
      <c r="A86" s="2" t="s">
        <v>5368</v>
      </c>
      <c r="B86" s="3" t="s">
        <v>42</v>
      </c>
      <c r="C86" s="4" t="s">
        <v>5367</v>
      </c>
      <c r="D86" s="3" t="s">
        <v>26</v>
      </c>
      <c r="E86" s="3" t="s">
        <v>5366</v>
      </c>
      <c r="F86" s="3" t="s">
        <v>28</v>
      </c>
      <c r="G86" s="3" t="s">
        <v>28</v>
      </c>
      <c r="H86" s="5">
        <v>23</v>
      </c>
      <c r="I86" s="5">
        <v>1</v>
      </c>
      <c r="J86" s="5">
        <v>39</v>
      </c>
      <c r="K86" s="5">
        <v>43</v>
      </c>
      <c r="L86" s="5">
        <v>2.5840999999999999E-2</v>
      </c>
      <c r="M86" s="69">
        <f t="shared" si="23"/>
        <v>2332</v>
      </c>
      <c r="N86" s="5">
        <v>26</v>
      </c>
      <c r="O86" s="5">
        <v>2245</v>
      </c>
      <c r="P86" s="5">
        <v>1664</v>
      </c>
      <c r="Q86" s="5">
        <v>0</v>
      </c>
      <c r="R86" s="5">
        <v>0</v>
      </c>
      <c r="S86" s="5">
        <f t="shared" si="24"/>
        <v>1724</v>
      </c>
      <c r="T86" s="5">
        <v>2</v>
      </c>
      <c r="U86" s="5">
        <v>1</v>
      </c>
      <c r="V86" s="5">
        <v>87</v>
      </c>
      <c r="W86" s="5">
        <v>60</v>
      </c>
      <c r="X86" s="72">
        <f t="shared" si="25"/>
        <v>0.96269296740994859</v>
      </c>
      <c r="Y86" s="72">
        <f t="shared" si="26"/>
        <v>0</v>
      </c>
      <c r="Z86" s="72">
        <f t="shared" si="27"/>
        <v>3.7307032590051456E-2</v>
      </c>
      <c r="AA86" s="72">
        <f t="shared" si="28"/>
        <v>0.96519721577726214</v>
      </c>
      <c r="AB86" s="72">
        <f t="shared" si="29"/>
        <v>0</v>
      </c>
      <c r="AC86" s="72">
        <f t="shared" si="30"/>
        <v>3.4802784222737818E-2</v>
      </c>
      <c r="AD86" s="72">
        <f t="shared" si="31"/>
        <v>1.1149228130360206E-2</v>
      </c>
      <c r="AE86" s="72">
        <f t="shared" si="32"/>
        <v>1.5081206496519721E-2</v>
      </c>
      <c r="AF86" s="72">
        <f t="shared" si="33"/>
        <v>0.90697674418604646</v>
      </c>
    </row>
    <row r="87" spans="1:32" x14ac:dyDescent="0.25">
      <c r="A87" s="2" t="s">
        <v>5656</v>
      </c>
      <c r="B87" s="3" t="s">
        <v>42</v>
      </c>
      <c r="C87" s="4" t="s">
        <v>5655</v>
      </c>
      <c r="D87" s="3" t="s">
        <v>26</v>
      </c>
      <c r="E87" s="3" t="s">
        <v>5654</v>
      </c>
      <c r="F87" s="3" t="s">
        <v>28</v>
      </c>
      <c r="G87" s="3" t="s">
        <v>28</v>
      </c>
      <c r="H87" s="5">
        <v>239</v>
      </c>
      <c r="I87" s="5">
        <v>4</v>
      </c>
      <c r="J87" s="5">
        <v>207</v>
      </c>
      <c r="K87" s="5">
        <v>256</v>
      </c>
      <c r="L87" s="5">
        <v>0.123791</v>
      </c>
      <c r="M87" s="69">
        <f t="shared" si="23"/>
        <v>3709</v>
      </c>
      <c r="N87" s="5">
        <v>68</v>
      </c>
      <c r="O87" s="5">
        <v>3200</v>
      </c>
      <c r="P87" s="5">
        <v>2068</v>
      </c>
      <c r="Q87" s="5">
        <v>0</v>
      </c>
      <c r="R87" s="5">
        <v>0</v>
      </c>
      <c r="S87" s="5">
        <f t="shared" si="24"/>
        <v>2389</v>
      </c>
      <c r="T87" s="5">
        <v>9</v>
      </c>
      <c r="U87" s="5">
        <v>3</v>
      </c>
      <c r="V87" s="5">
        <v>509</v>
      </c>
      <c r="W87" s="5">
        <v>321</v>
      </c>
      <c r="X87" s="72">
        <f t="shared" si="25"/>
        <v>0.86276624427069293</v>
      </c>
      <c r="Y87" s="72">
        <f t="shared" si="26"/>
        <v>0</v>
      </c>
      <c r="Z87" s="72">
        <f t="shared" si="27"/>
        <v>0.1372337557293071</v>
      </c>
      <c r="AA87" s="72">
        <f t="shared" si="28"/>
        <v>0.86563415655085807</v>
      </c>
      <c r="AB87" s="72">
        <f t="shared" si="29"/>
        <v>0</v>
      </c>
      <c r="AC87" s="72">
        <f t="shared" si="30"/>
        <v>0.1343658434491419</v>
      </c>
      <c r="AD87" s="72">
        <f t="shared" si="31"/>
        <v>1.8333782690752223E-2</v>
      </c>
      <c r="AE87" s="72">
        <f t="shared" si="32"/>
        <v>2.8463792381749686E-2</v>
      </c>
      <c r="AF87" s="72">
        <f t="shared" si="33"/>
        <v>0.80859375</v>
      </c>
    </row>
    <row r="88" spans="1:32" x14ac:dyDescent="0.25">
      <c r="A88" s="2" t="s">
        <v>6387</v>
      </c>
      <c r="B88" s="3" t="s">
        <v>42</v>
      </c>
      <c r="C88" s="4" t="s">
        <v>6386</v>
      </c>
      <c r="D88" s="3" t="s">
        <v>26</v>
      </c>
      <c r="E88" s="3" t="s">
        <v>6385</v>
      </c>
      <c r="F88" s="3" t="s">
        <v>28</v>
      </c>
      <c r="G88" s="3" t="s">
        <v>28</v>
      </c>
      <c r="H88" s="5">
        <v>27</v>
      </c>
      <c r="I88" s="5">
        <v>0</v>
      </c>
      <c r="J88" s="5">
        <v>62</v>
      </c>
      <c r="K88" s="5">
        <v>69</v>
      </c>
      <c r="L88" s="5">
        <v>2.1361999999999999E-2</v>
      </c>
      <c r="M88" s="69">
        <f t="shared" si="23"/>
        <v>4668</v>
      </c>
      <c r="N88" s="5">
        <v>31</v>
      </c>
      <c r="O88" s="5">
        <v>4302</v>
      </c>
      <c r="P88" s="5">
        <v>3230</v>
      </c>
      <c r="Q88" s="5">
        <v>0</v>
      </c>
      <c r="R88" s="5">
        <v>0</v>
      </c>
      <c r="S88" s="5">
        <f t="shared" si="24"/>
        <v>3509</v>
      </c>
      <c r="T88" s="5">
        <v>14</v>
      </c>
      <c r="U88" s="5">
        <v>2</v>
      </c>
      <c r="V88" s="5">
        <v>366</v>
      </c>
      <c r="W88" s="5">
        <v>279</v>
      </c>
      <c r="X88" s="72">
        <f t="shared" si="25"/>
        <v>0.92159383033419018</v>
      </c>
      <c r="Y88" s="72">
        <f t="shared" si="26"/>
        <v>0</v>
      </c>
      <c r="Z88" s="72">
        <f t="shared" si="27"/>
        <v>7.8406169665809766E-2</v>
      </c>
      <c r="AA88" s="72">
        <f t="shared" si="28"/>
        <v>0.92049016813907092</v>
      </c>
      <c r="AB88" s="72">
        <f t="shared" si="29"/>
        <v>0</v>
      </c>
      <c r="AC88" s="72">
        <f t="shared" si="30"/>
        <v>7.9509831860929039E-2</v>
      </c>
      <c r="AD88" s="72">
        <f t="shared" si="31"/>
        <v>6.640959725792631E-3</v>
      </c>
      <c r="AE88" s="72">
        <f t="shared" si="32"/>
        <v>8.8344257623254492E-3</v>
      </c>
      <c r="AF88" s="72">
        <f t="shared" si="33"/>
        <v>0.89855072463768115</v>
      </c>
    </row>
    <row r="89" spans="1:32" x14ac:dyDescent="0.25">
      <c r="A89" s="2" t="s">
        <v>7943</v>
      </c>
      <c r="B89" s="3" t="s">
        <v>42</v>
      </c>
      <c r="C89" s="4" t="s">
        <v>7942</v>
      </c>
      <c r="D89" s="3" t="s">
        <v>26</v>
      </c>
      <c r="E89" s="3" t="s">
        <v>7941</v>
      </c>
      <c r="F89" s="3" t="s">
        <v>28</v>
      </c>
      <c r="G89" s="3" t="s">
        <v>28</v>
      </c>
      <c r="H89" s="5">
        <v>988</v>
      </c>
      <c r="I89" s="5">
        <v>61</v>
      </c>
      <c r="J89" s="5">
        <v>534</v>
      </c>
      <c r="K89" s="5">
        <v>834</v>
      </c>
      <c r="L89" s="5">
        <v>8.5740999999999998E-2</v>
      </c>
      <c r="M89" s="69">
        <f t="shared" si="23"/>
        <v>18525</v>
      </c>
      <c r="N89" s="5">
        <v>154</v>
      </c>
      <c r="O89" s="5">
        <v>14045</v>
      </c>
      <c r="P89" s="5">
        <v>9727</v>
      </c>
      <c r="Q89" s="5">
        <v>0</v>
      </c>
      <c r="R89" s="5">
        <v>0</v>
      </c>
      <c r="S89" s="5">
        <f t="shared" si="24"/>
        <v>12881</v>
      </c>
      <c r="T89" s="5">
        <v>125</v>
      </c>
      <c r="U89" s="5">
        <v>35</v>
      </c>
      <c r="V89" s="5">
        <v>4480</v>
      </c>
      <c r="W89" s="5">
        <v>3154</v>
      </c>
      <c r="X89" s="72">
        <f t="shared" si="25"/>
        <v>0.75816464237516867</v>
      </c>
      <c r="Y89" s="72">
        <f t="shared" si="26"/>
        <v>0</v>
      </c>
      <c r="Z89" s="72">
        <f t="shared" si="27"/>
        <v>0.2418353576248313</v>
      </c>
      <c r="AA89" s="72">
        <f t="shared" si="28"/>
        <v>0.75514323422094554</v>
      </c>
      <c r="AB89" s="72">
        <f t="shared" si="29"/>
        <v>0</v>
      </c>
      <c r="AC89" s="72">
        <f t="shared" si="30"/>
        <v>0.24485676577905441</v>
      </c>
      <c r="AD89" s="72">
        <f t="shared" si="31"/>
        <v>8.3130904183535761E-3</v>
      </c>
      <c r="AE89" s="72">
        <f t="shared" si="32"/>
        <v>1.1955593509820665E-2</v>
      </c>
      <c r="AF89" s="72">
        <f t="shared" si="33"/>
        <v>0.64028776978417268</v>
      </c>
    </row>
    <row r="90" spans="1:32" x14ac:dyDescent="0.25">
      <c r="A90" s="2" t="s">
        <v>5414</v>
      </c>
      <c r="B90" s="3" t="s">
        <v>42</v>
      </c>
      <c r="C90" s="4" t="s">
        <v>5413</v>
      </c>
      <c r="D90" s="3" t="s">
        <v>2097</v>
      </c>
      <c r="E90" s="3" t="s">
        <v>2171</v>
      </c>
      <c r="F90" s="3" t="s">
        <v>28</v>
      </c>
      <c r="G90" s="3" t="s">
        <v>28</v>
      </c>
      <c r="H90" s="5">
        <v>396</v>
      </c>
      <c r="I90" s="5">
        <v>3</v>
      </c>
      <c r="J90" s="5">
        <v>335</v>
      </c>
      <c r="K90" s="5">
        <v>352</v>
      </c>
      <c r="L90" s="5">
        <v>0.20346800000000001</v>
      </c>
      <c r="M90" s="69">
        <f t="shared" si="23"/>
        <v>2803</v>
      </c>
      <c r="N90" s="5">
        <v>0</v>
      </c>
      <c r="O90" s="5">
        <v>2796</v>
      </c>
      <c r="P90" s="5">
        <v>1730</v>
      </c>
      <c r="Q90" s="5">
        <v>0</v>
      </c>
      <c r="R90" s="5">
        <v>0</v>
      </c>
      <c r="S90" s="5">
        <f t="shared" si="24"/>
        <v>1735</v>
      </c>
      <c r="T90" s="5">
        <v>3</v>
      </c>
      <c r="U90" s="5">
        <v>1</v>
      </c>
      <c r="V90" s="5">
        <v>7</v>
      </c>
      <c r="W90" s="5">
        <v>5</v>
      </c>
      <c r="X90" s="72">
        <f t="shared" si="25"/>
        <v>0.99750267570460216</v>
      </c>
      <c r="Y90" s="72">
        <f t="shared" si="26"/>
        <v>0</v>
      </c>
      <c r="Z90" s="72">
        <f t="shared" si="27"/>
        <v>2.4973242953977882E-3</v>
      </c>
      <c r="AA90" s="72">
        <f t="shared" si="28"/>
        <v>0.99711815561959649</v>
      </c>
      <c r="AB90" s="72">
        <f t="shared" si="29"/>
        <v>0</v>
      </c>
      <c r="AC90" s="72">
        <f t="shared" si="30"/>
        <v>2.881844380403458E-3</v>
      </c>
      <c r="AD90" s="72">
        <f t="shared" si="31"/>
        <v>0</v>
      </c>
      <c r="AE90" s="72">
        <f t="shared" si="32"/>
        <v>0</v>
      </c>
      <c r="AF90" s="72">
        <f t="shared" si="33"/>
        <v>0.95170454545454541</v>
      </c>
    </row>
    <row r="91" spans="1:32" x14ac:dyDescent="0.25">
      <c r="A91" s="2" t="s">
        <v>4934</v>
      </c>
      <c r="B91" s="3" t="s">
        <v>42</v>
      </c>
      <c r="C91" s="4" t="s">
        <v>4933</v>
      </c>
      <c r="D91" s="3" t="s">
        <v>26</v>
      </c>
      <c r="E91" s="3" t="s">
        <v>4932</v>
      </c>
      <c r="F91" s="3" t="s">
        <v>28</v>
      </c>
      <c r="G91" s="3" t="s">
        <v>28</v>
      </c>
      <c r="H91" s="5">
        <v>8</v>
      </c>
      <c r="I91" s="5">
        <v>3</v>
      </c>
      <c r="J91" s="5">
        <v>9</v>
      </c>
      <c r="K91" s="5">
        <v>12</v>
      </c>
      <c r="L91" s="5">
        <v>2.1700000000000001E-2</v>
      </c>
      <c r="M91" s="69">
        <f t="shared" si="23"/>
        <v>837</v>
      </c>
      <c r="N91" s="5">
        <v>8</v>
      </c>
      <c r="O91" s="5">
        <v>822</v>
      </c>
      <c r="P91" s="5">
        <v>553</v>
      </c>
      <c r="Q91" s="5">
        <v>0</v>
      </c>
      <c r="R91" s="5">
        <v>0</v>
      </c>
      <c r="S91" s="5">
        <f t="shared" si="24"/>
        <v>564</v>
      </c>
      <c r="T91" s="5">
        <v>1</v>
      </c>
      <c r="U91" s="5">
        <v>0</v>
      </c>
      <c r="V91" s="5">
        <v>15</v>
      </c>
      <c r="W91" s="5">
        <v>11</v>
      </c>
      <c r="X91" s="72">
        <f t="shared" si="25"/>
        <v>0.98207885304659504</v>
      </c>
      <c r="Y91" s="72">
        <f t="shared" si="26"/>
        <v>0</v>
      </c>
      <c r="Z91" s="72">
        <f t="shared" si="27"/>
        <v>1.7921146953405017E-2</v>
      </c>
      <c r="AA91" s="72">
        <f t="shared" si="28"/>
        <v>0.98049645390070927</v>
      </c>
      <c r="AB91" s="72">
        <f t="shared" si="29"/>
        <v>0</v>
      </c>
      <c r="AC91" s="72">
        <f t="shared" si="30"/>
        <v>1.9503546099290781E-2</v>
      </c>
      <c r="AD91" s="72">
        <f t="shared" si="31"/>
        <v>9.557945041816009E-3</v>
      </c>
      <c r="AE91" s="72">
        <f t="shared" si="32"/>
        <v>1.4184397163120567E-2</v>
      </c>
      <c r="AF91" s="72">
        <f t="shared" si="33"/>
        <v>0.75</v>
      </c>
    </row>
    <row r="92" spans="1:32" x14ac:dyDescent="0.25">
      <c r="A92" s="2" t="s">
        <v>4989</v>
      </c>
      <c r="B92" s="3" t="s">
        <v>42</v>
      </c>
      <c r="C92" s="4" t="s">
        <v>4988</v>
      </c>
      <c r="D92" s="3" t="s">
        <v>26</v>
      </c>
      <c r="E92" s="3" t="s">
        <v>4932</v>
      </c>
      <c r="F92" s="3" t="s">
        <v>28</v>
      </c>
      <c r="G92" s="3" t="s">
        <v>28</v>
      </c>
      <c r="H92" s="5">
        <v>1</v>
      </c>
      <c r="I92" s="5">
        <v>0</v>
      </c>
      <c r="J92" s="5">
        <v>15</v>
      </c>
      <c r="K92" s="5">
        <v>15</v>
      </c>
      <c r="L92" s="5">
        <v>1.634E-2</v>
      </c>
      <c r="M92" s="69">
        <f t="shared" si="23"/>
        <v>1249</v>
      </c>
      <c r="N92" s="5">
        <v>14</v>
      </c>
      <c r="O92" s="5">
        <v>1247</v>
      </c>
      <c r="P92" s="5">
        <v>918</v>
      </c>
      <c r="Q92" s="5">
        <v>0</v>
      </c>
      <c r="R92" s="5">
        <v>0</v>
      </c>
      <c r="S92" s="5">
        <f t="shared" si="24"/>
        <v>919</v>
      </c>
      <c r="T92" s="5">
        <v>0</v>
      </c>
      <c r="U92" s="5">
        <v>0</v>
      </c>
      <c r="V92" s="5">
        <v>2</v>
      </c>
      <c r="W92" s="5">
        <v>1</v>
      </c>
      <c r="X92" s="72">
        <f t="shared" si="25"/>
        <v>0.99839871897518018</v>
      </c>
      <c r="Y92" s="72">
        <f t="shared" si="26"/>
        <v>0</v>
      </c>
      <c r="Z92" s="72">
        <f t="shared" si="27"/>
        <v>1.6012810248198558E-3</v>
      </c>
      <c r="AA92" s="72">
        <f t="shared" si="28"/>
        <v>0.99891186071817195</v>
      </c>
      <c r="AB92" s="72">
        <f t="shared" si="29"/>
        <v>0</v>
      </c>
      <c r="AC92" s="72">
        <f t="shared" si="30"/>
        <v>1.088139281828074E-3</v>
      </c>
      <c r="AD92" s="72">
        <f t="shared" si="31"/>
        <v>1.120896717373899E-2</v>
      </c>
      <c r="AE92" s="72">
        <f t="shared" si="32"/>
        <v>1.5233949945593036E-2</v>
      </c>
      <c r="AF92" s="72">
        <f t="shared" si="33"/>
        <v>1</v>
      </c>
    </row>
    <row r="93" spans="1:32" x14ac:dyDescent="0.25">
      <c r="A93" s="2" t="s">
        <v>5617</v>
      </c>
      <c r="B93" s="3" t="s">
        <v>42</v>
      </c>
      <c r="C93" s="4" t="s">
        <v>5616</v>
      </c>
      <c r="D93" s="3" t="s">
        <v>26</v>
      </c>
      <c r="E93" s="3" t="s">
        <v>5615</v>
      </c>
      <c r="F93" s="3" t="s">
        <v>28</v>
      </c>
      <c r="G93" s="3" t="s">
        <v>28</v>
      </c>
      <c r="H93" s="5">
        <v>50</v>
      </c>
      <c r="I93" s="5">
        <v>2</v>
      </c>
      <c r="J93" s="5">
        <v>91</v>
      </c>
      <c r="K93" s="5">
        <v>101</v>
      </c>
      <c r="L93" s="5">
        <v>5.0074E-2</v>
      </c>
      <c r="M93" s="69">
        <f t="shared" si="23"/>
        <v>2995</v>
      </c>
      <c r="N93" s="5">
        <v>62</v>
      </c>
      <c r="O93" s="5">
        <v>2845</v>
      </c>
      <c r="P93" s="5">
        <v>2017</v>
      </c>
      <c r="Q93" s="5">
        <v>0</v>
      </c>
      <c r="R93" s="5">
        <v>0</v>
      </c>
      <c r="S93" s="5">
        <f t="shared" si="24"/>
        <v>2084</v>
      </c>
      <c r="T93" s="5">
        <v>5</v>
      </c>
      <c r="U93" s="5">
        <v>2</v>
      </c>
      <c r="V93" s="5">
        <v>150</v>
      </c>
      <c r="W93" s="5">
        <v>67</v>
      </c>
      <c r="X93" s="72">
        <f t="shared" si="25"/>
        <v>0.94991652754590983</v>
      </c>
      <c r="Y93" s="72">
        <f t="shared" si="26"/>
        <v>0</v>
      </c>
      <c r="Z93" s="72">
        <f t="shared" si="27"/>
        <v>5.0083472454090151E-2</v>
      </c>
      <c r="AA93" s="72">
        <f t="shared" si="28"/>
        <v>0.96785028790786953</v>
      </c>
      <c r="AB93" s="72">
        <f t="shared" si="29"/>
        <v>0</v>
      </c>
      <c r="AC93" s="72">
        <f t="shared" si="30"/>
        <v>3.2149712092130515E-2</v>
      </c>
      <c r="AD93" s="72">
        <f t="shared" si="31"/>
        <v>2.0701168614357262E-2</v>
      </c>
      <c r="AE93" s="72">
        <f t="shared" si="32"/>
        <v>2.9750479846449136E-2</v>
      </c>
      <c r="AF93" s="72">
        <f t="shared" si="33"/>
        <v>0.90099009900990101</v>
      </c>
    </row>
    <row r="94" spans="1:32" x14ac:dyDescent="0.25">
      <c r="A94" s="2" t="s">
        <v>5035</v>
      </c>
      <c r="B94" s="3" t="s">
        <v>42</v>
      </c>
      <c r="C94" s="4" t="s">
        <v>5034</v>
      </c>
      <c r="D94" s="3" t="s">
        <v>26</v>
      </c>
      <c r="E94" s="3" t="s">
        <v>5033</v>
      </c>
      <c r="F94" s="3" t="s">
        <v>28</v>
      </c>
      <c r="G94" s="3" t="s">
        <v>28</v>
      </c>
      <c r="H94" s="5">
        <v>5</v>
      </c>
      <c r="I94" s="5">
        <v>0</v>
      </c>
      <c r="J94" s="5">
        <v>12</v>
      </c>
      <c r="K94" s="5">
        <v>12</v>
      </c>
      <c r="L94" s="5">
        <v>1.1494000000000001E-2</v>
      </c>
      <c r="M94" s="69">
        <f t="shared" si="23"/>
        <v>1482</v>
      </c>
      <c r="N94" s="5">
        <v>6</v>
      </c>
      <c r="O94" s="5">
        <v>1478</v>
      </c>
      <c r="P94" s="5">
        <v>1044</v>
      </c>
      <c r="Q94" s="5">
        <v>0</v>
      </c>
      <c r="R94" s="5">
        <v>0</v>
      </c>
      <c r="S94" s="5">
        <f t="shared" si="24"/>
        <v>1045</v>
      </c>
      <c r="T94" s="5">
        <v>1</v>
      </c>
      <c r="U94" s="5">
        <v>1</v>
      </c>
      <c r="V94" s="5">
        <v>4</v>
      </c>
      <c r="W94" s="5">
        <v>1</v>
      </c>
      <c r="X94" s="72">
        <f t="shared" si="25"/>
        <v>0.9973009446693657</v>
      </c>
      <c r="Y94" s="72">
        <f t="shared" si="26"/>
        <v>0</v>
      </c>
      <c r="Z94" s="72">
        <f t="shared" si="27"/>
        <v>2.6990553306342779E-3</v>
      </c>
      <c r="AA94" s="72">
        <f t="shared" si="28"/>
        <v>0.99904306220095696</v>
      </c>
      <c r="AB94" s="72">
        <f t="shared" si="29"/>
        <v>0</v>
      </c>
      <c r="AC94" s="72">
        <f t="shared" si="30"/>
        <v>9.5693779904306223E-4</v>
      </c>
      <c r="AD94" s="72">
        <f t="shared" si="31"/>
        <v>4.048582995951417E-3</v>
      </c>
      <c r="AE94" s="72">
        <f t="shared" si="32"/>
        <v>5.7416267942583732E-3</v>
      </c>
      <c r="AF94" s="72">
        <f t="shared" si="33"/>
        <v>1</v>
      </c>
    </row>
    <row r="95" spans="1:32" x14ac:dyDescent="0.25">
      <c r="A95" s="2" t="s">
        <v>7103</v>
      </c>
      <c r="B95" s="3" t="s">
        <v>42</v>
      </c>
      <c r="C95" s="4" t="s">
        <v>7102</v>
      </c>
      <c r="D95" s="3" t="s">
        <v>26</v>
      </c>
      <c r="E95" s="3" t="s">
        <v>7101</v>
      </c>
      <c r="F95" s="3" t="s">
        <v>28</v>
      </c>
      <c r="G95" s="3" t="s">
        <v>28</v>
      </c>
      <c r="H95" s="5">
        <v>279</v>
      </c>
      <c r="I95" s="5">
        <v>9</v>
      </c>
      <c r="J95" s="5">
        <v>448</v>
      </c>
      <c r="K95" s="5">
        <v>479</v>
      </c>
      <c r="L95" s="5">
        <v>9.7934999999999994E-2</v>
      </c>
      <c r="M95" s="69">
        <f t="shared" si="23"/>
        <v>7692</v>
      </c>
      <c r="N95" s="5">
        <v>270</v>
      </c>
      <c r="O95" s="5">
        <v>7061</v>
      </c>
      <c r="P95" s="5">
        <v>4891</v>
      </c>
      <c r="Q95" s="5">
        <v>0</v>
      </c>
      <c r="R95" s="5">
        <v>0</v>
      </c>
      <c r="S95" s="5">
        <f t="shared" si="24"/>
        <v>5321</v>
      </c>
      <c r="T95" s="5">
        <v>56</v>
      </c>
      <c r="U95" s="5">
        <v>11</v>
      </c>
      <c r="V95" s="5">
        <v>631</v>
      </c>
      <c r="W95" s="5">
        <v>430</v>
      </c>
      <c r="X95" s="72">
        <f t="shared" si="25"/>
        <v>0.9179667186687468</v>
      </c>
      <c r="Y95" s="72">
        <f t="shared" si="26"/>
        <v>0</v>
      </c>
      <c r="Z95" s="72">
        <f t="shared" si="27"/>
        <v>8.2033281331253247E-2</v>
      </c>
      <c r="AA95" s="72">
        <f t="shared" si="28"/>
        <v>0.91918812253335835</v>
      </c>
      <c r="AB95" s="72">
        <f t="shared" si="29"/>
        <v>0</v>
      </c>
      <c r="AC95" s="72">
        <f t="shared" si="30"/>
        <v>8.0811877466641605E-2</v>
      </c>
      <c r="AD95" s="72">
        <f t="shared" si="31"/>
        <v>3.5101404056162244E-2</v>
      </c>
      <c r="AE95" s="72">
        <f t="shared" si="32"/>
        <v>5.0742341665100547E-2</v>
      </c>
      <c r="AF95" s="72">
        <f t="shared" si="33"/>
        <v>0.93528183716075153</v>
      </c>
    </row>
    <row r="96" spans="1:32" x14ac:dyDescent="0.25">
      <c r="A96" s="2" t="s">
        <v>5359</v>
      </c>
      <c r="B96" s="3" t="s">
        <v>42</v>
      </c>
      <c r="C96" s="4" t="s">
        <v>5358</v>
      </c>
      <c r="D96" s="3" t="s">
        <v>26</v>
      </c>
      <c r="E96" s="3" t="s">
        <v>5357</v>
      </c>
      <c r="F96" s="3" t="s">
        <v>28</v>
      </c>
      <c r="G96" s="3" t="s">
        <v>28</v>
      </c>
      <c r="H96" s="5">
        <v>63</v>
      </c>
      <c r="I96" s="5">
        <v>1</v>
      </c>
      <c r="J96" s="5">
        <v>85</v>
      </c>
      <c r="K96" s="5">
        <v>93</v>
      </c>
      <c r="L96" s="5">
        <v>5.6432000000000003E-2</v>
      </c>
      <c r="M96" s="69">
        <f t="shared" si="23"/>
        <v>2603</v>
      </c>
      <c r="N96" s="5">
        <v>42</v>
      </c>
      <c r="O96" s="5">
        <v>2342</v>
      </c>
      <c r="P96" s="5">
        <v>1648</v>
      </c>
      <c r="Q96" s="5">
        <v>0</v>
      </c>
      <c r="R96" s="5">
        <v>0</v>
      </c>
      <c r="S96" s="5">
        <f t="shared" si="24"/>
        <v>1829</v>
      </c>
      <c r="T96" s="5">
        <v>7</v>
      </c>
      <c r="U96" s="5">
        <v>2</v>
      </c>
      <c r="V96" s="5">
        <v>261</v>
      </c>
      <c r="W96" s="5">
        <v>181</v>
      </c>
      <c r="X96" s="72">
        <f t="shared" si="25"/>
        <v>0.89973107952362663</v>
      </c>
      <c r="Y96" s="72">
        <f t="shared" si="26"/>
        <v>0</v>
      </c>
      <c r="Z96" s="72">
        <f t="shared" si="27"/>
        <v>0.10026892047637341</v>
      </c>
      <c r="AA96" s="72">
        <f t="shared" si="28"/>
        <v>0.90103881902679062</v>
      </c>
      <c r="AB96" s="72">
        <f t="shared" si="29"/>
        <v>0</v>
      </c>
      <c r="AC96" s="72">
        <f t="shared" si="30"/>
        <v>9.8961180973209398E-2</v>
      </c>
      <c r="AD96" s="72">
        <f t="shared" si="31"/>
        <v>1.6135228582404917E-2</v>
      </c>
      <c r="AE96" s="72">
        <f t="shared" si="32"/>
        <v>2.2963367960634227E-2</v>
      </c>
      <c r="AF96" s="72">
        <f t="shared" si="33"/>
        <v>0.91397849462365588</v>
      </c>
    </row>
    <row r="97" spans="1:32" x14ac:dyDescent="0.25">
      <c r="A97" s="2" t="s">
        <v>5080</v>
      </c>
      <c r="B97" s="3" t="s">
        <v>42</v>
      </c>
      <c r="C97" s="4" t="s">
        <v>5079</v>
      </c>
      <c r="D97" s="3" t="s">
        <v>26</v>
      </c>
      <c r="E97" s="3" t="s">
        <v>5078</v>
      </c>
      <c r="F97" s="3" t="s">
        <v>28</v>
      </c>
      <c r="G97" s="3" t="s">
        <v>28</v>
      </c>
      <c r="H97" s="5">
        <v>2</v>
      </c>
      <c r="I97" s="5">
        <v>0</v>
      </c>
      <c r="J97" s="5">
        <v>27</v>
      </c>
      <c r="K97" s="5">
        <v>31</v>
      </c>
      <c r="L97" s="5">
        <v>2.7002999999999999E-2</v>
      </c>
      <c r="M97" s="69">
        <f t="shared" si="23"/>
        <v>1630</v>
      </c>
      <c r="N97" s="5">
        <v>29</v>
      </c>
      <c r="O97" s="5">
        <v>1628</v>
      </c>
      <c r="P97" s="5">
        <v>1148</v>
      </c>
      <c r="Q97" s="5">
        <v>0</v>
      </c>
      <c r="R97" s="5">
        <v>0</v>
      </c>
      <c r="S97" s="5">
        <f t="shared" si="24"/>
        <v>1149</v>
      </c>
      <c r="T97" s="5">
        <v>0</v>
      </c>
      <c r="U97" s="5">
        <v>0</v>
      </c>
      <c r="V97" s="5">
        <v>2</v>
      </c>
      <c r="W97" s="5">
        <v>1</v>
      </c>
      <c r="X97" s="72">
        <f t="shared" si="25"/>
        <v>0.99877300613496933</v>
      </c>
      <c r="Y97" s="72">
        <f t="shared" si="26"/>
        <v>0</v>
      </c>
      <c r="Z97" s="72">
        <f t="shared" si="27"/>
        <v>1.2269938650306749E-3</v>
      </c>
      <c r="AA97" s="72">
        <f t="shared" si="28"/>
        <v>0.99912967798085295</v>
      </c>
      <c r="AB97" s="72">
        <f t="shared" si="29"/>
        <v>0</v>
      </c>
      <c r="AC97" s="72">
        <f t="shared" si="30"/>
        <v>8.703220191470844E-4</v>
      </c>
      <c r="AD97" s="72">
        <f t="shared" si="31"/>
        <v>1.7791411042944787E-2</v>
      </c>
      <c r="AE97" s="72">
        <f t="shared" si="32"/>
        <v>2.5239338555265448E-2</v>
      </c>
      <c r="AF97" s="72">
        <f t="shared" si="33"/>
        <v>0.87096774193548387</v>
      </c>
    </row>
    <row r="98" spans="1:32" x14ac:dyDescent="0.25">
      <c r="A98" s="2" t="s">
        <v>5008</v>
      </c>
      <c r="B98" s="3" t="s">
        <v>42</v>
      </c>
      <c r="C98" s="4" t="s">
        <v>5007</v>
      </c>
      <c r="D98" s="3" t="s">
        <v>26</v>
      </c>
      <c r="E98" s="3" t="s">
        <v>5006</v>
      </c>
      <c r="F98" s="3" t="s">
        <v>28</v>
      </c>
      <c r="G98" s="3" t="s">
        <v>28</v>
      </c>
      <c r="H98" s="5">
        <v>4</v>
      </c>
      <c r="I98" s="5">
        <v>0</v>
      </c>
      <c r="J98" s="5">
        <v>8</v>
      </c>
      <c r="K98" s="5">
        <v>9</v>
      </c>
      <c r="L98" s="5">
        <v>9.3170000000000006E-3</v>
      </c>
      <c r="M98" s="69">
        <f t="shared" si="23"/>
        <v>1363</v>
      </c>
      <c r="N98" s="5">
        <v>7</v>
      </c>
      <c r="O98" s="5">
        <v>1363</v>
      </c>
      <c r="P98" s="5">
        <v>966</v>
      </c>
      <c r="Q98" s="5">
        <v>0</v>
      </c>
      <c r="R98" s="5">
        <v>0</v>
      </c>
      <c r="S98" s="5">
        <f t="shared" si="24"/>
        <v>966</v>
      </c>
      <c r="T98" s="5">
        <v>1</v>
      </c>
      <c r="U98" s="5">
        <v>0</v>
      </c>
      <c r="V98" s="5">
        <v>0</v>
      </c>
      <c r="W98" s="5">
        <v>0</v>
      </c>
      <c r="X98" s="72">
        <f t="shared" si="25"/>
        <v>1</v>
      </c>
      <c r="Y98" s="72">
        <f t="shared" si="26"/>
        <v>0</v>
      </c>
      <c r="Z98" s="72">
        <f t="shared" si="27"/>
        <v>0</v>
      </c>
      <c r="AA98" s="72">
        <f t="shared" si="28"/>
        <v>1</v>
      </c>
      <c r="AB98" s="72">
        <f t="shared" si="29"/>
        <v>0</v>
      </c>
      <c r="AC98" s="72">
        <f t="shared" si="30"/>
        <v>0</v>
      </c>
      <c r="AD98" s="72">
        <f t="shared" si="31"/>
        <v>5.1357300073367569E-3</v>
      </c>
      <c r="AE98" s="72">
        <f t="shared" si="32"/>
        <v>7.246376811594203E-3</v>
      </c>
      <c r="AF98" s="72">
        <f t="shared" si="33"/>
        <v>0.88888888888888884</v>
      </c>
    </row>
    <row r="99" spans="1:32" x14ac:dyDescent="0.25">
      <c r="A99" s="2" t="s">
        <v>5056</v>
      </c>
      <c r="B99" s="3" t="s">
        <v>42</v>
      </c>
      <c r="C99" s="4" t="s">
        <v>5055</v>
      </c>
      <c r="D99" s="3" t="s">
        <v>26</v>
      </c>
      <c r="E99" s="3" t="s">
        <v>5054</v>
      </c>
      <c r="F99" s="3" t="s">
        <v>28</v>
      </c>
      <c r="G99" s="3" t="s">
        <v>28</v>
      </c>
      <c r="H99" s="5">
        <v>10</v>
      </c>
      <c r="I99" s="5">
        <v>0</v>
      </c>
      <c r="J99" s="5">
        <v>11</v>
      </c>
      <c r="K99" s="5">
        <v>12</v>
      </c>
      <c r="L99" s="5">
        <v>1.1204E-2</v>
      </c>
      <c r="M99" s="69">
        <f t="shared" ref="M99:M130" si="34">O99+Q99+V99</f>
        <v>1570</v>
      </c>
      <c r="N99" s="5">
        <v>3</v>
      </c>
      <c r="O99" s="5">
        <v>1568</v>
      </c>
      <c r="P99" s="5">
        <v>1071</v>
      </c>
      <c r="Q99" s="5">
        <v>0</v>
      </c>
      <c r="R99" s="5">
        <v>0</v>
      </c>
      <c r="S99" s="5">
        <f t="shared" ref="S99:S130" si="35">R99+W99+P99</f>
        <v>1072</v>
      </c>
      <c r="T99" s="5">
        <v>1</v>
      </c>
      <c r="U99" s="5">
        <v>0</v>
      </c>
      <c r="V99" s="5">
        <v>2</v>
      </c>
      <c r="W99" s="5">
        <v>1</v>
      </c>
      <c r="X99" s="72">
        <f t="shared" ref="X99:X130" si="36">O99/$M99</f>
        <v>0.99872611464968153</v>
      </c>
      <c r="Y99" s="72">
        <f t="shared" ref="Y99:Y130" si="37">Q99/$M99</f>
        <v>0</v>
      </c>
      <c r="Z99" s="72">
        <f t="shared" ref="Z99:Z130" si="38">V99/$M99</f>
        <v>1.2738853503184713E-3</v>
      </c>
      <c r="AA99" s="72">
        <f t="shared" ref="AA99:AA130" si="39">P99/$S99</f>
        <v>0.99906716417910446</v>
      </c>
      <c r="AB99" s="72">
        <f t="shared" ref="AB99:AB130" si="40">R99/$S99</f>
        <v>0</v>
      </c>
      <c r="AC99" s="72">
        <f t="shared" ref="AC99:AC130" si="41">W99/$S99</f>
        <v>9.3283582089552237E-4</v>
      </c>
      <c r="AD99" s="72">
        <f t="shared" ref="AD99:AD130" si="42">$N99/M99</f>
        <v>1.910828025477707E-3</v>
      </c>
      <c r="AE99" s="72">
        <f t="shared" ref="AE99:AE130" si="43">$N99/S99</f>
        <v>2.798507462686567E-3</v>
      </c>
      <c r="AF99" s="72">
        <f t="shared" ref="AF99:AF130" si="44">J99/K99</f>
        <v>0.91666666666666663</v>
      </c>
    </row>
    <row r="100" spans="1:32" x14ac:dyDescent="0.25">
      <c r="A100" s="2" t="s">
        <v>8480</v>
      </c>
      <c r="B100" s="3" t="s">
        <v>42</v>
      </c>
      <c r="C100" s="4" t="s">
        <v>8479</v>
      </c>
      <c r="D100" s="3" t="s">
        <v>26</v>
      </c>
      <c r="E100" s="3" t="s">
        <v>8478</v>
      </c>
      <c r="F100" s="3" t="s">
        <v>28</v>
      </c>
      <c r="G100" s="3" t="s">
        <v>28</v>
      </c>
      <c r="H100" s="5">
        <v>2313</v>
      </c>
      <c r="I100" s="5">
        <v>81</v>
      </c>
      <c r="J100" s="5">
        <v>1180</v>
      </c>
      <c r="K100" s="5">
        <v>2784</v>
      </c>
      <c r="L100" s="5">
        <v>0.115783</v>
      </c>
      <c r="M100" s="69">
        <f t="shared" si="34"/>
        <v>62533</v>
      </c>
      <c r="N100" s="5">
        <v>555</v>
      </c>
      <c r="O100" s="5">
        <v>37688</v>
      </c>
      <c r="P100" s="5">
        <v>24045</v>
      </c>
      <c r="Q100" s="5">
        <v>0</v>
      </c>
      <c r="R100" s="5">
        <v>0</v>
      </c>
      <c r="S100" s="5">
        <f t="shared" si="35"/>
        <v>39783</v>
      </c>
      <c r="T100" s="5">
        <v>183</v>
      </c>
      <c r="U100" s="5">
        <v>299</v>
      </c>
      <c r="V100" s="5">
        <v>24845</v>
      </c>
      <c r="W100" s="5">
        <v>15738</v>
      </c>
      <c r="X100" s="72">
        <f t="shared" si="36"/>
        <v>0.60268977979626759</v>
      </c>
      <c r="Y100" s="72">
        <f t="shared" si="37"/>
        <v>0</v>
      </c>
      <c r="Z100" s="72">
        <f t="shared" si="38"/>
        <v>0.39731022020373241</v>
      </c>
      <c r="AA100" s="72">
        <f t="shared" si="39"/>
        <v>0.60440389110926773</v>
      </c>
      <c r="AB100" s="72">
        <f t="shared" si="40"/>
        <v>0</v>
      </c>
      <c r="AC100" s="72">
        <f t="shared" si="41"/>
        <v>0.39559610889073221</v>
      </c>
      <c r="AD100" s="72">
        <f t="shared" si="42"/>
        <v>8.8753138342954913E-3</v>
      </c>
      <c r="AE100" s="72">
        <f t="shared" si="43"/>
        <v>1.3950682452303747E-2</v>
      </c>
      <c r="AF100" s="72">
        <f t="shared" si="44"/>
        <v>0.4238505747126437</v>
      </c>
    </row>
    <row r="101" spans="1:32" x14ac:dyDescent="0.25">
      <c r="A101" s="2" t="s">
        <v>6226</v>
      </c>
      <c r="B101" s="3" t="s">
        <v>42</v>
      </c>
      <c r="C101" s="4" t="s">
        <v>6225</v>
      </c>
      <c r="D101" s="3" t="s">
        <v>26</v>
      </c>
      <c r="E101" s="3" t="s">
        <v>6224</v>
      </c>
      <c r="F101" s="3" t="s">
        <v>28</v>
      </c>
      <c r="G101" s="3" t="s">
        <v>28</v>
      </c>
      <c r="H101" s="5">
        <v>252</v>
      </c>
      <c r="I101" s="5">
        <v>14</v>
      </c>
      <c r="J101" s="5">
        <v>268</v>
      </c>
      <c r="K101" s="5">
        <v>307</v>
      </c>
      <c r="L101" s="5">
        <v>0.10495699999999999</v>
      </c>
      <c r="M101" s="69">
        <f t="shared" si="34"/>
        <v>4303</v>
      </c>
      <c r="N101" s="5">
        <v>185</v>
      </c>
      <c r="O101" s="5">
        <v>4196</v>
      </c>
      <c r="P101" s="5">
        <v>2925</v>
      </c>
      <c r="Q101" s="5">
        <v>0</v>
      </c>
      <c r="R101" s="5">
        <v>0</v>
      </c>
      <c r="S101" s="5">
        <f t="shared" si="35"/>
        <v>3002</v>
      </c>
      <c r="T101" s="5">
        <v>10</v>
      </c>
      <c r="U101" s="5">
        <v>2</v>
      </c>
      <c r="V101" s="5">
        <v>107</v>
      </c>
      <c r="W101" s="5">
        <v>77</v>
      </c>
      <c r="X101" s="72">
        <f t="shared" si="36"/>
        <v>0.9751336277016035</v>
      </c>
      <c r="Y101" s="72">
        <f t="shared" si="37"/>
        <v>0</v>
      </c>
      <c r="Z101" s="72">
        <f t="shared" si="38"/>
        <v>2.4866372298396468E-2</v>
      </c>
      <c r="AA101" s="72">
        <f t="shared" si="39"/>
        <v>0.97435043304463687</v>
      </c>
      <c r="AB101" s="72">
        <f t="shared" si="40"/>
        <v>0</v>
      </c>
      <c r="AC101" s="72">
        <f t="shared" si="41"/>
        <v>2.5649566955363093E-2</v>
      </c>
      <c r="AD101" s="72">
        <f t="shared" si="42"/>
        <v>4.2993260515919125E-2</v>
      </c>
      <c r="AE101" s="72">
        <f t="shared" si="43"/>
        <v>6.1625582944703529E-2</v>
      </c>
      <c r="AF101" s="72">
        <f t="shared" si="44"/>
        <v>0.87296416938110755</v>
      </c>
    </row>
    <row r="102" spans="1:32" x14ac:dyDescent="0.25">
      <c r="A102" s="2" t="s">
        <v>8083</v>
      </c>
      <c r="B102" s="3" t="s">
        <v>42</v>
      </c>
      <c r="C102" s="4" t="s">
        <v>8082</v>
      </c>
      <c r="D102" s="3" t="s">
        <v>26</v>
      </c>
      <c r="E102" s="3" t="s">
        <v>8081</v>
      </c>
      <c r="F102" s="3" t="s">
        <v>28</v>
      </c>
      <c r="G102" s="3" t="s">
        <v>28</v>
      </c>
      <c r="H102" s="5">
        <v>437</v>
      </c>
      <c r="I102" s="5">
        <v>0</v>
      </c>
      <c r="J102" s="5">
        <v>567</v>
      </c>
      <c r="K102" s="5">
        <v>940</v>
      </c>
      <c r="L102" s="5">
        <v>8.3340999999999998E-2</v>
      </c>
      <c r="M102" s="69">
        <f t="shared" si="34"/>
        <v>26665</v>
      </c>
      <c r="N102" s="5">
        <v>594</v>
      </c>
      <c r="O102" s="5">
        <v>17102</v>
      </c>
      <c r="P102" s="5">
        <v>11279</v>
      </c>
      <c r="Q102" s="5">
        <v>0</v>
      </c>
      <c r="R102" s="5">
        <v>0</v>
      </c>
      <c r="S102" s="5">
        <f t="shared" si="35"/>
        <v>16918</v>
      </c>
      <c r="T102" s="5">
        <v>32</v>
      </c>
      <c r="U102" s="5">
        <v>60</v>
      </c>
      <c r="V102" s="5">
        <v>9563</v>
      </c>
      <c r="W102" s="5">
        <v>5639</v>
      </c>
      <c r="X102" s="72">
        <f t="shared" si="36"/>
        <v>0.64136508531783232</v>
      </c>
      <c r="Y102" s="72">
        <f t="shared" si="37"/>
        <v>0</v>
      </c>
      <c r="Z102" s="72">
        <f t="shared" si="38"/>
        <v>0.35863491468216763</v>
      </c>
      <c r="AA102" s="72">
        <f t="shared" si="39"/>
        <v>0.66668636954722782</v>
      </c>
      <c r="AB102" s="72">
        <f t="shared" si="40"/>
        <v>0</v>
      </c>
      <c r="AC102" s="72">
        <f t="shared" si="41"/>
        <v>0.33331363045277218</v>
      </c>
      <c r="AD102" s="72">
        <f t="shared" si="42"/>
        <v>2.2276392274517158E-2</v>
      </c>
      <c r="AE102" s="72">
        <f t="shared" si="43"/>
        <v>3.5110533159947985E-2</v>
      </c>
      <c r="AF102" s="72">
        <f t="shared" si="44"/>
        <v>0.60319148936170208</v>
      </c>
    </row>
    <row r="103" spans="1:32" x14ac:dyDescent="0.25">
      <c r="A103" s="2" t="s">
        <v>5816</v>
      </c>
      <c r="B103" s="3" t="s">
        <v>42</v>
      </c>
      <c r="C103" s="4" t="s">
        <v>5815</v>
      </c>
      <c r="D103" s="3" t="s">
        <v>26</v>
      </c>
      <c r="E103" s="3" t="s">
        <v>5814</v>
      </c>
      <c r="F103" s="3" t="s">
        <v>28</v>
      </c>
      <c r="G103" s="3" t="s">
        <v>28</v>
      </c>
      <c r="H103" s="5">
        <v>170</v>
      </c>
      <c r="I103" s="5">
        <v>8</v>
      </c>
      <c r="J103" s="5">
        <v>196</v>
      </c>
      <c r="K103" s="5">
        <v>238</v>
      </c>
      <c r="L103" s="5">
        <v>0.103299</v>
      </c>
      <c r="M103" s="69">
        <f t="shared" si="34"/>
        <v>3360</v>
      </c>
      <c r="N103" s="5">
        <v>139</v>
      </c>
      <c r="O103" s="5">
        <v>3168</v>
      </c>
      <c r="P103" s="5">
        <v>2304</v>
      </c>
      <c r="Q103" s="5">
        <v>0</v>
      </c>
      <c r="R103" s="5">
        <v>0</v>
      </c>
      <c r="S103" s="5">
        <f t="shared" si="35"/>
        <v>2460</v>
      </c>
      <c r="T103" s="5">
        <v>3</v>
      </c>
      <c r="U103" s="5">
        <v>4</v>
      </c>
      <c r="V103" s="5">
        <v>192</v>
      </c>
      <c r="W103" s="5">
        <v>156</v>
      </c>
      <c r="X103" s="72">
        <f t="shared" si="36"/>
        <v>0.94285714285714284</v>
      </c>
      <c r="Y103" s="72">
        <f t="shared" si="37"/>
        <v>0</v>
      </c>
      <c r="Z103" s="72">
        <f t="shared" si="38"/>
        <v>5.7142857142857141E-2</v>
      </c>
      <c r="AA103" s="72">
        <f t="shared" si="39"/>
        <v>0.93658536585365859</v>
      </c>
      <c r="AB103" s="72">
        <f t="shared" si="40"/>
        <v>0</v>
      </c>
      <c r="AC103" s="72">
        <f t="shared" si="41"/>
        <v>6.3414634146341464E-2</v>
      </c>
      <c r="AD103" s="72">
        <f t="shared" si="42"/>
        <v>4.1369047619047618E-2</v>
      </c>
      <c r="AE103" s="72">
        <f t="shared" si="43"/>
        <v>5.6504065040650406E-2</v>
      </c>
      <c r="AF103" s="72">
        <f t="shared" si="44"/>
        <v>0.82352941176470584</v>
      </c>
    </row>
    <row r="104" spans="1:32" x14ac:dyDescent="0.25">
      <c r="A104" s="2" t="s">
        <v>8261</v>
      </c>
      <c r="B104" s="3" t="s">
        <v>42</v>
      </c>
      <c r="C104" s="4" t="s">
        <v>8260</v>
      </c>
      <c r="D104" s="3" t="s">
        <v>26</v>
      </c>
      <c r="E104" s="3" t="s">
        <v>8259</v>
      </c>
      <c r="F104" s="3" t="s">
        <v>28</v>
      </c>
      <c r="G104" s="3" t="s">
        <v>28</v>
      </c>
      <c r="H104" s="5">
        <v>417</v>
      </c>
      <c r="I104" s="5">
        <v>20</v>
      </c>
      <c r="J104" s="5">
        <v>461</v>
      </c>
      <c r="K104" s="5">
        <v>803</v>
      </c>
      <c r="L104" s="5">
        <v>5.5876000000000002E-2</v>
      </c>
      <c r="M104" s="69">
        <f t="shared" si="34"/>
        <v>33067</v>
      </c>
      <c r="N104" s="5">
        <v>283</v>
      </c>
      <c r="O104" s="5">
        <v>21490</v>
      </c>
      <c r="P104" s="5">
        <v>14371</v>
      </c>
      <c r="Q104" s="5">
        <v>0</v>
      </c>
      <c r="R104" s="5">
        <v>0</v>
      </c>
      <c r="S104" s="5">
        <f t="shared" si="35"/>
        <v>22079</v>
      </c>
      <c r="T104" s="5">
        <v>105</v>
      </c>
      <c r="U104" s="5">
        <v>67</v>
      </c>
      <c r="V104" s="5">
        <v>11577</v>
      </c>
      <c r="W104" s="5">
        <v>7708</v>
      </c>
      <c r="X104" s="72">
        <f t="shared" si="36"/>
        <v>0.64989264221126808</v>
      </c>
      <c r="Y104" s="72">
        <f t="shared" si="37"/>
        <v>0</v>
      </c>
      <c r="Z104" s="72">
        <f t="shared" si="38"/>
        <v>0.35010735778873198</v>
      </c>
      <c r="AA104" s="72">
        <f t="shared" si="39"/>
        <v>0.65088998595950909</v>
      </c>
      <c r="AB104" s="72">
        <f t="shared" si="40"/>
        <v>0</v>
      </c>
      <c r="AC104" s="72">
        <f t="shared" si="41"/>
        <v>0.34911001404049097</v>
      </c>
      <c r="AD104" s="72">
        <f t="shared" si="42"/>
        <v>8.5583814679287499E-3</v>
      </c>
      <c r="AE104" s="72">
        <f t="shared" si="43"/>
        <v>1.2817609493183568E-2</v>
      </c>
      <c r="AF104" s="72">
        <f t="shared" si="44"/>
        <v>0.57409713574097132</v>
      </c>
    </row>
    <row r="105" spans="1:32" x14ac:dyDescent="0.25">
      <c r="A105" s="2" t="s">
        <v>6659</v>
      </c>
      <c r="B105" s="3" t="s">
        <v>42</v>
      </c>
      <c r="C105" s="4" t="s">
        <v>6658</v>
      </c>
      <c r="D105" s="3" t="s">
        <v>26</v>
      </c>
      <c r="E105" s="3" t="s">
        <v>6657</v>
      </c>
      <c r="F105" s="3" t="s">
        <v>28</v>
      </c>
      <c r="G105" s="3" t="s">
        <v>28</v>
      </c>
      <c r="H105" s="5">
        <v>271</v>
      </c>
      <c r="I105" s="5">
        <v>11</v>
      </c>
      <c r="J105" s="5">
        <v>237</v>
      </c>
      <c r="K105" s="5">
        <v>285</v>
      </c>
      <c r="L105" s="5">
        <v>7.5980000000000006E-2</v>
      </c>
      <c r="M105" s="69">
        <f t="shared" si="34"/>
        <v>6336</v>
      </c>
      <c r="N105" s="5">
        <v>175</v>
      </c>
      <c r="O105" s="5">
        <v>5531</v>
      </c>
      <c r="P105" s="5">
        <v>3751</v>
      </c>
      <c r="Q105" s="5">
        <v>0</v>
      </c>
      <c r="R105" s="5">
        <v>0</v>
      </c>
      <c r="S105" s="5">
        <f t="shared" si="35"/>
        <v>4253</v>
      </c>
      <c r="T105" s="5">
        <v>16</v>
      </c>
      <c r="U105" s="5">
        <v>11</v>
      </c>
      <c r="V105" s="5">
        <v>805</v>
      </c>
      <c r="W105" s="5">
        <v>502</v>
      </c>
      <c r="X105" s="72">
        <f t="shared" si="36"/>
        <v>0.87294823232323238</v>
      </c>
      <c r="Y105" s="72">
        <f t="shared" si="37"/>
        <v>0</v>
      </c>
      <c r="Z105" s="72">
        <f t="shared" si="38"/>
        <v>0.12705176767676768</v>
      </c>
      <c r="AA105" s="72">
        <f t="shared" si="39"/>
        <v>0.88196567129085357</v>
      </c>
      <c r="AB105" s="72">
        <f t="shared" si="40"/>
        <v>0</v>
      </c>
      <c r="AC105" s="72">
        <f t="shared" si="41"/>
        <v>0.11803432870914649</v>
      </c>
      <c r="AD105" s="72">
        <f t="shared" si="42"/>
        <v>2.7619949494949496E-2</v>
      </c>
      <c r="AE105" s="72">
        <f t="shared" si="43"/>
        <v>4.1147425346814016E-2</v>
      </c>
      <c r="AF105" s="72">
        <f t="shared" si="44"/>
        <v>0.83157894736842108</v>
      </c>
    </row>
    <row r="106" spans="1:32" x14ac:dyDescent="0.25">
      <c r="A106" s="2" t="s">
        <v>6265</v>
      </c>
      <c r="B106" s="3" t="s">
        <v>42</v>
      </c>
      <c r="C106" s="4" t="s">
        <v>6264</v>
      </c>
      <c r="D106" s="3" t="s">
        <v>26</v>
      </c>
      <c r="E106" s="3" t="s">
        <v>6263</v>
      </c>
      <c r="F106" s="3" t="s">
        <v>28</v>
      </c>
      <c r="G106" s="3" t="s">
        <v>28</v>
      </c>
      <c r="H106" s="5">
        <v>117</v>
      </c>
      <c r="I106" s="5">
        <v>3</v>
      </c>
      <c r="J106" s="5">
        <v>123</v>
      </c>
      <c r="K106" s="5">
        <v>127</v>
      </c>
      <c r="L106" s="5">
        <v>4.2193000000000001E-2</v>
      </c>
      <c r="M106" s="69">
        <f t="shared" si="34"/>
        <v>4253</v>
      </c>
      <c r="N106" s="5">
        <v>26</v>
      </c>
      <c r="O106" s="5">
        <v>4207</v>
      </c>
      <c r="P106" s="5">
        <v>3010</v>
      </c>
      <c r="Q106" s="5">
        <v>0</v>
      </c>
      <c r="R106" s="5">
        <v>0</v>
      </c>
      <c r="S106" s="5">
        <f t="shared" si="35"/>
        <v>3044</v>
      </c>
      <c r="T106" s="5">
        <v>1</v>
      </c>
      <c r="U106" s="5">
        <v>0</v>
      </c>
      <c r="V106" s="5">
        <v>46</v>
      </c>
      <c r="W106" s="5">
        <v>34</v>
      </c>
      <c r="X106" s="72">
        <f t="shared" si="36"/>
        <v>0.98918410533740886</v>
      </c>
      <c r="Y106" s="72">
        <f t="shared" si="37"/>
        <v>0</v>
      </c>
      <c r="Z106" s="72">
        <f t="shared" si="38"/>
        <v>1.0815894662591112E-2</v>
      </c>
      <c r="AA106" s="72">
        <f t="shared" si="39"/>
        <v>0.98883048620236536</v>
      </c>
      <c r="AB106" s="72">
        <f t="shared" si="40"/>
        <v>0</v>
      </c>
      <c r="AC106" s="72">
        <f t="shared" si="41"/>
        <v>1.1169513797634692E-2</v>
      </c>
      <c r="AD106" s="72">
        <f t="shared" si="42"/>
        <v>6.113331765812368E-3</v>
      </c>
      <c r="AE106" s="72">
        <f t="shared" si="43"/>
        <v>8.5413929040735869E-3</v>
      </c>
      <c r="AF106" s="72">
        <f t="shared" si="44"/>
        <v>0.96850393700787396</v>
      </c>
    </row>
    <row r="107" spans="1:32" x14ac:dyDescent="0.25">
      <c r="A107" s="2" t="s">
        <v>7106</v>
      </c>
      <c r="B107" s="3" t="s">
        <v>42</v>
      </c>
      <c r="C107" s="4" t="s">
        <v>7105</v>
      </c>
      <c r="D107" s="3" t="s">
        <v>26</v>
      </c>
      <c r="E107" s="3" t="s">
        <v>7104</v>
      </c>
      <c r="F107" s="3" t="s">
        <v>28</v>
      </c>
      <c r="G107" s="3" t="s">
        <v>28</v>
      </c>
      <c r="H107" s="5">
        <v>573</v>
      </c>
      <c r="I107" s="5">
        <v>62</v>
      </c>
      <c r="J107" s="5">
        <v>252</v>
      </c>
      <c r="K107" s="5">
        <v>422</v>
      </c>
      <c r="L107" s="5">
        <v>8.6280999999999997E-2</v>
      </c>
      <c r="M107" s="69">
        <f t="shared" si="34"/>
        <v>8010</v>
      </c>
      <c r="N107" s="5">
        <v>74</v>
      </c>
      <c r="O107" s="5">
        <v>6919</v>
      </c>
      <c r="P107" s="5">
        <v>4891</v>
      </c>
      <c r="Q107" s="5">
        <v>0</v>
      </c>
      <c r="R107" s="5">
        <v>0</v>
      </c>
      <c r="S107" s="5">
        <f t="shared" si="35"/>
        <v>5676</v>
      </c>
      <c r="T107" s="5">
        <v>51</v>
      </c>
      <c r="U107" s="5">
        <v>9</v>
      </c>
      <c r="V107" s="5">
        <v>1091</v>
      </c>
      <c r="W107" s="5">
        <v>785</v>
      </c>
      <c r="X107" s="72">
        <f t="shared" si="36"/>
        <v>0.86379525593008744</v>
      </c>
      <c r="Y107" s="72">
        <f t="shared" si="37"/>
        <v>0</v>
      </c>
      <c r="Z107" s="72">
        <f t="shared" si="38"/>
        <v>0.13620474406991262</v>
      </c>
      <c r="AA107" s="72">
        <f t="shared" si="39"/>
        <v>0.86169837914023961</v>
      </c>
      <c r="AB107" s="72">
        <f t="shared" si="40"/>
        <v>0</v>
      </c>
      <c r="AC107" s="72">
        <f t="shared" si="41"/>
        <v>0.13830162085976039</v>
      </c>
      <c r="AD107" s="72">
        <f t="shared" si="42"/>
        <v>9.2384519350811479E-3</v>
      </c>
      <c r="AE107" s="72">
        <f t="shared" si="43"/>
        <v>1.3037350246652573E-2</v>
      </c>
      <c r="AF107" s="72">
        <f t="shared" si="44"/>
        <v>0.59715639810426535</v>
      </c>
    </row>
    <row r="108" spans="1:32" x14ac:dyDescent="0.25">
      <c r="A108" s="2" t="s">
        <v>5585</v>
      </c>
      <c r="B108" s="3" t="s">
        <v>42</v>
      </c>
      <c r="C108" s="4" t="s">
        <v>5584</v>
      </c>
      <c r="D108" s="3" t="s">
        <v>26</v>
      </c>
      <c r="E108" s="3" t="s">
        <v>5583</v>
      </c>
      <c r="F108" s="3" t="s">
        <v>28</v>
      </c>
      <c r="G108" s="3" t="s">
        <v>28</v>
      </c>
      <c r="H108" s="5">
        <v>108</v>
      </c>
      <c r="I108" s="5">
        <v>3</v>
      </c>
      <c r="J108" s="5">
        <v>108</v>
      </c>
      <c r="K108" s="5">
        <v>124</v>
      </c>
      <c r="L108" s="5">
        <v>6.2311999999999999E-2</v>
      </c>
      <c r="M108" s="69">
        <f t="shared" si="34"/>
        <v>2813</v>
      </c>
      <c r="N108" s="5">
        <v>36</v>
      </c>
      <c r="O108" s="5">
        <v>2796</v>
      </c>
      <c r="P108" s="5">
        <v>1990</v>
      </c>
      <c r="Q108" s="5">
        <v>0</v>
      </c>
      <c r="R108" s="5">
        <v>0</v>
      </c>
      <c r="S108" s="5">
        <f t="shared" si="35"/>
        <v>2004</v>
      </c>
      <c r="T108" s="5">
        <v>5</v>
      </c>
      <c r="U108" s="5">
        <v>1</v>
      </c>
      <c r="V108" s="5">
        <v>17</v>
      </c>
      <c r="W108" s="5">
        <v>14</v>
      </c>
      <c r="X108" s="72">
        <f t="shared" si="36"/>
        <v>0.99395662993245648</v>
      </c>
      <c r="Y108" s="72">
        <f t="shared" si="37"/>
        <v>0</v>
      </c>
      <c r="Z108" s="72">
        <f t="shared" si="38"/>
        <v>6.0433700675435482E-3</v>
      </c>
      <c r="AA108" s="72">
        <f t="shared" si="39"/>
        <v>0.99301397205588826</v>
      </c>
      <c r="AB108" s="72">
        <f t="shared" si="40"/>
        <v>0</v>
      </c>
      <c r="AC108" s="72">
        <f t="shared" si="41"/>
        <v>6.9860279441117763E-3</v>
      </c>
      <c r="AD108" s="72">
        <f t="shared" si="42"/>
        <v>1.2797724848915748E-2</v>
      </c>
      <c r="AE108" s="72">
        <f t="shared" si="43"/>
        <v>1.7964071856287425E-2</v>
      </c>
      <c r="AF108" s="72">
        <f t="shared" si="44"/>
        <v>0.87096774193548387</v>
      </c>
    </row>
    <row r="109" spans="1:32" x14ac:dyDescent="0.25">
      <c r="A109" s="2" t="s">
        <v>7891</v>
      </c>
      <c r="B109" s="3" t="s">
        <v>42</v>
      </c>
      <c r="C109" s="4" t="s">
        <v>7890</v>
      </c>
      <c r="D109" s="3" t="s">
        <v>26</v>
      </c>
      <c r="E109" s="3" t="s">
        <v>7889</v>
      </c>
      <c r="F109" s="3" t="s">
        <v>28</v>
      </c>
      <c r="G109" s="3" t="s">
        <v>28</v>
      </c>
      <c r="H109" s="5">
        <v>536</v>
      </c>
      <c r="I109" s="5">
        <v>28</v>
      </c>
      <c r="J109" s="5">
        <v>542</v>
      </c>
      <c r="K109" s="5">
        <v>744</v>
      </c>
      <c r="L109" s="5">
        <v>8.2128000000000007E-2</v>
      </c>
      <c r="M109" s="69">
        <f t="shared" si="34"/>
        <v>19205</v>
      </c>
      <c r="N109" s="5">
        <v>312</v>
      </c>
      <c r="O109" s="5">
        <v>13350</v>
      </c>
      <c r="P109" s="5">
        <v>9059</v>
      </c>
      <c r="Q109" s="5">
        <v>0</v>
      </c>
      <c r="R109" s="5">
        <v>0</v>
      </c>
      <c r="S109" s="5">
        <f t="shared" si="35"/>
        <v>13239</v>
      </c>
      <c r="T109" s="5">
        <v>16</v>
      </c>
      <c r="U109" s="5">
        <v>73</v>
      </c>
      <c r="V109" s="5">
        <v>5855</v>
      </c>
      <c r="W109" s="5">
        <v>4180</v>
      </c>
      <c r="X109" s="72">
        <f t="shared" si="36"/>
        <v>0.69513147617807858</v>
      </c>
      <c r="Y109" s="72">
        <f t="shared" si="37"/>
        <v>0</v>
      </c>
      <c r="Z109" s="72">
        <f t="shared" si="38"/>
        <v>0.30486852382192137</v>
      </c>
      <c r="AA109" s="72">
        <f t="shared" si="39"/>
        <v>0.68426618324646882</v>
      </c>
      <c r="AB109" s="72">
        <f t="shared" si="40"/>
        <v>0</v>
      </c>
      <c r="AC109" s="72">
        <f t="shared" si="41"/>
        <v>0.31573381675353124</v>
      </c>
      <c r="AD109" s="72">
        <f t="shared" si="42"/>
        <v>1.6245769330903409E-2</v>
      </c>
      <c r="AE109" s="72">
        <f t="shared" si="43"/>
        <v>2.3566734647631996E-2</v>
      </c>
      <c r="AF109" s="72">
        <f t="shared" si="44"/>
        <v>0.728494623655914</v>
      </c>
    </row>
    <row r="110" spans="1:32" x14ac:dyDescent="0.25">
      <c r="A110" s="2" t="s">
        <v>7873</v>
      </c>
      <c r="B110" s="3" t="s">
        <v>42</v>
      </c>
      <c r="C110" s="4" t="s">
        <v>7872</v>
      </c>
      <c r="D110" s="3" t="s">
        <v>26</v>
      </c>
      <c r="E110" s="3" t="s">
        <v>7871</v>
      </c>
      <c r="F110" s="3" t="s">
        <v>28</v>
      </c>
      <c r="G110" s="3" t="s">
        <v>28</v>
      </c>
      <c r="H110" s="5">
        <v>530</v>
      </c>
      <c r="I110" s="5">
        <v>9</v>
      </c>
      <c r="J110" s="5">
        <v>706</v>
      </c>
      <c r="K110" s="5">
        <v>867</v>
      </c>
      <c r="L110" s="5">
        <v>9.7878000000000007E-2</v>
      </c>
      <c r="M110" s="69">
        <f t="shared" si="34"/>
        <v>15175</v>
      </c>
      <c r="N110" s="5">
        <v>460</v>
      </c>
      <c r="O110" s="5">
        <v>12253</v>
      </c>
      <c r="P110" s="5">
        <v>8858</v>
      </c>
      <c r="Q110" s="5">
        <v>0</v>
      </c>
      <c r="R110" s="5">
        <v>0</v>
      </c>
      <c r="S110" s="5">
        <f t="shared" si="35"/>
        <v>10843</v>
      </c>
      <c r="T110" s="5">
        <v>107</v>
      </c>
      <c r="U110" s="5">
        <v>21</v>
      </c>
      <c r="V110" s="5">
        <v>2922</v>
      </c>
      <c r="W110" s="5">
        <v>1985</v>
      </c>
      <c r="X110" s="72">
        <f t="shared" si="36"/>
        <v>0.80744645799011527</v>
      </c>
      <c r="Y110" s="72">
        <f t="shared" si="37"/>
        <v>0</v>
      </c>
      <c r="Z110" s="72">
        <f t="shared" si="38"/>
        <v>0.19255354200988467</v>
      </c>
      <c r="AA110" s="72">
        <f t="shared" si="39"/>
        <v>0.81693258323342244</v>
      </c>
      <c r="AB110" s="72">
        <f t="shared" si="40"/>
        <v>0</v>
      </c>
      <c r="AC110" s="72">
        <f t="shared" si="41"/>
        <v>0.18306741676657751</v>
      </c>
      <c r="AD110" s="72">
        <f t="shared" si="42"/>
        <v>3.0313014827018123E-2</v>
      </c>
      <c r="AE110" s="72">
        <f t="shared" si="43"/>
        <v>4.2423683482431064E-2</v>
      </c>
      <c r="AF110" s="72">
        <f t="shared" si="44"/>
        <v>0.81430219146482119</v>
      </c>
    </row>
    <row r="111" spans="1:32" x14ac:dyDescent="0.25">
      <c r="A111" s="2" t="s">
        <v>6997</v>
      </c>
      <c r="B111" s="3" t="s">
        <v>42</v>
      </c>
      <c r="C111" s="4" t="s">
        <v>6996</v>
      </c>
      <c r="D111" s="3" t="s">
        <v>26</v>
      </c>
      <c r="E111" s="3" t="s">
        <v>6995</v>
      </c>
      <c r="F111" s="3" t="s">
        <v>28</v>
      </c>
      <c r="G111" s="3" t="s">
        <v>28</v>
      </c>
      <c r="H111" s="5">
        <v>567</v>
      </c>
      <c r="I111" s="5">
        <v>36</v>
      </c>
      <c r="J111" s="5">
        <v>392</v>
      </c>
      <c r="K111" s="5">
        <v>495</v>
      </c>
      <c r="L111" s="5">
        <v>0.107679</v>
      </c>
      <c r="M111" s="69">
        <f t="shared" si="34"/>
        <v>6992</v>
      </c>
      <c r="N111" s="5">
        <v>107</v>
      </c>
      <c r="O111" s="5">
        <v>6414</v>
      </c>
      <c r="P111" s="5">
        <v>4597</v>
      </c>
      <c r="Q111" s="5">
        <v>0</v>
      </c>
      <c r="R111" s="5">
        <v>0</v>
      </c>
      <c r="S111" s="5">
        <f t="shared" si="35"/>
        <v>5011</v>
      </c>
      <c r="T111" s="5">
        <v>52</v>
      </c>
      <c r="U111" s="5">
        <v>4</v>
      </c>
      <c r="V111" s="5">
        <v>578</v>
      </c>
      <c r="W111" s="5">
        <v>414</v>
      </c>
      <c r="X111" s="72">
        <f t="shared" si="36"/>
        <v>0.91733409610983985</v>
      </c>
      <c r="Y111" s="72">
        <f t="shared" si="37"/>
        <v>0</v>
      </c>
      <c r="Z111" s="72">
        <f t="shared" si="38"/>
        <v>8.2665903890160181E-2</v>
      </c>
      <c r="AA111" s="72">
        <f t="shared" si="39"/>
        <v>0.91738176012771899</v>
      </c>
      <c r="AB111" s="72">
        <f t="shared" si="40"/>
        <v>0</v>
      </c>
      <c r="AC111" s="72">
        <f t="shared" si="41"/>
        <v>8.261823987228098E-2</v>
      </c>
      <c r="AD111" s="72">
        <f t="shared" si="42"/>
        <v>1.530320366132723E-2</v>
      </c>
      <c r="AE111" s="72">
        <f t="shared" si="43"/>
        <v>2.1353023348633007E-2</v>
      </c>
      <c r="AF111" s="72">
        <f t="shared" si="44"/>
        <v>0.79191919191919191</v>
      </c>
    </row>
    <row r="112" spans="1:32" x14ac:dyDescent="0.25">
      <c r="A112" s="2" t="s">
        <v>7044</v>
      </c>
      <c r="B112" s="3" t="s">
        <v>42</v>
      </c>
      <c r="C112" s="4" t="s">
        <v>7043</v>
      </c>
      <c r="D112" s="3" t="s">
        <v>26</v>
      </c>
      <c r="E112" s="3" t="s">
        <v>6445</v>
      </c>
      <c r="F112" s="3" t="s">
        <v>28</v>
      </c>
      <c r="G112" s="3" t="s">
        <v>28</v>
      </c>
      <c r="H112" s="5">
        <v>355</v>
      </c>
      <c r="I112" s="5">
        <v>15</v>
      </c>
      <c r="J112" s="5">
        <v>320</v>
      </c>
      <c r="K112" s="5">
        <v>455</v>
      </c>
      <c r="L112" s="5">
        <v>9.6317E-2</v>
      </c>
      <c r="M112" s="69">
        <f t="shared" si="34"/>
        <v>7845</v>
      </c>
      <c r="N112" s="5">
        <v>240</v>
      </c>
      <c r="O112" s="5">
        <v>6931</v>
      </c>
      <c r="P112" s="5">
        <v>4724</v>
      </c>
      <c r="Q112" s="5">
        <v>0</v>
      </c>
      <c r="R112" s="5">
        <v>0</v>
      </c>
      <c r="S112" s="5">
        <f t="shared" si="35"/>
        <v>5246</v>
      </c>
      <c r="T112" s="5">
        <v>24</v>
      </c>
      <c r="U112" s="5">
        <v>3</v>
      </c>
      <c r="V112" s="5">
        <v>914</v>
      </c>
      <c r="W112" s="5">
        <v>522</v>
      </c>
      <c r="X112" s="72">
        <f t="shared" si="36"/>
        <v>0.88349267049075841</v>
      </c>
      <c r="Y112" s="72">
        <f t="shared" si="37"/>
        <v>0</v>
      </c>
      <c r="Z112" s="72">
        <f t="shared" si="38"/>
        <v>0.11650732950924156</v>
      </c>
      <c r="AA112" s="72">
        <f t="shared" si="39"/>
        <v>0.90049561570720549</v>
      </c>
      <c r="AB112" s="72">
        <f t="shared" si="40"/>
        <v>0</v>
      </c>
      <c r="AC112" s="72">
        <f t="shared" si="41"/>
        <v>9.9504384292794512E-2</v>
      </c>
      <c r="AD112" s="72">
        <f t="shared" si="42"/>
        <v>3.0592734225621414E-2</v>
      </c>
      <c r="AE112" s="72">
        <f t="shared" si="43"/>
        <v>4.5749142203583684E-2</v>
      </c>
      <c r="AF112" s="72">
        <f t="shared" si="44"/>
        <v>0.70329670329670335</v>
      </c>
    </row>
    <row r="113" spans="1:32" x14ac:dyDescent="0.25">
      <c r="A113" s="2" t="s">
        <v>8252</v>
      </c>
      <c r="B113" s="3" t="s">
        <v>42</v>
      </c>
      <c r="C113" s="4" t="s">
        <v>8251</v>
      </c>
      <c r="D113" s="3" t="s">
        <v>26</v>
      </c>
      <c r="E113" s="3" t="s">
        <v>8250</v>
      </c>
      <c r="F113" s="3" t="s">
        <v>28</v>
      </c>
      <c r="G113" s="3" t="s">
        <v>28</v>
      </c>
      <c r="H113" s="5">
        <v>769</v>
      </c>
      <c r="I113" s="5">
        <v>35</v>
      </c>
      <c r="J113" s="5">
        <v>583</v>
      </c>
      <c r="K113" s="5">
        <v>1046</v>
      </c>
      <c r="L113" s="5">
        <v>7.3450000000000001E-2</v>
      </c>
      <c r="M113" s="69">
        <f t="shared" si="34"/>
        <v>32083</v>
      </c>
      <c r="N113" s="5">
        <v>304</v>
      </c>
      <c r="O113" s="5">
        <v>21367</v>
      </c>
      <c r="P113" s="5">
        <v>14241</v>
      </c>
      <c r="Q113" s="5">
        <v>0</v>
      </c>
      <c r="R113" s="5">
        <v>0</v>
      </c>
      <c r="S113" s="5">
        <f t="shared" si="35"/>
        <v>21350</v>
      </c>
      <c r="T113" s="5">
        <v>127</v>
      </c>
      <c r="U113" s="5">
        <v>36</v>
      </c>
      <c r="V113" s="5">
        <v>10716</v>
      </c>
      <c r="W113" s="5">
        <v>7109</v>
      </c>
      <c r="X113" s="72">
        <f t="shared" si="36"/>
        <v>0.66599133497490881</v>
      </c>
      <c r="Y113" s="72">
        <f t="shared" si="37"/>
        <v>0</v>
      </c>
      <c r="Z113" s="72">
        <f t="shared" si="38"/>
        <v>0.33400866502509119</v>
      </c>
      <c r="AA113" s="72">
        <f t="shared" si="39"/>
        <v>0.66702576112412182</v>
      </c>
      <c r="AB113" s="72">
        <f t="shared" si="40"/>
        <v>0</v>
      </c>
      <c r="AC113" s="72">
        <f t="shared" si="41"/>
        <v>0.33297423887587824</v>
      </c>
      <c r="AD113" s="72">
        <f t="shared" si="42"/>
        <v>9.4754231212791813E-3</v>
      </c>
      <c r="AE113" s="72">
        <f t="shared" si="43"/>
        <v>1.4238875878220141E-2</v>
      </c>
      <c r="AF113" s="72">
        <f t="shared" si="44"/>
        <v>0.5573613766730402</v>
      </c>
    </row>
    <row r="114" spans="1:32" x14ac:dyDescent="0.25">
      <c r="A114" s="2" t="s">
        <v>6342</v>
      </c>
      <c r="B114" s="3" t="s">
        <v>42</v>
      </c>
      <c r="C114" s="4" t="s">
        <v>6341</v>
      </c>
      <c r="D114" s="3" t="s">
        <v>26</v>
      </c>
      <c r="E114" s="3" t="s">
        <v>6340</v>
      </c>
      <c r="F114" s="3" t="s">
        <v>28</v>
      </c>
      <c r="G114" s="3" t="s">
        <v>28</v>
      </c>
      <c r="H114" s="5">
        <v>68</v>
      </c>
      <c r="I114" s="5">
        <v>5</v>
      </c>
      <c r="J114" s="5">
        <v>71</v>
      </c>
      <c r="K114" s="5">
        <v>86</v>
      </c>
      <c r="L114" s="5">
        <v>2.7181E-2</v>
      </c>
      <c r="M114" s="69">
        <f t="shared" si="34"/>
        <v>4594</v>
      </c>
      <c r="N114" s="5">
        <v>46</v>
      </c>
      <c r="O114" s="5">
        <v>4325</v>
      </c>
      <c r="P114" s="5">
        <v>3164</v>
      </c>
      <c r="Q114" s="5">
        <v>0</v>
      </c>
      <c r="R114" s="5">
        <v>0</v>
      </c>
      <c r="S114" s="5">
        <f t="shared" si="35"/>
        <v>3352</v>
      </c>
      <c r="T114" s="5">
        <v>8</v>
      </c>
      <c r="U114" s="5">
        <v>4</v>
      </c>
      <c r="V114" s="5">
        <v>269</v>
      </c>
      <c r="W114" s="5">
        <v>188</v>
      </c>
      <c r="X114" s="72">
        <f t="shared" si="36"/>
        <v>0.94144536351763164</v>
      </c>
      <c r="Y114" s="72">
        <f t="shared" si="37"/>
        <v>0</v>
      </c>
      <c r="Z114" s="72">
        <f t="shared" si="38"/>
        <v>5.8554636482368305E-2</v>
      </c>
      <c r="AA114" s="72">
        <f t="shared" si="39"/>
        <v>0.94391408114558473</v>
      </c>
      <c r="AB114" s="72">
        <f t="shared" si="40"/>
        <v>0</v>
      </c>
      <c r="AC114" s="72">
        <f t="shared" si="41"/>
        <v>5.6085918854415273E-2</v>
      </c>
      <c r="AD114" s="72">
        <f t="shared" si="42"/>
        <v>1.0013060513713539E-2</v>
      </c>
      <c r="AE114" s="72">
        <f t="shared" si="43"/>
        <v>1.3723150357995227E-2</v>
      </c>
      <c r="AF114" s="72">
        <f t="shared" si="44"/>
        <v>0.82558139534883723</v>
      </c>
    </row>
    <row r="115" spans="1:32" x14ac:dyDescent="0.25">
      <c r="A115" s="2" t="s">
        <v>6447</v>
      </c>
      <c r="B115" s="3" t="s">
        <v>42</v>
      </c>
      <c r="C115" s="4" t="s">
        <v>6446</v>
      </c>
      <c r="D115" s="3" t="s">
        <v>26</v>
      </c>
      <c r="E115" s="3" t="s">
        <v>6445</v>
      </c>
      <c r="F115" s="3" t="s">
        <v>28</v>
      </c>
      <c r="G115" s="3" t="s">
        <v>28</v>
      </c>
      <c r="H115" s="5">
        <v>25</v>
      </c>
      <c r="I115" s="5">
        <v>0</v>
      </c>
      <c r="J115" s="5">
        <v>65</v>
      </c>
      <c r="K115" s="5">
        <v>95</v>
      </c>
      <c r="L115" s="5">
        <v>2.8358000000000001E-2</v>
      </c>
      <c r="M115" s="69">
        <f t="shared" si="34"/>
        <v>6893</v>
      </c>
      <c r="N115" s="5">
        <v>73</v>
      </c>
      <c r="O115" s="5">
        <v>4907</v>
      </c>
      <c r="P115" s="5">
        <v>3350</v>
      </c>
      <c r="Q115" s="5">
        <v>0</v>
      </c>
      <c r="R115" s="5">
        <v>0</v>
      </c>
      <c r="S115" s="5">
        <f t="shared" si="35"/>
        <v>4636</v>
      </c>
      <c r="T115" s="5">
        <v>4</v>
      </c>
      <c r="U115" s="5">
        <v>4</v>
      </c>
      <c r="V115" s="5">
        <v>1986</v>
      </c>
      <c r="W115" s="5">
        <v>1286</v>
      </c>
      <c r="X115" s="72">
        <f t="shared" si="36"/>
        <v>0.71188161903380243</v>
      </c>
      <c r="Y115" s="72">
        <f t="shared" si="37"/>
        <v>0</v>
      </c>
      <c r="Z115" s="72">
        <f t="shared" si="38"/>
        <v>0.28811838096619757</v>
      </c>
      <c r="AA115" s="72">
        <f t="shared" si="39"/>
        <v>0.72260569456427959</v>
      </c>
      <c r="AB115" s="72">
        <f t="shared" si="40"/>
        <v>0</v>
      </c>
      <c r="AC115" s="72">
        <f t="shared" si="41"/>
        <v>0.27739430543572047</v>
      </c>
      <c r="AD115" s="72">
        <f t="shared" si="42"/>
        <v>1.0590454083853184E-2</v>
      </c>
      <c r="AE115" s="72">
        <f t="shared" si="43"/>
        <v>1.5746333045729078E-2</v>
      </c>
      <c r="AF115" s="72">
        <f t="shared" si="44"/>
        <v>0.68421052631578949</v>
      </c>
    </row>
    <row r="116" spans="1:32" x14ac:dyDescent="0.25">
      <c r="A116" s="2" t="s">
        <v>4937</v>
      </c>
      <c r="B116" s="3" t="s">
        <v>42</v>
      </c>
      <c r="C116" s="4" t="s">
        <v>4936</v>
      </c>
      <c r="D116" s="3" t="s">
        <v>26</v>
      </c>
      <c r="E116" s="3" t="s">
        <v>4935</v>
      </c>
      <c r="F116" s="3" t="s">
        <v>28</v>
      </c>
      <c r="G116" s="3" t="s">
        <v>28</v>
      </c>
      <c r="H116" s="5">
        <v>1</v>
      </c>
      <c r="I116" s="5">
        <v>0</v>
      </c>
      <c r="J116" s="5">
        <v>11</v>
      </c>
      <c r="K116" s="5">
        <v>11</v>
      </c>
      <c r="L116" s="5">
        <v>1.6296000000000001E-2</v>
      </c>
      <c r="M116" s="69">
        <f t="shared" si="34"/>
        <v>917</v>
      </c>
      <c r="N116" s="5">
        <v>9</v>
      </c>
      <c r="O116" s="5">
        <v>878</v>
      </c>
      <c r="P116" s="5">
        <v>675</v>
      </c>
      <c r="Q116" s="5">
        <v>0</v>
      </c>
      <c r="R116" s="5">
        <v>0</v>
      </c>
      <c r="S116" s="5">
        <f t="shared" si="35"/>
        <v>706</v>
      </c>
      <c r="T116" s="5">
        <v>2</v>
      </c>
      <c r="U116" s="5">
        <v>1</v>
      </c>
      <c r="V116" s="5">
        <v>39</v>
      </c>
      <c r="W116" s="5">
        <v>31</v>
      </c>
      <c r="X116" s="72">
        <f t="shared" si="36"/>
        <v>0.9574700109051254</v>
      </c>
      <c r="Y116" s="72">
        <f t="shared" si="37"/>
        <v>0</v>
      </c>
      <c r="Z116" s="72">
        <f t="shared" si="38"/>
        <v>4.2529989094874592E-2</v>
      </c>
      <c r="AA116" s="72">
        <f t="shared" si="39"/>
        <v>0.9560906515580736</v>
      </c>
      <c r="AB116" s="72">
        <f t="shared" si="40"/>
        <v>0</v>
      </c>
      <c r="AC116" s="72">
        <f t="shared" si="41"/>
        <v>4.3909348441926344E-2</v>
      </c>
      <c r="AD116" s="72">
        <f t="shared" si="42"/>
        <v>9.8146128680479828E-3</v>
      </c>
      <c r="AE116" s="72">
        <f t="shared" si="43"/>
        <v>1.2747875354107648E-2</v>
      </c>
      <c r="AF116" s="72">
        <f t="shared" si="44"/>
        <v>1</v>
      </c>
    </row>
    <row r="117" spans="1:32" x14ac:dyDescent="0.25">
      <c r="A117" s="2" t="s">
        <v>5330</v>
      </c>
      <c r="B117" s="3" t="s">
        <v>42</v>
      </c>
      <c r="C117" s="4" t="s">
        <v>5329</v>
      </c>
      <c r="D117" s="3" t="s">
        <v>26</v>
      </c>
      <c r="E117" s="3" t="s">
        <v>5328</v>
      </c>
      <c r="F117" s="3" t="s">
        <v>28</v>
      </c>
      <c r="G117" s="3" t="s">
        <v>28</v>
      </c>
      <c r="H117" s="5">
        <v>21</v>
      </c>
      <c r="I117" s="5">
        <v>0</v>
      </c>
      <c r="J117" s="5">
        <v>85</v>
      </c>
      <c r="K117" s="5">
        <v>85</v>
      </c>
      <c r="L117" s="5">
        <v>5.3092E-2</v>
      </c>
      <c r="M117" s="69">
        <f t="shared" si="34"/>
        <v>2412</v>
      </c>
      <c r="N117" s="5">
        <v>72</v>
      </c>
      <c r="O117" s="5">
        <v>2218</v>
      </c>
      <c r="P117" s="5">
        <v>1601</v>
      </c>
      <c r="Q117" s="5">
        <v>0</v>
      </c>
      <c r="R117" s="5">
        <v>0</v>
      </c>
      <c r="S117" s="5">
        <f t="shared" si="35"/>
        <v>1749</v>
      </c>
      <c r="T117" s="5">
        <v>9</v>
      </c>
      <c r="U117" s="5">
        <v>2</v>
      </c>
      <c r="V117" s="5">
        <v>194</v>
      </c>
      <c r="W117" s="5">
        <v>148</v>
      </c>
      <c r="X117" s="72">
        <f t="shared" si="36"/>
        <v>0.91956882255389716</v>
      </c>
      <c r="Y117" s="72">
        <f t="shared" si="37"/>
        <v>0</v>
      </c>
      <c r="Z117" s="72">
        <f t="shared" si="38"/>
        <v>8.0431177446102814E-2</v>
      </c>
      <c r="AA117" s="72">
        <f t="shared" si="39"/>
        <v>0.91538021726700969</v>
      </c>
      <c r="AB117" s="72">
        <f t="shared" si="40"/>
        <v>0</v>
      </c>
      <c r="AC117" s="72">
        <f t="shared" si="41"/>
        <v>8.4619782732990284E-2</v>
      </c>
      <c r="AD117" s="72">
        <f t="shared" si="42"/>
        <v>2.9850746268656716E-2</v>
      </c>
      <c r="AE117" s="72">
        <f t="shared" si="43"/>
        <v>4.1166380789022301E-2</v>
      </c>
      <c r="AF117" s="72">
        <f t="shared" si="44"/>
        <v>1</v>
      </c>
    </row>
    <row r="118" spans="1:32" x14ac:dyDescent="0.25">
      <c r="A118" s="2" t="s">
        <v>5611</v>
      </c>
      <c r="B118" s="3" t="s">
        <v>42</v>
      </c>
      <c r="C118" s="4" t="s">
        <v>5610</v>
      </c>
      <c r="D118" s="3" t="s">
        <v>206</v>
      </c>
      <c r="E118" s="3" t="s">
        <v>569</v>
      </c>
      <c r="F118" s="3" t="s">
        <v>28</v>
      </c>
      <c r="G118" s="3" t="s">
        <v>28</v>
      </c>
      <c r="H118" s="5">
        <v>100</v>
      </c>
      <c r="I118" s="5">
        <v>0</v>
      </c>
      <c r="J118" s="5">
        <v>34</v>
      </c>
      <c r="K118" s="5">
        <v>103</v>
      </c>
      <c r="L118" s="5">
        <v>5.1142E-2</v>
      </c>
      <c r="M118" s="69">
        <f t="shared" si="34"/>
        <v>3583</v>
      </c>
      <c r="N118" s="5">
        <v>0</v>
      </c>
      <c r="O118" s="5">
        <v>3005</v>
      </c>
      <c r="P118" s="5">
        <v>2014</v>
      </c>
      <c r="Q118" s="5">
        <v>0</v>
      </c>
      <c r="R118" s="5">
        <v>0</v>
      </c>
      <c r="S118" s="5">
        <f t="shared" si="35"/>
        <v>2323</v>
      </c>
      <c r="T118" s="5">
        <v>12</v>
      </c>
      <c r="U118" s="5">
        <v>2</v>
      </c>
      <c r="V118" s="5">
        <v>578</v>
      </c>
      <c r="W118" s="5">
        <v>309</v>
      </c>
      <c r="X118" s="72">
        <f t="shared" si="36"/>
        <v>0.83868266815517722</v>
      </c>
      <c r="Y118" s="72">
        <f t="shared" si="37"/>
        <v>0</v>
      </c>
      <c r="Z118" s="72">
        <f t="shared" si="38"/>
        <v>0.16131733184482278</v>
      </c>
      <c r="AA118" s="72">
        <f t="shared" si="39"/>
        <v>0.86698235040895388</v>
      </c>
      <c r="AB118" s="72">
        <f t="shared" si="40"/>
        <v>0</v>
      </c>
      <c r="AC118" s="72">
        <f t="shared" si="41"/>
        <v>0.13301764959104606</v>
      </c>
      <c r="AD118" s="72">
        <f t="shared" si="42"/>
        <v>0</v>
      </c>
      <c r="AE118" s="72">
        <f t="shared" si="43"/>
        <v>0</v>
      </c>
      <c r="AF118" s="72">
        <f t="shared" si="44"/>
        <v>0.3300970873786408</v>
      </c>
    </row>
    <row r="119" spans="1:32" x14ac:dyDescent="0.25">
      <c r="A119" s="2" t="s">
        <v>7120</v>
      </c>
      <c r="B119" s="3" t="s">
        <v>42</v>
      </c>
      <c r="C119" s="4" t="s">
        <v>7119</v>
      </c>
      <c r="D119" s="3" t="s">
        <v>26</v>
      </c>
      <c r="E119" s="3" t="s">
        <v>5960</v>
      </c>
      <c r="F119" s="3" t="s">
        <v>28</v>
      </c>
      <c r="G119" s="3" t="s">
        <v>28</v>
      </c>
      <c r="H119" s="5">
        <v>49</v>
      </c>
      <c r="I119" s="5">
        <v>1</v>
      </c>
      <c r="J119" s="5">
        <v>144</v>
      </c>
      <c r="K119" s="5">
        <v>162</v>
      </c>
      <c r="L119" s="5">
        <v>3.2827000000000002E-2</v>
      </c>
      <c r="M119" s="69">
        <f t="shared" si="34"/>
        <v>7350</v>
      </c>
      <c r="N119" s="5">
        <v>86</v>
      </c>
      <c r="O119" s="5">
        <v>6634</v>
      </c>
      <c r="P119" s="5">
        <v>4935</v>
      </c>
      <c r="Q119" s="5">
        <v>0</v>
      </c>
      <c r="R119" s="5">
        <v>0</v>
      </c>
      <c r="S119" s="5">
        <f t="shared" si="35"/>
        <v>5432</v>
      </c>
      <c r="T119" s="5">
        <v>36</v>
      </c>
      <c r="U119" s="5">
        <v>7</v>
      </c>
      <c r="V119" s="5">
        <v>716</v>
      </c>
      <c r="W119" s="5">
        <v>497</v>
      </c>
      <c r="X119" s="72">
        <f t="shared" si="36"/>
        <v>0.90258503401360546</v>
      </c>
      <c r="Y119" s="72">
        <f t="shared" si="37"/>
        <v>0</v>
      </c>
      <c r="Z119" s="72">
        <f t="shared" si="38"/>
        <v>9.7414965986394556E-2</v>
      </c>
      <c r="AA119" s="72">
        <f t="shared" si="39"/>
        <v>0.90850515463917525</v>
      </c>
      <c r="AB119" s="72">
        <f t="shared" si="40"/>
        <v>0</v>
      </c>
      <c r="AC119" s="72">
        <f t="shared" si="41"/>
        <v>9.1494845360824736E-2</v>
      </c>
      <c r="AD119" s="72">
        <f t="shared" si="42"/>
        <v>1.1700680272108844E-2</v>
      </c>
      <c r="AE119" s="72">
        <f t="shared" si="43"/>
        <v>1.5832106038291605E-2</v>
      </c>
      <c r="AF119" s="72">
        <f t="shared" si="44"/>
        <v>0.88888888888888884</v>
      </c>
    </row>
    <row r="120" spans="1:32" x14ac:dyDescent="0.25">
      <c r="A120" s="2" t="s">
        <v>5502</v>
      </c>
      <c r="B120" s="3" t="s">
        <v>42</v>
      </c>
      <c r="C120" s="4" t="s">
        <v>5501</v>
      </c>
      <c r="D120" s="3" t="s">
        <v>26</v>
      </c>
      <c r="E120" s="3" t="s">
        <v>5500</v>
      </c>
      <c r="F120" s="3" t="s">
        <v>28</v>
      </c>
      <c r="G120" s="3" t="s">
        <v>28</v>
      </c>
      <c r="H120" s="5">
        <v>61</v>
      </c>
      <c r="I120" s="5">
        <v>2</v>
      </c>
      <c r="J120" s="5">
        <v>75</v>
      </c>
      <c r="K120" s="5">
        <v>87</v>
      </c>
      <c r="L120" s="5">
        <v>4.6724000000000002E-2</v>
      </c>
      <c r="M120" s="69">
        <f t="shared" si="34"/>
        <v>2861</v>
      </c>
      <c r="N120" s="5">
        <v>40</v>
      </c>
      <c r="O120" s="5">
        <v>2474</v>
      </c>
      <c r="P120" s="5">
        <v>1862</v>
      </c>
      <c r="Q120" s="5">
        <v>0</v>
      </c>
      <c r="R120" s="5">
        <v>0</v>
      </c>
      <c r="S120" s="5">
        <f t="shared" si="35"/>
        <v>2140</v>
      </c>
      <c r="T120" s="5">
        <v>4</v>
      </c>
      <c r="U120" s="5">
        <v>3</v>
      </c>
      <c r="V120" s="5">
        <v>387</v>
      </c>
      <c r="W120" s="5">
        <v>278</v>
      </c>
      <c r="X120" s="72">
        <f t="shared" si="36"/>
        <v>0.8647326109751835</v>
      </c>
      <c r="Y120" s="72">
        <f t="shared" si="37"/>
        <v>0</v>
      </c>
      <c r="Z120" s="72">
        <f t="shared" si="38"/>
        <v>0.1352673890248165</v>
      </c>
      <c r="AA120" s="72">
        <f t="shared" si="39"/>
        <v>0.87009345794392523</v>
      </c>
      <c r="AB120" s="72">
        <f t="shared" si="40"/>
        <v>0</v>
      </c>
      <c r="AC120" s="72">
        <f t="shared" si="41"/>
        <v>0.12990654205607477</v>
      </c>
      <c r="AD120" s="72">
        <f t="shared" si="42"/>
        <v>1.3981125480601188E-2</v>
      </c>
      <c r="AE120" s="72">
        <f t="shared" si="43"/>
        <v>1.8691588785046728E-2</v>
      </c>
      <c r="AF120" s="72">
        <f t="shared" si="44"/>
        <v>0.86206896551724133</v>
      </c>
    </row>
    <row r="121" spans="1:32" x14ac:dyDescent="0.25">
      <c r="A121" s="2" t="s">
        <v>5347</v>
      </c>
      <c r="B121" s="3" t="s">
        <v>42</v>
      </c>
      <c r="C121" s="4" t="s">
        <v>5346</v>
      </c>
      <c r="D121" s="3" t="s">
        <v>26</v>
      </c>
      <c r="E121" s="3" t="s">
        <v>5345</v>
      </c>
      <c r="F121" s="3" t="s">
        <v>28</v>
      </c>
      <c r="G121" s="3" t="s">
        <v>28</v>
      </c>
      <c r="H121" s="5">
        <v>55</v>
      </c>
      <c r="I121" s="5">
        <v>2</v>
      </c>
      <c r="J121" s="5">
        <v>57</v>
      </c>
      <c r="K121" s="5">
        <v>62</v>
      </c>
      <c r="L121" s="5">
        <v>3.8084E-2</v>
      </c>
      <c r="M121" s="69">
        <f t="shared" si="34"/>
        <v>2209</v>
      </c>
      <c r="N121" s="5">
        <v>11</v>
      </c>
      <c r="O121" s="5">
        <v>2168</v>
      </c>
      <c r="P121" s="5">
        <v>1628</v>
      </c>
      <c r="Q121" s="5">
        <v>0</v>
      </c>
      <c r="R121" s="5">
        <v>0</v>
      </c>
      <c r="S121" s="5">
        <f t="shared" si="35"/>
        <v>1659</v>
      </c>
      <c r="T121" s="5">
        <v>7</v>
      </c>
      <c r="U121" s="5">
        <v>1</v>
      </c>
      <c r="V121" s="5">
        <v>41</v>
      </c>
      <c r="W121" s="5">
        <v>31</v>
      </c>
      <c r="X121" s="72">
        <f t="shared" si="36"/>
        <v>0.98143956541421462</v>
      </c>
      <c r="Y121" s="72">
        <f t="shared" si="37"/>
        <v>0</v>
      </c>
      <c r="Z121" s="72">
        <f t="shared" si="38"/>
        <v>1.8560434585785424E-2</v>
      </c>
      <c r="AA121" s="72">
        <f t="shared" si="39"/>
        <v>0.9813140446051839</v>
      </c>
      <c r="AB121" s="72">
        <f t="shared" si="40"/>
        <v>0</v>
      </c>
      <c r="AC121" s="72">
        <f t="shared" si="41"/>
        <v>1.8685955394816153E-2</v>
      </c>
      <c r="AD121" s="72">
        <f t="shared" si="42"/>
        <v>4.9796287913082844E-3</v>
      </c>
      <c r="AE121" s="72">
        <f t="shared" si="43"/>
        <v>6.6305003013863778E-3</v>
      </c>
      <c r="AF121" s="72">
        <f t="shared" si="44"/>
        <v>0.91935483870967738</v>
      </c>
    </row>
    <row r="122" spans="1:32" x14ac:dyDescent="0.25">
      <c r="A122" s="2" t="s">
        <v>5096</v>
      </c>
      <c r="B122" s="3" t="s">
        <v>42</v>
      </c>
      <c r="C122" s="4" t="s">
        <v>5095</v>
      </c>
      <c r="D122" s="3" t="s">
        <v>26</v>
      </c>
      <c r="E122" s="3" t="s">
        <v>5094</v>
      </c>
      <c r="F122" s="3" t="s">
        <v>28</v>
      </c>
      <c r="G122" s="3" t="s">
        <v>28</v>
      </c>
      <c r="H122" s="5">
        <v>13</v>
      </c>
      <c r="I122" s="5">
        <v>0</v>
      </c>
      <c r="J122" s="5">
        <v>41</v>
      </c>
      <c r="K122" s="5">
        <v>47</v>
      </c>
      <c r="L122" s="5">
        <v>4.0136999999999999E-2</v>
      </c>
      <c r="M122" s="69">
        <f t="shared" si="34"/>
        <v>1661</v>
      </c>
      <c r="N122" s="5">
        <v>34</v>
      </c>
      <c r="O122" s="5">
        <v>1610</v>
      </c>
      <c r="P122" s="5">
        <v>1171</v>
      </c>
      <c r="Q122" s="5">
        <v>0</v>
      </c>
      <c r="R122" s="5">
        <v>0</v>
      </c>
      <c r="S122" s="5">
        <f t="shared" si="35"/>
        <v>1207</v>
      </c>
      <c r="T122" s="5">
        <v>2</v>
      </c>
      <c r="U122" s="5">
        <v>2</v>
      </c>
      <c r="V122" s="5">
        <v>51</v>
      </c>
      <c r="W122" s="5">
        <v>36</v>
      </c>
      <c r="X122" s="72">
        <f t="shared" si="36"/>
        <v>0.96929560505719448</v>
      </c>
      <c r="Y122" s="72">
        <f t="shared" si="37"/>
        <v>0</v>
      </c>
      <c r="Z122" s="72">
        <f t="shared" si="38"/>
        <v>3.0704394942805538E-2</v>
      </c>
      <c r="AA122" s="72">
        <f t="shared" si="39"/>
        <v>0.9701739850869926</v>
      </c>
      <c r="AB122" s="72">
        <f t="shared" si="40"/>
        <v>0</v>
      </c>
      <c r="AC122" s="72">
        <f t="shared" si="41"/>
        <v>2.9826014913007456E-2</v>
      </c>
      <c r="AD122" s="72">
        <f t="shared" si="42"/>
        <v>2.0469596628537028E-2</v>
      </c>
      <c r="AE122" s="72">
        <f t="shared" si="43"/>
        <v>2.8169014084507043E-2</v>
      </c>
      <c r="AF122" s="72">
        <f t="shared" si="44"/>
        <v>0.87234042553191493</v>
      </c>
    </row>
    <row r="123" spans="1:32" x14ac:dyDescent="0.25">
      <c r="A123" s="2" t="s">
        <v>5344</v>
      </c>
      <c r="B123" s="3" t="s">
        <v>42</v>
      </c>
      <c r="C123" s="4" t="s">
        <v>5343</v>
      </c>
      <c r="D123" s="3" t="s">
        <v>26</v>
      </c>
      <c r="E123" s="3" t="s">
        <v>5342</v>
      </c>
      <c r="F123" s="3" t="s">
        <v>28</v>
      </c>
      <c r="G123" s="3" t="s">
        <v>28</v>
      </c>
      <c r="H123" s="5">
        <v>10</v>
      </c>
      <c r="I123" s="5">
        <v>0</v>
      </c>
      <c r="J123" s="5">
        <v>167</v>
      </c>
      <c r="K123" s="5">
        <v>171</v>
      </c>
      <c r="L123" s="5">
        <v>0.105166</v>
      </c>
      <c r="M123" s="69">
        <f t="shared" si="34"/>
        <v>2410</v>
      </c>
      <c r="N123" s="5">
        <v>183</v>
      </c>
      <c r="O123" s="5">
        <v>2408</v>
      </c>
      <c r="P123" s="5">
        <v>1626</v>
      </c>
      <c r="Q123" s="5">
        <v>0</v>
      </c>
      <c r="R123" s="5">
        <v>0</v>
      </c>
      <c r="S123" s="5">
        <f t="shared" si="35"/>
        <v>1627</v>
      </c>
      <c r="T123" s="5">
        <v>0</v>
      </c>
      <c r="U123" s="5">
        <v>0</v>
      </c>
      <c r="V123" s="5">
        <v>2</v>
      </c>
      <c r="W123" s="5">
        <v>1</v>
      </c>
      <c r="X123" s="72">
        <f t="shared" si="36"/>
        <v>0.9991701244813278</v>
      </c>
      <c r="Y123" s="72">
        <f t="shared" si="37"/>
        <v>0</v>
      </c>
      <c r="Z123" s="72">
        <f t="shared" si="38"/>
        <v>8.2987551867219915E-4</v>
      </c>
      <c r="AA123" s="72">
        <f t="shared" si="39"/>
        <v>0.99938537185003073</v>
      </c>
      <c r="AB123" s="72">
        <f t="shared" si="40"/>
        <v>0</v>
      </c>
      <c r="AC123" s="72">
        <f t="shared" si="41"/>
        <v>6.1462814996926854E-4</v>
      </c>
      <c r="AD123" s="72">
        <f t="shared" si="42"/>
        <v>7.5933609958506218E-2</v>
      </c>
      <c r="AE123" s="72">
        <f t="shared" si="43"/>
        <v>0.11247695144437615</v>
      </c>
      <c r="AF123" s="72">
        <f t="shared" si="44"/>
        <v>0.97660818713450293</v>
      </c>
    </row>
    <row r="124" spans="1:32" x14ac:dyDescent="0.25">
      <c r="A124" s="2" t="s">
        <v>5647</v>
      </c>
      <c r="B124" s="3" t="s">
        <v>42</v>
      </c>
      <c r="C124" s="4" t="s">
        <v>5646</v>
      </c>
      <c r="D124" s="3" t="s">
        <v>26</v>
      </c>
      <c r="E124" s="3" t="s">
        <v>5645</v>
      </c>
      <c r="F124" s="3" t="s">
        <v>28</v>
      </c>
      <c r="G124" s="3" t="s">
        <v>28</v>
      </c>
      <c r="H124" s="5">
        <v>26</v>
      </c>
      <c r="I124" s="5">
        <v>0</v>
      </c>
      <c r="J124" s="5">
        <v>90</v>
      </c>
      <c r="K124" s="5">
        <v>110</v>
      </c>
      <c r="L124" s="5">
        <v>5.3319999999999999E-2</v>
      </c>
      <c r="M124" s="69">
        <f t="shared" si="34"/>
        <v>3441</v>
      </c>
      <c r="N124" s="5">
        <v>88</v>
      </c>
      <c r="O124" s="5">
        <v>2837</v>
      </c>
      <c r="P124" s="5">
        <v>2063</v>
      </c>
      <c r="Q124" s="5">
        <v>0</v>
      </c>
      <c r="R124" s="5">
        <v>0</v>
      </c>
      <c r="S124" s="5">
        <f t="shared" si="35"/>
        <v>2464</v>
      </c>
      <c r="T124" s="5">
        <v>4</v>
      </c>
      <c r="U124" s="5">
        <v>6</v>
      </c>
      <c r="V124" s="5">
        <v>604</v>
      </c>
      <c r="W124" s="5">
        <v>401</v>
      </c>
      <c r="X124" s="72">
        <f t="shared" si="36"/>
        <v>0.82446963092124381</v>
      </c>
      <c r="Y124" s="72">
        <f t="shared" si="37"/>
        <v>0</v>
      </c>
      <c r="Z124" s="72">
        <f t="shared" si="38"/>
        <v>0.17553036907875619</v>
      </c>
      <c r="AA124" s="72">
        <f t="shared" si="39"/>
        <v>0.83725649350649356</v>
      </c>
      <c r="AB124" s="72">
        <f t="shared" si="40"/>
        <v>0</v>
      </c>
      <c r="AC124" s="72">
        <f t="shared" si="41"/>
        <v>0.1627435064935065</v>
      </c>
      <c r="AD124" s="72">
        <f t="shared" si="42"/>
        <v>2.5573961057832027E-2</v>
      </c>
      <c r="AE124" s="72">
        <f t="shared" si="43"/>
        <v>3.5714285714285712E-2</v>
      </c>
      <c r="AF124" s="72">
        <f t="shared" si="44"/>
        <v>0.81818181818181823</v>
      </c>
    </row>
    <row r="125" spans="1:32" x14ac:dyDescent="0.25">
      <c r="A125" s="2" t="s">
        <v>6793</v>
      </c>
      <c r="B125" s="3" t="s">
        <v>42</v>
      </c>
      <c r="C125" s="4" t="s">
        <v>6792</v>
      </c>
      <c r="D125" s="3" t="s">
        <v>26</v>
      </c>
      <c r="E125" s="3" t="s">
        <v>6791</v>
      </c>
      <c r="F125" s="3" t="s">
        <v>28</v>
      </c>
      <c r="G125" s="3" t="s">
        <v>28</v>
      </c>
      <c r="H125" s="5">
        <v>239</v>
      </c>
      <c r="I125" s="5">
        <v>6</v>
      </c>
      <c r="J125" s="5">
        <v>309</v>
      </c>
      <c r="K125" s="5">
        <v>377</v>
      </c>
      <c r="L125" s="5">
        <v>9.2834E-2</v>
      </c>
      <c r="M125" s="69">
        <f t="shared" si="34"/>
        <v>6382</v>
      </c>
      <c r="N125" s="5">
        <v>221</v>
      </c>
      <c r="O125" s="5">
        <v>5867</v>
      </c>
      <c r="P125" s="5">
        <v>4061</v>
      </c>
      <c r="Q125" s="5">
        <v>0</v>
      </c>
      <c r="R125" s="5">
        <v>0</v>
      </c>
      <c r="S125" s="5">
        <f t="shared" si="35"/>
        <v>4421</v>
      </c>
      <c r="T125" s="5">
        <v>10</v>
      </c>
      <c r="U125" s="5">
        <v>6</v>
      </c>
      <c r="V125" s="5">
        <v>515</v>
      </c>
      <c r="W125" s="5">
        <v>360</v>
      </c>
      <c r="X125" s="72">
        <f t="shared" si="36"/>
        <v>0.91930429332497654</v>
      </c>
      <c r="Y125" s="72">
        <f t="shared" si="37"/>
        <v>0</v>
      </c>
      <c r="Z125" s="72">
        <f t="shared" si="38"/>
        <v>8.0695706675023501E-2</v>
      </c>
      <c r="AA125" s="72">
        <f t="shared" si="39"/>
        <v>0.91857045917213298</v>
      </c>
      <c r="AB125" s="72">
        <f t="shared" si="40"/>
        <v>0</v>
      </c>
      <c r="AC125" s="72">
        <f t="shared" si="41"/>
        <v>8.1429540827866992E-2</v>
      </c>
      <c r="AD125" s="72">
        <f t="shared" si="42"/>
        <v>3.4628643058602318E-2</v>
      </c>
      <c r="AE125" s="72">
        <f t="shared" si="43"/>
        <v>4.9988690341551685E-2</v>
      </c>
      <c r="AF125" s="72">
        <f t="shared" si="44"/>
        <v>0.81962864721485407</v>
      </c>
    </row>
    <row r="126" spans="1:32" x14ac:dyDescent="0.25">
      <c r="A126" s="2" t="s">
        <v>4972</v>
      </c>
      <c r="B126" s="3" t="s">
        <v>42</v>
      </c>
      <c r="C126" s="4" t="s">
        <v>4971</v>
      </c>
      <c r="D126" s="3" t="s">
        <v>26</v>
      </c>
      <c r="E126" s="3" t="s">
        <v>4970</v>
      </c>
      <c r="F126" s="3" t="s">
        <v>28</v>
      </c>
      <c r="G126" s="3" t="s">
        <v>28</v>
      </c>
      <c r="H126" s="5">
        <v>9</v>
      </c>
      <c r="I126" s="5">
        <v>0</v>
      </c>
      <c r="J126" s="5">
        <v>18</v>
      </c>
      <c r="K126" s="5">
        <v>18</v>
      </c>
      <c r="L126" s="5">
        <v>2.1201000000000001E-2</v>
      </c>
      <c r="M126" s="69">
        <f t="shared" si="34"/>
        <v>1211</v>
      </c>
      <c r="N126" s="5">
        <v>12</v>
      </c>
      <c r="O126" s="5">
        <v>1208</v>
      </c>
      <c r="P126" s="5">
        <v>849</v>
      </c>
      <c r="Q126" s="5">
        <v>0</v>
      </c>
      <c r="R126" s="5">
        <v>0</v>
      </c>
      <c r="S126" s="5">
        <f t="shared" si="35"/>
        <v>852</v>
      </c>
      <c r="T126" s="5">
        <v>1</v>
      </c>
      <c r="U126" s="5">
        <v>0</v>
      </c>
      <c r="V126" s="5">
        <v>3</v>
      </c>
      <c r="W126" s="5">
        <v>3</v>
      </c>
      <c r="X126" s="72">
        <f t="shared" si="36"/>
        <v>0.99752270850536751</v>
      </c>
      <c r="Y126" s="72">
        <f t="shared" si="37"/>
        <v>0</v>
      </c>
      <c r="Z126" s="72">
        <f t="shared" si="38"/>
        <v>2.477291494632535E-3</v>
      </c>
      <c r="AA126" s="72">
        <f t="shared" si="39"/>
        <v>0.99647887323943662</v>
      </c>
      <c r="AB126" s="72">
        <f t="shared" si="40"/>
        <v>0</v>
      </c>
      <c r="AC126" s="72">
        <f t="shared" si="41"/>
        <v>3.5211267605633804E-3</v>
      </c>
      <c r="AD126" s="72">
        <f t="shared" si="42"/>
        <v>9.9091659785301399E-3</v>
      </c>
      <c r="AE126" s="72">
        <f t="shared" si="43"/>
        <v>1.4084507042253521E-2</v>
      </c>
      <c r="AF126" s="72">
        <f t="shared" si="44"/>
        <v>1</v>
      </c>
    </row>
    <row r="127" spans="1:32" x14ac:dyDescent="0.25">
      <c r="A127" s="2" t="s">
        <v>6366</v>
      </c>
      <c r="B127" s="3" t="s">
        <v>42</v>
      </c>
      <c r="C127" s="4" t="s">
        <v>6365</v>
      </c>
      <c r="D127" s="3" t="s">
        <v>26</v>
      </c>
      <c r="E127" s="3" t="s">
        <v>6364</v>
      </c>
      <c r="F127" s="3" t="s">
        <v>28</v>
      </c>
      <c r="G127" s="3" t="s">
        <v>28</v>
      </c>
      <c r="H127" s="5">
        <v>252</v>
      </c>
      <c r="I127" s="5">
        <v>26</v>
      </c>
      <c r="J127" s="5">
        <v>183</v>
      </c>
      <c r="K127" s="5">
        <v>203</v>
      </c>
      <c r="L127" s="5">
        <v>6.3496999999999998E-2</v>
      </c>
      <c r="M127" s="69">
        <f t="shared" si="34"/>
        <v>5043</v>
      </c>
      <c r="N127" s="5">
        <v>59</v>
      </c>
      <c r="O127" s="5">
        <v>4820</v>
      </c>
      <c r="P127" s="5">
        <v>3197</v>
      </c>
      <c r="Q127" s="5">
        <v>0</v>
      </c>
      <c r="R127" s="5">
        <v>0</v>
      </c>
      <c r="S127" s="5">
        <f t="shared" si="35"/>
        <v>3346</v>
      </c>
      <c r="T127" s="5">
        <v>19</v>
      </c>
      <c r="U127" s="5">
        <v>2</v>
      </c>
      <c r="V127" s="5">
        <v>223</v>
      </c>
      <c r="W127" s="5">
        <v>149</v>
      </c>
      <c r="X127" s="72">
        <f t="shared" si="36"/>
        <v>0.95578028951021221</v>
      </c>
      <c r="Y127" s="72">
        <f t="shared" si="37"/>
        <v>0</v>
      </c>
      <c r="Z127" s="72">
        <f t="shared" si="38"/>
        <v>4.4219710489787824E-2</v>
      </c>
      <c r="AA127" s="72">
        <f t="shared" si="39"/>
        <v>0.95546921697549314</v>
      </c>
      <c r="AB127" s="72">
        <f t="shared" si="40"/>
        <v>0</v>
      </c>
      <c r="AC127" s="72">
        <f t="shared" si="41"/>
        <v>4.4530783024506873E-2</v>
      </c>
      <c r="AD127" s="72">
        <f t="shared" si="42"/>
        <v>1.1699385286535793E-2</v>
      </c>
      <c r="AE127" s="72">
        <f t="shared" si="43"/>
        <v>1.7632994620442318E-2</v>
      </c>
      <c r="AF127" s="72">
        <f t="shared" si="44"/>
        <v>0.90147783251231528</v>
      </c>
    </row>
    <row r="128" spans="1:32" x14ac:dyDescent="0.25">
      <c r="A128" s="2" t="s">
        <v>5192</v>
      </c>
      <c r="B128" s="3" t="s">
        <v>42</v>
      </c>
      <c r="C128" s="4" t="s">
        <v>5191</v>
      </c>
      <c r="D128" s="3" t="s">
        <v>2097</v>
      </c>
      <c r="E128" s="3" t="s">
        <v>5190</v>
      </c>
      <c r="F128" s="3" t="s">
        <v>28</v>
      </c>
      <c r="G128" s="3" t="s">
        <v>28</v>
      </c>
      <c r="H128" s="5">
        <v>7</v>
      </c>
      <c r="I128" s="5">
        <v>0</v>
      </c>
      <c r="J128" s="5">
        <v>18</v>
      </c>
      <c r="K128" s="5">
        <v>20</v>
      </c>
      <c r="L128" s="5">
        <v>1.4760000000000001E-2</v>
      </c>
      <c r="M128" s="69">
        <f t="shared" si="34"/>
        <v>2042</v>
      </c>
      <c r="N128" s="5">
        <v>14</v>
      </c>
      <c r="O128" s="5">
        <v>2041</v>
      </c>
      <c r="P128" s="5">
        <v>1355</v>
      </c>
      <c r="Q128" s="5">
        <v>0</v>
      </c>
      <c r="R128" s="5">
        <v>0</v>
      </c>
      <c r="S128" s="5">
        <f t="shared" si="35"/>
        <v>1356</v>
      </c>
      <c r="T128" s="5">
        <v>1</v>
      </c>
      <c r="U128" s="5">
        <v>0</v>
      </c>
      <c r="V128" s="5">
        <v>1</v>
      </c>
      <c r="W128" s="5">
        <v>1</v>
      </c>
      <c r="X128" s="72">
        <f t="shared" si="36"/>
        <v>0.99951028403525954</v>
      </c>
      <c r="Y128" s="72">
        <f t="shared" si="37"/>
        <v>0</v>
      </c>
      <c r="Z128" s="72">
        <f t="shared" si="38"/>
        <v>4.8971596474045055E-4</v>
      </c>
      <c r="AA128" s="72">
        <f t="shared" si="39"/>
        <v>0.99926253687315636</v>
      </c>
      <c r="AB128" s="72">
        <f t="shared" si="40"/>
        <v>0</v>
      </c>
      <c r="AC128" s="72">
        <f t="shared" si="41"/>
        <v>7.3746312684365781E-4</v>
      </c>
      <c r="AD128" s="72">
        <f t="shared" si="42"/>
        <v>6.8560235063663075E-3</v>
      </c>
      <c r="AE128" s="72">
        <f t="shared" si="43"/>
        <v>1.0324483775811209E-2</v>
      </c>
      <c r="AF128" s="72">
        <f t="shared" si="44"/>
        <v>0.9</v>
      </c>
    </row>
    <row r="129" spans="1:32" x14ac:dyDescent="0.25">
      <c r="A129" s="2" t="s">
        <v>5851</v>
      </c>
      <c r="B129" s="3" t="s">
        <v>42</v>
      </c>
      <c r="C129" s="4" t="s">
        <v>5850</v>
      </c>
      <c r="D129" s="3" t="s">
        <v>26</v>
      </c>
      <c r="E129" s="3" t="s">
        <v>5849</v>
      </c>
      <c r="F129" s="3" t="s">
        <v>28</v>
      </c>
      <c r="G129" s="3" t="s">
        <v>28</v>
      </c>
      <c r="H129" s="5">
        <v>113</v>
      </c>
      <c r="I129" s="5">
        <v>6</v>
      </c>
      <c r="J129" s="5">
        <v>179</v>
      </c>
      <c r="K129" s="5">
        <v>220</v>
      </c>
      <c r="L129" s="5">
        <v>9.2983999999999997E-2</v>
      </c>
      <c r="M129" s="69">
        <f t="shared" si="34"/>
        <v>3639</v>
      </c>
      <c r="N129" s="5">
        <v>156</v>
      </c>
      <c r="O129" s="5">
        <v>3324</v>
      </c>
      <c r="P129" s="5">
        <v>2366</v>
      </c>
      <c r="Q129" s="5">
        <v>0</v>
      </c>
      <c r="R129" s="5">
        <v>0</v>
      </c>
      <c r="S129" s="5">
        <f t="shared" si="35"/>
        <v>2598</v>
      </c>
      <c r="T129" s="5">
        <v>1</v>
      </c>
      <c r="U129" s="5">
        <v>4</v>
      </c>
      <c r="V129" s="5">
        <v>315</v>
      </c>
      <c r="W129" s="5">
        <v>232</v>
      </c>
      <c r="X129" s="72">
        <f t="shared" si="36"/>
        <v>0.91343775762572132</v>
      </c>
      <c r="Y129" s="72">
        <f t="shared" si="37"/>
        <v>0</v>
      </c>
      <c r="Z129" s="72">
        <f t="shared" si="38"/>
        <v>8.6562242374278647E-2</v>
      </c>
      <c r="AA129" s="72">
        <f t="shared" si="39"/>
        <v>0.91070053887605851</v>
      </c>
      <c r="AB129" s="72">
        <f t="shared" si="40"/>
        <v>0</v>
      </c>
      <c r="AC129" s="72">
        <f t="shared" si="41"/>
        <v>8.9299461123941493E-2</v>
      </c>
      <c r="AD129" s="72">
        <f t="shared" si="42"/>
        <v>4.2868920032976092E-2</v>
      </c>
      <c r="AE129" s="72">
        <f t="shared" si="43"/>
        <v>6.0046189376443418E-2</v>
      </c>
      <c r="AF129" s="72">
        <f t="shared" si="44"/>
        <v>0.8136363636363636</v>
      </c>
    </row>
    <row r="130" spans="1:32" x14ac:dyDescent="0.25">
      <c r="A130" s="2" t="s">
        <v>5570</v>
      </c>
      <c r="B130" s="3" t="s">
        <v>42</v>
      </c>
      <c r="C130" s="4" t="s">
        <v>5569</v>
      </c>
      <c r="D130" s="3" t="s">
        <v>26</v>
      </c>
      <c r="E130" s="3" t="s">
        <v>5568</v>
      </c>
      <c r="F130" s="3" t="s">
        <v>28</v>
      </c>
      <c r="G130" s="3" t="s">
        <v>28</v>
      </c>
      <c r="H130" s="5">
        <v>12</v>
      </c>
      <c r="I130" s="5">
        <v>0</v>
      </c>
      <c r="J130" s="5">
        <v>19</v>
      </c>
      <c r="K130" s="5">
        <v>21</v>
      </c>
      <c r="L130" s="5">
        <v>1.0621999999999999E-2</v>
      </c>
      <c r="M130" s="69">
        <f t="shared" si="34"/>
        <v>2824</v>
      </c>
      <c r="N130" s="5">
        <v>11</v>
      </c>
      <c r="O130" s="5">
        <v>2795</v>
      </c>
      <c r="P130" s="5">
        <v>1977</v>
      </c>
      <c r="Q130" s="5">
        <v>0</v>
      </c>
      <c r="R130" s="5">
        <v>0</v>
      </c>
      <c r="S130" s="5">
        <f t="shared" si="35"/>
        <v>1998</v>
      </c>
      <c r="T130" s="5">
        <v>1</v>
      </c>
      <c r="U130" s="5">
        <v>1</v>
      </c>
      <c r="V130" s="5">
        <v>29</v>
      </c>
      <c r="W130" s="5">
        <v>21</v>
      </c>
      <c r="X130" s="72">
        <f t="shared" si="36"/>
        <v>0.98973087818696881</v>
      </c>
      <c r="Y130" s="72">
        <f t="shared" si="37"/>
        <v>0</v>
      </c>
      <c r="Z130" s="72">
        <f t="shared" si="38"/>
        <v>1.0269121813031162E-2</v>
      </c>
      <c r="AA130" s="72">
        <f t="shared" si="39"/>
        <v>0.98948948948948945</v>
      </c>
      <c r="AB130" s="72">
        <f t="shared" si="40"/>
        <v>0</v>
      </c>
      <c r="AC130" s="72">
        <f t="shared" si="41"/>
        <v>1.0510510510510511E-2</v>
      </c>
      <c r="AD130" s="72">
        <f t="shared" si="42"/>
        <v>3.8951841359773369E-3</v>
      </c>
      <c r="AE130" s="72">
        <f t="shared" si="43"/>
        <v>5.5055055055055055E-3</v>
      </c>
      <c r="AF130" s="72">
        <f t="shared" si="44"/>
        <v>0.90476190476190477</v>
      </c>
    </row>
    <row r="131" spans="1:32" x14ac:dyDescent="0.25">
      <c r="A131" s="2" t="s">
        <v>6390</v>
      </c>
      <c r="B131" s="3" t="s">
        <v>42</v>
      </c>
      <c r="C131" s="4" t="s">
        <v>6389</v>
      </c>
      <c r="D131" s="3" t="s">
        <v>26</v>
      </c>
      <c r="E131" s="3" t="s">
        <v>6388</v>
      </c>
      <c r="F131" s="3" t="s">
        <v>28</v>
      </c>
      <c r="G131" s="3" t="s">
        <v>28</v>
      </c>
      <c r="H131" s="5">
        <v>223</v>
      </c>
      <c r="I131" s="5">
        <v>15</v>
      </c>
      <c r="J131" s="5">
        <v>232</v>
      </c>
      <c r="K131" s="5">
        <v>252</v>
      </c>
      <c r="L131" s="5">
        <v>7.8019000000000005E-2</v>
      </c>
      <c r="M131" s="69">
        <f t="shared" ref="M131:M150" si="45">O131+Q131+V131</f>
        <v>4672</v>
      </c>
      <c r="N131" s="5">
        <v>110</v>
      </c>
      <c r="O131" s="5">
        <v>4592</v>
      </c>
      <c r="P131" s="5">
        <v>3230</v>
      </c>
      <c r="Q131" s="5">
        <v>0</v>
      </c>
      <c r="R131" s="5">
        <v>0</v>
      </c>
      <c r="S131" s="5">
        <f t="shared" ref="S131:S162" si="46">R131+W131+P131</f>
        <v>3297</v>
      </c>
      <c r="T131" s="5">
        <v>5</v>
      </c>
      <c r="U131" s="5">
        <v>3</v>
      </c>
      <c r="V131" s="5">
        <v>80</v>
      </c>
      <c r="W131" s="5">
        <v>67</v>
      </c>
      <c r="X131" s="72">
        <f t="shared" ref="X131:X150" si="47">O131/$M131</f>
        <v>0.98287671232876717</v>
      </c>
      <c r="Y131" s="72">
        <f t="shared" ref="Y131:Y150" si="48">Q131/$M131</f>
        <v>0</v>
      </c>
      <c r="Z131" s="72">
        <f t="shared" ref="Z131:Z150" si="49">V131/$M131</f>
        <v>1.7123287671232876E-2</v>
      </c>
      <c r="AA131" s="72">
        <f t="shared" ref="AA131:AA150" si="50">P131/$S131</f>
        <v>0.97967849560206244</v>
      </c>
      <c r="AB131" s="72">
        <f t="shared" ref="AB131:AB150" si="51">R131/$S131</f>
        <v>0</v>
      </c>
      <c r="AC131" s="72">
        <f t="shared" ref="AC131:AC150" si="52">W131/$S131</f>
        <v>2.032150439793752E-2</v>
      </c>
      <c r="AD131" s="72">
        <f t="shared" ref="AD131:AD150" si="53">$N131/M131</f>
        <v>2.3544520547945206E-2</v>
      </c>
      <c r="AE131" s="72">
        <f t="shared" ref="AE131:AE150" si="54">$N131/S131</f>
        <v>3.3363663936912341E-2</v>
      </c>
      <c r="AF131" s="72">
        <f t="shared" ref="AF131:AF150" si="55">J131/K131</f>
        <v>0.92063492063492058</v>
      </c>
    </row>
    <row r="132" spans="1:32" x14ac:dyDescent="0.25">
      <c r="A132" s="2" t="s">
        <v>7720</v>
      </c>
      <c r="B132" s="3" t="s">
        <v>42</v>
      </c>
      <c r="C132" s="4" t="s">
        <v>7719</v>
      </c>
      <c r="D132" s="3" t="s">
        <v>26</v>
      </c>
      <c r="E132" s="3" t="s">
        <v>7718</v>
      </c>
      <c r="F132" s="3" t="s">
        <v>28</v>
      </c>
      <c r="G132" s="3" t="s">
        <v>28</v>
      </c>
      <c r="H132" s="5">
        <v>904</v>
      </c>
      <c r="I132" s="5">
        <v>33</v>
      </c>
      <c r="J132" s="5">
        <v>920</v>
      </c>
      <c r="K132" s="5">
        <v>1117</v>
      </c>
      <c r="L132" s="5">
        <v>0.146896</v>
      </c>
      <c r="M132" s="69">
        <f t="shared" si="45"/>
        <v>12845</v>
      </c>
      <c r="N132" s="5">
        <v>597</v>
      </c>
      <c r="O132" s="5">
        <v>11185</v>
      </c>
      <c r="P132" s="5">
        <v>7604</v>
      </c>
      <c r="Q132" s="5">
        <v>0</v>
      </c>
      <c r="R132" s="5">
        <v>0</v>
      </c>
      <c r="S132" s="5">
        <f t="shared" si="46"/>
        <v>8733</v>
      </c>
      <c r="T132" s="5">
        <v>72</v>
      </c>
      <c r="U132" s="5">
        <v>23</v>
      </c>
      <c r="V132" s="5">
        <v>1660</v>
      </c>
      <c r="W132" s="5">
        <v>1129</v>
      </c>
      <c r="X132" s="72">
        <f t="shared" si="47"/>
        <v>0.87076683534449206</v>
      </c>
      <c r="Y132" s="72">
        <f t="shared" si="48"/>
        <v>0</v>
      </c>
      <c r="Z132" s="72">
        <f t="shared" si="49"/>
        <v>0.12923316465550799</v>
      </c>
      <c r="AA132" s="72">
        <f t="shared" si="50"/>
        <v>0.87072025649833962</v>
      </c>
      <c r="AB132" s="72">
        <f t="shared" si="51"/>
        <v>0</v>
      </c>
      <c r="AC132" s="72">
        <f t="shared" si="52"/>
        <v>0.12927974350166038</v>
      </c>
      <c r="AD132" s="72">
        <f t="shared" si="53"/>
        <v>4.6477228493577265E-2</v>
      </c>
      <c r="AE132" s="72">
        <f t="shared" si="54"/>
        <v>6.83613878392305E-2</v>
      </c>
      <c r="AF132" s="72">
        <f t="shared" si="55"/>
        <v>0.82363473589973146</v>
      </c>
    </row>
    <row r="133" spans="1:32" x14ac:dyDescent="0.25">
      <c r="A133" s="2" t="s">
        <v>5830</v>
      </c>
      <c r="B133" s="3" t="s">
        <v>42</v>
      </c>
      <c r="C133" s="4" t="s">
        <v>5829</v>
      </c>
      <c r="D133" s="3" t="s">
        <v>26</v>
      </c>
      <c r="E133" s="3" t="s">
        <v>5752</v>
      </c>
      <c r="F133" s="3" t="s">
        <v>28</v>
      </c>
      <c r="G133" s="3" t="s">
        <v>28</v>
      </c>
      <c r="H133" s="5">
        <v>185</v>
      </c>
      <c r="I133" s="5">
        <v>6</v>
      </c>
      <c r="J133" s="5">
        <v>183</v>
      </c>
      <c r="K133" s="5">
        <v>208</v>
      </c>
      <c r="L133" s="5">
        <v>8.9578000000000005E-2</v>
      </c>
      <c r="M133" s="69">
        <f t="shared" si="45"/>
        <v>3806</v>
      </c>
      <c r="N133" s="5">
        <v>73</v>
      </c>
      <c r="O133" s="5">
        <v>3534</v>
      </c>
      <c r="P133" s="5">
        <v>2322</v>
      </c>
      <c r="Q133" s="5">
        <v>0</v>
      </c>
      <c r="R133" s="5">
        <v>0</v>
      </c>
      <c r="S133" s="5">
        <f t="shared" si="46"/>
        <v>2508</v>
      </c>
      <c r="T133" s="5">
        <v>3</v>
      </c>
      <c r="U133" s="5">
        <v>2</v>
      </c>
      <c r="V133" s="5">
        <v>272</v>
      </c>
      <c r="W133" s="5">
        <v>186</v>
      </c>
      <c r="X133" s="72">
        <f t="shared" si="47"/>
        <v>0.92853389385181295</v>
      </c>
      <c r="Y133" s="72">
        <f t="shared" si="48"/>
        <v>0</v>
      </c>
      <c r="Z133" s="72">
        <f t="shared" si="49"/>
        <v>7.1466106148187075E-2</v>
      </c>
      <c r="AA133" s="72">
        <f t="shared" si="50"/>
        <v>0.92583732057416268</v>
      </c>
      <c r="AB133" s="72">
        <f t="shared" si="51"/>
        <v>0</v>
      </c>
      <c r="AC133" s="72">
        <f t="shared" si="52"/>
        <v>7.4162679425837319E-2</v>
      </c>
      <c r="AD133" s="72">
        <f t="shared" si="53"/>
        <v>1.9180241723594324E-2</v>
      </c>
      <c r="AE133" s="72">
        <f t="shared" si="54"/>
        <v>2.9106858054226477E-2</v>
      </c>
      <c r="AF133" s="72">
        <f t="shared" si="55"/>
        <v>0.87980769230769229</v>
      </c>
    </row>
    <row r="134" spans="1:32" x14ac:dyDescent="0.25">
      <c r="A134" s="2" t="s">
        <v>7628</v>
      </c>
      <c r="B134" s="3" t="s">
        <v>42</v>
      </c>
      <c r="C134" s="4" t="s">
        <v>7627</v>
      </c>
      <c r="D134" s="3" t="s">
        <v>26</v>
      </c>
      <c r="E134" s="3" t="s">
        <v>7626</v>
      </c>
      <c r="F134" s="3" t="s">
        <v>28</v>
      </c>
      <c r="G134" s="3" t="s">
        <v>28</v>
      </c>
      <c r="H134" s="5">
        <v>358</v>
      </c>
      <c r="I134" s="5">
        <v>12</v>
      </c>
      <c r="J134" s="5">
        <v>293</v>
      </c>
      <c r="K134" s="5">
        <v>414</v>
      </c>
      <c r="L134" s="5">
        <v>5.9653999999999999E-2</v>
      </c>
      <c r="M134" s="69">
        <f t="shared" si="45"/>
        <v>12656</v>
      </c>
      <c r="N134" s="5">
        <v>128</v>
      </c>
      <c r="O134" s="5">
        <v>9925</v>
      </c>
      <c r="P134" s="5">
        <v>6940</v>
      </c>
      <c r="Q134" s="5">
        <v>0</v>
      </c>
      <c r="R134" s="5">
        <v>0</v>
      </c>
      <c r="S134" s="5">
        <f t="shared" si="46"/>
        <v>8777</v>
      </c>
      <c r="T134" s="5">
        <v>37</v>
      </c>
      <c r="U134" s="5">
        <v>19</v>
      </c>
      <c r="V134" s="5">
        <v>2731</v>
      </c>
      <c r="W134" s="5">
        <v>1837</v>
      </c>
      <c r="X134" s="72">
        <f t="shared" si="47"/>
        <v>0.78421302149178251</v>
      </c>
      <c r="Y134" s="72">
        <f t="shared" si="48"/>
        <v>0</v>
      </c>
      <c r="Z134" s="72">
        <f t="shared" si="49"/>
        <v>0.21578697850821746</v>
      </c>
      <c r="AA134" s="72">
        <f t="shared" si="50"/>
        <v>0.79070297368121223</v>
      </c>
      <c r="AB134" s="72">
        <f t="shared" si="51"/>
        <v>0</v>
      </c>
      <c r="AC134" s="72">
        <f t="shared" si="52"/>
        <v>0.20929702631878774</v>
      </c>
      <c r="AD134" s="72">
        <f t="shared" si="53"/>
        <v>1.0113780025284451E-2</v>
      </c>
      <c r="AE134" s="72">
        <f t="shared" si="54"/>
        <v>1.4583570696137632E-2</v>
      </c>
      <c r="AF134" s="72">
        <f t="shared" si="55"/>
        <v>0.70772946859903385</v>
      </c>
    </row>
    <row r="135" spans="1:32" x14ac:dyDescent="0.25">
      <c r="A135" s="2" t="s">
        <v>8003</v>
      </c>
      <c r="B135" s="3" t="s">
        <v>42</v>
      </c>
      <c r="C135" s="4" t="s">
        <v>8002</v>
      </c>
      <c r="D135" s="3" t="s">
        <v>26</v>
      </c>
      <c r="E135" s="3" t="s">
        <v>8001</v>
      </c>
      <c r="F135" s="3" t="s">
        <v>28</v>
      </c>
      <c r="G135" s="3" t="s">
        <v>28</v>
      </c>
      <c r="H135" s="5">
        <v>1527</v>
      </c>
      <c r="I135" s="5">
        <v>21</v>
      </c>
      <c r="J135" s="5">
        <v>1154</v>
      </c>
      <c r="K135" s="5">
        <v>1721</v>
      </c>
      <c r="L135" s="5">
        <v>0.16435900000000001</v>
      </c>
      <c r="M135" s="69">
        <f t="shared" si="45"/>
        <v>23215</v>
      </c>
      <c r="N135" s="5">
        <v>994</v>
      </c>
      <c r="O135" s="5">
        <v>16149</v>
      </c>
      <c r="P135" s="5">
        <v>10471</v>
      </c>
      <c r="Q135" s="5">
        <v>0</v>
      </c>
      <c r="R135" s="5">
        <v>0</v>
      </c>
      <c r="S135" s="5">
        <f t="shared" si="46"/>
        <v>14914</v>
      </c>
      <c r="T135" s="5">
        <v>29</v>
      </c>
      <c r="U135" s="5">
        <v>24</v>
      </c>
      <c r="V135" s="5">
        <v>7066</v>
      </c>
      <c r="W135" s="5">
        <v>4443</v>
      </c>
      <c r="X135" s="72">
        <f t="shared" si="47"/>
        <v>0.69562782683609736</v>
      </c>
      <c r="Y135" s="72">
        <f t="shared" si="48"/>
        <v>0</v>
      </c>
      <c r="Z135" s="72">
        <f t="shared" si="49"/>
        <v>0.30437217316390264</v>
      </c>
      <c r="AA135" s="72">
        <f t="shared" si="50"/>
        <v>0.70209199409950385</v>
      </c>
      <c r="AB135" s="72">
        <f t="shared" si="51"/>
        <v>0</v>
      </c>
      <c r="AC135" s="72">
        <f t="shared" si="52"/>
        <v>0.29790800590049615</v>
      </c>
      <c r="AD135" s="72">
        <f t="shared" si="53"/>
        <v>4.2817144087874216E-2</v>
      </c>
      <c r="AE135" s="72">
        <f t="shared" si="54"/>
        <v>6.6648786375217914E-2</v>
      </c>
      <c r="AF135" s="72">
        <f t="shared" si="55"/>
        <v>0.6705403834979663</v>
      </c>
    </row>
    <row r="136" spans="1:32" x14ac:dyDescent="0.25">
      <c r="A136" s="2" t="s">
        <v>6330</v>
      </c>
      <c r="B136" s="3" t="s">
        <v>42</v>
      </c>
      <c r="C136" s="4" t="s">
        <v>6329</v>
      </c>
      <c r="D136" s="3" t="s">
        <v>26</v>
      </c>
      <c r="E136" s="3" t="s">
        <v>6328</v>
      </c>
      <c r="F136" s="3" t="s">
        <v>28</v>
      </c>
      <c r="G136" s="3" t="s">
        <v>28</v>
      </c>
      <c r="H136" s="5">
        <v>122</v>
      </c>
      <c r="I136" s="5">
        <v>1</v>
      </c>
      <c r="J136" s="5">
        <v>169</v>
      </c>
      <c r="K136" s="5">
        <v>209</v>
      </c>
      <c r="L136" s="5">
        <v>6.6752000000000006E-2</v>
      </c>
      <c r="M136" s="69">
        <f t="shared" si="45"/>
        <v>5645</v>
      </c>
      <c r="N136" s="5">
        <v>86</v>
      </c>
      <c r="O136" s="5">
        <v>4628</v>
      </c>
      <c r="P136" s="5">
        <v>3131</v>
      </c>
      <c r="Q136" s="5">
        <v>0</v>
      </c>
      <c r="R136" s="5">
        <v>0</v>
      </c>
      <c r="S136" s="5">
        <f t="shared" si="46"/>
        <v>3755</v>
      </c>
      <c r="T136" s="5">
        <v>31</v>
      </c>
      <c r="U136" s="5">
        <v>5</v>
      </c>
      <c r="V136" s="5">
        <v>1017</v>
      </c>
      <c r="W136" s="5">
        <v>624</v>
      </c>
      <c r="X136" s="72">
        <f t="shared" si="47"/>
        <v>0.81984056687333928</v>
      </c>
      <c r="Y136" s="72">
        <f t="shared" si="48"/>
        <v>0</v>
      </c>
      <c r="Z136" s="72">
        <f t="shared" si="49"/>
        <v>0.18015943312666077</v>
      </c>
      <c r="AA136" s="72">
        <f t="shared" si="50"/>
        <v>0.83382157123834888</v>
      </c>
      <c r="AB136" s="72">
        <f t="shared" si="51"/>
        <v>0</v>
      </c>
      <c r="AC136" s="72">
        <f t="shared" si="52"/>
        <v>0.16617842876165112</v>
      </c>
      <c r="AD136" s="72">
        <f t="shared" si="53"/>
        <v>1.5234720992028343E-2</v>
      </c>
      <c r="AE136" s="72">
        <f t="shared" si="54"/>
        <v>2.2902796271637816E-2</v>
      </c>
      <c r="AF136" s="72">
        <f t="shared" si="55"/>
        <v>0.80861244019138756</v>
      </c>
    </row>
    <row r="137" spans="1:32" x14ac:dyDescent="0.25">
      <c r="A137" s="2" t="s">
        <v>7450</v>
      </c>
      <c r="B137" s="3" t="s">
        <v>42</v>
      </c>
      <c r="C137" s="4" t="s">
        <v>7449</v>
      </c>
      <c r="D137" s="3" t="s">
        <v>26</v>
      </c>
      <c r="E137" s="3" t="s">
        <v>7448</v>
      </c>
      <c r="F137" s="3" t="s">
        <v>28</v>
      </c>
      <c r="G137" s="3" t="s">
        <v>28</v>
      </c>
      <c r="H137" s="5">
        <v>46</v>
      </c>
      <c r="I137" s="5">
        <v>0</v>
      </c>
      <c r="J137" s="5">
        <v>743</v>
      </c>
      <c r="K137" s="5">
        <v>772</v>
      </c>
      <c r="L137" s="5">
        <v>0.12439600000000001</v>
      </c>
      <c r="M137" s="69">
        <f t="shared" si="45"/>
        <v>9853</v>
      </c>
      <c r="N137" s="5">
        <v>721</v>
      </c>
      <c r="O137" s="5">
        <v>8748</v>
      </c>
      <c r="P137" s="5">
        <v>6206</v>
      </c>
      <c r="Q137" s="5">
        <v>0</v>
      </c>
      <c r="R137" s="5">
        <v>0</v>
      </c>
      <c r="S137" s="5">
        <f t="shared" si="46"/>
        <v>6923</v>
      </c>
      <c r="T137" s="5">
        <v>54</v>
      </c>
      <c r="U137" s="5">
        <v>14</v>
      </c>
      <c r="V137" s="5">
        <v>1105</v>
      </c>
      <c r="W137" s="5">
        <v>717</v>
      </c>
      <c r="X137" s="72">
        <f t="shared" si="47"/>
        <v>0.88785141581244287</v>
      </c>
      <c r="Y137" s="72">
        <f t="shared" si="48"/>
        <v>0</v>
      </c>
      <c r="Z137" s="72">
        <f t="shared" si="49"/>
        <v>0.11214858418755709</v>
      </c>
      <c r="AA137" s="72">
        <f t="shared" si="50"/>
        <v>0.89643218257980639</v>
      </c>
      <c r="AB137" s="72">
        <f t="shared" si="51"/>
        <v>0</v>
      </c>
      <c r="AC137" s="72">
        <f t="shared" si="52"/>
        <v>0.10356781742019355</v>
      </c>
      <c r="AD137" s="72">
        <f t="shared" si="53"/>
        <v>7.3175682533238612E-2</v>
      </c>
      <c r="AE137" s="72">
        <f t="shared" si="54"/>
        <v>0.10414560161779575</v>
      </c>
      <c r="AF137" s="72">
        <f t="shared" si="55"/>
        <v>0.96243523316062174</v>
      </c>
    </row>
    <row r="138" spans="1:32" x14ac:dyDescent="0.25">
      <c r="A138" s="2" t="s">
        <v>5736</v>
      </c>
      <c r="B138" s="3" t="s">
        <v>42</v>
      </c>
      <c r="C138" s="4" t="s">
        <v>5735</v>
      </c>
      <c r="D138" s="3" t="s">
        <v>26</v>
      </c>
      <c r="E138" s="3" t="s">
        <v>5734</v>
      </c>
      <c r="F138" s="3" t="s">
        <v>28</v>
      </c>
      <c r="G138" s="3" t="s">
        <v>28</v>
      </c>
      <c r="H138" s="5">
        <v>6</v>
      </c>
      <c r="I138" s="5">
        <v>0</v>
      </c>
      <c r="J138" s="5">
        <v>29</v>
      </c>
      <c r="K138" s="5">
        <v>29</v>
      </c>
      <c r="L138" s="5">
        <v>1.342E-2</v>
      </c>
      <c r="M138" s="69">
        <f t="shared" si="45"/>
        <v>3097</v>
      </c>
      <c r="N138" s="5">
        <v>19</v>
      </c>
      <c r="O138" s="5">
        <v>3095</v>
      </c>
      <c r="P138" s="5">
        <v>2161</v>
      </c>
      <c r="Q138" s="5">
        <v>0</v>
      </c>
      <c r="R138" s="5">
        <v>0</v>
      </c>
      <c r="S138" s="5">
        <f t="shared" si="46"/>
        <v>2162</v>
      </c>
      <c r="T138" s="5">
        <v>8</v>
      </c>
      <c r="U138" s="5">
        <v>0</v>
      </c>
      <c r="V138" s="5">
        <v>2</v>
      </c>
      <c r="W138" s="5">
        <v>1</v>
      </c>
      <c r="X138" s="72">
        <f t="shared" si="47"/>
        <v>0.99935421375524702</v>
      </c>
      <c r="Y138" s="72">
        <f t="shared" si="48"/>
        <v>0</v>
      </c>
      <c r="Z138" s="72">
        <f t="shared" si="49"/>
        <v>6.4578624475298673E-4</v>
      </c>
      <c r="AA138" s="72">
        <f t="shared" si="50"/>
        <v>0.99953746530989829</v>
      </c>
      <c r="AB138" s="72">
        <f t="shared" si="51"/>
        <v>0</v>
      </c>
      <c r="AC138" s="72">
        <f t="shared" si="52"/>
        <v>4.6253469010175765E-4</v>
      </c>
      <c r="AD138" s="72">
        <f t="shared" si="53"/>
        <v>6.1349693251533744E-3</v>
      </c>
      <c r="AE138" s="72">
        <f t="shared" si="54"/>
        <v>8.7881591119333951E-3</v>
      </c>
      <c r="AF138" s="72">
        <f t="shared" si="55"/>
        <v>1</v>
      </c>
    </row>
    <row r="139" spans="1:32" x14ac:dyDescent="0.25">
      <c r="A139" s="2" t="s">
        <v>5754</v>
      </c>
      <c r="B139" s="3" t="s">
        <v>42</v>
      </c>
      <c r="C139" s="4" t="s">
        <v>5753</v>
      </c>
      <c r="D139" s="3" t="s">
        <v>26</v>
      </c>
      <c r="E139" s="3" t="s">
        <v>5752</v>
      </c>
      <c r="F139" s="3" t="s">
        <v>28</v>
      </c>
      <c r="G139" s="3" t="s">
        <v>28</v>
      </c>
      <c r="H139" s="5">
        <v>292</v>
      </c>
      <c r="I139" s="5">
        <v>12</v>
      </c>
      <c r="J139" s="5">
        <v>160</v>
      </c>
      <c r="K139" s="5">
        <v>207</v>
      </c>
      <c r="L139" s="5">
        <v>9.5172000000000007E-2</v>
      </c>
      <c r="M139" s="69">
        <f t="shared" si="45"/>
        <v>3299</v>
      </c>
      <c r="N139" s="5">
        <v>56</v>
      </c>
      <c r="O139" s="5">
        <v>3089</v>
      </c>
      <c r="P139" s="5">
        <v>2175</v>
      </c>
      <c r="Q139" s="5">
        <v>0</v>
      </c>
      <c r="R139" s="5">
        <v>0</v>
      </c>
      <c r="S139" s="5">
        <f t="shared" si="46"/>
        <v>2334</v>
      </c>
      <c r="T139" s="5">
        <v>3</v>
      </c>
      <c r="U139" s="5">
        <v>1</v>
      </c>
      <c r="V139" s="5">
        <v>210</v>
      </c>
      <c r="W139" s="5">
        <v>159</v>
      </c>
      <c r="X139" s="72">
        <f t="shared" si="47"/>
        <v>0.93634434677174905</v>
      </c>
      <c r="Y139" s="72">
        <f t="shared" si="48"/>
        <v>0</v>
      </c>
      <c r="Z139" s="72">
        <f t="shared" si="49"/>
        <v>6.365565322825098E-2</v>
      </c>
      <c r="AA139" s="72">
        <f t="shared" si="50"/>
        <v>0.93187660668380468</v>
      </c>
      <c r="AB139" s="72">
        <f t="shared" si="51"/>
        <v>0</v>
      </c>
      <c r="AC139" s="72">
        <f t="shared" si="52"/>
        <v>6.8123393316195366E-2</v>
      </c>
      <c r="AD139" s="72">
        <f t="shared" si="53"/>
        <v>1.6974840860866928E-2</v>
      </c>
      <c r="AE139" s="72">
        <f t="shared" si="54"/>
        <v>2.3993144815766924E-2</v>
      </c>
      <c r="AF139" s="72">
        <f t="shared" si="55"/>
        <v>0.77294685990338163</v>
      </c>
    </row>
    <row r="140" spans="1:32" x14ac:dyDescent="0.25">
      <c r="A140" s="2" t="s">
        <v>4981</v>
      </c>
      <c r="B140" s="3" t="s">
        <v>42</v>
      </c>
      <c r="C140" s="4" t="s">
        <v>4980</v>
      </c>
      <c r="D140" s="3" t="s">
        <v>26</v>
      </c>
      <c r="E140" s="3" t="s">
        <v>4979</v>
      </c>
      <c r="F140" s="3" t="s">
        <v>28</v>
      </c>
      <c r="G140" s="3" t="s">
        <v>28</v>
      </c>
      <c r="H140" s="5">
        <v>23</v>
      </c>
      <c r="I140" s="5">
        <v>1</v>
      </c>
      <c r="J140" s="5">
        <v>32</v>
      </c>
      <c r="K140" s="5">
        <v>33</v>
      </c>
      <c r="L140" s="5">
        <v>3.6830000000000002E-2</v>
      </c>
      <c r="M140" s="69">
        <f t="shared" si="45"/>
        <v>1438</v>
      </c>
      <c r="N140" s="5">
        <v>11</v>
      </c>
      <c r="O140" s="5">
        <v>1319</v>
      </c>
      <c r="P140" s="5">
        <v>896</v>
      </c>
      <c r="Q140" s="5">
        <v>0</v>
      </c>
      <c r="R140" s="5">
        <v>0</v>
      </c>
      <c r="S140" s="5">
        <f t="shared" si="46"/>
        <v>981</v>
      </c>
      <c r="T140" s="5">
        <v>5</v>
      </c>
      <c r="U140" s="5">
        <v>0</v>
      </c>
      <c r="V140" s="5">
        <v>119</v>
      </c>
      <c r="W140" s="5">
        <v>85</v>
      </c>
      <c r="X140" s="72">
        <f t="shared" si="47"/>
        <v>0.91724617524339358</v>
      </c>
      <c r="Y140" s="72">
        <f t="shared" si="48"/>
        <v>0</v>
      </c>
      <c r="Z140" s="72">
        <f t="shared" si="49"/>
        <v>8.2753824756606392E-2</v>
      </c>
      <c r="AA140" s="72">
        <f t="shared" si="50"/>
        <v>0.91335372069317022</v>
      </c>
      <c r="AB140" s="72">
        <f t="shared" si="51"/>
        <v>0</v>
      </c>
      <c r="AC140" s="72">
        <f t="shared" si="52"/>
        <v>8.6646279306829763E-2</v>
      </c>
      <c r="AD140" s="72">
        <f t="shared" si="53"/>
        <v>7.6495132127955496E-3</v>
      </c>
      <c r="AE140" s="72">
        <f t="shared" si="54"/>
        <v>1.1213047910295617E-2</v>
      </c>
      <c r="AF140" s="72">
        <f t="shared" si="55"/>
        <v>0.96969696969696972</v>
      </c>
    </row>
    <row r="141" spans="1:32" x14ac:dyDescent="0.25">
      <c r="A141" s="2" t="s">
        <v>5353</v>
      </c>
      <c r="B141" s="3" t="s">
        <v>42</v>
      </c>
      <c r="C141" s="4" t="s">
        <v>5352</v>
      </c>
      <c r="D141" s="3" t="s">
        <v>26</v>
      </c>
      <c r="E141" s="3" t="s">
        <v>5351</v>
      </c>
      <c r="F141" s="3" t="s">
        <v>28</v>
      </c>
      <c r="G141" s="3" t="s">
        <v>28</v>
      </c>
      <c r="H141" s="5">
        <v>22</v>
      </c>
      <c r="I141" s="5">
        <v>2</v>
      </c>
      <c r="J141" s="5">
        <v>76</v>
      </c>
      <c r="K141" s="5">
        <v>87</v>
      </c>
      <c r="L141" s="5">
        <v>5.3016000000000001E-2</v>
      </c>
      <c r="M141" s="69">
        <f t="shared" si="45"/>
        <v>2370</v>
      </c>
      <c r="N141" s="5">
        <v>70</v>
      </c>
      <c r="O141" s="5">
        <v>2284</v>
      </c>
      <c r="P141" s="5">
        <v>1641</v>
      </c>
      <c r="Q141" s="5">
        <v>0</v>
      </c>
      <c r="R141" s="5">
        <v>0</v>
      </c>
      <c r="S141" s="5">
        <f t="shared" si="46"/>
        <v>1701</v>
      </c>
      <c r="T141" s="5">
        <v>0</v>
      </c>
      <c r="U141" s="5">
        <v>2</v>
      </c>
      <c r="V141" s="5">
        <v>86</v>
      </c>
      <c r="W141" s="5">
        <v>60</v>
      </c>
      <c r="X141" s="72">
        <f t="shared" si="47"/>
        <v>0.96371308016877633</v>
      </c>
      <c r="Y141" s="72">
        <f t="shared" si="48"/>
        <v>0</v>
      </c>
      <c r="Z141" s="72">
        <f t="shared" si="49"/>
        <v>3.6286919831223625E-2</v>
      </c>
      <c r="AA141" s="72">
        <f t="shared" si="50"/>
        <v>0.96472663139329806</v>
      </c>
      <c r="AB141" s="72">
        <f t="shared" si="51"/>
        <v>0</v>
      </c>
      <c r="AC141" s="72">
        <f t="shared" si="52"/>
        <v>3.5273368606701938E-2</v>
      </c>
      <c r="AD141" s="72">
        <f t="shared" si="53"/>
        <v>2.9535864978902954E-2</v>
      </c>
      <c r="AE141" s="72">
        <f t="shared" si="54"/>
        <v>4.1152263374485597E-2</v>
      </c>
      <c r="AF141" s="72">
        <f t="shared" si="55"/>
        <v>0.87356321839080464</v>
      </c>
    </row>
    <row r="142" spans="1:32" x14ac:dyDescent="0.25">
      <c r="A142" s="2" t="s">
        <v>5229</v>
      </c>
      <c r="B142" s="3" t="s">
        <v>42</v>
      </c>
      <c r="C142" s="4" t="s">
        <v>5228</v>
      </c>
      <c r="D142" s="3" t="s">
        <v>26</v>
      </c>
      <c r="E142" s="3" t="s">
        <v>5227</v>
      </c>
      <c r="F142" s="3" t="s">
        <v>28</v>
      </c>
      <c r="G142" s="3" t="s">
        <v>28</v>
      </c>
      <c r="H142" s="5">
        <v>138</v>
      </c>
      <c r="I142" s="5">
        <v>11</v>
      </c>
      <c r="J142" s="5">
        <v>153</v>
      </c>
      <c r="K142" s="5">
        <v>181</v>
      </c>
      <c r="L142" s="5">
        <v>0.13059200000000001</v>
      </c>
      <c r="M142" s="69">
        <f t="shared" si="45"/>
        <v>2091</v>
      </c>
      <c r="N142" s="5">
        <v>96</v>
      </c>
      <c r="O142" s="5">
        <v>2002</v>
      </c>
      <c r="P142" s="5">
        <v>1386</v>
      </c>
      <c r="Q142" s="5">
        <v>0</v>
      </c>
      <c r="R142" s="5">
        <v>0</v>
      </c>
      <c r="S142" s="5">
        <f t="shared" si="46"/>
        <v>1452</v>
      </c>
      <c r="T142" s="5">
        <v>9</v>
      </c>
      <c r="U142" s="5">
        <v>1</v>
      </c>
      <c r="V142" s="5">
        <v>89</v>
      </c>
      <c r="W142" s="5">
        <v>66</v>
      </c>
      <c r="X142" s="72">
        <f t="shared" si="47"/>
        <v>0.95743663318986127</v>
      </c>
      <c r="Y142" s="72">
        <f t="shared" si="48"/>
        <v>0</v>
      </c>
      <c r="Z142" s="72">
        <f t="shared" si="49"/>
        <v>4.2563366810138691E-2</v>
      </c>
      <c r="AA142" s="72">
        <f t="shared" si="50"/>
        <v>0.95454545454545459</v>
      </c>
      <c r="AB142" s="72">
        <f t="shared" si="51"/>
        <v>0</v>
      </c>
      <c r="AC142" s="72">
        <f t="shared" si="52"/>
        <v>4.5454545454545456E-2</v>
      </c>
      <c r="AD142" s="72">
        <f t="shared" si="53"/>
        <v>4.5911047345767578E-2</v>
      </c>
      <c r="AE142" s="72">
        <f t="shared" si="54"/>
        <v>6.6115702479338845E-2</v>
      </c>
      <c r="AF142" s="72">
        <f t="shared" si="55"/>
        <v>0.84530386740331487</v>
      </c>
    </row>
    <row r="143" spans="1:32" x14ac:dyDescent="0.25">
      <c r="A143" s="2" t="s">
        <v>7369</v>
      </c>
      <c r="B143" s="3" t="s">
        <v>42</v>
      </c>
      <c r="C143" s="4" t="s">
        <v>7368</v>
      </c>
      <c r="D143" s="3" t="s">
        <v>26</v>
      </c>
      <c r="E143" s="3" t="s">
        <v>7367</v>
      </c>
      <c r="F143" s="3" t="s">
        <v>28</v>
      </c>
      <c r="G143" s="3" t="s">
        <v>28</v>
      </c>
      <c r="H143" s="5">
        <v>172</v>
      </c>
      <c r="I143" s="5">
        <v>6</v>
      </c>
      <c r="J143" s="5">
        <v>305</v>
      </c>
      <c r="K143" s="5">
        <v>393</v>
      </c>
      <c r="L143" s="5">
        <v>6.5773999999999999E-2</v>
      </c>
      <c r="M143" s="69">
        <f t="shared" si="45"/>
        <v>11654</v>
      </c>
      <c r="N143" s="5">
        <v>212</v>
      </c>
      <c r="O143" s="5">
        <v>8579</v>
      </c>
      <c r="P143" s="5">
        <v>5975</v>
      </c>
      <c r="Q143" s="5">
        <v>0</v>
      </c>
      <c r="R143" s="5">
        <v>0</v>
      </c>
      <c r="S143" s="5">
        <f t="shared" si="46"/>
        <v>8043</v>
      </c>
      <c r="T143" s="5">
        <v>13</v>
      </c>
      <c r="U143" s="5">
        <v>40</v>
      </c>
      <c r="V143" s="5">
        <v>3075</v>
      </c>
      <c r="W143" s="5">
        <v>2068</v>
      </c>
      <c r="X143" s="72">
        <f t="shared" si="47"/>
        <v>0.73614209713403123</v>
      </c>
      <c r="Y143" s="72">
        <f t="shared" si="48"/>
        <v>0</v>
      </c>
      <c r="Z143" s="72">
        <f t="shared" si="49"/>
        <v>0.26385790286596877</v>
      </c>
      <c r="AA143" s="72">
        <f t="shared" si="50"/>
        <v>0.74288200920054703</v>
      </c>
      <c r="AB143" s="72">
        <f t="shared" si="51"/>
        <v>0</v>
      </c>
      <c r="AC143" s="72">
        <f t="shared" si="52"/>
        <v>0.25711799079945297</v>
      </c>
      <c r="AD143" s="72">
        <f t="shared" si="53"/>
        <v>1.8191178994336709E-2</v>
      </c>
      <c r="AE143" s="72">
        <f t="shared" si="54"/>
        <v>2.6358324008454555E-2</v>
      </c>
      <c r="AF143" s="72">
        <f t="shared" si="55"/>
        <v>0.77608142493638677</v>
      </c>
    </row>
    <row r="144" spans="1:32" x14ac:dyDescent="0.25">
      <c r="A144" s="2" t="s">
        <v>5962</v>
      </c>
      <c r="B144" s="3" t="s">
        <v>42</v>
      </c>
      <c r="C144" s="4" t="s">
        <v>5961</v>
      </c>
      <c r="D144" s="3" t="s">
        <v>26</v>
      </c>
      <c r="E144" s="3" t="s">
        <v>5960</v>
      </c>
      <c r="F144" s="3" t="s">
        <v>28</v>
      </c>
      <c r="G144" s="3" t="s">
        <v>28</v>
      </c>
      <c r="H144" s="5">
        <v>32</v>
      </c>
      <c r="I144" s="5">
        <v>0</v>
      </c>
      <c r="J144" s="5">
        <v>55</v>
      </c>
      <c r="K144" s="5">
        <v>59</v>
      </c>
      <c r="L144" s="5">
        <v>2.3657000000000001E-2</v>
      </c>
      <c r="M144" s="69">
        <f t="shared" si="45"/>
        <v>3651</v>
      </c>
      <c r="N144" s="5">
        <v>31</v>
      </c>
      <c r="O144" s="5">
        <v>3455</v>
      </c>
      <c r="P144" s="5">
        <v>2494</v>
      </c>
      <c r="Q144" s="5">
        <v>0</v>
      </c>
      <c r="R144" s="5">
        <v>0</v>
      </c>
      <c r="S144" s="5">
        <f t="shared" si="46"/>
        <v>2629</v>
      </c>
      <c r="T144" s="5">
        <v>12</v>
      </c>
      <c r="U144" s="5">
        <v>5</v>
      </c>
      <c r="V144" s="5">
        <v>196</v>
      </c>
      <c r="W144" s="5">
        <v>135</v>
      </c>
      <c r="X144" s="72">
        <f t="shared" si="47"/>
        <v>0.94631607778690774</v>
      </c>
      <c r="Y144" s="72">
        <f t="shared" si="48"/>
        <v>0</v>
      </c>
      <c r="Z144" s="72">
        <f t="shared" si="49"/>
        <v>5.3683922213092303E-2</v>
      </c>
      <c r="AA144" s="72">
        <f t="shared" si="50"/>
        <v>0.94864967668314948</v>
      </c>
      <c r="AB144" s="72">
        <f t="shared" si="51"/>
        <v>0</v>
      </c>
      <c r="AC144" s="72">
        <f t="shared" si="52"/>
        <v>5.1350323316850514E-2</v>
      </c>
      <c r="AD144" s="72">
        <f t="shared" si="53"/>
        <v>8.4908244316625574E-3</v>
      </c>
      <c r="AE144" s="72">
        <f t="shared" si="54"/>
        <v>1.1791555724610117E-2</v>
      </c>
      <c r="AF144" s="72">
        <f t="shared" si="55"/>
        <v>0.93220338983050843</v>
      </c>
    </row>
    <row r="145" spans="1:32" x14ac:dyDescent="0.25">
      <c r="A145" s="2" t="s">
        <v>7819</v>
      </c>
      <c r="B145" s="3" t="s">
        <v>42</v>
      </c>
      <c r="C145" s="4" t="s">
        <v>7818</v>
      </c>
      <c r="D145" s="3" t="s">
        <v>26</v>
      </c>
      <c r="E145" s="3" t="s">
        <v>7817</v>
      </c>
      <c r="F145" s="3" t="s">
        <v>28</v>
      </c>
      <c r="G145" s="3" t="s">
        <v>28</v>
      </c>
      <c r="H145" s="5">
        <v>815</v>
      </c>
      <c r="I145" s="5">
        <v>29</v>
      </c>
      <c r="J145" s="5">
        <v>934</v>
      </c>
      <c r="K145" s="5">
        <v>1152</v>
      </c>
      <c r="L145" s="5">
        <v>0.13633100000000001</v>
      </c>
      <c r="M145" s="69">
        <f t="shared" si="45"/>
        <v>15578</v>
      </c>
      <c r="N145" s="5">
        <v>735</v>
      </c>
      <c r="O145" s="5">
        <v>12529</v>
      </c>
      <c r="P145" s="5">
        <v>8450</v>
      </c>
      <c r="Q145" s="5">
        <v>0</v>
      </c>
      <c r="R145" s="5">
        <v>0</v>
      </c>
      <c r="S145" s="5">
        <f t="shared" si="46"/>
        <v>10505</v>
      </c>
      <c r="T145" s="5">
        <v>51</v>
      </c>
      <c r="U145" s="5">
        <v>28</v>
      </c>
      <c r="V145" s="5">
        <v>3049</v>
      </c>
      <c r="W145" s="5">
        <v>2055</v>
      </c>
      <c r="X145" s="72">
        <f t="shared" si="47"/>
        <v>0.80427525998202598</v>
      </c>
      <c r="Y145" s="72">
        <f t="shared" si="48"/>
        <v>0</v>
      </c>
      <c r="Z145" s="72">
        <f t="shared" si="49"/>
        <v>0.19572474001797407</v>
      </c>
      <c r="AA145" s="72">
        <f t="shared" si="50"/>
        <v>0.80437886720609231</v>
      </c>
      <c r="AB145" s="72">
        <f t="shared" si="51"/>
        <v>0</v>
      </c>
      <c r="AC145" s="72">
        <f t="shared" si="52"/>
        <v>0.19562113279390766</v>
      </c>
      <c r="AD145" s="72">
        <f t="shared" si="53"/>
        <v>4.7181923225060984E-2</v>
      </c>
      <c r="AE145" s="72">
        <f t="shared" si="54"/>
        <v>6.9966682532127553E-2</v>
      </c>
      <c r="AF145" s="72">
        <f t="shared" si="55"/>
        <v>0.81076388888888884</v>
      </c>
    </row>
    <row r="146" spans="1:32" x14ac:dyDescent="0.25">
      <c r="A146" s="2" t="s">
        <v>8195</v>
      </c>
      <c r="B146" s="3" t="s">
        <v>42</v>
      </c>
      <c r="C146" s="4" t="s">
        <v>8194</v>
      </c>
      <c r="D146" s="3" t="s">
        <v>26</v>
      </c>
      <c r="E146" s="3" t="s">
        <v>8193</v>
      </c>
      <c r="F146" s="3" t="s">
        <v>28</v>
      </c>
      <c r="G146" s="3" t="s">
        <v>28</v>
      </c>
      <c r="H146" s="5">
        <v>2673</v>
      </c>
      <c r="I146" s="5">
        <v>146</v>
      </c>
      <c r="J146" s="5">
        <v>1424</v>
      </c>
      <c r="K146" s="5">
        <v>2307</v>
      </c>
      <c r="L146" s="5">
        <v>0.176457</v>
      </c>
      <c r="M146" s="69">
        <f t="shared" si="45"/>
        <v>26867</v>
      </c>
      <c r="N146" s="5">
        <v>778</v>
      </c>
      <c r="O146" s="5">
        <v>19985</v>
      </c>
      <c r="P146" s="5">
        <v>13074</v>
      </c>
      <c r="Q146" s="5">
        <v>0</v>
      </c>
      <c r="R146" s="5">
        <v>0</v>
      </c>
      <c r="S146" s="5">
        <f t="shared" si="46"/>
        <v>17588</v>
      </c>
      <c r="T146" s="5">
        <v>56</v>
      </c>
      <c r="U146" s="5">
        <v>47</v>
      </c>
      <c r="V146" s="5">
        <v>6882</v>
      </c>
      <c r="W146" s="5">
        <v>4514</v>
      </c>
      <c r="X146" s="72">
        <f t="shared" si="47"/>
        <v>0.74384933189414526</v>
      </c>
      <c r="Y146" s="72">
        <f t="shared" si="48"/>
        <v>0</v>
      </c>
      <c r="Z146" s="72">
        <f t="shared" si="49"/>
        <v>0.25615066810585474</v>
      </c>
      <c r="AA146" s="72">
        <f t="shared" si="50"/>
        <v>0.74334773709347279</v>
      </c>
      <c r="AB146" s="72">
        <f t="shared" si="51"/>
        <v>0</v>
      </c>
      <c r="AC146" s="72">
        <f t="shared" si="52"/>
        <v>0.25665226290652715</v>
      </c>
      <c r="AD146" s="72">
        <f t="shared" si="53"/>
        <v>2.8957457103509884E-2</v>
      </c>
      <c r="AE146" s="72">
        <f t="shared" si="54"/>
        <v>4.423470548100978E-2</v>
      </c>
      <c r="AF146" s="72">
        <f t="shared" si="55"/>
        <v>0.61725184221933249</v>
      </c>
    </row>
    <row r="147" spans="1:32" x14ac:dyDescent="0.25">
      <c r="A147" s="2" t="s">
        <v>7159</v>
      </c>
      <c r="B147" s="3" t="s">
        <v>42</v>
      </c>
      <c r="C147" s="4" t="s">
        <v>7158</v>
      </c>
      <c r="D147" s="3" t="s">
        <v>26</v>
      </c>
      <c r="E147" s="3" t="s">
        <v>7157</v>
      </c>
      <c r="F147" s="3" t="s">
        <v>28</v>
      </c>
      <c r="G147" s="3" t="s">
        <v>28</v>
      </c>
      <c r="H147" s="5">
        <v>44</v>
      </c>
      <c r="I147" s="5">
        <v>0</v>
      </c>
      <c r="J147" s="5">
        <v>393</v>
      </c>
      <c r="K147" s="5">
        <v>417</v>
      </c>
      <c r="L147" s="5">
        <v>8.1049999999999997E-2</v>
      </c>
      <c r="M147" s="69">
        <f t="shared" si="45"/>
        <v>7681</v>
      </c>
      <c r="N147" s="5">
        <v>394</v>
      </c>
      <c r="O147" s="5">
        <v>7191</v>
      </c>
      <c r="P147" s="5">
        <v>5145</v>
      </c>
      <c r="Q147" s="5">
        <v>0</v>
      </c>
      <c r="R147" s="5">
        <v>0</v>
      </c>
      <c r="S147" s="5">
        <f t="shared" si="46"/>
        <v>5432</v>
      </c>
      <c r="T147" s="5">
        <v>19</v>
      </c>
      <c r="U147" s="5">
        <v>9</v>
      </c>
      <c r="V147" s="5">
        <v>490</v>
      </c>
      <c r="W147" s="5">
        <v>287</v>
      </c>
      <c r="X147" s="72">
        <f t="shared" si="47"/>
        <v>0.93620622314802759</v>
      </c>
      <c r="Y147" s="72">
        <f t="shared" si="48"/>
        <v>0</v>
      </c>
      <c r="Z147" s="72">
        <f t="shared" si="49"/>
        <v>6.3793776851972406E-2</v>
      </c>
      <c r="AA147" s="72">
        <f t="shared" si="50"/>
        <v>0.94716494845360821</v>
      </c>
      <c r="AB147" s="72">
        <f t="shared" si="51"/>
        <v>0</v>
      </c>
      <c r="AC147" s="72">
        <f t="shared" si="52"/>
        <v>5.2835051546391752E-2</v>
      </c>
      <c r="AD147" s="72">
        <f t="shared" si="53"/>
        <v>5.1295404244239035E-2</v>
      </c>
      <c r="AE147" s="72">
        <f t="shared" si="54"/>
        <v>7.2533136966126663E-2</v>
      </c>
      <c r="AF147" s="72">
        <f t="shared" si="55"/>
        <v>0.94244604316546765</v>
      </c>
    </row>
    <row r="148" spans="1:32" x14ac:dyDescent="0.25">
      <c r="A148" s="2" t="s">
        <v>7544</v>
      </c>
      <c r="B148" s="3" t="s">
        <v>42</v>
      </c>
      <c r="C148" s="4" t="s">
        <v>7543</v>
      </c>
      <c r="D148" s="3" t="s">
        <v>26</v>
      </c>
      <c r="E148" s="3" t="s">
        <v>7542</v>
      </c>
      <c r="F148" s="3" t="s">
        <v>28</v>
      </c>
      <c r="G148" s="3" t="s">
        <v>28</v>
      </c>
      <c r="H148" s="5">
        <v>271</v>
      </c>
      <c r="I148" s="5">
        <v>1</v>
      </c>
      <c r="J148" s="5">
        <v>471</v>
      </c>
      <c r="K148" s="5">
        <v>524</v>
      </c>
      <c r="L148" s="5">
        <v>7.9525999999999999E-2</v>
      </c>
      <c r="M148" s="69">
        <f t="shared" si="45"/>
        <v>11524</v>
      </c>
      <c r="N148" s="5">
        <v>291</v>
      </c>
      <c r="O148" s="5">
        <v>9576</v>
      </c>
      <c r="P148" s="5">
        <v>6589</v>
      </c>
      <c r="Q148" s="5">
        <v>0</v>
      </c>
      <c r="R148" s="5">
        <v>0</v>
      </c>
      <c r="S148" s="5">
        <f t="shared" si="46"/>
        <v>7871</v>
      </c>
      <c r="T148" s="5">
        <v>55</v>
      </c>
      <c r="U148" s="5">
        <v>22</v>
      </c>
      <c r="V148" s="5">
        <v>1948</v>
      </c>
      <c r="W148" s="5">
        <v>1282</v>
      </c>
      <c r="X148" s="72">
        <f t="shared" si="47"/>
        <v>0.83096147171121137</v>
      </c>
      <c r="Y148" s="72">
        <f t="shared" si="48"/>
        <v>0</v>
      </c>
      <c r="Z148" s="72">
        <f t="shared" si="49"/>
        <v>0.16903852828878863</v>
      </c>
      <c r="AA148" s="72">
        <f t="shared" si="50"/>
        <v>0.83712361834582649</v>
      </c>
      <c r="AB148" s="72">
        <f t="shared" si="51"/>
        <v>0</v>
      </c>
      <c r="AC148" s="72">
        <f t="shared" si="52"/>
        <v>0.16287638165417354</v>
      </c>
      <c r="AD148" s="72">
        <f t="shared" si="53"/>
        <v>2.5251648733078794E-2</v>
      </c>
      <c r="AE148" s="72">
        <f t="shared" si="54"/>
        <v>3.6971159954262485E-2</v>
      </c>
      <c r="AF148" s="72">
        <f t="shared" si="55"/>
        <v>0.89885496183206104</v>
      </c>
    </row>
    <row r="149" spans="1:32" x14ac:dyDescent="0.25">
      <c r="A149" s="2" t="s">
        <v>6757</v>
      </c>
      <c r="B149" s="3" t="s">
        <v>42</v>
      </c>
      <c r="C149" s="4" t="s">
        <v>6756</v>
      </c>
      <c r="D149" s="3" t="s">
        <v>26</v>
      </c>
      <c r="E149" s="3" t="s">
        <v>6755</v>
      </c>
      <c r="F149" s="3" t="s">
        <v>28</v>
      </c>
      <c r="G149" s="3" t="s">
        <v>28</v>
      </c>
      <c r="H149" s="5">
        <v>31</v>
      </c>
      <c r="I149" s="5">
        <v>0</v>
      </c>
      <c r="J149" s="5">
        <v>85</v>
      </c>
      <c r="K149" s="5">
        <v>95</v>
      </c>
      <c r="L149" s="5">
        <v>2.3983999999999998E-2</v>
      </c>
      <c r="M149" s="69">
        <f t="shared" si="45"/>
        <v>6295</v>
      </c>
      <c r="N149" s="5">
        <v>59</v>
      </c>
      <c r="O149" s="5">
        <v>5575</v>
      </c>
      <c r="P149" s="5">
        <v>3961</v>
      </c>
      <c r="Q149" s="5">
        <v>0</v>
      </c>
      <c r="R149" s="5">
        <v>0</v>
      </c>
      <c r="S149" s="5">
        <f t="shared" si="46"/>
        <v>4464</v>
      </c>
      <c r="T149" s="5">
        <v>3</v>
      </c>
      <c r="U149" s="5">
        <v>12</v>
      </c>
      <c r="V149" s="5">
        <v>720</v>
      </c>
      <c r="W149" s="5">
        <v>503</v>
      </c>
      <c r="X149" s="72">
        <f t="shared" si="47"/>
        <v>0.88562351072279588</v>
      </c>
      <c r="Y149" s="72">
        <f t="shared" si="48"/>
        <v>0</v>
      </c>
      <c r="Z149" s="72">
        <f t="shared" si="49"/>
        <v>0.11437648927720413</v>
      </c>
      <c r="AA149" s="72">
        <f t="shared" si="50"/>
        <v>0.88732078853046592</v>
      </c>
      <c r="AB149" s="72">
        <f t="shared" si="51"/>
        <v>0</v>
      </c>
      <c r="AC149" s="72">
        <f t="shared" si="52"/>
        <v>0.11267921146953405</v>
      </c>
      <c r="AD149" s="72">
        <f t="shared" si="53"/>
        <v>9.3725178713264488E-3</v>
      </c>
      <c r="AE149" s="72">
        <f t="shared" si="54"/>
        <v>1.3216845878136201E-2</v>
      </c>
      <c r="AF149" s="72">
        <f t="shared" si="55"/>
        <v>0.89473684210526316</v>
      </c>
    </row>
    <row r="150" spans="1:32" x14ac:dyDescent="0.25">
      <c r="A150" s="2" t="s">
        <v>7876</v>
      </c>
      <c r="B150" s="3" t="s">
        <v>42</v>
      </c>
      <c r="C150" s="4" t="s">
        <v>7875</v>
      </c>
      <c r="D150" s="3" t="s">
        <v>26</v>
      </c>
      <c r="E150" s="3" t="s">
        <v>7874</v>
      </c>
      <c r="F150" s="3" t="s">
        <v>28</v>
      </c>
      <c r="G150" s="3" t="s">
        <v>28</v>
      </c>
      <c r="H150" s="5">
        <v>206</v>
      </c>
      <c r="I150" s="5">
        <v>12</v>
      </c>
      <c r="J150" s="5">
        <v>162</v>
      </c>
      <c r="K150" s="5">
        <v>283</v>
      </c>
      <c r="L150" s="5">
        <v>3.1782999999999999E-2</v>
      </c>
      <c r="M150" s="69">
        <f t="shared" si="45"/>
        <v>17154</v>
      </c>
      <c r="N150" s="5">
        <v>63</v>
      </c>
      <c r="O150" s="5">
        <v>12913</v>
      </c>
      <c r="P150" s="5">
        <v>8904</v>
      </c>
      <c r="Q150" s="5">
        <v>0</v>
      </c>
      <c r="R150" s="5">
        <v>0</v>
      </c>
      <c r="S150" s="5">
        <f t="shared" si="46"/>
        <v>11767</v>
      </c>
      <c r="T150" s="5">
        <v>42</v>
      </c>
      <c r="U150" s="5">
        <v>13</v>
      </c>
      <c r="V150" s="5">
        <v>4241</v>
      </c>
      <c r="W150" s="5">
        <v>2863</v>
      </c>
      <c r="X150" s="72">
        <f t="shared" si="47"/>
        <v>0.7527690334615833</v>
      </c>
      <c r="Y150" s="72">
        <f t="shared" si="48"/>
        <v>0</v>
      </c>
      <c r="Z150" s="72">
        <f t="shared" si="49"/>
        <v>0.2472309665384167</v>
      </c>
      <c r="AA150" s="72">
        <f t="shared" si="50"/>
        <v>0.75669244497323018</v>
      </c>
      <c r="AB150" s="72">
        <f t="shared" si="51"/>
        <v>0</v>
      </c>
      <c r="AC150" s="72">
        <f t="shared" si="52"/>
        <v>0.24330755502676979</v>
      </c>
      <c r="AD150" s="72">
        <f t="shared" si="53"/>
        <v>3.6726128016789086E-3</v>
      </c>
      <c r="AE150" s="72">
        <f t="shared" si="54"/>
        <v>5.353955978584176E-3</v>
      </c>
      <c r="AF150" s="72">
        <f t="shared" si="55"/>
        <v>0.57243816254416957</v>
      </c>
    </row>
  </sheetData>
  <autoFilter ref="A2:AF2" xr:uid="{B7D6A413-10EA-45C4-958C-3AC73016F077}">
    <sortState ref="A3:AF150">
      <sortCondition ref="A2"/>
    </sortState>
  </autoFilter>
  <hyperlinks>
    <hyperlink ref="C100" r:id="rId1" xr:uid="{590633F1-3C3C-4575-A1AB-E742FEE652FB}"/>
    <hyperlink ref="C72" r:id="rId2" xr:uid="{D417896A-FF3B-4A80-A51E-AD0D6D981B55}"/>
    <hyperlink ref="C65" r:id="rId3" xr:uid="{CC5EB21D-18CF-4C81-A294-7A719DFAEF1C}"/>
    <hyperlink ref="C104" r:id="rId4" xr:uid="{453CDD97-AE49-43BD-AD73-7C76611E0D41}"/>
    <hyperlink ref="C113" r:id="rId5" xr:uid="{ED72DEEB-3ED9-4517-B184-EDF7465E3726}"/>
    <hyperlink ref="C60" r:id="rId6" xr:uid="{AA9770D0-B5C0-4F42-84A2-B78236D6B218}"/>
    <hyperlink ref="C146" r:id="rId7" xr:uid="{B2481B4F-1C8D-42FF-AB2A-F6474F24A199}"/>
    <hyperlink ref="C78" r:id="rId8" xr:uid="{5B9E4778-5A33-4A63-827A-120CE43E9AB7}"/>
    <hyperlink ref="C102" r:id="rId9" xr:uid="{7C8F5A3B-06BE-47F0-8C0E-AEBCCFF0393A}"/>
    <hyperlink ref="C54" r:id="rId10" xr:uid="{055A1A56-0D96-4E6D-88F7-077DF61C18EB}"/>
    <hyperlink ref="C135" r:id="rId11" xr:uid="{81BC2AAE-BE3B-4E1E-A78A-A91BCEEDB6C3}"/>
    <hyperlink ref="C89" r:id="rId12" xr:uid="{167D877C-264D-495F-B86F-F8A167B5C83C}"/>
    <hyperlink ref="C57" r:id="rId13" xr:uid="{9855C844-6127-4B14-9377-C31318C7DBA9}"/>
    <hyperlink ref="C109" r:id="rId14" xr:uid="{9B228340-18A4-4F84-BF6C-71CD544521E3}"/>
    <hyperlink ref="C30" r:id="rId15" xr:uid="{A886FE30-99C3-4DAF-A4F0-D6E9C0826EB2}"/>
    <hyperlink ref="C150" r:id="rId16" xr:uid="{1BAC1FCB-02BA-4B89-A5D4-369110343503}"/>
    <hyperlink ref="C110" r:id="rId17" xr:uid="{321D87E9-712B-496B-A190-DB87FAF74420}"/>
    <hyperlink ref="C145" r:id="rId18" xr:uid="{B2DD8455-2C64-4D0C-8C3D-5C6204455E78}"/>
    <hyperlink ref="C132" r:id="rId19" xr:uid="{B76D9BFD-3669-485C-8E80-7CCA0D34A20B}"/>
    <hyperlink ref="C7" r:id="rId20" xr:uid="{893B581F-1AFE-4BBD-9862-24B4289481F5}"/>
    <hyperlink ref="C16" r:id="rId21" xr:uid="{9BDB7066-F4B8-47FD-BBE4-AD9278435885}"/>
    <hyperlink ref="C134" r:id="rId22" xr:uid="{EAE94200-6D56-45C0-889F-CCDB477DE2F0}"/>
    <hyperlink ref="C148" r:id="rId23" xr:uid="{499B2ACA-5B9E-4626-9350-11B465718C06}"/>
    <hyperlink ref="C137" r:id="rId24" xr:uid="{89E778D7-C1E2-483E-AA69-55187B6C876A}"/>
    <hyperlink ref="C26" r:id="rId25" xr:uid="{E6A39493-11A0-4810-BE4D-FAAD4696EBE6}"/>
    <hyperlink ref="C69" r:id="rId26" xr:uid="{8F4BD5A3-338A-42C1-A01D-D8AA0A60A014}"/>
    <hyperlink ref="C18" r:id="rId27" xr:uid="{D7755874-D516-48BF-A737-92F6CC35EADD}"/>
    <hyperlink ref="C143" r:id="rId28" xr:uid="{C6361B84-B7FE-49D5-B90E-C800C8CC1290}"/>
    <hyperlink ref="C5" r:id="rId29" xr:uid="{C0F8599E-2A69-4B55-95EA-F6BC0695928B}"/>
    <hyperlink ref="C61" r:id="rId30" xr:uid="{54B59046-7832-413B-AF20-FCCEE671C264}"/>
    <hyperlink ref="C84" r:id="rId31" xr:uid="{97B7B8A3-BF54-4D5F-AC72-60D021C2F9EB}"/>
    <hyperlink ref="C147" r:id="rId32" xr:uid="{B8851EC1-D498-429C-ABCD-3309A5AE4DB5}"/>
    <hyperlink ref="C21" r:id="rId33" xr:uid="{644D6434-00BC-4438-822D-BB109612437D}"/>
    <hyperlink ref="C119" r:id="rId34" xr:uid="{E0B66DD6-9B1F-4E3D-9D5B-7BE5329CB223}"/>
    <hyperlink ref="C107" r:id="rId35" xr:uid="{E28273D2-2D1E-4832-AE38-DBA75BBF3C09}"/>
    <hyperlink ref="C95" r:id="rId36" xr:uid="{5CAEF6CB-56FB-4450-91E6-09FFE9E77799}"/>
    <hyperlink ref="C112" r:id="rId37" xr:uid="{3D9D061B-48D7-4158-8E27-F5BB5D15CC38}"/>
    <hyperlink ref="C111" r:id="rId38" xr:uid="{776D643E-4D8F-4B6C-BEE9-28AAE7E1F4CE}"/>
    <hyperlink ref="C52" r:id="rId39" xr:uid="{D630B9B1-CFD5-4A56-BCA5-FABD894A676D}"/>
    <hyperlink ref="C22" r:id="rId40" xr:uid="{492D9591-AD8F-4FC3-B2D8-0D6B875778D8}"/>
    <hyperlink ref="C53" r:id="rId41" xr:uid="{3A7304B0-B827-4DB9-B539-A19BB3514DB8}"/>
    <hyperlink ref="C75" r:id="rId42" xr:uid="{40A29ACB-1370-4931-8FC4-22521EB6A396}"/>
    <hyperlink ref="C31" r:id="rId43" xr:uid="{7D13D920-4E2F-4912-9C92-B3DE497D20D1}"/>
    <hyperlink ref="C125" r:id="rId44" xr:uid="{160F85E5-5E61-4587-A371-D0B0C72F62C8}"/>
    <hyperlink ref="C48" r:id="rId45" xr:uid="{BE078DE2-7476-47F6-8B41-B8B2DDFC1996}"/>
    <hyperlink ref="C149" r:id="rId46" xr:uid="{A35A5318-469F-4F40-9BB2-2D8F5744CBCF}"/>
    <hyperlink ref="C4" r:id="rId47" xr:uid="{94119F82-EA8E-45B5-970D-D796C46B8B4C}"/>
    <hyperlink ref="C24" r:id="rId48" xr:uid="{F4057064-C1C2-42FC-BEB5-B3C2FB4B4428}"/>
    <hyperlink ref="C105" r:id="rId49" xr:uid="{4357140A-FD11-43A6-A3B9-80398CAC5743}"/>
    <hyperlink ref="C59" r:id="rId50" xr:uid="{501CE48C-A9CC-436D-90FB-364BCFA30312}"/>
    <hyperlink ref="C50" r:id="rId51" xr:uid="{5BB31737-025E-4F0C-B6A7-0A70A2925D9A}"/>
    <hyperlink ref="C41" r:id="rId52" xr:uid="{C93CC2CF-AACE-4500-8654-06E9512B7809}"/>
    <hyperlink ref="C12" r:id="rId53" xr:uid="{B0354E11-0907-4FFB-A384-A2E58FD358C5}"/>
    <hyperlink ref="C55" r:id="rId54" xr:uid="{0EA39527-23B4-4326-8665-EE70DE019E72}"/>
    <hyperlink ref="C29" r:id="rId55" xr:uid="{2B180EE2-D382-4D80-8F7D-C1296186CA1B}"/>
    <hyperlink ref="C115" r:id="rId56" xr:uid="{E723EBAA-CAA5-493E-9F84-2AFC37D78343}"/>
    <hyperlink ref="C49" r:id="rId57" xr:uid="{1CC098D6-F833-428B-A4E7-B3BA2EDB1C27}"/>
    <hyperlink ref="C131" r:id="rId58" xr:uid="{3BC1147A-9AB4-4BB3-95C6-24E7E31E6950}"/>
    <hyperlink ref="C88" r:id="rId59" xr:uid="{FD08C7BC-C986-4322-920F-5A58AF82698E}"/>
    <hyperlink ref="C76" r:id="rId60" xr:uid="{68D575B3-E8F4-4DC1-8ABA-3BA614A20B21}"/>
    <hyperlink ref="C127" r:id="rId61" xr:uid="{303E08E9-8B7F-4CEC-9854-B56A27774747}"/>
    <hyperlink ref="C114" r:id="rId62" xr:uid="{4EC0A868-0ECC-49BA-9E4B-F4126010EC1E}"/>
    <hyperlink ref="C136" r:id="rId63" xr:uid="{0858D09C-508B-45E2-B1A4-E6EF2451ACD9}"/>
    <hyperlink ref="C51" r:id="rId64" xr:uid="{C83BE9B6-0E74-4460-B7A7-BB8163143609}"/>
    <hyperlink ref="C106" r:id="rId65" xr:uid="{E84DD876-F56D-40A3-BC00-EB9A1D3CF38B}"/>
    <hyperlink ref="C63" r:id="rId66" xr:uid="{9B0B7A4B-0CC8-4648-B442-66CFFBC946AE}"/>
    <hyperlink ref="C101" r:id="rId67" xr:uid="{192B73CB-F219-4E88-BC80-CCF1A3CDAD6B}"/>
    <hyperlink ref="C13" r:id="rId68" xr:uid="{56BF642C-E4F6-4E33-A0B0-6F5FC652FD3B}"/>
    <hyperlink ref="C56" r:id="rId69" xr:uid="{44952A6D-3D11-4CB7-A2F2-BE7DADC0B6FB}"/>
    <hyperlink ref="C144" r:id="rId70" xr:uid="{5CFAD7E7-B390-45A8-B302-E8D206637C49}"/>
    <hyperlink ref="C6" r:id="rId71" xr:uid="{07558684-E13A-48A1-8102-B06D346BBDDF}"/>
    <hyperlink ref="C34" r:id="rId72" xr:uid="{0E2C1C8C-3C4B-4BDF-A3B1-643E64959A6F}"/>
    <hyperlink ref="C129" r:id="rId73" xr:uid="{1FEFE505-82C5-46D4-86EC-C8C9202B2D6B}"/>
    <hyperlink ref="C58" r:id="rId74" xr:uid="{2EC10CC2-B9E0-4811-AF24-00C3F607FF26}"/>
    <hyperlink ref="C133" r:id="rId75" xr:uid="{64350C21-43E2-4B44-AFF1-3F3A65C9EC24}"/>
    <hyperlink ref="C103" r:id="rId76" xr:uid="{4B70B9C8-B8F5-4711-9D82-6E0FE44795AB}"/>
    <hyperlink ref="C139" r:id="rId77" xr:uid="{759E891A-629B-4E97-A10E-64DDE4DC20B8}"/>
    <hyperlink ref="C138" r:id="rId78" xr:uid="{F03CF7EC-C649-44B1-ACA8-41E59751F095}"/>
    <hyperlink ref="C85" r:id="rId79" xr:uid="{1F7FE234-2002-4C2A-9B8A-247858A4D4BA}"/>
    <hyperlink ref="C27" r:id="rId80" xr:uid="{CDE96D61-5A6E-4601-BECD-D52A4F1A13D9}"/>
    <hyperlink ref="C11" r:id="rId81" xr:uid="{5B283097-358F-4DB2-9C0D-A9F59258102A}"/>
    <hyperlink ref="C80" r:id="rId82" xr:uid="{BDADD8B2-9B19-4F33-A0FF-0BD968C4C176}"/>
    <hyperlink ref="C17" r:id="rId83" xr:uid="{1469BC31-C15F-480A-98E3-CE0B3DEB9D33}"/>
    <hyperlink ref="C87" r:id="rId84" xr:uid="{B3A339AF-BF83-4215-844E-7EAA084E47B9}"/>
    <hyperlink ref="C82" r:id="rId85" xr:uid="{5436F210-F3CB-4142-B9B1-1BA73FE3003E}"/>
    <hyperlink ref="C124" r:id="rId86" xr:uid="{D499B102-B7DD-4857-9ADB-5AE3427D8E37}"/>
    <hyperlink ref="C93" r:id="rId87" xr:uid="{C995C1E9-1BD7-4457-8BEF-D6D873948B2B}"/>
    <hyperlink ref="C118" r:id="rId88" xr:uid="{905A4CE8-FDD8-4FEA-9660-78F9F8FD5C5E}"/>
    <hyperlink ref="C44" r:id="rId89" xr:uid="{B2DAA323-2E1B-4D60-A07F-B16A96494EE7}"/>
    <hyperlink ref="C108" r:id="rId90" xr:uid="{7157A25B-9126-4C1D-BA4E-B8C1C0DD76A0}"/>
    <hyperlink ref="C130" r:id="rId91" xr:uid="{1BFBF685-3BC7-45B5-8B21-A76F1BCAD8AC}"/>
    <hyperlink ref="C71" r:id="rId92" xr:uid="{9925DEB9-4183-4195-ACD5-A5BA2C946396}"/>
    <hyperlink ref="C68" r:id="rId93" xr:uid="{C023AC3D-26A0-4C70-94D8-0A63CFDC72C0}"/>
    <hyperlink ref="C9" r:id="rId94" xr:uid="{0D51F87D-B122-4A38-A199-FF217061C2B0}"/>
    <hyperlink ref="C43" r:id="rId95" xr:uid="{5B2C556C-78F1-4B2C-8F49-9931CB87F45A}"/>
    <hyperlink ref="C120" r:id="rId96" xr:uid="{1DD3E219-CF8F-405A-9D5B-745DDA978750}"/>
    <hyperlink ref="C81" r:id="rId97" xr:uid="{4570443B-245B-472A-A46B-2935CC7405EF}"/>
    <hyperlink ref="C70" r:id="rId98" xr:uid="{5CB9E644-7542-48C4-ABF1-2C8AB70E12F0}"/>
    <hyperlink ref="C79" r:id="rId99" xr:uid="{4F8A5718-A21A-411F-A32C-7D7FCE64B504}"/>
    <hyperlink ref="C25" r:id="rId100" xr:uid="{1F6B4484-0950-43B0-A7D3-C03FC4AB835C}"/>
    <hyperlink ref="C90" r:id="rId101" xr:uid="{4CF192FE-3E12-485E-A168-24039C22EF9C}"/>
    <hyperlink ref="C66" r:id="rId102" xr:uid="{A158B344-0499-4F91-BA5E-52DFD8BC0C45}"/>
    <hyperlink ref="C83" r:id="rId103" xr:uid="{F9E22DCC-FEF1-4915-9207-401B4188C8B2}"/>
    <hyperlink ref="C77" r:id="rId104" xr:uid="{0825B959-2920-467C-907F-BD067DB8A29D}"/>
    <hyperlink ref="C86" r:id="rId105" xr:uid="{BA92DC76-461A-4FD1-ACEA-788962ED1E62}"/>
    <hyperlink ref="C19" r:id="rId106" xr:uid="{7C021713-BFE6-4E6F-8D74-3F5942BF9E7F}"/>
    <hyperlink ref="C23" r:id="rId107" xr:uid="{BB0C3CE0-E0D8-49E2-A82E-AA1C671F462B}"/>
    <hyperlink ref="C96" r:id="rId108" xr:uid="{30D87C19-D6DE-4451-A7CA-5325B8A3C28A}"/>
    <hyperlink ref="C141" r:id="rId109" xr:uid="{B7934CAC-765A-4438-9803-D88766BA2E7B}"/>
    <hyperlink ref="C121" r:id="rId110" xr:uid="{46FC82B2-B8A0-4477-A2B3-ABEEE9D8A2AD}"/>
    <hyperlink ref="C123" r:id="rId111" xr:uid="{4EAF4B18-5893-4F31-9DDB-E7B4C0BDFD66}"/>
    <hyperlink ref="C117" r:id="rId112" xr:uid="{A17DDBB9-D05A-4FBE-8496-0D029BB55C04}"/>
    <hyperlink ref="C46" r:id="rId113" xr:uid="{DD56004B-9A21-4E49-BC99-7BBE193754CB}"/>
    <hyperlink ref="C67" r:id="rId114" xr:uid="{E9970B5A-6D5C-4F61-B6EF-7FEFAD45EB30}"/>
    <hyperlink ref="C142" r:id="rId115" xr:uid="{CFAF888C-1B3E-4D50-8E8E-149DD7EF38B3}"/>
    <hyperlink ref="C40" r:id="rId116" xr:uid="{2868CE0F-A91F-45C8-9C9C-A3EFC2C03EEE}"/>
    <hyperlink ref="C10" r:id="rId117" xr:uid="{0727A25B-98D1-4822-A275-20EC6E550C4F}"/>
    <hyperlink ref="C73" r:id="rId118" xr:uid="{5CCB74CA-5249-43D8-9FBA-2FFA96A909A9}"/>
    <hyperlink ref="C128" r:id="rId119" xr:uid="{92399A6A-BBB9-4B1B-97E5-FEB4DFF4DCEF}"/>
    <hyperlink ref="C15" r:id="rId120" xr:uid="{CA6BADD7-463F-4C0C-8B00-86A18B9C2198}"/>
    <hyperlink ref="C36" r:id="rId121" xr:uid="{69B3CBB8-D739-42AC-B2A7-9F4BFEE5BABE}"/>
    <hyperlink ref="C47" r:id="rId122" xr:uid="{4BAF3B98-F64D-4BA8-9C23-B00CB46C6E22}"/>
    <hyperlink ref="C3" r:id="rId123" xr:uid="{6FED3383-62E5-459C-B339-EEC7E237E813}"/>
    <hyperlink ref="C28" r:id="rId124" xr:uid="{3DF8430F-A808-4710-BA8D-389CC09AF182}"/>
    <hyperlink ref="C42" r:id="rId125" xr:uid="{6DED5352-E859-423E-ABA3-D0BD9EA9B12A}"/>
    <hyperlink ref="C32" r:id="rId126" xr:uid="{C2F6E79D-890A-45BC-8437-0F4CBEE87330}"/>
    <hyperlink ref="C122" r:id="rId127" xr:uid="{567FDDDA-ECE2-4FF2-9CF1-06AC03AB41E6}"/>
    <hyperlink ref="C97" r:id="rId128" xr:uid="{2D005D04-A9F1-4F2F-9BE1-862C71594E7F}"/>
    <hyperlink ref="C99" r:id="rId129" xr:uid="{B8B0CFED-F5C7-4EDA-9E57-12F18EF25B14}"/>
    <hyperlink ref="C45" r:id="rId130" xr:uid="{387ACBD7-19A9-4A65-86B6-1B7F55E8883F}"/>
    <hyperlink ref="C94" r:id="rId131" xr:uid="{5DFAFE21-A179-4C4F-A7AA-AF4064EC6DBA}"/>
    <hyperlink ref="C14" r:id="rId132" xr:uid="{56ACDC5F-1AEA-4CD3-A9BB-9FDF3D0217C4}"/>
    <hyperlink ref="C74" r:id="rId133" xr:uid="{E779774D-BE20-4031-B109-FA75F215F97D}"/>
    <hyperlink ref="C98" r:id="rId134" xr:uid="{8F2D8DCA-4D26-44A0-8BEE-9DBB2D5B310B}"/>
    <hyperlink ref="C62" r:id="rId135" xr:uid="{EBC3B316-A654-4C29-97F1-5D3D6A7531D5}"/>
    <hyperlink ref="C92" r:id="rId136" xr:uid="{444E142B-4C7C-4B65-AB4E-7C97E88B29F8}"/>
    <hyperlink ref="C140" r:id="rId137" xr:uid="{F6D6F25A-2E70-449E-B3EC-9E9D6FF054E6}"/>
    <hyperlink ref="C20" r:id="rId138" xr:uid="{333204DA-C1BF-4B93-BCBF-488AA07FEE99}"/>
    <hyperlink ref="C126" r:id="rId139" xr:uid="{EF883E31-B170-4DE3-A116-1A8AC73411A8}"/>
    <hyperlink ref="C64" r:id="rId140" xr:uid="{CA818706-1457-41D3-9B1B-5418D426DB52}"/>
    <hyperlink ref="C39" r:id="rId141" xr:uid="{160E28A2-9CD1-442F-8310-70C2D587ACE0}"/>
    <hyperlink ref="C8" r:id="rId142" xr:uid="{8BC6857F-23DE-4633-A3DA-FEB215F4E1FD}"/>
    <hyperlink ref="C38" r:id="rId143" xr:uid="{651A660E-D94D-4FE1-BDAE-5C35B2BA32BD}"/>
    <hyperlink ref="C37" r:id="rId144" xr:uid="{5140CDA6-8322-4C11-81B6-C74DFF96132A}"/>
    <hyperlink ref="C116" r:id="rId145" xr:uid="{A7D574D5-B1CC-4994-82E0-33144E93080D}"/>
    <hyperlink ref="C91" r:id="rId146" xr:uid="{5B24EA46-43A3-4105-A4B1-AB17423FFA51}"/>
    <hyperlink ref="C35" r:id="rId147" xr:uid="{53471A1C-8B28-4F13-95A3-A742D736CDC1}"/>
    <hyperlink ref="C33" r:id="rId148" xr:uid="{CA7EF471-E931-487A-B148-277C684BFDD7}"/>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28560-57A5-4F9E-89DB-56E46D467305}">
  <dimension ref="A1:AF134"/>
  <sheetViews>
    <sheetView topLeftCell="N1" workbookViewId="0">
      <pane ySplit="2" topLeftCell="A3" activePane="bottomLeft" state="frozen"/>
      <selection pane="bottomLeft" activeCell="T1" sqref="T1"/>
    </sheetView>
  </sheetViews>
  <sheetFormatPr defaultRowHeight="15" x14ac:dyDescent="0.25"/>
  <cols>
    <col min="1" max="1" width="25.7109375" customWidth="1"/>
    <col min="2" max="4" width="30.7109375" customWidth="1"/>
    <col min="5" max="5" width="80.7109375" customWidth="1"/>
    <col min="6" max="7" width="30.7109375" customWidth="1"/>
    <col min="8" max="23" width="25.7109375" customWidth="1"/>
  </cols>
  <sheetData>
    <row r="1" spans="1:32" x14ac:dyDescent="0.25">
      <c r="B1" s="29"/>
      <c r="H1" s="16">
        <f t="shared" ref="H1:W1" si="0">SUM(H$3:H$886)</f>
        <v>35779</v>
      </c>
      <c r="I1" s="16">
        <f t="shared" si="0"/>
        <v>1512</v>
      </c>
      <c r="J1" s="16">
        <f t="shared" si="0"/>
        <v>37441</v>
      </c>
      <c r="K1" s="16">
        <f t="shared" si="0"/>
        <v>47180</v>
      </c>
      <c r="L1" s="16">
        <f t="shared" si="0"/>
        <v>8.7907990000000016</v>
      </c>
      <c r="M1" s="16">
        <f t="shared" si="0"/>
        <v>907209</v>
      </c>
      <c r="N1" s="16">
        <f t="shared" si="0"/>
        <v>22269</v>
      </c>
      <c r="O1" s="16">
        <f t="shared" si="0"/>
        <v>770024</v>
      </c>
      <c r="P1" s="16">
        <f t="shared" si="0"/>
        <v>537527</v>
      </c>
      <c r="Q1" s="16">
        <f t="shared" si="0"/>
        <v>0</v>
      </c>
      <c r="R1" s="16">
        <f t="shared" si="0"/>
        <v>0</v>
      </c>
      <c r="S1" s="16">
        <f t="shared" si="0"/>
        <v>627217</v>
      </c>
      <c r="T1" s="16">
        <f t="shared" si="0"/>
        <v>3415</v>
      </c>
      <c r="U1" s="16">
        <f t="shared" si="0"/>
        <v>1309</v>
      </c>
      <c r="V1" s="16">
        <f t="shared" si="0"/>
        <v>137185</v>
      </c>
      <c r="W1" s="16">
        <f t="shared" si="0"/>
        <v>89690</v>
      </c>
      <c r="X1" s="25">
        <f>O1/$M1</f>
        <v>0.84878346665432114</v>
      </c>
      <c r="Y1" s="25">
        <f>Q1/$M1</f>
        <v>0</v>
      </c>
      <c r="Z1" s="25">
        <f>V1/$M1</f>
        <v>0.15121653334567889</v>
      </c>
      <c r="AA1" s="25">
        <f>P1/$S1</f>
        <v>0.85700323811376289</v>
      </c>
      <c r="AB1" s="25">
        <f>R1/$S1</f>
        <v>0</v>
      </c>
      <c r="AC1" s="25">
        <f>W1/$S1</f>
        <v>0.14299676188623714</v>
      </c>
      <c r="AD1" s="30">
        <f>$N1/M1</f>
        <v>2.4546714152968059E-2</v>
      </c>
      <c r="AE1" s="30">
        <f>$N1/S1</f>
        <v>3.5504458584509027E-2</v>
      </c>
      <c r="AF1" s="25">
        <f>J1/K1</f>
        <v>0.79357778719796523</v>
      </c>
    </row>
    <row r="2" spans="1:32" ht="45" x14ac:dyDescent="0.25">
      <c r="A2" s="1" t="s">
        <v>0</v>
      </c>
      <c r="B2" s="1" t="s">
        <v>1</v>
      </c>
      <c r="C2" s="1" t="s">
        <v>2</v>
      </c>
      <c r="D2" s="1" t="s">
        <v>3</v>
      </c>
      <c r="E2" s="1" t="s">
        <v>4</v>
      </c>
      <c r="F2" s="1" t="s">
        <v>5</v>
      </c>
      <c r="G2" s="1" t="s">
        <v>6</v>
      </c>
      <c r="H2" s="1" t="s">
        <v>7</v>
      </c>
      <c r="I2" s="1" t="s">
        <v>8</v>
      </c>
      <c r="J2" s="1" t="s">
        <v>9</v>
      </c>
      <c r="K2" s="1" t="s">
        <v>10</v>
      </c>
      <c r="L2" s="1" t="s">
        <v>11</v>
      </c>
      <c r="M2" s="1" t="s">
        <v>12</v>
      </c>
      <c r="N2" s="1" t="s">
        <v>13</v>
      </c>
      <c r="O2" s="1" t="s">
        <v>14</v>
      </c>
      <c r="P2" s="1" t="s">
        <v>15</v>
      </c>
      <c r="Q2" s="1" t="s">
        <v>16</v>
      </c>
      <c r="R2" s="1" t="s">
        <v>17</v>
      </c>
      <c r="S2" s="1" t="s">
        <v>18</v>
      </c>
      <c r="T2" s="1" t="s">
        <v>19</v>
      </c>
      <c r="U2" s="1" t="s">
        <v>20</v>
      </c>
      <c r="V2" s="1" t="s">
        <v>21</v>
      </c>
      <c r="W2" s="1" t="s">
        <v>22</v>
      </c>
      <c r="X2" s="70" t="s">
        <v>2481</v>
      </c>
      <c r="Y2" s="70" t="s">
        <v>2482</v>
      </c>
      <c r="Z2" s="70" t="s">
        <v>2483</v>
      </c>
      <c r="AA2" s="71" t="s">
        <v>2484</v>
      </c>
      <c r="AB2" s="71" t="s">
        <v>2485</v>
      </c>
      <c r="AC2" s="71" t="s">
        <v>2486</v>
      </c>
      <c r="AD2" s="33" t="s">
        <v>2487</v>
      </c>
      <c r="AE2" s="33" t="s">
        <v>2488</v>
      </c>
      <c r="AF2" s="33" t="s">
        <v>2489</v>
      </c>
    </row>
    <row r="3" spans="1:32" x14ac:dyDescent="0.25">
      <c r="A3" s="2" t="s">
        <v>5194</v>
      </c>
      <c r="B3" s="3" t="s">
        <v>42</v>
      </c>
      <c r="C3" s="4" t="s">
        <v>5193</v>
      </c>
      <c r="D3" s="3" t="s">
        <v>206</v>
      </c>
      <c r="E3" s="3" t="s">
        <v>569</v>
      </c>
      <c r="F3" s="3" t="s">
        <v>28</v>
      </c>
      <c r="G3" s="3" t="s">
        <v>28</v>
      </c>
      <c r="H3" s="5">
        <v>98</v>
      </c>
      <c r="I3" s="5">
        <v>2</v>
      </c>
      <c r="J3" s="5">
        <v>113</v>
      </c>
      <c r="K3" s="5">
        <v>129</v>
      </c>
      <c r="L3" s="5">
        <v>9.5202999999999996E-2</v>
      </c>
      <c r="M3" s="69">
        <f t="shared" ref="M3:M34" si="1">O3+Q3+V3</f>
        <v>1980</v>
      </c>
      <c r="N3" s="5">
        <v>0</v>
      </c>
      <c r="O3" s="5">
        <v>1961</v>
      </c>
      <c r="P3" s="5">
        <v>1355</v>
      </c>
      <c r="Q3" s="5">
        <v>0</v>
      </c>
      <c r="R3" s="5">
        <v>0</v>
      </c>
      <c r="S3" s="5">
        <f t="shared" ref="S3:S34" si="2">R3+W3+P3</f>
        <v>1367</v>
      </c>
      <c r="T3" s="5">
        <v>0</v>
      </c>
      <c r="U3" s="5">
        <v>0</v>
      </c>
      <c r="V3" s="5">
        <v>19</v>
      </c>
      <c r="W3" s="5">
        <v>12</v>
      </c>
      <c r="X3" s="72">
        <f t="shared" ref="X3:X34" si="3">O3/$M3</f>
        <v>0.9904040404040404</v>
      </c>
      <c r="Y3" s="72">
        <f t="shared" ref="Y3:Y34" si="4">Q3/$M3</f>
        <v>0</v>
      </c>
      <c r="Z3" s="72">
        <f t="shared" ref="Z3:Z34" si="5">V3/$M3</f>
        <v>9.5959595959595953E-3</v>
      </c>
      <c r="AA3" s="72">
        <f t="shared" ref="AA3:AA34" si="6">P3/$S3</f>
        <v>0.99122165325530354</v>
      </c>
      <c r="AB3" s="72">
        <f t="shared" ref="AB3:AB34" si="7">R3/$S3</f>
        <v>0</v>
      </c>
      <c r="AC3" s="72">
        <f t="shared" ref="AC3:AC34" si="8">W3/$S3</f>
        <v>8.778346744696415E-3</v>
      </c>
      <c r="AD3" s="72">
        <f t="shared" ref="AD3:AD34" si="9">$N3/M3</f>
        <v>0</v>
      </c>
      <c r="AE3" s="72">
        <f t="shared" ref="AE3:AE34" si="10">$N3/S3</f>
        <v>0</v>
      </c>
      <c r="AF3" s="72">
        <f t="shared" ref="AF3:AF34" si="11">J3/K3</f>
        <v>0.87596899224806202</v>
      </c>
    </row>
    <row r="4" spans="1:32" x14ac:dyDescent="0.25">
      <c r="A4" s="2" t="s">
        <v>6585</v>
      </c>
      <c r="B4" s="3" t="s">
        <v>42</v>
      </c>
      <c r="C4" s="4" t="s">
        <v>6584</v>
      </c>
      <c r="D4" s="3" t="s">
        <v>26</v>
      </c>
      <c r="E4" s="3" t="s">
        <v>6583</v>
      </c>
      <c r="F4" s="3" t="s">
        <v>28</v>
      </c>
      <c r="G4" s="3" t="s">
        <v>28</v>
      </c>
      <c r="H4" s="5">
        <v>40</v>
      </c>
      <c r="I4" s="5">
        <v>1</v>
      </c>
      <c r="J4" s="5">
        <v>63</v>
      </c>
      <c r="K4" s="5">
        <v>126</v>
      </c>
      <c r="L4" s="5">
        <v>3.4826000000000003E-2</v>
      </c>
      <c r="M4" s="69">
        <f t="shared" si="1"/>
        <v>5812</v>
      </c>
      <c r="N4" s="5">
        <v>56</v>
      </c>
      <c r="O4" s="5">
        <v>5031</v>
      </c>
      <c r="P4" s="5">
        <v>3618</v>
      </c>
      <c r="Q4" s="5">
        <v>0</v>
      </c>
      <c r="R4" s="5">
        <v>0</v>
      </c>
      <c r="S4" s="5">
        <f t="shared" si="2"/>
        <v>4099</v>
      </c>
      <c r="T4" s="5">
        <v>6</v>
      </c>
      <c r="U4" s="5">
        <v>4</v>
      </c>
      <c r="V4" s="5">
        <v>781</v>
      </c>
      <c r="W4" s="5">
        <v>481</v>
      </c>
      <c r="X4" s="72">
        <f t="shared" si="3"/>
        <v>0.86562284927735722</v>
      </c>
      <c r="Y4" s="72">
        <f t="shared" si="4"/>
        <v>0</v>
      </c>
      <c r="Z4" s="72">
        <f t="shared" si="5"/>
        <v>0.13437715072264281</v>
      </c>
      <c r="AA4" s="72">
        <f t="shared" si="6"/>
        <v>0.88265430592827521</v>
      </c>
      <c r="AB4" s="72">
        <f t="shared" si="7"/>
        <v>0</v>
      </c>
      <c r="AC4" s="72">
        <f t="shared" si="8"/>
        <v>0.11734569407172481</v>
      </c>
      <c r="AD4" s="72">
        <f t="shared" si="9"/>
        <v>9.635237439779766E-3</v>
      </c>
      <c r="AE4" s="72">
        <f t="shared" si="10"/>
        <v>1.3661868748475237E-2</v>
      </c>
      <c r="AF4" s="72">
        <f t="shared" si="11"/>
        <v>0.5</v>
      </c>
    </row>
    <row r="5" spans="1:32" x14ac:dyDescent="0.25">
      <c r="A5" s="2" t="s">
        <v>7336</v>
      </c>
      <c r="B5" s="3" t="s">
        <v>42</v>
      </c>
      <c r="C5" s="4" t="s">
        <v>7335</v>
      </c>
      <c r="D5" s="3" t="s">
        <v>26</v>
      </c>
      <c r="E5" s="3" t="s">
        <v>7334</v>
      </c>
      <c r="F5" s="3" t="s">
        <v>28</v>
      </c>
      <c r="G5" s="3" t="s">
        <v>28</v>
      </c>
      <c r="H5" s="5">
        <v>728</v>
      </c>
      <c r="I5" s="5">
        <v>16</v>
      </c>
      <c r="J5" s="5">
        <v>468</v>
      </c>
      <c r="K5" s="5">
        <v>687</v>
      </c>
      <c r="L5" s="5">
        <v>0.116441</v>
      </c>
      <c r="M5" s="69">
        <f t="shared" si="1"/>
        <v>11077</v>
      </c>
      <c r="N5" s="5">
        <v>267</v>
      </c>
      <c r="O5" s="5">
        <v>8682</v>
      </c>
      <c r="P5" s="5">
        <v>5900</v>
      </c>
      <c r="Q5" s="5">
        <v>0</v>
      </c>
      <c r="R5" s="5">
        <v>0</v>
      </c>
      <c r="S5" s="5">
        <f t="shared" si="2"/>
        <v>7216</v>
      </c>
      <c r="T5" s="5">
        <v>9</v>
      </c>
      <c r="U5" s="5">
        <v>7</v>
      </c>
      <c r="V5" s="5">
        <v>2395</v>
      </c>
      <c r="W5" s="5">
        <v>1316</v>
      </c>
      <c r="X5" s="72">
        <f t="shared" si="3"/>
        <v>0.78378622370677986</v>
      </c>
      <c r="Y5" s="72">
        <f t="shared" si="4"/>
        <v>0</v>
      </c>
      <c r="Z5" s="72">
        <f t="shared" si="5"/>
        <v>0.21621377629322019</v>
      </c>
      <c r="AA5" s="72">
        <f t="shared" si="6"/>
        <v>0.81762749445676275</v>
      </c>
      <c r="AB5" s="72">
        <f t="shared" si="7"/>
        <v>0</v>
      </c>
      <c r="AC5" s="72">
        <f t="shared" si="8"/>
        <v>0.18237250554323725</v>
      </c>
      <c r="AD5" s="72">
        <f t="shared" si="9"/>
        <v>2.4103999277782794E-2</v>
      </c>
      <c r="AE5" s="72">
        <f t="shared" si="10"/>
        <v>3.7001108647450112E-2</v>
      </c>
      <c r="AF5" s="72">
        <f t="shared" si="11"/>
        <v>0.68122270742358082</v>
      </c>
    </row>
    <row r="6" spans="1:32" x14ac:dyDescent="0.25">
      <c r="A6" s="2" t="s">
        <v>5253</v>
      </c>
      <c r="B6" s="3" t="s">
        <v>42</v>
      </c>
      <c r="C6" s="4" t="s">
        <v>5252</v>
      </c>
      <c r="D6" s="3" t="s">
        <v>26</v>
      </c>
      <c r="E6" s="3" t="s">
        <v>5251</v>
      </c>
      <c r="F6" s="3" t="s">
        <v>28</v>
      </c>
      <c r="G6" s="3" t="s">
        <v>28</v>
      </c>
      <c r="H6" s="5">
        <v>30</v>
      </c>
      <c r="I6" s="5">
        <v>3</v>
      </c>
      <c r="J6" s="5">
        <v>33</v>
      </c>
      <c r="K6" s="5">
        <v>37</v>
      </c>
      <c r="L6" s="5">
        <v>2.5588E-2</v>
      </c>
      <c r="M6" s="69">
        <f t="shared" si="1"/>
        <v>2129</v>
      </c>
      <c r="N6" s="5">
        <v>15</v>
      </c>
      <c r="O6" s="5">
        <v>2108</v>
      </c>
      <c r="P6" s="5">
        <v>1446</v>
      </c>
      <c r="Q6" s="5">
        <v>0</v>
      </c>
      <c r="R6" s="5">
        <v>0</v>
      </c>
      <c r="S6" s="5">
        <f t="shared" si="2"/>
        <v>1459</v>
      </c>
      <c r="T6" s="5">
        <v>4</v>
      </c>
      <c r="U6" s="5">
        <v>0</v>
      </c>
      <c r="V6" s="5">
        <v>21</v>
      </c>
      <c r="W6" s="5">
        <v>13</v>
      </c>
      <c r="X6" s="72">
        <f t="shared" si="3"/>
        <v>0.99013621418506337</v>
      </c>
      <c r="Y6" s="72">
        <f t="shared" si="4"/>
        <v>0</v>
      </c>
      <c r="Z6" s="72">
        <f t="shared" si="5"/>
        <v>9.8637858149365903E-3</v>
      </c>
      <c r="AA6" s="72">
        <f t="shared" si="6"/>
        <v>0.99108978752570254</v>
      </c>
      <c r="AB6" s="72">
        <f t="shared" si="7"/>
        <v>0</v>
      </c>
      <c r="AC6" s="72">
        <f t="shared" si="8"/>
        <v>8.9102124742974648E-3</v>
      </c>
      <c r="AD6" s="72">
        <f t="shared" si="9"/>
        <v>7.0455612963832787E-3</v>
      </c>
      <c r="AE6" s="72">
        <f t="shared" si="10"/>
        <v>1.028101439342015E-2</v>
      </c>
      <c r="AF6" s="72">
        <f t="shared" si="11"/>
        <v>0.89189189189189189</v>
      </c>
    </row>
    <row r="7" spans="1:32" x14ac:dyDescent="0.25">
      <c r="A7" s="2" t="s">
        <v>5784</v>
      </c>
      <c r="B7" s="3" t="s">
        <v>42</v>
      </c>
      <c r="C7" s="4" t="s">
        <v>5783</v>
      </c>
      <c r="D7" s="3" t="s">
        <v>26</v>
      </c>
      <c r="E7" s="3" t="s">
        <v>5782</v>
      </c>
      <c r="F7" s="3" t="s">
        <v>28</v>
      </c>
      <c r="G7" s="3" t="s">
        <v>28</v>
      </c>
      <c r="H7" s="5">
        <v>66</v>
      </c>
      <c r="I7" s="5">
        <v>2</v>
      </c>
      <c r="J7" s="5">
        <v>80</v>
      </c>
      <c r="K7" s="5">
        <v>92</v>
      </c>
      <c r="L7" s="5">
        <v>4.1182000000000003E-2</v>
      </c>
      <c r="M7" s="69">
        <f t="shared" si="1"/>
        <v>3404</v>
      </c>
      <c r="N7" s="5">
        <v>44</v>
      </c>
      <c r="O7" s="5">
        <v>3184</v>
      </c>
      <c r="P7" s="5">
        <v>2234</v>
      </c>
      <c r="Q7" s="5">
        <v>0</v>
      </c>
      <c r="R7" s="5">
        <v>0</v>
      </c>
      <c r="S7" s="5">
        <f t="shared" si="2"/>
        <v>2377</v>
      </c>
      <c r="T7" s="5">
        <v>2</v>
      </c>
      <c r="U7" s="5">
        <v>2</v>
      </c>
      <c r="V7" s="5">
        <v>220</v>
      </c>
      <c r="W7" s="5">
        <v>143</v>
      </c>
      <c r="X7" s="72">
        <f t="shared" si="3"/>
        <v>0.93537015276145707</v>
      </c>
      <c r="Y7" s="72">
        <f t="shared" si="4"/>
        <v>0</v>
      </c>
      <c r="Z7" s="72">
        <f t="shared" si="5"/>
        <v>6.4629847238542884E-2</v>
      </c>
      <c r="AA7" s="72">
        <f t="shared" si="6"/>
        <v>0.93984013462347493</v>
      </c>
      <c r="AB7" s="72">
        <f t="shared" si="7"/>
        <v>0</v>
      </c>
      <c r="AC7" s="72">
        <f t="shared" si="8"/>
        <v>6.0159865376525033E-2</v>
      </c>
      <c r="AD7" s="72">
        <f t="shared" si="9"/>
        <v>1.2925969447708578E-2</v>
      </c>
      <c r="AE7" s="72">
        <f t="shared" si="10"/>
        <v>1.8510727808161549E-2</v>
      </c>
      <c r="AF7" s="72">
        <f t="shared" si="11"/>
        <v>0.86956521739130432</v>
      </c>
    </row>
    <row r="8" spans="1:32" x14ac:dyDescent="0.25">
      <c r="A8" s="2" t="s">
        <v>5505</v>
      </c>
      <c r="B8" s="3" t="s">
        <v>42</v>
      </c>
      <c r="C8" s="4" t="s">
        <v>5504</v>
      </c>
      <c r="D8" s="3" t="s">
        <v>26</v>
      </c>
      <c r="E8" s="3" t="s">
        <v>5503</v>
      </c>
      <c r="F8" s="3" t="s">
        <v>28</v>
      </c>
      <c r="G8" s="3" t="s">
        <v>28</v>
      </c>
      <c r="H8" s="5">
        <v>15</v>
      </c>
      <c r="I8" s="5">
        <v>0</v>
      </c>
      <c r="J8" s="5">
        <v>220</v>
      </c>
      <c r="K8" s="5">
        <v>230</v>
      </c>
      <c r="L8" s="5">
        <v>0.12352299999999999</v>
      </c>
      <c r="M8" s="69">
        <f t="shared" si="1"/>
        <v>2634</v>
      </c>
      <c r="N8" s="5">
        <v>233</v>
      </c>
      <c r="O8" s="5">
        <v>2631</v>
      </c>
      <c r="P8" s="5">
        <v>1862</v>
      </c>
      <c r="Q8" s="5">
        <v>0</v>
      </c>
      <c r="R8" s="5">
        <v>0</v>
      </c>
      <c r="S8" s="5">
        <f t="shared" si="2"/>
        <v>1863</v>
      </c>
      <c r="T8" s="5">
        <v>3</v>
      </c>
      <c r="U8" s="5">
        <v>0</v>
      </c>
      <c r="V8" s="5">
        <v>3</v>
      </c>
      <c r="W8" s="5">
        <v>1</v>
      </c>
      <c r="X8" s="72">
        <f t="shared" si="3"/>
        <v>0.99886104783599083</v>
      </c>
      <c r="Y8" s="72">
        <f t="shared" si="4"/>
        <v>0</v>
      </c>
      <c r="Z8" s="72">
        <f t="shared" si="5"/>
        <v>1.1389521640091116E-3</v>
      </c>
      <c r="AA8" s="72">
        <f t="shared" si="6"/>
        <v>0.99946323134728932</v>
      </c>
      <c r="AB8" s="72">
        <f t="shared" si="7"/>
        <v>0</v>
      </c>
      <c r="AC8" s="72">
        <f t="shared" si="8"/>
        <v>5.3676865271068169E-4</v>
      </c>
      <c r="AD8" s="72">
        <f t="shared" si="9"/>
        <v>8.845861807137434E-2</v>
      </c>
      <c r="AE8" s="72">
        <f t="shared" si="10"/>
        <v>0.12506709608158884</v>
      </c>
      <c r="AF8" s="72">
        <f t="shared" si="11"/>
        <v>0.95652173913043481</v>
      </c>
    </row>
    <row r="9" spans="1:32" x14ac:dyDescent="0.25">
      <c r="A9" s="2" t="s">
        <v>6375</v>
      </c>
      <c r="B9" s="3" t="s">
        <v>42</v>
      </c>
      <c r="C9" s="4" t="s">
        <v>6374</v>
      </c>
      <c r="D9" s="3" t="s">
        <v>26</v>
      </c>
      <c r="E9" s="3" t="s">
        <v>6373</v>
      </c>
      <c r="F9" s="3" t="s">
        <v>28</v>
      </c>
      <c r="G9" s="3" t="s">
        <v>28</v>
      </c>
      <c r="H9" s="5">
        <v>256</v>
      </c>
      <c r="I9" s="5">
        <v>20</v>
      </c>
      <c r="J9" s="5">
        <v>134</v>
      </c>
      <c r="K9" s="5">
        <v>157</v>
      </c>
      <c r="L9" s="5">
        <v>4.8971000000000001E-2</v>
      </c>
      <c r="M9" s="69">
        <f t="shared" si="1"/>
        <v>4396</v>
      </c>
      <c r="N9" s="5">
        <v>37</v>
      </c>
      <c r="O9" s="5">
        <v>4296</v>
      </c>
      <c r="P9" s="5">
        <v>3206</v>
      </c>
      <c r="Q9" s="5">
        <v>0</v>
      </c>
      <c r="R9" s="5">
        <v>0</v>
      </c>
      <c r="S9" s="5">
        <f t="shared" si="2"/>
        <v>3280</v>
      </c>
      <c r="T9" s="5">
        <v>8</v>
      </c>
      <c r="U9" s="5">
        <v>0</v>
      </c>
      <c r="V9" s="5">
        <v>100</v>
      </c>
      <c r="W9" s="5">
        <v>74</v>
      </c>
      <c r="X9" s="72">
        <f t="shared" si="3"/>
        <v>0.97725204731574156</v>
      </c>
      <c r="Y9" s="72">
        <f t="shared" si="4"/>
        <v>0</v>
      </c>
      <c r="Z9" s="72">
        <f t="shared" si="5"/>
        <v>2.2747952684258416E-2</v>
      </c>
      <c r="AA9" s="72">
        <f t="shared" si="6"/>
        <v>0.97743902439024388</v>
      </c>
      <c r="AB9" s="72">
        <f t="shared" si="7"/>
        <v>0</v>
      </c>
      <c r="AC9" s="72">
        <f t="shared" si="8"/>
        <v>2.2560975609756097E-2</v>
      </c>
      <c r="AD9" s="72">
        <f t="shared" si="9"/>
        <v>8.4167424931756146E-3</v>
      </c>
      <c r="AE9" s="72">
        <f t="shared" si="10"/>
        <v>1.1280487804878048E-2</v>
      </c>
      <c r="AF9" s="72">
        <f t="shared" si="11"/>
        <v>0.85350318471337583</v>
      </c>
    </row>
    <row r="10" spans="1:32" x14ac:dyDescent="0.25">
      <c r="A10" s="2" t="s">
        <v>6635</v>
      </c>
      <c r="B10" s="3" t="s">
        <v>42</v>
      </c>
      <c r="C10" s="4" t="s">
        <v>6634</v>
      </c>
      <c r="D10" s="3" t="s">
        <v>26</v>
      </c>
      <c r="E10" s="3" t="s">
        <v>6633</v>
      </c>
      <c r="F10" s="3" t="s">
        <v>28</v>
      </c>
      <c r="G10" s="3" t="s">
        <v>28</v>
      </c>
      <c r="H10" s="5">
        <v>144</v>
      </c>
      <c r="I10" s="5">
        <v>1</v>
      </c>
      <c r="J10" s="5">
        <v>321</v>
      </c>
      <c r="K10" s="5">
        <v>353</v>
      </c>
      <c r="L10" s="5">
        <v>9.5200000000000007E-2</v>
      </c>
      <c r="M10" s="69">
        <f t="shared" si="1"/>
        <v>6129</v>
      </c>
      <c r="N10" s="5">
        <v>253</v>
      </c>
      <c r="O10" s="5">
        <v>5358</v>
      </c>
      <c r="P10" s="5">
        <v>3708</v>
      </c>
      <c r="Q10" s="5">
        <v>0</v>
      </c>
      <c r="R10" s="5">
        <v>0</v>
      </c>
      <c r="S10" s="5">
        <f t="shared" si="2"/>
        <v>4189</v>
      </c>
      <c r="T10" s="5">
        <v>17</v>
      </c>
      <c r="U10" s="5">
        <v>12</v>
      </c>
      <c r="V10" s="5">
        <v>771</v>
      </c>
      <c r="W10" s="5">
        <v>481</v>
      </c>
      <c r="X10" s="72">
        <f t="shared" si="3"/>
        <v>0.87420460107684772</v>
      </c>
      <c r="Y10" s="72">
        <f t="shared" si="4"/>
        <v>0</v>
      </c>
      <c r="Z10" s="72">
        <f t="shared" si="5"/>
        <v>0.12579539892315222</v>
      </c>
      <c r="AA10" s="72">
        <f t="shared" si="6"/>
        <v>0.88517545953688226</v>
      </c>
      <c r="AB10" s="72">
        <f t="shared" si="7"/>
        <v>0</v>
      </c>
      <c r="AC10" s="72">
        <f t="shared" si="8"/>
        <v>0.11482454046311769</v>
      </c>
      <c r="AD10" s="72">
        <f t="shared" si="9"/>
        <v>4.1279164627182251E-2</v>
      </c>
      <c r="AE10" s="72">
        <f t="shared" si="10"/>
        <v>6.0396275960849843E-2</v>
      </c>
      <c r="AF10" s="72">
        <f t="shared" si="11"/>
        <v>0.90934844192634556</v>
      </c>
    </row>
    <row r="11" spans="1:32" x14ac:dyDescent="0.25">
      <c r="A11" s="2" t="s">
        <v>6034</v>
      </c>
      <c r="B11" s="3" t="s">
        <v>42</v>
      </c>
      <c r="C11" s="4" t="s">
        <v>6033</v>
      </c>
      <c r="D11" s="3" t="s">
        <v>26</v>
      </c>
      <c r="E11" s="3" t="s">
        <v>6032</v>
      </c>
      <c r="F11" s="3" t="s">
        <v>28</v>
      </c>
      <c r="G11" s="3" t="s">
        <v>28</v>
      </c>
      <c r="H11" s="5">
        <v>18</v>
      </c>
      <c r="I11" s="5">
        <v>0</v>
      </c>
      <c r="J11" s="5">
        <v>335</v>
      </c>
      <c r="K11" s="5">
        <v>362</v>
      </c>
      <c r="L11" s="5">
        <v>0.13875000000000001</v>
      </c>
      <c r="M11" s="69">
        <f t="shared" si="1"/>
        <v>3686</v>
      </c>
      <c r="N11" s="5">
        <v>347</v>
      </c>
      <c r="O11" s="5">
        <v>3584</v>
      </c>
      <c r="P11" s="5">
        <v>2609</v>
      </c>
      <c r="Q11" s="5">
        <v>0</v>
      </c>
      <c r="R11" s="5">
        <v>0</v>
      </c>
      <c r="S11" s="5">
        <f t="shared" si="2"/>
        <v>2671</v>
      </c>
      <c r="T11" s="5">
        <v>6</v>
      </c>
      <c r="U11" s="5">
        <v>4</v>
      </c>
      <c r="V11" s="5">
        <v>102</v>
      </c>
      <c r="W11" s="5">
        <v>62</v>
      </c>
      <c r="X11" s="72">
        <f t="shared" si="3"/>
        <v>0.97232772653282695</v>
      </c>
      <c r="Y11" s="72">
        <f t="shared" si="4"/>
        <v>0</v>
      </c>
      <c r="Z11" s="72">
        <f t="shared" si="5"/>
        <v>2.7672273467173086E-2</v>
      </c>
      <c r="AA11" s="72">
        <f t="shared" si="6"/>
        <v>0.97678771995507296</v>
      </c>
      <c r="AB11" s="72">
        <f t="shared" si="7"/>
        <v>0</v>
      </c>
      <c r="AC11" s="72">
        <f t="shared" si="8"/>
        <v>2.3212280044926994E-2</v>
      </c>
      <c r="AD11" s="72">
        <f t="shared" si="9"/>
        <v>9.4139989148128059E-2</v>
      </c>
      <c r="AE11" s="72">
        <f t="shared" si="10"/>
        <v>0.1299138899288656</v>
      </c>
      <c r="AF11" s="72">
        <f t="shared" si="11"/>
        <v>0.925414364640884</v>
      </c>
    </row>
    <row r="12" spans="1:32" x14ac:dyDescent="0.25">
      <c r="A12" s="2" t="s">
        <v>5718</v>
      </c>
      <c r="B12" s="3" t="s">
        <v>42</v>
      </c>
      <c r="C12" s="4" t="s">
        <v>5717</v>
      </c>
      <c r="D12" s="3" t="s">
        <v>26</v>
      </c>
      <c r="E12" s="3" t="s">
        <v>5716</v>
      </c>
      <c r="F12" s="3" t="s">
        <v>28</v>
      </c>
      <c r="G12" s="3" t="s">
        <v>28</v>
      </c>
      <c r="H12" s="5">
        <v>11</v>
      </c>
      <c r="I12" s="5">
        <v>1</v>
      </c>
      <c r="J12" s="5">
        <v>15</v>
      </c>
      <c r="K12" s="5">
        <v>19</v>
      </c>
      <c r="L12" s="5">
        <v>8.8739999999999999E-3</v>
      </c>
      <c r="M12" s="69">
        <f t="shared" si="1"/>
        <v>2885</v>
      </c>
      <c r="N12" s="5">
        <v>12</v>
      </c>
      <c r="O12" s="5">
        <v>2853</v>
      </c>
      <c r="P12" s="5">
        <v>2141</v>
      </c>
      <c r="Q12" s="5">
        <v>0</v>
      </c>
      <c r="R12" s="5">
        <v>0</v>
      </c>
      <c r="S12" s="5">
        <f t="shared" si="2"/>
        <v>2162</v>
      </c>
      <c r="T12" s="5">
        <v>1</v>
      </c>
      <c r="U12" s="5">
        <v>0</v>
      </c>
      <c r="V12" s="5">
        <v>32</v>
      </c>
      <c r="W12" s="5">
        <v>21</v>
      </c>
      <c r="X12" s="72">
        <f t="shared" si="3"/>
        <v>0.98890814558058926</v>
      </c>
      <c r="Y12" s="72">
        <f t="shared" si="4"/>
        <v>0</v>
      </c>
      <c r="Z12" s="72">
        <f t="shared" si="5"/>
        <v>1.1091854419410746E-2</v>
      </c>
      <c r="AA12" s="72">
        <f t="shared" si="6"/>
        <v>0.99028677150786304</v>
      </c>
      <c r="AB12" s="72">
        <f t="shared" si="7"/>
        <v>0</v>
      </c>
      <c r="AC12" s="72">
        <f t="shared" si="8"/>
        <v>9.7132284921369102E-3</v>
      </c>
      <c r="AD12" s="72">
        <f t="shared" si="9"/>
        <v>4.1594454072790294E-3</v>
      </c>
      <c r="AE12" s="72">
        <f t="shared" si="10"/>
        <v>5.5504162812210914E-3</v>
      </c>
      <c r="AF12" s="72">
        <f t="shared" si="11"/>
        <v>0.78947368421052633</v>
      </c>
    </row>
    <row r="13" spans="1:32" x14ac:dyDescent="0.25">
      <c r="A13" s="2" t="s">
        <v>7015</v>
      </c>
      <c r="B13" s="3" t="s">
        <v>42</v>
      </c>
      <c r="C13" s="4" t="s">
        <v>7014</v>
      </c>
      <c r="D13" s="3" t="s">
        <v>26</v>
      </c>
      <c r="E13" s="3" t="s">
        <v>7013</v>
      </c>
      <c r="F13" s="3" t="s">
        <v>28</v>
      </c>
      <c r="G13" s="3" t="s">
        <v>28</v>
      </c>
      <c r="H13" s="5">
        <v>53</v>
      </c>
      <c r="I13" s="5">
        <v>1</v>
      </c>
      <c r="J13" s="5">
        <v>243</v>
      </c>
      <c r="K13" s="5">
        <v>271</v>
      </c>
      <c r="L13" s="5">
        <v>5.7856999999999999E-2</v>
      </c>
      <c r="M13" s="69">
        <f t="shared" si="1"/>
        <v>6721</v>
      </c>
      <c r="N13" s="5">
        <v>233</v>
      </c>
      <c r="O13" s="5">
        <v>6239</v>
      </c>
      <c r="P13" s="5">
        <v>4684</v>
      </c>
      <c r="Q13" s="5">
        <v>0</v>
      </c>
      <c r="R13" s="5">
        <v>0</v>
      </c>
      <c r="S13" s="5">
        <f t="shared" si="2"/>
        <v>5038</v>
      </c>
      <c r="T13" s="5">
        <v>17</v>
      </c>
      <c r="U13" s="5">
        <v>3</v>
      </c>
      <c r="V13" s="5">
        <v>482</v>
      </c>
      <c r="W13" s="5">
        <v>354</v>
      </c>
      <c r="X13" s="72">
        <f t="shared" si="3"/>
        <v>0.92828448147597087</v>
      </c>
      <c r="Y13" s="72">
        <f t="shared" si="4"/>
        <v>0</v>
      </c>
      <c r="Z13" s="72">
        <f t="shared" si="5"/>
        <v>7.1715518524029159E-2</v>
      </c>
      <c r="AA13" s="72">
        <f t="shared" si="6"/>
        <v>0.92973402143707817</v>
      </c>
      <c r="AB13" s="72">
        <f t="shared" si="7"/>
        <v>0</v>
      </c>
      <c r="AC13" s="72">
        <f t="shared" si="8"/>
        <v>7.0265978562921799E-2</v>
      </c>
      <c r="AD13" s="72">
        <f t="shared" si="9"/>
        <v>3.466746019937509E-2</v>
      </c>
      <c r="AE13" s="72">
        <f t="shared" si="10"/>
        <v>4.6248511314013495E-2</v>
      </c>
      <c r="AF13" s="72">
        <f t="shared" si="11"/>
        <v>0.89667896678966785</v>
      </c>
    </row>
    <row r="14" spans="1:32" x14ac:dyDescent="0.25">
      <c r="A14" s="2" t="s">
        <v>5494</v>
      </c>
      <c r="B14" s="3" t="s">
        <v>42</v>
      </c>
      <c r="C14" s="4" t="s">
        <v>5493</v>
      </c>
      <c r="D14" s="3" t="s">
        <v>26</v>
      </c>
      <c r="E14" s="3" t="s">
        <v>5492</v>
      </c>
      <c r="F14" s="3" t="s">
        <v>28</v>
      </c>
      <c r="G14" s="3" t="s">
        <v>28</v>
      </c>
      <c r="H14" s="5">
        <v>20</v>
      </c>
      <c r="I14" s="5">
        <v>0</v>
      </c>
      <c r="J14" s="5">
        <v>25</v>
      </c>
      <c r="K14" s="5">
        <v>26</v>
      </c>
      <c r="L14" s="5">
        <v>1.4054000000000001E-2</v>
      </c>
      <c r="M14" s="69">
        <f t="shared" si="1"/>
        <v>2562</v>
      </c>
      <c r="N14" s="5">
        <v>13</v>
      </c>
      <c r="O14" s="5">
        <v>2559</v>
      </c>
      <c r="P14" s="5">
        <v>1850</v>
      </c>
      <c r="Q14" s="5">
        <v>0</v>
      </c>
      <c r="R14" s="5">
        <v>0</v>
      </c>
      <c r="S14" s="5">
        <f t="shared" si="2"/>
        <v>1851</v>
      </c>
      <c r="T14" s="5">
        <v>2</v>
      </c>
      <c r="U14" s="5">
        <v>0</v>
      </c>
      <c r="V14" s="5">
        <v>3</v>
      </c>
      <c r="W14" s="5">
        <v>1</v>
      </c>
      <c r="X14" s="72">
        <f t="shared" si="3"/>
        <v>0.99882903981264637</v>
      </c>
      <c r="Y14" s="72">
        <f t="shared" si="4"/>
        <v>0</v>
      </c>
      <c r="Z14" s="72">
        <f t="shared" si="5"/>
        <v>1.17096018735363E-3</v>
      </c>
      <c r="AA14" s="72">
        <f t="shared" si="6"/>
        <v>0.99945975148568345</v>
      </c>
      <c r="AB14" s="72">
        <f t="shared" si="7"/>
        <v>0</v>
      </c>
      <c r="AC14" s="72">
        <f t="shared" si="8"/>
        <v>5.4024851431658564E-4</v>
      </c>
      <c r="AD14" s="72">
        <f t="shared" si="9"/>
        <v>5.0741608118657303E-3</v>
      </c>
      <c r="AE14" s="72">
        <f t="shared" si="10"/>
        <v>7.0232306861156132E-3</v>
      </c>
      <c r="AF14" s="72">
        <f t="shared" si="11"/>
        <v>0.96153846153846156</v>
      </c>
    </row>
    <row r="15" spans="1:32" x14ac:dyDescent="0.25">
      <c r="A15" s="2" t="s">
        <v>7952</v>
      </c>
      <c r="B15" s="3" t="s">
        <v>42</v>
      </c>
      <c r="C15" s="4" t="s">
        <v>7951</v>
      </c>
      <c r="D15" s="3" t="s">
        <v>26</v>
      </c>
      <c r="E15" s="3" t="s">
        <v>7950</v>
      </c>
      <c r="F15" s="3" t="s">
        <v>28</v>
      </c>
      <c r="G15" s="3" t="s">
        <v>28</v>
      </c>
      <c r="H15" s="5">
        <v>2313</v>
      </c>
      <c r="I15" s="5">
        <v>136</v>
      </c>
      <c r="J15" s="5">
        <v>2332</v>
      </c>
      <c r="K15" s="5">
        <v>2976</v>
      </c>
      <c r="L15" s="5">
        <v>0.30435699999999999</v>
      </c>
      <c r="M15" s="69">
        <f t="shared" si="1"/>
        <v>19275</v>
      </c>
      <c r="N15" s="5">
        <v>1743</v>
      </c>
      <c r="O15" s="5">
        <v>15416</v>
      </c>
      <c r="P15" s="5">
        <v>9778</v>
      </c>
      <c r="Q15" s="5">
        <v>0</v>
      </c>
      <c r="R15" s="5">
        <v>0</v>
      </c>
      <c r="S15" s="5">
        <f t="shared" si="2"/>
        <v>12202</v>
      </c>
      <c r="T15" s="5">
        <v>116</v>
      </c>
      <c r="U15" s="5">
        <v>22</v>
      </c>
      <c r="V15" s="5">
        <v>3859</v>
      </c>
      <c r="W15" s="5">
        <v>2424</v>
      </c>
      <c r="X15" s="72">
        <f t="shared" si="3"/>
        <v>0.79979247730220493</v>
      </c>
      <c r="Y15" s="72">
        <f t="shared" si="4"/>
        <v>0</v>
      </c>
      <c r="Z15" s="72">
        <f t="shared" si="5"/>
        <v>0.20020752269779507</v>
      </c>
      <c r="AA15" s="72">
        <f t="shared" si="6"/>
        <v>0.80134404196033437</v>
      </c>
      <c r="AB15" s="72">
        <f t="shared" si="7"/>
        <v>0</v>
      </c>
      <c r="AC15" s="72">
        <f t="shared" si="8"/>
        <v>0.19865595803966563</v>
      </c>
      <c r="AD15" s="72">
        <f t="shared" si="9"/>
        <v>9.0428015564202338E-2</v>
      </c>
      <c r="AE15" s="72">
        <f t="shared" si="10"/>
        <v>0.14284543517456155</v>
      </c>
      <c r="AF15" s="72">
        <f t="shared" si="11"/>
        <v>0.78360215053763438</v>
      </c>
    </row>
    <row r="16" spans="1:32" x14ac:dyDescent="0.25">
      <c r="A16" s="2" t="s">
        <v>6480</v>
      </c>
      <c r="B16" s="3" t="s">
        <v>42</v>
      </c>
      <c r="C16" s="4" t="s">
        <v>6479</v>
      </c>
      <c r="D16" s="3" t="s">
        <v>26</v>
      </c>
      <c r="E16" s="3" t="s">
        <v>6478</v>
      </c>
      <c r="F16" s="3" t="s">
        <v>28</v>
      </c>
      <c r="G16" s="3" t="s">
        <v>28</v>
      </c>
      <c r="H16" s="5">
        <v>25</v>
      </c>
      <c r="I16" s="5">
        <v>0</v>
      </c>
      <c r="J16" s="5">
        <v>90</v>
      </c>
      <c r="K16" s="5">
        <v>95</v>
      </c>
      <c r="L16" s="5">
        <v>2.7713000000000002E-2</v>
      </c>
      <c r="M16" s="69">
        <f t="shared" si="1"/>
        <v>4619</v>
      </c>
      <c r="N16" s="5">
        <v>74</v>
      </c>
      <c r="O16" s="5">
        <v>4604</v>
      </c>
      <c r="P16" s="5">
        <v>3428</v>
      </c>
      <c r="Q16" s="5">
        <v>0</v>
      </c>
      <c r="R16" s="5">
        <v>0</v>
      </c>
      <c r="S16" s="5">
        <f t="shared" si="2"/>
        <v>3437</v>
      </c>
      <c r="T16" s="5">
        <v>6</v>
      </c>
      <c r="U16" s="5">
        <v>2</v>
      </c>
      <c r="V16" s="5">
        <v>15</v>
      </c>
      <c r="W16" s="5">
        <v>9</v>
      </c>
      <c r="X16" s="72">
        <f t="shared" si="3"/>
        <v>0.99675254384065815</v>
      </c>
      <c r="Y16" s="72">
        <f t="shared" si="4"/>
        <v>0</v>
      </c>
      <c r="Z16" s="72">
        <f t="shared" si="5"/>
        <v>3.2474561593418489E-3</v>
      </c>
      <c r="AA16" s="72">
        <f t="shared" si="6"/>
        <v>0.99738143729997086</v>
      </c>
      <c r="AB16" s="72">
        <f t="shared" si="7"/>
        <v>0</v>
      </c>
      <c r="AC16" s="72">
        <f t="shared" si="8"/>
        <v>2.6185627000290951E-3</v>
      </c>
      <c r="AD16" s="72">
        <f t="shared" si="9"/>
        <v>1.6020783719419788E-2</v>
      </c>
      <c r="AE16" s="72">
        <f t="shared" si="10"/>
        <v>2.1530404422461447E-2</v>
      </c>
      <c r="AF16" s="72">
        <f t="shared" si="11"/>
        <v>0.94736842105263153</v>
      </c>
    </row>
    <row r="17" spans="1:32" x14ac:dyDescent="0.25">
      <c r="A17" s="2" t="s">
        <v>8297</v>
      </c>
      <c r="B17" s="3" t="s">
        <v>42</v>
      </c>
      <c r="C17" s="4" t="s">
        <v>8296</v>
      </c>
      <c r="D17" s="3" t="s">
        <v>26</v>
      </c>
      <c r="E17" s="3" t="s">
        <v>8295</v>
      </c>
      <c r="F17" s="3" t="s">
        <v>28</v>
      </c>
      <c r="G17" s="3" t="s">
        <v>28</v>
      </c>
      <c r="H17" s="5">
        <v>960</v>
      </c>
      <c r="I17" s="5">
        <v>30</v>
      </c>
      <c r="J17" s="5">
        <v>1124</v>
      </c>
      <c r="K17" s="5">
        <v>1711</v>
      </c>
      <c r="L17" s="5">
        <v>0.11114</v>
      </c>
      <c r="M17" s="69">
        <f t="shared" si="1"/>
        <v>33404</v>
      </c>
      <c r="N17" s="5">
        <v>616</v>
      </c>
      <c r="O17" s="5">
        <v>23223</v>
      </c>
      <c r="P17" s="5">
        <v>15395</v>
      </c>
      <c r="Q17" s="5">
        <v>0</v>
      </c>
      <c r="R17" s="5">
        <v>0</v>
      </c>
      <c r="S17" s="5">
        <f t="shared" si="2"/>
        <v>22298</v>
      </c>
      <c r="T17" s="5">
        <v>374</v>
      </c>
      <c r="U17" s="5">
        <v>87</v>
      </c>
      <c r="V17" s="5">
        <v>10181</v>
      </c>
      <c r="W17" s="5">
        <v>6903</v>
      </c>
      <c r="X17" s="72">
        <f t="shared" si="3"/>
        <v>0.69521614177942759</v>
      </c>
      <c r="Y17" s="72">
        <f t="shared" si="4"/>
        <v>0</v>
      </c>
      <c r="Z17" s="72">
        <f t="shared" si="5"/>
        <v>0.30478385822057241</v>
      </c>
      <c r="AA17" s="72">
        <f t="shared" si="6"/>
        <v>0.69042066553054082</v>
      </c>
      <c r="AB17" s="72">
        <f t="shared" si="7"/>
        <v>0</v>
      </c>
      <c r="AC17" s="72">
        <f t="shared" si="8"/>
        <v>0.30957933446945912</v>
      </c>
      <c r="AD17" s="72">
        <f t="shared" si="9"/>
        <v>1.8440905280804692E-2</v>
      </c>
      <c r="AE17" s="72">
        <f t="shared" si="10"/>
        <v>2.7625796035518881E-2</v>
      </c>
      <c r="AF17" s="72">
        <f t="shared" si="11"/>
        <v>0.65692577440093514</v>
      </c>
    </row>
    <row r="18" spans="1:32" x14ac:dyDescent="0.25">
      <c r="A18" s="2" t="s">
        <v>5488</v>
      </c>
      <c r="B18" s="3" t="s">
        <v>42</v>
      </c>
      <c r="C18" s="4" t="s">
        <v>5487</v>
      </c>
      <c r="D18" s="3" t="s">
        <v>26</v>
      </c>
      <c r="E18" s="3" t="s">
        <v>5486</v>
      </c>
      <c r="F18" s="3" t="s">
        <v>28</v>
      </c>
      <c r="G18" s="3" t="s">
        <v>28</v>
      </c>
      <c r="H18" s="5">
        <v>9</v>
      </c>
      <c r="I18" s="5">
        <v>1</v>
      </c>
      <c r="J18" s="5">
        <v>23</v>
      </c>
      <c r="K18" s="5">
        <v>28</v>
      </c>
      <c r="L18" s="5">
        <v>1.5259E-2</v>
      </c>
      <c r="M18" s="69">
        <f t="shared" si="1"/>
        <v>2569</v>
      </c>
      <c r="N18" s="5">
        <v>21</v>
      </c>
      <c r="O18" s="5">
        <v>2545</v>
      </c>
      <c r="P18" s="5">
        <v>1835</v>
      </c>
      <c r="Q18" s="5">
        <v>0</v>
      </c>
      <c r="R18" s="5">
        <v>0</v>
      </c>
      <c r="S18" s="5">
        <f t="shared" si="2"/>
        <v>1855</v>
      </c>
      <c r="T18" s="5">
        <v>3</v>
      </c>
      <c r="U18" s="5">
        <v>10</v>
      </c>
      <c r="V18" s="5">
        <v>24</v>
      </c>
      <c r="W18" s="5">
        <v>20</v>
      </c>
      <c r="X18" s="72">
        <f t="shared" si="3"/>
        <v>0.99065784351887898</v>
      </c>
      <c r="Y18" s="72">
        <f t="shared" si="4"/>
        <v>0</v>
      </c>
      <c r="Z18" s="72">
        <f t="shared" si="5"/>
        <v>9.3421564811210587E-3</v>
      </c>
      <c r="AA18" s="72">
        <f t="shared" si="6"/>
        <v>0.98921832884097038</v>
      </c>
      <c r="AB18" s="72">
        <f t="shared" si="7"/>
        <v>0</v>
      </c>
      <c r="AC18" s="72">
        <f t="shared" si="8"/>
        <v>1.078167115902965E-2</v>
      </c>
      <c r="AD18" s="72">
        <f t="shared" si="9"/>
        <v>8.1743869209809257E-3</v>
      </c>
      <c r="AE18" s="72">
        <f t="shared" si="10"/>
        <v>1.1320754716981131E-2</v>
      </c>
      <c r="AF18" s="72">
        <f t="shared" si="11"/>
        <v>0.8214285714285714</v>
      </c>
    </row>
    <row r="19" spans="1:32" x14ac:dyDescent="0.25">
      <c r="A19" s="2" t="s">
        <v>6378</v>
      </c>
      <c r="B19" s="3" t="s">
        <v>42</v>
      </c>
      <c r="C19" s="4" t="s">
        <v>6377</v>
      </c>
      <c r="D19" s="3" t="s">
        <v>26</v>
      </c>
      <c r="E19" s="3" t="s">
        <v>6376</v>
      </c>
      <c r="F19" s="3" t="s">
        <v>28</v>
      </c>
      <c r="G19" s="3" t="s">
        <v>28</v>
      </c>
      <c r="H19" s="5">
        <v>149</v>
      </c>
      <c r="I19" s="5">
        <v>6</v>
      </c>
      <c r="J19" s="5">
        <v>133</v>
      </c>
      <c r="K19" s="5">
        <v>168</v>
      </c>
      <c r="L19" s="5">
        <v>5.2239000000000001E-2</v>
      </c>
      <c r="M19" s="69">
        <f t="shared" si="1"/>
        <v>4881</v>
      </c>
      <c r="N19" s="5">
        <v>75</v>
      </c>
      <c r="O19" s="5">
        <v>4530</v>
      </c>
      <c r="P19" s="5">
        <v>3216</v>
      </c>
      <c r="Q19" s="5">
        <v>0</v>
      </c>
      <c r="R19" s="5">
        <v>0</v>
      </c>
      <c r="S19" s="5">
        <f t="shared" si="2"/>
        <v>3449</v>
      </c>
      <c r="T19" s="5">
        <v>5</v>
      </c>
      <c r="U19" s="5">
        <v>4</v>
      </c>
      <c r="V19" s="5">
        <v>351</v>
      </c>
      <c r="W19" s="5">
        <v>233</v>
      </c>
      <c r="X19" s="72">
        <f t="shared" si="3"/>
        <v>0.92808850645359553</v>
      </c>
      <c r="Y19" s="72">
        <f t="shared" si="4"/>
        <v>0</v>
      </c>
      <c r="Z19" s="72">
        <f t="shared" si="5"/>
        <v>7.1911493546404429E-2</v>
      </c>
      <c r="AA19" s="72">
        <f t="shared" si="6"/>
        <v>0.93244418672078866</v>
      </c>
      <c r="AB19" s="72">
        <f t="shared" si="7"/>
        <v>0</v>
      </c>
      <c r="AC19" s="72">
        <f t="shared" si="8"/>
        <v>6.7555813279211369E-2</v>
      </c>
      <c r="AD19" s="72">
        <f t="shared" si="9"/>
        <v>1.5365703749231715E-2</v>
      </c>
      <c r="AE19" s="72">
        <f t="shared" si="10"/>
        <v>2.1745433458973614E-2</v>
      </c>
      <c r="AF19" s="72">
        <f t="shared" si="11"/>
        <v>0.79166666666666663</v>
      </c>
    </row>
    <row r="20" spans="1:32" x14ac:dyDescent="0.25">
      <c r="A20" s="2" t="s">
        <v>6345</v>
      </c>
      <c r="B20" s="3" t="s">
        <v>42</v>
      </c>
      <c r="C20" s="4" t="s">
        <v>6344</v>
      </c>
      <c r="D20" s="3" t="s">
        <v>26</v>
      </c>
      <c r="E20" s="3" t="s">
        <v>6343</v>
      </c>
      <c r="F20" s="3" t="s">
        <v>28</v>
      </c>
      <c r="G20" s="3" t="s">
        <v>28</v>
      </c>
      <c r="H20" s="5">
        <v>87</v>
      </c>
      <c r="I20" s="5">
        <v>1</v>
      </c>
      <c r="J20" s="5">
        <v>118</v>
      </c>
      <c r="K20" s="5">
        <v>126</v>
      </c>
      <c r="L20" s="5">
        <v>3.9822999999999997E-2</v>
      </c>
      <c r="M20" s="69">
        <f t="shared" si="1"/>
        <v>4440</v>
      </c>
      <c r="N20" s="5">
        <v>43</v>
      </c>
      <c r="O20" s="5">
        <v>4369</v>
      </c>
      <c r="P20" s="5">
        <v>3164</v>
      </c>
      <c r="Q20" s="5">
        <v>0</v>
      </c>
      <c r="R20" s="5">
        <v>0</v>
      </c>
      <c r="S20" s="5">
        <f t="shared" si="2"/>
        <v>3216</v>
      </c>
      <c r="T20" s="5">
        <v>15</v>
      </c>
      <c r="U20" s="5">
        <v>2</v>
      </c>
      <c r="V20" s="5">
        <v>71</v>
      </c>
      <c r="W20" s="5">
        <v>52</v>
      </c>
      <c r="X20" s="72">
        <f t="shared" si="3"/>
        <v>0.98400900900900901</v>
      </c>
      <c r="Y20" s="72">
        <f t="shared" si="4"/>
        <v>0</v>
      </c>
      <c r="Z20" s="72">
        <f t="shared" si="5"/>
        <v>1.5990990990990991E-2</v>
      </c>
      <c r="AA20" s="72">
        <f t="shared" si="6"/>
        <v>0.98383084577114432</v>
      </c>
      <c r="AB20" s="72">
        <f t="shared" si="7"/>
        <v>0</v>
      </c>
      <c r="AC20" s="72">
        <f t="shared" si="8"/>
        <v>1.6169154228855721E-2</v>
      </c>
      <c r="AD20" s="72">
        <f t="shared" si="9"/>
        <v>9.6846846846846846E-3</v>
      </c>
      <c r="AE20" s="72">
        <f t="shared" si="10"/>
        <v>1.3370646766169154E-2</v>
      </c>
      <c r="AF20" s="72">
        <f t="shared" si="11"/>
        <v>0.93650793650793651</v>
      </c>
    </row>
    <row r="21" spans="1:32" x14ac:dyDescent="0.25">
      <c r="A21" s="2" t="s">
        <v>4951</v>
      </c>
      <c r="B21" s="3" t="s">
        <v>42</v>
      </c>
      <c r="C21" s="4" t="s">
        <v>4950</v>
      </c>
      <c r="D21" s="3" t="s">
        <v>26</v>
      </c>
      <c r="E21" s="3" t="s">
        <v>4949</v>
      </c>
      <c r="F21" s="3" t="s">
        <v>28</v>
      </c>
      <c r="G21" s="3" t="s">
        <v>28</v>
      </c>
      <c r="H21" s="5">
        <v>1</v>
      </c>
      <c r="I21" s="5">
        <v>0</v>
      </c>
      <c r="J21" s="5">
        <v>7</v>
      </c>
      <c r="K21" s="5">
        <v>7</v>
      </c>
      <c r="L21" s="5">
        <v>9.3710000000000009E-3</v>
      </c>
      <c r="M21" s="69">
        <f t="shared" si="1"/>
        <v>1069</v>
      </c>
      <c r="N21" s="5">
        <v>6</v>
      </c>
      <c r="O21" s="5">
        <v>1066</v>
      </c>
      <c r="P21" s="5">
        <v>747</v>
      </c>
      <c r="Q21" s="5">
        <v>0</v>
      </c>
      <c r="R21" s="5">
        <v>0</v>
      </c>
      <c r="S21" s="5">
        <f t="shared" si="2"/>
        <v>748</v>
      </c>
      <c r="T21" s="5">
        <v>1</v>
      </c>
      <c r="U21" s="5">
        <v>0</v>
      </c>
      <c r="V21" s="5">
        <v>3</v>
      </c>
      <c r="W21" s="5">
        <v>1</v>
      </c>
      <c r="X21" s="72">
        <f t="shared" si="3"/>
        <v>0.99719363891487367</v>
      </c>
      <c r="Y21" s="72">
        <f t="shared" si="4"/>
        <v>0</v>
      </c>
      <c r="Z21" s="72">
        <f t="shared" si="5"/>
        <v>2.8063610851262861E-3</v>
      </c>
      <c r="AA21" s="72">
        <f t="shared" si="6"/>
        <v>0.99866310160427807</v>
      </c>
      <c r="AB21" s="72">
        <f t="shared" si="7"/>
        <v>0</v>
      </c>
      <c r="AC21" s="72">
        <f t="shared" si="8"/>
        <v>1.3368983957219251E-3</v>
      </c>
      <c r="AD21" s="72">
        <f t="shared" si="9"/>
        <v>5.6127221702525721E-3</v>
      </c>
      <c r="AE21" s="72">
        <f t="shared" si="10"/>
        <v>8.0213903743315516E-3</v>
      </c>
      <c r="AF21" s="72">
        <f t="shared" si="11"/>
        <v>1</v>
      </c>
    </row>
    <row r="22" spans="1:32" x14ac:dyDescent="0.25">
      <c r="A22" s="2" t="s">
        <v>5603</v>
      </c>
      <c r="B22" s="3" t="s">
        <v>42</v>
      </c>
      <c r="C22" s="4" t="s">
        <v>5602</v>
      </c>
      <c r="D22" s="3" t="s">
        <v>26</v>
      </c>
      <c r="E22" s="3" t="s">
        <v>5601</v>
      </c>
      <c r="F22" s="3" t="s">
        <v>28</v>
      </c>
      <c r="G22" s="3" t="s">
        <v>28</v>
      </c>
      <c r="H22" s="5">
        <v>10</v>
      </c>
      <c r="I22" s="5">
        <v>0</v>
      </c>
      <c r="J22" s="5">
        <v>106</v>
      </c>
      <c r="K22" s="5">
        <v>113</v>
      </c>
      <c r="L22" s="5">
        <v>5.6330999999999999E-2</v>
      </c>
      <c r="M22" s="69">
        <f t="shared" si="1"/>
        <v>2898</v>
      </c>
      <c r="N22" s="5">
        <v>101</v>
      </c>
      <c r="O22" s="5">
        <v>2883</v>
      </c>
      <c r="P22" s="5">
        <v>2006</v>
      </c>
      <c r="Q22" s="5">
        <v>0</v>
      </c>
      <c r="R22" s="5">
        <v>0</v>
      </c>
      <c r="S22" s="5">
        <f t="shared" si="2"/>
        <v>2017</v>
      </c>
      <c r="T22" s="5">
        <v>2</v>
      </c>
      <c r="U22" s="5">
        <v>1</v>
      </c>
      <c r="V22" s="5">
        <v>15</v>
      </c>
      <c r="W22" s="5">
        <v>11</v>
      </c>
      <c r="X22" s="72">
        <f t="shared" si="3"/>
        <v>0.99482401656314701</v>
      </c>
      <c r="Y22" s="72">
        <f t="shared" si="4"/>
        <v>0</v>
      </c>
      <c r="Z22" s="72">
        <f t="shared" si="5"/>
        <v>5.175983436853002E-3</v>
      </c>
      <c r="AA22" s="72">
        <f t="shared" si="6"/>
        <v>0.99454635597421914</v>
      </c>
      <c r="AB22" s="72">
        <f t="shared" si="7"/>
        <v>0</v>
      </c>
      <c r="AC22" s="72">
        <f t="shared" si="8"/>
        <v>5.4536440257808624E-3</v>
      </c>
      <c r="AD22" s="72">
        <f t="shared" si="9"/>
        <v>3.4851621808143544E-2</v>
      </c>
      <c r="AE22" s="72">
        <f t="shared" si="10"/>
        <v>5.0074367873078833E-2</v>
      </c>
      <c r="AF22" s="72">
        <f t="shared" si="11"/>
        <v>0.93805309734513276</v>
      </c>
    </row>
    <row r="23" spans="1:32" x14ac:dyDescent="0.25">
      <c r="A23" s="2" t="s">
        <v>5307</v>
      </c>
      <c r="B23" s="3" t="s">
        <v>42</v>
      </c>
      <c r="C23" s="4" t="s">
        <v>5306</v>
      </c>
      <c r="D23" s="3" t="s">
        <v>26</v>
      </c>
      <c r="E23" s="3" t="s">
        <v>5305</v>
      </c>
      <c r="F23" s="3" t="s">
        <v>28</v>
      </c>
      <c r="G23" s="3" t="s">
        <v>28</v>
      </c>
      <c r="H23" s="5">
        <v>6</v>
      </c>
      <c r="I23" s="5">
        <v>0</v>
      </c>
      <c r="J23" s="5">
        <v>11</v>
      </c>
      <c r="K23" s="5">
        <v>12</v>
      </c>
      <c r="L23" s="5">
        <v>7.8069999999999997E-3</v>
      </c>
      <c r="M23" s="69">
        <f t="shared" si="1"/>
        <v>2198</v>
      </c>
      <c r="N23" s="5">
        <v>8</v>
      </c>
      <c r="O23" s="5">
        <v>2195</v>
      </c>
      <c r="P23" s="5">
        <v>1537</v>
      </c>
      <c r="Q23" s="5">
        <v>0</v>
      </c>
      <c r="R23" s="5">
        <v>0</v>
      </c>
      <c r="S23" s="5">
        <f t="shared" si="2"/>
        <v>1538</v>
      </c>
      <c r="T23" s="5">
        <v>0</v>
      </c>
      <c r="U23" s="5">
        <v>0</v>
      </c>
      <c r="V23" s="5">
        <v>3</v>
      </c>
      <c r="W23" s="5">
        <v>1</v>
      </c>
      <c r="X23" s="72">
        <f t="shared" si="3"/>
        <v>0.99863512283894451</v>
      </c>
      <c r="Y23" s="72">
        <f t="shared" si="4"/>
        <v>0</v>
      </c>
      <c r="Z23" s="72">
        <f t="shared" si="5"/>
        <v>1.3648771610555051E-3</v>
      </c>
      <c r="AA23" s="72">
        <f t="shared" si="6"/>
        <v>0.9993498049414824</v>
      </c>
      <c r="AB23" s="72">
        <f t="shared" si="7"/>
        <v>0</v>
      </c>
      <c r="AC23" s="72">
        <f t="shared" si="8"/>
        <v>6.5019505851755528E-4</v>
      </c>
      <c r="AD23" s="72">
        <f t="shared" si="9"/>
        <v>3.6396724294813468E-3</v>
      </c>
      <c r="AE23" s="72">
        <f t="shared" si="10"/>
        <v>5.2015604681404422E-3</v>
      </c>
      <c r="AF23" s="72">
        <f t="shared" si="11"/>
        <v>0.91666666666666663</v>
      </c>
    </row>
    <row r="24" spans="1:32" x14ac:dyDescent="0.25">
      <c r="A24" s="2" t="s">
        <v>6453</v>
      </c>
      <c r="B24" s="3" t="s">
        <v>42</v>
      </c>
      <c r="C24" s="4" t="s">
        <v>6452</v>
      </c>
      <c r="D24" s="3" t="s">
        <v>26</v>
      </c>
      <c r="E24" s="3" t="s">
        <v>6451</v>
      </c>
      <c r="F24" s="3" t="s">
        <v>28</v>
      </c>
      <c r="G24" s="3" t="s">
        <v>28</v>
      </c>
      <c r="H24" s="5">
        <v>112</v>
      </c>
      <c r="I24" s="5">
        <v>1</v>
      </c>
      <c r="J24" s="5">
        <v>226</v>
      </c>
      <c r="K24" s="5">
        <v>239</v>
      </c>
      <c r="L24" s="5">
        <v>7.1236999999999995E-2</v>
      </c>
      <c r="M24" s="69">
        <f t="shared" si="1"/>
        <v>4873</v>
      </c>
      <c r="N24" s="5">
        <v>168</v>
      </c>
      <c r="O24" s="5">
        <v>4547</v>
      </c>
      <c r="P24" s="5">
        <v>3355</v>
      </c>
      <c r="Q24" s="5">
        <v>0</v>
      </c>
      <c r="R24" s="5">
        <v>0</v>
      </c>
      <c r="S24" s="5">
        <f t="shared" si="2"/>
        <v>3588</v>
      </c>
      <c r="T24" s="5">
        <v>2</v>
      </c>
      <c r="U24" s="5">
        <v>7</v>
      </c>
      <c r="V24" s="5">
        <v>326</v>
      </c>
      <c r="W24" s="5">
        <v>233</v>
      </c>
      <c r="X24" s="72">
        <f t="shared" si="3"/>
        <v>0.93310075928586089</v>
      </c>
      <c r="Y24" s="72">
        <f t="shared" si="4"/>
        <v>0</v>
      </c>
      <c r="Z24" s="72">
        <f t="shared" si="5"/>
        <v>6.6899240714139135E-2</v>
      </c>
      <c r="AA24" s="72">
        <f t="shared" si="6"/>
        <v>0.93506131549609806</v>
      </c>
      <c r="AB24" s="72">
        <f t="shared" si="7"/>
        <v>0</v>
      </c>
      <c r="AC24" s="72">
        <f t="shared" si="8"/>
        <v>6.4938684503901889E-2</v>
      </c>
      <c r="AD24" s="72">
        <f t="shared" si="9"/>
        <v>3.4475682331212808E-2</v>
      </c>
      <c r="AE24" s="72">
        <f t="shared" si="10"/>
        <v>4.6822742474916385E-2</v>
      </c>
      <c r="AF24" s="72">
        <f t="shared" si="11"/>
        <v>0.94560669456066948</v>
      </c>
    </row>
    <row r="25" spans="1:32" x14ac:dyDescent="0.25">
      <c r="A25" s="2" t="s">
        <v>5869</v>
      </c>
      <c r="B25" s="3" t="s">
        <v>42</v>
      </c>
      <c r="C25" s="4" t="s">
        <v>5868</v>
      </c>
      <c r="D25" s="3" t="s">
        <v>26</v>
      </c>
      <c r="E25" s="3" t="s">
        <v>5867</v>
      </c>
      <c r="F25" s="3" t="s">
        <v>28</v>
      </c>
      <c r="G25" s="3" t="s">
        <v>28</v>
      </c>
      <c r="H25" s="5">
        <v>17</v>
      </c>
      <c r="I25" s="5">
        <v>0</v>
      </c>
      <c r="J25" s="5">
        <v>60</v>
      </c>
      <c r="K25" s="5">
        <v>64</v>
      </c>
      <c r="L25" s="5">
        <v>2.6755999999999999E-2</v>
      </c>
      <c r="M25" s="69">
        <f t="shared" si="1"/>
        <v>3313</v>
      </c>
      <c r="N25" s="5">
        <v>47</v>
      </c>
      <c r="O25" s="5">
        <v>3305</v>
      </c>
      <c r="P25" s="5">
        <v>2392</v>
      </c>
      <c r="Q25" s="5">
        <v>0</v>
      </c>
      <c r="R25" s="5">
        <v>0</v>
      </c>
      <c r="S25" s="5">
        <f t="shared" si="2"/>
        <v>2400</v>
      </c>
      <c r="T25" s="5">
        <v>5</v>
      </c>
      <c r="U25" s="5">
        <v>2</v>
      </c>
      <c r="V25" s="5">
        <v>8</v>
      </c>
      <c r="W25" s="5">
        <v>8</v>
      </c>
      <c r="X25" s="72">
        <f t="shared" si="3"/>
        <v>0.99758527014790221</v>
      </c>
      <c r="Y25" s="72">
        <f t="shared" si="4"/>
        <v>0</v>
      </c>
      <c r="Z25" s="72">
        <f t="shared" si="5"/>
        <v>2.4147298520977964E-3</v>
      </c>
      <c r="AA25" s="72">
        <f t="shared" si="6"/>
        <v>0.9966666666666667</v>
      </c>
      <c r="AB25" s="72">
        <f t="shared" si="7"/>
        <v>0</v>
      </c>
      <c r="AC25" s="72">
        <f t="shared" si="8"/>
        <v>3.3333333333333335E-3</v>
      </c>
      <c r="AD25" s="72">
        <f t="shared" si="9"/>
        <v>1.4186537881074554E-2</v>
      </c>
      <c r="AE25" s="72">
        <f t="shared" si="10"/>
        <v>1.9583333333333335E-2</v>
      </c>
      <c r="AF25" s="72">
        <f t="shared" si="11"/>
        <v>0.9375</v>
      </c>
    </row>
    <row r="26" spans="1:32" x14ac:dyDescent="0.25">
      <c r="A26" s="2" t="s">
        <v>8044</v>
      </c>
      <c r="B26" s="3" t="s">
        <v>42</v>
      </c>
      <c r="C26" s="4" t="s">
        <v>8043</v>
      </c>
      <c r="D26" s="3" t="s">
        <v>26</v>
      </c>
      <c r="E26" s="3" t="s">
        <v>5030</v>
      </c>
      <c r="F26" s="3" t="s">
        <v>28</v>
      </c>
      <c r="G26" s="3" t="s">
        <v>28</v>
      </c>
      <c r="H26" s="5">
        <v>1668</v>
      </c>
      <c r="I26" s="5">
        <v>50</v>
      </c>
      <c r="J26" s="5">
        <v>803</v>
      </c>
      <c r="K26" s="5">
        <v>1512</v>
      </c>
      <c r="L26" s="5">
        <v>0.13886799999999999</v>
      </c>
      <c r="M26" s="69">
        <f t="shared" si="1"/>
        <v>25038</v>
      </c>
      <c r="N26" s="5">
        <v>348</v>
      </c>
      <c r="O26" s="5">
        <v>17222</v>
      </c>
      <c r="P26" s="5">
        <v>10888</v>
      </c>
      <c r="Q26" s="5">
        <v>0</v>
      </c>
      <c r="R26" s="5">
        <v>0</v>
      </c>
      <c r="S26" s="5">
        <f t="shared" si="2"/>
        <v>15348</v>
      </c>
      <c r="T26" s="5">
        <v>42</v>
      </c>
      <c r="U26" s="5">
        <v>30</v>
      </c>
      <c r="V26" s="5">
        <v>7816</v>
      </c>
      <c r="W26" s="5">
        <v>4460</v>
      </c>
      <c r="X26" s="72">
        <f t="shared" si="3"/>
        <v>0.68783449157280929</v>
      </c>
      <c r="Y26" s="72">
        <f t="shared" si="4"/>
        <v>0</v>
      </c>
      <c r="Z26" s="72">
        <f t="shared" si="5"/>
        <v>0.31216550842719065</v>
      </c>
      <c r="AA26" s="72">
        <f t="shared" si="6"/>
        <v>0.70940839197289551</v>
      </c>
      <c r="AB26" s="72">
        <f t="shared" si="7"/>
        <v>0</v>
      </c>
      <c r="AC26" s="72">
        <f t="shared" si="8"/>
        <v>0.29059160802710449</v>
      </c>
      <c r="AD26" s="72">
        <f t="shared" si="9"/>
        <v>1.3898873711957823E-2</v>
      </c>
      <c r="AE26" s="72">
        <f t="shared" si="10"/>
        <v>2.2673964034401875E-2</v>
      </c>
      <c r="AF26" s="72">
        <f t="shared" si="11"/>
        <v>0.53108465608465605</v>
      </c>
    </row>
    <row r="27" spans="1:32" x14ac:dyDescent="0.25">
      <c r="A27" s="2" t="s">
        <v>7723</v>
      </c>
      <c r="B27" s="3" t="s">
        <v>42</v>
      </c>
      <c r="C27" s="4" t="s">
        <v>7722</v>
      </c>
      <c r="D27" s="3" t="s">
        <v>26</v>
      </c>
      <c r="E27" s="3" t="s">
        <v>7721</v>
      </c>
      <c r="F27" s="3" t="s">
        <v>28</v>
      </c>
      <c r="G27" s="3" t="s">
        <v>28</v>
      </c>
      <c r="H27" s="5">
        <v>352</v>
      </c>
      <c r="I27" s="5">
        <v>11</v>
      </c>
      <c r="J27" s="5">
        <v>640</v>
      </c>
      <c r="K27" s="5">
        <v>744</v>
      </c>
      <c r="L27" s="5">
        <v>9.7638000000000003E-2</v>
      </c>
      <c r="M27" s="69">
        <f t="shared" si="1"/>
        <v>11511</v>
      </c>
      <c r="N27" s="5">
        <v>430</v>
      </c>
      <c r="O27" s="5">
        <v>10559</v>
      </c>
      <c r="P27" s="5">
        <v>7620</v>
      </c>
      <c r="Q27" s="5">
        <v>0</v>
      </c>
      <c r="R27" s="5">
        <v>0</v>
      </c>
      <c r="S27" s="5">
        <f t="shared" si="2"/>
        <v>8252</v>
      </c>
      <c r="T27" s="5">
        <v>130</v>
      </c>
      <c r="U27" s="5">
        <v>9</v>
      </c>
      <c r="V27" s="5">
        <v>952</v>
      </c>
      <c r="W27" s="5">
        <v>632</v>
      </c>
      <c r="X27" s="72">
        <f t="shared" si="3"/>
        <v>0.91729649900095556</v>
      </c>
      <c r="Y27" s="72">
        <f t="shared" si="4"/>
        <v>0</v>
      </c>
      <c r="Z27" s="72">
        <f t="shared" si="5"/>
        <v>8.2703500999044388E-2</v>
      </c>
      <c r="AA27" s="72">
        <f t="shared" si="6"/>
        <v>0.92341250605913716</v>
      </c>
      <c r="AB27" s="72">
        <f t="shared" si="7"/>
        <v>0</v>
      </c>
      <c r="AC27" s="72">
        <f t="shared" si="8"/>
        <v>7.6587493940862825E-2</v>
      </c>
      <c r="AD27" s="72">
        <f t="shared" si="9"/>
        <v>3.7355572930240638E-2</v>
      </c>
      <c r="AE27" s="72">
        <f t="shared" si="10"/>
        <v>5.2108579738245273E-2</v>
      </c>
      <c r="AF27" s="72">
        <f t="shared" si="11"/>
        <v>0.86021505376344087</v>
      </c>
    </row>
    <row r="28" spans="1:32" x14ac:dyDescent="0.25">
      <c r="A28" s="2" t="s">
        <v>7601</v>
      </c>
      <c r="B28" s="3" t="s">
        <v>42</v>
      </c>
      <c r="C28" s="4" t="s">
        <v>7600</v>
      </c>
      <c r="D28" s="3" t="s">
        <v>26</v>
      </c>
      <c r="E28" s="3" t="s">
        <v>7599</v>
      </c>
      <c r="F28" s="3" t="s">
        <v>28</v>
      </c>
      <c r="G28" s="3" t="s">
        <v>28</v>
      </c>
      <c r="H28" s="5">
        <v>636</v>
      </c>
      <c r="I28" s="5">
        <v>14</v>
      </c>
      <c r="J28" s="5">
        <v>385</v>
      </c>
      <c r="K28" s="5">
        <v>521</v>
      </c>
      <c r="L28" s="5">
        <v>7.5837000000000002E-2</v>
      </c>
      <c r="M28" s="69">
        <f t="shared" si="1"/>
        <v>10674</v>
      </c>
      <c r="N28" s="5">
        <v>89</v>
      </c>
      <c r="O28" s="5">
        <v>9443</v>
      </c>
      <c r="P28" s="5">
        <v>6870</v>
      </c>
      <c r="Q28" s="5">
        <v>0</v>
      </c>
      <c r="R28" s="5">
        <v>0</v>
      </c>
      <c r="S28" s="5">
        <f t="shared" si="2"/>
        <v>7676</v>
      </c>
      <c r="T28" s="5">
        <v>6</v>
      </c>
      <c r="U28" s="5">
        <v>10</v>
      </c>
      <c r="V28" s="5">
        <v>1231</v>
      </c>
      <c r="W28" s="5">
        <v>806</v>
      </c>
      <c r="X28" s="72">
        <f t="shared" si="3"/>
        <v>0.8846730372868653</v>
      </c>
      <c r="Y28" s="72">
        <f t="shared" si="4"/>
        <v>0</v>
      </c>
      <c r="Z28" s="72">
        <f t="shared" si="5"/>
        <v>0.11532696271313472</v>
      </c>
      <c r="AA28" s="72">
        <f t="shared" si="6"/>
        <v>0.89499739447628979</v>
      </c>
      <c r="AB28" s="72">
        <f t="shared" si="7"/>
        <v>0</v>
      </c>
      <c r="AC28" s="72">
        <f t="shared" si="8"/>
        <v>0.10500260552371027</v>
      </c>
      <c r="AD28" s="72">
        <f t="shared" si="9"/>
        <v>8.3380176128911368E-3</v>
      </c>
      <c r="AE28" s="72">
        <f t="shared" si="10"/>
        <v>1.1594580510682647E-2</v>
      </c>
      <c r="AF28" s="72">
        <f t="shared" si="11"/>
        <v>0.73896353166986561</v>
      </c>
    </row>
    <row r="29" spans="1:32" x14ac:dyDescent="0.25">
      <c r="A29" s="2" t="s">
        <v>5130</v>
      </c>
      <c r="B29" s="3" t="s">
        <v>42</v>
      </c>
      <c r="C29" s="4" t="s">
        <v>5129</v>
      </c>
      <c r="D29" s="3" t="s">
        <v>26</v>
      </c>
      <c r="E29" s="3" t="s">
        <v>5128</v>
      </c>
      <c r="F29" s="3" t="s">
        <v>28</v>
      </c>
      <c r="G29" s="3" t="s">
        <v>28</v>
      </c>
      <c r="H29" s="5">
        <v>39</v>
      </c>
      <c r="I29" s="5">
        <v>1</v>
      </c>
      <c r="J29" s="5">
        <v>62</v>
      </c>
      <c r="K29" s="5">
        <v>65</v>
      </c>
      <c r="L29" s="5">
        <v>5.2041999999999998E-2</v>
      </c>
      <c r="M29" s="69">
        <f t="shared" si="1"/>
        <v>1724</v>
      </c>
      <c r="N29" s="5">
        <v>36</v>
      </c>
      <c r="O29" s="5">
        <v>1695</v>
      </c>
      <c r="P29" s="5">
        <v>1249</v>
      </c>
      <c r="Q29" s="5">
        <v>0</v>
      </c>
      <c r="R29" s="5">
        <v>0</v>
      </c>
      <c r="S29" s="5">
        <f t="shared" si="2"/>
        <v>1272</v>
      </c>
      <c r="T29" s="5">
        <v>1</v>
      </c>
      <c r="U29" s="5">
        <v>0</v>
      </c>
      <c r="V29" s="5">
        <v>29</v>
      </c>
      <c r="W29" s="5">
        <v>23</v>
      </c>
      <c r="X29" s="72">
        <f t="shared" si="3"/>
        <v>0.98317865429234341</v>
      </c>
      <c r="Y29" s="72">
        <f t="shared" si="4"/>
        <v>0</v>
      </c>
      <c r="Z29" s="72">
        <f t="shared" si="5"/>
        <v>1.6821345707656612E-2</v>
      </c>
      <c r="AA29" s="72">
        <f t="shared" si="6"/>
        <v>0.98191823899371067</v>
      </c>
      <c r="AB29" s="72">
        <f t="shared" si="7"/>
        <v>0</v>
      </c>
      <c r="AC29" s="72">
        <f t="shared" si="8"/>
        <v>1.8081761006289308E-2</v>
      </c>
      <c r="AD29" s="72">
        <f t="shared" si="9"/>
        <v>2.0881670533642691E-2</v>
      </c>
      <c r="AE29" s="72">
        <f t="shared" si="10"/>
        <v>2.8301886792452831E-2</v>
      </c>
      <c r="AF29" s="72">
        <f t="shared" si="11"/>
        <v>0.9538461538461539</v>
      </c>
    </row>
    <row r="30" spans="1:32" x14ac:dyDescent="0.25">
      <c r="A30" s="2" t="s">
        <v>5456</v>
      </c>
      <c r="B30" s="3" t="s">
        <v>42</v>
      </c>
      <c r="C30" s="4" t="s">
        <v>5455</v>
      </c>
      <c r="D30" s="3" t="s">
        <v>26</v>
      </c>
      <c r="E30" s="3" t="s">
        <v>5454</v>
      </c>
      <c r="F30" s="3" t="s">
        <v>28</v>
      </c>
      <c r="G30" s="3" t="s">
        <v>28</v>
      </c>
      <c r="H30" s="5">
        <v>87</v>
      </c>
      <c r="I30" s="5">
        <v>1</v>
      </c>
      <c r="J30" s="5">
        <v>133</v>
      </c>
      <c r="K30" s="5">
        <v>141</v>
      </c>
      <c r="L30" s="5">
        <v>7.8727000000000005E-2</v>
      </c>
      <c r="M30" s="69">
        <f t="shared" si="1"/>
        <v>2749</v>
      </c>
      <c r="N30" s="5">
        <v>76</v>
      </c>
      <c r="O30" s="5">
        <v>2510</v>
      </c>
      <c r="P30" s="5">
        <v>1791</v>
      </c>
      <c r="Q30" s="5">
        <v>0</v>
      </c>
      <c r="R30" s="5">
        <v>0</v>
      </c>
      <c r="S30" s="5">
        <f t="shared" si="2"/>
        <v>1958</v>
      </c>
      <c r="T30" s="5">
        <v>5</v>
      </c>
      <c r="U30" s="5">
        <v>3</v>
      </c>
      <c r="V30" s="5">
        <v>239</v>
      </c>
      <c r="W30" s="5">
        <v>167</v>
      </c>
      <c r="X30" s="72">
        <f t="shared" si="3"/>
        <v>0.91305929428883226</v>
      </c>
      <c r="Y30" s="72">
        <f t="shared" si="4"/>
        <v>0</v>
      </c>
      <c r="Z30" s="72">
        <f t="shared" si="5"/>
        <v>8.6940705711167701E-2</v>
      </c>
      <c r="AA30" s="72">
        <f t="shared" si="6"/>
        <v>0.91470888661899896</v>
      </c>
      <c r="AB30" s="72">
        <f t="shared" si="7"/>
        <v>0</v>
      </c>
      <c r="AC30" s="72">
        <f t="shared" si="8"/>
        <v>8.5291113381001024E-2</v>
      </c>
      <c r="AD30" s="72">
        <f t="shared" si="9"/>
        <v>2.7646416878865043E-2</v>
      </c>
      <c r="AE30" s="72">
        <f t="shared" si="10"/>
        <v>3.8815117466802863E-2</v>
      </c>
      <c r="AF30" s="72">
        <f t="shared" si="11"/>
        <v>0.94326241134751776</v>
      </c>
    </row>
    <row r="31" spans="1:32" x14ac:dyDescent="0.25">
      <c r="A31" s="2" t="s">
        <v>5032</v>
      </c>
      <c r="B31" s="3" t="s">
        <v>42</v>
      </c>
      <c r="C31" s="4" t="s">
        <v>5031</v>
      </c>
      <c r="D31" s="3" t="s">
        <v>26</v>
      </c>
      <c r="E31" s="3" t="s">
        <v>5030</v>
      </c>
      <c r="F31" s="3" t="s">
        <v>28</v>
      </c>
      <c r="G31" s="3" t="s">
        <v>28</v>
      </c>
      <c r="H31" s="5">
        <v>9</v>
      </c>
      <c r="I31" s="5">
        <v>0</v>
      </c>
      <c r="J31" s="5">
        <v>27</v>
      </c>
      <c r="K31" s="5">
        <v>28</v>
      </c>
      <c r="L31" s="5">
        <v>2.7026999999999999E-2</v>
      </c>
      <c r="M31" s="69">
        <f t="shared" si="1"/>
        <v>1676</v>
      </c>
      <c r="N31" s="5">
        <v>17</v>
      </c>
      <c r="O31" s="5">
        <v>1442</v>
      </c>
      <c r="P31" s="5">
        <v>1036</v>
      </c>
      <c r="Q31" s="5">
        <v>0</v>
      </c>
      <c r="R31" s="5">
        <v>0</v>
      </c>
      <c r="S31" s="5">
        <f t="shared" si="2"/>
        <v>1200</v>
      </c>
      <c r="T31" s="5">
        <v>4</v>
      </c>
      <c r="U31" s="5">
        <v>1</v>
      </c>
      <c r="V31" s="5">
        <v>234</v>
      </c>
      <c r="W31" s="5">
        <v>164</v>
      </c>
      <c r="X31" s="72">
        <f t="shared" si="3"/>
        <v>0.86038186157517904</v>
      </c>
      <c r="Y31" s="72">
        <f t="shared" si="4"/>
        <v>0</v>
      </c>
      <c r="Z31" s="72">
        <f t="shared" si="5"/>
        <v>0.13961813842482101</v>
      </c>
      <c r="AA31" s="72">
        <f t="shared" si="6"/>
        <v>0.86333333333333329</v>
      </c>
      <c r="AB31" s="72">
        <f t="shared" si="7"/>
        <v>0</v>
      </c>
      <c r="AC31" s="72">
        <f t="shared" si="8"/>
        <v>0.13666666666666666</v>
      </c>
      <c r="AD31" s="72">
        <f t="shared" si="9"/>
        <v>1.0143198090692125E-2</v>
      </c>
      <c r="AE31" s="72">
        <f t="shared" si="10"/>
        <v>1.4166666666666666E-2</v>
      </c>
      <c r="AF31" s="72">
        <f t="shared" si="11"/>
        <v>0.9642857142857143</v>
      </c>
    </row>
    <row r="32" spans="1:32" x14ac:dyDescent="0.25">
      <c r="A32" s="2" t="s">
        <v>4969</v>
      </c>
      <c r="B32" s="3" t="s">
        <v>42</v>
      </c>
      <c r="C32" s="4" t="s">
        <v>4968</v>
      </c>
      <c r="D32" s="3" t="s">
        <v>206</v>
      </c>
      <c r="E32" s="3" t="s">
        <v>569</v>
      </c>
      <c r="F32" s="3" t="s">
        <v>28</v>
      </c>
      <c r="G32" s="3" t="s">
        <v>28</v>
      </c>
      <c r="H32" s="5">
        <v>2</v>
      </c>
      <c r="I32" s="5">
        <v>0</v>
      </c>
      <c r="J32" s="5">
        <v>4</v>
      </c>
      <c r="K32" s="5">
        <v>4</v>
      </c>
      <c r="L32" s="5">
        <v>4.7229999999999998E-3</v>
      </c>
      <c r="M32" s="69">
        <f t="shared" si="1"/>
        <v>1163</v>
      </c>
      <c r="N32" s="5">
        <v>0</v>
      </c>
      <c r="O32" s="5">
        <v>1163</v>
      </c>
      <c r="P32" s="5">
        <v>847</v>
      </c>
      <c r="Q32" s="5">
        <v>0</v>
      </c>
      <c r="R32" s="5">
        <v>0</v>
      </c>
      <c r="S32" s="5">
        <f t="shared" si="2"/>
        <v>847</v>
      </c>
      <c r="T32" s="5">
        <v>1</v>
      </c>
      <c r="U32" s="5">
        <v>0</v>
      </c>
      <c r="V32" s="5">
        <v>0</v>
      </c>
      <c r="W32" s="5">
        <v>0</v>
      </c>
      <c r="X32" s="72">
        <f t="shared" si="3"/>
        <v>1</v>
      </c>
      <c r="Y32" s="72">
        <f t="shared" si="4"/>
        <v>0</v>
      </c>
      <c r="Z32" s="72">
        <f t="shared" si="5"/>
        <v>0</v>
      </c>
      <c r="AA32" s="72">
        <f t="shared" si="6"/>
        <v>1</v>
      </c>
      <c r="AB32" s="72">
        <f t="shared" si="7"/>
        <v>0</v>
      </c>
      <c r="AC32" s="72">
        <f t="shared" si="8"/>
        <v>0</v>
      </c>
      <c r="AD32" s="72">
        <f t="shared" si="9"/>
        <v>0</v>
      </c>
      <c r="AE32" s="72">
        <f t="shared" si="10"/>
        <v>0</v>
      </c>
      <c r="AF32" s="72">
        <f t="shared" si="11"/>
        <v>1</v>
      </c>
    </row>
    <row r="33" spans="1:32" x14ac:dyDescent="0.25">
      <c r="A33" s="2" t="s">
        <v>6849</v>
      </c>
      <c r="B33" s="3" t="s">
        <v>42</v>
      </c>
      <c r="C33" s="4" t="s">
        <v>6848</v>
      </c>
      <c r="D33" s="3" t="s">
        <v>26</v>
      </c>
      <c r="E33" s="3" t="s">
        <v>6847</v>
      </c>
      <c r="F33" s="3" t="s">
        <v>28</v>
      </c>
      <c r="G33" s="3" t="s">
        <v>28</v>
      </c>
      <c r="H33" s="5">
        <v>283</v>
      </c>
      <c r="I33" s="5">
        <v>14</v>
      </c>
      <c r="J33" s="5">
        <v>360</v>
      </c>
      <c r="K33" s="5">
        <v>393</v>
      </c>
      <c r="L33" s="5">
        <v>9.2622999999999997E-2</v>
      </c>
      <c r="M33" s="69">
        <f t="shared" si="1"/>
        <v>6598</v>
      </c>
      <c r="N33" s="5">
        <v>209</v>
      </c>
      <c r="O33" s="5">
        <v>6109</v>
      </c>
      <c r="P33" s="5">
        <v>4243</v>
      </c>
      <c r="Q33" s="5">
        <v>0</v>
      </c>
      <c r="R33" s="5">
        <v>0</v>
      </c>
      <c r="S33" s="5">
        <f t="shared" si="2"/>
        <v>4567</v>
      </c>
      <c r="T33" s="5">
        <v>36</v>
      </c>
      <c r="U33" s="5">
        <v>11</v>
      </c>
      <c r="V33" s="5">
        <v>489</v>
      </c>
      <c r="W33" s="5">
        <v>324</v>
      </c>
      <c r="X33" s="72">
        <f t="shared" si="3"/>
        <v>0.92588663231282209</v>
      </c>
      <c r="Y33" s="72">
        <f t="shared" si="4"/>
        <v>0</v>
      </c>
      <c r="Z33" s="72">
        <f t="shared" si="5"/>
        <v>7.4113367687177939E-2</v>
      </c>
      <c r="AA33" s="72">
        <f t="shared" si="6"/>
        <v>0.92905627326472517</v>
      </c>
      <c r="AB33" s="72">
        <f t="shared" si="7"/>
        <v>0</v>
      </c>
      <c r="AC33" s="72">
        <f t="shared" si="8"/>
        <v>7.0943726735274798E-2</v>
      </c>
      <c r="AD33" s="72">
        <f t="shared" si="9"/>
        <v>3.1676265535010607E-2</v>
      </c>
      <c r="AE33" s="72">
        <f t="shared" si="10"/>
        <v>4.5763082986643312E-2</v>
      </c>
      <c r="AF33" s="72">
        <f t="shared" si="11"/>
        <v>0.91603053435114501</v>
      </c>
    </row>
    <row r="34" spans="1:32" x14ac:dyDescent="0.25">
      <c r="A34" s="2" t="s">
        <v>5706</v>
      </c>
      <c r="B34" s="3" t="s">
        <v>42</v>
      </c>
      <c r="C34" s="4" t="s">
        <v>5705</v>
      </c>
      <c r="D34" s="3" t="s">
        <v>26</v>
      </c>
      <c r="E34" s="3" t="s">
        <v>5704</v>
      </c>
      <c r="F34" s="3" t="s">
        <v>28</v>
      </c>
      <c r="G34" s="3" t="s">
        <v>28</v>
      </c>
      <c r="H34" s="5">
        <v>82</v>
      </c>
      <c r="I34" s="5">
        <v>1</v>
      </c>
      <c r="J34" s="5">
        <v>166</v>
      </c>
      <c r="K34" s="5">
        <v>175</v>
      </c>
      <c r="L34" s="5">
        <v>8.1851999999999994E-2</v>
      </c>
      <c r="M34" s="69">
        <f t="shared" si="1"/>
        <v>2971</v>
      </c>
      <c r="N34" s="5">
        <v>125</v>
      </c>
      <c r="O34" s="5">
        <v>2967</v>
      </c>
      <c r="P34" s="5">
        <v>2138</v>
      </c>
      <c r="Q34" s="5">
        <v>0</v>
      </c>
      <c r="R34" s="5">
        <v>0</v>
      </c>
      <c r="S34" s="5">
        <f t="shared" si="2"/>
        <v>2140</v>
      </c>
      <c r="T34" s="5">
        <v>3</v>
      </c>
      <c r="U34" s="5">
        <v>0</v>
      </c>
      <c r="V34" s="5">
        <v>4</v>
      </c>
      <c r="W34" s="5">
        <v>2</v>
      </c>
      <c r="X34" s="72">
        <f t="shared" si="3"/>
        <v>0.998653651969034</v>
      </c>
      <c r="Y34" s="72">
        <f t="shared" si="4"/>
        <v>0</v>
      </c>
      <c r="Z34" s="72">
        <f t="shared" si="5"/>
        <v>1.3463480309660047E-3</v>
      </c>
      <c r="AA34" s="72">
        <f t="shared" si="6"/>
        <v>0.99906542056074765</v>
      </c>
      <c r="AB34" s="72">
        <f t="shared" si="7"/>
        <v>0</v>
      </c>
      <c r="AC34" s="72">
        <f t="shared" si="8"/>
        <v>9.3457943925233649E-4</v>
      </c>
      <c r="AD34" s="72">
        <f t="shared" si="9"/>
        <v>4.2073375967687648E-2</v>
      </c>
      <c r="AE34" s="72">
        <f t="shared" si="10"/>
        <v>5.8411214953271028E-2</v>
      </c>
      <c r="AF34" s="72">
        <f t="shared" si="11"/>
        <v>0.94857142857142862</v>
      </c>
    </row>
    <row r="35" spans="1:32" x14ac:dyDescent="0.25">
      <c r="A35" s="2" t="s">
        <v>6671</v>
      </c>
      <c r="B35" s="3" t="s">
        <v>42</v>
      </c>
      <c r="C35" s="4" t="s">
        <v>6670</v>
      </c>
      <c r="D35" s="3" t="s">
        <v>26</v>
      </c>
      <c r="E35" s="3" t="s">
        <v>6669</v>
      </c>
      <c r="F35" s="3" t="s">
        <v>28</v>
      </c>
      <c r="G35" s="3" t="s">
        <v>28</v>
      </c>
      <c r="H35" s="5">
        <v>192</v>
      </c>
      <c r="I35" s="5">
        <v>28</v>
      </c>
      <c r="J35" s="5">
        <v>154</v>
      </c>
      <c r="K35" s="5">
        <v>185</v>
      </c>
      <c r="L35" s="5">
        <v>4.9071999999999998E-2</v>
      </c>
      <c r="M35" s="69">
        <f t="shared" ref="M35:M66" si="12">O35+Q35+V35</f>
        <v>5590</v>
      </c>
      <c r="N35" s="5">
        <v>67</v>
      </c>
      <c r="O35" s="5">
        <v>5354</v>
      </c>
      <c r="P35" s="5">
        <v>3770</v>
      </c>
      <c r="Q35" s="5">
        <v>0</v>
      </c>
      <c r="R35" s="5">
        <v>0</v>
      </c>
      <c r="S35" s="5">
        <f t="shared" ref="S35:S66" si="13">R35+W35+P35</f>
        <v>3930</v>
      </c>
      <c r="T35" s="5">
        <v>37</v>
      </c>
      <c r="U35" s="5">
        <v>1</v>
      </c>
      <c r="V35" s="5">
        <v>236</v>
      </c>
      <c r="W35" s="5">
        <v>160</v>
      </c>
      <c r="X35" s="72">
        <f t="shared" ref="X35:X66" si="14">O35/$M35</f>
        <v>0.95778175313059033</v>
      </c>
      <c r="Y35" s="72">
        <f t="shared" ref="Y35:Y66" si="15">Q35/$M35</f>
        <v>0</v>
      </c>
      <c r="Z35" s="72">
        <f t="shared" ref="Z35:Z66" si="16">V35/$M35</f>
        <v>4.2218246869409663E-2</v>
      </c>
      <c r="AA35" s="72">
        <f t="shared" ref="AA35:AA66" si="17">P35/$S35</f>
        <v>0.95928753180661575</v>
      </c>
      <c r="AB35" s="72">
        <f t="shared" ref="AB35:AB66" si="18">R35/$S35</f>
        <v>0</v>
      </c>
      <c r="AC35" s="72">
        <f t="shared" ref="AC35:AC66" si="19">W35/$S35</f>
        <v>4.0712468193384227E-2</v>
      </c>
      <c r="AD35" s="72">
        <f t="shared" ref="AD35:AD66" si="20">$N35/M35</f>
        <v>1.1985688729874776E-2</v>
      </c>
      <c r="AE35" s="72">
        <f t="shared" ref="AE35:AE66" si="21">$N35/S35</f>
        <v>1.7048346055979643E-2</v>
      </c>
      <c r="AF35" s="72">
        <f t="shared" ref="AF35:AF66" si="22">J35/K35</f>
        <v>0.83243243243243248</v>
      </c>
    </row>
    <row r="36" spans="1:32" x14ac:dyDescent="0.25">
      <c r="A36" s="2" t="s">
        <v>5208</v>
      </c>
      <c r="B36" s="3" t="s">
        <v>42</v>
      </c>
      <c r="C36" s="4" t="s">
        <v>5207</v>
      </c>
      <c r="D36" s="3" t="s">
        <v>26</v>
      </c>
      <c r="E36" s="3" t="s">
        <v>5206</v>
      </c>
      <c r="F36" s="3" t="s">
        <v>28</v>
      </c>
      <c r="G36" s="3" t="s">
        <v>28</v>
      </c>
      <c r="H36" s="5">
        <v>4</v>
      </c>
      <c r="I36" s="5">
        <v>0</v>
      </c>
      <c r="J36" s="5">
        <v>25</v>
      </c>
      <c r="K36" s="5">
        <v>26</v>
      </c>
      <c r="L36" s="5">
        <v>1.9005999999999999E-2</v>
      </c>
      <c r="M36" s="69">
        <f t="shared" si="12"/>
        <v>1971</v>
      </c>
      <c r="N36" s="5">
        <v>23</v>
      </c>
      <c r="O36" s="5">
        <v>1970</v>
      </c>
      <c r="P36" s="5">
        <v>1368</v>
      </c>
      <c r="Q36" s="5">
        <v>0</v>
      </c>
      <c r="R36" s="5">
        <v>0</v>
      </c>
      <c r="S36" s="5">
        <f t="shared" si="13"/>
        <v>1369</v>
      </c>
      <c r="T36" s="5">
        <v>0</v>
      </c>
      <c r="U36" s="5">
        <v>0</v>
      </c>
      <c r="V36" s="5">
        <v>1</v>
      </c>
      <c r="W36" s="5">
        <v>1</v>
      </c>
      <c r="X36" s="72">
        <f t="shared" si="14"/>
        <v>0.99949264332825971</v>
      </c>
      <c r="Y36" s="72">
        <f t="shared" si="15"/>
        <v>0</v>
      </c>
      <c r="Z36" s="72">
        <f t="shared" si="16"/>
        <v>5.0735667174023336E-4</v>
      </c>
      <c r="AA36" s="72">
        <f t="shared" si="17"/>
        <v>0.99926953981008038</v>
      </c>
      <c r="AB36" s="72">
        <f t="shared" si="18"/>
        <v>0</v>
      </c>
      <c r="AC36" s="72">
        <f t="shared" si="19"/>
        <v>7.3046018991964939E-4</v>
      </c>
      <c r="AD36" s="72">
        <f t="shared" si="20"/>
        <v>1.1669203450025367E-2</v>
      </c>
      <c r="AE36" s="72">
        <f t="shared" si="21"/>
        <v>1.6800584368151936E-2</v>
      </c>
      <c r="AF36" s="72">
        <f t="shared" si="22"/>
        <v>0.96153846153846156</v>
      </c>
    </row>
    <row r="37" spans="1:32" x14ac:dyDescent="0.25">
      <c r="A37" s="2" t="s">
        <v>5211</v>
      </c>
      <c r="B37" s="3" t="s">
        <v>42</v>
      </c>
      <c r="C37" s="4" t="s">
        <v>5210</v>
      </c>
      <c r="D37" s="3" t="s">
        <v>26</v>
      </c>
      <c r="E37" s="3" t="s">
        <v>5209</v>
      </c>
      <c r="F37" s="3" t="s">
        <v>28</v>
      </c>
      <c r="G37" s="3" t="s">
        <v>28</v>
      </c>
      <c r="H37" s="5">
        <v>78</v>
      </c>
      <c r="I37" s="5">
        <v>5</v>
      </c>
      <c r="J37" s="5">
        <v>85</v>
      </c>
      <c r="K37" s="5">
        <v>96</v>
      </c>
      <c r="L37" s="5">
        <v>6.9766999999999996E-2</v>
      </c>
      <c r="M37" s="69">
        <f t="shared" si="12"/>
        <v>2001</v>
      </c>
      <c r="N37" s="5">
        <v>45</v>
      </c>
      <c r="O37" s="5">
        <v>1904</v>
      </c>
      <c r="P37" s="5">
        <v>1376</v>
      </c>
      <c r="Q37" s="5">
        <v>0</v>
      </c>
      <c r="R37" s="5">
        <v>0</v>
      </c>
      <c r="S37" s="5">
        <f t="shared" si="13"/>
        <v>1447</v>
      </c>
      <c r="T37" s="5">
        <v>4</v>
      </c>
      <c r="U37" s="5">
        <v>0</v>
      </c>
      <c r="V37" s="5">
        <v>97</v>
      </c>
      <c r="W37" s="5">
        <v>71</v>
      </c>
      <c r="X37" s="72">
        <f t="shared" si="14"/>
        <v>0.95152423788105944</v>
      </c>
      <c r="Y37" s="72">
        <f t="shared" si="15"/>
        <v>0</v>
      </c>
      <c r="Z37" s="72">
        <f t="shared" si="16"/>
        <v>4.847576211894053E-2</v>
      </c>
      <c r="AA37" s="72">
        <f t="shared" si="17"/>
        <v>0.95093296475466482</v>
      </c>
      <c r="AB37" s="72">
        <f t="shared" si="18"/>
        <v>0</v>
      </c>
      <c r="AC37" s="72">
        <f t="shared" si="19"/>
        <v>4.9067035245335178E-2</v>
      </c>
      <c r="AD37" s="72">
        <f t="shared" si="20"/>
        <v>2.2488755622188907E-2</v>
      </c>
      <c r="AE37" s="72">
        <f t="shared" si="21"/>
        <v>3.1098825155494125E-2</v>
      </c>
      <c r="AF37" s="72">
        <f t="shared" si="22"/>
        <v>0.88541666666666663</v>
      </c>
    </row>
    <row r="38" spans="1:32" x14ac:dyDescent="0.25">
      <c r="A38" s="2" t="s">
        <v>5304</v>
      </c>
      <c r="B38" s="3" t="s">
        <v>42</v>
      </c>
      <c r="C38" s="4" t="s">
        <v>5303</v>
      </c>
      <c r="D38" s="3" t="s">
        <v>26</v>
      </c>
      <c r="E38" s="3" t="s">
        <v>5302</v>
      </c>
      <c r="F38" s="3" t="s">
        <v>28</v>
      </c>
      <c r="G38" s="3" t="s">
        <v>28</v>
      </c>
      <c r="H38" s="5">
        <v>5</v>
      </c>
      <c r="I38" s="5">
        <v>0</v>
      </c>
      <c r="J38" s="5">
        <v>170</v>
      </c>
      <c r="K38" s="5">
        <v>175</v>
      </c>
      <c r="L38" s="5">
        <v>0.114007</v>
      </c>
      <c r="M38" s="69">
        <f t="shared" si="12"/>
        <v>2230</v>
      </c>
      <c r="N38" s="5">
        <v>177</v>
      </c>
      <c r="O38" s="5">
        <v>2229</v>
      </c>
      <c r="P38" s="5">
        <v>1535</v>
      </c>
      <c r="Q38" s="5">
        <v>0</v>
      </c>
      <c r="R38" s="5">
        <v>0</v>
      </c>
      <c r="S38" s="5">
        <f t="shared" si="13"/>
        <v>1536</v>
      </c>
      <c r="T38" s="5">
        <v>0</v>
      </c>
      <c r="U38" s="5">
        <v>0</v>
      </c>
      <c r="V38" s="5">
        <v>1</v>
      </c>
      <c r="W38" s="5">
        <v>1</v>
      </c>
      <c r="X38" s="72">
        <f t="shared" si="14"/>
        <v>0.99955156950672641</v>
      </c>
      <c r="Y38" s="72">
        <f t="shared" si="15"/>
        <v>0</v>
      </c>
      <c r="Z38" s="72">
        <f t="shared" si="16"/>
        <v>4.4843049327354261E-4</v>
      </c>
      <c r="AA38" s="72">
        <f t="shared" si="17"/>
        <v>0.99934895833333337</v>
      </c>
      <c r="AB38" s="72">
        <f t="shared" si="18"/>
        <v>0</v>
      </c>
      <c r="AC38" s="72">
        <f t="shared" si="19"/>
        <v>6.5104166666666663E-4</v>
      </c>
      <c r="AD38" s="72">
        <f t="shared" si="20"/>
        <v>7.9372197309417039E-2</v>
      </c>
      <c r="AE38" s="72">
        <f t="shared" si="21"/>
        <v>0.115234375</v>
      </c>
      <c r="AF38" s="72">
        <f t="shared" si="22"/>
        <v>0.97142857142857142</v>
      </c>
    </row>
    <row r="39" spans="1:32" x14ac:dyDescent="0.25">
      <c r="A39" s="2" t="s">
        <v>5671</v>
      </c>
      <c r="B39" s="3" t="s">
        <v>42</v>
      </c>
      <c r="C39" s="4" t="s">
        <v>5670</v>
      </c>
      <c r="D39" s="3" t="s">
        <v>26</v>
      </c>
      <c r="E39" s="3" t="s">
        <v>5669</v>
      </c>
      <c r="F39" s="3" t="s">
        <v>28</v>
      </c>
      <c r="G39" s="3" t="s">
        <v>28</v>
      </c>
      <c r="H39" s="5">
        <v>100</v>
      </c>
      <c r="I39" s="5">
        <v>1</v>
      </c>
      <c r="J39" s="5">
        <v>138</v>
      </c>
      <c r="K39" s="5">
        <v>149</v>
      </c>
      <c r="L39" s="5">
        <v>7.1462999999999999E-2</v>
      </c>
      <c r="M39" s="69">
        <f t="shared" si="12"/>
        <v>3605</v>
      </c>
      <c r="N39" s="5">
        <v>73</v>
      </c>
      <c r="O39" s="5">
        <v>3413</v>
      </c>
      <c r="P39" s="5">
        <v>2085</v>
      </c>
      <c r="Q39" s="5">
        <v>0</v>
      </c>
      <c r="R39" s="5">
        <v>0</v>
      </c>
      <c r="S39" s="5">
        <f t="shared" si="13"/>
        <v>2198</v>
      </c>
      <c r="T39" s="5">
        <v>1</v>
      </c>
      <c r="U39" s="5">
        <v>2</v>
      </c>
      <c r="V39" s="5">
        <v>192</v>
      </c>
      <c r="W39" s="5">
        <v>113</v>
      </c>
      <c r="X39" s="72">
        <f t="shared" si="14"/>
        <v>0.94674063800277397</v>
      </c>
      <c r="Y39" s="72">
        <f t="shared" si="15"/>
        <v>0</v>
      </c>
      <c r="Z39" s="72">
        <f t="shared" si="16"/>
        <v>5.3259361997226078E-2</v>
      </c>
      <c r="AA39" s="72">
        <f t="shared" si="17"/>
        <v>0.94858962693357596</v>
      </c>
      <c r="AB39" s="72">
        <f t="shared" si="18"/>
        <v>0</v>
      </c>
      <c r="AC39" s="72">
        <f t="shared" si="19"/>
        <v>5.1410373066424021E-2</v>
      </c>
      <c r="AD39" s="72">
        <f t="shared" si="20"/>
        <v>2.0249653259361997E-2</v>
      </c>
      <c r="AE39" s="72">
        <f t="shared" si="21"/>
        <v>3.3212010919017286E-2</v>
      </c>
      <c r="AF39" s="72">
        <f t="shared" si="22"/>
        <v>0.9261744966442953</v>
      </c>
    </row>
    <row r="40" spans="1:32" x14ac:dyDescent="0.25">
      <c r="A40" s="2" t="s">
        <v>4984</v>
      </c>
      <c r="B40" s="3" t="s">
        <v>42</v>
      </c>
      <c r="C40" s="4" t="s">
        <v>4983</v>
      </c>
      <c r="D40" s="3" t="s">
        <v>26</v>
      </c>
      <c r="E40" s="3" t="s">
        <v>4982</v>
      </c>
      <c r="F40" s="3" t="s">
        <v>28</v>
      </c>
      <c r="G40" s="3" t="s">
        <v>28</v>
      </c>
      <c r="H40" s="5">
        <v>6</v>
      </c>
      <c r="I40" s="5">
        <v>0</v>
      </c>
      <c r="J40" s="5">
        <v>22</v>
      </c>
      <c r="K40" s="5">
        <v>25</v>
      </c>
      <c r="L40" s="5">
        <v>2.7778000000000001E-2</v>
      </c>
      <c r="M40" s="69">
        <f t="shared" si="12"/>
        <v>1241</v>
      </c>
      <c r="N40" s="5">
        <v>20</v>
      </c>
      <c r="O40" s="5">
        <v>1241</v>
      </c>
      <c r="P40" s="5">
        <v>900</v>
      </c>
      <c r="Q40" s="5">
        <v>0</v>
      </c>
      <c r="R40" s="5">
        <v>0</v>
      </c>
      <c r="S40" s="5">
        <f t="shared" si="13"/>
        <v>900</v>
      </c>
      <c r="T40" s="5">
        <v>0</v>
      </c>
      <c r="U40" s="5">
        <v>0</v>
      </c>
      <c r="V40" s="5">
        <v>0</v>
      </c>
      <c r="W40" s="5">
        <v>0</v>
      </c>
      <c r="X40" s="72">
        <f t="shared" si="14"/>
        <v>1</v>
      </c>
      <c r="Y40" s="72">
        <f t="shared" si="15"/>
        <v>0</v>
      </c>
      <c r="Z40" s="72">
        <f t="shared" si="16"/>
        <v>0</v>
      </c>
      <c r="AA40" s="72">
        <f t="shared" si="17"/>
        <v>1</v>
      </c>
      <c r="AB40" s="72">
        <f t="shared" si="18"/>
        <v>0</v>
      </c>
      <c r="AC40" s="72">
        <f t="shared" si="19"/>
        <v>0</v>
      </c>
      <c r="AD40" s="72">
        <f t="shared" si="20"/>
        <v>1.6116035455278E-2</v>
      </c>
      <c r="AE40" s="72">
        <f t="shared" si="21"/>
        <v>2.2222222222222223E-2</v>
      </c>
      <c r="AF40" s="72">
        <f t="shared" si="22"/>
        <v>0.88</v>
      </c>
    </row>
    <row r="41" spans="1:32" x14ac:dyDescent="0.25">
      <c r="A41" s="2" t="s">
        <v>5050</v>
      </c>
      <c r="B41" s="3" t="s">
        <v>42</v>
      </c>
      <c r="C41" s="4" t="s">
        <v>5049</v>
      </c>
      <c r="D41" s="3" t="s">
        <v>26</v>
      </c>
      <c r="E41" s="3" t="s">
        <v>5048</v>
      </c>
      <c r="F41" s="3" t="s">
        <v>28</v>
      </c>
      <c r="G41" s="3" t="s">
        <v>28</v>
      </c>
      <c r="H41" s="5">
        <v>41</v>
      </c>
      <c r="I41" s="5">
        <v>3</v>
      </c>
      <c r="J41" s="5">
        <v>39</v>
      </c>
      <c r="K41" s="5">
        <v>44</v>
      </c>
      <c r="L41" s="5">
        <v>4.1199E-2</v>
      </c>
      <c r="M41" s="69">
        <f t="shared" si="12"/>
        <v>1760</v>
      </c>
      <c r="N41" s="5">
        <v>9</v>
      </c>
      <c r="O41" s="5">
        <v>1473</v>
      </c>
      <c r="P41" s="5">
        <v>1068</v>
      </c>
      <c r="Q41" s="5">
        <v>0</v>
      </c>
      <c r="R41" s="5">
        <v>0</v>
      </c>
      <c r="S41" s="5">
        <f t="shared" si="13"/>
        <v>1276</v>
      </c>
      <c r="T41" s="5">
        <v>5</v>
      </c>
      <c r="U41" s="5">
        <v>2</v>
      </c>
      <c r="V41" s="5">
        <v>287</v>
      </c>
      <c r="W41" s="5">
        <v>208</v>
      </c>
      <c r="X41" s="72">
        <f t="shared" si="14"/>
        <v>0.83693181818181817</v>
      </c>
      <c r="Y41" s="72">
        <f t="shared" si="15"/>
        <v>0</v>
      </c>
      <c r="Z41" s="72">
        <f t="shared" si="16"/>
        <v>0.16306818181818181</v>
      </c>
      <c r="AA41" s="72">
        <f t="shared" si="17"/>
        <v>0.8369905956112853</v>
      </c>
      <c r="AB41" s="72">
        <f t="shared" si="18"/>
        <v>0</v>
      </c>
      <c r="AC41" s="72">
        <f t="shared" si="19"/>
        <v>0.16300940438871472</v>
      </c>
      <c r="AD41" s="72">
        <f t="shared" si="20"/>
        <v>5.1136363636363636E-3</v>
      </c>
      <c r="AE41" s="72">
        <f t="shared" si="21"/>
        <v>7.0532915360501571E-3</v>
      </c>
      <c r="AF41" s="72">
        <f t="shared" si="22"/>
        <v>0.88636363636363635</v>
      </c>
    </row>
    <row r="42" spans="1:32" x14ac:dyDescent="0.25">
      <c r="A42" s="2" t="s">
        <v>7688</v>
      </c>
      <c r="B42" s="3" t="s">
        <v>42</v>
      </c>
      <c r="C42" s="4" t="s">
        <v>7687</v>
      </c>
      <c r="D42" s="3" t="s">
        <v>26</v>
      </c>
      <c r="E42" s="3" t="s">
        <v>7686</v>
      </c>
      <c r="F42" s="3" t="s">
        <v>28</v>
      </c>
      <c r="G42" s="3" t="s">
        <v>28</v>
      </c>
      <c r="H42" s="5">
        <v>1081</v>
      </c>
      <c r="I42" s="5">
        <v>47</v>
      </c>
      <c r="J42" s="5">
        <v>609</v>
      </c>
      <c r="K42" s="5">
        <v>817</v>
      </c>
      <c r="L42" s="5">
        <v>0.11096</v>
      </c>
      <c r="M42" s="69">
        <f t="shared" si="12"/>
        <v>11402</v>
      </c>
      <c r="N42" s="5">
        <v>188</v>
      </c>
      <c r="O42" s="5">
        <v>9941</v>
      </c>
      <c r="P42" s="5">
        <v>7363</v>
      </c>
      <c r="Q42" s="5">
        <v>0</v>
      </c>
      <c r="R42" s="5">
        <v>0</v>
      </c>
      <c r="S42" s="5">
        <f t="shared" si="13"/>
        <v>8446</v>
      </c>
      <c r="T42" s="5">
        <v>45</v>
      </c>
      <c r="U42" s="5">
        <v>10</v>
      </c>
      <c r="V42" s="5">
        <v>1461</v>
      </c>
      <c r="W42" s="5">
        <v>1083</v>
      </c>
      <c r="X42" s="72">
        <f t="shared" si="14"/>
        <v>0.87186458516049814</v>
      </c>
      <c r="Y42" s="72">
        <f t="shared" si="15"/>
        <v>0</v>
      </c>
      <c r="Z42" s="72">
        <f t="shared" si="16"/>
        <v>0.12813541483950183</v>
      </c>
      <c r="AA42" s="72">
        <f t="shared" si="17"/>
        <v>0.8717736206488278</v>
      </c>
      <c r="AB42" s="72">
        <f t="shared" si="18"/>
        <v>0</v>
      </c>
      <c r="AC42" s="72">
        <f t="shared" si="19"/>
        <v>0.12822637935117215</v>
      </c>
      <c r="AD42" s="72">
        <f t="shared" si="20"/>
        <v>1.6488335379757937E-2</v>
      </c>
      <c r="AE42" s="72">
        <f t="shared" si="21"/>
        <v>2.2259057542031731E-2</v>
      </c>
      <c r="AF42" s="72">
        <f t="shared" si="22"/>
        <v>0.74541003671970629</v>
      </c>
    </row>
    <row r="43" spans="1:32" x14ac:dyDescent="0.25">
      <c r="A43" s="2" t="s">
        <v>7170</v>
      </c>
      <c r="B43" s="3" t="s">
        <v>42</v>
      </c>
      <c r="C43" s="4" t="s">
        <v>7169</v>
      </c>
      <c r="D43" s="3" t="s">
        <v>26</v>
      </c>
      <c r="E43" s="3" t="s">
        <v>7168</v>
      </c>
      <c r="F43" s="3" t="s">
        <v>28</v>
      </c>
      <c r="G43" s="3" t="s">
        <v>28</v>
      </c>
      <c r="H43" s="5">
        <v>500</v>
      </c>
      <c r="I43" s="5">
        <v>25</v>
      </c>
      <c r="J43" s="5">
        <v>710</v>
      </c>
      <c r="K43" s="5">
        <v>806</v>
      </c>
      <c r="L43" s="5">
        <v>0.15449499999999999</v>
      </c>
      <c r="M43" s="69">
        <f t="shared" si="12"/>
        <v>8575</v>
      </c>
      <c r="N43" s="5">
        <v>563</v>
      </c>
      <c r="O43" s="5">
        <v>7464</v>
      </c>
      <c r="P43" s="5">
        <v>5217</v>
      </c>
      <c r="Q43" s="5">
        <v>0</v>
      </c>
      <c r="R43" s="5">
        <v>0</v>
      </c>
      <c r="S43" s="5">
        <f t="shared" si="13"/>
        <v>5953</v>
      </c>
      <c r="T43" s="5">
        <v>22</v>
      </c>
      <c r="U43" s="5">
        <v>12</v>
      </c>
      <c r="V43" s="5">
        <v>1111</v>
      </c>
      <c r="W43" s="5">
        <v>736</v>
      </c>
      <c r="X43" s="72">
        <f t="shared" si="14"/>
        <v>0.87043731778425659</v>
      </c>
      <c r="Y43" s="72">
        <f t="shared" si="15"/>
        <v>0</v>
      </c>
      <c r="Z43" s="72">
        <f t="shared" si="16"/>
        <v>0.12956268221574344</v>
      </c>
      <c r="AA43" s="72">
        <f t="shared" si="17"/>
        <v>0.87636485805476227</v>
      </c>
      <c r="AB43" s="72">
        <f t="shared" si="18"/>
        <v>0</v>
      </c>
      <c r="AC43" s="72">
        <f t="shared" si="19"/>
        <v>0.1236351419452377</v>
      </c>
      <c r="AD43" s="72">
        <f t="shared" si="20"/>
        <v>6.5655976676384842E-2</v>
      </c>
      <c r="AE43" s="72">
        <f t="shared" si="21"/>
        <v>9.4574164286914161E-2</v>
      </c>
      <c r="AF43" s="72">
        <f t="shared" si="22"/>
        <v>0.88089330024813894</v>
      </c>
    </row>
    <row r="44" spans="1:32" x14ac:dyDescent="0.25">
      <c r="A44" s="2" t="s">
        <v>5338</v>
      </c>
      <c r="B44" s="3" t="s">
        <v>42</v>
      </c>
      <c r="C44" s="4" t="s">
        <v>5337</v>
      </c>
      <c r="D44" s="3" t="s">
        <v>26</v>
      </c>
      <c r="E44" s="3" t="s">
        <v>5336</v>
      </c>
      <c r="F44" s="3" t="s">
        <v>28</v>
      </c>
      <c r="G44" s="3" t="s">
        <v>28</v>
      </c>
      <c r="H44" s="5">
        <v>59</v>
      </c>
      <c r="I44" s="5">
        <v>2</v>
      </c>
      <c r="J44" s="5">
        <v>62</v>
      </c>
      <c r="K44" s="5">
        <v>67</v>
      </c>
      <c r="L44" s="5">
        <v>4.1333000000000002E-2</v>
      </c>
      <c r="M44" s="69">
        <f t="shared" si="12"/>
        <v>2331</v>
      </c>
      <c r="N44" s="5">
        <v>17</v>
      </c>
      <c r="O44" s="5">
        <v>2328</v>
      </c>
      <c r="P44" s="5">
        <v>1621</v>
      </c>
      <c r="Q44" s="5">
        <v>0</v>
      </c>
      <c r="R44" s="5">
        <v>0</v>
      </c>
      <c r="S44" s="5">
        <f t="shared" si="13"/>
        <v>1624</v>
      </c>
      <c r="T44" s="5">
        <v>1</v>
      </c>
      <c r="U44" s="5">
        <v>1</v>
      </c>
      <c r="V44" s="5">
        <v>3</v>
      </c>
      <c r="W44" s="5">
        <v>3</v>
      </c>
      <c r="X44" s="72">
        <f t="shared" si="14"/>
        <v>0.99871299871299868</v>
      </c>
      <c r="Y44" s="72">
        <f t="shared" si="15"/>
        <v>0</v>
      </c>
      <c r="Z44" s="72">
        <f t="shared" si="16"/>
        <v>1.287001287001287E-3</v>
      </c>
      <c r="AA44" s="72">
        <f t="shared" si="17"/>
        <v>0.99815270935960587</v>
      </c>
      <c r="AB44" s="72">
        <f t="shared" si="18"/>
        <v>0</v>
      </c>
      <c r="AC44" s="72">
        <f t="shared" si="19"/>
        <v>1.8472906403940886E-3</v>
      </c>
      <c r="AD44" s="72">
        <f t="shared" si="20"/>
        <v>7.2930072930072927E-3</v>
      </c>
      <c r="AE44" s="72">
        <f t="shared" si="21"/>
        <v>1.0467980295566502E-2</v>
      </c>
      <c r="AF44" s="72">
        <f t="shared" si="22"/>
        <v>0.92537313432835822</v>
      </c>
    </row>
    <row r="45" spans="1:32" x14ac:dyDescent="0.25">
      <c r="A45" s="2" t="s">
        <v>7664</v>
      </c>
      <c r="B45" s="3" t="s">
        <v>42</v>
      </c>
      <c r="C45" s="4" t="s">
        <v>7663</v>
      </c>
      <c r="D45" s="3" t="s">
        <v>26</v>
      </c>
      <c r="E45" s="3" t="s">
        <v>7662</v>
      </c>
      <c r="F45" s="3" t="s">
        <v>28</v>
      </c>
      <c r="G45" s="3" t="s">
        <v>28</v>
      </c>
      <c r="H45" s="5">
        <v>270</v>
      </c>
      <c r="I45" s="5">
        <v>4</v>
      </c>
      <c r="J45" s="5">
        <v>246</v>
      </c>
      <c r="K45" s="5">
        <v>330</v>
      </c>
      <c r="L45" s="5">
        <v>4.5922999999999999E-2</v>
      </c>
      <c r="M45" s="69">
        <f t="shared" si="12"/>
        <v>12146</v>
      </c>
      <c r="N45" s="5">
        <v>48</v>
      </c>
      <c r="O45" s="5">
        <v>9696</v>
      </c>
      <c r="P45" s="5">
        <v>7186</v>
      </c>
      <c r="Q45" s="5">
        <v>0</v>
      </c>
      <c r="R45" s="5">
        <v>0</v>
      </c>
      <c r="S45" s="5">
        <f t="shared" si="13"/>
        <v>8888</v>
      </c>
      <c r="T45" s="5">
        <v>83</v>
      </c>
      <c r="U45" s="5">
        <v>29</v>
      </c>
      <c r="V45" s="5">
        <v>2450</v>
      </c>
      <c r="W45" s="5">
        <v>1702</v>
      </c>
      <c r="X45" s="72">
        <f t="shared" si="14"/>
        <v>0.7982875020582908</v>
      </c>
      <c r="Y45" s="72">
        <f t="shared" si="15"/>
        <v>0</v>
      </c>
      <c r="Z45" s="72">
        <f t="shared" si="16"/>
        <v>0.2017124979417092</v>
      </c>
      <c r="AA45" s="72">
        <f t="shared" si="17"/>
        <v>0.80850585058505853</v>
      </c>
      <c r="AB45" s="72">
        <f t="shared" si="18"/>
        <v>0</v>
      </c>
      <c r="AC45" s="72">
        <f t="shared" si="19"/>
        <v>0.1914941494149415</v>
      </c>
      <c r="AD45" s="72">
        <f t="shared" si="20"/>
        <v>3.9519183270212413E-3</v>
      </c>
      <c r="AE45" s="72">
        <f t="shared" si="21"/>
        <v>5.4005400540054005E-3</v>
      </c>
      <c r="AF45" s="72">
        <f t="shared" si="22"/>
        <v>0.74545454545454548</v>
      </c>
    </row>
    <row r="46" spans="1:32" x14ac:dyDescent="0.25">
      <c r="A46" s="2" t="s">
        <v>5065</v>
      </c>
      <c r="B46" s="3" t="s">
        <v>42</v>
      </c>
      <c r="C46" s="4" t="s">
        <v>5064</v>
      </c>
      <c r="D46" s="3" t="s">
        <v>26</v>
      </c>
      <c r="E46" s="3" t="s">
        <v>5063</v>
      </c>
      <c r="F46" s="3" t="s">
        <v>28</v>
      </c>
      <c r="G46" s="3" t="s">
        <v>28</v>
      </c>
      <c r="H46" s="5">
        <v>13</v>
      </c>
      <c r="I46" s="5">
        <v>0</v>
      </c>
      <c r="J46" s="5">
        <v>20</v>
      </c>
      <c r="K46" s="5">
        <v>22</v>
      </c>
      <c r="L46" s="5">
        <v>1.9748999999999999E-2</v>
      </c>
      <c r="M46" s="69">
        <f t="shared" si="12"/>
        <v>1570</v>
      </c>
      <c r="N46" s="5">
        <v>12</v>
      </c>
      <c r="O46" s="5">
        <v>1557</v>
      </c>
      <c r="P46" s="5">
        <v>1114</v>
      </c>
      <c r="Q46" s="5">
        <v>0</v>
      </c>
      <c r="R46" s="5">
        <v>0</v>
      </c>
      <c r="S46" s="5">
        <f t="shared" si="13"/>
        <v>1124</v>
      </c>
      <c r="T46" s="5">
        <v>3</v>
      </c>
      <c r="U46" s="5">
        <v>0</v>
      </c>
      <c r="V46" s="5">
        <v>13</v>
      </c>
      <c r="W46" s="5">
        <v>10</v>
      </c>
      <c r="X46" s="72">
        <f t="shared" si="14"/>
        <v>0.99171974522292994</v>
      </c>
      <c r="Y46" s="72">
        <f t="shared" si="15"/>
        <v>0</v>
      </c>
      <c r="Z46" s="72">
        <f t="shared" si="16"/>
        <v>8.2802547770700636E-3</v>
      </c>
      <c r="AA46" s="72">
        <f t="shared" si="17"/>
        <v>0.99110320284697506</v>
      </c>
      <c r="AB46" s="72">
        <f t="shared" si="18"/>
        <v>0</v>
      </c>
      <c r="AC46" s="72">
        <f t="shared" si="19"/>
        <v>8.8967971530249119E-3</v>
      </c>
      <c r="AD46" s="72">
        <f t="shared" si="20"/>
        <v>7.6433121019108281E-3</v>
      </c>
      <c r="AE46" s="72">
        <f t="shared" si="21"/>
        <v>1.0676156583629894E-2</v>
      </c>
      <c r="AF46" s="72">
        <f t="shared" si="22"/>
        <v>0.90909090909090906</v>
      </c>
    </row>
    <row r="47" spans="1:32" x14ac:dyDescent="0.25">
      <c r="A47" s="2" t="s">
        <v>5644</v>
      </c>
      <c r="B47" s="3" t="s">
        <v>42</v>
      </c>
      <c r="C47" s="4" t="s">
        <v>5643</v>
      </c>
      <c r="D47" s="3" t="s">
        <v>26</v>
      </c>
      <c r="E47" s="3" t="s">
        <v>5642</v>
      </c>
      <c r="F47" s="3" t="s">
        <v>28</v>
      </c>
      <c r="G47" s="3" t="s">
        <v>28</v>
      </c>
      <c r="H47" s="5">
        <v>79</v>
      </c>
      <c r="I47" s="5">
        <v>0</v>
      </c>
      <c r="J47" s="5">
        <v>41</v>
      </c>
      <c r="K47" s="5">
        <v>78</v>
      </c>
      <c r="L47" s="5">
        <v>3.7864000000000002E-2</v>
      </c>
      <c r="M47" s="69">
        <f t="shared" si="12"/>
        <v>3657</v>
      </c>
      <c r="N47" s="5">
        <v>19</v>
      </c>
      <c r="O47" s="5">
        <v>3117</v>
      </c>
      <c r="P47" s="5">
        <v>2060</v>
      </c>
      <c r="Q47" s="5">
        <v>0</v>
      </c>
      <c r="R47" s="5">
        <v>0</v>
      </c>
      <c r="S47" s="5">
        <f t="shared" si="13"/>
        <v>2375</v>
      </c>
      <c r="T47" s="5">
        <v>0</v>
      </c>
      <c r="U47" s="5">
        <v>1</v>
      </c>
      <c r="V47" s="5">
        <v>540</v>
      </c>
      <c r="W47" s="5">
        <v>315</v>
      </c>
      <c r="X47" s="72">
        <f t="shared" si="14"/>
        <v>0.85233798195242005</v>
      </c>
      <c r="Y47" s="72">
        <f t="shared" si="15"/>
        <v>0</v>
      </c>
      <c r="Z47" s="72">
        <f t="shared" si="16"/>
        <v>0.14766201804757997</v>
      </c>
      <c r="AA47" s="72">
        <f t="shared" si="17"/>
        <v>0.86736842105263157</v>
      </c>
      <c r="AB47" s="72">
        <f t="shared" si="18"/>
        <v>0</v>
      </c>
      <c r="AC47" s="72">
        <f t="shared" si="19"/>
        <v>0.13263157894736843</v>
      </c>
      <c r="AD47" s="72">
        <f t="shared" si="20"/>
        <v>5.1955154498222588E-3</v>
      </c>
      <c r="AE47" s="72">
        <f t="shared" si="21"/>
        <v>8.0000000000000002E-3</v>
      </c>
      <c r="AF47" s="72">
        <f t="shared" si="22"/>
        <v>0.52564102564102566</v>
      </c>
    </row>
    <row r="48" spans="1:32" x14ac:dyDescent="0.25">
      <c r="A48" s="2" t="s">
        <v>7726</v>
      </c>
      <c r="B48" s="3" t="s">
        <v>42</v>
      </c>
      <c r="C48" s="4" t="s">
        <v>7725</v>
      </c>
      <c r="D48" s="3" t="s">
        <v>26</v>
      </c>
      <c r="E48" s="3" t="s">
        <v>7724</v>
      </c>
      <c r="F48" s="3" t="s">
        <v>28</v>
      </c>
      <c r="G48" s="3" t="s">
        <v>28</v>
      </c>
      <c r="H48" s="5">
        <v>420</v>
      </c>
      <c r="I48" s="5">
        <v>6</v>
      </c>
      <c r="J48" s="5">
        <v>788</v>
      </c>
      <c r="K48" s="5">
        <v>872</v>
      </c>
      <c r="L48" s="5">
        <v>0.113868</v>
      </c>
      <c r="M48" s="69">
        <f t="shared" si="12"/>
        <v>13211</v>
      </c>
      <c r="N48" s="5">
        <v>688</v>
      </c>
      <c r="O48" s="5">
        <v>10736</v>
      </c>
      <c r="P48" s="5">
        <v>7658</v>
      </c>
      <c r="Q48" s="5">
        <v>0</v>
      </c>
      <c r="R48" s="5">
        <v>0</v>
      </c>
      <c r="S48" s="5">
        <f t="shared" si="13"/>
        <v>9365</v>
      </c>
      <c r="T48" s="5">
        <v>24</v>
      </c>
      <c r="U48" s="5">
        <v>21</v>
      </c>
      <c r="V48" s="5">
        <v>2475</v>
      </c>
      <c r="W48" s="5">
        <v>1707</v>
      </c>
      <c r="X48" s="72">
        <f t="shared" si="14"/>
        <v>0.81265611990008324</v>
      </c>
      <c r="Y48" s="72">
        <f t="shared" si="15"/>
        <v>0</v>
      </c>
      <c r="Z48" s="72">
        <f t="shared" si="16"/>
        <v>0.18734388009991673</v>
      </c>
      <c r="AA48" s="72">
        <f t="shared" si="17"/>
        <v>0.81772557394554191</v>
      </c>
      <c r="AB48" s="72">
        <f t="shared" si="18"/>
        <v>0</v>
      </c>
      <c r="AC48" s="72">
        <f t="shared" si="19"/>
        <v>0.18227442605445809</v>
      </c>
      <c r="AD48" s="72">
        <f t="shared" si="20"/>
        <v>5.2077813942926349E-2</v>
      </c>
      <c r="AE48" s="72">
        <f t="shared" si="21"/>
        <v>7.3465029364655626E-2</v>
      </c>
      <c r="AF48" s="72">
        <f t="shared" si="22"/>
        <v>0.90366972477064222</v>
      </c>
    </row>
    <row r="49" spans="1:32" x14ac:dyDescent="0.25">
      <c r="A49" s="2" t="s">
        <v>5591</v>
      </c>
      <c r="B49" s="3" t="s">
        <v>42</v>
      </c>
      <c r="C49" s="4" t="s">
        <v>5590</v>
      </c>
      <c r="D49" s="3" t="s">
        <v>26</v>
      </c>
      <c r="E49" s="3" t="s">
        <v>5589</v>
      </c>
      <c r="F49" s="3" t="s">
        <v>28</v>
      </c>
      <c r="G49" s="3" t="s">
        <v>28</v>
      </c>
      <c r="H49" s="5">
        <v>10</v>
      </c>
      <c r="I49" s="5">
        <v>0</v>
      </c>
      <c r="J49" s="5">
        <v>25</v>
      </c>
      <c r="K49" s="5">
        <v>26</v>
      </c>
      <c r="L49" s="5">
        <v>1.3032999999999999E-2</v>
      </c>
      <c r="M49" s="69">
        <f t="shared" si="12"/>
        <v>2852</v>
      </c>
      <c r="N49" s="5">
        <v>17</v>
      </c>
      <c r="O49" s="5">
        <v>2843</v>
      </c>
      <c r="P49" s="5">
        <v>1995</v>
      </c>
      <c r="Q49" s="5">
        <v>0</v>
      </c>
      <c r="R49" s="5">
        <v>0</v>
      </c>
      <c r="S49" s="5">
        <f t="shared" si="13"/>
        <v>2002</v>
      </c>
      <c r="T49" s="5">
        <v>3</v>
      </c>
      <c r="U49" s="5">
        <v>1</v>
      </c>
      <c r="V49" s="5">
        <v>9</v>
      </c>
      <c r="W49" s="5">
        <v>7</v>
      </c>
      <c r="X49" s="72">
        <f t="shared" si="14"/>
        <v>0.99684431977559607</v>
      </c>
      <c r="Y49" s="72">
        <f t="shared" si="15"/>
        <v>0</v>
      </c>
      <c r="Z49" s="72">
        <f t="shared" si="16"/>
        <v>3.155680224403927E-3</v>
      </c>
      <c r="AA49" s="72">
        <f t="shared" si="17"/>
        <v>0.99650349650349646</v>
      </c>
      <c r="AB49" s="72">
        <f t="shared" si="18"/>
        <v>0</v>
      </c>
      <c r="AC49" s="72">
        <f t="shared" si="19"/>
        <v>3.4965034965034965E-3</v>
      </c>
      <c r="AD49" s="72">
        <f t="shared" si="20"/>
        <v>5.9607293127629732E-3</v>
      </c>
      <c r="AE49" s="72">
        <f t="shared" si="21"/>
        <v>8.4915084915084919E-3</v>
      </c>
      <c r="AF49" s="72">
        <f t="shared" si="22"/>
        <v>0.96153846153846156</v>
      </c>
    </row>
    <row r="50" spans="1:32" x14ac:dyDescent="0.25">
      <c r="A50" s="2" t="s">
        <v>7717</v>
      </c>
      <c r="B50" s="3" t="s">
        <v>42</v>
      </c>
      <c r="C50" s="4" t="s">
        <v>7716</v>
      </c>
      <c r="D50" s="3" t="s">
        <v>26</v>
      </c>
      <c r="E50" s="3" t="s">
        <v>7715</v>
      </c>
      <c r="F50" s="3" t="s">
        <v>28</v>
      </c>
      <c r="G50" s="3" t="s">
        <v>28</v>
      </c>
      <c r="H50" s="5">
        <v>187</v>
      </c>
      <c r="I50" s="5">
        <v>3</v>
      </c>
      <c r="J50" s="5">
        <v>135</v>
      </c>
      <c r="K50" s="5">
        <v>340</v>
      </c>
      <c r="L50" s="5">
        <v>4.4949999999999997E-2</v>
      </c>
      <c r="M50" s="69">
        <f t="shared" si="12"/>
        <v>15118</v>
      </c>
      <c r="N50" s="5">
        <v>66</v>
      </c>
      <c r="O50" s="5">
        <v>10589</v>
      </c>
      <c r="P50" s="5">
        <v>7564</v>
      </c>
      <c r="Q50" s="5">
        <v>0</v>
      </c>
      <c r="R50" s="5">
        <v>0</v>
      </c>
      <c r="S50" s="5">
        <f t="shared" si="13"/>
        <v>10627</v>
      </c>
      <c r="T50" s="5">
        <v>41</v>
      </c>
      <c r="U50" s="5">
        <v>36</v>
      </c>
      <c r="V50" s="5">
        <v>4529</v>
      </c>
      <c r="W50" s="5">
        <v>3063</v>
      </c>
      <c r="X50" s="72">
        <f t="shared" si="14"/>
        <v>0.70042333642016141</v>
      </c>
      <c r="Y50" s="72">
        <f t="shared" si="15"/>
        <v>0</v>
      </c>
      <c r="Z50" s="72">
        <f t="shared" si="16"/>
        <v>0.29957666357983859</v>
      </c>
      <c r="AA50" s="72">
        <f t="shared" si="17"/>
        <v>0.71177190175966876</v>
      </c>
      <c r="AB50" s="72">
        <f t="shared" si="18"/>
        <v>0</v>
      </c>
      <c r="AC50" s="72">
        <f t="shared" si="19"/>
        <v>0.28822809824033124</v>
      </c>
      <c r="AD50" s="72">
        <f t="shared" si="20"/>
        <v>4.3656568329144066E-3</v>
      </c>
      <c r="AE50" s="72">
        <f t="shared" si="21"/>
        <v>6.2105956525830433E-3</v>
      </c>
      <c r="AF50" s="72">
        <f t="shared" si="22"/>
        <v>0.39705882352941174</v>
      </c>
    </row>
    <row r="51" spans="1:32" x14ac:dyDescent="0.25">
      <c r="A51" s="2" t="s">
        <v>5629</v>
      </c>
      <c r="B51" s="3" t="s">
        <v>42</v>
      </c>
      <c r="C51" s="4" t="s">
        <v>5628</v>
      </c>
      <c r="D51" s="3" t="s">
        <v>26</v>
      </c>
      <c r="E51" s="3" t="s">
        <v>5627</v>
      </c>
      <c r="F51" s="3" t="s">
        <v>28</v>
      </c>
      <c r="G51" s="3" t="s">
        <v>28</v>
      </c>
      <c r="H51" s="5">
        <v>23</v>
      </c>
      <c r="I51" s="5">
        <v>0</v>
      </c>
      <c r="J51" s="5">
        <v>65</v>
      </c>
      <c r="K51" s="5">
        <v>69</v>
      </c>
      <c r="L51" s="5">
        <v>3.4125000000000003E-2</v>
      </c>
      <c r="M51" s="69">
        <f t="shared" si="12"/>
        <v>3201</v>
      </c>
      <c r="N51" s="5">
        <v>48</v>
      </c>
      <c r="O51" s="5">
        <v>2958</v>
      </c>
      <c r="P51" s="5">
        <v>2022</v>
      </c>
      <c r="Q51" s="5">
        <v>0</v>
      </c>
      <c r="R51" s="5">
        <v>0</v>
      </c>
      <c r="S51" s="5">
        <f t="shared" si="13"/>
        <v>2175</v>
      </c>
      <c r="T51" s="5">
        <v>2</v>
      </c>
      <c r="U51" s="5">
        <v>2</v>
      </c>
      <c r="V51" s="5">
        <v>243</v>
      </c>
      <c r="W51" s="5">
        <v>153</v>
      </c>
      <c r="X51" s="72">
        <f t="shared" si="14"/>
        <v>0.9240862230552952</v>
      </c>
      <c r="Y51" s="72">
        <f t="shared" si="15"/>
        <v>0</v>
      </c>
      <c r="Z51" s="72">
        <f t="shared" si="16"/>
        <v>7.5913776944704775E-2</v>
      </c>
      <c r="AA51" s="72">
        <f t="shared" si="17"/>
        <v>0.92965517241379314</v>
      </c>
      <c r="AB51" s="72">
        <f t="shared" si="18"/>
        <v>0</v>
      </c>
      <c r="AC51" s="72">
        <f t="shared" si="19"/>
        <v>7.0344827586206901E-2</v>
      </c>
      <c r="AD51" s="72">
        <f t="shared" si="20"/>
        <v>1.499531396438613E-2</v>
      </c>
      <c r="AE51" s="72">
        <f t="shared" si="21"/>
        <v>2.2068965517241378E-2</v>
      </c>
      <c r="AF51" s="72">
        <f t="shared" si="22"/>
        <v>0.94202898550724634</v>
      </c>
    </row>
    <row r="52" spans="1:32" x14ac:dyDescent="0.25">
      <c r="A52" s="2" t="s">
        <v>6976</v>
      </c>
      <c r="B52" s="3" t="s">
        <v>42</v>
      </c>
      <c r="C52" s="4" t="s">
        <v>6975</v>
      </c>
      <c r="D52" s="3" t="s">
        <v>26</v>
      </c>
      <c r="E52" s="3" t="s">
        <v>6974</v>
      </c>
      <c r="F52" s="3" t="s">
        <v>28</v>
      </c>
      <c r="G52" s="3" t="s">
        <v>28</v>
      </c>
      <c r="H52" s="5">
        <v>405</v>
      </c>
      <c r="I52" s="5">
        <v>8</v>
      </c>
      <c r="J52" s="5">
        <v>544</v>
      </c>
      <c r="K52" s="5">
        <v>651</v>
      </c>
      <c r="L52" s="5">
        <v>0.142482</v>
      </c>
      <c r="M52" s="69">
        <f t="shared" si="12"/>
        <v>8364</v>
      </c>
      <c r="N52" s="5">
        <v>391</v>
      </c>
      <c r="O52" s="5">
        <v>6954</v>
      </c>
      <c r="P52" s="5">
        <v>4569</v>
      </c>
      <c r="Q52" s="5">
        <v>0</v>
      </c>
      <c r="R52" s="5">
        <v>0</v>
      </c>
      <c r="S52" s="5">
        <f t="shared" si="13"/>
        <v>5429</v>
      </c>
      <c r="T52" s="5">
        <v>23</v>
      </c>
      <c r="U52" s="5">
        <v>11</v>
      </c>
      <c r="V52" s="5">
        <v>1410</v>
      </c>
      <c r="W52" s="5">
        <v>860</v>
      </c>
      <c r="X52" s="72">
        <f t="shared" si="14"/>
        <v>0.83142037302725968</v>
      </c>
      <c r="Y52" s="72">
        <f t="shared" si="15"/>
        <v>0</v>
      </c>
      <c r="Z52" s="72">
        <f t="shared" si="16"/>
        <v>0.16857962697274032</v>
      </c>
      <c r="AA52" s="72">
        <f t="shared" si="17"/>
        <v>0.8415914533063179</v>
      </c>
      <c r="AB52" s="72">
        <f t="shared" si="18"/>
        <v>0</v>
      </c>
      <c r="AC52" s="72">
        <f t="shared" si="19"/>
        <v>0.15840854669368207</v>
      </c>
      <c r="AD52" s="72">
        <f t="shared" si="20"/>
        <v>4.6747967479674794E-2</v>
      </c>
      <c r="AE52" s="72">
        <f t="shared" si="21"/>
        <v>7.202062995026709E-2</v>
      </c>
      <c r="AF52" s="72">
        <f t="shared" si="22"/>
        <v>0.83563748079877109</v>
      </c>
    </row>
    <row r="53" spans="1:32" x14ac:dyDescent="0.25">
      <c r="A53" s="2" t="s">
        <v>7690</v>
      </c>
      <c r="B53" s="3" t="s">
        <v>42</v>
      </c>
      <c r="C53" s="4" t="s">
        <v>7689</v>
      </c>
      <c r="D53" s="3" t="s">
        <v>26</v>
      </c>
      <c r="E53" s="3" t="s">
        <v>7171</v>
      </c>
      <c r="F53" s="3" t="s">
        <v>28</v>
      </c>
      <c r="G53" s="3" t="s">
        <v>28</v>
      </c>
      <c r="H53" s="5">
        <v>684</v>
      </c>
      <c r="I53" s="5">
        <v>33</v>
      </c>
      <c r="J53" s="5">
        <v>465</v>
      </c>
      <c r="K53" s="5">
        <v>623</v>
      </c>
      <c r="L53" s="5">
        <v>8.4612000000000007E-2</v>
      </c>
      <c r="M53" s="69">
        <f t="shared" si="12"/>
        <v>12896</v>
      </c>
      <c r="N53" s="5">
        <v>108</v>
      </c>
      <c r="O53" s="5">
        <v>10750</v>
      </c>
      <c r="P53" s="5">
        <v>7363</v>
      </c>
      <c r="Q53" s="5">
        <v>0</v>
      </c>
      <c r="R53" s="5">
        <v>0</v>
      </c>
      <c r="S53" s="5">
        <f t="shared" si="13"/>
        <v>8785</v>
      </c>
      <c r="T53" s="5">
        <v>30</v>
      </c>
      <c r="U53" s="5">
        <v>18</v>
      </c>
      <c r="V53" s="5">
        <v>2146</v>
      </c>
      <c r="W53" s="5">
        <v>1422</v>
      </c>
      <c r="X53" s="72">
        <f t="shared" si="14"/>
        <v>0.83359181141439209</v>
      </c>
      <c r="Y53" s="72">
        <f t="shared" si="15"/>
        <v>0</v>
      </c>
      <c r="Z53" s="72">
        <f t="shared" si="16"/>
        <v>0.16640818858560794</v>
      </c>
      <c r="AA53" s="72">
        <f t="shared" si="17"/>
        <v>0.83813318155947636</v>
      </c>
      <c r="AB53" s="72">
        <f t="shared" si="18"/>
        <v>0</v>
      </c>
      <c r="AC53" s="72">
        <f t="shared" si="19"/>
        <v>0.16186681844052361</v>
      </c>
      <c r="AD53" s="72">
        <f t="shared" si="20"/>
        <v>8.3746898263027288E-3</v>
      </c>
      <c r="AE53" s="72">
        <f t="shared" si="21"/>
        <v>1.2293682413204325E-2</v>
      </c>
      <c r="AF53" s="72">
        <f t="shared" si="22"/>
        <v>0.7463884430176565</v>
      </c>
    </row>
    <row r="54" spans="1:32" x14ac:dyDescent="0.25">
      <c r="A54" s="2" t="s">
        <v>5813</v>
      </c>
      <c r="B54" s="3" t="s">
        <v>42</v>
      </c>
      <c r="C54" s="4" t="s">
        <v>5812</v>
      </c>
      <c r="D54" s="3" t="s">
        <v>26</v>
      </c>
      <c r="E54" s="3" t="s">
        <v>5811</v>
      </c>
      <c r="F54" s="3" t="s">
        <v>28</v>
      </c>
      <c r="G54" s="3" t="s">
        <v>28</v>
      </c>
      <c r="H54" s="5">
        <v>22</v>
      </c>
      <c r="I54" s="5">
        <v>0</v>
      </c>
      <c r="J54" s="5">
        <v>39</v>
      </c>
      <c r="K54" s="5">
        <v>43</v>
      </c>
      <c r="L54" s="5">
        <v>1.8688E-2</v>
      </c>
      <c r="M54" s="69">
        <f t="shared" si="12"/>
        <v>3432</v>
      </c>
      <c r="N54" s="5">
        <v>22</v>
      </c>
      <c r="O54" s="5">
        <v>3430</v>
      </c>
      <c r="P54" s="5">
        <v>2301</v>
      </c>
      <c r="Q54" s="5">
        <v>0</v>
      </c>
      <c r="R54" s="5">
        <v>0</v>
      </c>
      <c r="S54" s="5">
        <f t="shared" si="13"/>
        <v>2303</v>
      </c>
      <c r="T54" s="5">
        <v>2</v>
      </c>
      <c r="U54" s="5">
        <v>1</v>
      </c>
      <c r="V54" s="5">
        <v>2</v>
      </c>
      <c r="W54" s="5">
        <v>2</v>
      </c>
      <c r="X54" s="72">
        <f t="shared" si="14"/>
        <v>0.99941724941724941</v>
      </c>
      <c r="Y54" s="72">
        <f t="shared" si="15"/>
        <v>0</v>
      </c>
      <c r="Z54" s="72">
        <f t="shared" si="16"/>
        <v>5.8275058275058275E-4</v>
      </c>
      <c r="AA54" s="72">
        <f t="shared" si="17"/>
        <v>0.99913156752062526</v>
      </c>
      <c r="AB54" s="72">
        <f t="shared" si="18"/>
        <v>0</v>
      </c>
      <c r="AC54" s="72">
        <f t="shared" si="19"/>
        <v>8.6843247937472864E-4</v>
      </c>
      <c r="AD54" s="72">
        <f t="shared" si="20"/>
        <v>6.41025641025641E-3</v>
      </c>
      <c r="AE54" s="72">
        <f t="shared" si="21"/>
        <v>9.5527572731220148E-3</v>
      </c>
      <c r="AF54" s="72">
        <f t="shared" si="22"/>
        <v>0.90697674418604646</v>
      </c>
    </row>
    <row r="55" spans="1:32" x14ac:dyDescent="0.25">
      <c r="A55" s="2" t="s">
        <v>5068</v>
      </c>
      <c r="B55" s="3" t="s">
        <v>42</v>
      </c>
      <c r="C55" s="4" t="s">
        <v>5067</v>
      </c>
      <c r="D55" s="3" t="s">
        <v>26</v>
      </c>
      <c r="E55" s="3" t="s">
        <v>5066</v>
      </c>
      <c r="F55" s="3" t="s">
        <v>28</v>
      </c>
      <c r="G55" s="3" t="s">
        <v>28</v>
      </c>
      <c r="H55" s="5">
        <v>1</v>
      </c>
      <c r="I55" s="5">
        <v>0</v>
      </c>
      <c r="J55" s="5">
        <v>6</v>
      </c>
      <c r="K55" s="5">
        <v>6</v>
      </c>
      <c r="L55" s="5">
        <v>5.3860000000000002E-3</v>
      </c>
      <c r="M55" s="69">
        <f t="shared" si="12"/>
        <v>1585</v>
      </c>
      <c r="N55" s="5">
        <v>5</v>
      </c>
      <c r="O55" s="5">
        <v>1555</v>
      </c>
      <c r="P55" s="5">
        <v>1114</v>
      </c>
      <c r="Q55" s="5">
        <v>0</v>
      </c>
      <c r="R55" s="5">
        <v>0</v>
      </c>
      <c r="S55" s="5">
        <f t="shared" si="13"/>
        <v>1134</v>
      </c>
      <c r="T55" s="5">
        <v>0</v>
      </c>
      <c r="U55" s="5">
        <v>0</v>
      </c>
      <c r="V55" s="5">
        <v>30</v>
      </c>
      <c r="W55" s="5">
        <v>20</v>
      </c>
      <c r="X55" s="72">
        <f t="shared" si="14"/>
        <v>0.98107255520504733</v>
      </c>
      <c r="Y55" s="72">
        <f t="shared" si="15"/>
        <v>0</v>
      </c>
      <c r="Z55" s="72">
        <f t="shared" si="16"/>
        <v>1.8927444794952682E-2</v>
      </c>
      <c r="AA55" s="72">
        <f t="shared" si="17"/>
        <v>0.98236331569664903</v>
      </c>
      <c r="AB55" s="72">
        <f t="shared" si="18"/>
        <v>0</v>
      </c>
      <c r="AC55" s="72">
        <f t="shared" si="19"/>
        <v>1.7636684303350969E-2</v>
      </c>
      <c r="AD55" s="72">
        <f t="shared" si="20"/>
        <v>3.1545741324921135E-3</v>
      </c>
      <c r="AE55" s="72">
        <f t="shared" si="21"/>
        <v>4.4091710758377423E-3</v>
      </c>
      <c r="AF55" s="72">
        <f t="shared" si="22"/>
        <v>1</v>
      </c>
    </row>
    <row r="56" spans="1:32" x14ac:dyDescent="0.25">
      <c r="A56" s="2" t="s">
        <v>5845</v>
      </c>
      <c r="B56" s="3" t="s">
        <v>42</v>
      </c>
      <c r="C56" s="4" t="s">
        <v>5844</v>
      </c>
      <c r="D56" s="3" t="s">
        <v>26</v>
      </c>
      <c r="E56" s="3" t="s">
        <v>5843</v>
      </c>
      <c r="F56" s="3" t="s">
        <v>28</v>
      </c>
      <c r="G56" s="3" t="s">
        <v>28</v>
      </c>
      <c r="H56" s="5">
        <v>22</v>
      </c>
      <c r="I56" s="5">
        <v>0</v>
      </c>
      <c r="J56" s="5">
        <v>35</v>
      </c>
      <c r="K56" s="5">
        <v>47</v>
      </c>
      <c r="L56" s="5">
        <v>0.02</v>
      </c>
      <c r="M56" s="69">
        <f t="shared" si="12"/>
        <v>4316</v>
      </c>
      <c r="N56" s="5">
        <v>13</v>
      </c>
      <c r="O56" s="5">
        <v>3276</v>
      </c>
      <c r="P56" s="5">
        <v>2350</v>
      </c>
      <c r="Q56" s="5">
        <v>0</v>
      </c>
      <c r="R56" s="5">
        <v>0</v>
      </c>
      <c r="S56" s="5">
        <f t="shared" si="13"/>
        <v>3056</v>
      </c>
      <c r="T56" s="5">
        <v>11</v>
      </c>
      <c r="U56" s="5">
        <v>3</v>
      </c>
      <c r="V56" s="5">
        <v>1040</v>
      </c>
      <c r="W56" s="5">
        <v>706</v>
      </c>
      <c r="X56" s="72">
        <f t="shared" si="14"/>
        <v>0.75903614457831325</v>
      </c>
      <c r="Y56" s="72">
        <f t="shared" si="15"/>
        <v>0</v>
      </c>
      <c r="Z56" s="72">
        <f t="shared" si="16"/>
        <v>0.24096385542168675</v>
      </c>
      <c r="AA56" s="72">
        <f t="shared" si="17"/>
        <v>0.76897905759162299</v>
      </c>
      <c r="AB56" s="72">
        <f t="shared" si="18"/>
        <v>0</v>
      </c>
      <c r="AC56" s="72">
        <f t="shared" si="19"/>
        <v>0.23102094240837695</v>
      </c>
      <c r="AD56" s="72">
        <f t="shared" si="20"/>
        <v>3.0120481927710845E-3</v>
      </c>
      <c r="AE56" s="72">
        <f t="shared" si="21"/>
        <v>4.2539267015706808E-3</v>
      </c>
      <c r="AF56" s="72">
        <f t="shared" si="22"/>
        <v>0.74468085106382975</v>
      </c>
    </row>
    <row r="57" spans="1:32" x14ac:dyDescent="0.25">
      <c r="A57" s="2" t="s">
        <v>7173</v>
      </c>
      <c r="B57" s="3" t="s">
        <v>42</v>
      </c>
      <c r="C57" s="4" t="s">
        <v>7172</v>
      </c>
      <c r="D57" s="3" t="s">
        <v>26</v>
      </c>
      <c r="E57" s="3" t="s">
        <v>7171</v>
      </c>
      <c r="F57" s="3" t="s">
        <v>28</v>
      </c>
      <c r="G57" s="3" t="s">
        <v>28</v>
      </c>
      <c r="H57" s="5">
        <v>319</v>
      </c>
      <c r="I57" s="5">
        <v>14</v>
      </c>
      <c r="J57" s="5">
        <v>262</v>
      </c>
      <c r="K57" s="5">
        <v>293</v>
      </c>
      <c r="L57" s="5">
        <v>5.6043999999999997E-2</v>
      </c>
      <c r="M57" s="69">
        <f t="shared" si="12"/>
        <v>7646</v>
      </c>
      <c r="N57" s="5">
        <v>28</v>
      </c>
      <c r="O57" s="5">
        <v>7250</v>
      </c>
      <c r="P57" s="5">
        <v>5228</v>
      </c>
      <c r="Q57" s="5">
        <v>0</v>
      </c>
      <c r="R57" s="5">
        <v>0</v>
      </c>
      <c r="S57" s="5">
        <f t="shared" si="13"/>
        <v>5490</v>
      </c>
      <c r="T57" s="5">
        <v>16</v>
      </c>
      <c r="U57" s="5">
        <v>5</v>
      </c>
      <c r="V57" s="5">
        <v>396</v>
      </c>
      <c r="W57" s="5">
        <v>262</v>
      </c>
      <c r="X57" s="72">
        <f t="shared" si="14"/>
        <v>0.94820821344493855</v>
      </c>
      <c r="Y57" s="72">
        <f t="shared" si="15"/>
        <v>0</v>
      </c>
      <c r="Z57" s="72">
        <f t="shared" si="16"/>
        <v>5.1791786555061468E-2</v>
      </c>
      <c r="AA57" s="72">
        <f t="shared" si="17"/>
        <v>0.95227686703096537</v>
      </c>
      <c r="AB57" s="72">
        <f t="shared" si="18"/>
        <v>0</v>
      </c>
      <c r="AC57" s="72">
        <f t="shared" si="19"/>
        <v>4.7723132969034611E-2</v>
      </c>
      <c r="AD57" s="72">
        <f t="shared" si="20"/>
        <v>3.6620455139942452E-3</v>
      </c>
      <c r="AE57" s="72">
        <f t="shared" si="21"/>
        <v>5.1001821493624772E-3</v>
      </c>
      <c r="AF57" s="72">
        <f t="shared" si="22"/>
        <v>0.89419795221843001</v>
      </c>
    </row>
    <row r="58" spans="1:32" x14ac:dyDescent="0.25">
      <c r="A58" s="2" t="s">
        <v>5112</v>
      </c>
      <c r="B58" s="3" t="s">
        <v>42</v>
      </c>
      <c r="C58" s="4" t="s">
        <v>5111</v>
      </c>
      <c r="D58" s="3" t="s">
        <v>26</v>
      </c>
      <c r="E58" s="3" t="s">
        <v>5110</v>
      </c>
      <c r="F58" s="3" t="s">
        <v>28</v>
      </c>
      <c r="G58" s="3" t="s">
        <v>28</v>
      </c>
      <c r="H58" s="5">
        <v>13</v>
      </c>
      <c r="I58" s="5">
        <v>0</v>
      </c>
      <c r="J58" s="5">
        <v>104</v>
      </c>
      <c r="K58" s="5">
        <v>109</v>
      </c>
      <c r="L58" s="5">
        <v>8.9934E-2</v>
      </c>
      <c r="M58" s="69">
        <f t="shared" si="12"/>
        <v>1725</v>
      </c>
      <c r="N58" s="5">
        <v>108</v>
      </c>
      <c r="O58" s="5">
        <v>1725</v>
      </c>
      <c r="P58" s="5">
        <v>1212</v>
      </c>
      <c r="Q58" s="5">
        <v>0</v>
      </c>
      <c r="R58" s="5">
        <v>0</v>
      </c>
      <c r="S58" s="5">
        <f t="shared" si="13"/>
        <v>1212</v>
      </c>
      <c r="T58" s="5">
        <v>1</v>
      </c>
      <c r="U58" s="5">
        <v>1</v>
      </c>
      <c r="V58" s="5">
        <v>0</v>
      </c>
      <c r="W58" s="5">
        <v>0</v>
      </c>
      <c r="X58" s="72">
        <f t="shared" si="14"/>
        <v>1</v>
      </c>
      <c r="Y58" s="72">
        <f t="shared" si="15"/>
        <v>0</v>
      </c>
      <c r="Z58" s="72">
        <f t="shared" si="16"/>
        <v>0</v>
      </c>
      <c r="AA58" s="72">
        <f t="shared" si="17"/>
        <v>1</v>
      </c>
      <c r="AB58" s="72">
        <f t="shared" si="18"/>
        <v>0</v>
      </c>
      <c r="AC58" s="72">
        <f t="shared" si="19"/>
        <v>0</v>
      </c>
      <c r="AD58" s="72">
        <f t="shared" si="20"/>
        <v>6.2608695652173918E-2</v>
      </c>
      <c r="AE58" s="72">
        <f t="shared" si="21"/>
        <v>8.9108910891089105E-2</v>
      </c>
      <c r="AF58" s="72">
        <f t="shared" si="22"/>
        <v>0.95412844036697253</v>
      </c>
    </row>
    <row r="59" spans="1:32" x14ac:dyDescent="0.25">
      <c r="A59" s="2" t="s">
        <v>5635</v>
      </c>
      <c r="B59" s="3" t="s">
        <v>42</v>
      </c>
      <c r="C59" s="4" t="s">
        <v>5634</v>
      </c>
      <c r="D59" s="3" t="s">
        <v>26</v>
      </c>
      <c r="E59" s="3" t="s">
        <v>5633</v>
      </c>
      <c r="F59" s="3" t="s">
        <v>28</v>
      </c>
      <c r="G59" s="3" t="s">
        <v>28</v>
      </c>
      <c r="H59" s="5">
        <v>138</v>
      </c>
      <c r="I59" s="5">
        <v>3</v>
      </c>
      <c r="J59" s="5">
        <v>242</v>
      </c>
      <c r="K59" s="5">
        <v>265</v>
      </c>
      <c r="L59" s="5">
        <v>0.13015699999999999</v>
      </c>
      <c r="M59" s="69">
        <f t="shared" si="12"/>
        <v>3030</v>
      </c>
      <c r="N59" s="5">
        <v>174</v>
      </c>
      <c r="O59" s="5">
        <v>2882</v>
      </c>
      <c r="P59" s="5">
        <v>2036</v>
      </c>
      <c r="Q59" s="5">
        <v>0</v>
      </c>
      <c r="R59" s="5">
        <v>0</v>
      </c>
      <c r="S59" s="5">
        <f t="shared" si="13"/>
        <v>2144</v>
      </c>
      <c r="T59" s="5">
        <v>21</v>
      </c>
      <c r="U59" s="5">
        <v>9</v>
      </c>
      <c r="V59" s="5">
        <v>148</v>
      </c>
      <c r="W59" s="5">
        <v>108</v>
      </c>
      <c r="X59" s="72">
        <f t="shared" si="14"/>
        <v>0.95115511551155119</v>
      </c>
      <c r="Y59" s="72">
        <f t="shared" si="15"/>
        <v>0</v>
      </c>
      <c r="Z59" s="72">
        <f t="shared" si="16"/>
        <v>4.8844884488448842E-2</v>
      </c>
      <c r="AA59" s="72">
        <f t="shared" si="17"/>
        <v>0.94962686567164178</v>
      </c>
      <c r="AB59" s="72">
        <f t="shared" si="18"/>
        <v>0</v>
      </c>
      <c r="AC59" s="72">
        <f t="shared" si="19"/>
        <v>5.0373134328358209E-2</v>
      </c>
      <c r="AD59" s="72">
        <f t="shared" si="20"/>
        <v>5.7425742574257428E-2</v>
      </c>
      <c r="AE59" s="72">
        <f t="shared" si="21"/>
        <v>8.1156716417910446E-2</v>
      </c>
      <c r="AF59" s="72">
        <f t="shared" si="22"/>
        <v>0.91320754716981134</v>
      </c>
    </row>
    <row r="60" spans="1:32" x14ac:dyDescent="0.25">
      <c r="A60" s="2" t="s">
        <v>7908</v>
      </c>
      <c r="B60" s="3" t="s">
        <v>42</v>
      </c>
      <c r="C60" s="4" t="s">
        <v>7907</v>
      </c>
      <c r="D60" s="3" t="s">
        <v>26</v>
      </c>
      <c r="E60" s="3" t="s">
        <v>7906</v>
      </c>
      <c r="F60" s="3" t="s">
        <v>28</v>
      </c>
      <c r="G60" s="3" t="s">
        <v>28</v>
      </c>
      <c r="H60" s="5">
        <v>358</v>
      </c>
      <c r="I60" s="5">
        <v>4</v>
      </c>
      <c r="J60" s="5">
        <v>379</v>
      </c>
      <c r="K60" s="5">
        <v>465</v>
      </c>
      <c r="L60" s="5">
        <v>5.0714000000000002E-2</v>
      </c>
      <c r="M60" s="69">
        <f t="shared" si="12"/>
        <v>17130</v>
      </c>
      <c r="N60" s="5">
        <v>105</v>
      </c>
      <c r="O60" s="5">
        <v>13571</v>
      </c>
      <c r="P60" s="5">
        <v>9169</v>
      </c>
      <c r="Q60" s="5">
        <v>0</v>
      </c>
      <c r="R60" s="5">
        <v>0</v>
      </c>
      <c r="S60" s="5">
        <f t="shared" si="13"/>
        <v>11501</v>
      </c>
      <c r="T60" s="5">
        <v>100</v>
      </c>
      <c r="U60" s="5">
        <v>15</v>
      </c>
      <c r="V60" s="5">
        <v>3559</v>
      </c>
      <c r="W60" s="5">
        <v>2332</v>
      </c>
      <c r="X60" s="72">
        <f t="shared" si="14"/>
        <v>0.79223584354932863</v>
      </c>
      <c r="Y60" s="72">
        <f t="shared" si="15"/>
        <v>0</v>
      </c>
      <c r="Z60" s="72">
        <f t="shared" si="16"/>
        <v>0.20776415645067134</v>
      </c>
      <c r="AA60" s="72">
        <f t="shared" si="17"/>
        <v>0.79723502304147464</v>
      </c>
      <c r="AB60" s="72">
        <f t="shared" si="18"/>
        <v>0</v>
      </c>
      <c r="AC60" s="72">
        <f t="shared" si="19"/>
        <v>0.20276497695852536</v>
      </c>
      <c r="AD60" s="72">
        <f t="shared" si="20"/>
        <v>6.1295971978984239E-3</v>
      </c>
      <c r="AE60" s="72">
        <f t="shared" si="21"/>
        <v>9.1296409007912364E-3</v>
      </c>
      <c r="AF60" s="72">
        <f t="shared" si="22"/>
        <v>0.81505376344086022</v>
      </c>
    </row>
    <row r="61" spans="1:32" x14ac:dyDescent="0.25">
      <c r="A61" s="2" t="s">
        <v>5350</v>
      </c>
      <c r="B61" s="3" t="s">
        <v>42</v>
      </c>
      <c r="C61" s="4" t="s">
        <v>5349</v>
      </c>
      <c r="D61" s="3" t="s">
        <v>26</v>
      </c>
      <c r="E61" s="3" t="s">
        <v>5348</v>
      </c>
      <c r="F61" s="3" t="s">
        <v>28</v>
      </c>
      <c r="G61" s="3" t="s">
        <v>28</v>
      </c>
      <c r="H61" s="5">
        <v>9</v>
      </c>
      <c r="I61" s="5">
        <v>0</v>
      </c>
      <c r="J61" s="5">
        <v>19</v>
      </c>
      <c r="K61" s="5">
        <v>20</v>
      </c>
      <c r="L61" s="5">
        <v>1.2217E-2</v>
      </c>
      <c r="M61" s="69">
        <f t="shared" si="12"/>
        <v>2465</v>
      </c>
      <c r="N61" s="5">
        <v>11</v>
      </c>
      <c r="O61" s="5">
        <v>2464</v>
      </c>
      <c r="P61" s="5">
        <v>1637</v>
      </c>
      <c r="Q61" s="5">
        <v>0</v>
      </c>
      <c r="R61" s="5">
        <v>0</v>
      </c>
      <c r="S61" s="5">
        <f t="shared" si="13"/>
        <v>1638</v>
      </c>
      <c r="T61" s="5">
        <v>0</v>
      </c>
      <c r="U61" s="5">
        <v>0</v>
      </c>
      <c r="V61" s="5">
        <v>1</v>
      </c>
      <c r="W61" s="5">
        <v>1</v>
      </c>
      <c r="X61" s="72">
        <f t="shared" si="14"/>
        <v>0.9995943204868154</v>
      </c>
      <c r="Y61" s="72">
        <f t="shared" si="15"/>
        <v>0</v>
      </c>
      <c r="Z61" s="72">
        <f t="shared" si="16"/>
        <v>4.0567951318458417E-4</v>
      </c>
      <c r="AA61" s="72">
        <f t="shared" si="17"/>
        <v>0.99938949938949939</v>
      </c>
      <c r="AB61" s="72">
        <f t="shared" si="18"/>
        <v>0</v>
      </c>
      <c r="AC61" s="72">
        <f t="shared" si="19"/>
        <v>6.105006105006105E-4</v>
      </c>
      <c r="AD61" s="72">
        <f t="shared" si="20"/>
        <v>4.4624746450304259E-3</v>
      </c>
      <c r="AE61" s="72">
        <f t="shared" si="21"/>
        <v>6.7155067155067159E-3</v>
      </c>
      <c r="AF61" s="72">
        <f t="shared" si="22"/>
        <v>0.95</v>
      </c>
    </row>
    <row r="62" spans="1:32" x14ac:dyDescent="0.25">
      <c r="A62" s="2" t="s">
        <v>6085</v>
      </c>
      <c r="B62" s="3" t="s">
        <v>42</v>
      </c>
      <c r="C62" s="4" t="s">
        <v>6084</v>
      </c>
      <c r="D62" s="3" t="s">
        <v>26</v>
      </c>
      <c r="E62" s="3" t="s">
        <v>6083</v>
      </c>
      <c r="F62" s="3" t="s">
        <v>28</v>
      </c>
      <c r="G62" s="3" t="s">
        <v>28</v>
      </c>
      <c r="H62" s="5">
        <v>14</v>
      </c>
      <c r="I62" s="5">
        <v>0</v>
      </c>
      <c r="J62" s="5">
        <v>47</v>
      </c>
      <c r="K62" s="5">
        <v>53</v>
      </c>
      <c r="L62" s="5">
        <v>1.9681000000000001E-2</v>
      </c>
      <c r="M62" s="69">
        <f t="shared" si="12"/>
        <v>4413</v>
      </c>
      <c r="N62" s="5">
        <v>39</v>
      </c>
      <c r="O62" s="5">
        <v>3910</v>
      </c>
      <c r="P62" s="5">
        <v>2693</v>
      </c>
      <c r="Q62" s="5">
        <v>0</v>
      </c>
      <c r="R62" s="5">
        <v>0</v>
      </c>
      <c r="S62" s="5">
        <f t="shared" si="13"/>
        <v>3060</v>
      </c>
      <c r="T62" s="5">
        <v>1</v>
      </c>
      <c r="U62" s="5">
        <v>6</v>
      </c>
      <c r="V62" s="5">
        <v>503</v>
      </c>
      <c r="W62" s="5">
        <v>367</v>
      </c>
      <c r="X62" s="72">
        <f t="shared" si="14"/>
        <v>0.88601858146385681</v>
      </c>
      <c r="Y62" s="72">
        <f t="shared" si="15"/>
        <v>0</v>
      </c>
      <c r="Z62" s="72">
        <f t="shared" si="16"/>
        <v>0.11398141853614321</v>
      </c>
      <c r="AA62" s="72">
        <f t="shared" si="17"/>
        <v>0.88006535947712417</v>
      </c>
      <c r="AB62" s="72">
        <f t="shared" si="18"/>
        <v>0</v>
      </c>
      <c r="AC62" s="72">
        <f t="shared" si="19"/>
        <v>0.11993464052287582</v>
      </c>
      <c r="AD62" s="72">
        <f t="shared" si="20"/>
        <v>8.8375254928619983E-3</v>
      </c>
      <c r="AE62" s="72">
        <f t="shared" si="21"/>
        <v>1.2745098039215686E-2</v>
      </c>
      <c r="AF62" s="72">
        <f t="shared" si="22"/>
        <v>0.8867924528301887</v>
      </c>
    </row>
    <row r="63" spans="1:32" x14ac:dyDescent="0.25">
      <c r="A63" s="2" t="s">
        <v>6546</v>
      </c>
      <c r="B63" s="3" t="s">
        <v>42</v>
      </c>
      <c r="C63" s="4" t="s">
        <v>6545</v>
      </c>
      <c r="D63" s="3" t="s">
        <v>26</v>
      </c>
      <c r="E63" s="3" t="s">
        <v>6544</v>
      </c>
      <c r="F63" s="3" t="s">
        <v>28</v>
      </c>
      <c r="G63" s="3" t="s">
        <v>28</v>
      </c>
      <c r="H63" s="5">
        <v>219</v>
      </c>
      <c r="I63" s="5">
        <v>3</v>
      </c>
      <c r="J63" s="5">
        <v>195</v>
      </c>
      <c r="K63" s="5">
        <v>224</v>
      </c>
      <c r="L63" s="5">
        <v>6.3116000000000005E-2</v>
      </c>
      <c r="M63" s="69">
        <f t="shared" si="12"/>
        <v>5877</v>
      </c>
      <c r="N63" s="5">
        <v>45</v>
      </c>
      <c r="O63" s="5">
        <v>5397</v>
      </c>
      <c r="P63" s="5">
        <v>3549</v>
      </c>
      <c r="Q63" s="5">
        <v>0</v>
      </c>
      <c r="R63" s="5">
        <v>0</v>
      </c>
      <c r="S63" s="5">
        <f t="shared" si="13"/>
        <v>3852</v>
      </c>
      <c r="T63" s="5">
        <v>4</v>
      </c>
      <c r="U63" s="5">
        <v>7</v>
      </c>
      <c r="V63" s="5">
        <v>480</v>
      </c>
      <c r="W63" s="5">
        <v>303</v>
      </c>
      <c r="X63" s="72">
        <f t="shared" si="14"/>
        <v>0.91832567636549256</v>
      </c>
      <c r="Y63" s="72">
        <f t="shared" si="15"/>
        <v>0</v>
      </c>
      <c r="Z63" s="72">
        <f t="shared" si="16"/>
        <v>8.1674323634507398E-2</v>
      </c>
      <c r="AA63" s="72">
        <f t="shared" si="17"/>
        <v>0.92133956386292837</v>
      </c>
      <c r="AB63" s="72">
        <f t="shared" si="18"/>
        <v>0</v>
      </c>
      <c r="AC63" s="72">
        <f t="shared" si="19"/>
        <v>7.8660436137071646E-2</v>
      </c>
      <c r="AD63" s="72">
        <f t="shared" si="20"/>
        <v>7.656967840735069E-3</v>
      </c>
      <c r="AE63" s="72">
        <f t="shared" si="21"/>
        <v>1.1682242990654205E-2</v>
      </c>
      <c r="AF63" s="72">
        <f t="shared" si="22"/>
        <v>0.8705357142857143</v>
      </c>
    </row>
    <row r="64" spans="1:32" x14ac:dyDescent="0.25">
      <c r="A64" s="2" t="s">
        <v>6007</v>
      </c>
      <c r="B64" s="3" t="s">
        <v>42</v>
      </c>
      <c r="C64" s="4" t="s">
        <v>6006</v>
      </c>
      <c r="D64" s="3" t="s">
        <v>26</v>
      </c>
      <c r="E64" s="3" t="s">
        <v>6005</v>
      </c>
      <c r="F64" s="3" t="s">
        <v>28</v>
      </c>
      <c r="G64" s="3" t="s">
        <v>28</v>
      </c>
      <c r="H64" s="5">
        <v>13</v>
      </c>
      <c r="I64" s="5">
        <v>0</v>
      </c>
      <c r="J64" s="5">
        <v>25</v>
      </c>
      <c r="K64" s="5">
        <v>26</v>
      </c>
      <c r="L64" s="5">
        <v>1.0160000000000001E-2</v>
      </c>
      <c r="M64" s="69">
        <f t="shared" si="12"/>
        <v>3874</v>
      </c>
      <c r="N64" s="5">
        <v>15</v>
      </c>
      <c r="O64" s="5">
        <v>3850</v>
      </c>
      <c r="P64" s="5">
        <v>2559</v>
      </c>
      <c r="Q64" s="5">
        <v>0</v>
      </c>
      <c r="R64" s="5">
        <v>0</v>
      </c>
      <c r="S64" s="5">
        <f t="shared" si="13"/>
        <v>2579</v>
      </c>
      <c r="T64" s="5">
        <v>2</v>
      </c>
      <c r="U64" s="5">
        <v>0</v>
      </c>
      <c r="V64" s="5">
        <v>24</v>
      </c>
      <c r="W64" s="5">
        <v>20</v>
      </c>
      <c r="X64" s="72">
        <f t="shared" si="14"/>
        <v>0.99380485286525555</v>
      </c>
      <c r="Y64" s="72">
        <f t="shared" si="15"/>
        <v>0</v>
      </c>
      <c r="Z64" s="72">
        <f t="shared" si="16"/>
        <v>6.1951471347444498E-3</v>
      </c>
      <c r="AA64" s="72">
        <f t="shared" si="17"/>
        <v>0.99224505622334236</v>
      </c>
      <c r="AB64" s="72">
        <f t="shared" si="18"/>
        <v>0</v>
      </c>
      <c r="AC64" s="72">
        <f t="shared" si="19"/>
        <v>7.7549437766576195E-3</v>
      </c>
      <c r="AD64" s="72">
        <f t="shared" si="20"/>
        <v>3.8719669592152815E-3</v>
      </c>
      <c r="AE64" s="72">
        <f t="shared" si="21"/>
        <v>5.8162078324932144E-3</v>
      </c>
      <c r="AF64" s="72">
        <f t="shared" si="22"/>
        <v>0.96153846153846156</v>
      </c>
    </row>
    <row r="65" spans="1:32" x14ac:dyDescent="0.25">
      <c r="A65" s="2" t="s">
        <v>6597</v>
      </c>
      <c r="B65" s="3" t="s">
        <v>42</v>
      </c>
      <c r="C65" s="4" t="s">
        <v>6596</v>
      </c>
      <c r="D65" s="3" t="s">
        <v>26</v>
      </c>
      <c r="E65" s="3" t="s">
        <v>6595</v>
      </c>
      <c r="F65" s="3" t="s">
        <v>28</v>
      </c>
      <c r="G65" s="3" t="s">
        <v>28</v>
      </c>
      <c r="H65" s="5">
        <v>154</v>
      </c>
      <c r="I65" s="5">
        <v>16</v>
      </c>
      <c r="J65" s="5">
        <v>168</v>
      </c>
      <c r="K65" s="5">
        <v>213</v>
      </c>
      <c r="L65" s="5">
        <v>5.8678000000000001E-2</v>
      </c>
      <c r="M65" s="69">
        <f t="shared" si="12"/>
        <v>5746</v>
      </c>
      <c r="N65" s="5">
        <v>97</v>
      </c>
      <c r="O65" s="5">
        <v>5543</v>
      </c>
      <c r="P65" s="5">
        <v>3630</v>
      </c>
      <c r="Q65" s="5">
        <v>0</v>
      </c>
      <c r="R65" s="5">
        <v>0</v>
      </c>
      <c r="S65" s="5">
        <f t="shared" si="13"/>
        <v>3781</v>
      </c>
      <c r="T65" s="5">
        <v>15</v>
      </c>
      <c r="U65" s="5">
        <v>1</v>
      </c>
      <c r="V65" s="5">
        <v>203</v>
      </c>
      <c r="W65" s="5">
        <v>151</v>
      </c>
      <c r="X65" s="72">
        <f t="shared" si="14"/>
        <v>0.964671075530804</v>
      </c>
      <c r="Y65" s="72">
        <f t="shared" si="15"/>
        <v>0</v>
      </c>
      <c r="Z65" s="72">
        <f t="shared" si="16"/>
        <v>3.5328924469195964E-2</v>
      </c>
      <c r="AA65" s="72">
        <f t="shared" si="17"/>
        <v>0.96006347527109226</v>
      </c>
      <c r="AB65" s="72">
        <f t="shared" si="18"/>
        <v>0</v>
      </c>
      <c r="AC65" s="72">
        <f t="shared" si="19"/>
        <v>3.9936524728907699E-2</v>
      </c>
      <c r="AD65" s="72">
        <f t="shared" si="20"/>
        <v>1.6881308736512356E-2</v>
      </c>
      <c r="AE65" s="72">
        <f t="shared" si="21"/>
        <v>2.5654588733139382E-2</v>
      </c>
      <c r="AF65" s="72">
        <f t="shared" si="22"/>
        <v>0.78873239436619713</v>
      </c>
    </row>
    <row r="66" spans="1:32" x14ac:dyDescent="0.25">
      <c r="A66" s="2" t="s">
        <v>6653</v>
      </c>
      <c r="B66" s="3" t="s">
        <v>42</v>
      </c>
      <c r="C66" s="4" t="s">
        <v>6652</v>
      </c>
      <c r="D66" s="3" t="s">
        <v>26</v>
      </c>
      <c r="E66" s="3" t="s">
        <v>6651</v>
      </c>
      <c r="F66" s="3" t="s">
        <v>28</v>
      </c>
      <c r="G66" s="3" t="s">
        <v>28</v>
      </c>
      <c r="H66" s="5">
        <v>37</v>
      </c>
      <c r="I66" s="5">
        <v>0</v>
      </c>
      <c r="J66" s="5">
        <v>154</v>
      </c>
      <c r="K66" s="5">
        <v>170</v>
      </c>
      <c r="L66" s="5">
        <v>4.5552000000000002E-2</v>
      </c>
      <c r="M66" s="69">
        <f t="shared" si="12"/>
        <v>6010</v>
      </c>
      <c r="N66" s="5">
        <v>141</v>
      </c>
      <c r="O66" s="5">
        <v>5755</v>
      </c>
      <c r="P66" s="5">
        <v>3732</v>
      </c>
      <c r="Q66" s="5">
        <v>0</v>
      </c>
      <c r="R66" s="5">
        <v>0</v>
      </c>
      <c r="S66" s="5">
        <f t="shared" si="13"/>
        <v>3918</v>
      </c>
      <c r="T66" s="5">
        <v>5</v>
      </c>
      <c r="U66" s="5">
        <v>4</v>
      </c>
      <c r="V66" s="5">
        <v>255</v>
      </c>
      <c r="W66" s="5">
        <v>186</v>
      </c>
      <c r="X66" s="72">
        <f t="shared" si="14"/>
        <v>0.95757071547420969</v>
      </c>
      <c r="Y66" s="72">
        <f t="shared" si="15"/>
        <v>0</v>
      </c>
      <c r="Z66" s="72">
        <f t="shared" si="16"/>
        <v>4.2429284525790346E-2</v>
      </c>
      <c r="AA66" s="72">
        <f t="shared" si="17"/>
        <v>0.95252679938744256</v>
      </c>
      <c r="AB66" s="72">
        <f t="shared" si="18"/>
        <v>0</v>
      </c>
      <c r="AC66" s="72">
        <f t="shared" si="19"/>
        <v>4.7473200612557429E-2</v>
      </c>
      <c r="AD66" s="72">
        <f t="shared" si="20"/>
        <v>2.3460898502495841E-2</v>
      </c>
      <c r="AE66" s="72">
        <f t="shared" si="21"/>
        <v>3.5987748851454823E-2</v>
      </c>
      <c r="AF66" s="72">
        <f t="shared" si="22"/>
        <v>0.90588235294117647</v>
      </c>
    </row>
    <row r="67" spans="1:32" x14ac:dyDescent="0.25">
      <c r="A67" s="2" t="s">
        <v>6339</v>
      </c>
      <c r="B67" s="3" t="s">
        <v>42</v>
      </c>
      <c r="C67" s="4" t="s">
        <v>6338</v>
      </c>
      <c r="D67" s="3" t="s">
        <v>26</v>
      </c>
      <c r="E67" s="3" t="s">
        <v>6337</v>
      </c>
      <c r="F67" s="3" t="s">
        <v>28</v>
      </c>
      <c r="G67" s="3" t="s">
        <v>28</v>
      </c>
      <c r="H67" s="5">
        <v>216</v>
      </c>
      <c r="I67" s="5">
        <v>6</v>
      </c>
      <c r="J67" s="5">
        <v>314</v>
      </c>
      <c r="K67" s="5">
        <v>336</v>
      </c>
      <c r="L67" s="5">
        <v>0.106667</v>
      </c>
      <c r="M67" s="69">
        <f t="shared" ref="M67:M98" si="23">O67+Q67+V67</f>
        <v>4744</v>
      </c>
      <c r="N67" s="5">
        <v>218</v>
      </c>
      <c r="O67" s="5">
        <v>4513</v>
      </c>
      <c r="P67" s="5">
        <v>3150</v>
      </c>
      <c r="Q67" s="5">
        <v>0</v>
      </c>
      <c r="R67" s="5">
        <v>0</v>
      </c>
      <c r="S67" s="5">
        <f t="shared" ref="S67:S98" si="24">R67+W67+P67</f>
        <v>3305</v>
      </c>
      <c r="T67" s="5">
        <v>5</v>
      </c>
      <c r="U67" s="5">
        <v>2</v>
      </c>
      <c r="V67" s="5">
        <v>231</v>
      </c>
      <c r="W67" s="5">
        <v>155</v>
      </c>
      <c r="X67" s="72">
        <f t="shared" ref="X67:X98" si="25">O67/$M67</f>
        <v>0.95130691399662737</v>
      </c>
      <c r="Y67" s="72">
        <f t="shared" ref="Y67:Y98" si="26">Q67/$M67</f>
        <v>0</v>
      </c>
      <c r="Z67" s="72">
        <f t="shared" ref="Z67:Z98" si="27">V67/$M67</f>
        <v>4.8693086003372681E-2</v>
      </c>
      <c r="AA67" s="72">
        <f t="shared" ref="AA67:AA98" si="28">P67/$S67</f>
        <v>0.95310136157337366</v>
      </c>
      <c r="AB67" s="72">
        <f t="shared" ref="AB67:AB98" si="29">R67/$S67</f>
        <v>0</v>
      </c>
      <c r="AC67" s="72">
        <f t="shared" ref="AC67:AC98" si="30">W67/$S67</f>
        <v>4.6898638426626324E-2</v>
      </c>
      <c r="AD67" s="72">
        <f t="shared" ref="AD67:AD98" si="31">$N67/M67</f>
        <v>4.5952782462057334E-2</v>
      </c>
      <c r="AE67" s="72">
        <f t="shared" ref="AE67:AE98" si="32">$N67/S67</f>
        <v>6.5960665658093803E-2</v>
      </c>
      <c r="AF67" s="72">
        <f t="shared" ref="AF67:AF98" si="33">J67/K67</f>
        <v>0.93452380952380953</v>
      </c>
    </row>
    <row r="68" spans="1:32" x14ac:dyDescent="0.25">
      <c r="A68" s="2" t="s">
        <v>5769</v>
      </c>
      <c r="B68" s="3" t="s">
        <v>42</v>
      </c>
      <c r="C68" s="4" t="s">
        <v>5768</v>
      </c>
      <c r="D68" s="3" t="s">
        <v>26</v>
      </c>
      <c r="E68" s="3" t="s">
        <v>5767</v>
      </c>
      <c r="F68" s="3" t="s">
        <v>28</v>
      </c>
      <c r="G68" s="3" t="s">
        <v>28</v>
      </c>
      <c r="H68" s="5">
        <v>131</v>
      </c>
      <c r="I68" s="5">
        <v>6</v>
      </c>
      <c r="J68" s="5">
        <v>170</v>
      </c>
      <c r="K68" s="5">
        <v>228</v>
      </c>
      <c r="L68" s="5">
        <v>0.10410999999999999</v>
      </c>
      <c r="M68" s="69">
        <f t="shared" si="23"/>
        <v>3925</v>
      </c>
      <c r="N68" s="5">
        <v>137</v>
      </c>
      <c r="O68" s="5">
        <v>3155</v>
      </c>
      <c r="P68" s="5">
        <v>2190</v>
      </c>
      <c r="Q68" s="5">
        <v>0</v>
      </c>
      <c r="R68" s="5">
        <v>0</v>
      </c>
      <c r="S68" s="5">
        <f t="shared" si="24"/>
        <v>2717</v>
      </c>
      <c r="T68" s="5">
        <v>16</v>
      </c>
      <c r="U68" s="5">
        <v>5</v>
      </c>
      <c r="V68" s="5">
        <v>770</v>
      </c>
      <c r="W68" s="5">
        <v>527</v>
      </c>
      <c r="X68" s="72">
        <f t="shared" si="25"/>
        <v>0.80382165605095546</v>
      </c>
      <c r="Y68" s="72">
        <f t="shared" si="26"/>
        <v>0</v>
      </c>
      <c r="Z68" s="72">
        <f t="shared" si="27"/>
        <v>0.1961783439490446</v>
      </c>
      <c r="AA68" s="72">
        <f t="shared" si="28"/>
        <v>0.80603606919396398</v>
      </c>
      <c r="AB68" s="72">
        <f t="shared" si="29"/>
        <v>0</v>
      </c>
      <c r="AC68" s="72">
        <f t="shared" si="30"/>
        <v>0.19396393080603608</v>
      </c>
      <c r="AD68" s="72">
        <f t="shared" si="31"/>
        <v>3.4904458598726117E-2</v>
      </c>
      <c r="AE68" s="72">
        <f t="shared" si="32"/>
        <v>5.0423260949576741E-2</v>
      </c>
      <c r="AF68" s="72">
        <f t="shared" si="33"/>
        <v>0.74561403508771928</v>
      </c>
    </row>
    <row r="69" spans="1:32" x14ac:dyDescent="0.25">
      <c r="A69" s="2" t="s">
        <v>7076</v>
      </c>
      <c r="B69" s="3" t="s">
        <v>42</v>
      </c>
      <c r="C69" s="4" t="s">
        <v>7075</v>
      </c>
      <c r="D69" s="3" t="s">
        <v>26</v>
      </c>
      <c r="E69" s="3" t="s">
        <v>5767</v>
      </c>
      <c r="F69" s="3" t="s">
        <v>28</v>
      </c>
      <c r="G69" s="3" t="s">
        <v>28</v>
      </c>
      <c r="H69" s="5">
        <v>328</v>
      </c>
      <c r="I69" s="5">
        <v>12</v>
      </c>
      <c r="J69" s="5">
        <v>418</v>
      </c>
      <c r="K69" s="5">
        <v>490</v>
      </c>
      <c r="L69" s="5">
        <v>0.101956</v>
      </c>
      <c r="M69" s="69">
        <f t="shared" si="23"/>
        <v>7014</v>
      </c>
      <c r="N69" s="5">
        <v>278</v>
      </c>
      <c r="O69" s="5">
        <v>6602</v>
      </c>
      <c r="P69" s="5">
        <v>4806</v>
      </c>
      <c r="Q69" s="5">
        <v>0</v>
      </c>
      <c r="R69" s="5">
        <v>0</v>
      </c>
      <c r="S69" s="5">
        <f t="shared" si="24"/>
        <v>5109</v>
      </c>
      <c r="T69" s="5">
        <v>21</v>
      </c>
      <c r="U69" s="5">
        <v>2</v>
      </c>
      <c r="V69" s="5">
        <v>412</v>
      </c>
      <c r="W69" s="5">
        <v>303</v>
      </c>
      <c r="X69" s="72">
        <f t="shared" si="25"/>
        <v>0.94126033646991736</v>
      </c>
      <c r="Y69" s="72">
        <f t="shared" si="26"/>
        <v>0</v>
      </c>
      <c r="Z69" s="72">
        <f t="shared" si="27"/>
        <v>5.8739663530082691E-2</v>
      </c>
      <c r="AA69" s="72">
        <f t="shared" si="28"/>
        <v>0.9406928948913682</v>
      </c>
      <c r="AB69" s="72">
        <f t="shared" si="29"/>
        <v>0</v>
      </c>
      <c r="AC69" s="72">
        <f t="shared" si="30"/>
        <v>5.9307105108631825E-2</v>
      </c>
      <c r="AD69" s="72">
        <f t="shared" si="31"/>
        <v>3.9635015682919876E-2</v>
      </c>
      <c r="AE69" s="72">
        <f t="shared" si="32"/>
        <v>5.4413779604619301E-2</v>
      </c>
      <c r="AF69" s="72">
        <f t="shared" si="33"/>
        <v>0.85306122448979593</v>
      </c>
    </row>
    <row r="70" spans="1:32" x14ac:dyDescent="0.25">
      <c r="A70" s="2" t="s">
        <v>5093</v>
      </c>
      <c r="B70" s="3" t="s">
        <v>42</v>
      </c>
      <c r="C70" s="4" t="s">
        <v>5092</v>
      </c>
      <c r="D70" s="3" t="s">
        <v>206</v>
      </c>
      <c r="E70" s="3" t="s">
        <v>569</v>
      </c>
      <c r="F70" s="3" t="s">
        <v>28</v>
      </c>
      <c r="G70" s="3" t="s">
        <v>28</v>
      </c>
      <c r="H70" s="5">
        <v>6</v>
      </c>
      <c r="I70" s="5">
        <v>0</v>
      </c>
      <c r="J70" s="5">
        <v>15</v>
      </c>
      <c r="K70" s="5">
        <v>18</v>
      </c>
      <c r="L70" s="5">
        <v>1.5436999999999999E-2</v>
      </c>
      <c r="M70" s="69">
        <f t="shared" si="23"/>
        <v>1595</v>
      </c>
      <c r="N70" s="5">
        <v>0</v>
      </c>
      <c r="O70" s="5">
        <v>1595</v>
      </c>
      <c r="P70" s="5">
        <v>1166</v>
      </c>
      <c r="Q70" s="5">
        <v>0</v>
      </c>
      <c r="R70" s="5">
        <v>0</v>
      </c>
      <c r="S70" s="5">
        <f t="shared" si="24"/>
        <v>1166</v>
      </c>
      <c r="T70" s="5">
        <v>6</v>
      </c>
      <c r="U70" s="5">
        <v>0</v>
      </c>
      <c r="V70" s="5">
        <v>0</v>
      </c>
      <c r="W70" s="5">
        <v>0</v>
      </c>
      <c r="X70" s="72">
        <f t="shared" si="25"/>
        <v>1</v>
      </c>
      <c r="Y70" s="72">
        <f t="shared" si="26"/>
        <v>0</v>
      </c>
      <c r="Z70" s="72">
        <f t="shared" si="27"/>
        <v>0</v>
      </c>
      <c r="AA70" s="72">
        <f t="shared" si="28"/>
        <v>1</v>
      </c>
      <c r="AB70" s="72">
        <f t="shared" si="29"/>
        <v>0</v>
      </c>
      <c r="AC70" s="72">
        <f t="shared" si="30"/>
        <v>0</v>
      </c>
      <c r="AD70" s="72">
        <f t="shared" si="31"/>
        <v>0</v>
      </c>
      <c r="AE70" s="72">
        <f t="shared" si="32"/>
        <v>0</v>
      </c>
      <c r="AF70" s="72">
        <f t="shared" si="33"/>
        <v>0.83333333333333337</v>
      </c>
    </row>
    <row r="71" spans="1:32" x14ac:dyDescent="0.25">
      <c r="A71" s="2" t="s">
        <v>5011</v>
      </c>
      <c r="B71" s="3" t="s">
        <v>42</v>
      </c>
      <c r="C71" s="4" t="s">
        <v>5010</v>
      </c>
      <c r="D71" s="3" t="s">
        <v>26</v>
      </c>
      <c r="E71" s="3" t="s">
        <v>5009</v>
      </c>
      <c r="F71" s="3" t="s">
        <v>28</v>
      </c>
      <c r="G71" s="3" t="s">
        <v>28</v>
      </c>
      <c r="H71" s="5">
        <v>19</v>
      </c>
      <c r="I71" s="5">
        <v>1</v>
      </c>
      <c r="J71" s="5">
        <v>23</v>
      </c>
      <c r="K71" s="5">
        <v>25</v>
      </c>
      <c r="L71" s="5">
        <v>2.5304E-2</v>
      </c>
      <c r="M71" s="69">
        <f t="shared" si="23"/>
        <v>1364</v>
      </c>
      <c r="N71" s="5">
        <v>9</v>
      </c>
      <c r="O71" s="5">
        <v>1358</v>
      </c>
      <c r="P71" s="5">
        <v>988</v>
      </c>
      <c r="Q71" s="5">
        <v>0</v>
      </c>
      <c r="R71" s="5">
        <v>0</v>
      </c>
      <c r="S71" s="5">
        <f t="shared" si="24"/>
        <v>993</v>
      </c>
      <c r="T71" s="5">
        <v>0</v>
      </c>
      <c r="U71" s="5">
        <v>1</v>
      </c>
      <c r="V71" s="5">
        <v>6</v>
      </c>
      <c r="W71" s="5">
        <v>5</v>
      </c>
      <c r="X71" s="72">
        <f t="shared" si="25"/>
        <v>0.99560117302052786</v>
      </c>
      <c r="Y71" s="72">
        <f t="shared" si="26"/>
        <v>0</v>
      </c>
      <c r="Z71" s="72">
        <f t="shared" si="27"/>
        <v>4.3988269794721412E-3</v>
      </c>
      <c r="AA71" s="72">
        <f t="shared" si="28"/>
        <v>0.99496475327291034</v>
      </c>
      <c r="AB71" s="72">
        <f t="shared" si="29"/>
        <v>0</v>
      </c>
      <c r="AC71" s="72">
        <f t="shared" si="30"/>
        <v>5.0352467270896274E-3</v>
      </c>
      <c r="AD71" s="72">
        <f t="shared" si="31"/>
        <v>6.5982404692082114E-3</v>
      </c>
      <c r="AE71" s="72">
        <f t="shared" si="32"/>
        <v>9.0634441087613302E-3</v>
      </c>
      <c r="AF71" s="72">
        <f t="shared" si="33"/>
        <v>0.92</v>
      </c>
    </row>
    <row r="72" spans="1:32" x14ac:dyDescent="0.25">
      <c r="A72" s="2" t="s">
        <v>7637</v>
      </c>
      <c r="B72" s="3" t="s">
        <v>42</v>
      </c>
      <c r="C72" s="4" t="s">
        <v>7636</v>
      </c>
      <c r="D72" s="3" t="s">
        <v>26</v>
      </c>
      <c r="E72" s="3" t="s">
        <v>7635</v>
      </c>
      <c r="F72" s="3" t="s">
        <v>28</v>
      </c>
      <c r="G72" s="3" t="s">
        <v>28</v>
      </c>
      <c r="H72" s="5">
        <v>443</v>
      </c>
      <c r="I72" s="5">
        <v>7</v>
      </c>
      <c r="J72" s="5">
        <v>852</v>
      </c>
      <c r="K72" s="5">
        <v>925</v>
      </c>
      <c r="L72" s="5">
        <v>0.131523</v>
      </c>
      <c r="M72" s="69">
        <f t="shared" si="23"/>
        <v>11147</v>
      </c>
      <c r="N72" s="5">
        <v>659</v>
      </c>
      <c r="O72" s="5">
        <v>9765</v>
      </c>
      <c r="P72" s="5">
        <v>7033</v>
      </c>
      <c r="Q72" s="5">
        <v>0</v>
      </c>
      <c r="R72" s="5">
        <v>0</v>
      </c>
      <c r="S72" s="5">
        <f t="shared" si="24"/>
        <v>7953</v>
      </c>
      <c r="T72" s="5">
        <v>24</v>
      </c>
      <c r="U72" s="5">
        <v>20</v>
      </c>
      <c r="V72" s="5">
        <v>1382</v>
      </c>
      <c r="W72" s="5">
        <v>920</v>
      </c>
      <c r="X72" s="72">
        <f t="shared" si="25"/>
        <v>0.8760204539337938</v>
      </c>
      <c r="Y72" s="72">
        <f t="shared" si="26"/>
        <v>0</v>
      </c>
      <c r="Z72" s="72">
        <f t="shared" si="27"/>
        <v>0.12397954606620615</v>
      </c>
      <c r="AA72" s="72">
        <f t="shared" si="28"/>
        <v>0.88432038224569343</v>
      </c>
      <c r="AB72" s="72">
        <f t="shared" si="29"/>
        <v>0</v>
      </c>
      <c r="AC72" s="72">
        <f t="shared" si="30"/>
        <v>0.11567961775430655</v>
      </c>
      <c r="AD72" s="72">
        <f t="shared" si="31"/>
        <v>5.9119045483089619E-2</v>
      </c>
      <c r="AE72" s="72">
        <f t="shared" si="32"/>
        <v>8.2861813152269578E-2</v>
      </c>
      <c r="AF72" s="72">
        <f t="shared" si="33"/>
        <v>0.92108108108108111</v>
      </c>
    </row>
    <row r="73" spans="1:32" x14ac:dyDescent="0.25">
      <c r="A73" s="2" t="s">
        <v>5244</v>
      </c>
      <c r="B73" s="3" t="s">
        <v>42</v>
      </c>
      <c r="C73" s="4" t="s">
        <v>5243</v>
      </c>
      <c r="D73" s="3" t="s">
        <v>26</v>
      </c>
      <c r="E73" s="3" t="s">
        <v>5242</v>
      </c>
      <c r="F73" s="3" t="s">
        <v>28</v>
      </c>
      <c r="G73" s="3" t="s">
        <v>28</v>
      </c>
      <c r="H73" s="5">
        <v>25</v>
      </c>
      <c r="I73" s="5">
        <v>1</v>
      </c>
      <c r="J73" s="5">
        <v>29</v>
      </c>
      <c r="K73" s="5">
        <v>34</v>
      </c>
      <c r="L73" s="5">
        <v>2.3976999999999998E-2</v>
      </c>
      <c r="M73" s="69">
        <f t="shared" si="23"/>
        <v>2262</v>
      </c>
      <c r="N73" s="5">
        <v>7</v>
      </c>
      <c r="O73" s="5">
        <v>1895</v>
      </c>
      <c r="P73" s="5">
        <v>1418</v>
      </c>
      <c r="Q73" s="5">
        <v>0</v>
      </c>
      <c r="R73" s="5">
        <v>0</v>
      </c>
      <c r="S73" s="5">
        <f t="shared" si="24"/>
        <v>1653</v>
      </c>
      <c r="T73" s="5">
        <v>7</v>
      </c>
      <c r="U73" s="5">
        <v>4</v>
      </c>
      <c r="V73" s="5">
        <v>367</v>
      </c>
      <c r="W73" s="5">
        <v>235</v>
      </c>
      <c r="X73" s="72">
        <f t="shared" si="25"/>
        <v>0.83775419982316535</v>
      </c>
      <c r="Y73" s="72">
        <f t="shared" si="26"/>
        <v>0</v>
      </c>
      <c r="Z73" s="72">
        <f t="shared" si="27"/>
        <v>0.16224580017683465</v>
      </c>
      <c r="AA73" s="72">
        <f t="shared" si="28"/>
        <v>0.85783424077434967</v>
      </c>
      <c r="AB73" s="72">
        <f t="shared" si="29"/>
        <v>0</v>
      </c>
      <c r="AC73" s="72">
        <f t="shared" si="30"/>
        <v>0.14216575922565033</v>
      </c>
      <c r="AD73" s="72">
        <f t="shared" si="31"/>
        <v>3.094606542882405E-3</v>
      </c>
      <c r="AE73" s="72">
        <f t="shared" si="32"/>
        <v>4.2347247428917122E-3</v>
      </c>
      <c r="AF73" s="72">
        <f t="shared" si="33"/>
        <v>0.8529411764705882</v>
      </c>
    </row>
    <row r="74" spans="1:32" x14ac:dyDescent="0.25">
      <c r="A74" s="2" t="s">
        <v>5026</v>
      </c>
      <c r="B74" s="3" t="s">
        <v>42</v>
      </c>
      <c r="C74" s="4" t="s">
        <v>5025</v>
      </c>
      <c r="D74" s="3" t="s">
        <v>26</v>
      </c>
      <c r="E74" s="3" t="s">
        <v>5024</v>
      </c>
      <c r="F74" s="3" t="s">
        <v>28</v>
      </c>
      <c r="G74" s="3" t="s">
        <v>28</v>
      </c>
      <c r="H74" s="5">
        <v>4</v>
      </c>
      <c r="I74" s="5">
        <v>0</v>
      </c>
      <c r="J74" s="5">
        <v>12</v>
      </c>
      <c r="K74" s="5">
        <v>13</v>
      </c>
      <c r="L74" s="5">
        <v>1.2708000000000001E-2</v>
      </c>
      <c r="M74" s="69">
        <f t="shared" si="23"/>
        <v>1432</v>
      </c>
      <c r="N74" s="5">
        <v>9</v>
      </c>
      <c r="O74" s="5">
        <v>1431</v>
      </c>
      <c r="P74" s="5">
        <v>1023</v>
      </c>
      <c r="Q74" s="5">
        <v>0</v>
      </c>
      <c r="R74" s="5">
        <v>0</v>
      </c>
      <c r="S74" s="5">
        <f t="shared" si="24"/>
        <v>1024</v>
      </c>
      <c r="T74" s="5">
        <v>0</v>
      </c>
      <c r="U74" s="5">
        <v>0</v>
      </c>
      <c r="V74" s="5">
        <v>1</v>
      </c>
      <c r="W74" s="5">
        <v>1</v>
      </c>
      <c r="X74" s="72">
        <f t="shared" si="25"/>
        <v>0.99930167597765363</v>
      </c>
      <c r="Y74" s="72">
        <f t="shared" si="26"/>
        <v>0</v>
      </c>
      <c r="Z74" s="72">
        <f t="shared" si="27"/>
        <v>6.9832402234636874E-4</v>
      </c>
      <c r="AA74" s="72">
        <f t="shared" si="28"/>
        <v>0.9990234375</v>
      </c>
      <c r="AB74" s="72">
        <f t="shared" si="29"/>
        <v>0</v>
      </c>
      <c r="AC74" s="72">
        <f t="shared" si="30"/>
        <v>9.765625E-4</v>
      </c>
      <c r="AD74" s="72">
        <f t="shared" si="31"/>
        <v>6.2849162011173187E-3</v>
      </c>
      <c r="AE74" s="72">
        <f t="shared" si="32"/>
        <v>8.7890625E-3</v>
      </c>
      <c r="AF74" s="72">
        <f t="shared" si="33"/>
        <v>0.92307692307692313</v>
      </c>
    </row>
    <row r="75" spans="1:32" x14ac:dyDescent="0.25">
      <c r="A75" s="2" t="s">
        <v>6522</v>
      </c>
      <c r="B75" s="3" t="s">
        <v>42</v>
      </c>
      <c r="C75" s="4" t="s">
        <v>6521</v>
      </c>
      <c r="D75" s="3" t="s">
        <v>26</v>
      </c>
      <c r="E75" s="3" t="s">
        <v>6520</v>
      </c>
      <c r="F75" s="3" t="s">
        <v>28</v>
      </c>
      <c r="G75" s="3" t="s">
        <v>28</v>
      </c>
      <c r="H75" s="5">
        <v>15</v>
      </c>
      <c r="I75" s="5">
        <v>0</v>
      </c>
      <c r="J75" s="5">
        <v>190</v>
      </c>
      <c r="K75" s="5">
        <v>223</v>
      </c>
      <c r="L75" s="5">
        <v>6.3441999999999998E-2</v>
      </c>
      <c r="M75" s="69">
        <f t="shared" si="23"/>
        <v>5691</v>
      </c>
      <c r="N75" s="5">
        <v>201</v>
      </c>
      <c r="O75" s="5">
        <v>4747</v>
      </c>
      <c r="P75" s="5">
        <v>3515</v>
      </c>
      <c r="Q75" s="5">
        <v>0</v>
      </c>
      <c r="R75" s="5">
        <v>0</v>
      </c>
      <c r="S75" s="5">
        <f t="shared" si="24"/>
        <v>4168</v>
      </c>
      <c r="T75" s="5">
        <v>6</v>
      </c>
      <c r="U75" s="5">
        <v>16</v>
      </c>
      <c r="V75" s="5">
        <v>944</v>
      </c>
      <c r="W75" s="5">
        <v>653</v>
      </c>
      <c r="X75" s="72">
        <f t="shared" si="25"/>
        <v>0.83412405552626956</v>
      </c>
      <c r="Y75" s="72">
        <f t="shared" si="26"/>
        <v>0</v>
      </c>
      <c r="Z75" s="72">
        <f t="shared" si="27"/>
        <v>0.16587594447373044</v>
      </c>
      <c r="AA75" s="72">
        <f t="shared" si="28"/>
        <v>0.84333013435700577</v>
      </c>
      <c r="AB75" s="72">
        <f t="shared" si="29"/>
        <v>0</v>
      </c>
      <c r="AC75" s="72">
        <f t="shared" si="30"/>
        <v>0.15666986564299423</v>
      </c>
      <c r="AD75" s="72">
        <f t="shared" si="31"/>
        <v>3.5318924617817604E-2</v>
      </c>
      <c r="AE75" s="72">
        <f t="shared" si="32"/>
        <v>4.8224568138195777E-2</v>
      </c>
      <c r="AF75" s="72">
        <f t="shared" si="33"/>
        <v>0.85201793721973096</v>
      </c>
    </row>
    <row r="76" spans="1:32" x14ac:dyDescent="0.25">
      <c r="A76" s="2" t="s">
        <v>6402</v>
      </c>
      <c r="B76" s="3" t="s">
        <v>42</v>
      </c>
      <c r="C76" s="4" t="s">
        <v>6401</v>
      </c>
      <c r="D76" s="3" t="s">
        <v>26</v>
      </c>
      <c r="E76" s="3" t="s">
        <v>6400</v>
      </c>
      <c r="F76" s="3" t="s">
        <v>28</v>
      </c>
      <c r="G76" s="3" t="s">
        <v>28</v>
      </c>
      <c r="H76" s="5">
        <v>81</v>
      </c>
      <c r="I76" s="5">
        <v>1</v>
      </c>
      <c r="J76" s="5">
        <v>87</v>
      </c>
      <c r="K76" s="5">
        <v>111</v>
      </c>
      <c r="L76" s="5">
        <v>3.4007000000000003E-2</v>
      </c>
      <c r="M76" s="69">
        <f t="shared" si="23"/>
        <v>6248</v>
      </c>
      <c r="N76" s="5">
        <v>33</v>
      </c>
      <c r="O76" s="5">
        <v>4724</v>
      </c>
      <c r="P76" s="5">
        <v>3264</v>
      </c>
      <c r="Q76" s="5">
        <v>0</v>
      </c>
      <c r="R76" s="5">
        <v>0</v>
      </c>
      <c r="S76" s="5">
        <f t="shared" si="24"/>
        <v>4274</v>
      </c>
      <c r="T76" s="5">
        <v>2</v>
      </c>
      <c r="U76" s="5">
        <v>18</v>
      </c>
      <c r="V76" s="5">
        <v>1524</v>
      </c>
      <c r="W76" s="5">
        <v>1010</v>
      </c>
      <c r="X76" s="72">
        <f t="shared" si="25"/>
        <v>0.75608194622279135</v>
      </c>
      <c r="Y76" s="72">
        <f t="shared" si="26"/>
        <v>0</v>
      </c>
      <c r="Z76" s="72">
        <f t="shared" si="27"/>
        <v>0.24391805377720871</v>
      </c>
      <c r="AA76" s="72">
        <f t="shared" si="28"/>
        <v>0.76368741226017778</v>
      </c>
      <c r="AB76" s="72">
        <f t="shared" si="29"/>
        <v>0</v>
      </c>
      <c r="AC76" s="72">
        <f t="shared" si="30"/>
        <v>0.23631258773982219</v>
      </c>
      <c r="AD76" s="72">
        <f t="shared" si="31"/>
        <v>5.2816901408450703E-3</v>
      </c>
      <c r="AE76" s="72">
        <f t="shared" si="32"/>
        <v>7.72110435189518E-3</v>
      </c>
      <c r="AF76" s="72">
        <f t="shared" si="33"/>
        <v>0.78378378378378377</v>
      </c>
    </row>
    <row r="77" spans="1:32" x14ac:dyDescent="0.25">
      <c r="A77" s="2" t="s">
        <v>5555</v>
      </c>
      <c r="B77" s="3" t="s">
        <v>42</v>
      </c>
      <c r="C77" s="4" t="s">
        <v>5554</v>
      </c>
      <c r="D77" s="3" t="s">
        <v>26</v>
      </c>
      <c r="E77" s="3" t="s">
        <v>5553</v>
      </c>
      <c r="F77" s="3" t="s">
        <v>28</v>
      </c>
      <c r="G77" s="3" t="s">
        <v>28</v>
      </c>
      <c r="H77" s="5">
        <v>52</v>
      </c>
      <c r="I77" s="5">
        <v>1</v>
      </c>
      <c r="J77" s="5">
        <v>226</v>
      </c>
      <c r="K77" s="5">
        <v>236</v>
      </c>
      <c r="L77" s="5">
        <v>0.120964</v>
      </c>
      <c r="M77" s="69">
        <f t="shared" si="23"/>
        <v>2798</v>
      </c>
      <c r="N77" s="5">
        <v>232</v>
      </c>
      <c r="O77" s="5">
        <v>2786</v>
      </c>
      <c r="P77" s="5">
        <v>1951</v>
      </c>
      <c r="Q77" s="5">
        <v>0</v>
      </c>
      <c r="R77" s="5">
        <v>0</v>
      </c>
      <c r="S77" s="5">
        <f t="shared" si="24"/>
        <v>1959</v>
      </c>
      <c r="T77" s="5">
        <v>1</v>
      </c>
      <c r="U77" s="5">
        <v>0</v>
      </c>
      <c r="V77" s="5">
        <v>12</v>
      </c>
      <c r="W77" s="5">
        <v>8</v>
      </c>
      <c r="X77" s="72">
        <f t="shared" si="25"/>
        <v>0.99571122230164399</v>
      </c>
      <c r="Y77" s="72">
        <f t="shared" si="26"/>
        <v>0</v>
      </c>
      <c r="Z77" s="72">
        <f t="shared" si="27"/>
        <v>4.2887776983559682E-3</v>
      </c>
      <c r="AA77" s="72">
        <f t="shared" si="28"/>
        <v>0.99591628381827468</v>
      </c>
      <c r="AB77" s="72">
        <f t="shared" si="29"/>
        <v>0</v>
      </c>
      <c r="AC77" s="72">
        <f t="shared" si="30"/>
        <v>4.0837161817253703E-3</v>
      </c>
      <c r="AD77" s="72">
        <f t="shared" si="31"/>
        <v>8.2916368834882057E-2</v>
      </c>
      <c r="AE77" s="72">
        <f t="shared" si="32"/>
        <v>0.11842776927003573</v>
      </c>
      <c r="AF77" s="72">
        <f t="shared" si="33"/>
        <v>0.9576271186440678</v>
      </c>
    </row>
    <row r="78" spans="1:32" x14ac:dyDescent="0.25">
      <c r="A78" s="2" t="s">
        <v>5995</v>
      </c>
      <c r="B78" s="3" t="s">
        <v>42</v>
      </c>
      <c r="C78" s="4" t="s">
        <v>5994</v>
      </c>
      <c r="D78" s="3" t="s">
        <v>26</v>
      </c>
      <c r="E78" s="3" t="s">
        <v>5993</v>
      </c>
      <c r="F78" s="3" t="s">
        <v>28</v>
      </c>
      <c r="G78" s="3" t="s">
        <v>28</v>
      </c>
      <c r="H78" s="5">
        <v>77</v>
      </c>
      <c r="I78" s="5">
        <v>3</v>
      </c>
      <c r="J78" s="5">
        <v>85</v>
      </c>
      <c r="K78" s="5">
        <v>97</v>
      </c>
      <c r="L78" s="5">
        <v>3.8114000000000002E-2</v>
      </c>
      <c r="M78" s="69">
        <f t="shared" si="23"/>
        <v>5637</v>
      </c>
      <c r="N78" s="5">
        <v>57</v>
      </c>
      <c r="O78" s="5">
        <v>3678</v>
      </c>
      <c r="P78" s="5">
        <v>2545</v>
      </c>
      <c r="Q78" s="5">
        <v>0</v>
      </c>
      <c r="R78" s="5">
        <v>0</v>
      </c>
      <c r="S78" s="5">
        <f t="shared" si="24"/>
        <v>3951</v>
      </c>
      <c r="T78" s="5">
        <v>2</v>
      </c>
      <c r="U78" s="5">
        <v>3</v>
      </c>
      <c r="V78" s="5">
        <v>1959</v>
      </c>
      <c r="W78" s="5">
        <v>1406</v>
      </c>
      <c r="X78" s="72">
        <f t="shared" si="25"/>
        <v>0.65247472059606171</v>
      </c>
      <c r="Y78" s="72">
        <f t="shared" si="26"/>
        <v>0</v>
      </c>
      <c r="Z78" s="72">
        <f t="shared" si="27"/>
        <v>0.34752527940393829</v>
      </c>
      <c r="AA78" s="72">
        <f t="shared" si="28"/>
        <v>0.64414072386737531</v>
      </c>
      <c r="AB78" s="72">
        <f t="shared" si="29"/>
        <v>0</v>
      </c>
      <c r="AC78" s="72">
        <f t="shared" si="30"/>
        <v>0.35585927613262464</v>
      </c>
      <c r="AD78" s="72">
        <f t="shared" si="31"/>
        <v>1.0111761575306013E-2</v>
      </c>
      <c r="AE78" s="72">
        <f t="shared" si="32"/>
        <v>1.4426727410782081E-2</v>
      </c>
      <c r="AF78" s="72">
        <f t="shared" si="33"/>
        <v>0.87628865979381443</v>
      </c>
    </row>
    <row r="79" spans="1:32" x14ac:dyDescent="0.25">
      <c r="A79" s="2" t="s">
        <v>7550</v>
      </c>
      <c r="B79" s="3" t="s">
        <v>42</v>
      </c>
      <c r="C79" s="4" t="s">
        <v>7549</v>
      </c>
      <c r="D79" s="3" t="s">
        <v>26</v>
      </c>
      <c r="E79" s="3" t="s">
        <v>7548</v>
      </c>
      <c r="F79" s="3" t="s">
        <v>28</v>
      </c>
      <c r="G79" s="3" t="s">
        <v>28</v>
      </c>
      <c r="H79" s="5">
        <v>894</v>
      </c>
      <c r="I79" s="5">
        <v>57</v>
      </c>
      <c r="J79" s="5">
        <v>625</v>
      </c>
      <c r="K79" s="5">
        <v>847</v>
      </c>
      <c r="L79" s="5">
        <v>0.128333</v>
      </c>
      <c r="M79" s="69">
        <f t="shared" si="23"/>
        <v>11528</v>
      </c>
      <c r="N79" s="5">
        <v>374</v>
      </c>
      <c r="O79" s="5">
        <v>9514</v>
      </c>
      <c r="P79" s="5">
        <v>6600</v>
      </c>
      <c r="Q79" s="5">
        <v>0</v>
      </c>
      <c r="R79" s="5">
        <v>0</v>
      </c>
      <c r="S79" s="5">
        <f t="shared" si="24"/>
        <v>7914</v>
      </c>
      <c r="T79" s="5">
        <v>31</v>
      </c>
      <c r="U79" s="5">
        <v>9</v>
      </c>
      <c r="V79" s="5">
        <v>2014</v>
      </c>
      <c r="W79" s="5">
        <v>1314</v>
      </c>
      <c r="X79" s="72">
        <f t="shared" si="25"/>
        <v>0.82529493407356003</v>
      </c>
      <c r="Y79" s="72">
        <f t="shared" si="26"/>
        <v>0</v>
      </c>
      <c r="Z79" s="72">
        <f t="shared" si="27"/>
        <v>0.17470506592643997</v>
      </c>
      <c r="AA79" s="72">
        <f t="shared" si="28"/>
        <v>0.83396512509476872</v>
      </c>
      <c r="AB79" s="72">
        <f t="shared" si="29"/>
        <v>0</v>
      </c>
      <c r="AC79" s="72">
        <f t="shared" si="30"/>
        <v>0.16603487490523122</v>
      </c>
      <c r="AD79" s="72">
        <f t="shared" si="31"/>
        <v>3.2442748091603052E-2</v>
      </c>
      <c r="AE79" s="72">
        <f t="shared" si="32"/>
        <v>4.7258023755370228E-2</v>
      </c>
      <c r="AF79" s="72">
        <f t="shared" si="33"/>
        <v>0.7378984651711924</v>
      </c>
    </row>
    <row r="80" spans="1:32" x14ac:dyDescent="0.25">
      <c r="A80" s="2" t="s">
        <v>7123</v>
      </c>
      <c r="B80" s="3" t="s">
        <v>42</v>
      </c>
      <c r="C80" s="4" t="s">
        <v>7122</v>
      </c>
      <c r="D80" s="3" t="s">
        <v>26</v>
      </c>
      <c r="E80" s="3" t="s">
        <v>7121</v>
      </c>
      <c r="F80" s="3" t="s">
        <v>28</v>
      </c>
      <c r="G80" s="3" t="s">
        <v>28</v>
      </c>
      <c r="H80" s="5">
        <v>83</v>
      </c>
      <c r="I80" s="5">
        <v>3</v>
      </c>
      <c r="J80" s="5">
        <v>112</v>
      </c>
      <c r="K80" s="5">
        <v>174</v>
      </c>
      <c r="L80" s="5">
        <v>3.5180000000000003E-2</v>
      </c>
      <c r="M80" s="69">
        <f t="shared" si="23"/>
        <v>8116</v>
      </c>
      <c r="N80" s="5">
        <v>73</v>
      </c>
      <c r="O80" s="5">
        <v>6924</v>
      </c>
      <c r="P80" s="5">
        <v>4946</v>
      </c>
      <c r="Q80" s="5">
        <v>0</v>
      </c>
      <c r="R80" s="5">
        <v>0</v>
      </c>
      <c r="S80" s="5">
        <f t="shared" si="24"/>
        <v>5684</v>
      </c>
      <c r="T80" s="5">
        <v>24</v>
      </c>
      <c r="U80" s="5">
        <v>7</v>
      </c>
      <c r="V80" s="5">
        <v>1192</v>
      </c>
      <c r="W80" s="5">
        <v>738</v>
      </c>
      <c r="X80" s="72">
        <f t="shared" si="25"/>
        <v>0.85312962050271068</v>
      </c>
      <c r="Y80" s="72">
        <f t="shared" si="26"/>
        <v>0</v>
      </c>
      <c r="Z80" s="72">
        <f t="shared" si="27"/>
        <v>0.14687037949728932</v>
      </c>
      <c r="AA80" s="72">
        <f t="shared" si="28"/>
        <v>0.87016185784658695</v>
      </c>
      <c r="AB80" s="72">
        <f t="shared" si="29"/>
        <v>0</v>
      </c>
      <c r="AC80" s="72">
        <f t="shared" si="30"/>
        <v>0.12983814215341308</v>
      </c>
      <c r="AD80" s="72">
        <f t="shared" si="31"/>
        <v>8.9945786101527838E-3</v>
      </c>
      <c r="AE80" s="72">
        <f t="shared" si="32"/>
        <v>1.2843068261787473E-2</v>
      </c>
      <c r="AF80" s="72">
        <f t="shared" si="33"/>
        <v>0.64367816091954022</v>
      </c>
    </row>
    <row r="81" spans="1:32" x14ac:dyDescent="0.25">
      <c r="A81" s="2" t="s">
        <v>5077</v>
      </c>
      <c r="B81" s="3" t="s">
        <v>42</v>
      </c>
      <c r="C81" s="4" t="s">
        <v>5076</v>
      </c>
      <c r="D81" s="3" t="s">
        <v>26</v>
      </c>
      <c r="E81" s="3" t="s">
        <v>5075</v>
      </c>
      <c r="F81" s="3" t="s">
        <v>28</v>
      </c>
      <c r="G81" s="3" t="s">
        <v>28</v>
      </c>
      <c r="H81" s="5">
        <v>4</v>
      </c>
      <c r="I81" s="5">
        <v>0</v>
      </c>
      <c r="J81" s="5">
        <v>9</v>
      </c>
      <c r="K81" s="5">
        <v>9</v>
      </c>
      <c r="L81" s="5">
        <v>7.8879999999999992E-3</v>
      </c>
      <c r="M81" s="69">
        <f t="shared" si="23"/>
        <v>1588</v>
      </c>
      <c r="N81" s="5">
        <v>4</v>
      </c>
      <c r="O81" s="5">
        <v>1579</v>
      </c>
      <c r="P81" s="5">
        <v>1141</v>
      </c>
      <c r="Q81" s="5">
        <v>0</v>
      </c>
      <c r="R81" s="5">
        <v>0</v>
      </c>
      <c r="S81" s="5">
        <f t="shared" si="24"/>
        <v>1149</v>
      </c>
      <c r="T81" s="5">
        <v>2</v>
      </c>
      <c r="U81" s="5">
        <v>1</v>
      </c>
      <c r="V81" s="5">
        <v>9</v>
      </c>
      <c r="W81" s="5">
        <v>8</v>
      </c>
      <c r="X81" s="72">
        <f t="shared" si="25"/>
        <v>0.99433249370277077</v>
      </c>
      <c r="Y81" s="72">
        <f t="shared" si="26"/>
        <v>0</v>
      </c>
      <c r="Z81" s="72">
        <f t="shared" si="27"/>
        <v>5.6675062972292188E-3</v>
      </c>
      <c r="AA81" s="72">
        <f t="shared" si="28"/>
        <v>0.99303742384682336</v>
      </c>
      <c r="AB81" s="72">
        <f t="shared" si="29"/>
        <v>0</v>
      </c>
      <c r="AC81" s="72">
        <f t="shared" si="30"/>
        <v>6.9625761531766752E-3</v>
      </c>
      <c r="AD81" s="72">
        <f t="shared" si="31"/>
        <v>2.5188916876574307E-3</v>
      </c>
      <c r="AE81" s="72">
        <f t="shared" si="32"/>
        <v>3.4812880765883376E-3</v>
      </c>
      <c r="AF81" s="72">
        <f t="shared" si="33"/>
        <v>1</v>
      </c>
    </row>
    <row r="82" spans="1:32" x14ac:dyDescent="0.25">
      <c r="A82" s="2" t="s">
        <v>5438</v>
      </c>
      <c r="B82" s="3" t="s">
        <v>42</v>
      </c>
      <c r="C82" s="4" t="s">
        <v>5437</v>
      </c>
      <c r="D82" s="3" t="s">
        <v>26</v>
      </c>
      <c r="E82" s="3" t="s">
        <v>5436</v>
      </c>
      <c r="F82" s="3" t="s">
        <v>28</v>
      </c>
      <c r="G82" s="3" t="s">
        <v>28</v>
      </c>
      <c r="H82" s="5">
        <v>36</v>
      </c>
      <c r="I82" s="5">
        <v>2</v>
      </c>
      <c r="J82" s="5">
        <v>62</v>
      </c>
      <c r="K82" s="5">
        <v>75</v>
      </c>
      <c r="L82" s="5">
        <v>4.2254E-2</v>
      </c>
      <c r="M82" s="69">
        <f t="shared" si="23"/>
        <v>2615</v>
      </c>
      <c r="N82" s="5">
        <v>47</v>
      </c>
      <c r="O82" s="5">
        <v>2480</v>
      </c>
      <c r="P82" s="5">
        <v>1775</v>
      </c>
      <c r="Q82" s="5">
        <v>0</v>
      </c>
      <c r="R82" s="5">
        <v>0</v>
      </c>
      <c r="S82" s="5">
        <f t="shared" si="24"/>
        <v>1858</v>
      </c>
      <c r="T82" s="5">
        <v>3</v>
      </c>
      <c r="U82" s="5">
        <v>2</v>
      </c>
      <c r="V82" s="5">
        <v>135</v>
      </c>
      <c r="W82" s="5">
        <v>83</v>
      </c>
      <c r="X82" s="72">
        <f t="shared" si="25"/>
        <v>0.94837476099426388</v>
      </c>
      <c r="Y82" s="72">
        <f t="shared" si="26"/>
        <v>0</v>
      </c>
      <c r="Z82" s="72">
        <f t="shared" si="27"/>
        <v>5.1625239005736137E-2</v>
      </c>
      <c r="AA82" s="72">
        <f t="shared" si="28"/>
        <v>0.95532831001076424</v>
      </c>
      <c r="AB82" s="72">
        <f t="shared" si="29"/>
        <v>0</v>
      </c>
      <c r="AC82" s="72">
        <f t="shared" si="30"/>
        <v>4.4671689989235736E-2</v>
      </c>
      <c r="AD82" s="72">
        <f t="shared" si="31"/>
        <v>1.7973231357552581E-2</v>
      </c>
      <c r="AE82" s="72">
        <f t="shared" si="32"/>
        <v>2.5296017222820238E-2</v>
      </c>
      <c r="AF82" s="72">
        <f t="shared" si="33"/>
        <v>0.82666666666666666</v>
      </c>
    </row>
    <row r="83" spans="1:32" x14ac:dyDescent="0.25">
      <c r="A83" s="2" t="s">
        <v>5074</v>
      </c>
      <c r="B83" s="3" t="s">
        <v>42</v>
      </c>
      <c r="C83" s="4" t="s">
        <v>5073</v>
      </c>
      <c r="D83" s="3" t="s">
        <v>26</v>
      </c>
      <c r="E83" s="3" t="s">
        <v>5072</v>
      </c>
      <c r="F83" s="3" t="s">
        <v>28</v>
      </c>
      <c r="G83" s="3" t="s">
        <v>28</v>
      </c>
      <c r="H83" s="5">
        <v>4</v>
      </c>
      <c r="I83" s="5">
        <v>0</v>
      </c>
      <c r="J83" s="5">
        <v>8</v>
      </c>
      <c r="K83" s="5">
        <v>8</v>
      </c>
      <c r="L83" s="5">
        <v>7.0730000000000003E-3</v>
      </c>
      <c r="M83" s="69">
        <f t="shared" si="23"/>
        <v>1603</v>
      </c>
      <c r="N83" s="5">
        <v>3</v>
      </c>
      <c r="O83" s="5">
        <v>1603</v>
      </c>
      <c r="P83" s="5">
        <v>1131</v>
      </c>
      <c r="Q83" s="5">
        <v>0</v>
      </c>
      <c r="R83" s="5">
        <v>0</v>
      </c>
      <c r="S83" s="5">
        <f t="shared" si="24"/>
        <v>1131</v>
      </c>
      <c r="T83" s="5">
        <v>1</v>
      </c>
      <c r="U83" s="5">
        <v>0</v>
      </c>
      <c r="V83" s="5">
        <v>0</v>
      </c>
      <c r="W83" s="5">
        <v>0</v>
      </c>
      <c r="X83" s="72">
        <f t="shared" si="25"/>
        <v>1</v>
      </c>
      <c r="Y83" s="72">
        <f t="shared" si="26"/>
        <v>0</v>
      </c>
      <c r="Z83" s="72">
        <f t="shared" si="27"/>
        <v>0</v>
      </c>
      <c r="AA83" s="72">
        <f t="shared" si="28"/>
        <v>1</v>
      </c>
      <c r="AB83" s="72">
        <f t="shared" si="29"/>
        <v>0</v>
      </c>
      <c r="AC83" s="72">
        <f t="shared" si="30"/>
        <v>0</v>
      </c>
      <c r="AD83" s="72">
        <f t="shared" si="31"/>
        <v>1.8714909544603868E-3</v>
      </c>
      <c r="AE83" s="72">
        <f t="shared" si="32"/>
        <v>2.6525198938992041E-3</v>
      </c>
      <c r="AF83" s="72">
        <f t="shared" si="33"/>
        <v>1</v>
      </c>
    </row>
    <row r="84" spans="1:32" x14ac:dyDescent="0.25">
      <c r="A84" s="2" t="s">
        <v>6297</v>
      </c>
      <c r="B84" s="3" t="s">
        <v>42</v>
      </c>
      <c r="C84" s="4" t="s">
        <v>6296</v>
      </c>
      <c r="D84" s="3" t="s">
        <v>26</v>
      </c>
      <c r="E84" s="3" t="s">
        <v>6295</v>
      </c>
      <c r="F84" s="3" t="s">
        <v>28</v>
      </c>
      <c r="G84" s="3" t="s">
        <v>28</v>
      </c>
      <c r="H84" s="5">
        <v>56</v>
      </c>
      <c r="I84" s="5">
        <v>3</v>
      </c>
      <c r="J84" s="5">
        <v>51</v>
      </c>
      <c r="K84" s="5">
        <v>70</v>
      </c>
      <c r="L84" s="5">
        <v>2.2786000000000001E-2</v>
      </c>
      <c r="M84" s="69">
        <f t="shared" si="23"/>
        <v>5254</v>
      </c>
      <c r="N84" s="5">
        <v>21</v>
      </c>
      <c r="O84" s="5">
        <v>4491</v>
      </c>
      <c r="P84" s="5">
        <v>3072</v>
      </c>
      <c r="Q84" s="5">
        <v>0</v>
      </c>
      <c r="R84" s="5">
        <v>0</v>
      </c>
      <c r="S84" s="5">
        <f t="shared" si="24"/>
        <v>3556</v>
      </c>
      <c r="T84" s="5">
        <v>8</v>
      </c>
      <c r="U84" s="5">
        <v>4</v>
      </c>
      <c r="V84" s="5">
        <v>763</v>
      </c>
      <c r="W84" s="5">
        <v>484</v>
      </c>
      <c r="X84" s="72">
        <f t="shared" si="25"/>
        <v>0.85477731252379141</v>
      </c>
      <c r="Y84" s="72">
        <f t="shared" si="26"/>
        <v>0</v>
      </c>
      <c r="Z84" s="72">
        <f t="shared" si="27"/>
        <v>0.14522268747620859</v>
      </c>
      <c r="AA84" s="72">
        <f t="shared" si="28"/>
        <v>0.86389201349831268</v>
      </c>
      <c r="AB84" s="72">
        <f t="shared" si="29"/>
        <v>0</v>
      </c>
      <c r="AC84" s="72">
        <f t="shared" si="30"/>
        <v>0.13610798650168729</v>
      </c>
      <c r="AD84" s="72">
        <f t="shared" si="31"/>
        <v>3.9969547011800529E-3</v>
      </c>
      <c r="AE84" s="72">
        <f t="shared" si="32"/>
        <v>5.905511811023622E-3</v>
      </c>
      <c r="AF84" s="72">
        <f t="shared" si="33"/>
        <v>0.72857142857142854</v>
      </c>
    </row>
    <row r="85" spans="1:32" x14ac:dyDescent="0.25">
      <c r="A85" s="2" t="s">
        <v>7144</v>
      </c>
      <c r="B85" s="3" t="s">
        <v>42</v>
      </c>
      <c r="C85" s="4" t="s">
        <v>7143</v>
      </c>
      <c r="D85" s="3" t="s">
        <v>26</v>
      </c>
      <c r="E85" s="3" t="s">
        <v>7142</v>
      </c>
      <c r="F85" s="3" t="s">
        <v>28</v>
      </c>
      <c r="G85" s="3" t="s">
        <v>28</v>
      </c>
      <c r="H85" s="5">
        <v>370</v>
      </c>
      <c r="I85" s="5">
        <v>24</v>
      </c>
      <c r="J85" s="5">
        <v>417</v>
      </c>
      <c r="K85" s="5">
        <v>516</v>
      </c>
      <c r="L85" s="5">
        <v>0.10072200000000001</v>
      </c>
      <c r="M85" s="69">
        <f t="shared" si="23"/>
        <v>7866</v>
      </c>
      <c r="N85" s="5">
        <v>302</v>
      </c>
      <c r="O85" s="5">
        <v>7045</v>
      </c>
      <c r="P85" s="5">
        <v>5123</v>
      </c>
      <c r="Q85" s="5">
        <v>0</v>
      </c>
      <c r="R85" s="5">
        <v>0</v>
      </c>
      <c r="S85" s="5">
        <f t="shared" si="24"/>
        <v>5710</v>
      </c>
      <c r="T85" s="5">
        <v>31</v>
      </c>
      <c r="U85" s="5">
        <v>6</v>
      </c>
      <c r="V85" s="5">
        <v>821</v>
      </c>
      <c r="W85" s="5">
        <v>587</v>
      </c>
      <c r="X85" s="72">
        <f t="shared" si="25"/>
        <v>0.89562674802949405</v>
      </c>
      <c r="Y85" s="72">
        <f t="shared" si="26"/>
        <v>0</v>
      </c>
      <c r="Z85" s="72">
        <f t="shared" si="27"/>
        <v>0.10437325197050598</v>
      </c>
      <c r="AA85" s="72">
        <f t="shared" si="28"/>
        <v>0.89719789842381781</v>
      </c>
      <c r="AB85" s="72">
        <f t="shared" si="29"/>
        <v>0</v>
      </c>
      <c r="AC85" s="72">
        <f t="shared" si="30"/>
        <v>0.10280210157618214</v>
      </c>
      <c r="AD85" s="72">
        <f t="shared" si="31"/>
        <v>3.8393084159674545E-2</v>
      </c>
      <c r="AE85" s="72">
        <f t="shared" si="32"/>
        <v>5.2889667250437832E-2</v>
      </c>
      <c r="AF85" s="72">
        <f t="shared" si="33"/>
        <v>0.80813953488372092</v>
      </c>
    </row>
    <row r="86" spans="1:32" x14ac:dyDescent="0.25">
      <c r="A86" s="2" t="s">
        <v>7339</v>
      </c>
      <c r="B86" s="3" t="s">
        <v>42</v>
      </c>
      <c r="C86" s="4" t="s">
        <v>7338</v>
      </c>
      <c r="D86" s="3" t="s">
        <v>26</v>
      </c>
      <c r="E86" s="3" t="s">
        <v>7337</v>
      </c>
      <c r="F86" s="3" t="s">
        <v>28</v>
      </c>
      <c r="G86" s="3" t="s">
        <v>28</v>
      </c>
      <c r="H86" s="5">
        <v>731</v>
      </c>
      <c r="I86" s="5">
        <v>37</v>
      </c>
      <c r="J86" s="5">
        <v>525</v>
      </c>
      <c r="K86" s="5">
        <v>634</v>
      </c>
      <c r="L86" s="5">
        <v>0.107403</v>
      </c>
      <c r="M86" s="69">
        <f t="shared" si="23"/>
        <v>9804</v>
      </c>
      <c r="N86" s="5">
        <v>263</v>
      </c>
      <c r="O86" s="5">
        <v>8389</v>
      </c>
      <c r="P86" s="5">
        <v>5903</v>
      </c>
      <c r="Q86" s="5">
        <v>0</v>
      </c>
      <c r="R86" s="5">
        <v>0</v>
      </c>
      <c r="S86" s="5">
        <f t="shared" si="24"/>
        <v>6861</v>
      </c>
      <c r="T86" s="5">
        <v>49</v>
      </c>
      <c r="U86" s="5">
        <v>9</v>
      </c>
      <c r="V86" s="5">
        <v>1415</v>
      </c>
      <c r="W86" s="5">
        <v>958</v>
      </c>
      <c r="X86" s="72">
        <f t="shared" si="25"/>
        <v>0.85567115463076293</v>
      </c>
      <c r="Y86" s="72">
        <f t="shared" si="26"/>
        <v>0</v>
      </c>
      <c r="Z86" s="72">
        <f t="shared" si="27"/>
        <v>0.14432884536923704</v>
      </c>
      <c r="AA86" s="72">
        <f t="shared" si="28"/>
        <v>0.86037020842442791</v>
      </c>
      <c r="AB86" s="72">
        <f t="shared" si="29"/>
        <v>0</v>
      </c>
      <c r="AC86" s="72">
        <f t="shared" si="30"/>
        <v>0.13962979157557207</v>
      </c>
      <c r="AD86" s="72">
        <f t="shared" si="31"/>
        <v>2.6825785393716849E-2</v>
      </c>
      <c r="AE86" s="72">
        <f t="shared" si="32"/>
        <v>3.8332604576592336E-2</v>
      </c>
      <c r="AF86" s="72">
        <f t="shared" si="33"/>
        <v>0.82807570977917977</v>
      </c>
    </row>
    <row r="87" spans="1:32" x14ac:dyDescent="0.25">
      <c r="A87" s="2" t="s">
        <v>5579</v>
      </c>
      <c r="B87" s="3" t="s">
        <v>42</v>
      </c>
      <c r="C87" s="4" t="s">
        <v>5578</v>
      </c>
      <c r="D87" s="3" t="s">
        <v>26</v>
      </c>
      <c r="E87" s="3" t="s">
        <v>5577</v>
      </c>
      <c r="F87" s="3" t="s">
        <v>28</v>
      </c>
      <c r="G87" s="3" t="s">
        <v>28</v>
      </c>
      <c r="H87" s="5">
        <v>10</v>
      </c>
      <c r="I87" s="5">
        <v>0</v>
      </c>
      <c r="J87" s="5">
        <v>30</v>
      </c>
      <c r="K87" s="5">
        <v>31</v>
      </c>
      <c r="L87" s="5">
        <v>1.5594E-2</v>
      </c>
      <c r="M87" s="69">
        <f t="shared" si="23"/>
        <v>2800</v>
      </c>
      <c r="N87" s="5">
        <v>22</v>
      </c>
      <c r="O87" s="5">
        <v>2755</v>
      </c>
      <c r="P87" s="5">
        <v>1988</v>
      </c>
      <c r="Q87" s="5">
        <v>0</v>
      </c>
      <c r="R87" s="5">
        <v>0</v>
      </c>
      <c r="S87" s="5">
        <f t="shared" si="24"/>
        <v>2021</v>
      </c>
      <c r="T87" s="5">
        <v>0</v>
      </c>
      <c r="U87" s="5">
        <v>2</v>
      </c>
      <c r="V87" s="5">
        <v>45</v>
      </c>
      <c r="W87" s="5">
        <v>33</v>
      </c>
      <c r="X87" s="72">
        <f t="shared" si="25"/>
        <v>0.98392857142857137</v>
      </c>
      <c r="Y87" s="72">
        <f t="shared" si="26"/>
        <v>0</v>
      </c>
      <c r="Z87" s="72">
        <f t="shared" si="27"/>
        <v>1.607142857142857E-2</v>
      </c>
      <c r="AA87" s="72">
        <f t="shared" si="28"/>
        <v>0.983671449777338</v>
      </c>
      <c r="AB87" s="72">
        <f t="shared" si="29"/>
        <v>0</v>
      </c>
      <c r="AC87" s="72">
        <f t="shared" si="30"/>
        <v>1.6328550222662049E-2</v>
      </c>
      <c r="AD87" s="72">
        <f t="shared" si="31"/>
        <v>7.8571428571428577E-3</v>
      </c>
      <c r="AE87" s="72">
        <f t="shared" si="32"/>
        <v>1.0885700148441365E-2</v>
      </c>
      <c r="AF87" s="72">
        <f t="shared" si="33"/>
        <v>0.967741935483871</v>
      </c>
    </row>
    <row r="88" spans="1:32" x14ac:dyDescent="0.25">
      <c r="A88" s="2" t="s">
        <v>7831</v>
      </c>
      <c r="B88" s="3" t="s">
        <v>42</v>
      </c>
      <c r="C88" s="4" t="s">
        <v>7830</v>
      </c>
      <c r="D88" s="3" t="s">
        <v>26</v>
      </c>
      <c r="E88" s="3" t="s">
        <v>7829</v>
      </c>
      <c r="F88" s="3" t="s">
        <v>28</v>
      </c>
      <c r="G88" s="3" t="s">
        <v>28</v>
      </c>
      <c r="H88" s="5">
        <v>1083</v>
      </c>
      <c r="I88" s="5">
        <v>15</v>
      </c>
      <c r="J88" s="5">
        <v>1573</v>
      </c>
      <c r="K88" s="5">
        <v>1887</v>
      </c>
      <c r="L88" s="5">
        <v>0.21998100000000001</v>
      </c>
      <c r="M88" s="69">
        <f t="shared" si="23"/>
        <v>17074</v>
      </c>
      <c r="N88" s="5">
        <v>1239</v>
      </c>
      <c r="O88" s="5">
        <v>13074</v>
      </c>
      <c r="P88" s="5">
        <v>8578</v>
      </c>
      <c r="Q88" s="5">
        <v>0</v>
      </c>
      <c r="R88" s="5">
        <v>0</v>
      </c>
      <c r="S88" s="5">
        <f t="shared" si="24"/>
        <v>11009</v>
      </c>
      <c r="T88" s="5">
        <v>64</v>
      </c>
      <c r="U88" s="5">
        <v>66</v>
      </c>
      <c r="V88" s="5">
        <v>4000</v>
      </c>
      <c r="W88" s="5">
        <v>2431</v>
      </c>
      <c r="X88" s="72">
        <f t="shared" si="25"/>
        <v>0.76572566475342629</v>
      </c>
      <c r="Y88" s="72">
        <f t="shared" si="26"/>
        <v>0</v>
      </c>
      <c r="Z88" s="72">
        <f t="shared" si="27"/>
        <v>0.23427433524657373</v>
      </c>
      <c r="AA88" s="72">
        <f t="shared" si="28"/>
        <v>0.779180670360614</v>
      </c>
      <c r="AB88" s="72">
        <f t="shared" si="29"/>
        <v>0</v>
      </c>
      <c r="AC88" s="72">
        <f t="shared" si="30"/>
        <v>0.22081932963938597</v>
      </c>
      <c r="AD88" s="72">
        <f t="shared" si="31"/>
        <v>7.256647534262621E-2</v>
      </c>
      <c r="AE88" s="72">
        <f t="shared" si="32"/>
        <v>0.11254428195113089</v>
      </c>
      <c r="AF88" s="72">
        <f t="shared" si="33"/>
        <v>0.83359830418653946</v>
      </c>
    </row>
    <row r="89" spans="1:32" x14ac:dyDescent="0.25">
      <c r="A89" s="2" t="s">
        <v>5322</v>
      </c>
      <c r="B89" s="3" t="s">
        <v>42</v>
      </c>
      <c r="C89" s="4" t="s">
        <v>5321</v>
      </c>
      <c r="D89" s="3" t="s">
        <v>26</v>
      </c>
      <c r="E89" s="3" t="s">
        <v>5320</v>
      </c>
      <c r="F89" s="3" t="s">
        <v>28</v>
      </c>
      <c r="G89" s="3" t="s">
        <v>28</v>
      </c>
      <c r="H89" s="5">
        <v>65</v>
      </c>
      <c r="I89" s="5">
        <v>2</v>
      </c>
      <c r="J89" s="5">
        <v>68</v>
      </c>
      <c r="K89" s="5">
        <v>73</v>
      </c>
      <c r="L89" s="5">
        <v>4.6586000000000002E-2</v>
      </c>
      <c r="M89" s="69">
        <f t="shared" si="23"/>
        <v>2102</v>
      </c>
      <c r="N89" s="5">
        <v>22</v>
      </c>
      <c r="O89" s="5">
        <v>2094</v>
      </c>
      <c r="P89" s="5">
        <v>1567</v>
      </c>
      <c r="Q89" s="5">
        <v>0</v>
      </c>
      <c r="R89" s="5">
        <v>0</v>
      </c>
      <c r="S89" s="5">
        <f t="shared" si="24"/>
        <v>1575</v>
      </c>
      <c r="T89" s="5">
        <v>1</v>
      </c>
      <c r="U89" s="5">
        <v>0</v>
      </c>
      <c r="V89" s="5">
        <v>8</v>
      </c>
      <c r="W89" s="5">
        <v>8</v>
      </c>
      <c r="X89" s="72">
        <f t="shared" si="25"/>
        <v>0.99619410085632731</v>
      </c>
      <c r="Y89" s="72">
        <f t="shared" si="26"/>
        <v>0</v>
      </c>
      <c r="Z89" s="72">
        <f t="shared" si="27"/>
        <v>3.8058991436726928E-3</v>
      </c>
      <c r="AA89" s="72">
        <f t="shared" si="28"/>
        <v>0.99492063492063487</v>
      </c>
      <c r="AB89" s="72">
        <f t="shared" si="29"/>
        <v>0</v>
      </c>
      <c r="AC89" s="72">
        <f t="shared" si="30"/>
        <v>5.0793650793650794E-3</v>
      </c>
      <c r="AD89" s="72">
        <f t="shared" si="31"/>
        <v>1.0466222645099905E-2</v>
      </c>
      <c r="AE89" s="72">
        <f t="shared" si="32"/>
        <v>1.3968253968253968E-2</v>
      </c>
      <c r="AF89" s="72">
        <f t="shared" si="33"/>
        <v>0.93150684931506844</v>
      </c>
    </row>
    <row r="90" spans="1:32" x14ac:dyDescent="0.25">
      <c r="A90" s="2" t="s">
        <v>7616</v>
      </c>
      <c r="B90" s="3" t="s">
        <v>42</v>
      </c>
      <c r="C90" s="4" t="s">
        <v>7615</v>
      </c>
      <c r="D90" s="3" t="s">
        <v>26</v>
      </c>
      <c r="E90" s="3" t="s">
        <v>7614</v>
      </c>
      <c r="F90" s="3" t="s">
        <v>28</v>
      </c>
      <c r="G90" s="3" t="s">
        <v>28</v>
      </c>
      <c r="H90" s="5">
        <v>713</v>
      </c>
      <c r="I90" s="5">
        <v>22</v>
      </c>
      <c r="J90" s="5">
        <v>811</v>
      </c>
      <c r="K90" s="5">
        <v>945</v>
      </c>
      <c r="L90" s="5">
        <v>0.136659</v>
      </c>
      <c r="M90" s="69">
        <f t="shared" si="23"/>
        <v>10626</v>
      </c>
      <c r="N90" s="5">
        <v>476</v>
      </c>
      <c r="O90" s="5">
        <v>9703</v>
      </c>
      <c r="P90" s="5">
        <v>6915</v>
      </c>
      <c r="Q90" s="5">
        <v>0</v>
      </c>
      <c r="R90" s="5">
        <v>0</v>
      </c>
      <c r="S90" s="5">
        <f t="shared" si="24"/>
        <v>7528</v>
      </c>
      <c r="T90" s="5">
        <v>40</v>
      </c>
      <c r="U90" s="5">
        <v>7</v>
      </c>
      <c r="V90" s="5">
        <v>923</v>
      </c>
      <c r="W90" s="5">
        <v>613</v>
      </c>
      <c r="X90" s="72">
        <f t="shared" si="25"/>
        <v>0.91313758705063053</v>
      </c>
      <c r="Y90" s="72">
        <f t="shared" si="26"/>
        <v>0</v>
      </c>
      <c r="Z90" s="72">
        <f t="shared" si="27"/>
        <v>8.6862412949369472E-2</v>
      </c>
      <c r="AA90" s="72">
        <f t="shared" si="28"/>
        <v>0.91857066950053134</v>
      </c>
      <c r="AB90" s="72">
        <f t="shared" si="29"/>
        <v>0</v>
      </c>
      <c r="AC90" s="72">
        <f t="shared" si="30"/>
        <v>8.1429330499468655E-2</v>
      </c>
      <c r="AD90" s="72">
        <f t="shared" si="31"/>
        <v>4.4795783926218712E-2</v>
      </c>
      <c r="AE90" s="72">
        <f t="shared" si="32"/>
        <v>6.3230605738575987E-2</v>
      </c>
      <c r="AF90" s="72">
        <f t="shared" si="33"/>
        <v>0.85820105820105819</v>
      </c>
    </row>
    <row r="91" spans="1:32" x14ac:dyDescent="0.25">
      <c r="A91" s="2" t="s">
        <v>7905</v>
      </c>
      <c r="B91" s="3" t="s">
        <v>42</v>
      </c>
      <c r="C91" s="4" t="s">
        <v>7904</v>
      </c>
      <c r="D91" s="3" t="s">
        <v>26</v>
      </c>
      <c r="E91" s="3" t="s">
        <v>7903</v>
      </c>
      <c r="F91" s="3" t="s">
        <v>28</v>
      </c>
      <c r="G91" s="3" t="s">
        <v>28</v>
      </c>
      <c r="H91" s="5">
        <v>1824</v>
      </c>
      <c r="I91" s="5">
        <v>82</v>
      </c>
      <c r="J91" s="5">
        <v>982</v>
      </c>
      <c r="K91" s="5">
        <v>1617</v>
      </c>
      <c r="L91" s="5">
        <v>0.17647099999999999</v>
      </c>
      <c r="M91" s="69">
        <f t="shared" si="23"/>
        <v>16956</v>
      </c>
      <c r="N91" s="5">
        <v>466</v>
      </c>
      <c r="O91" s="5">
        <v>13641</v>
      </c>
      <c r="P91" s="5">
        <v>9163</v>
      </c>
      <c r="Q91" s="5">
        <v>0</v>
      </c>
      <c r="R91" s="5">
        <v>0</v>
      </c>
      <c r="S91" s="5">
        <f t="shared" si="24"/>
        <v>11461</v>
      </c>
      <c r="T91" s="5">
        <v>126</v>
      </c>
      <c r="U91" s="5">
        <v>19</v>
      </c>
      <c r="V91" s="5">
        <v>3315</v>
      </c>
      <c r="W91" s="5">
        <v>2298</v>
      </c>
      <c r="X91" s="72">
        <f t="shared" si="25"/>
        <v>0.80449398443029019</v>
      </c>
      <c r="Y91" s="72">
        <f t="shared" si="26"/>
        <v>0</v>
      </c>
      <c r="Z91" s="72">
        <f t="shared" si="27"/>
        <v>0.19550601556970984</v>
      </c>
      <c r="AA91" s="72">
        <f t="shared" si="28"/>
        <v>0.7994939359567228</v>
      </c>
      <c r="AB91" s="72">
        <f t="shared" si="29"/>
        <v>0</v>
      </c>
      <c r="AC91" s="72">
        <f t="shared" si="30"/>
        <v>0.2005060640432772</v>
      </c>
      <c r="AD91" s="72">
        <f t="shared" si="31"/>
        <v>2.7482896909648502E-2</v>
      </c>
      <c r="AE91" s="72">
        <f t="shared" si="32"/>
        <v>4.0659628304685454E-2</v>
      </c>
      <c r="AF91" s="72">
        <f t="shared" si="33"/>
        <v>0.60729746444032162</v>
      </c>
    </row>
    <row r="92" spans="1:32" x14ac:dyDescent="0.25">
      <c r="A92" s="2" t="s">
        <v>6985</v>
      </c>
      <c r="B92" s="3" t="s">
        <v>42</v>
      </c>
      <c r="C92" s="4" t="s">
        <v>6984</v>
      </c>
      <c r="D92" s="3" t="s">
        <v>26</v>
      </c>
      <c r="E92" s="3" t="s">
        <v>6983</v>
      </c>
      <c r="F92" s="3" t="s">
        <v>28</v>
      </c>
      <c r="G92" s="3" t="s">
        <v>28</v>
      </c>
      <c r="H92" s="5">
        <v>141</v>
      </c>
      <c r="I92" s="5">
        <v>4</v>
      </c>
      <c r="J92" s="5">
        <v>155</v>
      </c>
      <c r="K92" s="5">
        <v>183</v>
      </c>
      <c r="L92" s="5">
        <v>3.9974000000000003E-2</v>
      </c>
      <c r="M92" s="69">
        <f t="shared" si="23"/>
        <v>6469</v>
      </c>
      <c r="N92" s="5">
        <v>79</v>
      </c>
      <c r="O92" s="5">
        <v>6119</v>
      </c>
      <c r="P92" s="5">
        <v>4578</v>
      </c>
      <c r="Q92" s="5">
        <v>0</v>
      </c>
      <c r="R92" s="5">
        <v>0</v>
      </c>
      <c r="S92" s="5">
        <f t="shared" si="24"/>
        <v>4842</v>
      </c>
      <c r="T92" s="5">
        <v>23</v>
      </c>
      <c r="U92" s="5">
        <v>2</v>
      </c>
      <c r="V92" s="5">
        <v>350</v>
      </c>
      <c r="W92" s="5">
        <v>264</v>
      </c>
      <c r="X92" s="72">
        <f t="shared" si="25"/>
        <v>0.94589581078992113</v>
      </c>
      <c r="Y92" s="72">
        <f t="shared" si="26"/>
        <v>0</v>
      </c>
      <c r="Z92" s="72">
        <f t="shared" si="27"/>
        <v>5.410418921007884E-2</v>
      </c>
      <c r="AA92" s="72">
        <f t="shared" si="28"/>
        <v>0.94547707558859972</v>
      </c>
      <c r="AB92" s="72">
        <f t="shared" si="29"/>
        <v>0</v>
      </c>
      <c r="AC92" s="72">
        <f t="shared" si="30"/>
        <v>5.4522924411400248E-2</v>
      </c>
      <c r="AD92" s="72">
        <f t="shared" si="31"/>
        <v>1.2212088421703508E-2</v>
      </c>
      <c r="AE92" s="72">
        <f t="shared" si="32"/>
        <v>1.6315572077653863E-2</v>
      </c>
      <c r="AF92" s="72">
        <f t="shared" si="33"/>
        <v>0.84699453551912574</v>
      </c>
    </row>
    <row r="93" spans="1:32" x14ac:dyDescent="0.25">
      <c r="A93" s="2" t="s">
        <v>6405</v>
      </c>
      <c r="B93" s="3" t="s">
        <v>42</v>
      </c>
      <c r="C93" s="4" t="s">
        <v>6404</v>
      </c>
      <c r="D93" s="3" t="s">
        <v>26</v>
      </c>
      <c r="E93" s="3" t="s">
        <v>6403</v>
      </c>
      <c r="F93" s="3" t="s">
        <v>28</v>
      </c>
      <c r="G93" s="3" t="s">
        <v>28</v>
      </c>
      <c r="H93" s="5">
        <v>204</v>
      </c>
      <c r="I93" s="5">
        <v>19</v>
      </c>
      <c r="J93" s="5">
        <v>179</v>
      </c>
      <c r="K93" s="5">
        <v>197</v>
      </c>
      <c r="L93" s="5">
        <v>6.0171000000000002E-2</v>
      </c>
      <c r="M93" s="69">
        <f t="shared" si="23"/>
        <v>4559</v>
      </c>
      <c r="N93" s="5">
        <v>52</v>
      </c>
      <c r="O93" s="5">
        <v>4515</v>
      </c>
      <c r="P93" s="5">
        <v>3274</v>
      </c>
      <c r="Q93" s="5">
        <v>0</v>
      </c>
      <c r="R93" s="5">
        <v>0</v>
      </c>
      <c r="S93" s="5">
        <f t="shared" si="24"/>
        <v>3307</v>
      </c>
      <c r="T93" s="5">
        <v>11</v>
      </c>
      <c r="U93" s="5">
        <v>1</v>
      </c>
      <c r="V93" s="5">
        <v>44</v>
      </c>
      <c r="W93" s="5">
        <v>33</v>
      </c>
      <c r="X93" s="72">
        <f t="shared" si="25"/>
        <v>0.99034876069313449</v>
      </c>
      <c r="Y93" s="72">
        <f t="shared" si="26"/>
        <v>0</v>
      </c>
      <c r="Z93" s="72">
        <f t="shared" si="27"/>
        <v>9.6512393068655406E-3</v>
      </c>
      <c r="AA93" s="72">
        <f t="shared" si="28"/>
        <v>0.99002116722104627</v>
      </c>
      <c r="AB93" s="72">
        <f t="shared" si="29"/>
        <v>0</v>
      </c>
      <c r="AC93" s="72">
        <f t="shared" si="30"/>
        <v>9.9788327789537348E-3</v>
      </c>
      <c r="AD93" s="72">
        <f t="shared" si="31"/>
        <v>1.1406010089932002E-2</v>
      </c>
      <c r="AE93" s="72">
        <f t="shared" si="32"/>
        <v>1.5724221348654369E-2</v>
      </c>
      <c r="AF93" s="72">
        <f t="shared" si="33"/>
        <v>0.90862944162436543</v>
      </c>
    </row>
    <row r="94" spans="1:32" x14ac:dyDescent="0.25">
      <c r="A94" s="2" t="s">
        <v>8435</v>
      </c>
      <c r="B94" s="3" t="s">
        <v>42</v>
      </c>
      <c r="C94" s="4" t="s">
        <v>8434</v>
      </c>
      <c r="D94" s="3" t="s">
        <v>26</v>
      </c>
      <c r="E94" s="3" t="s">
        <v>8433</v>
      </c>
      <c r="F94" s="3" t="s">
        <v>28</v>
      </c>
      <c r="G94" s="3" t="s">
        <v>28</v>
      </c>
      <c r="H94" s="5">
        <v>2989</v>
      </c>
      <c r="I94" s="5">
        <v>224</v>
      </c>
      <c r="J94" s="5">
        <v>1632</v>
      </c>
      <c r="K94" s="5">
        <v>2648</v>
      </c>
      <c r="L94" s="5">
        <v>0.121229</v>
      </c>
      <c r="M94" s="69">
        <f t="shared" si="23"/>
        <v>50719</v>
      </c>
      <c r="N94" s="5">
        <v>376</v>
      </c>
      <c r="O94" s="5">
        <v>34422</v>
      </c>
      <c r="P94" s="5">
        <v>21843</v>
      </c>
      <c r="Q94" s="5">
        <v>0</v>
      </c>
      <c r="R94" s="5">
        <v>0</v>
      </c>
      <c r="S94" s="5">
        <f t="shared" si="24"/>
        <v>31664</v>
      </c>
      <c r="T94" s="5">
        <v>242</v>
      </c>
      <c r="U94" s="5">
        <v>148</v>
      </c>
      <c r="V94" s="5">
        <v>16297</v>
      </c>
      <c r="W94" s="5">
        <v>9821</v>
      </c>
      <c r="X94" s="72">
        <f t="shared" si="25"/>
        <v>0.67868057335515286</v>
      </c>
      <c r="Y94" s="72">
        <f t="shared" si="26"/>
        <v>0</v>
      </c>
      <c r="Z94" s="72">
        <f t="shared" si="27"/>
        <v>0.32131942664484708</v>
      </c>
      <c r="AA94" s="72">
        <f t="shared" si="28"/>
        <v>0.68983703890853965</v>
      </c>
      <c r="AB94" s="72">
        <f t="shared" si="29"/>
        <v>0</v>
      </c>
      <c r="AC94" s="72">
        <f t="shared" si="30"/>
        <v>0.31016296109146035</v>
      </c>
      <c r="AD94" s="72">
        <f t="shared" si="31"/>
        <v>7.4133953745144816E-3</v>
      </c>
      <c r="AE94" s="72">
        <f t="shared" si="32"/>
        <v>1.1874684183931278E-2</v>
      </c>
      <c r="AF94" s="72">
        <f t="shared" si="33"/>
        <v>0.61631419939577037</v>
      </c>
    </row>
    <row r="95" spans="1:32" x14ac:dyDescent="0.25">
      <c r="A95" s="2" t="s">
        <v>7556</v>
      </c>
      <c r="B95" s="3" t="s">
        <v>42</v>
      </c>
      <c r="C95" s="4" t="s">
        <v>7555</v>
      </c>
      <c r="D95" s="3" t="s">
        <v>26</v>
      </c>
      <c r="E95" s="3" t="s">
        <v>7554</v>
      </c>
      <c r="F95" s="3" t="s">
        <v>28</v>
      </c>
      <c r="G95" s="3" t="s">
        <v>28</v>
      </c>
      <c r="H95" s="5">
        <v>472</v>
      </c>
      <c r="I95" s="5">
        <v>24</v>
      </c>
      <c r="J95" s="5">
        <v>417</v>
      </c>
      <c r="K95" s="5">
        <v>630</v>
      </c>
      <c r="L95" s="5">
        <v>9.5065999999999998E-2</v>
      </c>
      <c r="M95" s="69">
        <f t="shared" si="23"/>
        <v>12980</v>
      </c>
      <c r="N95" s="5">
        <v>217</v>
      </c>
      <c r="O95" s="5">
        <v>9401</v>
      </c>
      <c r="P95" s="5">
        <v>6627</v>
      </c>
      <c r="Q95" s="5">
        <v>0</v>
      </c>
      <c r="R95" s="5">
        <v>0</v>
      </c>
      <c r="S95" s="5">
        <f t="shared" si="24"/>
        <v>9000</v>
      </c>
      <c r="T95" s="5">
        <v>51</v>
      </c>
      <c r="U95" s="5">
        <v>26</v>
      </c>
      <c r="V95" s="5">
        <v>3579</v>
      </c>
      <c r="W95" s="5">
        <v>2373</v>
      </c>
      <c r="X95" s="72">
        <f t="shared" si="25"/>
        <v>0.72426810477657932</v>
      </c>
      <c r="Y95" s="72">
        <f t="shared" si="26"/>
        <v>0</v>
      </c>
      <c r="Z95" s="72">
        <f t="shared" si="27"/>
        <v>0.27573189522342062</v>
      </c>
      <c r="AA95" s="72">
        <f t="shared" si="28"/>
        <v>0.73633333333333328</v>
      </c>
      <c r="AB95" s="72">
        <f t="shared" si="29"/>
        <v>0</v>
      </c>
      <c r="AC95" s="72">
        <f t="shared" si="30"/>
        <v>0.26366666666666666</v>
      </c>
      <c r="AD95" s="72">
        <f t="shared" si="31"/>
        <v>1.6718027734976888E-2</v>
      </c>
      <c r="AE95" s="72">
        <f t="shared" si="32"/>
        <v>2.4111111111111111E-2</v>
      </c>
      <c r="AF95" s="72">
        <f t="shared" si="33"/>
        <v>0.66190476190476188</v>
      </c>
    </row>
    <row r="96" spans="1:32" x14ac:dyDescent="0.25">
      <c r="A96" s="2" t="s">
        <v>6932</v>
      </c>
      <c r="B96" s="3" t="s">
        <v>42</v>
      </c>
      <c r="C96" s="4" t="s">
        <v>6931</v>
      </c>
      <c r="D96" s="3" t="s">
        <v>26</v>
      </c>
      <c r="E96" s="3" t="s">
        <v>6930</v>
      </c>
      <c r="F96" s="3" t="s">
        <v>28</v>
      </c>
      <c r="G96" s="3" t="s">
        <v>28</v>
      </c>
      <c r="H96" s="5">
        <v>320</v>
      </c>
      <c r="I96" s="5">
        <v>11</v>
      </c>
      <c r="J96" s="5">
        <v>272</v>
      </c>
      <c r="K96" s="5">
        <v>288</v>
      </c>
      <c r="L96" s="5">
        <v>6.4574000000000006E-2</v>
      </c>
      <c r="M96" s="69">
        <f t="shared" si="23"/>
        <v>6478</v>
      </c>
      <c r="N96" s="5">
        <v>81</v>
      </c>
      <c r="O96" s="5">
        <v>6212</v>
      </c>
      <c r="P96" s="5">
        <v>4460</v>
      </c>
      <c r="Q96" s="5">
        <v>0</v>
      </c>
      <c r="R96" s="5">
        <v>0</v>
      </c>
      <c r="S96" s="5">
        <f t="shared" si="24"/>
        <v>4645</v>
      </c>
      <c r="T96" s="5">
        <v>28</v>
      </c>
      <c r="U96" s="5">
        <v>4</v>
      </c>
      <c r="V96" s="5">
        <v>266</v>
      </c>
      <c r="W96" s="5">
        <v>185</v>
      </c>
      <c r="X96" s="72">
        <f t="shared" si="25"/>
        <v>0.95893794380981789</v>
      </c>
      <c r="Y96" s="72">
        <f t="shared" si="26"/>
        <v>0</v>
      </c>
      <c r="Z96" s="72">
        <f t="shared" si="27"/>
        <v>4.1062056190182154E-2</v>
      </c>
      <c r="AA96" s="72">
        <f t="shared" si="28"/>
        <v>0.96017222820236814</v>
      </c>
      <c r="AB96" s="72">
        <f t="shared" si="29"/>
        <v>0</v>
      </c>
      <c r="AC96" s="72">
        <f t="shared" si="30"/>
        <v>3.9827771797631861E-2</v>
      </c>
      <c r="AD96" s="72">
        <f t="shared" si="31"/>
        <v>1.2503859215807349E-2</v>
      </c>
      <c r="AE96" s="72">
        <f t="shared" si="32"/>
        <v>1.7438105489773949E-2</v>
      </c>
      <c r="AF96" s="72">
        <f t="shared" si="33"/>
        <v>0.94444444444444442</v>
      </c>
    </row>
    <row r="97" spans="1:32" x14ac:dyDescent="0.25">
      <c r="A97" s="2" t="s">
        <v>8360</v>
      </c>
      <c r="B97" s="3" t="s">
        <v>42</v>
      </c>
      <c r="C97" s="4" t="s">
        <v>8359</v>
      </c>
      <c r="D97" s="3" t="s">
        <v>26</v>
      </c>
      <c r="E97" s="3" t="s">
        <v>8358</v>
      </c>
      <c r="F97" s="3" t="s">
        <v>28</v>
      </c>
      <c r="G97" s="3" t="s">
        <v>28</v>
      </c>
      <c r="H97" s="5">
        <v>1328</v>
      </c>
      <c r="I97" s="5">
        <v>48</v>
      </c>
      <c r="J97" s="5">
        <v>1524</v>
      </c>
      <c r="K97" s="5">
        <v>2001</v>
      </c>
      <c r="L97" s="5">
        <v>0.109764</v>
      </c>
      <c r="M97" s="69">
        <f t="shared" si="23"/>
        <v>37118</v>
      </c>
      <c r="N97" s="5">
        <v>723</v>
      </c>
      <c r="O97" s="5">
        <v>26993</v>
      </c>
      <c r="P97" s="5">
        <v>18230</v>
      </c>
      <c r="Q97" s="5">
        <v>0</v>
      </c>
      <c r="R97" s="5">
        <v>0</v>
      </c>
      <c r="S97" s="5">
        <f t="shared" si="24"/>
        <v>25274</v>
      </c>
      <c r="T97" s="5">
        <v>374</v>
      </c>
      <c r="U97" s="5">
        <v>112</v>
      </c>
      <c r="V97" s="5">
        <v>10125</v>
      </c>
      <c r="W97" s="5">
        <v>7044</v>
      </c>
      <c r="X97" s="72">
        <f t="shared" si="25"/>
        <v>0.72722129425076787</v>
      </c>
      <c r="Y97" s="72">
        <f t="shared" si="26"/>
        <v>0</v>
      </c>
      <c r="Z97" s="72">
        <f t="shared" si="27"/>
        <v>0.27277870574923219</v>
      </c>
      <c r="AA97" s="72">
        <f t="shared" si="28"/>
        <v>0.72129461106275228</v>
      </c>
      <c r="AB97" s="72">
        <f t="shared" si="29"/>
        <v>0</v>
      </c>
      <c r="AC97" s="72">
        <f t="shared" si="30"/>
        <v>0.27870538893724778</v>
      </c>
      <c r="AD97" s="72">
        <f t="shared" si="31"/>
        <v>1.9478420173500727E-2</v>
      </c>
      <c r="AE97" s="72">
        <f t="shared" si="32"/>
        <v>2.8606473055313761E-2</v>
      </c>
      <c r="AF97" s="72">
        <f t="shared" si="33"/>
        <v>0.76161919040479764</v>
      </c>
    </row>
    <row r="98" spans="1:32" x14ac:dyDescent="0.25">
      <c r="A98" s="2" t="s">
        <v>6166</v>
      </c>
      <c r="B98" s="3" t="s">
        <v>42</v>
      </c>
      <c r="C98" s="4" t="s">
        <v>6165</v>
      </c>
      <c r="D98" s="3" t="s">
        <v>26</v>
      </c>
      <c r="E98" s="3" t="s">
        <v>6164</v>
      </c>
      <c r="F98" s="3" t="s">
        <v>28</v>
      </c>
      <c r="G98" s="3" t="s">
        <v>28</v>
      </c>
      <c r="H98" s="5">
        <v>23</v>
      </c>
      <c r="I98" s="5">
        <v>0</v>
      </c>
      <c r="J98" s="5">
        <v>41</v>
      </c>
      <c r="K98" s="5">
        <v>57</v>
      </c>
      <c r="L98" s="5">
        <v>2.0163E-2</v>
      </c>
      <c r="M98" s="69">
        <f t="shared" si="23"/>
        <v>4936</v>
      </c>
      <c r="N98" s="5">
        <v>23</v>
      </c>
      <c r="O98" s="5">
        <v>3725</v>
      </c>
      <c r="P98" s="5">
        <v>2827</v>
      </c>
      <c r="Q98" s="5">
        <v>0</v>
      </c>
      <c r="R98" s="5">
        <v>0</v>
      </c>
      <c r="S98" s="5">
        <f t="shared" si="24"/>
        <v>3717</v>
      </c>
      <c r="T98" s="5">
        <v>8</v>
      </c>
      <c r="U98" s="5">
        <v>20</v>
      </c>
      <c r="V98" s="5">
        <v>1211</v>
      </c>
      <c r="W98" s="5">
        <v>890</v>
      </c>
      <c r="X98" s="72">
        <f t="shared" si="25"/>
        <v>0.75465964343598058</v>
      </c>
      <c r="Y98" s="72">
        <f t="shared" si="26"/>
        <v>0</v>
      </c>
      <c r="Z98" s="72">
        <f t="shared" si="27"/>
        <v>0.24534035656401945</v>
      </c>
      <c r="AA98" s="72">
        <f t="shared" si="28"/>
        <v>0.7605595910680657</v>
      </c>
      <c r="AB98" s="72">
        <f t="shared" si="29"/>
        <v>0</v>
      </c>
      <c r="AC98" s="72">
        <f t="shared" si="30"/>
        <v>0.23944040893193436</v>
      </c>
      <c r="AD98" s="72">
        <f t="shared" si="31"/>
        <v>4.6596434359805509E-3</v>
      </c>
      <c r="AE98" s="72">
        <f t="shared" si="32"/>
        <v>6.1877858488027983E-3</v>
      </c>
      <c r="AF98" s="72">
        <f t="shared" si="33"/>
        <v>0.7192982456140351</v>
      </c>
    </row>
    <row r="99" spans="1:32" x14ac:dyDescent="0.25">
      <c r="A99" s="2" t="s">
        <v>5098</v>
      </c>
      <c r="B99" s="3" t="s">
        <v>42</v>
      </c>
      <c r="C99" s="4" t="s">
        <v>5097</v>
      </c>
      <c r="D99" s="3" t="s">
        <v>206</v>
      </c>
      <c r="E99" s="3" t="s">
        <v>569</v>
      </c>
      <c r="F99" s="3" t="s">
        <v>28</v>
      </c>
      <c r="G99" s="3" t="s">
        <v>28</v>
      </c>
      <c r="H99" s="5">
        <v>5</v>
      </c>
      <c r="I99" s="5">
        <v>0</v>
      </c>
      <c r="J99" s="5">
        <v>16</v>
      </c>
      <c r="K99" s="5">
        <v>22</v>
      </c>
      <c r="L99" s="5">
        <v>1.8502999999999999E-2</v>
      </c>
      <c r="M99" s="69">
        <f t="shared" ref="M99:M134" si="34">O99+Q99+V99</f>
        <v>1734</v>
      </c>
      <c r="N99" s="5">
        <v>0</v>
      </c>
      <c r="O99" s="5">
        <v>1723</v>
      </c>
      <c r="P99" s="5">
        <v>1189</v>
      </c>
      <c r="Q99" s="5">
        <v>0</v>
      </c>
      <c r="R99" s="5">
        <v>0</v>
      </c>
      <c r="S99" s="5">
        <f t="shared" ref="S99:S130" si="35">R99+W99+P99</f>
        <v>1197</v>
      </c>
      <c r="T99" s="5">
        <v>0</v>
      </c>
      <c r="U99" s="5">
        <v>1</v>
      </c>
      <c r="V99" s="5">
        <v>11</v>
      </c>
      <c r="W99" s="5">
        <v>8</v>
      </c>
      <c r="X99" s="72">
        <f t="shared" ref="X99:X134" si="36">O99/$M99</f>
        <v>0.99365628604382927</v>
      </c>
      <c r="Y99" s="72">
        <f t="shared" ref="Y99:Y134" si="37">Q99/$M99</f>
        <v>0</v>
      </c>
      <c r="Z99" s="72">
        <f t="shared" ref="Z99:Z134" si="38">V99/$M99</f>
        <v>6.3437139561707033E-3</v>
      </c>
      <c r="AA99" s="72">
        <f t="shared" ref="AA99:AA134" si="39">P99/$S99</f>
        <v>0.99331662489557226</v>
      </c>
      <c r="AB99" s="72">
        <f t="shared" ref="AB99:AB134" si="40">R99/$S99</f>
        <v>0</v>
      </c>
      <c r="AC99" s="72">
        <f t="shared" ref="AC99:AC134" si="41">W99/$S99</f>
        <v>6.6833751044277356E-3</v>
      </c>
      <c r="AD99" s="72">
        <f t="shared" ref="AD99:AD134" si="42">$N99/M99</f>
        <v>0</v>
      </c>
      <c r="AE99" s="72">
        <f t="shared" ref="AE99:AE134" si="43">$N99/S99</f>
        <v>0</v>
      </c>
      <c r="AF99" s="72">
        <f t="shared" ref="AF99:AF134" si="44">J99/K99</f>
        <v>0.72727272727272729</v>
      </c>
    </row>
    <row r="100" spans="1:32" x14ac:dyDescent="0.25">
      <c r="A100" s="2" t="s">
        <v>7920</v>
      </c>
      <c r="B100" s="3" t="s">
        <v>42</v>
      </c>
      <c r="C100" s="4" t="s">
        <v>7919</v>
      </c>
      <c r="D100" s="3" t="s">
        <v>26</v>
      </c>
      <c r="E100" s="3" t="s">
        <v>7918</v>
      </c>
      <c r="F100" s="3" t="s">
        <v>28</v>
      </c>
      <c r="G100" s="3" t="s">
        <v>28</v>
      </c>
      <c r="H100" s="5">
        <v>553</v>
      </c>
      <c r="I100" s="5">
        <v>22</v>
      </c>
      <c r="J100" s="5">
        <v>498</v>
      </c>
      <c r="K100" s="5">
        <v>636</v>
      </c>
      <c r="L100" s="5">
        <v>6.7977999999999997E-2</v>
      </c>
      <c r="M100" s="69">
        <f t="shared" si="34"/>
        <v>17814</v>
      </c>
      <c r="N100" s="5">
        <v>188</v>
      </c>
      <c r="O100" s="5">
        <v>13352</v>
      </c>
      <c r="P100" s="5">
        <v>9356</v>
      </c>
      <c r="Q100" s="5">
        <v>0</v>
      </c>
      <c r="R100" s="5">
        <v>0</v>
      </c>
      <c r="S100" s="5">
        <f t="shared" si="35"/>
        <v>12349</v>
      </c>
      <c r="T100" s="5">
        <v>84</v>
      </c>
      <c r="U100" s="5">
        <v>59</v>
      </c>
      <c r="V100" s="5">
        <v>4462</v>
      </c>
      <c r="W100" s="5">
        <v>2993</v>
      </c>
      <c r="X100" s="72">
        <f t="shared" si="36"/>
        <v>0.74952284719883233</v>
      </c>
      <c r="Y100" s="72">
        <f t="shared" si="37"/>
        <v>0</v>
      </c>
      <c r="Z100" s="72">
        <f t="shared" si="38"/>
        <v>0.25047715280116761</v>
      </c>
      <c r="AA100" s="72">
        <f t="shared" si="39"/>
        <v>0.75763219693902339</v>
      </c>
      <c r="AB100" s="72">
        <f t="shared" si="40"/>
        <v>0</v>
      </c>
      <c r="AC100" s="72">
        <f t="shared" si="41"/>
        <v>0.24236780306097661</v>
      </c>
      <c r="AD100" s="72">
        <f t="shared" si="42"/>
        <v>1.055349724935444E-2</v>
      </c>
      <c r="AE100" s="72">
        <f t="shared" si="43"/>
        <v>1.5223904769616972E-2</v>
      </c>
      <c r="AF100" s="72">
        <f t="shared" si="44"/>
        <v>0.78301886792452835</v>
      </c>
    </row>
    <row r="101" spans="1:32" x14ac:dyDescent="0.25">
      <c r="A101" s="2" t="s">
        <v>5614</v>
      </c>
      <c r="B101" s="3" t="s">
        <v>42</v>
      </c>
      <c r="C101" s="4" t="s">
        <v>5613</v>
      </c>
      <c r="D101" s="3" t="s">
        <v>26</v>
      </c>
      <c r="E101" s="3" t="s">
        <v>5612</v>
      </c>
      <c r="F101" s="3" t="s">
        <v>28</v>
      </c>
      <c r="G101" s="3" t="s">
        <v>28</v>
      </c>
      <c r="H101" s="5">
        <v>7</v>
      </c>
      <c r="I101" s="5">
        <v>0</v>
      </c>
      <c r="J101" s="5">
        <v>21</v>
      </c>
      <c r="K101" s="5">
        <v>22</v>
      </c>
      <c r="L101" s="5">
        <v>1.0924E-2</v>
      </c>
      <c r="M101" s="69">
        <f t="shared" si="34"/>
        <v>2931</v>
      </c>
      <c r="N101" s="5">
        <v>9</v>
      </c>
      <c r="O101" s="5">
        <v>2783</v>
      </c>
      <c r="P101" s="5">
        <v>2014</v>
      </c>
      <c r="Q101" s="5">
        <v>0</v>
      </c>
      <c r="R101" s="5">
        <v>0</v>
      </c>
      <c r="S101" s="5">
        <f t="shared" si="35"/>
        <v>2110</v>
      </c>
      <c r="T101" s="5">
        <v>6</v>
      </c>
      <c r="U101" s="5">
        <v>2</v>
      </c>
      <c r="V101" s="5">
        <v>148</v>
      </c>
      <c r="W101" s="5">
        <v>96</v>
      </c>
      <c r="X101" s="72">
        <f t="shared" si="36"/>
        <v>0.94950528829750935</v>
      </c>
      <c r="Y101" s="72">
        <f t="shared" si="37"/>
        <v>0</v>
      </c>
      <c r="Z101" s="72">
        <f t="shared" si="38"/>
        <v>5.0494711702490619E-2</v>
      </c>
      <c r="AA101" s="72">
        <f t="shared" si="39"/>
        <v>0.95450236966824642</v>
      </c>
      <c r="AB101" s="72">
        <f t="shared" si="40"/>
        <v>0</v>
      </c>
      <c r="AC101" s="72">
        <f t="shared" si="41"/>
        <v>4.5497630331753552E-2</v>
      </c>
      <c r="AD101" s="72">
        <f t="shared" si="42"/>
        <v>3.0706243602865915E-3</v>
      </c>
      <c r="AE101" s="72">
        <f t="shared" si="43"/>
        <v>4.2654028436018955E-3</v>
      </c>
      <c r="AF101" s="72">
        <f t="shared" si="44"/>
        <v>0.95454545454545459</v>
      </c>
    </row>
    <row r="102" spans="1:32" x14ac:dyDescent="0.25">
      <c r="A102" s="2" t="s">
        <v>5482</v>
      </c>
      <c r="B102" s="3" t="s">
        <v>42</v>
      </c>
      <c r="C102" s="4" t="s">
        <v>5481</v>
      </c>
      <c r="D102" s="3" t="s">
        <v>26</v>
      </c>
      <c r="E102" s="3" t="s">
        <v>5480</v>
      </c>
      <c r="F102" s="3" t="s">
        <v>28</v>
      </c>
      <c r="G102" s="3" t="s">
        <v>28</v>
      </c>
      <c r="H102" s="5">
        <v>31</v>
      </c>
      <c r="I102" s="5">
        <v>1</v>
      </c>
      <c r="J102" s="5">
        <v>192</v>
      </c>
      <c r="K102" s="5">
        <v>199</v>
      </c>
      <c r="L102" s="5">
        <v>0.10874300000000001</v>
      </c>
      <c r="M102" s="69">
        <f t="shared" si="34"/>
        <v>2631</v>
      </c>
      <c r="N102" s="5">
        <v>188</v>
      </c>
      <c r="O102" s="5">
        <v>2627</v>
      </c>
      <c r="P102" s="5">
        <v>1830</v>
      </c>
      <c r="Q102" s="5">
        <v>0</v>
      </c>
      <c r="R102" s="5">
        <v>0</v>
      </c>
      <c r="S102" s="5">
        <f t="shared" si="35"/>
        <v>1831</v>
      </c>
      <c r="T102" s="5">
        <v>2</v>
      </c>
      <c r="U102" s="5">
        <v>0</v>
      </c>
      <c r="V102" s="5">
        <v>4</v>
      </c>
      <c r="W102" s="5">
        <v>1</v>
      </c>
      <c r="X102" s="72">
        <f t="shared" si="36"/>
        <v>0.99847966552641576</v>
      </c>
      <c r="Y102" s="72">
        <f t="shared" si="37"/>
        <v>0</v>
      </c>
      <c r="Z102" s="72">
        <f t="shared" si="38"/>
        <v>1.5203344735841885E-3</v>
      </c>
      <c r="AA102" s="72">
        <f t="shared" si="39"/>
        <v>0.99945385035499723</v>
      </c>
      <c r="AB102" s="72">
        <f t="shared" si="40"/>
        <v>0</v>
      </c>
      <c r="AC102" s="72">
        <f t="shared" si="41"/>
        <v>5.461496450027307E-4</v>
      </c>
      <c r="AD102" s="72">
        <f t="shared" si="42"/>
        <v>7.1455720258456867E-2</v>
      </c>
      <c r="AE102" s="72">
        <f t="shared" si="43"/>
        <v>0.10267613326051338</v>
      </c>
      <c r="AF102" s="72">
        <f t="shared" si="44"/>
        <v>0.96482412060301503</v>
      </c>
    </row>
    <row r="103" spans="1:32" x14ac:dyDescent="0.25">
      <c r="A103" s="2" t="s">
        <v>7940</v>
      </c>
      <c r="B103" s="3" t="s">
        <v>42</v>
      </c>
      <c r="C103" s="4" t="s">
        <v>7939</v>
      </c>
      <c r="D103" s="3" t="s">
        <v>26</v>
      </c>
      <c r="E103" s="3" t="s">
        <v>5861</v>
      </c>
      <c r="F103" s="3" t="s">
        <v>28</v>
      </c>
      <c r="G103" s="3" t="s">
        <v>28</v>
      </c>
      <c r="H103" s="5">
        <v>962</v>
      </c>
      <c r="I103" s="5">
        <v>47</v>
      </c>
      <c r="J103" s="5">
        <v>823</v>
      </c>
      <c r="K103" s="5">
        <v>1049</v>
      </c>
      <c r="L103" s="5">
        <v>0.108011</v>
      </c>
      <c r="M103" s="69">
        <f t="shared" si="34"/>
        <v>17947</v>
      </c>
      <c r="N103" s="5">
        <v>353</v>
      </c>
      <c r="O103" s="5">
        <v>14382</v>
      </c>
      <c r="P103" s="5">
        <v>9712</v>
      </c>
      <c r="Q103" s="5">
        <v>0</v>
      </c>
      <c r="R103" s="5">
        <v>0</v>
      </c>
      <c r="S103" s="5">
        <f t="shared" si="35"/>
        <v>11976</v>
      </c>
      <c r="T103" s="5">
        <v>67</v>
      </c>
      <c r="U103" s="5">
        <v>38</v>
      </c>
      <c r="V103" s="5">
        <v>3565</v>
      </c>
      <c r="W103" s="5">
        <v>2264</v>
      </c>
      <c r="X103" s="72">
        <f t="shared" si="36"/>
        <v>0.80135955870061848</v>
      </c>
      <c r="Y103" s="72">
        <f t="shared" si="37"/>
        <v>0</v>
      </c>
      <c r="Z103" s="72">
        <f t="shared" si="38"/>
        <v>0.19864044129938152</v>
      </c>
      <c r="AA103" s="72">
        <f t="shared" si="39"/>
        <v>0.81095524382097528</v>
      </c>
      <c r="AB103" s="72">
        <f t="shared" si="40"/>
        <v>0</v>
      </c>
      <c r="AC103" s="72">
        <f t="shared" si="41"/>
        <v>0.18904475617902472</v>
      </c>
      <c r="AD103" s="72">
        <f t="shared" si="42"/>
        <v>1.9669025463865827E-2</v>
      </c>
      <c r="AE103" s="72">
        <f t="shared" si="43"/>
        <v>2.947561790247161E-2</v>
      </c>
      <c r="AF103" s="72">
        <f t="shared" si="44"/>
        <v>0.78455672068636795</v>
      </c>
    </row>
    <row r="104" spans="1:32" x14ac:dyDescent="0.25">
      <c r="A104" s="2" t="s">
        <v>6638</v>
      </c>
      <c r="B104" s="3" t="s">
        <v>42</v>
      </c>
      <c r="C104" s="4" t="s">
        <v>6637</v>
      </c>
      <c r="D104" s="3" t="s">
        <v>26</v>
      </c>
      <c r="E104" s="3" t="s">
        <v>6636</v>
      </c>
      <c r="F104" s="3" t="s">
        <v>28</v>
      </c>
      <c r="G104" s="3" t="s">
        <v>28</v>
      </c>
      <c r="H104" s="5">
        <v>23</v>
      </c>
      <c r="I104" s="5">
        <v>1</v>
      </c>
      <c r="J104" s="5">
        <v>68</v>
      </c>
      <c r="K104" s="5">
        <v>77</v>
      </c>
      <c r="L104" s="5">
        <v>2.0766E-2</v>
      </c>
      <c r="M104" s="69">
        <f t="shared" si="34"/>
        <v>5332</v>
      </c>
      <c r="N104" s="5">
        <v>45</v>
      </c>
      <c r="O104" s="5">
        <v>5042</v>
      </c>
      <c r="P104" s="5">
        <v>3708</v>
      </c>
      <c r="Q104" s="5">
        <v>0</v>
      </c>
      <c r="R104" s="5">
        <v>0</v>
      </c>
      <c r="S104" s="5">
        <f t="shared" si="35"/>
        <v>3933</v>
      </c>
      <c r="T104" s="5">
        <v>21</v>
      </c>
      <c r="U104" s="5">
        <v>7</v>
      </c>
      <c r="V104" s="5">
        <v>290</v>
      </c>
      <c r="W104" s="5">
        <v>225</v>
      </c>
      <c r="X104" s="72">
        <f t="shared" si="36"/>
        <v>0.94561140285071266</v>
      </c>
      <c r="Y104" s="72">
        <f t="shared" si="37"/>
        <v>0</v>
      </c>
      <c r="Z104" s="72">
        <f t="shared" si="38"/>
        <v>5.4388597149287322E-2</v>
      </c>
      <c r="AA104" s="72">
        <f t="shared" si="39"/>
        <v>0.94279176201372994</v>
      </c>
      <c r="AB104" s="72">
        <f t="shared" si="40"/>
        <v>0</v>
      </c>
      <c r="AC104" s="72">
        <f t="shared" si="41"/>
        <v>5.7208237986270026E-2</v>
      </c>
      <c r="AD104" s="72">
        <f t="shared" si="42"/>
        <v>8.4396099024756192E-3</v>
      </c>
      <c r="AE104" s="72">
        <f t="shared" si="43"/>
        <v>1.1441647597254004E-2</v>
      </c>
      <c r="AF104" s="72">
        <f t="shared" si="44"/>
        <v>0.88311688311688308</v>
      </c>
    </row>
    <row r="105" spans="1:32" x14ac:dyDescent="0.25">
      <c r="A105" s="2" t="s">
        <v>6483</v>
      </c>
      <c r="B105" s="3" t="s">
        <v>42</v>
      </c>
      <c r="C105" s="4" t="s">
        <v>6482</v>
      </c>
      <c r="D105" s="3" t="s">
        <v>26</v>
      </c>
      <c r="E105" s="3" t="s">
        <v>6481</v>
      </c>
      <c r="F105" s="3" t="s">
        <v>28</v>
      </c>
      <c r="G105" s="3" t="s">
        <v>28</v>
      </c>
      <c r="H105" s="5">
        <v>114</v>
      </c>
      <c r="I105" s="5">
        <v>4</v>
      </c>
      <c r="J105" s="5">
        <v>110</v>
      </c>
      <c r="K105" s="5">
        <v>149</v>
      </c>
      <c r="L105" s="5">
        <v>4.3389999999999998E-2</v>
      </c>
      <c r="M105" s="69">
        <f t="shared" si="34"/>
        <v>5542</v>
      </c>
      <c r="N105" s="5">
        <v>67</v>
      </c>
      <c r="O105" s="5">
        <v>4880</v>
      </c>
      <c r="P105" s="5">
        <v>3434</v>
      </c>
      <c r="Q105" s="5">
        <v>0</v>
      </c>
      <c r="R105" s="5">
        <v>0</v>
      </c>
      <c r="S105" s="5">
        <f t="shared" si="35"/>
        <v>3812</v>
      </c>
      <c r="T105" s="5">
        <v>2</v>
      </c>
      <c r="U105" s="5">
        <v>3</v>
      </c>
      <c r="V105" s="5">
        <v>662</v>
      </c>
      <c r="W105" s="5">
        <v>378</v>
      </c>
      <c r="X105" s="72">
        <f t="shared" si="36"/>
        <v>0.88054853843377845</v>
      </c>
      <c r="Y105" s="72">
        <f t="shared" si="37"/>
        <v>0</v>
      </c>
      <c r="Z105" s="72">
        <f t="shared" si="38"/>
        <v>0.11945146156622158</v>
      </c>
      <c r="AA105" s="72">
        <f t="shared" si="39"/>
        <v>0.9008394543546695</v>
      </c>
      <c r="AB105" s="72">
        <f t="shared" si="40"/>
        <v>0</v>
      </c>
      <c r="AC105" s="72">
        <f t="shared" si="41"/>
        <v>9.9160545645330542E-2</v>
      </c>
      <c r="AD105" s="72">
        <f t="shared" si="42"/>
        <v>1.2089498376037532E-2</v>
      </c>
      <c r="AE105" s="72">
        <f t="shared" si="43"/>
        <v>1.7576075550891919E-2</v>
      </c>
      <c r="AF105" s="72">
        <f t="shared" si="44"/>
        <v>0.73825503355704702</v>
      </c>
    </row>
    <row r="106" spans="1:32" x14ac:dyDescent="0.25">
      <c r="A106" s="2" t="s">
        <v>5165</v>
      </c>
      <c r="B106" s="3" t="s">
        <v>42</v>
      </c>
      <c r="C106" s="4" t="s">
        <v>5164</v>
      </c>
      <c r="D106" s="3" t="s">
        <v>26</v>
      </c>
      <c r="E106" s="3" t="s">
        <v>5163</v>
      </c>
      <c r="F106" s="3" t="s">
        <v>28</v>
      </c>
      <c r="G106" s="3" t="s">
        <v>28</v>
      </c>
      <c r="H106" s="5">
        <v>104</v>
      </c>
      <c r="I106" s="5">
        <v>7</v>
      </c>
      <c r="J106" s="5">
        <v>138</v>
      </c>
      <c r="K106" s="5">
        <v>150</v>
      </c>
      <c r="L106" s="5">
        <v>0.115652</v>
      </c>
      <c r="M106" s="69">
        <f t="shared" si="34"/>
        <v>2051</v>
      </c>
      <c r="N106" s="5">
        <v>81</v>
      </c>
      <c r="O106" s="5">
        <v>1808</v>
      </c>
      <c r="P106" s="5">
        <v>1297</v>
      </c>
      <c r="Q106" s="5">
        <v>0</v>
      </c>
      <c r="R106" s="5">
        <v>0</v>
      </c>
      <c r="S106" s="5">
        <f t="shared" si="35"/>
        <v>1464</v>
      </c>
      <c r="T106" s="5">
        <v>7</v>
      </c>
      <c r="U106" s="5">
        <v>2</v>
      </c>
      <c r="V106" s="5">
        <v>243</v>
      </c>
      <c r="W106" s="5">
        <v>167</v>
      </c>
      <c r="X106" s="72">
        <f t="shared" si="36"/>
        <v>0.88152120916626031</v>
      </c>
      <c r="Y106" s="72">
        <f t="shared" si="37"/>
        <v>0</v>
      </c>
      <c r="Z106" s="72">
        <f t="shared" si="38"/>
        <v>0.11847879083373963</v>
      </c>
      <c r="AA106" s="72">
        <f t="shared" si="39"/>
        <v>0.88592896174863389</v>
      </c>
      <c r="AB106" s="72">
        <f t="shared" si="40"/>
        <v>0</v>
      </c>
      <c r="AC106" s="72">
        <f t="shared" si="41"/>
        <v>0.11407103825136612</v>
      </c>
      <c r="AD106" s="72">
        <f t="shared" si="42"/>
        <v>3.9492930277913216E-2</v>
      </c>
      <c r="AE106" s="72">
        <f t="shared" si="43"/>
        <v>5.5327868852459015E-2</v>
      </c>
      <c r="AF106" s="72">
        <f t="shared" si="44"/>
        <v>0.92</v>
      </c>
    </row>
    <row r="107" spans="1:32" x14ac:dyDescent="0.25">
      <c r="A107" s="2" t="s">
        <v>7150</v>
      </c>
      <c r="B107" s="3" t="s">
        <v>42</v>
      </c>
      <c r="C107" s="4" t="s">
        <v>7149</v>
      </c>
      <c r="D107" s="3" t="s">
        <v>26</v>
      </c>
      <c r="E107" s="3" t="s">
        <v>7148</v>
      </c>
      <c r="F107" s="3" t="s">
        <v>28</v>
      </c>
      <c r="G107" s="3" t="s">
        <v>28</v>
      </c>
      <c r="H107" s="5">
        <v>274</v>
      </c>
      <c r="I107" s="5">
        <v>5</v>
      </c>
      <c r="J107" s="5">
        <v>495</v>
      </c>
      <c r="K107" s="5">
        <v>571</v>
      </c>
      <c r="L107" s="5">
        <v>0.111328</v>
      </c>
      <c r="M107" s="69">
        <f t="shared" si="34"/>
        <v>8636</v>
      </c>
      <c r="N107" s="5">
        <v>391</v>
      </c>
      <c r="O107" s="5">
        <v>7166</v>
      </c>
      <c r="P107" s="5">
        <v>5129</v>
      </c>
      <c r="Q107" s="5">
        <v>0</v>
      </c>
      <c r="R107" s="5">
        <v>0</v>
      </c>
      <c r="S107" s="5">
        <f t="shared" si="35"/>
        <v>6052</v>
      </c>
      <c r="T107" s="5">
        <v>13</v>
      </c>
      <c r="U107" s="5">
        <v>19</v>
      </c>
      <c r="V107" s="5">
        <v>1470</v>
      </c>
      <c r="W107" s="5">
        <v>923</v>
      </c>
      <c r="X107" s="72">
        <f t="shared" si="36"/>
        <v>0.82978230662343677</v>
      </c>
      <c r="Y107" s="72">
        <f t="shared" si="37"/>
        <v>0</v>
      </c>
      <c r="Z107" s="72">
        <f t="shared" si="38"/>
        <v>0.17021769337656323</v>
      </c>
      <c r="AA107" s="72">
        <f t="shared" si="39"/>
        <v>0.84748843357567749</v>
      </c>
      <c r="AB107" s="72">
        <f t="shared" si="40"/>
        <v>0</v>
      </c>
      <c r="AC107" s="72">
        <f t="shared" si="41"/>
        <v>0.15251156642432254</v>
      </c>
      <c r="AD107" s="72">
        <f t="shared" si="42"/>
        <v>4.5275590551181105E-2</v>
      </c>
      <c r="AE107" s="72">
        <f t="shared" si="43"/>
        <v>6.4606741573033713E-2</v>
      </c>
      <c r="AF107" s="72">
        <f t="shared" si="44"/>
        <v>0.86690017513134854</v>
      </c>
    </row>
    <row r="108" spans="1:32" x14ac:dyDescent="0.25">
      <c r="A108" s="2" t="s">
        <v>5886</v>
      </c>
      <c r="B108" s="3" t="s">
        <v>42</v>
      </c>
      <c r="C108" s="4" t="s">
        <v>5885</v>
      </c>
      <c r="D108" s="3" t="s">
        <v>26</v>
      </c>
      <c r="E108" s="3" t="s">
        <v>5539</v>
      </c>
      <c r="F108" s="3" t="s">
        <v>28</v>
      </c>
      <c r="G108" s="3" t="s">
        <v>28</v>
      </c>
      <c r="H108" s="5">
        <v>15</v>
      </c>
      <c r="I108" s="5">
        <v>0</v>
      </c>
      <c r="J108" s="5">
        <v>145</v>
      </c>
      <c r="K108" s="5">
        <v>157</v>
      </c>
      <c r="L108" s="5">
        <v>6.4930000000000002E-2</v>
      </c>
      <c r="M108" s="69">
        <f t="shared" si="34"/>
        <v>3322</v>
      </c>
      <c r="N108" s="5">
        <v>138</v>
      </c>
      <c r="O108" s="5">
        <v>3305</v>
      </c>
      <c r="P108" s="5">
        <v>2418</v>
      </c>
      <c r="Q108" s="5">
        <v>0</v>
      </c>
      <c r="R108" s="5">
        <v>0</v>
      </c>
      <c r="S108" s="5">
        <f t="shared" si="35"/>
        <v>2433</v>
      </c>
      <c r="T108" s="5">
        <v>1</v>
      </c>
      <c r="U108" s="5">
        <v>2</v>
      </c>
      <c r="V108" s="5">
        <v>17</v>
      </c>
      <c r="W108" s="5">
        <v>15</v>
      </c>
      <c r="X108" s="72">
        <f t="shared" si="36"/>
        <v>0.99488260084286573</v>
      </c>
      <c r="Y108" s="72">
        <f t="shared" si="37"/>
        <v>0</v>
      </c>
      <c r="Z108" s="72">
        <f t="shared" si="38"/>
        <v>5.1173991571342569E-3</v>
      </c>
      <c r="AA108" s="72">
        <f t="shared" si="39"/>
        <v>0.99383477188655978</v>
      </c>
      <c r="AB108" s="72">
        <f t="shared" si="40"/>
        <v>0</v>
      </c>
      <c r="AC108" s="72">
        <f t="shared" si="41"/>
        <v>6.1652281134401974E-3</v>
      </c>
      <c r="AD108" s="72">
        <f t="shared" si="42"/>
        <v>4.1541240216736906E-2</v>
      </c>
      <c r="AE108" s="72">
        <f t="shared" si="43"/>
        <v>5.6720098643649818E-2</v>
      </c>
      <c r="AF108" s="72">
        <f t="shared" si="44"/>
        <v>0.92356687898089174</v>
      </c>
    </row>
    <row r="109" spans="1:32" x14ac:dyDescent="0.25">
      <c r="A109" s="2" t="s">
        <v>5971</v>
      </c>
      <c r="B109" s="3" t="s">
        <v>42</v>
      </c>
      <c r="C109" s="4" t="s">
        <v>5970</v>
      </c>
      <c r="D109" s="3" t="s">
        <v>26</v>
      </c>
      <c r="E109" s="3" t="s">
        <v>5969</v>
      </c>
      <c r="F109" s="3" t="s">
        <v>28</v>
      </c>
      <c r="G109" s="3" t="s">
        <v>28</v>
      </c>
      <c r="H109" s="5">
        <v>9</v>
      </c>
      <c r="I109" s="5">
        <v>0</v>
      </c>
      <c r="J109" s="5">
        <v>49</v>
      </c>
      <c r="K109" s="5">
        <v>51</v>
      </c>
      <c r="L109" s="5">
        <v>2.0392E-2</v>
      </c>
      <c r="M109" s="69">
        <f t="shared" si="34"/>
        <v>3375</v>
      </c>
      <c r="N109" s="5">
        <v>40</v>
      </c>
      <c r="O109" s="5">
        <v>3372</v>
      </c>
      <c r="P109" s="5">
        <v>2501</v>
      </c>
      <c r="Q109" s="5">
        <v>0</v>
      </c>
      <c r="R109" s="5">
        <v>0</v>
      </c>
      <c r="S109" s="5">
        <f t="shared" si="35"/>
        <v>2504</v>
      </c>
      <c r="T109" s="5">
        <v>0</v>
      </c>
      <c r="U109" s="5">
        <v>2</v>
      </c>
      <c r="V109" s="5">
        <v>3</v>
      </c>
      <c r="W109" s="5">
        <v>3</v>
      </c>
      <c r="X109" s="72">
        <f t="shared" si="36"/>
        <v>0.99911111111111106</v>
      </c>
      <c r="Y109" s="72">
        <f t="shared" si="37"/>
        <v>0</v>
      </c>
      <c r="Z109" s="72">
        <f t="shared" si="38"/>
        <v>8.8888888888888893E-4</v>
      </c>
      <c r="AA109" s="72">
        <f t="shared" si="39"/>
        <v>0.99880191693290732</v>
      </c>
      <c r="AB109" s="72">
        <f t="shared" si="40"/>
        <v>0</v>
      </c>
      <c r="AC109" s="72">
        <f t="shared" si="41"/>
        <v>1.1980830670926517E-3</v>
      </c>
      <c r="AD109" s="72">
        <f t="shared" si="42"/>
        <v>1.1851851851851851E-2</v>
      </c>
      <c r="AE109" s="72">
        <f t="shared" si="43"/>
        <v>1.5974440894568689E-2</v>
      </c>
      <c r="AF109" s="72">
        <f t="shared" si="44"/>
        <v>0.96078431372549022</v>
      </c>
    </row>
    <row r="110" spans="1:32" x14ac:dyDescent="0.25">
      <c r="A110" s="2" t="s">
        <v>7456</v>
      </c>
      <c r="B110" s="3" t="s">
        <v>42</v>
      </c>
      <c r="C110" s="4" t="s">
        <v>7455</v>
      </c>
      <c r="D110" s="3" t="s">
        <v>26</v>
      </c>
      <c r="E110" s="3" t="s">
        <v>7454</v>
      </c>
      <c r="F110" s="3" t="s">
        <v>28</v>
      </c>
      <c r="G110" s="3" t="s">
        <v>28</v>
      </c>
      <c r="H110" s="5">
        <v>365</v>
      </c>
      <c r="I110" s="5">
        <v>27</v>
      </c>
      <c r="J110" s="5">
        <v>359</v>
      </c>
      <c r="K110" s="5">
        <v>404</v>
      </c>
      <c r="L110" s="5">
        <v>6.4940999999999999E-2</v>
      </c>
      <c r="M110" s="69">
        <f t="shared" si="34"/>
        <v>9652</v>
      </c>
      <c r="N110" s="5">
        <v>114</v>
      </c>
      <c r="O110" s="5">
        <v>8714</v>
      </c>
      <c r="P110" s="5">
        <v>6221</v>
      </c>
      <c r="Q110" s="5">
        <v>0</v>
      </c>
      <c r="R110" s="5">
        <v>0</v>
      </c>
      <c r="S110" s="5">
        <f t="shared" si="35"/>
        <v>6846</v>
      </c>
      <c r="T110" s="5">
        <v>71</v>
      </c>
      <c r="U110" s="5">
        <v>13</v>
      </c>
      <c r="V110" s="5">
        <v>938</v>
      </c>
      <c r="W110" s="5">
        <v>625</v>
      </c>
      <c r="X110" s="72">
        <f t="shared" si="36"/>
        <v>0.90281806879403237</v>
      </c>
      <c r="Y110" s="72">
        <f t="shared" si="37"/>
        <v>0</v>
      </c>
      <c r="Z110" s="72">
        <f t="shared" si="38"/>
        <v>9.7181931205967673E-2</v>
      </c>
      <c r="AA110" s="72">
        <f t="shared" si="39"/>
        <v>0.9087058136137891</v>
      </c>
      <c r="AB110" s="72">
        <f t="shared" si="40"/>
        <v>0</v>
      </c>
      <c r="AC110" s="72">
        <f t="shared" si="41"/>
        <v>9.1294186386210924E-2</v>
      </c>
      <c r="AD110" s="72">
        <f t="shared" si="42"/>
        <v>1.1811023622047244E-2</v>
      </c>
      <c r="AE110" s="72">
        <f t="shared" si="43"/>
        <v>1.6652059596844872E-2</v>
      </c>
      <c r="AF110" s="72">
        <f t="shared" si="44"/>
        <v>0.88861386138613863</v>
      </c>
    </row>
    <row r="111" spans="1:32" x14ac:dyDescent="0.25">
      <c r="A111" s="2" t="s">
        <v>7929</v>
      </c>
      <c r="B111" s="3" t="s">
        <v>42</v>
      </c>
      <c r="C111" s="4" t="s">
        <v>7928</v>
      </c>
      <c r="D111" s="3" t="s">
        <v>26</v>
      </c>
      <c r="E111" s="3" t="s">
        <v>7927</v>
      </c>
      <c r="F111" s="3" t="s">
        <v>28</v>
      </c>
      <c r="G111" s="3" t="s">
        <v>28</v>
      </c>
      <c r="H111" s="5">
        <v>669</v>
      </c>
      <c r="I111" s="5">
        <v>17</v>
      </c>
      <c r="J111" s="5">
        <v>702</v>
      </c>
      <c r="K111" s="5">
        <v>791</v>
      </c>
      <c r="L111" s="5">
        <v>8.4130999999999997E-2</v>
      </c>
      <c r="M111" s="69">
        <f t="shared" si="34"/>
        <v>15437</v>
      </c>
      <c r="N111" s="5">
        <v>267</v>
      </c>
      <c r="O111" s="5">
        <v>13328</v>
      </c>
      <c r="P111" s="5">
        <v>9402</v>
      </c>
      <c r="Q111" s="5">
        <v>0</v>
      </c>
      <c r="R111" s="5">
        <v>0</v>
      </c>
      <c r="S111" s="5">
        <f t="shared" si="35"/>
        <v>10868</v>
      </c>
      <c r="T111" s="5">
        <v>125</v>
      </c>
      <c r="U111" s="5">
        <v>37</v>
      </c>
      <c r="V111" s="5">
        <v>2109</v>
      </c>
      <c r="W111" s="5">
        <v>1466</v>
      </c>
      <c r="X111" s="72">
        <f t="shared" si="36"/>
        <v>0.8633801904515126</v>
      </c>
      <c r="Y111" s="72">
        <f t="shared" si="37"/>
        <v>0</v>
      </c>
      <c r="Z111" s="72">
        <f t="shared" si="38"/>
        <v>0.1366198095484874</v>
      </c>
      <c r="AA111" s="72">
        <f t="shared" si="39"/>
        <v>0.86510857563489141</v>
      </c>
      <c r="AB111" s="72">
        <f t="shared" si="40"/>
        <v>0</v>
      </c>
      <c r="AC111" s="72">
        <f t="shared" si="41"/>
        <v>0.13489142436510856</v>
      </c>
      <c r="AD111" s="72">
        <f t="shared" si="42"/>
        <v>1.7296106756494137E-2</v>
      </c>
      <c r="AE111" s="72">
        <f t="shared" si="43"/>
        <v>2.4567537725432461E-2</v>
      </c>
      <c r="AF111" s="72">
        <f t="shared" si="44"/>
        <v>0.88748419721871052</v>
      </c>
    </row>
    <row r="112" spans="1:32" x14ac:dyDescent="0.25">
      <c r="A112" s="2" t="s">
        <v>5787</v>
      </c>
      <c r="B112" s="3" t="s">
        <v>42</v>
      </c>
      <c r="C112" s="4" t="s">
        <v>5786</v>
      </c>
      <c r="D112" s="3" t="s">
        <v>26</v>
      </c>
      <c r="E112" s="3" t="s">
        <v>5785</v>
      </c>
      <c r="F112" s="3" t="s">
        <v>28</v>
      </c>
      <c r="G112" s="3" t="s">
        <v>28</v>
      </c>
      <c r="H112" s="5">
        <v>17</v>
      </c>
      <c r="I112" s="5">
        <v>0</v>
      </c>
      <c r="J112" s="5">
        <v>31</v>
      </c>
      <c r="K112" s="5">
        <v>33</v>
      </c>
      <c r="L112" s="5">
        <v>1.4732E-2</v>
      </c>
      <c r="M112" s="69">
        <f t="shared" si="34"/>
        <v>3066</v>
      </c>
      <c r="N112" s="5">
        <v>20</v>
      </c>
      <c r="O112" s="5">
        <v>3033</v>
      </c>
      <c r="P112" s="5">
        <v>2240</v>
      </c>
      <c r="Q112" s="5">
        <v>0</v>
      </c>
      <c r="R112" s="5">
        <v>0</v>
      </c>
      <c r="S112" s="5">
        <f t="shared" si="35"/>
        <v>2267</v>
      </c>
      <c r="T112" s="5">
        <v>1</v>
      </c>
      <c r="U112" s="5">
        <v>1</v>
      </c>
      <c r="V112" s="5">
        <v>33</v>
      </c>
      <c r="W112" s="5">
        <v>27</v>
      </c>
      <c r="X112" s="72">
        <f t="shared" si="36"/>
        <v>0.98923679060665359</v>
      </c>
      <c r="Y112" s="72">
        <f t="shared" si="37"/>
        <v>0</v>
      </c>
      <c r="Z112" s="72">
        <f t="shared" si="38"/>
        <v>1.0763209393346379E-2</v>
      </c>
      <c r="AA112" s="72">
        <f t="shared" si="39"/>
        <v>0.98808998676665194</v>
      </c>
      <c r="AB112" s="72">
        <f t="shared" si="40"/>
        <v>0</v>
      </c>
      <c r="AC112" s="72">
        <f t="shared" si="41"/>
        <v>1.1910013233348038E-2</v>
      </c>
      <c r="AD112" s="72">
        <f t="shared" si="42"/>
        <v>6.5231572080887146E-3</v>
      </c>
      <c r="AE112" s="72">
        <f t="shared" si="43"/>
        <v>8.82223202470225E-3</v>
      </c>
      <c r="AF112" s="72">
        <f t="shared" si="44"/>
        <v>0.93939393939393945</v>
      </c>
    </row>
    <row r="113" spans="1:32" x14ac:dyDescent="0.25">
      <c r="A113" s="2" t="s">
        <v>7417</v>
      </c>
      <c r="B113" s="3" t="s">
        <v>42</v>
      </c>
      <c r="C113" s="4" t="s">
        <v>7416</v>
      </c>
      <c r="D113" s="3" t="s">
        <v>26</v>
      </c>
      <c r="E113" s="3" t="s">
        <v>7415</v>
      </c>
      <c r="F113" s="3" t="s">
        <v>28</v>
      </c>
      <c r="G113" s="3" t="s">
        <v>28</v>
      </c>
      <c r="H113" s="5">
        <v>161</v>
      </c>
      <c r="I113" s="5">
        <v>5</v>
      </c>
      <c r="J113" s="5">
        <v>212</v>
      </c>
      <c r="K113" s="5">
        <v>226</v>
      </c>
      <c r="L113" s="5">
        <v>3.6819999999999999E-2</v>
      </c>
      <c r="M113" s="69">
        <f t="shared" si="34"/>
        <v>8857</v>
      </c>
      <c r="N113" s="5">
        <v>83</v>
      </c>
      <c r="O113" s="5">
        <v>8305</v>
      </c>
      <c r="P113" s="5">
        <v>6138</v>
      </c>
      <c r="Q113" s="5">
        <v>0</v>
      </c>
      <c r="R113" s="5">
        <v>0</v>
      </c>
      <c r="S113" s="5">
        <f t="shared" si="35"/>
        <v>6519</v>
      </c>
      <c r="T113" s="5">
        <v>54</v>
      </c>
      <c r="U113" s="5">
        <v>4</v>
      </c>
      <c r="V113" s="5">
        <v>552</v>
      </c>
      <c r="W113" s="5">
        <v>381</v>
      </c>
      <c r="X113" s="72">
        <f t="shared" si="36"/>
        <v>0.9376764141357119</v>
      </c>
      <c r="Y113" s="72">
        <f t="shared" si="37"/>
        <v>0</v>
      </c>
      <c r="Z113" s="72">
        <f t="shared" si="38"/>
        <v>6.2323585864288135E-2</v>
      </c>
      <c r="AA113" s="72">
        <f t="shared" si="39"/>
        <v>0.94155545329038193</v>
      </c>
      <c r="AB113" s="72">
        <f t="shared" si="40"/>
        <v>0</v>
      </c>
      <c r="AC113" s="72">
        <f t="shared" si="41"/>
        <v>5.8444546709618038E-2</v>
      </c>
      <c r="AD113" s="72">
        <f t="shared" si="42"/>
        <v>9.371118889014339E-3</v>
      </c>
      <c r="AE113" s="72">
        <f t="shared" si="43"/>
        <v>1.2732014112593957E-2</v>
      </c>
      <c r="AF113" s="72">
        <f t="shared" si="44"/>
        <v>0.93805309734513276</v>
      </c>
    </row>
    <row r="114" spans="1:32" x14ac:dyDescent="0.25">
      <c r="A114" s="2" t="s">
        <v>5819</v>
      </c>
      <c r="B114" s="3" t="s">
        <v>42</v>
      </c>
      <c r="C114" s="4" t="s">
        <v>5818</v>
      </c>
      <c r="D114" s="3" t="s">
        <v>26</v>
      </c>
      <c r="E114" s="3" t="s">
        <v>5817</v>
      </c>
      <c r="F114" s="3" t="s">
        <v>28</v>
      </c>
      <c r="G114" s="3" t="s">
        <v>28</v>
      </c>
      <c r="H114" s="5">
        <v>144</v>
      </c>
      <c r="I114" s="5">
        <v>5</v>
      </c>
      <c r="J114" s="5">
        <v>223</v>
      </c>
      <c r="K114" s="5">
        <v>253</v>
      </c>
      <c r="L114" s="5">
        <v>0.109666</v>
      </c>
      <c r="M114" s="69">
        <f t="shared" si="34"/>
        <v>3464</v>
      </c>
      <c r="N114" s="5">
        <v>188</v>
      </c>
      <c r="O114" s="5">
        <v>3354</v>
      </c>
      <c r="P114" s="5">
        <v>2307</v>
      </c>
      <c r="Q114" s="5">
        <v>0</v>
      </c>
      <c r="R114" s="5">
        <v>0</v>
      </c>
      <c r="S114" s="5">
        <f t="shared" si="35"/>
        <v>2389</v>
      </c>
      <c r="T114" s="5">
        <v>6</v>
      </c>
      <c r="U114" s="5">
        <v>4</v>
      </c>
      <c r="V114" s="5">
        <v>110</v>
      </c>
      <c r="W114" s="5">
        <v>82</v>
      </c>
      <c r="X114" s="72">
        <f t="shared" si="36"/>
        <v>0.96824480369515009</v>
      </c>
      <c r="Y114" s="72">
        <f t="shared" si="37"/>
        <v>0</v>
      </c>
      <c r="Z114" s="72">
        <f t="shared" si="38"/>
        <v>3.1755196304849888E-2</v>
      </c>
      <c r="AA114" s="72">
        <f t="shared" si="39"/>
        <v>0.96567601506906653</v>
      </c>
      <c r="AB114" s="72">
        <f t="shared" si="40"/>
        <v>0</v>
      </c>
      <c r="AC114" s="72">
        <f t="shared" si="41"/>
        <v>3.4323984930933443E-2</v>
      </c>
      <c r="AD114" s="72">
        <f t="shared" si="42"/>
        <v>5.4272517321016164E-2</v>
      </c>
      <c r="AE114" s="72">
        <f t="shared" si="43"/>
        <v>7.8694014231896189E-2</v>
      </c>
      <c r="AF114" s="72">
        <f t="shared" si="44"/>
        <v>0.88142292490118579</v>
      </c>
    </row>
    <row r="115" spans="1:32" x14ac:dyDescent="0.25">
      <c r="A115" s="2" t="s">
        <v>7056</v>
      </c>
      <c r="B115" s="3" t="s">
        <v>42</v>
      </c>
      <c r="C115" s="4" t="s">
        <v>7055</v>
      </c>
      <c r="D115" s="3" t="s">
        <v>26</v>
      </c>
      <c r="E115" s="3" t="s">
        <v>7054</v>
      </c>
      <c r="F115" s="3" t="s">
        <v>28</v>
      </c>
      <c r="G115" s="3" t="s">
        <v>28</v>
      </c>
      <c r="H115" s="5">
        <v>603</v>
      </c>
      <c r="I115" s="5">
        <v>28</v>
      </c>
      <c r="J115" s="5">
        <v>497</v>
      </c>
      <c r="K115" s="5">
        <v>560</v>
      </c>
      <c r="L115" s="5">
        <v>0.118044</v>
      </c>
      <c r="M115" s="69">
        <f t="shared" si="34"/>
        <v>7130</v>
      </c>
      <c r="N115" s="5">
        <v>175</v>
      </c>
      <c r="O115" s="5">
        <v>6647</v>
      </c>
      <c r="P115" s="5">
        <v>4744</v>
      </c>
      <c r="Q115" s="5">
        <v>0</v>
      </c>
      <c r="R115" s="5">
        <v>0</v>
      </c>
      <c r="S115" s="5">
        <f t="shared" si="35"/>
        <v>5061</v>
      </c>
      <c r="T115" s="5">
        <v>25</v>
      </c>
      <c r="U115" s="5">
        <v>6</v>
      </c>
      <c r="V115" s="5">
        <v>483</v>
      </c>
      <c r="W115" s="5">
        <v>317</v>
      </c>
      <c r="X115" s="72">
        <f t="shared" si="36"/>
        <v>0.93225806451612903</v>
      </c>
      <c r="Y115" s="72">
        <f t="shared" si="37"/>
        <v>0</v>
      </c>
      <c r="Z115" s="72">
        <f t="shared" si="38"/>
        <v>6.7741935483870974E-2</v>
      </c>
      <c r="AA115" s="72">
        <f t="shared" si="39"/>
        <v>0.93736415728116973</v>
      </c>
      <c r="AB115" s="72">
        <f t="shared" si="40"/>
        <v>0</v>
      </c>
      <c r="AC115" s="72">
        <f t="shared" si="41"/>
        <v>6.263584271883027E-2</v>
      </c>
      <c r="AD115" s="72">
        <f t="shared" si="42"/>
        <v>2.4544179523141654E-2</v>
      </c>
      <c r="AE115" s="72">
        <f t="shared" si="43"/>
        <v>3.4578146611341634E-2</v>
      </c>
      <c r="AF115" s="72">
        <f t="shared" si="44"/>
        <v>0.88749999999999996</v>
      </c>
    </row>
    <row r="116" spans="1:32" x14ac:dyDescent="0.25">
      <c r="A116" s="2" t="s">
        <v>5588</v>
      </c>
      <c r="B116" s="3" t="s">
        <v>42</v>
      </c>
      <c r="C116" s="4" t="s">
        <v>5587</v>
      </c>
      <c r="D116" s="3" t="s">
        <v>26</v>
      </c>
      <c r="E116" s="3" t="s">
        <v>5586</v>
      </c>
      <c r="F116" s="3" t="s">
        <v>28</v>
      </c>
      <c r="G116" s="3" t="s">
        <v>28</v>
      </c>
      <c r="H116" s="5">
        <v>8</v>
      </c>
      <c r="I116" s="5">
        <v>0</v>
      </c>
      <c r="J116" s="5">
        <v>20</v>
      </c>
      <c r="K116" s="5">
        <v>21</v>
      </c>
      <c r="L116" s="5">
        <v>1.0536999999999999E-2</v>
      </c>
      <c r="M116" s="69">
        <f t="shared" si="34"/>
        <v>2845</v>
      </c>
      <c r="N116" s="5">
        <v>13</v>
      </c>
      <c r="O116" s="5">
        <v>2841</v>
      </c>
      <c r="P116" s="5">
        <v>1993</v>
      </c>
      <c r="Q116" s="5">
        <v>0</v>
      </c>
      <c r="R116" s="5">
        <v>0</v>
      </c>
      <c r="S116" s="5">
        <f t="shared" si="35"/>
        <v>1995</v>
      </c>
      <c r="T116" s="5">
        <v>0</v>
      </c>
      <c r="U116" s="5">
        <v>2</v>
      </c>
      <c r="V116" s="5">
        <v>4</v>
      </c>
      <c r="W116" s="5">
        <v>2</v>
      </c>
      <c r="X116" s="72">
        <f t="shared" si="36"/>
        <v>0.99859402460456947</v>
      </c>
      <c r="Y116" s="72">
        <f t="shared" si="37"/>
        <v>0</v>
      </c>
      <c r="Z116" s="72">
        <f t="shared" si="38"/>
        <v>1.4059753954305801E-3</v>
      </c>
      <c r="AA116" s="72">
        <f t="shared" si="39"/>
        <v>0.99899749373433588</v>
      </c>
      <c r="AB116" s="72">
        <f t="shared" si="40"/>
        <v>0</v>
      </c>
      <c r="AC116" s="72">
        <f t="shared" si="41"/>
        <v>1.0025062656641604E-3</v>
      </c>
      <c r="AD116" s="72">
        <f t="shared" si="42"/>
        <v>4.5694200351493845E-3</v>
      </c>
      <c r="AE116" s="72">
        <f t="shared" si="43"/>
        <v>6.5162907268170424E-3</v>
      </c>
      <c r="AF116" s="72">
        <f t="shared" si="44"/>
        <v>0.95238095238095233</v>
      </c>
    </row>
    <row r="117" spans="1:32" x14ac:dyDescent="0.25">
      <c r="A117" s="2" t="s">
        <v>5541</v>
      </c>
      <c r="B117" s="3" t="s">
        <v>42</v>
      </c>
      <c r="C117" s="4" t="s">
        <v>5540</v>
      </c>
      <c r="D117" s="3" t="s">
        <v>26</v>
      </c>
      <c r="E117" s="3" t="s">
        <v>5539</v>
      </c>
      <c r="F117" s="3" t="s">
        <v>28</v>
      </c>
      <c r="G117" s="3" t="s">
        <v>28</v>
      </c>
      <c r="H117" s="5">
        <v>16</v>
      </c>
      <c r="I117" s="5">
        <v>0</v>
      </c>
      <c r="J117" s="5">
        <v>112</v>
      </c>
      <c r="K117" s="5">
        <v>117</v>
      </c>
      <c r="L117" s="5">
        <v>6.0622000000000002E-2</v>
      </c>
      <c r="M117" s="69">
        <f t="shared" si="34"/>
        <v>2629</v>
      </c>
      <c r="N117" s="5">
        <v>106</v>
      </c>
      <c r="O117" s="5">
        <v>2628</v>
      </c>
      <c r="P117" s="5">
        <v>1930</v>
      </c>
      <c r="Q117" s="5">
        <v>0</v>
      </c>
      <c r="R117" s="5">
        <v>0</v>
      </c>
      <c r="S117" s="5">
        <f t="shared" si="35"/>
        <v>1931</v>
      </c>
      <c r="T117" s="5">
        <v>4</v>
      </c>
      <c r="U117" s="5">
        <v>0</v>
      </c>
      <c r="V117" s="5">
        <v>1</v>
      </c>
      <c r="W117" s="5">
        <v>1</v>
      </c>
      <c r="X117" s="72">
        <f t="shared" si="36"/>
        <v>0.99961962723469</v>
      </c>
      <c r="Y117" s="72">
        <f t="shared" si="37"/>
        <v>0</v>
      </c>
      <c r="Z117" s="72">
        <f t="shared" si="38"/>
        <v>3.8037276531000382E-4</v>
      </c>
      <c r="AA117" s="72">
        <f t="shared" si="39"/>
        <v>0.99948213360952876</v>
      </c>
      <c r="AB117" s="72">
        <f t="shared" si="40"/>
        <v>0</v>
      </c>
      <c r="AC117" s="72">
        <f t="shared" si="41"/>
        <v>5.1786639047125837E-4</v>
      </c>
      <c r="AD117" s="72">
        <f t="shared" si="42"/>
        <v>4.0319513122860404E-2</v>
      </c>
      <c r="AE117" s="72">
        <f t="shared" si="43"/>
        <v>5.489383738995339E-2</v>
      </c>
      <c r="AF117" s="72">
        <f t="shared" si="44"/>
        <v>0.95726495726495731</v>
      </c>
    </row>
    <row r="118" spans="1:32" x14ac:dyDescent="0.25">
      <c r="A118" s="2" t="s">
        <v>5432</v>
      </c>
      <c r="B118" s="3" t="s">
        <v>42</v>
      </c>
      <c r="C118" s="4" t="s">
        <v>5431</v>
      </c>
      <c r="D118" s="3" t="s">
        <v>26</v>
      </c>
      <c r="E118" s="3" t="s">
        <v>5430</v>
      </c>
      <c r="F118" s="3" t="s">
        <v>28</v>
      </c>
      <c r="G118" s="3" t="s">
        <v>28</v>
      </c>
      <c r="H118" s="5">
        <v>26</v>
      </c>
      <c r="I118" s="5">
        <v>0</v>
      </c>
      <c r="J118" s="5">
        <v>38</v>
      </c>
      <c r="K118" s="5">
        <v>70</v>
      </c>
      <c r="L118" s="5">
        <v>4.0183999999999997E-2</v>
      </c>
      <c r="M118" s="69">
        <f t="shared" si="34"/>
        <v>3141</v>
      </c>
      <c r="N118" s="5">
        <v>46</v>
      </c>
      <c r="O118" s="5">
        <v>2431</v>
      </c>
      <c r="P118" s="5">
        <v>1742</v>
      </c>
      <c r="Q118" s="5">
        <v>0</v>
      </c>
      <c r="R118" s="5">
        <v>0</v>
      </c>
      <c r="S118" s="5">
        <f t="shared" si="35"/>
        <v>2226</v>
      </c>
      <c r="T118" s="5">
        <v>8</v>
      </c>
      <c r="U118" s="5">
        <v>1</v>
      </c>
      <c r="V118" s="5">
        <v>710</v>
      </c>
      <c r="W118" s="5">
        <v>484</v>
      </c>
      <c r="X118" s="72">
        <f t="shared" si="36"/>
        <v>0.77395733842725245</v>
      </c>
      <c r="Y118" s="72">
        <f t="shared" si="37"/>
        <v>0</v>
      </c>
      <c r="Z118" s="72">
        <f t="shared" si="38"/>
        <v>0.22604266157274752</v>
      </c>
      <c r="AA118" s="72">
        <f t="shared" si="39"/>
        <v>0.78256963162623538</v>
      </c>
      <c r="AB118" s="72">
        <f t="shared" si="40"/>
        <v>0</v>
      </c>
      <c r="AC118" s="72">
        <f t="shared" si="41"/>
        <v>0.21743036837376459</v>
      </c>
      <c r="AD118" s="72">
        <f t="shared" si="42"/>
        <v>1.4645017510347023E-2</v>
      </c>
      <c r="AE118" s="72">
        <f t="shared" si="43"/>
        <v>2.0664869721473494E-2</v>
      </c>
      <c r="AF118" s="72">
        <f t="shared" si="44"/>
        <v>0.54285714285714282</v>
      </c>
    </row>
    <row r="119" spans="1:32" x14ac:dyDescent="0.25">
      <c r="A119" s="2" t="s">
        <v>7741</v>
      </c>
      <c r="B119" s="3" t="s">
        <v>42</v>
      </c>
      <c r="C119" s="4" t="s">
        <v>7740</v>
      </c>
      <c r="D119" s="3" t="s">
        <v>26</v>
      </c>
      <c r="E119" s="3" t="s">
        <v>7739</v>
      </c>
      <c r="F119" s="3" t="s">
        <v>28</v>
      </c>
      <c r="G119" s="3" t="s">
        <v>28</v>
      </c>
      <c r="H119" s="5">
        <v>115</v>
      </c>
      <c r="I119" s="5">
        <v>4</v>
      </c>
      <c r="J119" s="5">
        <v>261</v>
      </c>
      <c r="K119" s="5">
        <v>306</v>
      </c>
      <c r="L119" s="5">
        <v>3.9403000000000001E-2</v>
      </c>
      <c r="M119" s="69">
        <f t="shared" si="34"/>
        <v>12802</v>
      </c>
      <c r="N119" s="5">
        <v>180</v>
      </c>
      <c r="O119" s="5">
        <v>10463</v>
      </c>
      <c r="P119" s="5">
        <v>7766</v>
      </c>
      <c r="Q119" s="5">
        <v>0</v>
      </c>
      <c r="R119" s="5">
        <v>0</v>
      </c>
      <c r="S119" s="5">
        <f t="shared" si="35"/>
        <v>9441</v>
      </c>
      <c r="T119" s="5">
        <v>56</v>
      </c>
      <c r="U119" s="5">
        <v>36</v>
      </c>
      <c r="V119" s="5">
        <v>2339</v>
      </c>
      <c r="W119" s="5">
        <v>1675</v>
      </c>
      <c r="X119" s="72">
        <f t="shared" si="36"/>
        <v>0.81729417278550232</v>
      </c>
      <c r="Y119" s="72">
        <f t="shared" si="37"/>
        <v>0</v>
      </c>
      <c r="Z119" s="72">
        <f t="shared" si="38"/>
        <v>0.18270582721449774</v>
      </c>
      <c r="AA119" s="72">
        <f t="shared" si="39"/>
        <v>0.82258235356424103</v>
      </c>
      <c r="AB119" s="72">
        <f t="shared" si="40"/>
        <v>0</v>
      </c>
      <c r="AC119" s="72">
        <f t="shared" si="41"/>
        <v>0.17741764643575891</v>
      </c>
      <c r="AD119" s="72">
        <f t="shared" si="42"/>
        <v>1.4060303077644118E-2</v>
      </c>
      <c r="AE119" s="72">
        <f t="shared" si="43"/>
        <v>1.9065776930409915E-2</v>
      </c>
      <c r="AF119" s="72">
        <f t="shared" si="44"/>
        <v>0.8529411764705882</v>
      </c>
    </row>
    <row r="120" spans="1:32" x14ac:dyDescent="0.25">
      <c r="A120" s="2" t="s">
        <v>7161</v>
      </c>
      <c r="B120" s="3" t="s">
        <v>42</v>
      </c>
      <c r="C120" s="4" t="s">
        <v>7160</v>
      </c>
      <c r="D120" s="3" t="s">
        <v>26</v>
      </c>
      <c r="E120" s="3" t="s">
        <v>5817</v>
      </c>
      <c r="F120" s="3" t="s">
        <v>28</v>
      </c>
      <c r="G120" s="3" t="s">
        <v>28</v>
      </c>
      <c r="H120" s="5">
        <v>369</v>
      </c>
      <c r="I120" s="5">
        <v>14</v>
      </c>
      <c r="J120" s="5">
        <v>408</v>
      </c>
      <c r="K120" s="5">
        <v>608</v>
      </c>
      <c r="L120" s="5">
        <v>0.11787499999999999</v>
      </c>
      <c r="M120" s="69">
        <f t="shared" si="34"/>
        <v>9185</v>
      </c>
      <c r="N120" s="5">
        <v>444</v>
      </c>
      <c r="O120" s="5">
        <v>7146</v>
      </c>
      <c r="P120" s="5">
        <v>5158</v>
      </c>
      <c r="Q120" s="5">
        <v>0</v>
      </c>
      <c r="R120" s="5">
        <v>0</v>
      </c>
      <c r="S120" s="5">
        <f t="shared" si="35"/>
        <v>6379</v>
      </c>
      <c r="T120" s="5">
        <v>11</v>
      </c>
      <c r="U120" s="5">
        <v>9</v>
      </c>
      <c r="V120" s="5">
        <v>2039</v>
      </c>
      <c r="W120" s="5">
        <v>1221</v>
      </c>
      <c r="X120" s="72">
        <f t="shared" si="36"/>
        <v>0.77800762112139354</v>
      </c>
      <c r="Y120" s="72">
        <f t="shared" si="37"/>
        <v>0</v>
      </c>
      <c r="Z120" s="72">
        <f t="shared" si="38"/>
        <v>0.22199237887860643</v>
      </c>
      <c r="AA120" s="72">
        <f t="shared" si="39"/>
        <v>0.80859068819564195</v>
      </c>
      <c r="AB120" s="72">
        <f t="shared" si="40"/>
        <v>0</v>
      </c>
      <c r="AC120" s="72">
        <f t="shared" si="41"/>
        <v>0.19140931180435805</v>
      </c>
      <c r="AD120" s="72">
        <f t="shared" si="42"/>
        <v>4.8339684267827983E-2</v>
      </c>
      <c r="AE120" s="72">
        <f t="shared" si="43"/>
        <v>6.9603386110675652E-2</v>
      </c>
      <c r="AF120" s="72">
        <f t="shared" si="44"/>
        <v>0.67105263157894735</v>
      </c>
    </row>
    <row r="121" spans="1:32" x14ac:dyDescent="0.25">
      <c r="A121" s="2" t="s">
        <v>6689</v>
      </c>
      <c r="B121" s="3" t="s">
        <v>42</v>
      </c>
      <c r="C121" s="4" t="s">
        <v>6688</v>
      </c>
      <c r="D121" s="3" t="s">
        <v>26</v>
      </c>
      <c r="E121" s="3" t="s">
        <v>6687</v>
      </c>
      <c r="F121" s="3" t="s">
        <v>28</v>
      </c>
      <c r="G121" s="3" t="s">
        <v>28</v>
      </c>
      <c r="H121" s="5">
        <v>80</v>
      </c>
      <c r="I121" s="5">
        <v>6</v>
      </c>
      <c r="J121" s="5">
        <v>110</v>
      </c>
      <c r="K121" s="5">
        <v>123</v>
      </c>
      <c r="L121" s="5">
        <v>3.2411000000000002E-2</v>
      </c>
      <c r="M121" s="69">
        <f t="shared" si="34"/>
        <v>5267</v>
      </c>
      <c r="N121" s="5">
        <v>38</v>
      </c>
      <c r="O121" s="5">
        <v>5162</v>
      </c>
      <c r="P121" s="5">
        <v>3795</v>
      </c>
      <c r="Q121" s="5">
        <v>0</v>
      </c>
      <c r="R121" s="5">
        <v>0</v>
      </c>
      <c r="S121" s="5">
        <f t="shared" si="35"/>
        <v>3876</v>
      </c>
      <c r="T121" s="5">
        <v>37</v>
      </c>
      <c r="U121" s="5">
        <v>0</v>
      </c>
      <c r="V121" s="5">
        <v>105</v>
      </c>
      <c r="W121" s="5">
        <v>81</v>
      </c>
      <c r="X121" s="72">
        <f t="shared" si="36"/>
        <v>0.98006455287640026</v>
      </c>
      <c r="Y121" s="72">
        <f t="shared" si="37"/>
        <v>0</v>
      </c>
      <c r="Z121" s="72">
        <f t="shared" si="38"/>
        <v>1.9935447123599771E-2</v>
      </c>
      <c r="AA121" s="72">
        <f t="shared" si="39"/>
        <v>0.97910216718266252</v>
      </c>
      <c r="AB121" s="72">
        <f t="shared" si="40"/>
        <v>0</v>
      </c>
      <c r="AC121" s="72">
        <f t="shared" si="41"/>
        <v>2.089783281733746E-2</v>
      </c>
      <c r="AD121" s="72">
        <f t="shared" si="42"/>
        <v>7.2147332447313464E-3</v>
      </c>
      <c r="AE121" s="72">
        <f t="shared" si="43"/>
        <v>9.8039215686274508E-3</v>
      </c>
      <c r="AF121" s="72">
        <f t="shared" si="44"/>
        <v>0.89430894308943087</v>
      </c>
    </row>
    <row r="122" spans="1:32" x14ac:dyDescent="0.25">
      <c r="A122" s="2" t="s">
        <v>5863</v>
      </c>
      <c r="B122" s="3" t="s">
        <v>42</v>
      </c>
      <c r="C122" s="4" t="s">
        <v>5862</v>
      </c>
      <c r="D122" s="3" t="s">
        <v>26</v>
      </c>
      <c r="E122" s="3" t="s">
        <v>5861</v>
      </c>
      <c r="F122" s="3" t="s">
        <v>28</v>
      </c>
      <c r="G122" s="3" t="s">
        <v>28</v>
      </c>
      <c r="H122" s="5">
        <v>176</v>
      </c>
      <c r="I122" s="5">
        <v>11</v>
      </c>
      <c r="J122" s="5">
        <v>126</v>
      </c>
      <c r="K122" s="5">
        <v>145</v>
      </c>
      <c r="L122" s="5">
        <v>6.0694999999999999E-2</v>
      </c>
      <c r="M122" s="69">
        <f t="shared" si="34"/>
        <v>3538</v>
      </c>
      <c r="N122" s="5">
        <v>28</v>
      </c>
      <c r="O122" s="5">
        <v>3157</v>
      </c>
      <c r="P122" s="5">
        <v>2389</v>
      </c>
      <c r="Q122" s="5">
        <v>0</v>
      </c>
      <c r="R122" s="5">
        <v>0</v>
      </c>
      <c r="S122" s="5">
        <f t="shared" si="35"/>
        <v>2668</v>
      </c>
      <c r="T122" s="5">
        <v>2</v>
      </c>
      <c r="U122" s="5">
        <v>4</v>
      </c>
      <c r="V122" s="5">
        <v>381</v>
      </c>
      <c r="W122" s="5">
        <v>279</v>
      </c>
      <c r="X122" s="72">
        <f t="shared" si="36"/>
        <v>0.89231204070096104</v>
      </c>
      <c r="Y122" s="72">
        <f t="shared" si="37"/>
        <v>0</v>
      </c>
      <c r="Z122" s="72">
        <f t="shared" si="38"/>
        <v>0.107687959299039</v>
      </c>
      <c r="AA122" s="72">
        <f t="shared" si="39"/>
        <v>0.89542728635682156</v>
      </c>
      <c r="AB122" s="72">
        <f t="shared" si="40"/>
        <v>0</v>
      </c>
      <c r="AC122" s="72">
        <f t="shared" si="41"/>
        <v>0.10457271364317841</v>
      </c>
      <c r="AD122" s="72">
        <f t="shared" si="42"/>
        <v>7.9140757490107402E-3</v>
      </c>
      <c r="AE122" s="72">
        <f t="shared" si="43"/>
        <v>1.0494752623688156E-2</v>
      </c>
      <c r="AF122" s="72">
        <f t="shared" si="44"/>
        <v>0.86896551724137927</v>
      </c>
    </row>
    <row r="123" spans="1:32" x14ac:dyDescent="0.25">
      <c r="A123" s="2" t="s">
        <v>7215</v>
      </c>
      <c r="B123" s="3" t="s">
        <v>42</v>
      </c>
      <c r="C123" s="4" t="s">
        <v>7214</v>
      </c>
      <c r="D123" s="3" t="s">
        <v>26</v>
      </c>
      <c r="E123" s="3" t="s">
        <v>7213</v>
      </c>
      <c r="F123" s="3" t="s">
        <v>28</v>
      </c>
      <c r="G123" s="3" t="s">
        <v>28</v>
      </c>
      <c r="H123" s="5">
        <v>365</v>
      </c>
      <c r="I123" s="5">
        <v>12</v>
      </c>
      <c r="J123" s="5">
        <v>671</v>
      </c>
      <c r="K123" s="5">
        <v>719</v>
      </c>
      <c r="L123" s="5">
        <v>0.133767</v>
      </c>
      <c r="M123" s="69">
        <f t="shared" si="34"/>
        <v>8304</v>
      </c>
      <c r="N123" s="5">
        <v>569</v>
      </c>
      <c r="O123" s="5">
        <v>7709</v>
      </c>
      <c r="P123" s="5">
        <v>5375</v>
      </c>
      <c r="Q123" s="5">
        <v>0</v>
      </c>
      <c r="R123" s="5">
        <v>0</v>
      </c>
      <c r="S123" s="5">
        <f t="shared" si="35"/>
        <v>5771</v>
      </c>
      <c r="T123" s="5">
        <v>14</v>
      </c>
      <c r="U123" s="5">
        <v>13</v>
      </c>
      <c r="V123" s="5">
        <v>595</v>
      </c>
      <c r="W123" s="5">
        <v>396</v>
      </c>
      <c r="X123" s="72">
        <f t="shared" si="36"/>
        <v>0.92834778420038533</v>
      </c>
      <c r="Y123" s="72">
        <f t="shared" si="37"/>
        <v>0</v>
      </c>
      <c r="Z123" s="72">
        <f t="shared" si="38"/>
        <v>7.1652215799614644E-2</v>
      </c>
      <c r="AA123" s="72">
        <f t="shared" si="39"/>
        <v>0.93138104314676828</v>
      </c>
      <c r="AB123" s="72">
        <f t="shared" si="40"/>
        <v>0</v>
      </c>
      <c r="AC123" s="72">
        <f t="shared" si="41"/>
        <v>6.8618956853231675E-2</v>
      </c>
      <c r="AD123" s="72">
        <f t="shared" si="42"/>
        <v>6.8521194605009633E-2</v>
      </c>
      <c r="AE123" s="72">
        <f t="shared" si="43"/>
        <v>9.8596430428002077E-2</v>
      </c>
      <c r="AF123" s="72">
        <f t="shared" si="44"/>
        <v>0.93324061196105701</v>
      </c>
    </row>
    <row r="124" spans="1:32" x14ac:dyDescent="0.25">
      <c r="A124" s="2" t="s">
        <v>7902</v>
      </c>
      <c r="B124" s="3" t="s">
        <v>42</v>
      </c>
      <c r="C124" s="4" t="s">
        <v>7901</v>
      </c>
      <c r="D124" s="3" t="s">
        <v>26</v>
      </c>
      <c r="E124" s="3" t="s">
        <v>6957</v>
      </c>
      <c r="F124" s="3" t="s">
        <v>28</v>
      </c>
      <c r="G124" s="3" t="s">
        <v>28</v>
      </c>
      <c r="H124" s="5">
        <v>1053</v>
      </c>
      <c r="I124" s="5">
        <v>38</v>
      </c>
      <c r="J124" s="5">
        <v>895</v>
      </c>
      <c r="K124" s="5">
        <v>1191</v>
      </c>
      <c r="L124" s="5">
        <v>0.130164</v>
      </c>
      <c r="M124" s="69">
        <f t="shared" si="34"/>
        <v>15939</v>
      </c>
      <c r="N124" s="5">
        <v>595</v>
      </c>
      <c r="O124" s="5">
        <v>13201</v>
      </c>
      <c r="P124" s="5">
        <v>9150</v>
      </c>
      <c r="Q124" s="5">
        <v>0</v>
      </c>
      <c r="R124" s="5">
        <v>0</v>
      </c>
      <c r="S124" s="5">
        <f t="shared" si="35"/>
        <v>10845</v>
      </c>
      <c r="T124" s="5">
        <v>38</v>
      </c>
      <c r="U124" s="5">
        <v>26</v>
      </c>
      <c r="V124" s="5">
        <v>2738</v>
      </c>
      <c r="W124" s="5">
        <v>1695</v>
      </c>
      <c r="X124" s="72">
        <f t="shared" si="36"/>
        <v>0.82822008908965428</v>
      </c>
      <c r="Y124" s="72">
        <f t="shared" si="37"/>
        <v>0</v>
      </c>
      <c r="Z124" s="72">
        <f t="shared" si="38"/>
        <v>0.1717799109103457</v>
      </c>
      <c r="AA124" s="72">
        <f t="shared" si="39"/>
        <v>0.84370677731673582</v>
      </c>
      <c r="AB124" s="72">
        <f t="shared" si="40"/>
        <v>0</v>
      </c>
      <c r="AC124" s="72">
        <f t="shared" si="41"/>
        <v>0.15629322268326418</v>
      </c>
      <c r="AD124" s="72">
        <f t="shared" si="42"/>
        <v>3.7329819938515592E-2</v>
      </c>
      <c r="AE124" s="72">
        <f t="shared" si="43"/>
        <v>5.4863992623328722E-2</v>
      </c>
      <c r="AF124" s="72">
        <f t="shared" si="44"/>
        <v>0.75146935348446686</v>
      </c>
    </row>
    <row r="125" spans="1:32" x14ac:dyDescent="0.25">
      <c r="A125" s="2" t="s">
        <v>5511</v>
      </c>
      <c r="B125" s="3" t="s">
        <v>42</v>
      </c>
      <c r="C125" s="4" t="s">
        <v>5510</v>
      </c>
      <c r="D125" s="3" t="s">
        <v>26</v>
      </c>
      <c r="E125" s="3" t="s">
        <v>5509</v>
      </c>
      <c r="F125" s="3" t="s">
        <v>28</v>
      </c>
      <c r="G125" s="3" t="s">
        <v>28</v>
      </c>
      <c r="H125" s="5">
        <v>11</v>
      </c>
      <c r="I125" s="5">
        <v>0</v>
      </c>
      <c r="J125" s="5">
        <v>30</v>
      </c>
      <c r="K125" s="5">
        <v>32</v>
      </c>
      <c r="L125" s="5">
        <v>1.7111999999999999E-2</v>
      </c>
      <c r="M125" s="69">
        <f t="shared" si="34"/>
        <v>2502</v>
      </c>
      <c r="N125" s="5">
        <v>16</v>
      </c>
      <c r="O125" s="5">
        <v>2456</v>
      </c>
      <c r="P125" s="5">
        <v>1870</v>
      </c>
      <c r="Q125" s="5">
        <v>0</v>
      </c>
      <c r="R125" s="5">
        <v>0</v>
      </c>
      <c r="S125" s="5">
        <f t="shared" si="35"/>
        <v>1905</v>
      </c>
      <c r="T125" s="5">
        <v>9</v>
      </c>
      <c r="U125" s="5">
        <v>1</v>
      </c>
      <c r="V125" s="5">
        <v>46</v>
      </c>
      <c r="W125" s="5">
        <v>35</v>
      </c>
      <c r="X125" s="72">
        <f t="shared" si="36"/>
        <v>0.98161470823341324</v>
      </c>
      <c r="Y125" s="72">
        <f t="shared" si="37"/>
        <v>0</v>
      </c>
      <c r="Z125" s="72">
        <f t="shared" si="38"/>
        <v>1.838529176658673E-2</v>
      </c>
      <c r="AA125" s="72">
        <f t="shared" si="39"/>
        <v>0.98162729658792647</v>
      </c>
      <c r="AB125" s="72">
        <f t="shared" si="40"/>
        <v>0</v>
      </c>
      <c r="AC125" s="72">
        <f t="shared" si="41"/>
        <v>1.8372703412073491E-2</v>
      </c>
      <c r="AD125" s="72">
        <f t="shared" si="42"/>
        <v>6.3948840927258192E-3</v>
      </c>
      <c r="AE125" s="72">
        <f t="shared" si="43"/>
        <v>8.3989501312335957E-3</v>
      </c>
      <c r="AF125" s="72">
        <f t="shared" si="44"/>
        <v>0.9375</v>
      </c>
    </row>
    <row r="126" spans="1:32" x14ac:dyDescent="0.25">
      <c r="A126" s="2" t="s">
        <v>5953</v>
      </c>
      <c r="B126" s="3" t="s">
        <v>42</v>
      </c>
      <c r="C126" s="4" t="s">
        <v>5952</v>
      </c>
      <c r="D126" s="3" t="s">
        <v>26</v>
      </c>
      <c r="E126" s="3" t="s">
        <v>5951</v>
      </c>
      <c r="F126" s="3" t="s">
        <v>28</v>
      </c>
      <c r="G126" s="3" t="s">
        <v>28</v>
      </c>
      <c r="H126" s="5">
        <v>25</v>
      </c>
      <c r="I126" s="5">
        <v>2</v>
      </c>
      <c r="J126" s="5">
        <v>30</v>
      </c>
      <c r="K126" s="5">
        <v>31</v>
      </c>
      <c r="L126" s="5">
        <v>1.2515E-2</v>
      </c>
      <c r="M126" s="69">
        <f t="shared" si="34"/>
        <v>3502</v>
      </c>
      <c r="N126" s="5">
        <v>9</v>
      </c>
      <c r="O126" s="5">
        <v>3497</v>
      </c>
      <c r="P126" s="5">
        <v>2477</v>
      </c>
      <c r="Q126" s="5">
        <v>0</v>
      </c>
      <c r="R126" s="5">
        <v>0</v>
      </c>
      <c r="S126" s="5">
        <f t="shared" si="35"/>
        <v>2481</v>
      </c>
      <c r="T126" s="5">
        <v>3</v>
      </c>
      <c r="U126" s="5">
        <v>0</v>
      </c>
      <c r="V126" s="5">
        <v>5</v>
      </c>
      <c r="W126" s="5">
        <v>4</v>
      </c>
      <c r="X126" s="72">
        <f t="shared" si="36"/>
        <v>0.9985722444317533</v>
      </c>
      <c r="Y126" s="72">
        <f t="shared" si="37"/>
        <v>0</v>
      </c>
      <c r="Z126" s="72">
        <f t="shared" si="38"/>
        <v>1.4277555682467161E-3</v>
      </c>
      <c r="AA126" s="72">
        <f t="shared" si="39"/>
        <v>0.99838774687625953</v>
      </c>
      <c r="AB126" s="72">
        <f t="shared" si="40"/>
        <v>0</v>
      </c>
      <c r="AC126" s="72">
        <f t="shared" si="41"/>
        <v>1.6122531237404273E-3</v>
      </c>
      <c r="AD126" s="72">
        <f t="shared" si="42"/>
        <v>2.5699600228440891E-3</v>
      </c>
      <c r="AE126" s="72">
        <f t="shared" si="43"/>
        <v>3.6275695284159614E-3</v>
      </c>
      <c r="AF126" s="72">
        <f t="shared" si="44"/>
        <v>0.967741935483871</v>
      </c>
    </row>
    <row r="127" spans="1:32" x14ac:dyDescent="0.25">
      <c r="A127" s="2" t="s">
        <v>7304</v>
      </c>
      <c r="B127" s="3" t="s">
        <v>42</v>
      </c>
      <c r="C127" s="4" t="s">
        <v>7303</v>
      </c>
      <c r="D127" s="3" t="s">
        <v>26</v>
      </c>
      <c r="E127" s="3" t="s">
        <v>7302</v>
      </c>
      <c r="F127" s="3" t="s">
        <v>28</v>
      </c>
      <c r="G127" s="3" t="s">
        <v>28</v>
      </c>
      <c r="H127" s="5">
        <v>165</v>
      </c>
      <c r="I127" s="5">
        <v>17</v>
      </c>
      <c r="J127" s="5">
        <v>168</v>
      </c>
      <c r="K127" s="5">
        <v>197</v>
      </c>
      <c r="L127" s="5">
        <v>3.4189999999999998E-2</v>
      </c>
      <c r="M127" s="69">
        <f t="shared" si="34"/>
        <v>8107</v>
      </c>
      <c r="N127" s="5">
        <v>60</v>
      </c>
      <c r="O127" s="5">
        <v>7623</v>
      </c>
      <c r="P127" s="5">
        <v>5762</v>
      </c>
      <c r="Q127" s="5">
        <v>0</v>
      </c>
      <c r="R127" s="5">
        <v>0</v>
      </c>
      <c r="S127" s="5">
        <f t="shared" si="35"/>
        <v>6053</v>
      </c>
      <c r="T127" s="5">
        <v>50</v>
      </c>
      <c r="U127" s="5">
        <v>9</v>
      </c>
      <c r="V127" s="5">
        <v>484</v>
      </c>
      <c r="W127" s="5">
        <v>291</v>
      </c>
      <c r="X127" s="72">
        <f t="shared" si="36"/>
        <v>0.94029850746268662</v>
      </c>
      <c r="Y127" s="72">
        <f t="shared" si="37"/>
        <v>0</v>
      </c>
      <c r="Z127" s="72">
        <f t="shared" si="38"/>
        <v>5.9701492537313432E-2</v>
      </c>
      <c r="AA127" s="72">
        <f t="shared" si="39"/>
        <v>0.9519246654551462</v>
      </c>
      <c r="AB127" s="72">
        <f t="shared" si="40"/>
        <v>0</v>
      </c>
      <c r="AC127" s="72">
        <f t="shared" si="41"/>
        <v>4.8075334544853791E-2</v>
      </c>
      <c r="AD127" s="72">
        <f t="shared" si="42"/>
        <v>7.4010114715677812E-3</v>
      </c>
      <c r="AE127" s="72">
        <f t="shared" si="43"/>
        <v>9.9124401123409887E-3</v>
      </c>
      <c r="AF127" s="72">
        <f t="shared" si="44"/>
        <v>0.85279187817258884</v>
      </c>
    </row>
    <row r="128" spans="1:32" x14ac:dyDescent="0.25">
      <c r="A128" s="2" t="s">
        <v>7667</v>
      </c>
      <c r="B128" s="3" t="s">
        <v>42</v>
      </c>
      <c r="C128" s="4" t="s">
        <v>7666</v>
      </c>
      <c r="D128" s="3" t="s">
        <v>26</v>
      </c>
      <c r="E128" s="3" t="s">
        <v>7665</v>
      </c>
      <c r="F128" s="3" t="s">
        <v>28</v>
      </c>
      <c r="G128" s="3" t="s">
        <v>28</v>
      </c>
      <c r="H128" s="5">
        <v>413</v>
      </c>
      <c r="I128" s="5">
        <v>16</v>
      </c>
      <c r="J128" s="5">
        <v>464</v>
      </c>
      <c r="K128" s="5">
        <v>518</v>
      </c>
      <c r="L128" s="5">
        <v>7.2024000000000005E-2</v>
      </c>
      <c r="M128" s="69">
        <f t="shared" si="34"/>
        <v>10802</v>
      </c>
      <c r="N128" s="5">
        <v>258</v>
      </c>
      <c r="O128" s="5">
        <v>9921</v>
      </c>
      <c r="P128" s="5">
        <v>7192</v>
      </c>
      <c r="Q128" s="5">
        <v>0</v>
      </c>
      <c r="R128" s="5">
        <v>0</v>
      </c>
      <c r="S128" s="5">
        <f t="shared" si="35"/>
        <v>7817</v>
      </c>
      <c r="T128" s="5">
        <v>35</v>
      </c>
      <c r="U128" s="5">
        <v>13</v>
      </c>
      <c r="V128" s="5">
        <v>881</v>
      </c>
      <c r="W128" s="5">
        <v>625</v>
      </c>
      <c r="X128" s="72">
        <f t="shared" si="36"/>
        <v>0.91844102943899275</v>
      </c>
      <c r="Y128" s="72">
        <f t="shared" si="37"/>
        <v>0</v>
      </c>
      <c r="Z128" s="72">
        <f t="shared" si="38"/>
        <v>8.1558970561007221E-2</v>
      </c>
      <c r="AA128" s="72">
        <f t="shared" si="39"/>
        <v>0.92004605347319945</v>
      </c>
      <c r="AB128" s="72">
        <f t="shared" si="40"/>
        <v>0</v>
      </c>
      <c r="AC128" s="72">
        <f t="shared" si="41"/>
        <v>7.9953946526800559E-2</v>
      </c>
      <c r="AD128" s="72">
        <f t="shared" si="42"/>
        <v>2.3884465839659322E-2</v>
      </c>
      <c r="AE128" s="72">
        <f t="shared" si="43"/>
        <v>3.3004989126263269E-2</v>
      </c>
      <c r="AF128" s="72">
        <f t="shared" si="44"/>
        <v>0.89575289575289574</v>
      </c>
    </row>
    <row r="129" spans="1:32" x14ac:dyDescent="0.25">
      <c r="A129" s="2" t="s">
        <v>6781</v>
      </c>
      <c r="B129" s="3" t="s">
        <v>42</v>
      </c>
      <c r="C129" s="4" t="s">
        <v>6780</v>
      </c>
      <c r="D129" s="3" t="s">
        <v>26</v>
      </c>
      <c r="E129" s="3" t="s">
        <v>6779</v>
      </c>
      <c r="F129" s="3" t="s">
        <v>28</v>
      </c>
      <c r="G129" s="3" t="s">
        <v>28</v>
      </c>
      <c r="H129" s="5">
        <v>24</v>
      </c>
      <c r="I129" s="5">
        <v>0</v>
      </c>
      <c r="J129" s="5">
        <v>65</v>
      </c>
      <c r="K129" s="5">
        <v>71</v>
      </c>
      <c r="L129" s="5">
        <v>1.7639999999999999E-2</v>
      </c>
      <c r="M129" s="69">
        <f t="shared" si="34"/>
        <v>5825</v>
      </c>
      <c r="N129" s="5">
        <v>33</v>
      </c>
      <c r="O129" s="5">
        <v>5819</v>
      </c>
      <c r="P129" s="5">
        <v>4025</v>
      </c>
      <c r="Q129" s="5">
        <v>0</v>
      </c>
      <c r="R129" s="5">
        <v>0</v>
      </c>
      <c r="S129" s="5">
        <f t="shared" si="35"/>
        <v>4031</v>
      </c>
      <c r="T129" s="5">
        <v>24</v>
      </c>
      <c r="U129" s="5">
        <v>1</v>
      </c>
      <c r="V129" s="5">
        <v>6</v>
      </c>
      <c r="W129" s="5">
        <v>6</v>
      </c>
      <c r="X129" s="72">
        <f t="shared" si="36"/>
        <v>0.99896995708154501</v>
      </c>
      <c r="Y129" s="72">
        <f t="shared" si="37"/>
        <v>0</v>
      </c>
      <c r="Z129" s="72">
        <f t="shared" si="38"/>
        <v>1.0300429184549357E-3</v>
      </c>
      <c r="AA129" s="72">
        <f t="shared" si="39"/>
        <v>0.99851153559910688</v>
      </c>
      <c r="AB129" s="72">
        <f t="shared" si="40"/>
        <v>0</v>
      </c>
      <c r="AC129" s="72">
        <f t="shared" si="41"/>
        <v>1.4884644008930786E-3</v>
      </c>
      <c r="AD129" s="72">
        <f t="shared" si="42"/>
        <v>5.665236051502146E-3</v>
      </c>
      <c r="AE129" s="72">
        <f t="shared" si="43"/>
        <v>8.1865542049119333E-3</v>
      </c>
      <c r="AF129" s="72">
        <f t="shared" si="44"/>
        <v>0.91549295774647887</v>
      </c>
    </row>
    <row r="130" spans="1:32" x14ac:dyDescent="0.25">
      <c r="A130" s="2" t="s">
        <v>7357</v>
      </c>
      <c r="B130" s="3" t="s">
        <v>42</v>
      </c>
      <c r="C130" s="4" t="s">
        <v>7356</v>
      </c>
      <c r="D130" s="3" t="s">
        <v>26</v>
      </c>
      <c r="E130" s="3" t="s">
        <v>7355</v>
      </c>
      <c r="F130" s="3" t="s">
        <v>28</v>
      </c>
      <c r="G130" s="3" t="s">
        <v>28</v>
      </c>
      <c r="H130" s="5">
        <v>344</v>
      </c>
      <c r="I130" s="5">
        <v>16</v>
      </c>
      <c r="J130" s="5">
        <v>387</v>
      </c>
      <c r="K130" s="5">
        <v>438</v>
      </c>
      <c r="L130" s="5">
        <v>7.349E-2</v>
      </c>
      <c r="M130" s="69">
        <f t="shared" si="34"/>
        <v>8894</v>
      </c>
      <c r="N130" s="5">
        <v>170</v>
      </c>
      <c r="O130" s="5">
        <v>8339</v>
      </c>
      <c r="P130" s="5">
        <v>5960</v>
      </c>
      <c r="Q130" s="5">
        <v>0</v>
      </c>
      <c r="R130" s="5">
        <v>0</v>
      </c>
      <c r="S130" s="5">
        <f t="shared" si="35"/>
        <v>6349</v>
      </c>
      <c r="T130" s="5">
        <v>24</v>
      </c>
      <c r="U130" s="5">
        <v>10</v>
      </c>
      <c r="V130" s="5">
        <v>555</v>
      </c>
      <c r="W130" s="5">
        <v>389</v>
      </c>
      <c r="X130" s="72">
        <f t="shared" si="36"/>
        <v>0.9375983809309647</v>
      </c>
      <c r="Y130" s="72">
        <f t="shared" si="37"/>
        <v>0</v>
      </c>
      <c r="Z130" s="72">
        <f t="shared" si="38"/>
        <v>6.2401619069035304E-2</v>
      </c>
      <c r="AA130" s="72">
        <f t="shared" si="39"/>
        <v>0.93873050874153408</v>
      </c>
      <c r="AB130" s="72">
        <f t="shared" si="40"/>
        <v>0</v>
      </c>
      <c r="AC130" s="72">
        <f t="shared" si="41"/>
        <v>6.1269491258465897E-2</v>
      </c>
      <c r="AD130" s="72">
        <f t="shared" si="42"/>
        <v>1.9114009444569372E-2</v>
      </c>
      <c r="AE130" s="72">
        <f t="shared" si="43"/>
        <v>2.6775870215782014E-2</v>
      </c>
      <c r="AF130" s="72">
        <f t="shared" si="44"/>
        <v>0.88356164383561642</v>
      </c>
    </row>
    <row r="131" spans="1:32" x14ac:dyDescent="0.25">
      <c r="A131" s="2" t="s">
        <v>6193</v>
      </c>
      <c r="B131" s="3" t="s">
        <v>42</v>
      </c>
      <c r="C131" s="4" t="s">
        <v>6192</v>
      </c>
      <c r="D131" s="3" t="s">
        <v>2097</v>
      </c>
      <c r="E131" s="3" t="s">
        <v>6191</v>
      </c>
      <c r="F131" s="3" t="s">
        <v>28</v>
      </c>
      <c r="G131" s="3" t="s">
        <v>28</v>
      </c>
      <c r="H131" s="5">
        <v>388</v>
      </c>
      <c r="I131" s="5">
        <v>11</v>
      </c>
      <c r="J131" s="5">
        <v>279</v>
      </c>
      <c r="K131" s="5">
        <v>337</v>
      </c>
      <c r="L131" s="5">
        <v>0.11803900000000001</v>
      </c>
      <c r="M131" s="69">
        <f t="shared" si="34"/>
        <v>4429</v>
      </c>
      <c r="N131" s="5">
        <v>1</v>
      </c>
      <c r="O131" s="5">
        <v>4300</v>
      </c>
      <c r="P131" s="5">
        <v>2855</v>
      </c>
      <c r="Q131" s="5">
        <v>0</v>
      </c>
      <c r="R131" s="5">
        <v>0</v>
      </c>
      <c r="S131" s="5">
        <f t="shared" ref="S131:S162" si="45">R131+W131+P131</f>
        <v>2943</v>
      </c>
      <c r="T131" s="5">
        <v>7</v>
      </c>
      <c r="U131" s="5">
        <v>0</v>
      </c>
      <c r="V131" s="5">
        <v>129</v>
      </c>
      <c r="W131" s="5">
        <v>88</v>
      </c>
      <c r="X131" s="72">
        <f t="shared" si="36"/>
        <v>0.970873786407767</v>
      </c>
      <c r="Y131" s="72">
        <f t="shared" si="37"/>
        <v>0</v>
      </c>
      <c r="Z131" s="72">
        <f t="shared" si="38"/>
        <v>2.9126213592233011E-2</v>
      </c>
      <c r="AA131" s="72">
        <f t="shared" si="39"/>
        <v>0.97009853890587838</v>
      </c>
      <c r="AB131" s="72">
        <f t="shared" si="40"/>
        <v>0</v>
      </c>
      <c r="AC131" s="72">
        <f t="shared" si="41"/>
        <v>2.9901461094121645E-2</v>
      </c>
      <c r="AD131" s="72">
        <f t="shared" si="42"/>
        <v>2.2578460149017836E-4</v>
      </c>
      <c r="AE131" s="72">
        <f t="shared" si="43"/>
        <v>3.3978933061501872E-4</v>
      </c>
      <c r="AF131" s="72">
        <f t="shared" si="44"/>
        <v>0.82789317507418403</v>
      </c>
    </row>
    <row r="132" spans="1:32" x14ac:dyDescent="0.25">
      <c r="A132" s="2" t="s">
        <v>5926</v>
      </c>
      <c r="B132" s="3" t="s">
        <v>42</v>
      </c>
      <c r="C132" s="4" t="s">
        <v>5925</v>
      </c>
      <c r="D132" s="3" t="s">
        <v>26</v>
      </c>
      <c r="E132" s="3" t="s">
        <v>5924</v>
      </c>
      <c r="F132" s="3" t="s">
        <v>28</v>
      </c>
      <c r="G132" s="3" t="s">
        <v>28</v>
      </c>
      <c r="H132" s="5">
        <v>28</v>
      </c>
      <c r="I132" s="5">
        <v>0</v>
      </c>
      <c r="J132" s="5">
        <v>41</v>
      </c>
      <c r="K132" s="5">
        <v>41</v>
      </c>
      <c r="L132" s="5">
        <v>1.6687E-2</v>
      </c>
      <c r="M132" s="69">
        <f t="shared" si="34"/>
        <v>3528</v>
      </c>
      <c r="N132" s="5">
        <v>13</v>
      </c>
      <c r="O132" s="5">
        <v>3523</v>
      </c>
      <c r="P132" s="5">
        <v>2457</v>
      </c>
      <c r="Q132" s="5">
        <v>0</v>
      </c>
      <c r="R132" s="5">
        <v>0</v>
      </c>
      <c r="S132" s="5">
        <f t="shared" si="45"/>
        <v>2461</v>
      </c>
      <c r="T132" s="5">
        <v>5</v>
      </c>
      <c r="U132" s="5">
        <v>1</v>
      </c>
      <c r="V132" s="5">
        <v>5</v>
      </c>
      <c r="W132" s="5">
        <v>4</v>
      </c>
      <c r="X132" s="72">
        <f t="shared" si="36"/>
        <v>0.99858276643990929</v>
      </c>
      <c r="Y132" s="72">
        <f t="shared" si="37"/>
        <v>0</v>
      </c>
      <c r="Z132" s="72">
        <f t="shared" si="38"/>
        <v>1.4172335600907029E-3</v>
      </c>
      <c r="AA132" s="72">
        <f t="shared" si="39"/>
        <v>0.99837464445347424</v>
      </c>
      <c r="AB132" s="72">
        <f t="shared" si="40"/>
        <v>0</v>
      </c>
      <c r="AC132" s="72">
        <f t="shared" si="41"/>
        <v>1.6253555465258025E-3</v>
      </c>
      <c r="AD132" s="72">
        <f t="shared" si="42"/>
        <v>3.6848072562358277E-3</v>
      </c>
      <c r="AE132" s="72">
        <f t="shared" si="43"/>
        <v>5.2824055262088582E-3</v>
      </c>
      <c r="AF132" s="72">
        <f t="shared" si="44"/>
        <v>1</v>
      </c>
    </row>
    <row r="133" spans="1:32" x14ac:dyDescent="0.25">
      <c r="A133" s="2" t="s">
        <v>6959</v>
      </c>
      <c r="B133" s="3" t="s">
        <v>42</v>
      </c>
      <c r="C133" s="4" t="s">
        <v>6958</v>
      </c>
      <c r="D133" s="3" t="s">
        <v>26</v>
      </c>
      <c r="E133" s="3" t="s">
        <v>6957</v>
      </c>
      <c r="F133" s="3" t="s">
        <v>28</v>
      </c>
      <c r="G133" s="3" t="s">
        <v>28</v>
      </c>
      <c r="H133" s="5">
        <v>516</v>
      </c>
      <c r="I133" s="5">
        <v>26</v>
      </c>
      <c r="J133" s="5">
        <v>537</v>
      </c>
      <c r="K133" s="5">
        <v>620</v>
      </c>
      <c r="L133" s="5">
        <v>0.137077</v>
      </c>
      <c r="M133" s="69">
        <f t="shared" si="34"/>
        <v>7938</v>
      </c>
      <c r="N133" s="5">
        <v>301</v>
      </c>
      <c r="O133" s="5">
        <v>6596</v>
      </c>
      <c r="P133" s="5">
        <v>4523</v>
      </c>
      <c r="Q133" s="5">
        <v>0</v>
      </c>
      <c r="R133" s="5">
        <v>0</v>
      </c>
      <c r="S133" s="5">
        <f t="shared" si="45"/>
        <v>5404</v>
      </c>
      <c r="T133" s="5">
        <v>23</v>
      </c>
      <c r="U133" s="5">
        <v>18</v>
      </c>
      <c r="V133" s="5">
        <v>1342</v>
      </c>
      <c r="W133" s="5">
        <v>881</v>
      </c>
      <c r="X133" s="72">
        <f t="shared" si="36"/>
        <v>0.8309397833207357</v>
      </c>
      <c r="Y133" s="72">
        <f t="shared" si="37"/>
        <v>0</v>
      </c>
      <c r="Z133" s="72">
        <f t="shared" si="38"/>
        <v>0.1690602166792643</v>
      </c>
      <c r="AA133" s="72">
        <f t="shared" si="39"/>
        <v>0.83697261287934865</v>
      </c>
      <c r="AB133" s="72">
        <f t="shared" si="40"/>
        <v>0</v>
      </c>
      <c r="AC133" s="72">
        <f t="shared" si="41"/>
        <v>0.16302738712065137</v>
      </c>
      <c r="AD133" s="72">
        <f t="shared" si="42"/>
        <v>3.7918871252204583E-2</v>
      </c>
      <c r="AE133" s="72">
        <f t="shared" si="43"/>
        <v>5.5699481865284971E-2</v>
      </c>
      <c r="AF133" s="72">
        <f t="shared" si="44"/>
        <v>0.86612903225806448</v>
      </c>
    </row>
    <row r="134" spans="1:32" x14ac:dyDescent="0.25">
      <c r="A134" s="2" t="s">
        <v>7705</v>
      </c>
      <c r="B134" s="3" t="s">
        <v>42</v>
      </c>
      <c r="C134" s="4" t="s">
        <v>7704</v>
      </c>
      <c r="D134" s="3" t="s">
        <v>26</v>
      </c>
      <c r="E134" s="3" t="s">
        <v>7703</v>
      </c>
      <c r="F134" s="3" t="s">
        <v>28</v>
      </c>
      <c r="G134" s="3" t="s">
        <v>28</v>
      </c>
      <c r="H134" s="5">
        <v>1052</v>
      </c>
      <c r="I134" s="5">
        <v>36</v>
      </c>
      <c r="J134" s="5">
        <v>1428</v>
      </c>
      <c r="K134" s="5">
        <v>1673</v>
      </c>
      <c r="L134" s="5">
        <v>0.22348399999999999</v>
      </c>
      <c r="M134" s="69">
        <f t="shared" si="34"/>
        <v>12035</v>
      </c>
      <c r="N134" s="5">
        <v>1215</v>
      </c>
      <c r="O134" s="5">
        <v>11059</v>
      </c>
      <c r="P134" s="5">
        <v>7486</v>
      </c>
      <c r="Q134" s="5">
        <v>0</v>
      </c>
      <c r="R134" s="5">
        <v>0</v>
      </c>
      <c r="S134" s="5">
        <f t="shared" si="45"/>
        <v>8155</v>
      </c>
      <c r="T134" s="5">
        <v>39</v>
      </c>
      <c r="U134" s="5">
        <v>17</v>
      </c>
      <c r="V134" s="5">
        <v>976</v>
      </c>
      <c r="W134" s="5">
        <v>669</v>
      </c>
      <c r="X134" s="72">
        <f t="shared" si="36"/>
        <v>0.91890319900290818</v>
      </c>
      <c r="Y134" s="72">
        <f t="shared" si="37"/>
        <v>0</v>
      </c>
      <c r="Z134" s="72">
        <f t="shared" si="38"/>
        <v>8.1096800997091822E-2</v>
      </c>
      <c r="AA134" s="72">
        <f t="shared" si="39"/>
        <v>0.91796443899448188</v>
      </c>
      <c r="AB134" s="72">
        <f t="shared" si="40"/>
        <v>0</v>
      </c>
      <c r="AC134" s="72">
        <f t="shared" si="41"/>
        <v>8.2035561005518093E-2</v>
      </c>
      <c r="AD134" s="72">
        <f t="shared" si="42"/>
        <v>0.10095554632322393</v>
      </c>
      <c r="AE134" s="72">
        <f t="shared" si="43"/>
        <v>0.1489883507050889</v>
      </c>
      <c r="AF134" s="72">
        <f t="shared" si="44"/>
        <v>0.85355648535564854</v>
      </c>
    </row>
  </sheetData>
  <autoFilter ref="A2:AF2" xr:uid="{B7D6A413-10EA-45C4-958C-3AC73016F077}">
    <sortState ref="A3:AF134">
      <sortCondition ref="A2"/>
    </sortState>
  </autoFilter>
  <hyperlinks>
    <hyperlink ref="C94" r:id="rId1" xr:uid="{00000000-0004-0000-0000-000038000000}"/>
    <hyperlink ref="C97" r:id="rId2" xr:uid="{00000000-0004-0000-0000-000051000000}"/>
    <hyperlink ref="C17" r:id="rId3" xr:uid="{00000000-0004-0000-0000-000066000000}"/>
    <hyperlink ref="C26" r:id="rId4" xr:uid="{00000000-0004-0000-0000-0000BB000000}"/>
    <hyperlink ref="C15" r:id="rId5" xr:uid="{00000000-0004-0000-0000-0000DA000000}"/>
    <hyperlink ref="C103" r:id="rId6" xr:uid="{00000000-0004-0000-0000-0000DE000000}"/>
    <hyperlink ref="C111" r:id="rId7" xr:uid="{00000000-0004-0000-0000-0000E2000000}"/>
    <hyperlink ref="C100" r:id="rId8" xr:uid="{00000000-0004-0000-0000-0000E5000000}"/>
    <hyperlink ref="C60" r:id="rId9" xr:uid="{00000000-0004-0000-0000-0000E9000000}"/>
    <hyperlink ref="C91" r:id="rId10" xr:uid="{00000000-0004-0000-0000-0000EA000000}"/>
    <hyperlink ref="C124" r:id="rId11" xr:uid="{00000000-0004-0000-0000-0000EB000000}"/>
    <hyperlink ref="C88" r:id="rId12" xr:uid="{00000000-0004-0000-0000-000003010000}"/>
    <hyperlink ref="C119" r:id="rId13" xr:uid="{00000000-0004-0000-0000-000021010000}"/>
    <hyperlink ref="C48" r:id="rId14" xr:uid="{00000000-0004-0000-0000-000026010000}"/>
    <hyperlink ref="C27" r:id="rId15" xr:uid="{00000000-0004-0000-0000-000027010000}"/>
    <hyperlink ref="C50" r:id="rId16" xr:uid="{00000000-0004-0000-0000-000029010000}"/>
    <hyperlink ref="C134" r:id="rId17" xr:uid="{00000000-0004-0000-0000-00002D010000}"/>
    <hyperlink ref="C53" r:id="rId18" xr:uid="{00000000-0004-0000-0000-000032010000}"/>
    <hyperlink ref="C42" r:id="rId19" xr:uid="{00000000-0004-0000-0000-000033010000}"/>
    <hyperlink ref="C128" r:id="rId20" xr:uid="{00000000-0004-0000-0000-00003A010000}"/>
    <hyperlink ref="C45" r:id="rId21" xr:uid="{00000000-0004-0000-0000-00003B010000}"/>
    <hyperlink ref="C72" r:id="rId22" xr:uid="{00000000-0004-0000-0000-000044010000}"/>
    <hyperlink ref="C90" r:id="rId23" xr:uid="{00000000-0004-0000-0000-00004B010000}"/>
    <hyperlink ref="C28" r:id="rId24" xr:uid="{00000000-0004-0000-0000-000050010000}"/>
    <hyperlink ref="C95" r:id="rId25" xr:uid="{00000000-0004-0000-0000-00005F010000}"/>
    <hyperlink ref="C79" r:id="rId26" xr:uid="{00000000-0004-0000-0000-000061010000}"/>
    <hyperlink ref="C110" r:id="rId27" xr:uid="{00000000-0004-0000-0000-000081010000}"/>
    <hyperlink ref="C113" r:id="rId28" xr:uid="{00000000-0004-0000-0000-00008E010000}"/>
    <hyperlink ref="C130" r:id="rId29" xr:uid="{00000000-0004-0000-0000-0000A2010000}"/>
    <hyperlink ref="C86" r:id="rId30" xr:uid="{00000000-0004-0000-0000-0000A8010000}"/>
    <hyperlink ref="C5" r:id="rId31" xr:uid="{00000000-0004-0000-0000-0000A9010000}"/>
    <hyperlink ref="C127" r:id="rId32" xr:uid="{00000000-0004-0000-0000-0000B4010000}"/>
    <hyperlink ref="C123" r:id="rId33" xr:uid="{00000000-0004-0000-0000-0000D2010000}"/>
    <hyperlink ref="C57" r:id="rId34" xr:uid="{00000000-0004-0000-0000-0000E0010000}"/>
    <hyperlink ref="C43" r:id="rId35" xr:uid="{00000000-0004-0000-0000-0000E1010000}"/>
    <hyperlink ref="C120" r:id="rId36" xr:uid="{00000000-0004-0000-0000-0000E4010000}"/>
    <hyperlink ref="C107" r:id="rId37" xr:uid="{00000000-0004-0000-0000-0000E8010000}"/>
    <hyperlink ref="C85" r:id="rId38" xr:uid="{00000000-0004-0000-0000-0000EA010000}"/>
    <hyperlink ref="C80" r:id="rId39" xr:uid="{00000000-0004-0000-0000-0000F1010000}"/>
    <hyperlink ref="C69" r:id="rId40" xr:uid="{00000000-0004-0000-0000-000001020000}"/>
    <hyperlink ref="C115" r:id="rId41" xr:uid="{00000000-0004-0000-0000-000008020000}"/>
    <hyperlink ref="C13" r:id="rId42" xr:uid="{00000000-0004-0000-0000-000016020000}"/>
    <hyperlink ref="C92" r:id="rId43" xr:uid="{00000000-0004-0000-0000-000020020000}"/>
    <hyperlink ref="C52" r:id="rId44" xr:uid="{00000000-0004-0000-0000-000023020000}"/>
    <hyperlink ref="C133" r:id="rId45" xr:uid="{00000000-0004-0000-0000-000029020000}"/>
    <hyperlink ref="C96" r:id="rId46" xr:uid="{00000000-0004-0000-0000-000032020000}"/>
    <hyperlink ref="C33" r:id="rId47" xr:uid="{00000000-0004-0000-0000-00004E020000}"/>
    <hyperlink ref="C129" r:id="rId48" xr:uid="{00000000-0004-0000-0000-000065020000}"/>
    <hyperlink ref="C121" r:id="rId49" xr:uid="{00000000-0004-0000-0000-000084020000}"/>
    <hyperlink ref="C35" r:id="rId50" xr:uid="{00000000-0004-0000-0000-00008A020000}"/>
    <hyperlink ref="C66" r:id="rId51" xr:uid="{00000000-0004-0000-0000-000090020000}"/>
    <hyperlink ref="C104" r:id="rId52" xr:uid="{00000000-0004-0000-0000-000095020000}"/>
    <hyperlink ref="C10" r:id="rId53" xr:uid="{00000000-0004-0000-0000-000096020000}"/>
    <hyperlink ref="C65" r:id="rId54" xr:uid="{00000000-0004-0000-0000-0000A3020000}"/>
    <hyperlink ref="C4" r:id="rId55" xr:uid="{00000000-0004-0000-0000-0000A7020000}"/>
    <hyperlink ref="C63" r:id="rId56" xr:uid="{00000000-0004-0000-0000-0000B4020000}"/>
    <hyperlink ref="C75" r:id="rId57" xr:uid="{00000000-0004-0000-0000-0000BC020000}"/>
    <hyperlink ref="C105" r:id="rId58" xr:uid="{00000000-0004-0000-0000-0000C9020000}"/>
    <hyperlink ref="C16" r:id="rId59" xr:uid="{00000000-0004-0000-0000-0000CA020000}"/>
    <hyperlink ref="C24" r:id="rId60" xr:uid="{00000000-0004-0000-0000-0000D3020000}"/>
    <hyperlink ref="C93" r:id="rId61" xr:uid="{00000000-0004-0000-0000-0000E3020000}"/>
    <hyperlink ref="C76" r:id="rId62" xr:uid="{00000000-0004-0000-0000-0000E4020000}"/>
    <hyperlink ref="C19" r:id="rId63" xr:uid="{00000000-0004-0000-0000-0000EC020000}"/>
    <hyperlink ref="C9" r:id="rId64" xr:uid="{00000000-0004-0000-0000-0000ED020000}"/>
    <hyperlink ref="C20" r:id="rId65" xr:uid="{00000000-0004-0000-0000-0000F7020000}"/>
    <hyperlink ref="C67" r:id="rId66" xr:uid="{00000000-0004-0000-0000-0000F9020000}"/>
    <hyperlink ref="C84" r:id="rId67" xr:uid="{00000000-0004-0000-0000-000007030000}"/>
    <hyperlink ref="C131" r:id="rId68" xr:uid="{00000000-0004-0000-0000-00002A030000}"/>
    <hyperlink ref="C98" r:id="rId69" xr:uid="{00000000-0004-0000-0000-000033030000}"/>
    <hyperlink ref="C62" r:id="rId70" xr:uid="{00000000-0004-0000-0000-00004E030000}"/>
    <hyperlink ref="C11" r:id="rId71" xr:uid="{00000000-0004-0000-0000-00005F030000}"/>
    <hyperlink ref="C64" r:id="rId72" xr:uid="{00000000-0004-0000-0000-000068030000}"/>
    <hyperlink ref="C78" r:id="rId73" xr:uid="{00000000-0004-0000-0000-00006C030000}"/>
    <hyperlink ref="C109" r:id="rId74" xr:uid="{00000000-0004-0000-0000-000074030000}"/>
    <hyperlink ref="C126" r:id="rId75" xr:uid="{00000000-0004-0000-0000-00007A030000}"/>
    <hyperlink ref="C132" r:id="rId76" xr:uid="{00000000-0004-0000-0000-000083030000}"/>
    <hyperlink ref="C108" r:id="rId77" xr:uid="{00000000-0004-0000-0000-000091030000}"/>
    <hyperlink ref="C25" r:id="rId78" xr:uid="{00000000-0004-0000-0000-000097030000}"/>
    <hyperlink ref="C122" r:id="rId79" xr:uid="{00000000-0004-0000-0000-000099030000}"/>
    <hyperlink ref="C56" r:id="rId80" xr:uid="{00000000-0004-0000-0000-00009F030000}"/>
    <hyperlink ref="C114" r:id="rId81" xr:uid="{00000000-0004-0000-0000-0000A8030000}"/>
    <hyperlink ref="C54" r:id="rId82" xr:uid="{00000000-0004-0000-0000-0000AA030000}"/>
    <hyperlink ref="C112" r:id="rId83" xr:uid="{00000000-0004-0000-0000-0000B3030000}"/>
    <hyperlink ref="C7" r:id="rId84" xr:uid="{00000000-0004-0000-0000-0000B4030000}"/>
    <hyperlink ref="C68" r:id="rId85" xr:uid="{00000000-0004-0000-0000-0000B9030000}"/>
    <hyperlink ref="C12" r:id="rId86" xr:uid="{00000000-0004-0000-0000-0000CA030000}"/>
    <hyperlink ref="C34" r:id="rId87" xr:uid="{00000000-0004-0000-0000-0000CE030000}"/>
    <hyperlink ref="C39" r:id="rId88" xr:uid="{00000000-0004-0000-0000-0000DA030000}"/>
    <hyperlink ref="C47" r:id="rId89" xr:uid="{00000000-0004-0000-0000-0000E3030000}"/>
    <hyperlink ref="C59" r:id="rId90" xr:uid="{00000000-0004-0000-0000-0000E6030000}"/>
    <hyperlink ref="C51" r:id="rId91" xr:uid="{00000000-0004-0000-0000-0000E8030000}"/>
    <hyperlink ref="C101" r:id="rId92" xr:uid="{00000000-0004-0000-0000-0000ED030000}"/>
    <hyperlink ref="C22" r:id="rId93" xr:uid="{00000000-0004-0000-0000-0000F1030000}"/>
    <hyperlink ref="C49" r:id="rId94" xr:uid="{00000000-0004-0000-0000-0000F5030000}"/>
    <hyperlink ref="C116" r:id="rId95" xr:uid="{00000000-0004-0000-0000-0000F6030000}"/>
    <hyperlink ref="C87" r:id="rId96" xr:uid="{00000000-0004-0000-0000-0000F9030000}"/>
    <hyperlink ref="C77" r:id="rId97" xr:uid="{00000000-0004-0000-0000-000001040000}"/>
    <hyperlink ref="C117" r:id="rId98" xr:uid="{00000000-0004-0000-0000-000006040000}"/>
    <hyperlink ref="C125" r:id="rId99" xr:uid="{00000000-0004-0000-0000-000010040000}"/>
    <hyperlink ref="C8" r:id="rId100" xr:uid="{00000000-0004-0000-0000-000012040000}"/>
    <hyperlink ref="C14" r:id="rId101" xr:uid="{00000000-0004-0000-0000-000016040000}"/>
    <hyperlink ref="C18" r:id="rId102" xr:uid="{00000000-0004-0000-0000-000018040000}"/>
    <hyperlink ref="C102" r:id="rId103" xr:uid="{00000000-0004-0000-0000-00001A040000}"/>
    <hyperlink ref="C30" r:id="rId104" xr:uid="{00000000-0004-0000-0000-000023040000}"/>
    <hyperlink ref="C82" r:id="rId105" xr:uid="{00000000-0004-0000-0000-000029040000}"/>
    <hyperlink ref="C118" r:id="rId106" xr:uid="{00000000-0004-0000-0000-00002B040000}"/>
    <hyperlink ref="C61" r:id="rId107" xr:uid="{00000000-0004-0000-0000-000047040000}"/>
    <hyperlink ref="C44" r:id="rId108" xr:uid="{00000000-0004-0000-0000-00004B040000}"/>
    <hyperlink ref="C89" r:id="rId109" xr:uid="{00000000-0004-0000-0000-000051040000}"/>
    <hyperlink ref="C23" r:id="rId110" xr:uid="{00000000-0004-0000-0000-000056040000}"/>
    <hyperlink ref="C38" r:id="rId111" xr:uid="{00000000-0004-0000-0000-000057040000}"/>
    <hyperlink ref="C6" r:id="rId112" xr:uid="{00000000-0004-0000-0000-000069040000}"/>
    <hyperlink ref="C73" r:id="rId113" xr:uid="{00000000-0004-0000-0000-00006C040000}"/>
    <hyperlink ref="C37" r:id="rId114" xr:uid="{00000000-0004-0000-0000-000077040000}"/>
    <hyperlink ref="C36" r:id="rId115" xr:uid="{00000000-0004-0000-0000-000078040000}"/>
    <hyperlink ref="C3" r:id="rId116" xr:uid="{00000000-0004-0000-0000-00007D040000}"/>
    <hyperlink ref="C106" r:id="rId117" xr:uid="{00000000-0004-0000-0000-000087040000}"/>
    <hyperlink ref="C29" r:id="rId118" xr:uid="{00000000-0004-0000-0000-000093040000}"/>
    <hyperlink ref="C58" r:id="rId119" xr:uid="{00000000-0004-0000-0000-000099040000}"/>
    <hyperlink ref="C99" r:id="rId120" xr:uid="{00000000-0004-0000-0000-00009E040000}"/>
    <hyperlink ref="C70" r:id="rId121" xr:uid="{00000000-0004-0000-0000-0000A0040000}"/>
    <hyperlink ref="C81" r:id="rId122" xr:uid="{00000000-0004-0000-0000-0000A6040000}"/>
    <hyperlink ref="C83" r:id="rId123" xr:uid="{00000000-0004-0000-0000-0000A7040000}"/>
    <hyperlink ref="C55" r:id="rId124" xr:uid="{00000000-0004-0000-0000-0000A9040000}"/>
    <hyperlink ref="C46" r:id="rId125" xr:uid="{00000000-0004-0000-0000-0000AA040000}"/>
    <hyperlink ref="C41" r:id="rId126" xr:uid="{00000000-0004-0000-0000-0000AF040000}"/>
    <hyperlink ref="C31" r:id="rId127" xr:uid="{00000000-0004-0000-0000-0000B5040000}"/>
    <hyperlink ref="C74" r:id="rId128" xr:uid="{00000000-0004-0000-0000-0000B7040000}"/>
    <hyperlink ref="C71" r:id="rId129" xr:uid="{00000000-0004-0000-0000-0000BC040000}"/>
    <hyperlink ref="C40" r:id="rId130" xr:uid="{00000000-0004-0000-0000-0000C6040000}"/>
    <hyperlink ref="C32" r:id="rId131" xr:uid="{00000000-0004-0000-0000-0000CB040000}"/>
    <hyperlink ref="C21" r:id="rId132" xr:uid="{00000000-0004-0000-0000-0000D204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85DBF-C8CE-443A-BE7A-97D84E5B0112}">
  <dimension ref="A1:AF280"/>
  <sheetViews>
    <sheetView topLeftCell="X1" workbookViewId="0">
      <pane ySplit="2" topLeftCell="A3" activePane="bottomLeft" state="frozen"/>
      <selection pane="bottomLeft" activeCell="AD1" sqref="AD1:AF1"/>
    </sheetView>
  </sheetViews>
  <sheetFormatPr defaultRowHeight="15" x14ac:dyDescent="0.25"/>
  <cols>
    <col min="1" max="1" width="25.7109375" customWidth="1"/>
    <col min="2" max="4" width="30.7109375" customWidth="1"/>
    <col min="5" max="5" width="80.7109375" customWidth="1"/>
    <col min="6" max="7" width="30.7109375" customWidth="1"/>
    <col min="8" max="23" width="25.7109375" customWidth="1"/>
  </cols>
  <sheetData>
    <row r="1" spans="1:32" x14ac:dyDescent="0.25">
      <c r="B1" s="29"/>
      <c r="H1" s="16">
        <f>SUM(H$3:H$1032)</f>
        <v>138927</v>
      </c>
      <c r="I1" s="16">
        <f t="shared" ref="I1:W1" si="0">SUM(I$3:I$1032)</f>
        <v>5773</v>
      </c>
      <c r="J1" s="16">
        <f t="shared" si="0"/>
        <v>114266</v>
      </c>
      <c r="K1" s="16">
        <f t="shared" si="0"/>
        <v>160338</v>
      </c>
      <c r="L1" s="16">
        <f t="shared" si="0"/>
        <v>14.351273999999998</v>
      </c>
      <c r="M1" s="16">
        <f t="shared" si="0"/>
        <v>3750034</v>
      </c>
      <c r="N1" s="16">
        <f t="shared" si="0"/>
        <v>55926</v>
      </c>
      <c r="O1" s="16">
        <f t="shared" si="0"/>
        <v>2928376</v>
      </c>
      <c r="P1" s="16">
        <f t="shared" si="0"/>
        <v>2039995</v>
      </c>
      <c r="Q1" s="16">
        <f t="shared" si="0"/>
        <v>0</v>
      </c>
      <c r="R1" s="16">
        <f t="shared" si="0"/>
        <v>0</v>
      </c>
      <c r="S1" s="16">
        <f t="shared" si="0"/>
        <v>2580467</v>
      </c>
      <c r="T1" s="16">
        <f t="shared" si="0"/>
        <v>10700</v>
      </c>
      <c r="U1" s="16">
        <f t="shared" si="0"/>
        <v>8000</v>
      </c>
      <c r="V1" s="16">
        <f t="shared" si="0"/>
        <v>821658</v>
      </c>
      <c r="W1" s="16">
        <f t="shared" si="0"/>
        <v>540472</v>
      </c>
      <c r="X1" s="25">
        <f>O1/$M1</f>
        <v>0.78089318656844176</v>
      </c>
      <c r="Y1" s="25">
        <f>Q1/$M1</f>
        <v>0</v>
      </c>
      <c r="Z1" s="25">
        <f>V1/$M1</f>
        <v>0.21910681343155822</v>
      </c>
      <c r="AA1" s="25">
        <f>P1/$S1</f>
        <v>0.79055264027790317</v>
      </c>
      <c r="AB1" s="25">
        <f>R1/$S1</f>
        <v>0</v>
      </c>
      <c r="AC1" s="25">
        <f>W1/$S1</f>
        <v>0.20944735972209683</v>
      </c>
      <c r="AD1" s="30">
        <f>$N1/M1</f>
        <v>1.4913464784585953E-2</v>
      </c>
      <c r="AE1" s="30">
        <f>$N1/S1</f>
        <v>2.1672821237396177E-2</v>
      </c>
      <c r="AF1" s="25">
        <f>J1/K1</f>
        <v>0.71265701206201904</v>
      </c>
    </row>
    <row r="2" spans="1:32" ht="45" x14ac:dyDescent="0.25">
      <c r="A2" s="1" t="s">
        <v>0</v>
      </c>
      <c r="B2" s="1" t="s">
        <v>1</v>
      </c>
      <c r="C2" s="1" t="s">
        <v>2</v>
      </c>
      <c r="D2" s="1" t="s">
        <v>3</v>
      </c>
      <c r="E2" s="1" t="s">
        <v>4</v>
      </c>
      <c r="F2" s="1" t="s">
        <v>5</v>
      </c>
      <c r="G2" s="1" t="s">
        <v>6</v>
      </c>
      <c r="H2" s="1" t="s">
        <v>7</v>
      </c>
      <c r="I2" s="1" t="s">
        <v>8</v>
      </c>
      <c r="J2" s="1" t="s">
        <v>9</v>
      </c>
      <c r="K2" s="1" t="s">
        <v>10</v>
      </c>
      <c r="L2" s="1" t="s">
        <v>11</v>
      </c>
      <c r="M2" s="1" t="s">
        <v>12</v>
      </c>
      <c r="N2" s="1" t="s">
        <v>13</v>
      </c>
      <c r="O2" s="1" t="s">
        <v>14</v>
      </c>
      <c r="P2" s="1" t="s">
        <v>15</v>
      </c>
      <c r="Q2" s="1" t="s">
        <v>16</v>
      </c>
      <c r="R2" s="1" t="s">
        <v>17</v>
      </c>
      <c r="S2" s="1" t="s">
        <v>18</v>
      </c>
      <c r="T2" s="1" t="s">
        <v>19</v>
      </c>
      <c r="U2" s="1" t="s">
        <v>20</v>
      </c>
      <c r="V2" s="1" t="s">
        <v>21</v>
      </c>
      <c r="W2" s="1" t="s">
        <v>22</v>
      </c>
      <c r="X2" s="70" t="s">
        <v>2481</v>
      </c>
      <c r="Y2" s="70" t="s">
        <v>2482</v>
      </c>
      <c r="Z2" s="70" t="s">
        <v>2483</v>
      </c>
      <c r="AA2" s="71" t="s">
        <v>2484</v>
      </c>
      <c r="AB2" s="71" t="s">
        <v>2485</v>
      </c>
      <c r="AC2" s="71" t="s">
        <v>2486</v>
      </c>
      <c r="AD2" s="33" t="s">
        <v>2487</v>
      </c>
      <c r="AE2" s="33" t="s">
        <v>2488</v>
      </c>
      <c r="AF2" s="33" t="s">
        <v>2489</v>
      </c>
    </row>
    <row r="3" spans="1:32" x14ac:dyDescent="0.25">
      <c r="A3" s="2" t="s">
        <v>7837</v>
      </c>
      <c r="B3" s="3" t="s">
        <v>24</v>
      </c>
      <c r="C3" s="4" t="s">
        <v>7836</v>
      </c>
      <c r="D3" s="3" t="s">
        <v>26</v>
      </c>
      <c r="E3" s="3" t="s">
        <v>7835</v>
      </c>
      <c r="F3" s="3" t="s">
        <v>28</v>
      </c>
      <c r="G3" s="3" t="s">
        <v>28</v>
      </c>
      <c r="H3" s="5">
        <v>476</v>
      </c>
      <c r="I3" s="5">
        <v>46</v>
      </c>
      <c r="J3" s="5">
        <v>307</v>
      </c>
      <c r="K3" s="5">
        <v>380</v>
      </c>
      <c r="L3" s="5">
        <v>4.4253000000000001E-2</v>
      </c>
      <c r="M3" s="69">
        <f t="shared" ref="M3:M66" si="1">O3+Q3+V3</f>
        <v>12950</v>
      </c>
      <c r="N3" s="5">
        <v>77</v>
      </c>
      <c r="O3" s="5">
        <v>11988</v>
      </c>
      <c r="P3" s="5">
        <v>8587</v>
      </c>
      <c r="Q3" s="5">
        <v>0</v>
      </c>
      <c r="R3" s="5">
        <v>0</v>
      </c>
      <c r="S3" s="5">
        <f t="shared" ref="S3:S66" si="2">R3+W3+P3</f>
        <v>9273</v>
      </c>
      <c r="T3" s="5">
        <v>35</v>
      </c>
      <c r="U3" s="5">
        <v>6</v>
      </c>
      <c r="V3" s="5">
        <v>962</v>
      </c>
      <c r="W3" s="5">
        <v>686</v>
      </c>
      <c r="X3" s="72">
        <f t="shared" ref="X3:X66" si="3">O3/$M3</f>
        <v>0.92571428571428571</v>
      </c>
      <c r="Y3" s="72">
        <f t="shared" ref="Y3:Y66" si="4">Q3/$M3</f>
        <v>0</v>
      </c>
      <c r="Z3" s="72">
        <f t="shared" ref="Z3:Z66" si="5">V3/$M3</f>
        <v>7.4285714285714288E-2</v>
      </c>
      <c r="AA3" s="72">
        <f t="shared" ref="AA3:AA66" si="6">P3/$S3</f>
        <v>0.92602178367302923</v>
      </c>
      <c r="AB3" s="72">
        <f t="shared" ref="AB3:AB66" si="7">R3/$S3</f>
        <v>0</v>
      </c>
      <c r="AC3" s="72">
        <f t="shared" ref="AC3:AC66" si="8">W3/$S3</f>
        <v>7.3978216326970769E-2</v>
      </c>
      <c r="AD3" s="72">
        <f t="shared" ref="AD3:AD66" si="9">$N3/M3</f>
        <v>5.9459459459459459E-3</v>
      </c>
      <c r="AE3" s="72">
        <f t="shared" ref="AE3:AE66" si="10">$N3/S3</f>
        <v>8.3036773428232496E-3</v>
      </c>
      <c r="AF3" s="72">
        <f t="shared" ref="AF3:AF66" si="11">J3/K3</f>
        <v>0.80789473684210522</v>
      </c>
    </row>
    <row r="4" spans="1:32" x14ac:dyDescent="0.25">
      <c r="A4" s="2" t="s">
        <v>6169</v>
      </c>
      <c r="B4" s="3" t="s">
        <v>24</v>
      </c>
      <c r="C4" s="4" t="s">
        <v>6168</v>
      </c>
      <c r="D4" s="3" t="s">
        <v>26</v>
      </c>
      <c r="E4" s="3" t="s">
        <v>6167</v>
      </c>
      <c r="F4" s="3" t="s">
        <v>28</v>
      </c>
      <c r="G4" s="3" t="s">
        <v>28</v>
      </c>
      <c r="H4" s="5">
        <v>24</v>
      </c>
      <c r="I4" s="5">
        <v>5</v>
      </c>
      <c r="J4" s="5">
        <v>38</v>
      </c>
      <c r="K4" s="5">
        <v>40</v>
      </c>
      <c r="L4" s="5">
        <v>1.4149E-2</v>
      </c>
      <c r="M4" s="69">
        <f t="shared" si="1"/>
        <v>4107</v>
      </c>
      <c r="N4" s="5">
        <v>15</v>
      </c>
      <c r="O4" s="5">
        <v>4104</v>
      </c>
      <c r="P4" s="5">
        <v>2827</v>
      </c>
      <c r="Q4" s="5">
        <v>0</v>
      </c>
      <c r="R4" s="5">
        <v>0</v>
      </c>
      <c r="S4" s="5">
        <f t="shared" si="2"/>
        <v>2830</v>
      </c>
      <c r="T4" s="5">
        <v>4</v>
      </c>
      <c r="U4" s="5">
        <v>0</v>
      </c>
      <c r="V4" s="5">
        <v>3</v>
      </c>
      <c r="W4" s="5">
        <v>3</v>
      </c>
      <c r="X4" s="72">
        <f t="shared" si="3"/>
        <v>0.99926953981008038</v>
      </c>
      <c r="Y4" s="72">
        <f t="shared" si="4"/>
        <v>0</v>
      </c>
      <c r="Z4" s="72">
        <f t="shared" si="5"/>
        <v>7.3046018991964939E-4</v>
      </c>
      <c r="AA4" s="72">
        <f t="shared" si="6"/>
        <v>0.99893992932862186</v>
      </c>
      <c r="AB4" s="72">
        <f t="shared" si="7"/>
        <v>0</v>
      </c>
      <c r="AC4" s="72">
        <f t="shared" si="8"/>
        <v>1.0600706713780918E-3</v>
      </c>
      <c r="AD4" s="72">
        <f t="shared" si="9"/>
        <v>3.6523009495982471E-3</v>
      </c>
      <c r="AE4" s="72">
        <f t="shared" si="10"/>
        <v>5.3003533568904597E-3</v>
      </c>
      <c r="AF4" s="72">
        <f t="shared" si="11"/>
        <v>0.95</v>
      </c>
    </row>
    <row r="5" spans="1:32" x14ac:dyDescent="0.25">
      <c r="A5" s="2" t="s">
        <v>5822</v>
      </c>
      <c r="B5" s="3" t="s">
        <v>24</v>
      </c>
      <c r="C5" s="4" t="s">
        <v>5821</v>
      </c>
      <c r="D5" s="3" t="s">
        <v>26</v>
      </c>
      <c r="E5" s="3" t="s">
        <v>5820</v>
      </c>
      <c r="F5" s="3" t="s">
        <v>28</v>
      </c>
      <c r="G5" s="3" t="s">
        <v>28</v>
      </c>
      <c r="H5" s="5">
        <v>4</v>
      </c>
      <c r="I5" s="5">
        <v>0</v>
      </c>
      <c r="J5" s="5">
        <v>19</v>
      </c>
      <c r="K5" s="5">
        <v>22</v>
      </c>
      <c r="L5" s="5">
        <v>9.5359999999999993E-3</v>
      </c>
      <c r="M5" s="69">
        <f t="shared" si="1"/>
        <v>3486</v>
      </c>
      <c r="N5" s="5">
        <v>15</v>
      </c>
      <c r="O5" s="5">
        <v>3415</v>
      </c>
      <c r="P5" s="5">
        <v>2307</v>
      </c>
      <c r="Q5" s="5">
        <v>0</v>
      </c>
      <c r="R5" s="5">
        <v>0</v>
      </c>
      <c r="S5" s="5">
        <f t="shared" si="2"/>
        <v>2359</v>
      </c>
      <c r="T5" s="5">
        <v>3</v>
      </c>
      <c r="U5" s="5">
        <v>1</v>
      </c>
      <c r="V5" s="5">
        <v>71</v>
      </c>
      <c r="W5" s="5">
        <v>52</v>
      </c>
      <c r="X5" s="72">
        <f t="shared" si="3"/>
        <v>0.9796328169822146</v>
      </c>
      <c r="Y5" s="72">
        <f t="shared" si="4"/>
        <v>0</v>
      </c>
      <c r="Z5" s="72">
        <f t="shared" si="5"/>
        <v>2.0367183017785426E-2</v>
      </c>
      <c r="AA5" s="72">
        <f t="shared" si="6"/>
        <v>0.97795676133955067</v>
      </c>
      <c r="AB5" s="72">
        <f t="shared" si="7"/>
        <v>0</v>
      </c>
      <c r="AC5" s="72">
        <f t="shared" si="8"/>
        <v>2.2043238660449344E-2</v>
      </c>
      <c r="AD5" s="72">
        <f t="shared" si="9"/>
        <v>4.3029259896729772E-3</v>
      </c>
      <c r="AE5" s="72">
        <f t="shared" si="10"/>
        <v>6.3586265366680798E-3</v>
      </c>
      <c r="AF5" s="72">
        <f t="shared" si="11"/>
        <v>0.86363636363636365</v>
      </c>
    </row>
    <row r="6" spans="1:32" x14ac:dyDescent="0.25">
      <c r="A6" s="2" t="s">
        <v>6079</v>
      </c>
      <c r="B6" s="3" t="s">
        <v>24</v>
      </c>
      <c r="C6" s="4" t="s">
        <v>6078</v>
      </c>
      <c r="D6" s="3" t="s">
        <v>26</v>
      </c>
      <c r="E6" s="3" t="s">
        <v>6077</v>
      </c>
      <c r="F6" s="3" t="s">
        <v>28</v>
      </c>
      <c r="G6" s="3" t="s">
        <v>28</v>
      </c>
      <c r="H6" s="5">
        <v>9</v>
      </c>
      <c r="I6" s="5">
        <v>0</v>
      </c>
      <c r="J6" s="5">
        <v>25</v>
      </c>
      <c r="K6" s="5">
        <v>27</v>
      </c>
      <c r="L6" s="5">
        <v>1.0097E-2</v>
      </c>
      <c r="M6" s="69">
        <f t="shared" si="1"/>
        <v>3871</v>
      </c>
      <c r="N6" s="5">
        <v>20</v>
      </c>
      <c r="O6" s="5">
        <v>3866</v>
      </c>
      <c r="P6" s="5">
        <v>2674</v>
      </c>
      <c r="Q6" s="5">
        <v>0</v>
      </c>
      <c r="R6" s="5">
        <v>0</v>
      </c>
      <c r="S6" s="5">
        <f t="shared" si="2"/>
        <v>2675</v>
      </c>
      <c r="T6" s="5">
        <v>1</v>
      </c>
      <c r="U6" s="5">
        <v>0</v>
      </c>
      <c r="V6" s="5">
        <v>5</v>
      </c>
      <c r="W6" s="5">
        <v>1</v>
      </c>
      <c r="X6" s="72">
        <f t="shared" si="3"/>
        <v>0.99870834409713249</v>
      </c>
      <c r="Y6" s="72">
        <f t="shared" si="4"/>
        <v>0</v>
      </c>
      <c r="Z6" s="72">
        <f t="shared" si="5"/>
        <v>1.2916559028674762E-3</v>
      </c>
      <c r="AA6" s="72">
        <f t="shared" si="6"/>
        <v>0.99962616822429906</v>
      </c>
      <c r="AB6" s="72">
        <f t="shared" si="7"/>
        <v>0</v>
      </c>
      <c r="AC6" s="72">
        <f t="shared" si="8"/>
        <v>3.7383177570093456E-4</v>
      </c>
      <c r="AD6" s="72">
        <f t="shared" si="9"/>
        <v>5.1666236114699046E-3</v>
      </c>
      <c r="AE6" s="72">
        <f t="shared" si="10"/>
        <v>7.4766355140186919E-3</v>
      </c>
      <c r="AF6" s="72">
        <f t="shared" si="11"/>
        <v>0.92592592592592593</v>
      </c>
    </row>
    <row r="7" spans="1:32" x14ac:dyDescent="0.25">
      <c r="A7" s="2" t="s">
        <v>5730</v>
      </c>
      <c r="B7" s="3" t="s">
        <v>24</v>
      </c>
      <c r="C7" s="4" t="s">
        <v>5729</v>
      </c>
      <c r="D7" s="3" t="s">
        <v>26</v>
      </c>
      <c r="E7" s="3" t="s">
        <v>5728</v>
      </c>
      <c r="F7" s="3" t="s">
        <v>28</v>
      </c>
      <c r="G7" s="3" t="s">
        <v>28</v>
      </c>
      <c r="H7" s="5">
        <v>6</v>
      </c>
      <c r="I7" s="5">
        <v>0</v>
      </c>
      <c r="J7" s="5">
        <v>8</v>
      </c>
      <c r="K7" s="5">
        <v>9</v>
      </c>
      <c r="L7" s="5">
        <v>4.182E-3</v>
      </c>
      <c r="M7" s="69">
        <f t="shared" si="1"/>
        <v>3169</v>
      </c>
      <c r="N7" s="5">
        <v>4</v>
      </c>
      <c r="O7" s="5">
        <v>3164</v>
      </c>
      <c r="P7" s="5">
        <v>2152</v>
      </c>
      <c r="Q7" s="5">
        <v>0</v>
      </c>
      <c r="R7" s="5">
        <v>0</v>
      </c>
      <c r="S7" s="5">
        <f t="shared" si="2"/>
        <v>2156</v>
      </c>
      <c r="T7" s="5">
        <v>0</v>
      </c>
      <c r="U7" s="5">
        <v>1</v>
      </c>
      <c r="V7" s="5">
        <v>5</v>
      </c>
      <c r="W7" s="5">
        <v>4</v>
      </c>
      <c r="X7" s="72">
        <f t="shared" si="3"/>
        <v>0.99842221520984542</v>
      </c>
      <c r="Y7" s="72">
        <f t="shared" si="4"/>
        <v>0</v>
      </c>
      <c r="Z7" s="72">
        <f t="shared" si="5"/>
        <v>1.577784790154623E-3</v>
      </c>
      <c r="AA7" s="72">
        <f t="shared" si="6"/>
        <v>0.99814471243042668</v>
      </c>
      <c r="AB7" s="72">
        <f t="shared" si="7"/>
        <v>0</v>
      </c>
      <c r="AC7" s="72">
        <f t="shared" si="8"/>
        <v>1.8552875695732839E-3</v>
      </c>
      <c r="AD7" s="72">
        <f t="shared" si="9"/>
        <v>1.2622278321236984E-3</v>
      </c>
      <c r="AE7" s="72">
        <f t="shared" si="10"/>
        <v>1.8552875695732839E-3</v>
      </c>
      <c r="AF7" s="72">
        <f t="shared" si="11"/>
        <v>0.88888888888888884</v>
      </c>
    </row>
    <row r="8" spans="1:32" x14ac:dyDescent="0.25">
      <c r="A8" s="2" t="s">
        <v>5650</v>
      </c>
      <c r="B8" s="3" t="s">
        <v>24</v>
      </c>
      <c r="C8" s="4" t="s">
        <v>5649</v>
      </c>
      <c r="D8" s="3" t="s">
        <v>26</v>
      </c>
      <c r="E8" s="3" t="s">
        <v>5648</v>
      </c>
      <c r="F8" s="3" t="s">
        <v>28</v>
      </c>
      <c r="G8" s="3" t="s">
        <v>28</v>
      </c>
      <c r="H8" s="5">
        <v>13</v>
      </c>
      <c r="I8" s="5">
        <v>0</v>
      </c>
      <c r="J8" s="5">
        <v>26</v>
      </c>
      <c r="K8" s="5">
        <v>28</v>
      </c>
      <c r="L8" s="5">
        <v>1.3572000000000001E-2</v>
      </c>
      <c r="M8" s="69">
        <f t="shared" si="1"/>
        <v>2889</v>
      </c>
      <c r="N8" s="5">
        <v>17</v>
      </c>
      <c r="O8" s="5">
        <v>2889</v>
      </c>
      <c r="P8" s="5">
        <v>2063</v>
      </c>
      <c r="Q8" s="5">
        <v>0</v>
      </c>
      <c r="R8" s="5">
        <v>0</v>
      </c>
      <c r="S8" s="5">
        <f t="shared" si="2"/>
        <v>2063</v>
      </c>
      <c r="T8" s="5">
        <v>4</v>
      </c>
      <c r="U8" s="5">
        <v>0</v>
      </c>
      <c r="V8" s="5">
        <v>0</v>
      </c>
      <c r="W8" s="5">
        <v>0</v>
      </c>
      <c r="X8" s="72">
        <f t="shared" si="3"/>
        <v>1</v>
      </c>
      <c r="Y8" s="72">
        <f t="shared" si="4"/>
        <v>0</v>
      </c>
      <c r="Z8" s="72">
        <f t="shared" si="5"/>
        <v>0</v>
      </c>
      <c r="AA8" s="72">
        <f t="shared" si="6"/>
        <v>1</v>
      </c>
      <c r="AB8" s="72">
        <f t="shared" si="7"/>
        <v>0</v>
      </c>
      <c r="AC8" s="72">
        <f t="shared" si="8"/>
        <v>0</v>
      </c>
      <c r="AD8" s="72">
        <f t="shared" si="9"/>
        <v>5.8843890619591551E-3</v>
      </c>
      <c r="AE8" s="72">
        <f t="shared" si="10"/>
        <v>8.2404265632573925E-3</v>
      </c>
      <c r="AF8" s="72">
        <f t="shared" si="11"/>
        <v>0.9285714285714286</v>
      </c>
    </row>
    <row r="9" spans="1:32" x14ac:dyDescent="0.25">
      <c r="A9" s="2" t="s">
        <v>6052</v>
      </c>
      <c r="B9" s="3" t="s">
        <v>24</v>
      </c>
      <c r="C9" s="4" t="s">
        <v>6051</v>
      </c>
      <c r="D9" s="3" t="s">
        <v>26</v>
      </c>
      <c r="E9" s="3" t="s">
        <v>6050</v>
      </c>
      <c r="F9" s="3" t="s">
        <v>28</v>
      </c>
      <c r="G9" s="3" t="s">
        <v>28</v>
      </c>
      <c r="H9" s="5">
        <v>15</v>
      </c>
      <c r="I9" s="5">
        <v>0</v>
      </c>
      <c r="J9" s="5">
        <v>23</v>
      </c>
      <c r="K9" s="5">
        <v>23</v>
      </c>
      <c r="L9" s="5">
        <v>8.7089999999999997E-3</v>
      </c>
      <c r="M9" s="69">
        <f t="shared" si="1"/>
        <v>3611</v>
      </c>
      <c r="N9" s="5">
        <v>10</v>
      </c>
      <c r="O9" s="5">
        <v>3611</v>
      </c>
      <c r="P9" s="5">
        <v>2641</v>
      </c>
      <c r="Q9" s="5">
        <v>0</v>
      </c>
      <c r="R9" s="5">
        <v>0</v>
      </c>
      <c r="S9" s="5">
        <f t="shared" si="2"/>
        <v>2641</v>
      </c>
      <c r="T9" s="5">
        <v>2</v>
      </c>
      <c r="U9" s="5">
        <v>0</v>
      </c>
      <c r="V9" s="5">
        <v>0</v>
      </c>
      <c r="W9" s="5">
        <v>0</v>
      </c>
      <c r="X9" s="72">
        <f t="shared" si="3"/>
        <v>1</v>
      </c>
      <c r="Y9" s="72">
        <f t="shared" si="4"/>
        <v>0</v>
      </c>
      <c r="Z9" s="72">
        <f t="shared" si="5"/>
        <v>0</v>
      </c>
      <c r="AA9" s="72">
        <f t="shared" si="6"/>
        <v>1</v>
      </c>
      <c r="AB9" s="72">
        <f t="shared" si="7"/>
        <v>0</v>
      </c>
      <c r="AC9" s="72">
        <f t="shared" si="8"/>
        <v>0</v>
      </c>
      <c r="AD9" s="72">
        <f t="shared" si="9"/>
        <v>2.7693159789531985E-3</v>
      </c>
      <c r="AE9" s="72">
        <f t="shared" si="10"/>
        <v>3.7864445285876562E-3</v>
      </c>
      <c r="AF9" s="72">
        <f t="shared" si="11"/>
        <v>1</v>
      </c>
    </row>
    <row r="10" spans="1:32" x14ac:dyDescent="0.25">
      <c r="A10" s="2" t="s">
        <v>7483</v>
      </c>
      <c r="B10" s="3" t="s">
        <v>24</v>
      </c>
      <c r="C10" s="4" t="s">
        <v>7482</v>
      </c>
      <c r="D10" s="3" t="s">
        <v>26</v>
      </c>
      <c r="E10" s="3" t="s">
        <v>7481</v>
      </c>
      <c r="F10" s="3" t="s">
        <v>28</v>
      </c>
      <c r="G10" s="3" t="s">
        <v>28</v>
      </c>
      <c r="H10" s="5">
        <v>213</v>
      </c>
      <c r="I10" s="5">
        <v>6</v>
      </c>
      <c r="J10" s="5">
        <v>237</v>
      </c>
      <c r="K10" s="5">
        <v>331</v>
      </c>
      <c r="L10" s="5">
        <v>5.2415000000000003E-2</v>
      </c>
      <c r="M10" s="69">
        <f t="shared" si="1"/>
        <v>9433</v>
      </c>
      <c r="N10" s="5">
        <v>113</v>
      </c>
      <c r="O10" s="5">
        <v>8527</v>
      </c>
      <c r="P10" s="5">
        <v>6315</v>
      </c>
      <c r="Q10" s="5">
        <v>0</v>
      </c>
      <c r="R10" s="5">
        <v>0</v>
      </c>
      <c r="S10" s="5">
        <f t="shared" si="2"/>
        <v>6899</v>
      </c>
      <c r="T10" s="5">
        <v>34</v>
      </c>
      <c r="U10" s="5">
        <v>12</v>
      </c>
      <c r="V10" s="5">
        <v>906</v>
      </c>
      <c r="W10" s="5">
        <v>584</v>
      </c>
      <c r="X10" s="72">
        <f t="shared" si="3"/>
        <v>0.90395420332873955</v>
      </c>
      <c r="Y10" s="72">
        <f t="shared" si="4"/>
        <v>0</v>
      </c>
      <c r="Z10" s="72">
        <f t="shared" si="5"/>
        <v>9.6045796671260467E-2</v>
      </c>
      <c r="AA10" s="72">
        <f t="shared" si="6"/>
        <v>0.91535005073199016</v>
      </c>
      <c r="AB10" s="72">
        <f t="shared" si="7"/>
        <v>0</v>
      </c>
      <c r="AC10" s="72">
        <f t="shared" si="8"/>
        <v>8.4649949268009853E-2</v>
      </c>
      <c r="AD10" s="72">
        <f t="shared" si="9"/>
        <v>1.1979221880631824E-2</v>
      </c>
      <c r="AE10" s="72">
        <f t="shared" si="10"/>
        <v>1.637918538918684E-2</v>
      </c>
      <c r="AF10" s="72">
        <f t="shared" si="11"/>
        <v>0.71601208459214505</v>
      </c>
    </row>
    <row r="11" spans="1:32" x14ac:dyDescent="0.25">
      <c r="A11" s="2" t="s">
        <v>5983</v>
      </c>
      <c r="B11" s="3" t="s">
        <v>24</v>
      </c>
      <c r="C11" s="4" t="s">
        <v>5982</v>
      </c>
      <c r="D11" s="3" t="s">
        <v>26</v>
      </c>
      <c r="E11" s="3" t="s">
        <v>5981</v>
      </c>
      <c r="F11" s="3" t="s">
        <v>28</v>
      </c>
      <c r="G11" s="3" t="s">
        <v>28</v>
      </c>
      <c r="H11" s="5">
        <v>90</v>
      </c>
      <c r="I11" s="5">
        <v>7</v>
      </c>
      <c r="J11" s="5">
        <v>66</v>
      </c>
      <c r="K11" s="5">
        <v>74</v>
      </c>
      <c r="L11" s="5">
        <v>2.9307E-2</v>
      </c>
      <c r="M11" s="69">
        <f t="shared" si="1"/>
        <v>3564</v>
      </c>
      <c r="N11" s="5">
        <v>9</v>
      </c>
      <c r="O11" s="5">
        <v>3523</v>
      </c>
      <c r="P11" s="5">
        <v>2525</v>
      </c>
      <c r="Q11" s="5">
        <v>0</v>
      </c>
      <c r="R11" s="5">
        <v>0</v>
      </c>
      <c r="S11" s="5">
        <f t="shared" si="2"/>
        <v>2561</v>
      </c>
      <c r="T11" s="5">
        <v>5</v>
      </c>
      <c r="U11" s="5">
        <v>1</v>
      </c>
      <c r="V11" s="5">
        <v>41</v>
      </c>
      <c r="W11" s="5">
        <v>36</v>
      </c>
      <c r="X11" s="72">
        <f t="shared" si="3"/>
        <v>0.98849607182940513</v>
      </c>
      <c r="Y11" s="72">
        <f t="shared" si="4"/>
        <v>0</v>
      </c>
      <c r="Z11" s="72">
        <f t="shared" si="5"/>
        <v>1.1503928170594837E-2</v>
      </c>
      <c r="AA11" s="72">
        <f t="shared" si="6"/>
        <v>0.98594299101913319</v>
      </c>
      <c r="AB11" s="72">
        <f t="shared" si="7"/>
        <v>0</v>
      </c>
      <c r="AC11" s="72">
        <f t="shared" si="8"/>
        <v>1.4057008980866849E-2</v>
      </c>
      <c r="AD11" s="72">
        <f t="shared" si="9"/>
        <v>2.5252525252525255E-3</v>
      </c>
      <c r="AE11" s="72">
        <f t="shared" si="10"/>
        <v>3.5142522452167122E-3</v>
      </c>
      <c r="AF11" s="72">
        <f t="shared" si="11"/>
        <v>0.89189189189189189</v>
      </c>
    </row>
    <row r="12" spans="1:32" x14ac:dyDescent="0.25">
      <c r="A12" s="2" t="s">
        <v>5691</v>
      </c>
      <c r="B12" s="3" t="s">
        <v>24</v>
      </c>
      <c r="C12" s="4" t="s">
        <v>5690</v>
      </c>
      <c r="D12" s="3" t="s">
        <v>26</v>
      </c>
      <c r="E12" s="3" t="s">
        <v>5689</v>
      </c>
      <c r="F12" s="3" t="s">
        <v>28</v>
      </c>
      <c r="G12" s="3" t="s">
        <v>28</v>
      </c>
      <c r="H12" s="5">
        <v>48</v>
      </c>
      <c r="I12" s="5">
        <v>3</v>
      </c>
      <c r="J12" s="5">
        <v>40</v>
      </c>
      <c r="K12" s="5">
        <v>46</v>
      </c>
      <c r="L12" s="5">
        <v>2.1801000000000001E-2</v>
      </c>
      <c r="M12" s="69">
        <f t="shared" si="1"/>
        <v>3032</v>
      </c>
      <c r="N12" s="5">
        <v>6</v>
      </c>
      <c r="O12" s="5">
        <v>3028</v>
      </c>
      <c r="P12" s="5">
        <v>2110</v>
      </c>
      <c r="Q12" s="5">
        <v>0</v>
      </c>
      <c r="R12" s="5">
        <v>0</v>
      </c>
      <c r="S12" s="5">
        <f t="shared" si="2"/>
        <v>2113</v>
      </c>
      <c r="T12" s="5">
        <v>2</v>
      </c>
      <c r="U12" s="5">
        <v>0</v>
      </c>
      <c r="V12" s="5">
        <v>4</v>
      </c>
      <c r="W12" s="5">
        <v>3</v>
      </c>
      <c r="X12" s="72">
        <f t="shared" si="3"/>
        <v>0.99868073878627972</v>
      </c>
      <c r="Y12" s="72">
        <f t="shared" si="4"/>
        <v>0</v>
      </c>
      <c r="Z12" s="72">
        <f t="shared" si="5"/>
        <v>1.3192612137203166E-3</v>
      </c>
      <c r="AA12" s="72">
        <f t="shared" si="6"/>
        <v>0.99858021769995264</v>
      </c>
      <c r="AB12" s="72">
        <f t="shared" si="7"/>
        <v>0</v>
      </c>
      <c r="AC12" s="72">
        <f t="shared" si="8"/>
        <v>1.419782300047326E-3</v>
      </c>
      <c r="AD12" s="72">
        <f t="shared" si="9"/>
        <v>1.9788918205804751E-3</v>
      </c>
      <c r="AE12" s="72">
        <f t="shared" si="10"/>
        <v>2.8395646000946521E-3</v>
      </c>
      <c r="AF12" s="72">
        <f t="shared" si="11"/>
        <v>0.86956521739130432</v>
      </c>
    </row>
    <row r="13" spans="1:32" x14ac:dyDescent="0.25">
      <c r="A13" s="2" t="s">
        <v>7852</v>
      </c>
      <c r="B13" s="3" t="s">
        <v>24</v>
      </c>
      <c r="C13" s="4" t="s">
        <v>7851</v>
      </c>
      <c r="D13" s="3" t="s">
        <v>26</v>
      </c>
      <c r="E13" s="3" t="s">
        <v>7850</v>
      </c>
      <c r="F13" s="3" t="s">
        <v>28</v>
      </c>
      <c r="G13" s="3" t="s">
        <v>28</v>
      </c>
      <c r="H13" s="5">
        <v>670</v>
      </c>
      <c r="I13" s="5">
        <v>26</v>
      </c>
      <c r="J13" s="5">
        <v>479</v>
      </c>
      <c r="K13" s="5">
        <v>603</v>
      </c>
      <c r="L13" s="5">
        <v>6.9032999999999997E-2</v>
      </c>
      <c r="M13" s="69">
        <f t="shared" si="1"/>
        <v>13530</v>
      </c>
      <c r="N13" s="5">
        <v>82</v>
      </c>
      <c r="O13" s="5">
        <v>12050</v>
      </c>
      <c r="P13" s="5">
        <v>8735</v>
      </c>
      <c r="Q13" s="5">
        <v>0</v>
      </c>
      <c r="R13" s="5">
        <v>0</v>
      </c>
      <c r="S13" s="5">
        <f t="shared" si="2"/>
        <v>9793</v>
      </c>
      <c r="T13" s="5">
        <v>25</v>
      </c>
      <c r="U13" s="5">
        <v>7</v>
      </c>
      <c r="V13" s="5">
        <v>1480</v>
      </c>
      <c r="W13" s="5">
        <v>1058</v>
      </c>
      <c r="X13" s="72">
        <f t="shared" si="3"/>
        <v>0.89061345158906136</v>
      </c>
      <c r="Y13" s="72">
        <f t="shared" si="4"/>
        <v>0</v>
      </c>
      <c r="Z13" s="72">
        <f t="shared" si="5"/>
        <v>0.10938654841093866</v>
      </c>
      <c r="AA13" s="72">
        <f t="shared" si="6"/>
        <v>0.89196364750331869</v>
      </c>
      <c r="AB13" s="72">
        <f t="shared" si="7"/>
        <v>0</v>
      </c>
      <c r="AC13" s="72">
        <f t="shared" si="8"/>
        <v>0.10803635249668131</v>
      </c>
      <c r="AD13" s="72">
        <f t="shared" si="9"/>
        <v>6.0606060606060606E-3</v>
      </c>
      <c r="AE13" s="72">
        <f t="shared" si="10"/>
        <v>8.3733278872664147E-3</v>
      </c>
      <c r="AF13" s="72">
        <f t="shared" si="11"/>
        <v>0.79436152570480933</v>
      </c>
    </row>
    <row r="14" spans="1:32" x14ac:dyDescent="0.25">
      <c r="A14" s="2" t="s">
        <v>6876</v>
      </c>
      <c r="B14" s="3" t="s">
        <v>24</v>
      </c>
      <c r="C14" s="4" t="s">
        <v>6875</v>
      </c>
      <c r="D14" s="3" t="s">
        <v>26</v>
      </c>
      <c r="E14" s="3" t="s">
        <v>6874</v>
      </c>
      <c r="F14" s="3" t="s">
        <v>28</v>
      </c>
      <c r="G14" s="3" t="s">
        <v>28</v>
      </c>
      <c r="H14" s="5">
        <v>376</v>
      </c>
      <c r="I14" s="5">
        <v>56</v>
      </c>
      <c r="J14" s="5">
        <v>209</v>
      </c>
      <c r="K14" s="5">
        <v>253</v>
      </c>
      <c r="L14" s="5">
        <v>5.8402999999999997E-2</v>
      </c>
      <c r="M14" s="69">
        <f t="shared" si="1"/>
        <v>6460</v>
      </c>
      <c r="N14" s="5">
        <v>32</v>
      </c>
      <c r="O14" s="5">
        <v>6207</v>
      </c>
      <c r="P14" s="5">
        <v>4332</v>
      </c>
      <c r="Q14" s="5">
        <v>0</v>
      </c>
      <c r="R14" s="5">
        <v>0</v>
      </c>
      <c r="S14" s="5">
        <f t="shared" si="2"/>
        <v>4525</v>
      </c>
      <c r="T14" s="5">
        <v>27</v>
      </c>
      <c r="U14" s="5">
        <v>0</v>
      </c>
      <c r="V14" s="5">
        <v>253</v>
      </c>
      <c r="W14" s="5">
        <v>193</v>
      </c>
      <c r="X14" s="72">
        <f t="shared" si="3"/>
        <v>0.96083591331269347</v>
      </c>
      <c r="Y14" s="72">
        <f t="shared" si="4"/>
        <v>0</v>
      </c>
      <c r="Z14" s="72">
        <f t="shared" si="5"/>
        <v>3.9164086687306504E-2</v>
      </c>
      <c r="AA14" s="72">
        <f t="shared" si="6"/>
        <v>0.95734806629834257</v>
      </c>
      <c r="AB14" s="72">
        <f t="shared" si="7"/>
        <v>0</v>
      </c>
      <c r="AC14" s="72">
        <f t="shared" si="8"/>
        <v>4.2651933701657457E-2</v>
      </c>
      <c r="AD14" s="72">
        <f t="shared" si="9"/>
        <v>4.9535603715170282E-3</v>
      </c>
      <c r="AE14" s="72">
        <f t="shared" si="10"/>
        <v>7.0718232044198895E-3</v>
      </c>
      <c r="AF14" s="72">
        <f t="shared" si="11"/>
        <v>0.82608695652173914</v>
      </c>
    </row>
    <row r="15" spans="1:32" x14ac:dyDescent="0.25">
      <c r="A15" s="2" t="s">
        <v>6022</v>
      </c>
      <c r="B15" s="3" t="s">
        <v>24</v>
      </c>
      <c r="C15" s="4" t="s">
        <v>6021</v>
      </c>
      <c r="D15" s="3" t="s">
        <v>206</v>
      </c>
      <c r="E15" s="3" t="s">
        <v>6020</v>
      </c>
      <c r="F15" s="3" t="s">
        <v>28</v>
      </c>
      <c r="G15" s="3" t="s">
        <v>28</v>
      </c>
      <c r="H15" s="5">
        <v>122</v>
      </c>
      <c r="I15" s="5">
        <v>7</v>
      </c>
      <c r="J15" s="5">
        <v>116</v>
      </c>
      <c r="K15" s="5">
        <v>130</v>
      </c>
      <c r="L15" s="5">
        <v>5.0250999999999997E-2</v>
      </c>
      <c r="M15" s="69">
        <f t="shared" si="1"/>
        <v>3675</v>
      </c>
      <c r="N15" s="5">
        <v>0</v>
      </c>
      <c r="O15" s="5">
        <v>3659</v>
      </c>
      <c r="P15" s="5">
        <v>2587</v>
      </c>
      <c r="Q15" s="5">
        <v>0</v>
      </c>
      <c r="R15" s="5">
        <v>0</v>
      </c>
      <c r="S15" s="5">
        <f t="shared" si="2"/>
        <v>2598</v>
      </c>
      <c r="T15" s="5">
        <v>7</v>
      </c>
      <c r="U15" s="5">
        <v>1</v>
      </c>
      <c r="V15" s="5">
        <v>16</v>
      </c>
      <c r="W15" s="5">
        <v>11</v>
      </c>
      <c r="X15" s="72">
        <f t="shared" si="3"/>
        <v>0.99564625850340138</v>
      </c>
      <c r="Y15" s="72">
        <f t="shared" si="4"/>
        <v>0</v>
      </c>
      <c r="Z15" s="72">
        <f t="shared" si="5"/>
        <v>4.3537414965986393E-3</v>
      </c>
      <c r="AA15" s="72">
        <f t="shared" si="6"/>
        <v>0.99576597382602006</v>
      </c>
      <c r="AB15" s="72">
        <f t="shared" si="7"/>
        <v>0</v>
      </c>
      <c r="AC15" s="72">
        <f t="shared" si="8"/>
        <v>4.2340261739799842E-3</v>
      </c>
      <c r="AD15" s="72">
        <f t="shared" si="9"/>
        <v>0</v>
      </c>
      <c r="AE15" s="72">
        <f t="shared" si="10"/>
        <v>0</v>
      </c>
      <c r="AF15" s="72">
        <f t="shared" si="11"/>
        <v>0.89230769230769236</v>
      </c>
    </row>
    <row r="16" spans="1:32" x14ac:dyDescent="0.25">
      <c r="A16" s="2" t="s">
        <v>7185</v>
      </c>
      <c r="B16" s="3" t="s">
        <v>24</v>
      </c>
      <c r="C16" s="4" t="s">
        <v>7184</v>
      </c>
      <c r="D16" s="3" t="s">
        <v>26</v>
      </c>
      <c r="E16" s="3" t="s">
        <v>7183</v>
      </c>
      <c r="F16" s="3" t="s">
        <v>28</v>
      </c>
      <c r="G16" s="3" t="s">
        <v>28</v>
      </c>
      <c r="H16" s="5">
        <v>47</v>
      </c>
      <c r="I16" s="5">
        <v>0</v>
      </c>
      <c r="J16" s="5">
        <v>132</v>
      </c>
      <c r="K16" s="5">
        <v>144</v>
      </c>
      <c r="L16" s="5">
        <v>2.7387000000000002E-2</v>
      </c>
      <c r="M16" s="69">
        <f t="shared" si="1"/>
        <v>7341</v>
      </c>
      <c r="N16" s="5">
        <v>94</v>
      </c>
      <c r="O16" s="5">
        <v>7030</v>
      </c>
      <c r="P16" s="5">
        <v>5258</v>
      </c>
      <c r="Q16" s="5">
        <v>0</v>
      </c>
      <c r="R16" s="5">
        <v>0</v>
      </c>
      <c r="S16" s="5">
        <f t="shared" si="2"/>
        <v>5448</v>
      </c>
      <c r="T16" s="5">
        <v>12</v>
      </c>
      <c r="U16" s="5">
        <v>6</v>
      </c>
      <c r="V16" s="5">
        <v>311</v>
      </c>
      <c r="W16" s="5">
        <v>190</v>
      </c>
      <c r="X16" s="72">
        <f t="shared" si="3"/>
        <v>0.95763519956409204</v>
      </c>
      <c r="Y16" s="72">
        <f t="shared" si="4"/>
        <v>0</v>
      </c>
      <c r="Z16" s="72">
        <f t="shared" si="5"/>
        <v>4.2364800435907915E-2</v>
      </c>
      <c r="AA16" s="72">
        <f t="shared" si="6"/>
        <v>0.96512481644640236</v>
      </c>
      <c r="AB16" s="72">
        <f t="shared" si="7"/>
        <v>0</v>
      </c>
      <c r="AC16" s="72">
        <f t="shared" si="8"/>
        <v>3.4875183553597651E-2</v>
      </c>
      <c r="AD16" s="72">
        <f t="shared" si="9"/>
        <v>1.2804794987058984E-2</v>
      </c>
      <c r="AE16" s="72">
        <f t="shared" si="10"/>
        <v>1.725403817914831E-2</v>
      </c>
      <c r="AF16" s="72">
        <f t="shared" si="11"/>
        <v>0.91666666666666663</v>
      </c>
    </row>
    <row r="17" spans="1:32" x14ac:dyDescent="0.25">
      <c r="A17" s="2" t="s">
        <v>6411</v>
      </c>
      <c r="B17" s="3" t="s">
        <v>24</v>
      </c>
      <c r="C17" s="4" t="s">
        <v>6410</v>
      </c>
      <c r="D17" s="3" t="s">
        <v>26</v>
      </c>
      <c r="E17" s="3" t="s">
        <v>6409</v>
      </c>
      <c r="F17" s="3" t="s">
        <v>28</v>
      </c>
      <c r="G17" s="3" t="s">
        <v>28</v>
      </c>
      <c r="H17" s="5">
        <v>59</v>
      </c>
      <c r="I17" s="5">
        <v>3</v>
      </c>
      <c r="J17" s="5">
        <v>202</v>
      </c>
      <c r="K17" s="5">
        <v>218</v>
      </c>
      <c r="L17" s="5">
        <v>6.6381999999999997E-2</v>
      </c>
      <c r="M17" s="69">
        <f t="shared" si="1"/>
        <v>4633</v>
      </c>
      <c r="N17" s="5">
        <v>188</v>
      </c>
      <c r="O17" s="5">
        <v>4627</v>
      </c>
      <c r="P17" s="5">
        <v>3284</v>
      </c>
      <c r="Q17" s="5">
        <v>0</v>
      </c>
      <c r="R17" s="5">
        <v>0</v>
      </c>
      <c r="S17" s="5">
        <f t="shared" si="2"/>
        <v>3290</v>
      </c>
      <c r="T17" s="5">
        <v>3</v>
      </c>
      <c r="U17" s="5">
        <v>0</v>
      </c>
      <c r="V17" s="5">
        <v>6</v>
      </c>
      <c r="W17" s="5">
        <v>6</v>
      </c>
      <c r="X17" s="72">
        <f t="shared" si="3"/>
        <v>0.99870494280164046</v>
      </c>
      <c r="Y17" s="72">
        <f t="shared" si="4"/>
        <v>0</v>
      </c>
      <c r="Z17" s="72">
        <f t="shared" si="5"/>
        <v>1.2950571983595942E-3</v>
      </c>
      <c r="AA17" s="72">
        <f t="shared" si="6"/>
        <v>0.99817629179331302</v>
      </c>
      <c r="AB17" s="72">
        <f t="shared" si="7"/>
        <v>0</v>
      </c>
      <c r="AC17" s="72">
        <f t="shared" si="8"/>
        <v>1.82370820668693E-3</v>
      </c>
      <c r="AD17" s="72">
        <f t="shared" si="9"/>
        <v>4.0578458881933954E-2</v>
      </c>
      <c r="AE17" s="72">
        <f t="shared" si="10"/>
        <v>5.7142857142857141E-2</v>
      </c>
      <c r="AF17" s="72">
        <f t="shared" si="11"/>
        <v>0.92660550458715596</v>
      </c>
    </row>
    <row r="18" spans="1:32" x14ac:dyDescent="0.25">
      <c r="A18" s="2" t="s">
        <v>6516</v>
      </c>
      <c r="B18" s="3" t="s">
        <v>24</v>
      </c>
      <c r="C18" s="4" t="s">
        <v>6515</v>
      </c>
      <c r="D18" s="3" t="s">
        <v>26</v>
      </c>
      <c r="E18" s="3" t="s">
        <v>6514</v>
      </c>
      <c r="F18" s="3" t="s">
        <v>28</v>
      </c>
      <c r="G18" s="3" t="s">
        <v>28</v>
      </c>
      <c r="H18" s="5">
        <v>44</v>
      </c>
      <c r="I18" s="5">
        <v>0</v>
      </c>
      <c r="J18" s="5">
        <v>73</v>
      </c>
      <c r="K18" s="5">
        <v>80</v>
      </c>
      <c r="L18" s="5">
        <v>2.2831000000000001E-2</v>
      </c>
      <c r="M18" s="69">
        <f t="shared" si="1"/>
        <v>5018</v>
      </c>
      <c r="N18" s="5">
        <v>40</v>
      </c>
      <c r="O18" s="5">
        <v>4798</v>
      </c>
      <c r="P18" s="5">
        <v>3504</v>
      </c>
      <c r="Q18" s="5">
        <v>0</v>
      </c>
      <c r="R18" s="5">
        <v>0</v>
      </c>
      <c r="S18" s="5">
        <f t="shared" si="2"/>
        <v>3667</v>
      </c>
      <c r="T18" s="5">
        <v>14</v>
      </c>
      <c r="U18" s="5">
        <v>5</v>
      </c>
      <c r="V18" s="5">
        <v>220</v>
      </c>
      <c r="W18" s="5">
        <v>163</v>
      </c>
      <c r="X18" s="72">
        <f t="shared" si="3"/>
        <v>0.95615783180550018</v>
      </c>
      <c r="Y18" s="72">
        <f t="shared" si="4"/>
        <v>0</v>
      </c>
      <c r="Z18" s="72">
        <f t="shared" si="5"/>
        <v>4.3842168194499799E-2</v>
      </c>
      <c r="AA18" s="72">
        <f t="shared" si="6"/>
        <v>0.95554949550040902</v>
      </c>
      <c r="AB18" s="72">
        <f t="shared" si="7"/>
        <v>0</v>
      </c>
      <c r="AC18" s="72">
        <f t="shared" si="8"/>
        <v>4.4450504499590947E-2</v>
      </c>
      <c r="AD18" s="72">
        <f t="shared" si="9"/>
        <v>7.971303308090873E-3</v>
      </c>
      <c r="AE18" s="72">
        <f t="shared" si="10"/>
        <v>1.09080992637033E-2</v>
      </c>
      <c r="AF18" s="72">
        <f t="shared" si="11"/>
        <v>0.91249999999999998</v>
      </c>
    </row>
    <row r="19" spans="1:32" x14ac:dyDescent="0.25">
      <c r="A19" s="2" t="s">
        <v>7985</v>
      </c>
      <c r="B19" s="3" t="s">
        <v>24</v>
      </c>
      <c r="C19" s="4" t="s">
        <v>7984</v>
      </c>
      <c r="D19" s="3" t="s">
        <v>26</v>
      </c>
      <c r="E19" s="3" t="s">
        <v>7983</v>
      </c>
      <c r="F19" s="3" t="s">
        <v>28</v>
      </c>
      <c r="G19" s="3" t="s">
        <v>28</v>
      </c>
      <c r="H19" s="5">
        <v>483</v>
      </c>
      <c r="I19" s="5">
        <v>10</v>
      </c>
      <c r="J19" s="5">
        <v>419</v>
      </c>
      <c r="K19" s="5">
        <v>542</v>
      </c>
      <c r="L19" s="5">
        <v>5.2637000000000003E-2</v>
      </c>
      <c r="M19" s="69">
        <f t="shared" si="1"/>
        <v>16833</v>
      </c>
      <c r="N19" s="5">
        <v>156</v>
      </c>
      <c r="O19" s="5">
        <v>14375</v>
      </c>
      <c r="P19" s="5">
        <v>10297</v>
      </c>
      <c r="Q19" s="5">
        <v>0</v>
      </c>
      <c r="R19" s="5">
        <v>0</v>
      </c>
      <c r="S19" s="5">
        <f t="shared" si="2"/>
        <v>11997</v>
      </c>
      <c r="T19" s="5">
        <v>21</v>
      </c>
      <c r="U19" s="5">
        <v>30</v>
      </c>
      <c r="V19" s="5">
        <v>2458</v>
      </c>
      <c r="W19" s="5">
        <v>1700</v>
      </c>
      <c r="X19" s="72">
        <f t="shared" si="3"/>
        <v>0.85397730648131642</v>
      </c>
      <c r="Y19" s="72">
        <f t="shared" si="4"/>
        <v>0</v>
      </c>
      <c r="Z19" s="72">
        <f t="shared" si="5"/>
        <v>0.14602269351868355</v>
      </c>
      <c r="AA19" s="72">
        <f t="shared" si="6"/>
        <v>0.85829790781028592</v>
      </c>
      <c r="AB19" s="72">
        <f t="shared" si="7"/>
        <v>0</v>
      </c>
      <c r="AC19" s="72">
        <f t="shared" si="8"/>
        <v>0.14170209218971411</v>
      </c>
      <c r="AD19" s="72">
        <f t="shared" si="9"/>
        <v>9.2675102477276783E-3</v>
      </c>
      <c r="AE19" s="72">
        <f t="shared" si="10"/>
        <v>1.3003250812703177E-2</v>
      </c>
      <c r="AF19" s="72">
        <f t="shared" si="11"/>
        <v>0.77306273062730624</v>
      </c>
    </row>
    <row r="20" spans="1:32" x14ac:dyDescent="0.25">
      <c r="A20" s="2" t="s">
        <v>8050</v>
      </c>
      <c r="B20" s="3" t="s">
        <v>24</v>
      </c>
      <c r="C20" s="4" t="s">
        <v>8049</v>
      </c>
      <c r="D20" s="3" t="s">
        <v>26</v>
      </c>
      <c r="E20" s="3" t="s">
        <v>8048</v>
      </c>
      <c r="F20" s="3" t="s">
        <v>28</v>
      </c>
      <c r="G20" s="3" t="s">
        <v>28</v>
      </c>
      <c r="H20" s="5">
        <v>1103</v>
      </c>
      <c r="I20" s="5">
        <v>102</v>
      </c>
      <c r="J20" s="5">
        <v>878</v>
      </c>
      <c r="K20" s="5">
        <v>1324</v>
      </c>
      <c r="L20" s="5">
        <v>0.12075900000000001</v>
      </c>
      <c r="M20" s="69">
        <f t="shared" si="1"/>
        <v>20777</v>
      </c>
      <c r="N20" s="5">
        <v>479</v>
      </c>
      <c r="O20" s="5">
        <v>15696</v>
      </c>
      <c r="P20" s="5">
        <v>10964</v>
      </c>
      <c r="Q20" s="5">
        <v>0</v>
      </c>
      <c r="R20" s="5">
        <v>0</v>
      </c>
      <c r="S20" s="5">
        <f t="shared" si="2"/>
        <v>14366</v>
      </c>
      <c r="T20" s="5">
        <v>13</v>
      </c>
      <c r="U20" s="5">
        <v>6</v>
      </c>
      <c r="V20" s="5">
        <v>5081</v>
      </c>
      <c r="W20" s="5">
        <v>3402</v>
      </c>
      <c r="X20" s="72">
        <f t="shared" si="3"/>
        <v>0.75545073879770896</v>
      </c>
      <c r="Y20" s="72">
        <f t="shared" si="4"/>
        <v>0</v>
      </c>
      <c r="Z20" s="72">
        <f t="shared" si="5"/>
        <v>0.24454926120229101</v>
      </c>
      <c r="AA20" s="72">
        <f t="shared" si="6"/>
        <v>0.76319086732562991</v>
      </c>
      <c r="AB20" s="72">
        <f t="shared" si="7"/>
        <v>0</v>
      </c>
      <c r="AC20" s="72">
        <f t="shared" si="8"/>
        <v>0.23680913267437004</v>
      </c>
      <c r="AD20" s="72">
        <f t="shared" si="9"/>
        <v>2.3054338932473408E-2</v>
      </c>
      <c r="AE20" s="72">
        <f t="shared" si="10"/>
        <v>3.334261450647362E-2</v>
      </c>
      <c r="AF20" s="72">
        <f t="shared" si="11"/>
        <v>0.6631419939577039</v>
      </c>
    </row>
    <row r="21" spans="1:32" x14ac:dyDescent="0.25">
      <c r="A21" s="2" t="s">
        <v>6677</v>
      </c>
      <c r="B21" s="3" t="s">
        <v>24</v>
      </c>
      <c r="C21" s="4" t="s">
        <v>6676</v>
      </c>
      <c r="D21" s="3" t="s">
        <v>26</v>
      </c>
      <c r="E21" s="3" t="s">
        <v>6675</v>
      </c>
      <c r="F21" s="3" t="s">
        <v>28</v>
      </c>
      <c r="G21" s="3" t="s">
        <v>28</v>
      </c>
      <c r="H21" s="5">
        <v>79</v>
      </c>
      <c r="I21" s="5">
        <v>0</v>
      </c>
      <c r="J21" s="5">
        <v>131</v>
      </c>
      <c r="K21" s="5">
        <v>146</v>
      </c>
      <c r="L21" s="5">
        <v>3.8664999999999998E-2</v>
      </c>
      <c r="M21" s="69">
        <f t="shared" si="1"/>
        <v>6532</v>
      </c>
      <c r="N21" s="5">
        <v>75</v>
      </c>
      <c r="O21" s="5">
        <v>5416</v>
      </c>
      <c r="P21" s="5">
        <v>3776</v>
      </c>
      <c r="Q21" s="5">
        <v>0</v>
      </c>
      <c r="R21" s="5">
        <v>0</v>
      </c>
      <c r="S21" s="5">
        <f t="shared" si="2"/>
        <v>4520</v>
      </c>
      <c r="T21" s="5">
        <v>17</v>
      </c>
      <c r="U21" s="5">
        <v>10</v>
      </c>
      <c r="V21" s="5">
        <v>1116</v>
      </c>
      <c r="W21" s="5">
        <v>744</v>
      </c>
      <c r="X21" s="72">
        <f t="shared" si="3"/>
        <v>0.82914880587875073</v>
      </c>
      <c r="Y21" s="72">
        <f t="shared" si="4"/>
        <v>0</v>
      </c>
      <c r="Z21" s="72">
        <f t="shared" si="5"/>
        <v>0.17085119412124924</v>
      </c>
      <c r="AA21" s="72">
        <f t="shared" si="6"/>
        <v>0.83539823008849556</v>
      </c>
      <c r="AB21" s="72">
        <f t="shared" si="7"/>
        <v>0</v>
      </c>
      <c r="AC21" s="72">
        <f t="shared" si="8"/>
        <v>0.16460176991150444</v>
      </c>
      <c r="AD21" s="72">
        <f t="shared" si="9"/>
        <v>1.1481935088793631E-2</v>
      </c>
      <c r="AE21" s="72">
        <f t="shared" si="10"/>
        <v>1.6592920353982302E-2</v>
      </c>
      <c r="AF21" s="72">
        <f t="shared" si="11"/>
        <v>0.89726027397260277</v>
      </c>
    </row>
    <row r="22" spans="1:32" x14ac:dyDescent="0.25">
      <c r="A22" s="2" t="s">
        <v>6435</v>
      </c>
      <c r="B22" s="3" t="s">
        <v>24</v>
      </c>
      <c r="C22" s="4" t="s">
        <v>6434</v>
      </c>
      <c r="D22" s="3" t="s">
        <v>26</v>
      </c>
      <c r="E22" s="3" t="s">
        <v>6433</v>
      </c>
      <c r="F22" s="3" t="s">
        <v>28</v>
      </c>
      <c r="G22" s="3" t="s">
        <v>28</v>
      </c>
      <c r="H22" s="5">
        <v>96</v>
      </c>
      <c r="I22" s="5">
        <v>6</v>
      </c>
      <c r="J22" s="5">
        <v>85</v>
      </c>
      <c r="K22" s="5">
        <v>101</v>
      </c>
      <c r="L22" s="5">
        <v>3.0384999999999999E-2</v>
      </c>
      <c r="M22" s="69">
        <f t="shared" si="1"/>
        <v>4755</v>
      </c>
      <c r="N22" s="5">
        <v>35</v>
      </c>
      <c r="O22" s="5">
        <v>4508</v>
      </c>
      <c r="P22" s="5">
        <v>3324</v>
      </c>
      <c r="Q22" s="5">
        <v>0</v>
      </c>
      <c r="R22" s="5">
        <v>0</v>
      </c>
      <c r="S22" s="5">
        <f t="shared" si="2"/>
        <v>3492</v>
      </c>
      <c r="T22" s="5">
        <v>2</v>
      </c>
      <c r="U22" s="5">
        <v>2</v>
      </c>
      <c r="V22" s="5">
        <v>247</v>
      </c>
      <c r="W22" s="5">
        <v>168</v>
      </c>
      <c r="X22" s="72">
        <f t="shared" si="3"/>
        <v>0.94805467928496323</v>
      </c>
      <c r="Y22" s="72">
        <f t="shared" si="4"/>
        <v>0</v>
      </c>
      <c r="Z22" s="72">
        <f t="shared" si="5"/>
        <v>5.1945320715036804E-2</v>
      </c>
      <c r="AA22" s="72">
        <f t="shared" si="6"/>
        <v>0.95189003436426112</v>
      </c>
      <c r="AB22" s="72">
        <f t="shared" si="7"/>
        <v>0</v>
      </c>
      <c r="AC22" s="72">
        <f t="shared" si="8"/>
        <v>4.8109965635738834E-2</v>
      </c>
      <c r="AD22" s="72">
        <f t="shared" si="9"/>
        <v>7.3606729758149319E-3</v>
      </c>
      <c r="AE22" s="72">
        <f t="shared" si="10"/>
        <v>1.0022909507445591E-2</v>
      </c>
      <c r="AF22" s="72">
        <f t="shared" si="11"/>
        <v>0.84158415841584155</v>
      </c>
    </row>
    <row r="23" spans="1:32" x14ac:dyDescent="0.25">
      <c r="A23" s="2" t="s">
        <v>6178</v>
      </c>
      <c r="B23" s="3" t="s">
        <v>24</v>
      </c>
      <c r="C23" s="4" t="s">
        <v>6177</v>
      </c>
      <c r="D23" s="3" t="s">
        <v>26</v>
      </c>
      <c r="E23" s="3" t="s">
        <v>6176</v>
      </c>
      <c r="F23" s="3" t="s">
        <v>28</v>
      </c>
      <c r="G23" s="3" t="s">
        <v>28</v>
      </c>
      <c r="H23" s="5">
        <v>149</v>
      </c>
      <c r="I23" s="5">
        <v>3</v>
      </c>
      <c r="J23" s="5">
        <v>179</v>
      </c>
      <c r="K23" s="5">
        <v>208</v>
      </c>
      <c r="L23" s="5">
        <v>7.3369000000000004E-2</v>
      </c>
      <c r="M23" s="69">
        <f t="shared" si="1"/>
        <v>4612</v>
      </c>
      <c r="N23" s="5">
        <v>109</v>
      </c>
      <c r="O23" s="5">
        <v>3849</v>
      </c>
      <c r="P23" s="5">
        <v>2835</v>
      </c>
      <c r="Q23" s="5">
        <v>0</v>
      </c>
      <c r="R23" s="5">
        <v>0</v>
      </c>
      <c r="S23" s="5">
        <f t="shared" si="2"/>
        <v>3399</v>
      </c>
      <c r="T23" s="5">
        <v>14</v>
      </c>
      <c r="U23" s="5">
        <v>16</v>
      </c>
      <c r="V23" s="5">
        <v>763</v>
      </c>
      <c r="W23" s="5">
        <v>564</v>
      </c>
      <c r="X23" s="72">
        <f t="shared" si="3"/>
        <v>0.83456201214223769</v>
      </c>
      <c r="Y23" s="72">
        <f t="shared" si="4"/>
        <v>0</v>
      </c>
      <c r="Z23" s="72">
        <f t="shared" si="5"/>
        <v>0.16543798785776237</v>
      </c>
      <c r="AA23" s="72">
        <f t="shared" si="6"/>
        <v>0.83406884377758161</v>
      </c>
      <c r="AB23" s="72">
        <f t="shared" si="7"/>
        <v>0</v>
      </c>
      <c r="AC23" s="72">
        <f t="shared" si="8"/>
        <v>0.16593115622241836</v>
      </c>
      <c r="AD23" s="72">
        <f t="shared" si="9"/>
        <v>2.3633998265394623E-2</v>
      </c>
      <c r="AE23" s="72">
        <f t="shared" si="10"/>
        <v>3.2068255369226244E-2</v>
      </c>
      <c r="AF23" s="72">
        <f t="shared" si="11"/>
        <v>0.86057692307692313</v>
      </c>
    </row>
    <row r="24" spans="1:32" x14ac:dyDescent="0.25">
      <c r="A24" s="2" t="s">
        <v>7955</v>
      </c>
      <c r="B24" s="3" t="s">
        <v>24</v>
      </c>
      <c r="C24" s="4" t="s">
        <v>7954</v>
      </c>
      <c r="D24" s="3" t="s">
        <v>26</v>
      </c>
      <c r="E24" s="3" t="s">
        <v>7953</v>
      </c>
      <c r="F24" s="3" t="s">
        <v>28</v>
      </c>
      <c r="G24" s="3" t="s">
        <v>28</v>
      </c>
      <c r="H24" s="5">
        <v>1177</v>
      </c>
      <c r="I24" s="5">
        <v>17</v>
      </c>
      <c r="J24" s="5">
        <v>1279</v>
      </c>
      <c r="K24" s="5">
        <v>1412</v>
      </c>
      <c r="L24" s="5">
        <v>0.14408199999999999</v>
      </c>
      <c r="M24" s="69">
        <f t="shared" si="1"/>
        <v>14035</v>
      </c>
      <c r="N24" s="5">
        <v>752</v>
      </c>
      <c r="O24" s="5">
        <v>13552</v>
      </c>
      <c r="P24" s="5">
        <v>9800</v>
      </c>
      <c r="Q24" s="5">
        <v>0</v>
      </c>
      <c r="R24" s="5">
        <v>0</v>
      </c>
      <c r="S24" s="5">
        <f t="shared" si="2"/>
        <v>10115</v>
      </c>
      <c r="T24" s="5">
        <v>13</v>
      </c>
      <c r="U24" s="5">
        <v>6</v>
      </c>
      <c r="V24" s="5">
        <v>483</v>
      </c>
      <c r="W24" s="5">
        <v>315</v>
      </c>
      <c r="X24" s="72">
        <f t="shared" si="3"/>
        <v>0.96558603491271822</v>
      </c>
      <c r="Y24" s="72">
        <f t="shared" si="4"/>
        <v>0</v>
      </c>
      <c r="Z24" s="72">
        <f t="shared" si="5"/>
        <v>3.4413965087281798E-2</v>
      </c>
      <c r="AA24" s="72">
        <f t="shared" si="6"/>
        <v>0.96885813148788924</v>
      </c>
      <c r="AB24" s="72">
        <f t="shared" si="7"/>
        <v>0</v>
      </c>
      <c r="AC24" s="72">
        <f t="shared" si="8"/>
        <v>3.1141868512110725E-2</v>
      </c>
      <c r="AD24" s="72">
        <f t="shared" si="9"/>
        <v>5.3580334877092982E-2</v>
      </c>
      <c r="AE24" s="72">
        <f t="shared" si="10"/>
        <v>7.4345032130499256E-2</v>
      </c>
      <c r="AF24" s="72">
        <f t="shared" si="11"/>
        <v>0.90580736543909346</v>
      </c>
    </row>
    <row r="25" spans="1:32" x14ac:dyDescent="0.25">
      <c r="A25" s="2" t="s">
        <v>6444</v>
      </c>
      <c r="B25" s="3" t="s">
        <v>24</v>
      </c>
      <c r="C25" s="4" t="s">
        <v>6443</v>
      </c>
      <c r="D25" s="3" t="s">
        <v>26</v>
      </c>
      <c r="E25" s="3" t="s">
        <v>6442</v>
      </c>
      <c r="F25" s="3" t="s">
        <v>28</v>
      </c>
      <c r="G25" s="3" t="s">
        <v>28</v>
      </c>
      <c r="H25" s="5">
        <v>343</v>
      </c>
      <c r="I25" s="5">
        <v>10</v>
      </c>
      <c r="J25" s="5">
        <v>375</v>
      </c>
      <c r="K25" s="5">
        <v>475</v>
      </c>
      <c r="L25" s="5">
        <v>0.14200299999999999</v>
      </c>
      <c r="M25" s="69">
        <f t="shared" si="1"/>
        <v>7900</v>
      </c>
      <c r="N25" s="5">
        <v>242</v>
      </c>
      <c r="O25" s="5">
        <v>5297</v>
      </c>
      <c r="P25" s="5">
        <v>3345</v>
      </c>
      <c r="Q25" s="5">
        <v>0</v>
      </c>
      <c r="R25" s="5">
        <v>0</v>
      </c>
      <c r="S25" s="5">
        <f t="shared" si="2"/>
        <v>5027</v>
      </c>
      <c r="T25" s="5">
        <v>15</v>
      </c>
      <c r="U25" s="5">
        <v>17</v>
      </c>
      <c r="V25" s="5">
        <v>2603</v>
      </c>
      <c r="W25" s="5">
        <v>1682</v>
      </c>
      <c r="X25" s="72">
        <f t="shared" si="3"/>
        <v>0.67050632911392405</v>
      </c>
      <c r="Y25" s="72">
        <f t="shared" si="4"/>
        <v>0</v>
      </c>
      <c r="Z25" s="72">
        <f t="shared" si="5"/>
        <v>0.32949367088607595</v>
      </c>
      <c r="AA25" s="72">
        <f t="shared" si="6"/>
        <v>0.66540680326238311</v>
      </c>
      <c r="AB25" s="72">
        <f t="shared" si="7"/>
        <v>0</v>
      </c>
      <c r="AC25" s="72">
        <f t="shared" si="8"/>
        <v>0.33459319673761689</v>
      </c>
      <c r="AD25" s="72">
        <f t="shared" si="9"/>
        <v>3.0632911392405062E-2</v>
      </c>
      <c r="AE25" s="72">
        <f t="shared" si="10"/>
        <v>4.8140043763676151E-2</v>
      </c>
      <c r="AF25" s="72">
        <f t="shared" si="11"/>
        <v>0.78947368421052633</v>
      </c>
    </row>
    <row r="26" spans="1:32" x14ac:dyDescent="0.25">
      <c r="A26" s="2" t="s">
        <v>8009</v>
      </c>
      <c r="B26" s="3" t="s">
        <v>24</v>
      </c>
      <c r="C26" s="4" t="s">
        <v>8008</v>
      </c>
      <c r="D26" s="3" t="s">
        <v>26</v>
      </c>
      <c r="E26" s="3" t="s">
        <v>8007</v>
      </c>
      <c r="F26" s="3" t="s">
        <v>28</v>
      </c>
      <c r="G26" s="3" t="s">
        <v>28</v>
      </c>
      <c r="H26" s="5">
        <v>470</v>
      </c>
      <c r="I26" s="5">
        <v>16</v>
      </c>
      <c r="J26" s="5">
        <v>360</v>
      </c>
      <c r="K26" s="5">
        <v>534</v>
      </c>
      <c r="L26" s="5">
        <v>5.0827999999999998E-2</v>
      </c>
      <c r="M26" s="69">
        <f t="shared" si="1"/>
        <v>21118</v>
      </c>
      <c r="N26" s="5">
        <v>141</v>
      </c>
      <c r="O26" s="5">
        <v>15119</v>
      </c>
      <c r="P26" s="5">
        <v>10506</v>
      </c>
      <c r="Q26" s="5">
        <v>0</v>
      </c>
      <c r="R26" s="5">
        <v>0</v>
      </c>
      <c r="S26" s="5">
        <f t="shared" si="2"/>
        <v>14447</v>
      </c>
      <c r="T26" s="5">
        <v>45</v>
      </c>
      <c r="U26" s="5">
        <v>50</v>
      </c>
      <c r="V26" s="5">
        <v>5999</v>
      </c>
      <c r="W26" s="5">
        <v>3941</v>
      </c>
      <c r="X26" s="72">
        <f t="shared" si="3"/>
        <v>0.71592953878208165</v>
      </c>
      <c r="Y26" s="72">
        <f t="shared" si="4"/>
        <v>0</v>
      </c>
      <c r="Z26" s="72">
        <f t="shared" si="5"/>
        <v>0.28407046121791835</v>
      </c>
      <c r="AA26" s="72">
        <f t="shared" si="6"/>
        <v>0.7272098013428393</v>
      </c>
      <c r="AB26" s="72">
        <f t="shared" si="7"/>
        <v>0</v>
      </c>
      <c r="AC26" s="72">
        <f t="shared" si="8"/>
        <v>0.27279019865716064</v>
      </c>
      <c r="AD26" s="72">
        <f t="shared" si="9"/>
        <v>6.676768633393314E-3</v>
      </c>
      <c r="AE26" s="72">
        <f t="shared" si="10"/>
        <v>9.7598117256177761E-3</v>
      </c>
      <c r="AF26" s="72">
        <f t="shared" si="11"/>
        <v>0.6741573033707865</v>
      </c>
    </row>
    <row r="27" spans="1:32" x14ac:dyDescent="0.25">
      <c r="A27" s="2" t="s">
        <v>8109</v>
      </c>
      <c r="B27" s="3" t="s">
        <v>24</v>
      </c>
      <c r="C27" s="4" t="s">
        <v>8108</v>
      </c>
      <c r="D27" s="3" t="s">
        <v>26</v>
      </c>
      <c r="E27" s="3" t="s">
        <v>5051</v>
      </c>
      <c r="F27" s="3" t="s">
        <v>28</v>
      </c>
      <c r="G27" s="3" t="s">
        <v>28</v>
      </c>
      <c r="H27" s="5">
        <v>553</v>
      </c>
      <c r="I27" s="5">
        <v>14</v>
      </c>
      <c r="J27" s="5">
        <v>713</v>
      </c>
      <c r="K27" s="5">
        <v>820</v>
      </c>
      <c r="L27" s="5">
        <v>7.0513000000000006E-2</v>
      </c>
      <c r="M27" s="69">
        <f t="shared" si="1"/>
        <v>21639</v>
      </c>
      <c r="N27" s="5">
        <v>391</v>
      </c>
      <c r="O27" s="5">
        <v>16327</v>
      </c>
      <c r="P27" s="5">
        <v>11629</v>
      </c>
      <c r="Q27" s="5">
        <v>0</v>
      </c>
      <c r="R27" s="5">
        <v>0</v>
      </c>
      <c r="S27" s="5">
        <f t="shared" si="2"/>
        <v>15144</v>
      </c>
      <c r="T27" s="5">
        <v>73</v>
      </c>
      <c r="U27" s="5">
        <v>71</v>
      </c>
      <c r="V27" s="5">
        <v>5312</v>
      </c>
      <c r="W27" s="5">
        <v>3515</v>
      </c>
      <c r="X27" s="72">
        <f t="shared" si="3"/>
        <v>0.75451730671472805</v>
      </c>
      <c r="Y27" s="72">
        <f t="shared" si="4"/>
        <v>0</v>
      </c>
      <c r="Z27" s="72">
        <f t="shared" si="5"/>
        <v>0.24548269328527197</v>
      </c>
      <c r="AA27" s="72">
        <f t="shared" si="6"/>
        <v>0.76789487585842575</v>
      </c>
      <c r="AB27" s="72">
        <f t="shared" si="7"/>
        <v>0</v>
      </c>
      <c r="AC27" s="72">
        <f t="shared" si="8"/>
        <v>0.23210512414157422</v>
      </c>
      <c r="AD27" s="72">
        <f t="shared" si="9"/>
        <v>1.806922685891215E-2</v>
      </c>
      <c r="AE27" s="72">
        <f t="shared" si="10"/>
        <v>2.5818806127839409E-2</v>
      </c>
      <c r="AF27" s="72">
        <f t="shared" si="11"/>
        <v>0.86951219512195121</v>
      </c>
    </row>
    <row r="28" spans="1:32" x14ac:dyDescent="0.25">
      <c r="A28" s="2" t="s">
        <v>5265</v>
      </c>
      <c r="B28" s="3" t="s">
        <v>24</v>
      </c>
      <c r="C28" s="4" t="s">
        <v>5264</v>
      </c>
      <c r="D28" s="3" t="s">
        <v>26</v>
      </c>
      <c r="E28" s="3" t="s">
        <v>5263</v>
      </c>
      <c r="F28" s="3" t="s">
        <v>28</v>
      </c>
      <c r="G28" s="3" t="s">
        <v>28</v>
      </c>
      <c r="H28" s="5">
        <v>55</v>
      </c>
      <c r="I28" s="5">
        <v>5</v>
      </c>
      <c r="J28" s="5">
        <v>52</v>
      </c>
      <c r="K28" s="5">
        <v>62</v>
      </c>
      <c r="L28" s="5">
        <v>4.1639000000000002E-2</v>
      </c>
      <c r="M28" s="69">
        <f t="shared" si="1"/>
        <v>2291</v>
      </c>
      <c r="N28" s="5">
        <v>24</v>
      </c>
      <c r="O28" s="5">
        <v>2007</v>
      </c>
      <c r="P28" s="5">
        <v>1489</v>
      </c>
      <c r="Q28" s="5">
        <v>0</v>
      </c>
      <c r="R28" s="5">
        <v>0</v>
      </c>
      <c r="S28" s="5">
        <f t="shared" si="2"/>
        <v>1702</v>
      </c>
      <c r="T28" s="5">
        <v>3</v>
      </c>
      <c r="U28" s="5">
        <v>2</v>
      </c>
      <c r="V28" s="5">
        <v>284</v>
      </c>
      <c r="W28" s="5">
        <v>213</v>
      </c>
      <c r="X28" s="72">
        <f t="shared" si="3"/>
        <v>0.87603666521169798</v>
      </c>
      <c r="Y28" s="72">
        <f t="shared" si="4"/>
        <v>0</v>
      </c>
      <c r="Z28" s="72">
        <f t="shared" si="5"/>
        <v>0.12396333478830206</v>
      </c>
      <c r="AA28" s="72">
        <f t="shared" si="6"/>
        <v>0.87485311398354881</v>
      </c>
      <c r="AB28" s="72">
        <f t="shared" si="7"/>
        <v>0</v>
      </c>
      <c r="AC28" s="72">
        <f t="shared" si="8"/>
        <v>0.12514688601645124</v>
      </c>
      <c r="AD28" s="72">
        <f t="shared" si="9"/>
        <v>1.0475774770842427E-2</v>
      </c>
      <c r="AE28" s="72">
        <f t="shared" si="10"/>
        <v>1.4101057579318449E-2</v>
      </c>
      <c r="AF28" s="72">
        <f t="shared" si="11"/>
        <v>0.83870967741935487</v>
      </c>
    </row>
    <row r="29" spans="1:32" x14ac:dyDescent="0.25">
      <c r="A29" s="2" t="s">
        <v>8246</v>
      </c>
      <c r="B29" s="3" t="s">
        <v>24</v>
      </c>
      <c r="C29" s="4" t="s">
        <v>8245</v>
      </c>
      <c r="D29" s="3" t="s">
        <v>26</v>
      </c>
      <c r="E29" s="3" t="s">
        <v>8244</v>
      </c>
      <c r="F29" s="3" t="s">
        <v>28</v>
      </c>
      <c r="G29" s="3" t="s">
        <v>28</v>
      </c>
      <c r="H29" s="5">
        <v>663</v>
      </c>
      <c r="I29" s="5">
        <v>8</v>
      </c>
      <c r="J29" s="5">
        <v>958</v>
      </c>
      <c r="K29" s="5">
        <v>1187</v>
      </c>
      <c r="L29" s="5">
        <v>8.4459999999999993E-2</v>
      </c>
      <c r="M29" s="69">
        <f t="shared" si="1"/>
        <v>28606</v>
      </c>
      <c r="N29" s="5">
        <v>616</v>
      </c>
      <c r="O29" s="5">
        <v>20461</v>
      </c>
      <c r="P29" s="5">
        <v>14054</v>
      </c>
      <c r="Q29" s="5">
        <v>0</v>
      </c>
      <c r="R29" s="5">
        <v>0</v>
      </c>
      <c r="S29" s="5">
        <f t="shared" si="2"/>
        <v>19806</v>
      </c>
      <c r="T29" s="5">
        <v>65</v>
      </c>
      <c r="U29" s="5">
        <v>121</v>
      </c>
      <c r="V29" s="5">
        <v>8145</v>
      </c>
      <c r="W29" s="5">
        <v>5752</v>
      </c>
      <c r="X29" s="72">
        <f t="shared" si="3"/>
        <v>0.71526952387610987</v>
      </c>
      <c r="Y29" s="72">
        <f t="shared" si="4"/>
        <v>0</v>
      </c>
      <c r="Z29" s="72">
        <f t="shared" si="5"/>
        <v>0.28473047612389007</v>
      </c>
      <c r="AA29" s="72">
        <f t="shared" si="6"/>
        <v>0.70958295466020394</v>
      </c>
      <c r="AB29" s="72">
        <f t="shared" si="7"/>
        <v>0</v>
      </c>
      <c r="AC29" s="72">
        <f t="shared" si="8"/>
        <v>0.29041704533979601</v>
      </c>
      <c r="AD29" s="72">
        <f t="shared" si="9"/>
        <v>2.1533943927847306E-2</v>
      </c>
      <c r="AE29" s="72">
        <f t="shared" si="10"/>
        <v>3.1101686357669394E-2</v>
      </c>
      <c r="AF29" s="72">
        <f t="shared" si="11"/>
        <v>0.80707666385846677</v>
      </c>
    </row>
    <row r="30" spans="1:32" x14ac:dyDescent="0.25">
      <c r="A30" s="2" t="s">
        <v>7414</v>
      </c>
      <c r="B30" s="3" t="s">
        <v>24</v>
      </c>
      <c r="C30" s="4" t="s">
        <v>7413</v>
      </c>
      <c r="D30" s="3" t="s">
        <v>26</v>
      </c>
      <c r="E30" s="3" t="s">
        <v>7412</v>
      </c>
      <c r="F30" s="3" t="s">
        <v>28</v>
      </c>
      <c r="G30" s="3" t="s">
        <v>28</v>
      </c>
      <c r="H30" s="5">
        <v>99</v>
      </c>
      <c r="I30" s="5">
        <v>1</v>
      </c>
      <c r="J30" s="5">
        <v>192</v>
      </c>
      <c r="K30" s="5">
        <v>224</v>
      </c>
      <c r="L30" s="5">
        <v>3.6697E-2</v>
      </c>
      <c r="M30" s="69">
        <f t="shared" si="1"/>
        <v>8737</v>
      </c>
      <c r="N30" s="5">
        <v>105</v>
      </c>
      <c r="O30" s="5">
        <v>8216</v>
      </c>
      <c r="P30" s="5">
        <v>6104</v>
      </c>
      <c r="Q30" s="5">
        <v>0</v>
      </c>
      <c r="R30" s="5">
        <v>0</v>
      </c>
      <c r="S30" s="5">
        <f t="shared" si="2"/>
        <v>6427</v>
      </c>
      <c r="T30" s="5">
        <v>38</v>
      </c>
      <c r="U30" s="5">
        <v>7</v>
      </c>
      <c r="V30" s="5">
        <v>521</v>
      </c>
      <c r="W30" s="5">
        <v>323</v>
      </c>
      <c r="X30" s="72">
        <f t="shared" si="3"/>
        <v>0.94036854755636945</v>
      </c>
      <c r="Y30" s="72">
        <f t="shared" si="4"/>
        <v>0</v>
      </c>
      <c r="Z30" s="72">
        <f t="shared" si="5"/>
        <v>5.9631452443630537E-2</v>
      </c>
      <c r="AA30" s="72">
        <f t="shared" si="6"/>
        <v>0.94974327057725216</v>
      </c>
      <c r="AB30" s="72">
        <f t="shared" si="7"/>
        <v>0</v>
      </c>
      <c r="AC30" s="72">
        <f t="shared" si="8"/>
        <v>5.0256729422747781E-2</v>
      </c>
      <c r="AD30" s="72">
        <f t="shared" si="9"/>
        <v>1.2017855099004235E-2</v>
      </c>
      <c r="AE30" s="72">
        <f t="shared" si="10"/>
        <v>1.6337326902131633E-2</v>
      </c>
      <c r="AF30" s="72">
        <f t="shared" si="11"/>
        <v>0.8571428571428571</v>
      </c>
    </row>
    <row r="31" spans="1:32" x14ac:dyDescent="0.25">
      <c r="A31" s="2" t="s">
        <v>7227</v>
      </c>
      <c r="B31" s="3" t="s">
        <v>24</v>
      </c>
      <c r="C31" s="4" t="s">
        <v>7226</v>
      </c>
      <c r="D31" s="3" t="s">
        <v>26</v>
      </c>
      <c r="E31" s="3" t="s">
        <v>7225</v>
      </c>
      <c r="F31" s="3" t="s">
        <v>28</v>
      </c>
      <c r="G31" s="3" t="s">
        <v>28</v>
      </c>
      <c r="H31" s="5">
        <v>321</v>
      </c>
      <c r="I31" s="5">
        <v>5</v>
      </c>
      <c r="J31" s="5">
        <v>407</v>
      </c>
      <c r="K31" s="5">
        <v>459</v>
      </c>
      <c r="L31" s="5">
        <v>8.4624000000000005E-2</v>
      </c>
      <c r="M31" s="69">
        <f t="shared" si="1"/>
        <v>7356</v>
      </c>
      <c r="N31" s="5">
        <v>174</v>
      </c>
      <c r="O31" s="5">
        <v>7299</v>
      </c>
      <c r="P31" s="5">
        <v>5424</v>
      </c>
      <c r="Q31" s="5">
        <v>0</v>
      </c>
      <c r="R31" s="5">
        <v>0</v>
      </c>
      <c r="S31" s="5">
        <f t="shared" si="2"/>
        <v>5462</v>
      </c>
      <c r="T31" s="5">
        <v>31</v>
      </c>
      <c r="U31" s="5">
        <v>0</v>
      </c>
      <c r="V31" s="5">
        <v>57</v>
      </c>
      <c r="W31" s="5">
        <v>38</v>
      </c>
      <c r="X31" s="72">
        <f t="shared" si="3"/>
        <v>0.99225122349102768</v>
      </c>
      <c r="Y31" s="72">
        <f t="shared" si="4"/>
        <v>0</v>
      </c>
      <c r="Z31" s="72">
        <f t="shared" si="5"/>
        <v>7.7487765089722677E-3</v>
      </c>
      <c r="AA31" s="72">
        <f t="shared" si="6"/>
        <v>0.99304284145001831</v>
      </c>
      <c r="AB31" s="72">
        <f t="shared" si="7"/>
        <v>0</v>
      </c>
      <c r="AC31" s="72">
        <f t="shared" si="8"/>
        <v>6.9571585499816919E-3</v>
      </c>
      <c r="AD31" s="72">
        <f t="shared" si="9"/>
        <v>2.365415986949429E-2</v>
      </c>
      <c r="AE31" s="72">
        <f t="shared" si="10"/>
        <v>3.1856462834126693E-2</v>
      </c>
      <c r="AF31" s="72">
        <f t="shared" si="11"/>
        <v>0.88671023965141615</v>
      </c>
    </row>
    <row r="32" spans="1:32" x14ac:dyDescent="0.25">
      <c r="A32" s="2" t="s">
        <v>6205</v>
      </c>
      <c r="B32" s="3" t="s">
        <v>24</v>
      </c>
      <c r="C32" s="4" t="s">
        <v>6204</v>
      </c>
      <c r="D32" s="3" t="s">
        <v>26</v>
      </c>
      <c r="E32" s="3" t="s">
        <v>6203</v>
      </c>
      <c r="F32" s="3" t="s">
        <v>28</v>
      </c>
      <c r="G32" s="3" t="s">
        <v>28</v>
      </c>
      <c r="H32" s="5">
        <v>31</v>
      </c>
      <c r="I32" s="5">
        <v>0</v>
      </c>
      <c r="J32" s="5">
        <v>47</v>
      </c>
      <c r="K32" s="5">
        <v>48</v>
      </c>
      <c r="L32" s="5">
        <v>1.6574999999999999E-2</v>
      </c>
      <c r="M32" s="69">
        <f t="shared" si="1"/>
        <v>4089</v>
      </c>
      <c r="N32" s="5">
        <v>29</v>
      </c>
      <c r="O32" s="5">
        <v>4088</v>
      </c>
      <c r="P32" s="5">
        <v>2896</v>
      </c>
      <c r="Q32" s="5">
        <v>0</v>
      </c>
      <c r="R32" s="5">
        <v>0</v>
      </c>
      <c r="S32" s="5">
        <f t="shared" si="2"/>
        <v>2897</v>
      </c>
      <c r="T32" s="5">
        <v>0</v>
      </c>
      <c r="U32" s="5">
        <v>0</v>
      </c>
      <c r="V32" s="5">
        <v>1</v>
      </c>
      <c r="W32" s="5">
        <v>1</v>
      </c>
      <c r="X32" s="72">
        <f t="shared" si="3"/>
        <v>0.99975544142822204</v>
      </c>
      <c r="Y32" s="72">
        <f t="shared" si="4"/>
        <v>0</v>
      </c>
      <c r="Z32" s="72">
        <f t="shared" si="5"/>
        <v>2.4455857177794083E-4</v>
      </c>
      <c r="AA32" s="72">
        <f t="shared" si="6"/>
        <v>0.99965481532619949</v>
      </c>
      <c r="AB32" s="72">
        <f t="shared" si="7"/>
        <v>0</v>
      </c>
      <c r="AC32" s="72">
        <f t="shared" si="8"/>
        <v>3.4518467380048324E-4</v>
      </c>
      <c r="AD32" s="72">
        <f t="shared" si="9"/>
        <v>7.0921985815602835E-3</v>
      </c>
      <c r="AE32" s="72">
        <f t="shared" si="10"/>
        <v>1.0010355540214014E-2</v>
      </c>
      <c r="AF32" s="72">
        <f t="shared" si="11"/>
        <v>0.97916666666666663</v>
      </c>
    </row>
    <row r="33" spans="1:32" x14ac:dyDescent="0.25">
      <c r="A33" s="2" t="s">
        <v>6944</v>
      </c>
      <c r="B33" s="3" t="s">
        <v>24</v>
      </c>
      <c r="C33" s="4" t="s">
        <v>6943</v>
      </c>
      <c r="D33" s="3" t="s">
        <v>26</v>
      </c>
      <c r="E33" s="3" t="s">
        <v>6942</v>
      </c>
      <c r="F33" s="3" t="s">
        <v>28</v>
      </c>
      <c r="G33" s="3" t="s">
        <v>28</v>
      </c>
      <c r="H33" s="5">
        <v>162</v>
      </c>
      <c r="I33" s="5">
        <v>6</v>
      </c>
      <c r="J33" s="5">
        <v>136</v>
      </c>
      <c r="K33" s="5">
        <v>149</v>
      </c>
      <c r="L33" s="5">
        <v>3.3273999999999998E-2</v>
      </c>
      <c r="M33" s="69">
        <f t="shared" si="1"/>
        <v>6507</v>
      </c>
      <c r="N33" s="5">
        <v>47</v>
      </c>
      <c r="O33" s="5">
        <v>5999</v>
      </c>
      <c r="P33" s="5">
        <v>4478</v>
      </c>
      <c r="Q33" s="5">
        <v>0</v>
      </c>
      <c r="R33" s="5">
        <v>0</v>
      </c>
      <c r="S33" s="5">
        <f t="shared" si="2"/>
        <v>4837</v>
      </c>
      <c r="T33" s="5">
        <v>6</v>
      </c>
      <c r="U33" s="5">
        <v>5</v>
      </c>
      <c r="V33" s="5">
        <v>508</v>
      </c>
      <c r="W33" s="5">
        <v>359</v>
      </c>
      <c r="X33" s="72">
        <f t="shared" si="3"/>
        <v>0.92193022898417087</v>
      </c>
      <c r="Y33" s="72">
        <f t="shared" si="4"/>
        <v>0</v>
      </c>
      <c r="Z33" s="72">
        <f t="shared" si="5"/>
        <v>7.8069771015829112E-2</v>
      </c>
      <c r="AA33" s="72">
        <f t="shared" si="6"/>
        <v>0.9257804424229894</v>
      </c>
      <c r="AB33" s="72">
        <f t="shared" si="7"/>
        <v>0</v>
      </c>
      <c r="AC33" s="72">
        <f t="shared" si="8"/>
        <v>7.4219557577010542E-2</v>
      </c>
      <c r="AD33" s="72">
        <f t="shared" si="9"/>
        <v>7.2229906254802521E-3</v>
      </c>
      <c r="AE33" s="72">
        <f t="shared" si="10"/>
        <v>9.716766590862104E-3</v>
      </c>
      <c r="AF33" s="72">
        <f t="shared" si="11"/>
        <v>0.91275167785234901</v>
      </c>
    </row>
    <row r="34" spans="1:32" x14ac:dyDescent="0.25">
      <c r="A34" s="2" t="s">
        <v>7527</v>
      </c>
      <c r="B34" s="3" t="s">
        <v>24</v>
      </c>
      <c r="C34" s="4" t="s">
        <v>7526</v>
      </c>
      <c r="D34" s="3" t="s">
        <v>26</v>
      </c>
      <c r="E34" s="3" t="s">
        <v>7525</v>
      </c>
      <c r="F34" s="3" t="s">
        <v>28</v>
      </c>
      <c r="G34" s="3" t="s">
        <v>28</v>
      </c>
      <c r="H34" s="5">
        <v>79</v>
      </c>
      <c r="I34" s="5">
        <v>0</v>
      </c>
      <c r="J34" s="5">
        <v>157</v>
      </c>
      <c r="K34" s="5">
        <v>193</v>
      </c>
      <c r="L34" s="5">
        <v>2.9679000000000001E-2</v>
      </c>
      <c r="M34" s="69">
        <f t="shared" si="1"/>
        <v>10160</v>
      </c>
      <c r="N34" s="5">
        <v>90</v>
      </c>
      <c r="O34" s="5">
        <v>8818</v>
      </c>
      <c r="P34" s="5">
        <v>6503</v>
      </c>
      <c r="Q34" s="5">
        <v>0</v>
      </c>
      <c r="R34" s="5">
        <v>0</v>
      </c>
      <c r="S34" s="5">
        <f t="shared" si="2"/>
        <v>7379</v>
      </c>
      <c r="T34" s="5">
        <v>14</v>
      </c>
      <c r="U34" s="5">
        <v>19</v>
      </c>
      <c r="V34" s="5">
        <v>1342</v>
      </c>
      <c r="W34" s="5">
        <v>876</v>
      </c>
      <c r="X34" s="72">
        <f t="shared" si="3"/>
        <v>0.86791338582677169</v>
      </c>
      <c r="Y34" s="72">
        <f t="shared" si="4"/>
        <v>0</v>
      </c>
      <c r="Z34" s="72">
        <f t="shared" si="5"/>
        <v>0.13208661417322834</v>
      </c>
      <c r="AA34" s="72">
        <f t="shared" si="6"/>
        <v>0.88128472692776794</v>
      </c>
      <c r="AB34" s="72">
        <f t="shared" si="7"/>
        <v>0</v>
      </c>
      <c r="AC34" s="72">
        <f t="shared" si="8"/>
        <v>0.11871527307223201</v>
      </c>
      <c r="AD34" s="72">
        <f t="shared" si="9"/>
        <v>8.8582677165354329E-3</v>
      </c>
      <c r="AE34" s="72">
        <f t="shared" si="10"/>
        <v>1.2196774630708769E-2</v>
      </c>
      <c r="AF34" s="72">
        <f t="shared" si="11"/>
        <v>0.81347150259067358</v>
      </c>
    </row>
    <row r="35" spans="1:32" x14ac:dyDescent="0.25">
      <c r="A35" s="2" t="s">
        <v>8504</v>
      </c>
      <c r="B35" s="3" t="s">
        <v>24</v>
      </c>
      <c r="C35" s="4" t="s">
        <v>8503</v>
      </c>
      <c r="D35" s="3" t="s">
        <v>26</v>
      </c>
      <c r="E35" s="3" t="s">
        <v>8502</v>
      </c>
      <c r="F35" s="3" t="s">
        <v>28</v>
      </c>
      <c r="G35" s="3" t="s">
        <v>28</v>
      </c>
      <c r="H35" s="5">
        <v>1785</v>
      </c>
      <c r="I35" s="5">
        <v>41</v>
      </c>
      <c r="J35" s="5">
        <v>1714</v>
      </c>
      <c r="K35" s="5">
        <v>2521</v>
      </c>
      <c r="L35" s="5">
        <v>9.4108999999999998E-2</v>
      </c>
      <c r="M35" s="69">
        <f t="shared" si="1"/>
        <v>66006</v>
      </c>
      <c r="N35" s="5">
        <v>993</v>
      </c>
      <c r="O35" s="5">
        <v>41608</v>
      </c>
      <c r="P35" s="5">
        <v>26788</v>
      </c>
      <c r="Q35" s="5">
        <v>0</v>
      </c>
      <c r="R35" s="5">
        <v>0</v>
      </c>
      <c r="S35" s="5">
        <f t="shared" si="2"/>
        <v>41766</v>
      </c>
      <c r="T35" s="5">
        <v>126</v>
      </c>
      <c r="U35" s="5">
        <v>288</v>
      </c>
      <c r="V35" s="5">
        <v>24398</v>
      </c>
      <c r="W35" s="5">
        <v>14978</v>
      </c>
      <c r="X35" s="72">
        <f t="shared" si="3"/>
        <v>0.63036693633912066</v>
      </c>
      <c r="Y35" s="72">
        <f t="shared" si="4"/>
        <v>0</v>
      </c>
      <c r="Z35" s="72">
        <f t="shared" si="5"/>
        <v>0.36963306366087934</v>
      </c>
      <c r="AA35" s="72">
        <f t="shared" si="6"/>
        <v>0.641382943063736</v>
      </c>
      <c r="AB35" s="72">
        <f t="shared" si="7"/>
        <v>0</v>
      </c>
      <c r="AC35" s="72">
        <f t="shared" si="8"/>
        <v>0.35861705693626394</v>
      </c>
      <c r="AD35" s="72">
        <f t="shared" si="9"/>
        <v>1.5044086901190801E-2</v>
      </c>
      <c r="AE35" s="72">
        <f t="shared" si="10"/>
        <v>2.3775319637983048E-2</v>
      </c>
      <c r="AF35" s="72">
        <f t="shared" si="11"/>
        <v>0.67988893296310993</v>
      </c>
    </row>
    <row r="36" spans="1:32" x14ac:dyDescent="0.25">
      <c r="A36" s="2" t="s">
        <v>8255</v>
      </c>
      <c r="B36" s="3" t="s">
        <v>24</v>
      </c>
      <c r="C36" s="4" t="s">
        <v>8254</v>
      </c>
      <c r="D36" s="3" t="s">
        <v>26</v>
      </c>
      <c r="E36" s="3" t="s">
        <v>8253</v>
      </c>
      <c r="F36" s="3" t="s">
        <v>28</v>
      </c>
      <c r="G36" s="3" t="s">
        <v>28</v>
      </c>
      <c r="H36" s="5">
        <v>1435</v>
      </c>
      <c r="I36" s="5">
        <v>24</v>
      </c>
      <c r="J36" s="5">
        <v>1666</v>
      </c>
      <c r="K36" s="5">
        <v>1972</v>
      </c>
      <c r="L36" s="5">
        <v>0.13820199999999999</v>
      </c>
      <c r="M36" s="69">
        <f t="shared" si="1"/>
        <v>26856</v>
      </c>
      <c r="N36" s="5">
        <v>790</v>
      </c>
      <c r="O36" s="5">
        <v>21306</v>
      </c>
      <c r="P36" s="5">
        <v>14269</v>
      </c>
      <c r="Q36" s="5">
        <v>0</v>
      </c>
      <c r="R36" s="5">
        <v>0</v>
      </c>
      <c r="S36" s="5">
        <f t="shared" si="2"/>
        <v>17703</v>
      </c>
      <c r="T36" s="5">
        <v>220</v>
      </c>
      <c r="U36" s="5">
        <v>81</v>
      </c>
      <c r="V36" s="5">
        <v>5550</v>
      </c>
      <c r="W36" s="5">
        <v>3434</v>
      </c>
      <c r="X36" s="72">
        <f t="shared" si="3"/>
        <v>0.79334226988382484</v>
      </c>
      <c r="Y36" s="72">
        <f t="shared" si="4"/>
        <v>0</v>
      </c>
      <c r="Z36" s="72">
        <f t="shared" si="5"/>
        <v>0.20665773011617516</v>
      </c>
      <c r="AA36" s="72">
        <f t="shared" si="6"/>
        <v>0.80602157826357113</v>
      </c>
      <c r="AB36" s="72">
        <f t="shared" si="7"/>
        <v>0</v>
      </c>
      <c r="AC36" s="72">
        <f t="shared" si="8"/>
        <v>0.19397842173642885</v>
      </c>
      <c r="AD36" s="72">
        <f t="shared" si="9"/>
        <v>2.9416145367887996E-2</v>
      </c>
      <c r="AE36" s="72">
        <f t="shared" si="10"/>
        <v>4.4625204767553522E-2</v>
      </c>
      <c r="AF36" s="72">
        <f t="shared" si="11"/>
        <v>0.84482758620689657</v>
      </c>
    </row>
    <row r="37" spans="1:32" x14ac:dyDescent="0.25">
      <c r="A37" s="2" t="s">
        <v>6321</v>
      </c>
      <c r="B37" s="3" t="s">
        <v>24</v>
      </c>
      <c r="C37" s="4" t="s">
        <v>6320</v>
      </c>
      <c r="D37" s="3" t="s">
        <v>26</v>
      </c>
      <c r="E37" s="3" t="s">
        <v>6319</v>
      </c>
      <c r="F37" s="3" t="s">
        <v>28</v>
      </c>
      <c r="G37" s="3" t="s">
        <v>28</v>
      </c>
      <c r="H37" s="5">
        <v>44</v>
      </c>
      <c r="I37" s="5">
        <v>0</v>
      </c>
      <c r="J37" s="5">
        <v>307</v>
      </c>
      <c r="K37" s="5">
        <v>329</v>
      </c>
      <c r="L37" s="5">
        <v>0.10555</v>
      </c>
      <c r="M37" s="69">
        <f t="shared" si="1"/>
        <v>4583</v>
      </c>
      <c r="N37" s="5">
        <v>282</v>
      </c>
      <c r="O37" s="5">
        <v>4379</v>
      </c>
      <c r="P37" s="5">
        <v>3117</v>
      </c>
      <c r="Q37" s="5">
        <v>0</v>
      </c>
      <c r="R37" s="5">
        <v>0</v>
      </c>
      <c r="S37" s="5">
        <f t="shared" si="2"/>
        <v>3249</v>
      </c>
      <c r="T37" s="5">
        <v>16</v>
      </c>
      <c r="U37" s="5">
        <v>4</v>
      </c>
      <c r="V37" s="5">
        <v>204</v>
      </c>
      <c r="W37" s="5">
        <v>132</v>
      </c>
      <c r="X37" s="72">
        <f t="shared" si="3"/>
        <v>0.95548767183067862</v>
      </c>
      <c r="Y37" s="72">
        <f t="shared" si="4"/>
        <v>0</v>
      </c>
      <c r="Z37" s="72">
        <f t="shared" si="5"/>
        <v>4.4512328169321408E-2</v>
      </c>
      <c r="AA37" s="72">
        <f t="shared" si="6"/>
        <v>0.95937211449676829</v>
      </c>
      <c r="AB37" s="72">
        <f t="shared" si="7"/>
        <v>0</v>
      </c>
      <c r="AC37" s="72">
        <f t="shared" si="8"/>
        <v>4.0627885503231764E-2</v>
      </c>
      <c r="AD37" s="72">
        <f t="shared" si="9"/>
        <v>6.1531747763473706E-2</v>
      </c>
      <c r="AE37" s="72">
        <f t="shared" si="10"/>
        <v>8.6795937211449681E-2</v>
      </c>
      <c r="AF37" s="72">
        <f t="shared" si="11"/>
        <v>0.93313069908814594</v>
      </c>
    </row>
    <row r="38" spans="1:32" x14ac:dyDescent="0.25">
      <c r="A38" s="2" t="s">
        <v>7477</v>
      </c>
      <c r="B38" s="3" t="s">
        <v>24</v>
      </c>
      <c r="C38" s="4" t="s">
        <v>7476</v>
      </c>
      <c r="D38" s="3" t="s">
        <v>26</v>
      </c>
      <c r="E38" s="3" t="s">
        <v>7475</v>
      </c>
      <c r="F38" s="3" t="s">
        <v>28</v>
      </c>
      <c r="G38" s="3" t="s">
        <v>28</v>
      </c>
      <c r="H38" s="5">
        <v>425</v>
      </c>
      <c r="I38" s="5">
        <v>12</v>
      </c>
      <c r="J38" s="5">
        <v>413</v>
      </c>
      <c r="K38" s="5">
        <v>465</v>
      </c>
      <c r="L38" s="5">
        <v>7.4092000000000005E-2</v>
      </c>
      <c r="M38" s="69">
        <f t="shared" si="1"/>
        <v>8781</v>
      </c>
      <c r="N38" s="5">
        <v>160</v>
      </c>
      <c r="O38" s="5">
        <v>8609</v>
      </c>
      <c r="P38" s="5">
        <v>6276</v>
      </c>
      <c r="Q38" s="5">
        <v>0</v>
      </c>
      <c r="R38" s="5">
        <v>0</v>
      </c>
      <c r="S38" s="5">
        <f t="shared" si="2"/>
        <v>6400</v>
      </c>
      <c r="T38" s="5">
        <v>7</v>
      </c>
      <c r="U38" s="5">
        <v>2</v>
      </c>
      <c r="V38" s="5">
        <v>172</v>
      </c>
      <c r="W38" s="5">
        <v>124</v>
      </c>
      <c r="X38" s="72">
        <f t="shared" si="3"/>
        <v>0.98041225372964358</v>
      </c>
      <c r="Y38" s="72">
        <f t="shared" si="4"/>
        <v>0</v>
      </c>
      <c r="Z38" s="72">
        <f t="shared" si="5"/>
        <v>1.9587746270356452E-2</v>
      </c>
      <c r="AA38" s="72">
        <f t="shared" si="6"/>
        <v>0.98062499999999997</v>
      </c>
      <c r="AB38" s="72">
        <f t="shared" si="7"/>
        <v>0</v>
      </c>
      <c r="AC38" s="72">
        <f t="shared" si="8"/>
        <v>1.9375E-2</v>
      </c>
      <c r="AD38" s="72">
        <f t="shared" si="9"/>
        <v>1.8221159321261816E-2</v>
      </c>
      <c r="AE38" s="72">
        <f t="shared" si="10"/>
        <v>2.5000000000000001E-2</v>
      </c>
      <c r="AF38" s="72">
        <f t="shared" si="11"/>
        <v>0.8881720430107527</v>
      </c>
    </row>
    <row r="39" spans="1:32" x14ac:dyDescent="0.25">
      <c r="A39" s="2" t="s">
        <v>5301</v>
      </c>
      <c r="B39" s="3" t="s">
        <v>24</v>
      </c>
      <c r="C39" s="4" t="s">
        <v>5300</v>
      </c>
      <c r="D39" s="3" t="s">
        <v>26</v>
      </c>
      <c r="E39" s="3" t="s">
        <v>569</v>
      </c>
      <c r="F39" s="3" t="s">
        <v>28</v>
      </c>
      <c r="G39" s="3" t="s">
        <v>28</v>
      </c>
      <c r="H39" s="5">
        <v>105</v>
      </c>
      <c r="I39" s="5">
        <v>6</v>
      </c>
      <c r="J39" s="5">
        <v>100</v>
      </c>
      <c r="K39" s="5">
        <v>113</v>
      </c>
      <c r="L39" s="5">
        <v>7.3953000000000005E-2</v>
      </c>
      <c r="M39" s="69">
        <f t="shared" si="1"/>
        <v>2472</v>
      </c>
      <c r="N39" s="5">
        <v>30</v>
      </c>
      <c r="O39" s="5">
        <v>2211</v>
      </c>
      <c r="P39" s="5">
        <v>1528</v>
      </c>
      <c r="Q39" s="5">
        <v>0</v>
      </c>
      <c r="R39" s="5">
        <v>0</v>
      </c>
      <c r="S39" s="5">
        <f t="shared" si="2"/>
        <v>1727</v>
      </c>
      <c r="T39" s="5">
        <v>8</v>
      </c>
      <c r="U39" s="5">
        <v>6</v>
      </c>
      <c r="V39" s="5">
        <v>261</v>
      </c>
      <c r="W39" s="5">
        <v>199</v>
      </c>
      <c r="X39" s="72">
        <f t="shared" si="3"/>
        <v>0.89441747572815533</v>
      </c>
      <c r="Y39" s="72">
        <f t="shared" si="4"/>
        <v>0</v>
      </c>
      <c r="Z39" s="72">
        <f t="shared" si="5"/>
        <v>0.10558252427184465</v>
      </c>
      <c r="AA39" s="72">
        <f t="shared" si="6"/>
        <v>0.88477127967573832</v>
      </c>
      <c r="AB39" s="72">
        <f t="shared" si="7"/>
        <v>0</v>
      </c>
      <c r="AC39" s="72">
        <f t="shared" si="8"/>
        <v>0.11522872032426172</v>
      </c>
      <c r="AD39" s="72">
        <f t="shared" si="9"/>
        <v>1.2135922330097087E-2</v>
      </c>
      <c r="AE39" s="72">
        <f t="shared" si="10"/>
        <v>1.7371163867979156E-2</v>
      </c>
      <c r="AF39" s="72">
        <f t="shared" si="11"/>
        <v>0.88495575221238942</v>
      </c>
    </row>
    <row r="40" spans="1:32" x14ac:dyDescent="0.25">
      <c r="A40" s="2" t="s">
        <v>8578</v>
      </c>
      <c r="B40" s="3" t="s">
        <v>24</v>
      </c>
      <c r="C40" s="4" t="s">
        <v>8577</v>
      </c>
      <c r="D40" s="3" t="s">
        <v>26</v>
      </c>
      <c r="E40" s="3" t="s">
        <v>8576</v>
      </c>
      <c r="F40" s="3" t="s">
        <v>28</v>
      </c>
      <c r="G40" s="3" t="s">
        <v>28</v>
      </c>
      <c r="H40" s="5">
        <v>4846</v>
      </c>
      <c r="I40" s="5">
        <v>204</v>
      </c>
      <c r="J40" s="5">
        <v>1946</v>
      </c>
      <c r="K40" s="5">
        <v>4487</v>
      </c>
      <c r="L40" s="5">
        <v>0.11058800000000001</v>
      </c>
      <c r="M40" s="69">
        <f t="shared" si="1"/>
        <v>102861</v>
      </c>
      <c r="N40" s="5">
        <v>864</v>
      </c>
      <c r="O40" s="5">
        <v>63186</v>
      </c>
      <c r="P40" s="5">
        <v>40574</v>
      </c>
      <c r="Q40" s="5">
        <v>0</v>
      </c>
      <c r="R40" s="5">
        <v>0</v>
      </c>
      <c r="S40" s="5">
        <f t="shared" si="2"/>
        <v>66359</v>
      </c>
      <c r="T40" s="5">
        <v>187</v>
      </c>
      <c r="U40" s="5">
        <v>277</v>
      </c>
      <c r="V40" s="5">
        <v>39675</v>
      </c>
      <c r="W40" s="5">
        <v>25785</v>
      </c>
      <c r="X40" s="72">
        <f t="shared" si="3"/>
        <v>0.61428529763467199</v>
      </c>
      <c r="Y40" s="72">
        <f t="shared" si="4"/>
        <v>0</v>
      </c>
      <c r="Z40" s="72">
        <f t="shared" si="5"/>
        <v>0.38571470236532795</v>
      </c>
      <c r="AA40" s="72">
        <f t="shared" si="6"/>
        <v>0.61143175756114465</v>
      </c>
      <c r="AB40" s="72">
        <f t="shared" si="7"/>
        <v>0</v>
      </c>
      <c r="AC40" s="72">
        <f t="shared" si="8"/>
        <v>0.38856824243885529</v>
      </c>
      <c r="AD40" s="72">
        <f t="shared" si="9"/>
        <v>8.399685011812057E-3</v>
      </c>
      <c r="AE40" s="72">
        <f t="shared" si="10"/>
        <v>1.3020087704757455E-2</v>
      </c>
      <c r="AF40" s="72">
        <f t="shared" si="11"/>
        <v>0.43369734789391573</v>
      </c>
    </row>
    <row r="41" spans="1:32" x14ac:dyDescent="0.25">
      <c r="A41" s="2" t="s">
        <v>7301</v>
      </c>
      <c r="B41" s="3" t="s">
        <v>24</v>
      </c>
      <c r="C41" s="4" t="s">
        <v>7300</v>
      </c>
      <c r="D41" s="3" t="s">
        <v>26</v>
      </c>
      <c r="E41" s="3" t="s">
        <v>7299</v>
      </c>
      <c r="F41" s="3" t="s">
        <v>28</v>
      </c>
      <c r="G41" s="3" t="s">
        <v>28</v>
      </c>
      <c r="H41" s="5">
        <v>396</v>
      </c>
      <c r="I41" s="5">
        <v>66</v>
      </c>
      <c r="J41" s="5">
        <v>199</v>
      </c>
      <c r="K41" s="5">
        <v>284</v>
      </c>
      <c r="L41" s="5">
        <v>4.9306000000000003E-2</v>
      </c>
      <c r="M41" s="69">
        <f t="shared" si="1"/>
        <v>8303</v>
      </c>
      <c r="N41" s="5">
        <v>69</v>
      </c>
      <c r="O41" s="5">
        <v>7790</v>
      </c>
      <c r="P41" s="5">
        <v>5760</v>
      </c>
      <c r="Q41" s="5">
        <v>0</v>
      </c>
      <c r="R41" s="5">
        <v>0</v>
      </c>
      <c r="S41" s="5">
        <f t="shared" si="2"/>
        <v>6127</v>
      </c>
      <c r="T41" s="5">
        <v>20</v>
      </c>
      <c r="U41" s="5">
        <v>4</v>
      </c>
      <c r="V41" s="5">
        <v>513</v>
      </c>
      <c r="W41" s="5">
        <v>367</v>
      </c>
      <c r="X41" s="72">
        <f t="shared" si="3"/>
        <v>0.93821510297482835</v>
      </c>
      <c r="Y41" s="72">
        <f t="shared" si="4"/>
        <v>0</v>
      </c>
      <c r="Z41" s="72">
        <f t="shared" si="5"/>
        <v>6.1784897025171627E-2</v>
      </c>
      <c r="AA41" s="72">
        <f t="shared" si="6"/>
        <v>0.94010119144769055</v>
      </c>
      <c r="AB41" s="72">
        <f t="shared" si="7"/>
        <v>0</v>
      </c>
      <c r="AC41" s="72">
        <f t="shared" si="8"/>
        <v>5.9898808552309453E-2</v>
      </c>
      <c r="AD41" s="72">
        <f t="shared" si="9"/>
        <v>8.3102493074792248E-3</v>
      </c>
      <c r="AE41" s="72">
        <f t="shared" si="10"/>
        <v>1.1261628855883794E-2</v>
      </c>
      <c r="AF41" s="72">
        <f t="shared" si="11"/>
        <v>0.70070422535211263</v>
      </c>
    </row>
    <row r="42" spans="1:32" x14ac:dyDescent="0.25">
      <c r="A42" s="2" t="s">
        <v>8333</v>
      </c>
      <c r="B42" s="3" t="s">
        <v>24</v>
      </c>
      <c r="C42" s="4" t="s">
        <v>8332</v>
      </c>
      <c r="D42" s="3" t="s">
        <v>26</v>
      </c>
      <c r="E42" s="3" t="s">
        <v>8331</v>
      </c>
      <c r="F42" s="3" t="s">
        <v>28</v>
      </c>
      <c r="G42" s="3" t="s">
        <v>28</v>
      </c>
      <c r="H42" s="5">
        <v>1374</v>
      </c>
      <c r="I42" s="5">
        <v>36</v>
      </c>
      <c r="J42" s="5">
        <v>1018</v>
      </c>
      <c r="K42" s="5">
        <v>1305</v>
      </c>
      <c r="L42" s="5">
        <v>7.8387999999999999E-2</v>
      </c>
      <c r="M42" s="69">
        <f t="shared" si="1"/>
        <v>30445</v>
      </c>
      <c r="N42" s="5">
        <v>435</v>
      </c>
      <c r="O42" s="5">
        <v>23794</v>
      </c>
      <c r="P42" s="5">
        <v>16648</v>
      </c>
      <c r="Q42" s="5">
        <v>0</v>
      </c>
      <c r="R42" s="5">
        <v>0</v>
      </c>
      <c r="S42" s="5">
        <f t="shared" si="2"/>
        <v>21352</v>
      </c>
      <c r="T42" s="5">
        <v>68</v>
      </c>
      <c r="U42" s="5">
        <v>60</v>
      </c>
      <c r="V42" s="5">
        <v>6651</v>
      </c>
      <c r="W42" s="5">
        <v>4704</v>
      </c>
      <c r="X42" s="72">
        <f t="shared" si="3"/>
        <v>0.78154048283790445</v>
      </c>
      <c r="Y42" s="72">
        <f t="shared" si="4"/>
        <v>0</v>
      </c>
      <c r="Z42" s="72">
        <f t="shared" si="5"/>
        <v>0.21845951716209558</v>
      </c>
      <c r="AA42" s="72">
        <f t="shared" si="6"/>
        <v>0.77969276882727612</v>
      </c>
      <c r="AB42" s="72">
        <f t="shared" si="7"/>
        <v>0</v>
      </c>
      <c r="AC42" s="72">
        <f t="shared" si="8"/>
        <v>0.22030723117272386</v>
      </c>
      <c r="AD42" s="72">
        <f t="shared" si="9"/>
        <v>1.4288060436853342E-2</v>
      </c>
      <c r="AE42" s="72">
        <f t="shared" si="10"/>
        <v>2.0372798801049082E-2</v>
      </c>
      <c r="AF42" s="72">
        <f t="shared" si="11"/>
        <v>0.78007662835249048</v>
      </c>
    </row>
    <row r="43" spans="1:32" x14ac:dyDescent="0.25">
      <c r="A43" s="2" t="s">
        <v>5497</v>
      </c>
      <c r="B43" s="3" t="s">
        <v>24</v>
      </c>
      <c r="C43" s="4" t="s">
        <v>5496</v>
      </c>
      <c r="D43" s="3" t="s">
        <v>26</v>
      </c>
      <c r="E43" s="3" t="s">
        <v>5495</v>
      </c>
      <c r="F43" s="3" t="s">
        <v>28</v>
      </c>
      <c r="G43" s="3" t="s">
        <v>28</v>
      </c>
      <c r="H43" s="5">
        <v>25</v>
      </c>
      <c r="I43" s="5">
        <v>0</v>
      </c>
      <c r="J43" s="5">
        <v>26</v>
      </c>
      <c r="K43" s="5">
        <v>30</v>
      </c>
      <c r="L43" s="5">
        <v>1.6199000000000002E-2</v>
      </c>
      <c r="M43" s="69">
        <f t="shared" si="1"/>
        <v>2670</v>
      </c>
      <c r="N43" s="5">
        <v>14</v>
      </c>
      <c r="O43" s="5">
        <v>2670</v>
      </c>
      <c r="P43" s="5">
        <v>1852</v>
      </c>
      <c r="Q43" s="5">
        <v>0</v>
      </c>
      <c r="R43" s="5">
        <v>0</v>
      </c>
      <c r="S43" s="5">
        <f t="shared" si="2"/>
        <v>1852</v>
      </c>
      <c r="T43" s="5">
        <v>0</v>
      </c>
      <c r="U43" s="5">
        <v>0</v>
      </c>
      <c r="V43" s="5">
        <v>0</v>
      </c>
      <c r="W43" s="5">
        <v>0</v>
      </c>
      <c r="X43" s="72">
        <f t="shared" si="3"/>
        <v>1</v>
      </c>
      <c r="Y43" s="72">
        <f t="shared" si="4"/>
        <v>0</v>
      </c>
      <c r="Z43" s="72">
        <f t="shared" si="5"/>
        <v>0</v>
      </c>
      <c r="AA43" s="72">
        <f t="shared" si="6"/>
        <v>1</v>
      </c>
      <c r="AB43" s="72">
        <f t="shared" si="7"/>
        <v>0</v>
      </c>
      <c r="AC43" s="72">
        <f t="shared" si="8"/>
        <v>0</v>
      </c>
      <c r="AD43" s="72">
        <f t="shared" si="9"/>
        <v>5.2434456928838954E-3</v>
      </c>
      <c r="AE43" s="72">
        <f t="shared" si="10"/>
        <v>7.5593952483801298E-3</v>
      </c>
      <c r="AF43" s="72">
        <f t="shared" si="11"/>
        <v>0.8666666666666667</v>
      </c>
    </row>
    <row r="44" spans="1:32" x14ac:dyDescent="0.25">
      <c r="A44" s="2" t="s">
        <v>7091</v>
      </c>
      <c r="B44" s="3" t="s">
        <v>24</v>
      </c>
      <c r="C44" s="4" t="s">
        <v>7090</v>
      </c>
      <c r="D44" s="3" t="s">
        <v>26</v>
      </c>
      <c r="E44" s="3" t="s">
        <v>7089</v>
      </c>
      <c r="F44" s="3" t="s">
        <v>28</v>
      </c>
      <c r="G44" s="3" t="s">
        <v>28</v>
      </c>
      <c r="H44" s="5">
        <v>94</v>
      </c>
      <c r="I44" s="5">
        <v>1</v>
      </c>
      <c r="J44" s="5">
        <v>108</v>
      </c>
      <c r="K44" s="5">
        <v>131</v>
      </c>
      <c r="L44" s="5">
        <v>2.7082999999999999E-2</v>
      </c>
      <c r="M44" s="69">
        <f t="shared" si="1"/>
        <v>8071</v>
      </c>
      <c r="N44" s="5">
        <v>41</v>
      </c>
      <c r="O44" s="5">
        <v>6934</v>
      </c>
      <c r="P44" s="5">
        <v>4837</v>
      </c>
      <c r="Q44" s="5">
        <v>0</v>
      </c>
      <c r="R44" s="5">
        <v>0</v>
      </c>
      <c r="S44" s="5">
        <f t="shared" si="2"/>
        <v>5590</v>
      </c>
      <c r="T44" s="5">
        <v>22</v>
      </c>
      <c r="U44" s="5">
        <v>10</v>
      </c>
      <c r="V44" s="5">
        <v>1137</v>
      </c>
      <c r="W44" s="5">
        <v>753</v>
      </c>
      <c r="X44" s="72">
        <f t="shared" si="3"/>
        <v>0.85912526328831618</v>
      </c>
      <c r="Y44" s="72">
        <f t="shared" si="4"/>
        <v>0</v>
      </c>
      <c r="Z44" s="72">
        <f t="shared" si="5"/>
        <v>0.1408747367116838</v>
      </c>
      <c r="AA44" s="72">
        <f t="shared" si="6"/>
        <v>0.86529516994633271</v>
      </c>
      <c r="AB44" s="72">
        <f t="shared" si="7"/>
        <v>0</v>
      </c>
      <c r="AC44" s="72">
        <f t="shared" si="8"/>
        <v>0.13470483005366726</v>
      </c>
      <c r="AD44" s="72">
        <f t="shared" si="9"/>
        <v>5.0799157477388179E-3</v>
      </c>
      <c r="AE44" s="72">
        <f t="shared" si="10"/>
        <v>7.3345259391771021E-3</v>
      </c>
      <c r="AF44" s="72">
        <f t="shared" si="11"/>
        <v>0.82442748091603058</v>
      </c>
    </row>
    <row r="45" spans="1:32" x14ac:dyDescent="0.25">
      <c r="A45" s="2" t="s">
        <v>5833</v>
      </c>
      <c r="B45" s="3" t="s">
        <v>24</v>
      </c>
      <c r="C45" s="4" t="s">
        <v>5832</v>
      </c>
      <c r="D45" s="3" t="s">
        <v>26</v>
      </c>
      <c r="E45" s="3" t="s">
        <v>5831</v>
      </c>
      <c r="F45" s="3" t="s">
        <v>28</v>
      </c>
      <c r="G45" s="3" t="s">
        <v>28</v>
      </c>
      <c r="H45" s="5">
        <v>58</v>
      </c>
      <c r="I45" s="5">
        <v>3</v>
      </c>
      <c r="J45" s="5">
        <v>52</v>
      </c>
      <c r="K45" s="5">
        <v>61</v>
      </c>
      <c r="L45" s="5">
        <v>2.6270000000000002E-2</v>
      </c>
      <c r="M45" s="69">
        <f t="shared" si="1"/>
        <v>3367</v>
      </c>
      <c r="N45" s="5">
        <v>25</v>
      </c>
      <c r="O45" s="5">
        <v>3356</v>
      </c>
      <c r="P45" s="5">
        <v>2322</v>
      </c>
      <c r="Q45" s="5">
        <v>0</v>
      </c>
      <c r="R45" s="5">
        <v>0</v>
      </c>
      <c r="S45" s="5">
        <f t="shared" si="2"/>
        <v>2333</v>
      </c>
      <c r="T45" s="5">
        <v>1</v>
      </c>
      <c r="U45" s="5">
        <v>0</v>
      </c>
      <c r="V45" s="5">
        <v>11</v>
      </c>
      <c r="W45" s="5">
        <v>11</v>
      </c>
      <c r="X45" s="72">
        <f t="shared" si="3"/>
        <v>0.99673299673299676</v>
      </c>
      <c r="Y45" s="72">
        <f t="shared" si="4"/>
        <v>0</v>
      </c>
      <c r="Z45" s="72">
        <f t="shared" si="5"/>
        <v>3.2670032670032668E-3</v>
      </c>
      <c r="AA45" s="72">
        <f t="shared" si="6"/>
        <v>0.99528504072010282</v>
      </c>
      <c r="AB45" s="72">
        <f t="shared" si="7"/>
        <v>0</v>
      </c>
      <c r="AC45" s="72">
        <f t="shared" si="8"/>
        <v>4.7149592798971284E-3</v>
      </c>
      <c r="AD45" s="72">
        <f t="shared" si="9"/>
        <v>7.425007425007425E-3</v>
      </c>
      <c r="AE45" s="72">
        <f t="shared" si="10"/>
        <v>1.0715816545220747E-2</v>
      </c>
      <c r="AF45" s="72">
        <f t="shared" si="11"/>
        <v>0.85245901639344257</v>
      </c>
    </row>
    <row r="46" spans="1:32" x14ac:dyDescent="0.25">
      <c r="A46" s="2" t="s">
        <v>8518</v>
      </c>
      <c r="B46" s="3" t="s">
        <v>24</v>
      </c>
      <c r="C46" s="4" t="s">
        <v>8517</v>
      </c>
      <c r="D46" s="3" t="s">
        <v>26</v>
      </c>
      <c r="E46" s="3" t="s">
        <v>8516</v>
      </c>
      <c r="F46" s="3" t="s">
        <v>28</v>
      </c>
      <c r="G46" s="3" t="s">
        <v>28</v>
      </c>
      <c r="H46" s="5">
        <v>1468</v>
      </c>
      <c r="I46" s="5">
        <v>33</v>
      </c>
      <c r="J46" s="5">
        <v>1191</v>
      </c>
      <c r="K46" s="5">
        <v>1865</v>
      </c>
      <c r="L46" s="5">
        <v>6.5798999999999996E-2</v>
      </c>
      <c r="M46" s="69">
        <f t="shared" si="1"/>
        <v>62293</v>
      </c>
      <c r="N46" s="5">
        <v>695</v>
      </c>
      <c r="O46" s="5">
        <v>40849</v>
      </c>
      <c r="P46" s="5">
        <v>28344</v>
      </c>
      <c r="Q46" s="5">
        <v>0</v>
      </c>
      <c r="R46" s="5">
        <v>0</v>
      </c>
      <c r="S46" s="5">
        <f t="shared" si="2"/>
        <v>42270</v>
      </c>
      <c r="T46" s="5">
        <v>108</v>
      </c>
      <c r="U46" s="5">
        <v>337</v>
      </c>
      <c r="V46" s="5">
        <v>21444</v>
      </c>
      <c r="W46" s="5">
        <v>13926</v>
      </c>
      <c r="X46" s="72">
        <f t="shared" si="3"/>
        <v>0.65575586341964587</v>
      </c>
      <c r="Y46" s="72">
        <f t="shared" si="4"/>
        <v>0</v>
      </c>
      <c r="Z46" s="72">
        <f t="shared" si="5"/>
        <v>0.34424413658035413</v>
      </c>
      <c r="AA46" s="72">
        <f t="shared" si="6"/>
        <v>0.67054648687012064</v>
      </c>
      <c r="AB46" s="72">
        <f t="shared" si="7"/>
        <v>0</v>
      </c>
      <c r="AC46" s="72">
        <f t="shared" si="8"/>
        <v>0.32945351312987936</v>
      </c>
      <c r="AD46" s="72">
        <f t="shared" si="9"/>
        <v>1.1156951824442554E-2</v>
      </c>
      <c r="AE46" s="72">
        <f t="shared" si="10"/>
        <v>1.6441920984149514E-2</v>
      </c>
      <c r="AF46" s="72">
        <f t="shared" si="11"/>
        <v>0.63860589812332436</v>
      </c>
    </row>
    <row r="47" spans="1:32" x14ac:dyDescent="0.25">
      <c r="A47" s="2" t="s">
        <v>7221</v>
      </c>
      <c r="B47" s="3" t="s">
        <v>24</v>
      </c>
      <c r="C47" s="4" t="s">
        <v>7220</v>
      </c>
      <c r="D47" s="3" t="s">
        <v>26</v>
      </c>
      <c r="E47" s="3" t="s">
        <v>7219</v>
      </c>
      <c r="F47" s="3" t="s">
        <v>28</v>
      </c>
      <c r="G47" s="3" t="s">
        <v>28</v>
      </c>
      <c r="H47" s="5">
        <v>484</v>
      </c>
      <c r="I47" s="5">
        <v>13</v>
      </c>
      <c r="J47" s="5">
        <v>604</v>
      </c>
      <c r="K47" s="5">
        <v>671</v>
      </c>
      <c r="L47" s="5">
        <v>0.124582</v>
      </c>
      <c r="M47" s="69">
        <f t="shared" si="1"/>
        <v>9034</v>
      </c>
      <c r="N47" s="5">
        <v>329</v>
      </c>
      <c r="O47" s="5">
        <v>7953</v>
      </c>
      <c r="P47" s="5">
        <v>5386</v>
      </c>
      <c r="Q47" s="5">
        <v>0</v>
      </c>
      <c r="R47" s="5">
        <v>0</v>
      </c>
      <c r="S47" s="5">
        <f t="shared" si="2"/>
        <v>6159</v>
      </c>
      <c r="T47" s="5">
        <v>34</v>
      </c>
      <c r="U47" s="5">
        <v>42</v>
      </c>
      <c r="V47" s="5">
        <v>1081</v>
      </c>
      <c r="W47" s="5">
        <v>773</v>
      </c>
      <c r="X47" s="72">
        <f t="shared" si="3"/>
        <v>0.88034093424839499</v>
      </c>
      <c r="Y47" s="72">
        <f t="shared" si="4"/>
        <v>0</v>
      </c>
      <c r="Z47" s="72">
        <f t="shared" si="5"/>
        <v>0.11965906575160505</v>
      </c>
      <c r="AA47" s="72">
        <f t="shared" si="6"/>
        <v>0.87449261243708398</v>
      </c>
      <c r="AB47" s="72">
        <f t="shared" si="7"/>
        <v>0</v>
      </c>
      <c r="AC47" s="72">
        <f t="shared" si="8"/>
        <v>0.12550738756291605</v>
      </c>
      <c r="AD47" s="72">
        <f t="shared" si="9"/>
        <v>3.6417976533097189E-2</v>
      </c>
      <c r="AE47" s="72">
        <f t="shared" si="10"/>
        <v>5.3417762623802566E-2</v>
      </c>
      <c r="AF47" s="72">
        <f t="shared" si="11"/>
        <v>0.90014903129657231</v>
      </c>
    </row>
    <row r="48" spans="1:32" x14ac:dyDescent="0.25">
      <c r="A48" s="2" t="s">
        <v>7321</v>
      </c>
      <c r="B48" s="3" t="s">
        <v>24</v>
      </c>
      <c r="C48" s="4" t="s">
        <v>7320</v>
      </c>
      <c r="D48" s="3" t="s">
        <v>26</v>
      </c>
      <c r="E48" s="3" t="s">
        <v>7319</v>
      </c>
      <c r="F48" s="3" t="s">
        <v>28</v>
      </c>
      <c r="G48" s="3" t="s">
        <v>28</v>
      </c>
      <c r="H48" s="5">
        <v>229</v>
      </c>
      <c r="I48" s="5">
        <v>1</v>
      </c>
      <c r="J48" s="5">
        <v>195</v>
      </c>
      <c r="K48" s="5">
        <v>292</v>
      </c>
      <c r="L48" s="5">
        <v>4.9872E-2</v>
      </c>
      <c r="M48" s="69">
        <f t="shared" si="1"/>
        <v>9116</v>
      </c>
      <c r="N48" s="5">
        <v>97</v>
      </c>
      <c r="O48" s="5">
        <v>8253</v>
      </c>
      <c r="P48" s="5">
        <v>5855</v>
      </c>
      <c r="Q48" s="5">
        <v>0</v>
      </c>
      <c r="R48" s="5">
        <v>0</v>
      </c>
      <c r="S48" s="5">
        <f t="shared" si="2"/>
        <v>6345</v>
      </c>
      <c r="T48" s="5">
        <v>12</v>
      </c>
      <c r="U48" s="5">
        <v>9</v>
      </c>
      <c r="V48" s="5">
        <v>863</v>
      </c>
      <c r="W48" s="5">
        <v>490</v>
      </c>
      <c r="X48" s="72">
        <f t="shared" si="3"/>
        <v>0.90533128565160159</v>
      </c>
      <c r="Y48" s="72">
        <f t="shared" si="4"/>
        <v>0</v>
      </c>
      <c r="Z48" s="72">
        <f t="shared" si="5"/>
        <v>9.4668714348398422E-2</v>
      </c>
      <c r="AA48" s="72">
        <f t="shared" si="6"/>
        <v>0.92277383766745469</v>
      </c>
      <c r="AB48" s="72">
        <f t="shared" si="7"/>
        <v>0</v>
      </c>
      <c r="AC48" s="72">
        <f t="shared" si="8"/>
        <v>7.7226162332545312E-2</v>
      </c>
      <c r="AD48" s="72">
        <f t="shared" si="9"/>
        <v>1.0640631856077228E-2</v>
      </c>
      <c r="AE48" s="72">
        <f t="shared" si="10"/>
        <v>1.52876280535855E-2</v>
      </c>
      <c r="AF48" s="72">
        <f t="shared" si="11"/>
        <v>0.6678082191780822</v>
      </c>
    </row>
    <row r="49" spans="1:32" x14ac:dyDescent="0.25">
      <c r="A49" s="2" t="s">
        <v>6303</v>
      </c>
      <c r="B49" s="3" t="s">
        <v>24</v>
      </c>
      <c r="C49" s="4" t="s">
        <v>6302</v>
      </c>
      <c r="D49" s="3" t="s">
        <v>26</v>
      </c>
      <c r="E49" s="3" t="s">
        <v>6301</v>
      </c>
      <c r="F49" s="3" t="s">
        <v>28</v>
      </c>
      <c r="G49" s="3" t="s">
        <v>28</v>
      </c>
      <c r="H49" s="5">
        <v>54</v>
      </c>
      <c r="I49" s="5">
        <v>2</v>
      </c>
      <c r="J49" s="5">
        <v>68</v>
      </c>
      <c r="K49" s="5">
        <v>80</v>
      </c>
      <c r="L49" s="5">
        <v>2.589E-2</v>
      </c>
      <c r="M49" s="69">
        <f t="shared" si="1"/>
        <v>4845</v>
      </c>
      <c r="N49" s="5">
        <v>29</v>
      </c>
      <c r="O49" s="5">
        <v>4194</v>
      </c>
      <c r="P49" s="5">
        <v>3090</v>
      </c>
      <c r="Q49" s="5">
        <v>0</v>
      </c>
      <c r="R49" s="5">
        <v>0</v>
      </c>
      <c r="S49" s="5">
        <f t="shared" si="2"/>
        <v>3549</v>
      </c>
      <c r="T49" s="5">
        <v>4</v>
      </c>
      <c r="U49" s="5">
        <v>2</v>
      </c>
      <c r="V49" s="5">
        <v>651</v>
      </c>
      <c r="W49" s="5">
        <v>459</v>
      </c>
      <c r="X49" s="72">
        <f t="shared" si="3"/>
        <v>0.8656346749226006</v>
      </c>
      <c r="Y49" s="72">
        <f t="shared" si="4"/>
        <v>0</v>
      </c>
      <c r="Z49" s="72">
        <f t="shared" si="5"/>
        <v>0.13436532507739937</v>
      </c>
      <c r="AA49" s="72">
        <f t="shared" si="6"/>
        <v>0.87066779374471681</v>
      </c>
      <c r="AB49" s="72">
        <f t="shared" si="7"/>
        <v>0</v>
      </c>
      <c r="AC49" s="72">
        <f t="shared" si="8"/>
        <v>0.12933220625528319</v>
      </c>
      <c r="AD49" s="72">
        <f t="shared" si="9"/>
        <v>5.9855521155830751E-3</v>
      </c>
      <c r="AE49" s="72">
        <f t="shared" si="10"/>
        <v>8.1713158636235565E-3</v>
      </c>
      <c r="AF49" s="72">
        <f t="shared" si="11"/>
        <v>0.85</v>
      </c>
    </row>
    <row r="50" spans="1:32" x14ac:dyDescent="0.25">
      <c r="A50" s="2" t="s">
        <v>7547</v>
      </c>
      <c r="B50" s="3" t="s">
        <v>24</v>
      </c>
      <c r="C50" s="4" t="s">
        <v>7546</v>
      </c>
      <c r="D50" s="3" t="s">
        <v>26</v>
      </c>
      <c r="E50" s="3" t="s">
        <v>7545</v>
      </c>
      <c r="F50" s="3" t="s">
        <v>28</v>
      </c>
      <c r="G50" s="3" t="s">
        <v>28</v>
      </c>
      <c r="H50" s="5">
        <v>435</v>
      </c>
      <c r="I50" s="5">
        <v>18</v>
      </c>
      <c r="J50" s="5">
        <v>299</v>
      </c>
      <c r="K50" s="5">
        <v>363</v>
      </c>
      <c r="L50" s="5">
        <v>5.5042000000000001E-2</v>
      </c>
      <c r="M50" s="69">
        <f t="shared" si="1"/>
        <v>9678</v>
      </c>
      <c r="N50" s="5">
        <v>84</v>
      </c>
      <c r="O50" s="5">
        <v>9241</v>
      </c>
      <c r="P50" s="5">
        <v>6595</v>
      </c>
      <c r="Q50" s="5">
        <v>0</v>
      </c>
      <c r="R50" s="5">
        <v>0</v>
      </c>
      <c r="S50" s="5">
        <f t="shared" si="2"/>
        <v>6921</v>
      </c>
      <c r="T50" s="5">
        <v>23</v>
      </c>
      <c r="U50" s="5">
        <v>6</v>
      </c>
      <c r="V50" s="5">
        <v>437</v>
      </c>
      <c r="W50" s="5">
        <v>326</v>
      </c>
      <c r="X50" s="72">
        <f t="shared" si="3"/>
        <v>0.9548460425707791</v>
      </c>
      <c r="Y50" s="72">
        <f t="shared" si="4"/>
        <v>0</v>
      </c>
      <c r="Z50" s="72">
        <f t="shared" si="5"/>
        <v>4.515395742922091E-2</v>
      </c>
      <c r="AA50" s="72">
        <f t="shared" si="6"/>
        <v>0.95289698020517266</v>
      </c>
      <c r="AB50" s="72">
        <f t="shared" si="7"/>
        <v>0</v>
      </c>
      <c r="AC50" s="72">
        <f t="shared" si="8"/>
        <v>4.7103019794827339E-2</v>
      </c>
      <c r="AD50" s="72">
        <f t="shared" si="9"/>
        <v>8.679479231246125E-3</v>
      </c>
      <c r="AE50" s="72">
        <f t="shared" si="10"/>
        <v>1.2136974425661032E-2</v>
      </c>
      <c r="AF50" s="72">
        <f t="shared" si="11"/>
        <v>0.82369146005509641</v>
      </c>
    </row>
    <row r="51" spans="1:32" x14ac:dyDescent="0.25">
      <c r="A51" s="2" t="s">
        <v>7964</v>
      </c>
      <c r="B51" s="3" t="s">
        <v>24</v>
      </c>
      <c r="C51" s="4" t="s">
        <v>7963</v>
      </c>
      <c r="D51" s="3" t="s">
        <v>26</v>
      </c>
      <c r="E51" s="3" t="s">
        <v>7962</v>
      </c>
      <c r="F51" s="3" t="s">
        <v>28</v>
      </c>
      <c r="G51" s="3" t="s">
        <v>28</v>
      </c>
      <c r="H51" s="5">
        <v>141</v>
      </c>
      <c r="I51" s="5">
        <v>1</v>
      </c>
      <c r="J51" s="5">
        <v>301</v>
      </c>
      <c r="K51" s="5">
        <v>349</v>
      </c>
      <c r="L51" s="5">
        <v>3.5125000000000003E-2</v>
      </c>
      <c r="M51" s="69">
        <f t="shared" si="1"/>
        <v>16986</v>
      </c>
      <c r="N51" s="5">
        <v>119</v>
      </c>
      <c r="O51" s="5">
        <v>13666</v>
      </c>
      <c r="P51" s="5">
        <v>9936</v>
      </c>
      <c r="Q51" s="5">
        <v>0</v>
      </c>
      <c r="R51" s="5">
        <v>0</v>
      </c>
      <c r="S51" s="5">
        <f t="shared" si="2"/>
        <v>12240</v>
      </c>
      <c r="T51" s="5">
        <v>73</v>
      </c>
      <c r="U51" s="5">
        <v>48</v>
      </c>
      <c r="V51" s="5">
        <v>3320</v>
      </c>
      <c r="W51" s="5">
        <v>2304</v>
      </c>
      <c r="X51" s="72">
        <f t="shared" si="3"/>
        <v>0.80454491934534322</v>
      </c>
      <c r="Y51" s="72">
        <f t="shared" si="4"/>
        <v>0</v>
      </c>
      <c r="Z51" s="72">
        <f t="shared" si="5"/>
        <v>0.19545508065465678</v>
      </c>
      <c r="AA51" s="72">
        <f t="shared" si="6"/>
        <v>0.81176470588235294</v>
      </c>
      <c r="AB51" s="72">
        <f t="shared" si="7"/>
        <v>0</v>
      </c>
      <c r="AC51" s="72">
        <f t="shared" si="8"/>
        <v>0.18823529411764706</v>
      </c>
      <c r="AD51" s="72">
        <f t="shared" si="9"/>
        <v>7.0057694572000472E-3</v>
      </c>
      <c r="AE51" s="72">
        <f t="shared" si="10"/>
        <v>9.7222222222222224E-3</v>
      </c>
      <c r="AF51" s="72">
        <f t="shared" si="11"/>
        <v>0.86246418338108888</v>
      </c>
    </row>
    <row r="52" spans="1:32" x14ac:dyDescent="0.25">
      <c r="A52" s="2" t="s">
        <v>5398</v>
      </c>
      <c r="B52" s="3" t="s">
        <v>24</v>
      </c>
      <c r="C52" s="4" t="s">
        <v>5397</v>
      </c>
      <c r="D52" s="3" t="s">
        <v>26</v>
      </c>
      <c r="E52" s="3" t="s">
        <v>5396</v>
      </c>
      <c r="F52" s="3" t="s">
        <v>28</v>
      </c>
      <c r="G52" s="3" t="s">
        <v>28</v>
      </c>
      <c r="H52" s="5">
        <v>14</v>
      </c>
      <c r="I52" s="5">
        <v>1</v>
      </c>
      <c r="J52" s="5">
        <v>15</v>
      </c>
      <c r="K52" s="5">
        <v>19</v>
      </c>
      <c r="L52" s="5">
        <v>1.1162999999999999E-2</v>
      </c>
      <c r="M52" s="69">
        <f t="shared" si="1"/>
        <v>2472</v>
      </c>
      <c r="N52" s="5">
        <v>6</v>
      </c>
      <c r="O52" s="5">
        <v>2432</v>
      </c>
      <c r="P52" s="5">
        <v>1702</v>
      </c>
      <c r="Q52" s="5">
        <v>0</v>
      </c>
      <c r="R52" s="5">
        <v>0</v>
      </c>
      <c r="S52" s="5">
        <f t="shared" si="2"/>
        <v>1735</v>
      </c>
      <c r="T52" s="5">
        <v>4</v>
      </c>
      <c r="U52" s="5">
        <v>1</v>
      </c>
      <c r="V52" s="5">
        <v>40</v>
      </c>
      <c r="W52" s="5">
        <v>33</v>
      </c>
      <c r="X52" s="72">
        <f t="shared" si="3"/>
        <v>0.98381877022653719</v>
      </c>
      <c r="Y52" s="72">
        <f t="shared" si="4"/>
        <v>0</v>
      </c>
      <c r="Z52" s="72">
        <f t="shared" si="5"/>
        <v>1.6181229773462782E-2</v>
      </c>
      <c r="AA52" s="72">
        <f t="shared" si="6"/>
        <v>0.98097982708933718</v>
      </c>
      <c r="AB52" s="72">
        <f t="shared" si="7"/>
        <v>0</v>
      </c>
      <c r="AC52" s="72">
        <f t="shared" si="8"/>
        <v>1.9020172910662825E-2</v>
      </c>
      <c r="AD52" s="72">
        <f t="shared" si="9"/>
        <v>2.4271844660194173E-3</v>
      </c>
      <c r="AE52" s="72">
        <f t="shared" si="10"/>
        <v>3.4582132564841498E-3</v>
      </c>
      <c r="AF52" s="72">
        <f t="shared" si="11"/>
        <v>0.78947368421052633</v>
      </c>
    </row>
    <row r="53" spans="1:32" x14ac:dyDescent="0.25">
      <c r="A53" s="2" t="s">
        <v>6241</v>
      </c>
      <c r="B53" s="3" t="s">
        <v>24</v>
      </c>
      <c r="C53" s="4" t="s">
        <v>6240</v>
      </c>
      <c r="D53" s="3" t="s">
        <v>26</v>
      </c>
      <c r="E53" s="3" t="s">
        <v>6239</v>
      </c>
      <c r="F53" s="3" t="s">
        <v>28</v>
      </c>
      <c r="G53" s="3" t="s">
        <v>28</v>
      </c>
      <c r="H53" s="5">
        <v>25</v>
      </c>
      <c r="I53" s="5">
        <v>0</v>
      </c>
      <c r="J53" s="5">
        <v>70</v>
      </c>
      <c r="K53" s="5">
        <v>73</v>
      </c>
      <c r="L53" s="5">
        <v>2.4746000000000001E-2</v>
      </c>
      <c r="M53" s="69">
        <f t="shared" si="1"/>
        <v>4428</v>
      </c>
      <c r="N53" s="5">
        <v>57</v>
      </c>
      <c r="O53" s="5">
        <v>4229</v>
      </c>
      <c r="P53" s="5">
        <v>2950</v>
      </c>
      <c r="Q53" s="5">
        <v>0</v>
      </c>
      <c r="R53" s="5">
        <v>0</v>
      </c>
      <c r="S53" s="5">
        <f t="shared" si="2"/>
        <v>3069</v>
      </c>
      <c r="T53" s="5">
        <v>3</v>
      </c>
      <c r="U53" s="5">
        <v>5</v>
      </c>
      <c r="V53" s="5">
        <v>199</v>
      </c>
      <c r="W53" s="5">
        <v>119</v>
      </c>
      <c r="X53" s="72">
        <f t="shared" si="3"/>
        <v>0.95505871725383917</v>
      </c>
      <c r="Y53" s="72">
        <f t="shared" si="4"/>
        <v>0</v>
      </c>
      <c r="Z53" s="72">
        <f t="shared" si="5"/>
        <v>4.4941282746160792E-2</v>
      </c>
      <c r="AA53" s="72">
        <f t="shared" si="6"/>
        <v>0.96122515477354187</v>
      </c>
      <c r="AB53" s="72">
        <f t="shared" si="7"/>
        <v>0</v>
      </c>
      <c r="AC53" s="72">
        <f t="shared" si="8"/>
        <v>3.8774845226458132E-2</v>
      </c>
      <c r="AD53" s="72">
        <f t="shared" si="9"/>
        <v>1.2872628726287264E-2</v>
      </c>
      <c r="AE53" s="72">
        <f t="shared" si="10"/>
        <v>1.8572825024437929E-2</v>
      </c>
      <c r="AF53" s="72">
        <f t="shared" si="11"/>
        <v>0.95890410958904104</v>
      </c>
    </row>
    <row r="54" spans="1:32" x14ac:dyDescent="0.25">
      <c r="A54" s="2" t="s">
        <v>5147</v>
      </c>
      <c r="B54" s="3" t="s">
        <v>24</v>
      </c>
      <c r="C54" s="4" t="s">
        <v>5146</v>
      </c>
      <c r="D54" s="3" t="s">
        <v>26</v>
      </c>
      <c r="E54" s="3" t="s">
        <v>5145</v>
      </c>
      <c r="F54" s="3" t="s">
        <v>28</v>
      </c>
      <c r="G54" s="3" t="s">
        <v>28</v>
      </c>
      <c r="H54" s="5">
        <v>7</v>
      </c>
      <c r="I54" s="5">
        <v>0</v>
      </c>
      <c r="J54" s="5">
        <v>12</v>
      </c>
      <c r="K54" s="5">
        <v>13</v>
      </c>
      <c r="L54" s="5">
        <v>1.0244E-2</v>
      </c>
      <c r="M54" s="69">
        <f t="shared" si="1"/>
        <v>1789</v>
      </c>
      <c r="N54" s="5">
        <v>6</v>
      </c>
      <c r="O54" s="5">
        <v>1789</v>
      </c>
      <c r="P54" s="5">
        <v>1269</v>
      </c>
      <c r="Q54" s="5">
        <v>0</v>
      </c>
      <c r="R54" s="5">
        <v>0</v>
      </c>
      <c r="S54" s="5">
        <f t="shared" si="2"/>
        <v>1269</v>
      </c>
      <c r="T54" s="5">
        <v>0</v>
      </c>
      <c r="U54" s="5">
        <v>0</v>
      </c>
      <c r="V54" s="5">
        <v>0</v>
      </c>
      <c r="W54" s="5">
        <v>0</v>
      </c>
      <c r="X54" s="72">
        <f t="shared" si="3"/>
        <v>1</v>
      </c>
      <c r="Y54" s="72">
        <f t="shared" si="4"/>
        <v>0</v>
      </c>
      <c r="Z54" s="72">
        <f t="shared" si="5"/>
        <v>0</v>
      </c>
      <c r="AA54" s="72">
        <f t="shared" si="6"/>
        <v>1</v>
      </c>
      <c r="AB54" s="72">
        <f t="shared" si="7"/>
        <v>0</v>
      </c>
      <c r="AC54" s="72">
        <f t="shared" si="8"/>
        <v>0</v>
      </c>
      <c r="AD54" s="72">
        <f t="shared" si="9"/>
        <v>3.3538289547233092E-3</v>
      </c>
      <c r="AE54" s="72">
        <f t="shared" si="10"/>
        <v>4.7281323877068557E-3</v>
      </c>
      <c r="AF54" s="72">
        <f t="shared" si="11"/>
        <v>0.92307692307692313</v>
      </c>
    </row>
    <row r="55" spans="1:32" x14ac:dyDescent="0.25">
      <c r="A55" s="2" t="s">
        <v>5674</v>
      </c>
      <c r="B55" s="3" t="s">
        <v>24</v>
      </c>
      <c r="C55" s="4" t="s">
        <v>5673</v>
      </c>
      <c r="D55" s="3" t="s">
        <v>26</v>
      </c>
      <c r="E55" s="3" t="s">
        <v>5672</v>
      </c>
      <c r="F55" s="3" t="s">
        <v>28</v>
      </c>
      <c r="G55" s="3" t="s">
        <v>28</v>
      </c>
      <c r="H55" s="5">
        <v>79</v>
      </c>
      <c r="I55" s="5">
        <v>6</v>
      </c>
      <c r="J55" s="5">
        <v>64</v>
      </c>
      <c r="K55" s="5">
        <v>74</v>
      </c>
      <c r="L55" s="5">
        <v>3.5441E-2</v>
      </c>
      <c r="M55" s="69">
        <f t="shared" si="1"/>
        <v>2955</v>
      </c>
      <c r="N55" s="5">
        <v>13</v>
      </c>
      <c r="O55" s="5">
        <v>2904</v>
      </c>
      <c r="P55" s="5">
        <v>2088</v>
      </c>
      <c r="Q55" s="5">
        <v>0</v>
      </c>
      <c r="R55" s="5">
        <v>0</v>
      </c>
      <c r="S55" s="5">
        <f t="shared" si="2"/>
        <v>2130</v>
      </c>
      <c r="T55" s="5">
        <v>5</v>
      </c>
      <c r="U55" s="5">
        <v>0</v>
      </c>
      <c r="V55" s="5">
        <v>51</v>
      </c>
      <c r="W55" s="5">
        <v>42</v>
      </c>
      <c r="X55" s="72">
        <f t="shared" si="3"/>
        <v>0.98274111675126907</v>
      </c>
      <c r="Y55" s="72">
        <f t="shared" si="4"/>
        <v>0</v>
      </c>
      <c r="Z55" s="72">
        <f t="shared" si="5"/>
        <v>1.7258883248730966E-2</v>
      </c>
      <c r="AA55" s="72">
        <f t="shared" si="6"/>
        <v>0.9802816901408451</v>
      </c>
      <c r="AB55" s="72">
        <f t="shared" si="7"/>
        <v>0</v>
      </c>
      <c r="AC55" s="72">
        <f t="shared" si="8"/>
        <v>1.9718309859154931E-2</v>
      </c>
      <c r="AD55" s="72">
        <f t="shared" si="9"/>
        <v>4.3993231810490691E-3</v>
      </c>
      <c r="AE55" s="72">
        <f t="shared" si="10"/>
        <v>6.1032863849765258E-3</v>
      </c>
      <c r="AF55" s="72">
        <f t="shared" si="11"/>
        <v>0.86486486486486491</v>
      </c>
    </row>
    <row r="56" spans="1:32" x14ac:dyDescent="0.25">
      <c r="A56" s="2" t="s">
        <v>5471</v>
      </c>
      <c r="B56" s="3" t="s">
        <v>24</v>
      </c>
      <c r="C56" s="4" t="s">
        <v>5470</v>
      </c>
      <c r="D56" s="3" t="s">
        <v>26</v>
      </c>
      <c r="E56" s="3" t="s">
        <v>5469</v>
      </c>
      <c r="F56" s="3" t="s">
        <v>28</v>
      </c>
      <c r="G56" s="3" t="s">
        <v>28</v>
      </c>
      <c r="H56" s="5">
        <v>33</v>
      </c>
      <c r="I56" s="5">
        <v>6</v>
      </c>
      <c r="J56" s="5">
        <v>28</v>
      </c>
      <c r="K56" s="5">
        <v>32</v>
      </c>
      <c r="L56" s="5">
        <v>1.7602E-2</v>
      </c>
      <c r="M56" s="69">
        <f t="shared" si="1"/>
        <v>2580</v>
      </c>
      <c r="N56" s="5">
        <v>9</v>
      </c>
      <c r="O56" s="5">
        <v>2489</v>
      </c>
      <c r="P56" s="5">
        <v>1818</v>
      </c>
      <c r="Q56" s="5">
        <v>0</v>
      </c>
      <c r="R56" s="5">
        <v>0</v>
      </c>
      <c r="S56" s="5">
        <f t="shared" si="2"/>
        <v>1878</v>
      </c>
      <c r="T56" s="5">
        <v>2</v>
      </c>
      <c r="U56" s="5">
        <v>1</v>
      </c>
      <c r="V56" s="5">
        <v>91</v>
      </c>
      <c r="W56" s="5">
        <v>60</v>
      </c>
      <c r="X56" s="72">
        <f t="shared" si="3"/>
        <v>0.96472868217054264</v>
      </c>
      <c r="Y56" s="72">
        <f t="shared" si="4"/>
        <v>0</v>
      </c>
      <c r="Z56" s="72">
        <f t="shared" si="5"/>
        <v>3.5271317829457367E-2</v>
      </c>
      <c r="AA56" s="72">
        <f t="shared" si="6"/>
        <v>0.96805111821086265</v>
      </c>
      <c r="AB56" s="72">
        <f t="shared" si="7"/>
        <v>0</v>
      </c>
      <c r="AC56" s="72">
        <f t="shared" si="8"/>
        <v>3.1948881789137379E-2</v>
      </c>
      <c r="AD56" s="72">
        <f t="shared" si="9"/>
        <v>3.4883720930232558E-3</v>
      </c>
      <c r="AE56" s="72">
        <f t="shared" si="10"/>
        <v>4.7923322683706068E-3</v>
      </c>
      <c r="AF56" s="72">
        <f t="shared" si="11"/>
        <v>0.875</v>
      </c>
    </row>
    <row r="57" spans="1:32" x14ac:dyDescent="0.25">
      <c r="A57" s="2" t="s">
        <v>5733</v>
      </c>
      <c r="B57" s="3" t="s">
        <v>24</v>
      </c>
      <c r="C57" s="4" t="s">
        <v>5732</v>
      </c>
      <c r="D57" s="3" t="s">
        <v>26</v>
      </c>
      <c r="E57" s="3" t="s">
        <v>5731</v>
      </c>
      <c r="F57" s="3" t="s">
        <v>28</v>
      </c>
      <c r="G57" s="3" t="s">
        <v>28</v>
      </c>
      <c r="H57" s="5">
        <v>11</v>
      </c>
      <c r="I57" s="5">
        <v>0</v>
      </c>
      <c r="J57" s="5">
        <v>51</v>
      </c>
      <c r="K57" s="5">
        <v>55</v>
      </c>
      <c r="L57" s="5">
        <v>2.5522E-2</v>
      </c>
      <c r="M57" s="69">
        <f t="shared" si="1"/>
        <v>2999</v>
      </c>
      <c r="N57" s="5">
        <v>40</v>
      </c>
      <c r="O57" s="5">
        <v>2950</v>
      </c>
      <c r="P57" s="5">
        <v>2155</v>
      </c>
      <c r="Q57" s="5">
        <v>0</v>
      </c>
      <c r="R57" s="5">
        <v>0</v>
      </c>
      <c r="S57" s="5">
        <f t="shared" si="2"/>
        <v>2186</v>
      </c>
      <c r="T57" s="5">
        <v>3</v>
      </c>
      <c r="U57" s="5">
        <v>1</v>
      </c>
      <c r="V57" s="5">
        <v>49</v>
      </c>
      <c r="W57" s="5">
        <v>31</v>
      </c>
      <c r="X57" s="72">
        <f t="shared" si="3"/>
        <v>0.98366122040680226</v>
      </c>
      <c r="Y57" s="72">
        <f t="shared" si="4"/>
        <v>0</v>
      </c>
      <c r="Z57" s="72">
        <f t="shared" si="5"/>
        <v>1.6338779593197732E-2</v>
      </c>
      <c r="AA57" s="72">
        <f t="shared" si="6"/>
        <v>0.98581884720951507</v>
      </c>
      <c r="AB57" s="72">
        <f t="shared" si="7"/>
        <v>0</v>
      </c>
      <c r="AC57" s="72">
        <f t="shared" si="8"/>
        <v>1.4181152790484904E-2</v>
      </c>
      <c r="AD57" s="72">
        <f t="shared" si="9"/>
        <v>1.3337779259753251E-2</v>
      </c>
      <c r="AE57" s="72">
        <f t="shared" si="10"/>
        <v>1.8298261665141813E-2</v>
      </c>
      <c r="AF57" s="72">
        <f t="shared" si="11"/>
        <v>0.92727272727272725</v>
      </c>
    </row>
    <row r="58" spans="1:32" x14ac:dyDescent="0.25">
      <c r="A58" s="2" t="s">
        <v>5177</v>
      </c>
      <c r="B58" s="3" t="s">
        <v>24</v>
      </c>
      <c r="C58" s="4" t="s">
        <v>5176</v>
      </c>
      <c r="D58" s="3" t="s">
        <v>206</v>
      </c>
      <c r="E58" s="3" t="s">
        <v>5175</v>
      </c>
      <c r="F58" s="3" t="s">
        <v>28</v>
      </c>
      <c r="G58" s="3" t="s">
        <v>28</v>
      </c>
      <c r="H58" s="5">
        <v>19</v>
      </c>
      <c r="I58" s="5">
        <v>0</v>
      </c>
      <c r="J58" s="5">
        <v>18</v>
      </c>
      <c r="K58" s="5">
        <v>23</v>
      </c>
      <c r="L58" s="5">
        <v>1.7503999999999999E-2</v>
      </c>
      <c r="M58" s="69">
        <f t="shared" si="1"/>
        <v>1862</v>
      </c>
      <c r="N58" s="5">
        <v>0</v>
      </c>
      <c r="O58" s="5">
        <v>1862</v>
      </c>
      <c r="P58" s="5">
        <v>1314</v>
      </c>
      <c r="Q58" s="5">
        <v>0</v>
      </c>
      <c r="R58" s="5">
        <v>0</v>
      </c>
      <c r="S58" s="5">
        <f t="shared" si="2"/>
        <v>1314</v>
      </c>
      <c r="T58" s="5">
        <v>2</v>
      </c>
      <c r="U58" s="5">
        <v>0</v>
      </c>
      <c r="V58" s="5">
        <v>0</v>
      </c>
      <c r="W58" s="5">
        <v>0</v>
      </c>
      <c r="X58" s="72">
        <f t="shared" si="3"/>
        <v>1</v>
      </c>
      <c r="Y58" s="72">
        <f t="shared" si="4"/>
        <v>0</v>
      </c>
      <c r="Z58" s="72">
        <f t="shared" si="5"/>
        <v>0</v>
      </c>
      <c r="AA58" s="72">
        <f t="shared" si="6"/>
        <v>1</v>
      </c>
      <c r="AB58" s="72">
        <f t="shared" si="7"/>
        <v>0</v>
      </c>
      <c r="AC58" s="72">
        <f t="shared" si="8"/>
        <v>0</v>
      </c>
      <c r="AD58" s="72">
        <f t="shared" si="9"/>
        <v>0</v>
      </c>
      <c r="AE58" s="72">
        <f t="shared" si="10"/>
        <v>0</v>
      </c>
      <c r="AF58" s="72">
        <f t="shared" si="11"/>
        <v>0.78260869565217395</v>
      </c>
    </row>
    <row r="59" spans="1:32" x14ac:dyDescent="0.25">
      <c r="A59" s="2" t="s">
        <v>7021</v>
      </c>
      <c r="B59" s="3" t="s">
        <v>24</v>
      </c>
      <c r="C59" s="4" t="s">
        <v>7020</v>
      </c>
      <c r="D59" s="3" t="s">
        <v>26</v>
      </c>
      <c r="E59" s="3" t="s">
        <v>7019</v>
      </c>
      <c r="F59" s="3" t="s">
        <v>28</v>
      </c>
      <c r="G59" s="3" t="s">
        <v>28</v>
      </c>
      <c r="H59" s="5">
        <v>168</v>
      </c>
      <c r="I59" s="5">
        <v>5</v>
      </c>
      <c r="J59" s="5">
        <v>187</v>
      </c>
      <c r="K59" s="5">
        <v>193</v>
      </c>
      <c r="L59" s="5">
        <v>4.1116E-2</v>
      </c>
      <c r="M59" s="69">
        <f t="shared" si="1"/>
        <v>6547</v>
      </c>
      <c r="N59" s="5">
        <v>57</v>
      </c>
      <c r="O59" s="5">
        <v>6428</v>
      </c>
      <c r="P59" s="5">
        <v>4694</v>
      </c>
      <c r="Q59" s="5">
        <v>0</v>
      </c>
      <c r="R59" s="5">
        <v>0</v>
      </c>
      <c r="S59" s="5">
        <f t="shared" si="2"/>
        <v>4768</v>
      </c>
      <c r="T59" s="5">
        <v>18</v>
      </c>
      <c r="U59" s="5">
        <v>4</v>
      </c>
      <c r="V59" s="5">
        <v>119</v>
      </c>
      <c r="W59" s="5">
        <v>74</v>
      </c>
      <c r="X59" s="72">
        <f t="shared" si="3"/>
        <v>0.98182373606231865</v>
      </c>
      <c r="Y59" s="72">
        <f t="shared" si="4"/>
        <v>0</v>
      </c>
      <c r="Z59" s="72">
        <f t="shared" si="5"/>
        <v>1.8176263937681382E-2</v>
      </c>
      <c r="AA59" s="72">
        <f t="shared" si="6"/>
        <v>0.98447986577181212</v>
      </c>
      <c r="AB59" s="72">
        <f t="shared" si="7"/>
        <v>0</v>
      </c>
      <c r="AC59" s="72">
        <f t="shared" si="8"/>
        <v>1.552013422818792E-2</v>
      </c>
      <c r="AD59" s="72">
        <f t="shared" si="9"/>
        <v>8.7062776844356194E-3</v>
      </c>
      <c r="AE59" s="72">
        <f t="shared" si="10"/>
        <v>1.1954697986577181E-2</v>
      </c>
      <c r="AF59" s="72">
        <f t="shared" si="11"/>
        <v>0.9689119170984456</v>
      </c>
    </row>
    <row r="60" spans="1:32" x14ac:dyDescent="0.25">
      <c r="A60" s="2" t="s">
        <v>7003</v>
      </c>
      <c r="B60" s="3" t="s">
        <v>24</v>
      </c>
      <c r="C60" s="4" t="s">
        <v>7002</v>
      </c>
      <c r="D60" s="3" t="s">
        <v>26</v>
      </c>
      <c r="E60" s="3" t="s">
        <v>7001</v>
      </c>
      <c r="F60" s="3" t="s">
        <v>28</v>
      </c>
      <c r="G60" s="3" t="s">
        <v>28</v>
      </c>
      <c r="H60" s="5">
        <v>227</v>
      </c>
      <c r="I60" s="5">
        <v>5</v>
      </c>
      <c r="J60" s="5">
        <v>216</v>
      </c>
      <c r="K60" s="5">
        <v>230</v>
      </c>
      <c r="L60" s="5">
        <v>4.9827000000000003E-2</v>
      </c>
      <c r="M60" s="69">
        <f t="shared" si="1"/>
        <v>6381</v>
      </c>
      <c r="N60" s="5">
        <v>54</v>
      </c>
      <c r="O60" s="5">
        <v>6337</v>
      </c>
      <c r="P60" s="5">
        <v>4616</v>
      </c>
      <c r="Q60" s="5">
        <v>0</v>
      </c>
      <c r="R60" s="5">
        <v>0</v>
      </c>
      <c r="S60" s="5">
        <f t="shared" si="2"/>
        <v>4645</v>
      </c>
      <c r="T60" s="5">
        <v>10</v>
      </c>
      <c r="U60" s="5">
        <v>1</v>
      </c>
      <c r="V60" s="5">
        <v>44</v>
      </c>
      <c r="W60" s="5">
        <v>29</v>
      </c>
      <c r="X60" s="72">
        <f t="shared" si="3"/>
        <v>0.99310452907067859</v>
      </c>
      <c r="Y60" s="72">
        <f t="shared" si="4"/>
        <v>0</v>
      </c>
      <c r="Z60" s="72">
        <f t="shared" si="5"/>
        <v>6.8954709293214227E-3</v>
      </c>
      <c r="AA60" s="72">
        <f t="shared" si="6"/>
        <v>0.99375672766415502</v>
      </c>
      <c r="AB60" s="72">
        <f t="shared" si="7"/>
        <v>0</v>
      </c>
      <c r="AC60" s="72">
        <f t="shared" si="8"/>
        <v>6.2432723358449944E-3</v>
      </c>
      <c r="AD60" s="72">
        <f t="shared" si="9"/>
        <v>8.4626234132581107E-3</v>
      </c>
      <c r="AE60" s="72">
        <f t="shared" si="10"/>
        <v>1.16254036598493E-2</v>
      </c>
      <c r="AF60" s="72">
        <f t="shared" si="11"/>
        <v>0.93913043478260871</v>
      </c>
    </row>
    <row r="61" spans="1:32" x14ac:dyDescent="0.25">
      <c r="A61" s="2" t="s">
        <v>8138</v>
      </c>
      <c r="B61" s="3" t="s">
        <v>24</v>
      </c>
      <c r="C61" s="4" t="s">
        <v>8137</v>
      </c>
      <c r="D61" s="3" t="s">
        <v>26</v>
      </c>
      <c r="E61" s="3" t="s">
        <v>8136</v>
      </c>
      <c r="F61" s="3" t="s">
        <v>28</v>
      </c>
      <c r="G61" s="3" t="s">
        <v>28</v>
      </c>
      <c r="H61" s="5">
        <v>519</v>
      </c>
      <c r="I61" s="5">
        <v>7</v>
      </c>
      <c r="J61" s="5">
        <v>743</v>
      </c>
      <c r="K61" s="5">
        <v>870</v>
      </c>
      <c r="L61" s="5">
        <v>7.1959999999999996E-2</v>
      </c>
      <c r="M61" s="69">
        <f t="shared" si="1"/>
        <v>20096</v>
      </c>
      <c r="N61" s="5">
        <v>360</v>
      </c>
      <c r="O61" s="5">
        <v>16625</v>
      </c>
      <c r="P61" s="5">
        <v>12090</v>
      </c>
      <c r="Q61" s="5">
        <v>0</v>
      </c>
      <c r="R61" s="5">
        <v>0</v>
      </c>
      <c r="S61" s="5">
        <f t="shared" si="2"/>
        <v>14491</v>
      </c>
      <c r="T61" s="5">
        <v>65</v>
      </c>
      <c r="U61" s="5">
        <v>68</v>
      </c>
      <c r="V61" s="5">
        <v>3471</v>
      </c>
      <c r="W61" s="5">
        <v>2401</v>
      </c>
      <c r="X61" s="72">
        <f t="shared" si="3"/>
        <v>0.82727906050955413</v>
      </c>
      <c r="Y61" s="72">
        <f t="shared" si="4"/>
        <v>0</v>
      </c>
      <c r="Z61" s="72">
        <f t="shared" si="5"/>
        <v>0.17272093949044587</v>
      </c>
      <c r="AA61" s="72">
        <f t="shared" si="6"/>
        <v>0.83431095162514668</v>
      </c>
      <c r="AB61" s="72">
        <f t="shared" si="7"/>
        <v>0</v>
      </c>
      <c r="AC61" s="72">
        <f t="shared" si="8"/>
        <v>0.16568904837485335</v>
      </c>
      <c r="AD61" s="72">
        <f t="shared" si="9"/>
        <v>1.7914012738853503E-2</v>
      </c>
      <c r="AE61" s="72">
        <f t="shared" si="10"/>
        <v>2.4843006003726451E-2</v>
      </c>
      <c r="AF61" s="72">
        <f t="shared" si="11"/>
        <v>0.85402298850574709</v>
      </c>
    </row>
    <row r="62" spans="1:32" x14ac:dyDescent="0.25">
      <c r="A62" s="2" t="s">
        <v>7230</v>
      </c>
      <c r="B62" s="3" t="s">
        <v>24</v>
      </c>
      <c r="C62" s="4" t="s">
        <v>7229</v>
      </c>
      <c r="D62" s="3" t="s">
        <v>26</v>
      </c>
      <c r="E62" s="3" t="s">
        <v>7228</v>
      </c>
      <c r="F62" s="3" t="s">
        <v>28</v>
      </c>
      <c r="G62" s="3" t="s">
        <v>28</v>
      </c>
      <c r="H62" s="5">
        <v>129</v>
      </c>
      <c r="I62" s="5">
        <v>0</v>
      </c>
      <c r="J62" s="5">
        <v>153</v>
      </c>
      <c r="K62" s="5">
        <v>180</v>
      </c>
      <c r="L62" s="5">
        <v>3.3142999999999999E-2</v>
      </c>
      <c r="M62" s="69">
        <f t="shared" si="1"/>
        <v>8833</v>
      </c>
      <c r="N62" s="5">
        <v>72</v>
      </c>
      <c r="O62" s="5">
        <v>7345</v>
      </c>
      <c r="P62" s="5">
        <v>5431</v>
      </c>
      <c r="Q62" s="5">
        <v>0</v>
      </c>
      <c r="R62" s="5">
        <v>0</v>
      </c>
      <c r="S62" s="5">
        <f t="shared" si="2"/>
        <v>6431</v>
      </c>
      <c r="T62" s="5">
        <v>9</v>
      </c>
      <c r="U62" s="5">
        <v>18</v>
      </c>
      <c r="V62" s="5">
        <v>1488</v>
      </c>
      <c r="W62" s="5">
        <v>1000</v>
      </c>
      <c r="X62" s="72">
        <f t="shared" si="3"/>
        <v>0.83154081286086268</v>
      </c>
      <c r="Y62" s="72">
        <f t="shared" si="4"/>
        <v>0</v>
      </c>
      <c r="Z62" s="72">
        <f t="shared" si="5"/>
        <v>0.16845918713913732</v>
      </c>
      <c r="AA62" s="72">
        <f t="shared" si="6"/>
        <v>0.84450318768465249</v>
      </c>
      <c r="AB62" s="72">
        <f t="shared" si="7"/>
        <v>0</v>
      </c>
      <c r="AC62" s="72">
        <f t="shared" si="8"/>
        <v>0.15549681231534754</v>
      </c>
      <c r="AD62" s="72">
        <f t="shared" si="9"/>
        <v>8.1512509906034192E-3</v>
      </c>
      <c r="AE62" s="72">
        <f t="shared" si="10"/>
        <v>1.1195770486705022E-2</v>
      </c>
      <c r="AF62" s="72">
        <f t="shared" si="11"/>
        <v>0.85</v>
      </c>
    </row>
    <row r="63" spans="1:32" x14ac:dyDescent="0.25">
      <c r="A63" s="2" t="s">
        <v>8411</v>
      </c>
      <c r="B63" s="3" t="s">
        <v>24</v>
      </c>
      <c r="C63" s="4" t="s">
        <v>8410</v>
      </c>
      <c r="D63" s="3" t="s">
        <v>26</v>
      </c>
      <c r="E63" s="3" t="s">
        <v>8409</v>
      </c>
      <c r="F63" s="3" t="s">
        <v>28</v>
      </c>
      <c r="G63" s="3" t="s">
        <v>28</v>
      </c>
      <c r="H63" s="5">
        <v>5021</v>
      </c>
      <c r="I63" s="5">
        <v>183</v>
      </c>
      <c r="J63" s="5">
        <v>3927</v>
      </c>
      <c r="K63" s="5">
        <v>5660</v>
      </c>
      <c r="L63" s="5">
        <v>0.28246300000000002</v>
      </c>
      <c r="M63" s="69">
        <f t="shared" si="1"/>
        <v>35315</v>
      </c>
      <c r="N63" s="5">
        <v>2327</v>
      </c>
      <c r="O63" s="5">
        <v>29625</v>
      </c>
      <c r="P63" s="5">
        <v>20038</v>
      </c>
      <c r="Q63" s="5">
        <v>0</v>
      </c>
      <c r="R63" s="5">
        <v>0</v>
      </c>
      <c r="S63" s="5">
        <f t="shared" si="2"/>
        <v>23777</v>
      </c>
      <c r="T63" s="5">
        <v>184</v>
      </c>
      <c r="U63" s="5">
        <v>17</v>
      </c>
      <c r="V63" s="5">
        <v>5690</v>
      </c>
      <c r="W63" s="5">
        <v>3739</v>
      </c>
      <c r="X63" s="72">
        <f t="shared" si="3"/>
        <v>0.83887866345745432</v>
      </c>
      <c r="Y63" s="72">
        <f t="shared" si="4"/>
        <v>0</v>
      </c>
      <c r="Z63" s="72">
        <f t="shared" si="5"/>
        <v>0.16112133654254565</v>
      </c>
      <c r="AA63" s="72">
        <f t="shared" si="6"/>
        <v>0.84274719266518061</v>
      </c>
      <c r="AB63" s="72">
        <f t="shared" si="7"/>
        <v>0</v>
      </c>
      <c r="AC63" s="72">
        <f t="shared" si="8"/>
        <v>0.15725280733481936</v>
      </c>
      <c r="AD63" s="72">
        <f t="shared" si="9"/>
        <v>6.5892680164236161E-2</v>
      </c>
      <c r="AE63" s="72">
        <f t="shared" si="10"/>
        <v>9.7867687260798253E-2</v>
      </c>
      <c r="AF63" s="72">
        <f t="shared" si="11"/>
        <v>0.69381625441696115</v>
      </c>
    </row>
    <row r="64" spans="1:32" x14ac:dyDescent="0.25">
      <c r="A64" s="2" t="s">
        <v>5053</v>
      </c>
      <c r="B64" s="3" t="s">
        <v>24</v>
      </c>
      <c r="C64" s="4" t="s">
        <v>5052</v>
      </c>
      <c r="D64" s="3" t="s">
        <v>26</v>
      </c>
      <c r="E64" s="3" t="s">
        <v>5051</v>
      </c>
      <c r="F64" s="3" t="s">
        <v>28</v>
      </c>
      <c r="G64" s="3" t="s">
        <v>28</v>
      </c>
      <c r="H64" s="5">
        <v>100</v>
      </c>
      <c r="I64" s="5">
        <v>9</v>
      </c>
      <c r="J64" s="5">
        <v>95</v>
      </c>
      <c r="K64" s="5">
        <v>99</v>
      </c>
      <c r="L64" s="5">
        <v>9.2609999999999998E-2</v>
      </c>
      <c r="M64" s="69">
        <f t="shared" si="1"/>
        <v>1674</v>
      </c>
      <c r="N64" s="5">
        <v>29</v>
      </c>
      <c r="O64" s="5">
        <v>1520</v>
      </c>
      <c r="P64" s="5">
        <v>1069</v>
      </c>
      <c r="Q64" s="5">
        <v>0</v>
      </c>
      <c r="R64" s="5">
        <v>0</v>
      </c>
      <c r="S64" s="5">
        <f t="shared" si="2"/>
        <v>1183</v>
      </c>
      <c r="T64" s="5">
        <v>14</v>
      </c>
      <c r="U64" s="5">
        <v>4</v>
      </c>
      <c r="V64" s="5">
        <v>154</v>
      </c>
      <c r="W64" s="5">
        <v>114</v>
      </c>
      <c r="X64" s="72">
        <f t="shared" si="3"/>
        <v>0.90800477897252085</v>
      </c>
      <c r="Y64" s="72">
        <f t="shared" si="4"/>
        <v>0</v>
      </c>
      <c r="Z64" s="72">
        <f t="shared" si="5"/>
        <v>9.199522102747909E-2</v>
      </c>
      <c r="AA64" s="72">
        <f t="shared" si="6"/>
        <v>0.90363482671174977</v>
      </c>
      <c r="AB64" s="72">
        <f t="shared" si="7"/>
        <v>0</v>
      </c>
      <c r="AC64" s="72">
        <f t="shared" si="8"/>
        <v>9.6365173288250214E-2</v>
      </c>
      <c r="AD64" s="72">
        <f t="shared" si="9"/>
        <v>1.7323775388291517E-2</v>
      </c>
      <c r="AE64" s="72">
        <f t="shared" si="10"/>
        <v>2.4513947590870666E-2</v>
      </c>
      <c r="AF64" s="72">
        <f t="shared" si="11"/>
        <v>0.95959595959595956</v>
      </c>
    </row>
    <row r="65" spans="1:32" x14ac:dyDescent="0.25">
      <c r="A65" s="2" t="s">
        <v>8450</v>
      </c>
      <c r="B65" s="3" t="s">
        <v>24</v>
      </c>
      <c r="C65" s="4" t="s">
        <v>8449</v>
      </c>
      <c r="D65" s="3" t="s">
        <v>26</v>
      </c>
      <c r="E65" s="3" t="s">
        <v>8448</v>
      </c>
      <c r="F65" s="3" t="s">
        <v>28</v>
      </c>
      <c r="G65" s="3" t="s">
        <v>28</v>
      </c>
      <c r="H65" s="5">
        <v>2001</v>
      </c>
      <c r="I65" s="5">
        <v>44</v>
      </c>
      <c r="J65" s="5">
        <v>1333</v>
      </c>
      <c r="K65" s="5">
        <v>2113</v>
      </c>
      <c r="L65" s="5">
        <v>9.2577999999999994E-2</v>
      </c>
      <c r="M65" s="69">
        <f t="shared" si="1"/>
        <v>48574</v>
      </c>
      <c r="N65" s="5">
        <v>721</v>
      </c>
      <c r="O65" s="5">
        <v>33764</v>
      </c>
      <c r="P65" s="5">
        <v>22824</v>
      </c>
      <c r="Q65" s="5">
        <v>0</v>
      </c>
      <c r="R65" s="5">
        <v>0</v>
      </c>
      <c r="S65" s="5">
        <f t="shared" si="2"/>
        <v>32216</v>
      </c>
      <c r="T65" s="5">
        <v>159</v>
      </c>
      <c r="U65" s="5">
        <v>70</v>
      </c>
      <c r="V65" s="5">
        <v>14810</v>
      </c>
      <c r="W65" s="5">
        <v>9392</v>
      </c>
      <c r="X65" s="72">
        <f t="shared" si="3"/>
        <v>0.69510437682710913</v>
      </c>
      <c r="Y65" s="72">
        <f t="shared" si="4"/>
        <v>0</v>
      </c>
      <c r="Z65" s="72">
        <f t="shared" si="5"/>
        <v>0.30489562317289087</v>
      </c>
      <c r="AA65" s="72">
        <f t="shared" si="6"/>
        <v>0.70846784206605418</v>
      </c>
      <c r="AB65" s="72">
        <f t="shared" si="7"/>
        <v>0</v>
      </c>
      <c r="AC65" s="72">
        <f t="shared" si="8"/>
        <v>0.29153215793394588</v>
      </c>
      <c r="AD65" s="72">
        <f t="shared" si="9"/>
        <v>1.4843331823609338E-2</v>
      </c>
      <c r="AE65" s="72">
        <f t="shared" si="10"/>
        <v>2.2380183759622547E-2</v>
      </c>
      <c r="AF65" s="72">
        <f t="shared" si="11"/>
        <v>0.63085660198769522</v>
      </c>
    </row>
    <row r="66" spans="1:32" x14ac:dyDescent="0.25">
      <c r="A66" s="2" t="s">
        <v>6199</v>
      </c>
      <c r="B66" s="3" t="s">
        <v>24</v>
      </c>
      <c r="C66" s="4" t="s">
        <v>6198</v>
      </c>
      <c r="D66" s="3" t="s">
        <v>26</v>
      </c>
      <c r="E66" s="3" t="s">
        <v>6197</v>
      </c>
      <c r="F66" s="3" t="s">
        <v>28</v>
      </c>
      <c r="G66" s="3" t="s">
        <v>28</v>
      </c>
      <c r="H66" s="5">
        <v>259</v>
      </c>
      <c r="I66" s="5">
        <v>20</v>
      </c>
      <c r="J66" s="5">
        <v>159</v>
      </c>
      <c r="K66" s="5">
        <v>179</v>
      </c>
      <c r="L66" s="5">
        <v>6.2260999999999997E-2</v>
      </c>
      <c r="M66" s="69">
        <f t="shared" si="1"/>
        <v>3997</v>
      </c>
      <c r="N66" s="5">
        <v>30</v>
      </c>
      <c r="O66" s="5">
        <v>3930</v>
      </c>
      <c r="P66" s="5">
        <v>2875</v>
      </c>
      <c r="Q66" s="5">
        <v>0</v>
      </c>
      <c r="R66" s="5">
        <v>0</v>
      </c>
      <c r="S66" s="5">
        <f t="shared" si="2"/>
        <v>2932</v>
      </c>
      <c r="T66" s="5">
        <v>15</v>
      </c>
      <c r="U66" s="5">
        <v>1</v>
      </c>
      <c r="V66" s="5">
        <v>67</v>
      </c>
      <c r="W66" s="5">
        <v>57</v>
      </c>
      <c r="X66" s="72">
        <f t="shared" si="3"/>
        <v>0.9832374280710533</v>
      </c>
      <c r="Y66" s="72">
        <f t="shared" si="4"/>
        <v>0</v>
      </c>
      <c r="Z66" s="72">
        <f t="shared" si="5"/>
        <v>1.6762571928946712E-2</v>
      </c>
      <c r="AA66" s="72">
        <f t="shared" si="6"/>
        <v>0.98055934515688947</v>
      </c>
      <c r="AB66" s="72">
        <f t="shared" si="7"/>
        <v>0</v>
      </c>
      <c r="AC66" s="72">
        <f t="shared" si="8"/>
        <v>1.9440654843110503E-2</v>
      </c>
      <c r="AD66" s="72">
        <f t="shared" si="9"/>
        <v>7.5056292219164373E-3</v>
      </c>
      <c r="AE66" s="72">
        <f t="shared" si="10"/>
        <v>1.0231923601637109E-2</v>
      </c>
      <c r="AF66" s="72">
        <f t="shared" si="11"/>
        <v>0.88826815642458101</v>
      </c>
    </row>
    <row r="67" spans="1:32" x14ac:dyDescent="0.25">
      <c r="A67" s="2" t="s">
        <v>8429</v>
      </c>
      <c r="B67" s="3" t="s">
        <v>24</v>
      </c>
      <c r="C67" s="4" t="s">
        <v>8428</v>
      </c>
      <c r="D67" s="3" t="s">
        <v>26</v>
      </c>
      <c r="E67" s="3" t="s">
        <v>8427</v>
      </c>
      <c r="F67" s="3" t="s">
        <v>28</v>
      </c>
      <c r="G67" s="3" t="s">
        <v>28</v>
      </c>
      <c r="H67" s="5">
        <v>1384</v>
      </c>
      <c r="I67" s="5">
        <v>17</v>
      </c>
      <c r="J67" s="5">
        <v>1207</v>
      </c>
      <c r="K67" s="5">
        <v>1700</v>
      </c>
      <c r="L67" s="5">
        <v>7.8251000000000001E-2</v>
      </c>
      <c r="M67" s="69">
        <f t="shared" ref="M67:M130" si="12">O67+Q67+V67</f>
        <v>47058</v>
      </c>
      <c r="N67" s="5">
        <v>679</v>
      </c>
      <c r="O67" s="5">
        <v>32921</v>
      </c>
      <c r="P67" s="5">
        <v>21725</v>
      </c>
      <c r="Q67" s="5">
        <v>0</v>
      </c>
      <c r="R67" s="5">
        <v>0</v>
      </c>
      <c r="S67" s="5">
        <f t="shared" ref="S67:S130" si="13">R67+W67+P67</f>
        <v>30325</v>
      </c>
      <c r="T67" s="5">
        <v>114</v>
      </c>
      <c r="U67" s="5">
        <v>132</v>
      </c>
      <c r="V67" s="5">
        <v>14137</v>
      </c>
      <c r="W67" s="5">
        <v>8600</v>
      </c>
      <c r="X67" s="72">
        <f t="shared" ref="X67:X130" si="14">O67/$M67</f>
        <v>0.69958349271112241</v>
      </c>
      <c r="Y67" s="72">
        <f t="shared" ref="Y67:Y130" si="15">Q67/$M67</f>
        <v>0</v>
      </c>
      <c r="Z67" s="72">
        <f t="shared" ref="Z67:Z130" si="16">V67/$M67</f>
        <v>0.30041650728887753</v>
      </c>
      <c r="AA67" s="72">
        <f t="shared" ref="AA67:AA130" si="17">P67/$S67</f>
        <v>0.71640560593569658</v>
      </c>
      <c r="AB67" s="72">
        <f t="shared" ref="AB67:AB130" si="18">R67/$S67</f>
        <v>0</v>
      </c>
      <c r="AC67" s="72">
        <f t="shared" ref="AC67:AC130" si="19">W67/$S67</f>
        <v>0.28359439406430337</v>
      </c>
      <c r="AD67" s="72">
        <f t="shared" ref="AD67:AD130" si="20">$N67/M67</f>
        <v>1.4429002507543882E-2</v>
      </c>
      <c r="AE67" s="72">
        <f t="shared" ref="AE67:AE130" si="21">$N67/S67</f>
        <v>2.2390766694146743E-2</v>
      </c>
      <c r="AF67" s="72">
        <f t="shared" ref="AF67:AF130" si="22">J67/K67</f>
        <v>0.71</v>
      </c>
    </row>
    <row r="68" spans="1:32" x14ac:dyDescent="0.25">
      <c r="A68" s="2" t="s">
        <v>6760</v>
      </c>
      <c r="B68" s="3" t="s">
        <v>24</v>
      </c>
      <c r="C68" s="4" t="s">
        <v>6759</v>
      </c>
      <c r="D68" s="3" t="s">
        <v>26</v>
      </c>
      <c r="E68" s="3" t="s">
        <v>6758</v>
      </c>
      <c r="F68" s="3" t="s">
        <v>28</v>
      </c>
      <c r="G68" s="3" t="s">
        <v>28</v>
      </c>
      <c r="H68" s="5">
        <v>142</v>
      </c>
      <c r="I68" s="5">
        <v>3</v>
      </c>
      <c r="J68" s="5">
        <v>162</v>
      </c>
      <c r="K68" s="5">
        <v>174</v>
      </c>
      <c r="L68" s="5">
        <v>4.3928000000000002E-2</v>
      </c>
      <c r="M68" s="69">
        <f t="shared" si="12"/>
        <v>5587</v>
      </c>
      <c r="N68" s="5">
        <v>67</v>
      </c>
      <c r="O68" s="5">
        <v>5454</v>
      </c>
      <c r="P68" s="5">
        <v>3961</v>
      </c>
      <c r="Q68" s="5">
        <v>0</v>
      </c>
      <c r="R68" s="5">
        <v>0</v>
      </c>
      <c r="S68" s="5">
        <f t="shared" si="13"/>
        <v>4057</v>
      </c>
      <c r="T68" s="5">
        <v>10</v>
      </c>
      <c r="U68" s="5">
        <v>3</v>
      </c>
      <c r="V68" s="5">
        <v>133</v>
      </c>
      <c r="W68" s="5">
        <v>96</v>
      </c>
      <c r="X68" s="72">
        <f t="shared" si="14"/>
        <v>0.97619473778414179</v>
      </c>
      <c r="Y68" s="72">
        <f t="shared" si="15"/>
        <v>0</v>
      </c>
      <c r="Z68" s="72">
        <f t="shared" si="16"/>
        <v>2.3805262215858242E-2</v>
      </c>
      <c r="AA68" s="72">
        <f t="shared" si="17"/>
        <v>0.97633719497165394</v>
      </c>
      <c r="AB68" s="72">
        <f t="shared" si="18"/>
        <v>0</v>
      </c>
      <c r="AC68" s="72">
        <f t="shared" si="19"/>
        <v>2.3662805028346067E-2</v>
      </c>
      <c r="AD68" s="72">
        <f t="shared" si="20"/>
        <v>1.1992124574906032E-2</v>
      </c>
      <c r="AE68" s="72">
        <f t="shared" si="21"/>
        <v>1.6514666009366526E-2</v>
      </c>
      <c r="AF68" s="72">
        <f t="shared" si="22"/>
        <v>0.93103448275862066</v>
      </c>
    </row>
    <row r="69" spans="1:32" x14ac:dyDescent="0.25">
      <c r="A69" s="2" t="s">
        <v>7652</v>
      </c>
      <c r="B69" s="3" t="s">
        <v>24</v>
      </c>
      <c r="C69" s="4" t="s">
        <v>7651</v>
      </c>
      <c r="D69" s="3" t="s">
        <v>26</v>
      </c>
      <c r="E69" s="3" t="s">
        <v>7650</v>
      </c>
      <c r="F69" s="3" t="s">
        <v>28</v>
      </c>
      <c r="G69" s="3" t="s">
        <v>28</v>
      </c>
      <c r="H69" s="5">
        <v>276</v>
      </c>
      <c r="I69" s="5">
        <v>5</v>
      </c>
      <c r="J69" s="5">
        <v>245</v>
      </c>
      <c r="K69" s="5">
        <v>326</v>
      </c>
      <c r="L69" s="5">
        <v>4.5734999999999998E-2</v>
      </c>
      <c r="M69" s="69">
        <f t="shared" si="12"/>
        <v>13391</v>
      </c>
      <c r="N69" s="5">
        <v>111</v>
      </c>
      <c r="O69" s="5">
        <v>10139</v>
      </c>
      <c r="P69" s="5">
        <v>7128</v>
      </c>
      <c r="Q69" s="5">
        <v>0</v>
      </c>
      <c r="R69" s="5">
        <v>0</v>
      </c>
      <c r="S69" s="5">
        <f t="shared" si="13"/>
        <v>9229</v>
      </c>
      <c r="T69" s="5">
        <v>22</v>
      </c>
      <c r="U69" s="5">
        <v>23</v>
      </c>
      <c r="V69" s="5">
        <v>3252</v>
      </c>
      <c r="W69" s="5">
        <v>2101</v>
      </c>
      <c r="X69" s="72">
        <f t="shared" si="14"/>
        <v>0.75715032484504519</v>
      </c>
      <c r="Y69" s="72">
        <f t="shared" si="15"/>
        <v>0</v>
      </c>
      <c r="Z69" s="72">
        <f t="shared" si="16"/>
        <v>0.24284967515495481</v>
      </c>
      <c r="AA69" s="72">
        <f t="shared" si="17"/>
        <v>0.77234803337306313</v>
      </c>
      <c r="AB69" s="72">
        <f t="shared" si="18"/>
        <v>0</v>
      </c>
      <c r="AC69" s="72">
        <f t="shared" si="19"/>
        <v>0.22765196662693682</v>
      </c>
      <c r="AD69" s="72">
        <f t="shared" si="20"/>
        <v>8.289149428720782E-3</v>
      </c>
      <c r="AE69" s="72">
        <f t="shared" si="21"/>
        <v>1.2027305233503089E-2</v>
      </c>
      <c r="AF69" s="72">
        <f t="shared" si="22"/>
        <v>0.75153374233128833</v>
      </c>
    </row>
    <row r="70" spans="1:32" x14ac:dyDescent="0.25">
      <c r="A70" s="2" t="s">
        <v>5947</v>
      </c>
      <c r="B70" s="3" t="s">
        <v>24</v>
      </c>
      <c r="C70" s="4" t="s">
        <v>5946</v>
      </c>
      <c r="D70" s="3" t="s">
        <v>26</v>
      </c>
      <c r="E70" s="3" t="s">
        <v>5945</v>
      </c>
      <c r="F70" s="3" t="s">
        <v>28</v>
      </c>
      <c r="G70" s="3" t="s">
        <v>28</v>
      </c>
      <c r="H70" s="5">
        <v>39</v>
      </c>
      <c r="I70" s="5">
        <v>1</v>
      </c>
      <c r="J70" s="5">
        <v>47</v>
      </c>
      <c r="K70" s="5">
        <v>51</v>
      </c>
      <c r="L70" s="5">
        <v>2.0614E-2</v>
      </c>
      <c r="M70" s="69">
        <f t="shared" si="12"/>
        <v>3474</v>
      </c>
      <c r="N70" s="5">
        <v>16</v>
      </c>
      <c r="O70" s="5">
        <v>3347</v>
      </c>
      <c r="P70" s="5">
        <v>2474</v>
      </c>
      <c r="Q70" s="5">
        <v>0</v>
      </c>
      <c r="R70" s="5">
        <v>0</v>
      </c>
      <c r="S70" s="5">
        <f t="shared" si="13"/>
        <v>2562</v>
      </c>
      <c r="T70" s="5">
        <v>7</v>
      </c>
      <c r="U70" s="5">
        <v>3</v>
      </c>
      <c r="V70" s="5">
        <v>127</v>
      </c>
      <c r="W70" s="5">
        <v>88</v>
      </c>
      <c r="X70" s="72">
        <f t="shared" si="14"/>
        <v>0.96344271732872766</v>
      </c>
      <c r="Y70" s="72">
        <f t="shared" si="15"/>
        <v>0</v>
      </c>
      <c r="Z70" s="72">
        <f t="shared" si="16"/>
        <v>3.6557282671272312E-2</v>
      </c>
      <c r="AA70" s="72">
        <f t="shared" si="17"/>
        <v>0.96565183450429348</v>
      </c>
      <c r="AB70" s="72">
        <f t="shared" si="18"/>
        <v>0</v>
      </c>
      <c r="AC70" s="72">
        <f t="shared" si="19"/>
        <v>3.4348165495706483E-2</v>
      </c>
      <c r="AD70" s="72">
        <f t="shared" si="20"/>
        <v>4.6056419113413936E-3</v>
      </c>
      <c r="AE70" s="72">
        <f t="shared" si="21"/>
        <v>6.2451209992193599E-3</v>
      </c>
      <c r="AF70" s="72">
        <f t="shared" si="22"/>
        <v>0.92156862745098034</v>
      </c>
    </row>
    <row r="71" spans="1:32" x14ac:dyDescent="0.25">
      <c r="A71" s="2" t="s">
        <v>8426</v>
      </c>
      <c r="B71" s="3" t="s">
        <v>24</v>
      </c>
      <c r="C71" s="4" t="s">
        <v>8425</v>
      </c>
      <c r="D71" s="3" t="s">
        <v>26</v>
      </c>
      <c r="E71" s="3" t="s">
        <v>8424</v>
      </c>
      <c r="F71" s="3" t="s">
        <v>28</v>
      </c>
      <c r="G71" s="3" t="s">
        <v>28</v>
      </c>
      <c r="H71" s="5">
        <v>1157</v>
      </c>
      <c r="I71" s="5">
        <v>31</v>
      </c>
      <c r="J71" s="5">
        <v>1086</v>
      </c>
      <c r="K71" s="5">
        <v>1668</v>
      </c>
      <c r="L71" s="5">
        <v>7.9641000000000003E-2</v>
      </c>
      <c r="M71" s="69">
        <f t="shared" si="12"/>
        <v>50773</v>
      </c>
      <c r="N71" s="5">
        <v>526</v>
      </c>
      <c r="O71" s="5">
        <v>32433</v>
      </c>
      <c r="P71" s="5">
        <v>20944</v>
      </c>
      <c r="Q71" s="5">
        <v>0</v>
      </c>
      <c r="R71" s="5">
        <v>0</v>
      </c>
      <c r="S71" s="5">
        <f t="shared" si="13"/>
        <v>32566</v>
      </c>
      <c r="T71" s="5">
        <v>90</v>
      </c>
      <c r="U71" s="5">
        <v>245</v>
      </c>
      <c r="V71" s="5">
        <v>18340</v>
      </c>
      <c r="W71" s="5">
        <v>11622</v>
      </c>
      <c r="X71" s="72">
        <f t="shared" si="14"/>
        <v>0.63878439327989289</v>
      </c>
      <c r="Y71" s="72">
        <f t="shared" si="15"/>
        <v>0</v>
      </c>
      <c r="Z71" s="72">
        <f t="shared" si="16"/>
        <v>0.36121560672010716</v>
      </c>
      <c r="AA71" s="72">
        <f t="shared" si="17"/>
        <v>0.64312473131486825</v>
      </c>
      <c r="AB71" s="72">
        <f t="shared" si="18"/>
        <v>0</v>
      </c>
      <c r="AC71" s="72">
        <f t="shared" si="19"/>
        <v>0.35687526868513175</v>
      </c>
      <c r="AD71" s="72">
        <f t="shared" si="20"/>
        <v>1.0359836921198275E-2</v>
      </c>
      <c r="AE71" s="72">
        <f t="shared" si="21"/>
        <v>1.6151814776146901E-2</v>
      </c>
      <c r="AF71" s="72">
        <f t="shared" si="22"/>
        <v>0.65107913669064743</v>
      </c>
    </row>
    <row r="72" spans="1:32" x14ac:dyDescent="0.25">
      <c r="A72" s="2" t="s">
        <v>8115</v>
      </c>
      <c r="B72" s="3" t="s">
        <v>24</v>
      </c>
      <c r="C72" s="4" t="s">
        <v>8114</v>
      </c>
      <c r="D72" s="3" t="s">
        <v>26</v>
      </c>
      <c r="E72" s="3" t="s">
        <v>8113</v>
      </c>
      <c r="F72" s="3" t="s">
        <v>28</v>
      </c>
      <c r="G72" s="3" t="s">
        <v>28</v>
      </c>
      <c r="H72" s="5">
        <v>1026</v>
      </c>
      <c r="I72" s="5">
        <v>11</v>
      </c>
      <c r="J72" s="5">
        <v>849</v>
      </c>
      <c r="K72" s="5">
        <v>1105</v>
      </c>
      <c r="L72" s="5">
        <v>9.4621999999999998E-2</v>
      </c>
      <c r="M72" s="69">
        <f t="shared" si="12"/>
        <v>22929</v>
      </c>
      <c r="N72" s="5">
        <v>334</v>
      </c>
      <c r="O72" s="5">
        <v>17084</v>
      </c>
      <c r="P72" s="5">
        <v>11678</v>
      </c>
      <c r="Q72" s="5">
        <v>0</v>
      </c>
      <c r="R72" s="5">
        <v>0</v>
      </c>
      <c r="S72" s="5">
        <f t="shared" si="13"/>
        <v>15598</v>
      </c>
      <c r="T72" s="5">
        <v>40</v>
      </c>
      <c r="U72" s="5">
        <v>33</v>
      </c>
      <c r="V72" s="5">
        <v>5845</v>
      </c>
      <c r="W72" s="5">
        <v>3920</v>
      </c>
      <c r="X72" s="72">
        <f t="shared" si="14"/>
        <v>0.74508264643028477</v>
      </c>
      <c r="Y72" s="72">
        <f t="shared" si="15"/>
        <v>0</v>
      </c>
      <c r="Z72" s="72">
        <f t="shared" si="16"/>
        <v>0.25491735356971523</v>
      </c>
      <c r="AA72" s="72">
        <f t="shared" si="17"/>
        <v>0.74868572893960761</v>
      </c>
      <c r="AB72" s="72">
        <f t="shared" si="18"/>
        <v>0</v>
      </c>
      <c r="AC72" s="72">
        <f t="shared" si="19"/>
        <v>0.25131427106039234</v>
      </c>
      <c r="AD72" s="72">
        <f t="shared" si="20"/>
        <v>1.4566705918269441E-2</v>
      </c>
      <c r="AE72" s="72">
        <f t="shared" si="21"/>
        <v>2.1413001666880368E-2</v>
      </c>
      <c r="AF72" s="72">
        <f t="shared" si="22"/>
        <v>0.76832579185520367</v>
      </c>
    </row>
    <row r="73" spans="1:32" x14ac:dyDescent="0.25">
      <c r="A73" s="2" t="s">
        <v>7000</v>
      </c>
      <c r="B73" s="3" t="s">
        <v>24</v>
      </c>
      <c r="C73" s="4" t="s">
        <v>6999</v>
      </c>
      <c r="D73" s="3" t="s">
        <v>26</v>
      </c>
      <c r="E73" s="3" t="s">
        <v>6998</v>
      </c>
      <c r="F73" s="3" t="s">
        <v>28</v>
      </c>
      <c r="G73" s="3" t="s">
        <v>28</v>
      </c>
      <c r="H73" s="5">
        <v>114</v>
      </c>
      <c r="I73" s="5">
        <v>3</v>
      </c>
      <c r="J73" s="5">
        <v>148</v>
      </c>
      <c r="K73" s="5">
        <v>176</v>
      </c>
      <c r="L73" s="5">
        <v>3.8286000000000001E-2</v>
      </c>
      <c r="M73" s="69">
        <f t="shared" si="12"/>
        <v>7250</v>
      </c>
      <c r="N73" s="5">
        <v>76</v>
      </c>
      <c r="O73" s="5">
        <v>6207</v>
      </c>
      <c r="P73" s="5">
        <v>4597</v>
      </c>
      <c r="Q73" s="5">
        <v>0</v>
      </c>
      <c r="R73" s="5">
        <v>0</v>
      </c>
      <c r="S73" s="5">
        <f t="shared" si="13"/>
        <v>5323</v>
      </c>
      <c r="T73" s="5">
        <v>13</v>
      </c>
      <c r="U73" s="5">
        <v>14</v>
      </c>
      <c r="V73" s="5">
        <v>1043</v>
      </c>
      <c r="W73" s="5">
        <v>726</v>
      </c>
      <c r="X73" s="72">
        <f t="shared" si="14"/>
        <v>0.85613793103448277</v>
      </c>
      <c r="Y73" s="72">
        <f t="shared" si="15"/>
        <v>0</v>
      </c>
      <c r="Z73" s="72">
        <f t="shared" si="16"/>
        <v>0.14386206896551723</v>
      </c>
      <c r="AA73" s="72">
        <f t="shared" si="17"/>
        <v>0.86361074582002628</v>
      </c>
      <c r="AB73" s="72">
        <f t="shared" si="18"/>
        <v>0</v>
      </c>
      <c r="AC73" s="72">
        <f t="shared" si="19"/>
        <v>0.13638925417997369</v>
      </c>
      <c r="AD73" s="72">
        <f t="shared" si="20"/>
        <v>1.0482758620689656E-2</v>
      </c>
      <c r="AE73" s="72">
        <f t="shared" si="21"/>
        <v>1.4277662972008266E-2</v>
      </c>
      <c r="AF73" s="72">
        <f t="shared" si="22"/>
        <v>0.84090909090909094</v>
      </c>
    </row>
    <row r="74" spans="1:32" x14ac:dyDescent="0.25">
      <c r="A74" s="2" t="s">
        <v>7867</v>
      </c>
      <c r="B74" s="3" t="s">
        <v>24</v>
      </c>
      <c r="C74" s="4" t="s">
        <v>7866</v>
      </c>
      <c r="D74" s="3" t="s">
        <v>26</v>
      </c>
      <c r="E74" s="3" t="s">
        <v>7865</v>
      </c>
      <c r="F74" s="3" t="s">
        <v>28</v>
      </c>
      <c r="G74" s="3" t="s">
        <v>28</v>
      </c>
      <c r="H74" s="5">
        <v>986</v>
      </c>
      <c r="I74" s="5">
        <v>15</v>
      </c>
      <c r="J74" s="5">
        <v>1031</v>
      </c>
      <c r="K74" s="5">
        <v>1152</v>
      </c>
      <c r="L74" s="5">
        <v>0.13098399999999999</v>
      </c>
      <c r="M74" s="69">
        <f t="shared" si="12"/>
        <v>12681</v>
      </c>
      <c r="N74" s="5">
        <v>396</v>
      </c>
      <c r="O74" s="5">
        <v>12238</v>
      </c>
      <c r="P74" s="5">
        <v>8795</v>
      </c>
      <c r="Q74" s="5">
        <v>0</v>
      </c>
      <c r="R74" s="5">
        <v>0</v>
      </c>
      <c r="S74" s="5">
        <f t="shared" si="13"/>
        <v>9117</v>
      </c>
      <c r="T74" s="5">
        <v>19</v>
      </c>
      <c r="U74" s="5">
        <v>2</v>
      </c>
      <c r="V74" s="5">
        <v>443</v>
      </c>
      <c r="W74" s="5">
        <v>322</v>
      </c>
      <c r="X74" s="72">
        <f t="shared" si="14"/>
        <v>0.96506584654207084</v>
      </c>
      <c r="Y74" s="72">
        <f t="shared" si="15"/>
        <v>0</v>
      </c>
      <c r="Z74" s="72">
        <f t="shared" si="16"/>
        <v>3.4934153457929183E-2</v>
      </c>
      <c r="AA74" s="72">
        <f t="shared" si="17"/>
        <v>0.96468136448393116</v>
      </c>
      <c r="AB74" s="72">
        <f t="shared" si="18"/>
        <v>0</v>
      </c>
      <c r="AC74" s="72">
        <f t="shared" si="19"/>
        <v>3.5318635516068883E-2</v>
      </c>
      <c r="AD74" s="72">
        <f t="shared" si="20"/>
        <v>3.1227821149751596E-2</v>
      </c>
      <c r="AE74" s="72">
        <f t="shared" si="21"/>
        <v>4.3435340572556762E-2</v>
      </c>
      <c r="AF74" s="72">
        <f t="shared" si="22"/>
        <v>0.89496527777777779</v>
      </c>
    </row>
    <row r="75" spans="1:32" x14ac:dyDescent="0.25">
      <c r="A75" s="2" t="s">
        <v>8267</v>
      </c>
      <c r="B75" s="3" t="s">
        <v>24</v>
      </c>
      <c r="C75" s="4" t="s">
        <v>8266</v>
      </c>
      <c r="D75" s="3" t="s">
        <v>26</v>
      </c>
      <c r="E75" s="3" t="s">
        <v>8265</v>
      </c>
      <c r="F75" s="3" t="s">
        <v>28</v>
      </c>
      <c r="G75" s="3" t="s">
        <v>28</v>
      </c>
      <c r="H75" s="5">
        <v>857</v>
      </c>
      <c r="I75" s="5">
        <v>63</v>
      </c>
      <c r="J75" s="5">
        <v>746</v>
      </c>
      <c r="K75" s="5">
        <v>907</v>
      </c>
      <c r="L75" s="5">
        <v>6.2547000000000005E-2</v>
      </c>
      <c r="M75" s="69">
        <f t="shared" si="12"/>
        <v>24119</v>
      </c>
      <c r="N75" s="5">
        <v>301</v>
      </c>
      <c r="O75" s="5">
        <v>19974</v>
      </c>
      <c r="P75" s="5">
        <v>14501</v>
      </c>
      <c r="Q75" s="5">
        <v>0</v>
      </c>
      <c r="R75" s="5">
        <v>0</v>
      </c>
      <c r="S75" s="5">
        <f t="shared" si="13"/>
        <v>17175</v>
      </c>
      <c r="T75" s="5">
        <v>66</v>
      </c>
      <c r="U75" s="5">
        <v>41</v>
      </c>
      <c r="V75" s="5">
        <v>4145</v>
      </c>
      <c r="W75" s="5">
        <v>2674</v>
      </c>
      <c r="X75" s="72">
        <f t="shared" si="14"/>
        <v>0.82814378705584812</v>
      </c>
      <c r="Y75" s="72">
        <f t="shared" si="15"/>
        <v>0</v>
      </c>
      <c r="Z75" s="72">
        <f t="shared" si="16"/>
        <v>0.1718562129441519</v>
      </c>
      <c r="AA75" s="72">
        <f t="shared" si="17"/>
        <v>0.84430858806404663</v>
      </c>
      <c r="AB75" s="72">
        <f t="shared" si="18"/>
        <v>0</v>
      </c>
      <c r="AC75" s="72">
        <f t="shared" si="19"/>
        <v>0.15569141193595343</v>
      </c>
      <c r="AD75" s="72">
        <f t="shared" si="20"/>
        <v>1.2479787719225506E-2</v>
      </c>
      <c r="AE75" s="72">
        <f t="shared" si="21"/>
        <v>1.7525473071324599E-2</v>
      </c>
      <c r="AF75" s="72">
        <f t="shared" si="22"/>
        <v>0.82249173098125694</v>
      </c>
    </row>
    <row r="76" spans="1:32" x14ac:dyDescent="0.25">
      <c r="A76" s="2" t="s">
        <v>6510</v>
      </c>
      <c r="B76" s="3" t="s">
        <v>24</v>
      </c>
      <c r="C76" s="4" t="s">
        <v>6509</v>
      </c>
      <c r="D76" s="3" t="s">
        <v>26</v>
      </c>
      <c r="E76" s="3" t="s">
        <v>6508</v>
      </c>
      <c r="F76" s="3" t="s">
        <v>28</v>
      </c>
      <c r="G76" s="3" t="s">
        <v>28</v>
      </c>
      <c r="H76" s="5">
        <v>25</v>
      </c>
      <c r="I76" s="5">
        <v>0</v>
      </c>
      <c r="J76" s="5">
        <v>98</v>
      </c>
      <c r="K76" s="5">
        <v>104</v>
      </c>
      <c r="L76" s="5">
        <v>2.9722999999999999E-2</v>
      </c>
      <c r="M76" s="69">
        <f t="shared" si="12"/>
        <v>4942</v>
      </c>
      <c r="N76" s="5">
        <v>42</v>
      </c>
      <c r="O76" s="5">
        <v>4797</v>
      </c>
      <c r="P76" s="5">
        <v>3499</v>
      </c>
      <c r="Q76" s="5">
        <v>0</v>
      </c>
      <c r="R76" s="5">
        <v>0</v>
      </c>
      <c r="S76" s="5">
        <f t="shared" si="13"/>
        <v>3589</v>
      </c>
      <c r="T76" s="5">
        <v>42</v>
      </c>
      <c r="U76" s="5">
        <v>7</v>
      </c>
      <c r="V76" s="5">
        <v>145</v>
      </c>
      <c r="W76" s="5">
        <v>90</v>
      </c>
      <c r="X76" s="72">
        <f t="shared" si="14"/>
        <v>0.97065965196276816</v>
      </c>
      <c r="Y76" s="72">
        <f t="shared" si="15"/>
        <v>0</v>
      </c>
      <c r="Z76" s="72">
        <f t="shared" si="16"/>
        <v>2.934034803723189E-2</v>
      </c>
      <c r="AA76" s="72">
        <f t="shared" si="17"/>
        <v>0.97492337698523268</v>
      </c>
      <c r="AB76" s="72">
        <f t="shared" si="18"/>
        <v>0</v>
      </c>
      <c r="AC76" s="72">
        <f t="shared" si="19"/>
        <v>2.5076623014767346E-2</v>
      </c>
      <c r="AD76" s="72">
        <f t="shared" si="20"/>
        <v>8.4985835694051E-3</v>
      </c>
      <c r="AE76" s="72">
        <f t="shared" si="21"/>
        <v>1.1702424073558095E-2</v>
      </c>
      <c r="AF76" s="72">
        <f t="shared" si="22"/>
        <v>0.94230769230769229</v>
      </c>
    </row>
    <row r="77" spans="1:32" x14ac:dyDescent="0.25">
      <c r="A77" s="2" t="s">
        <v>6187</v>
      </c>
      <c r="B77" s="3" t="s">
        <v>24</v>
      </c>
      <c r="C77" s="4" t="s">
        <v>6186</v>
      </c>
      <c r="D77" s="3" t="s">
        <v>26</v>
      </c>
      <c r="E77" s="3" t="s">
        <v>6185</v>
      </c>
      <c r="F77" s="3" t="s">
        <v>28</v>
      </c>
      <c r="G77" s="3" t="s">
        <v>28</v>
      </c>
      <c r="H77" s="5">
        <v>14</v>
      </c>
      <c r="I77" s="5">
        <v>0</v>
      </c>
      <c r="J77" s="5">
        <v>37</v>
      </c>
      <c r="K77" s="5">
        <v>42</v>
      </c>
      <c r="L77" s="5">
        <v>1.4732E-2</v>
      </c>
      <c r="M77" s="69">
        <f t="shared" si="12"/>
        <v>4064</v>
      </c>
      <c r="N77" s="5">
        <v>21</v>
      </c>
      <c r="O77" s="5">
        <v>3931</v>
      </c>
      <c r="P77" s="5">
        <v>2851</v>
      </c>
      <c r="Q77" s="5">
        <v>0</v>
      </c>
      <c r="R77" s="5">
        <v>0</v>
      </c>
      <c r="S77" s="5">
        <f t="shared" si="13"/>
        <v>2941</v>
      </c>
      <c r="T77" s="5">
        <v>7</v>
      </c>
      <c r="U77" s="5">
        <v>2</v>
      </c>
      <c r="V77" s="5">
        <v>133</v>
      </c>
      <c r="W77" s="5">
        <v>90</v>
      </c>
      <c r="X77" s="72">
        <f t="shared" si="14"/>
        <v>0.9672736220472441</v>
      </c>
      <c r="Y77" s="72">
        <f t="shared" si="15"/>
        <v>0</v>
      </c>
      <c r="Z77" s="72">
        <f t="shared" si="16"/>
        <v>3.2726377952755903E-2</v>
      </c>
      <c r="AA77" s="72">
        <f t="shared" si="17"/>
        <v>0.96939816388983335</v>
      </c>
      <c r="AB77" s="72">
        <f t="shared" si="18"/>
        <v>0</v>
      </c>
      <c r="AC77" s="72">
        <f t="shared" si="19"/>
        <v>3.0601836110166609E-2</v>
      </c>
      <c r="AD77" s="72">
        <f t="shared" si="20"/>
        <v>5.1673228346456697E-3</v>
      </c>
      <c r="AE77" s="72">
        <f t="shared" si="21"/>
        <v>7.1404284257055427E-3</v>
      </c>
      <c r="AF77" s="72">
        <f t="shared" si="22"/>
        <v>0.88095238095238093</v>
      </c>
    </row>
    <row r="78" spans="1:32" x14ac:dyDescent="0.25">
      <c r="A78" s="2" t="s">
        <v>7129</v>
      </c>
      <c r="B78" s="3" t="s">
        <v>24</v>
      </c>
      <c r="C78" s="4" t="s">
        <v>7128</v>
      </c>
      <c r="D78" s="3" t="s">
        <v>26</v>
      </c>
      <c r="E78" s="3" t="s">
        <v>7127</v>
      </c>
      <c r="F78" s="3" t="s">
        <v>28</v>
      </c>
      <c r="G78" s="3" t="s">
        <v>28</v>
      </c>
      <c r="H78" s="5">
        <v>78</v>
      </c>
      <c r="I78" s="5">
        <v>1</v>
      </c>
      <c r="J78" s="5">
        <v>182</v>
      </c>
      <c r="K78" s="5">
        <v>198</v>
      </c>
      <c r="L78" s="5">
        <v>3.9944E-2</v>
      </c>
      <c r="M78" s="69">
        <f t="shared" si="12"/>
        <v>6601</v>
      </c>
      <c r="N78" s="5">
        <v>128</v>
      </c>
      <c r="O78" s="5">
        <v>6539</v>
      </c>
      <c r="P78" s="5">
        <v>4957</v>
      </c>
      <c r="Q78" s="5">
        <v>0</v>
      </c>
      <c r="R78" s="5">
        <v>0</v>
      </c>
      <c r="S78" s="5">
        <f t="shared" si="13"/>
        <v>5000</v>
      </c>
      <c r="T78" s="5">
        <v>13</v>
      </c>
      <c r="U78" s="5">
        <v>1</v>
      </c>
      <c r="V78" s="5">
        <v>62</v>
      </c>
      <c r="W78" s="5">
        <v>43</v>
      </c>
      <c r="X78" s="72">
        <f t="shared" si="14"/>
        <v>0.99060748371458873</v>
      </c>
      <c r="Y78" s="72">
        <f t="shared" si="15"/>
        <v>0</v>
      </c>
      <c r="Z78" s="72">
        <f t="shared" si="16"/>
        <v>9.3925162854113006E-3</v>
      </c>
      <c r="AA78" s="72">
        <f t="shared" si="17"/>
        <v>0.99139999999999995</v>
      </c>
      <c r="AB78" s="72">
        <f t="shared" si="18"/>
        <v>0</v>
      </c>
      <c r="AC78" s="72">
        <f t="shared" si="19"/>
        <v>8.6E-3</v>
      </c>
      <c r="AD78" s="72">
        <f t="shared" si="20"/>
        <v>1.9391001363429784E-2</v>
      </c>
      <c r="AE78" s="72">
        <f t="shared" si="21"/>
        <v>2.5600000000000001E-2</v>
      </c>
      <c r="AF78" s="72">
        <f t="shared" si="22"/>
        <v>0.91919191919191923</v>
      </c>
    </row>
    <row r="79" spans="1:32" x14ac:dyDescent="0.25">
      <c r="A79" s="2" t="s">
        <v>7245</v>
      </c>
      <c r="B79" s="3" t="s">
        <v>24</v>
      </c>
      <c r="C79" s="4" t="s">
        <v>7244</v>
      </c>
      <c r="D79" s="3" t="s">
        <v>26</v>
      </c>
      <c r="E79" s="3" t="s">
        <v>7243</v>
      </c>
      <c r="F79" s="3" t="s">
        <v>28</v>
      </c>
      <c r="G79" s="3" t="s">
        <v>28</v>
      </c>
      <c r="H79" s="5">
        <v>414</v>
      </c>
      <c r="I79" s="5">
        <v>54</v>
      </c>
      <c r="J79" s="5">
        <v>241</v>
      </c>
      <c r="K79" s="5">
        <v>284</v>
      </c>
      <c r="L79" s="5">
        <v>5.1458999999999998E-2</v>
      </c>
      <c r="M79" s="69">
        <f t="shared" si="12"/>
        <v>7558</v>
      </c>
      <c r="N79" s="5">
        <v>26</v>
      </c>
      <c r="O79" s="5">
        <v>7299</v>
      </c>
      <c r="P79" s="5">
        <v>5519</v>
      </c>
      <c r="Q79" s="5">
        <v>0</v>
      </c>
      <c r="R79" s="5">
        <v>0</v>
      </c>
      <c r="S79" s="5">
        <f t="shared" si="13"/>
        <v>5712</v>
      </c>
      <c r="T79" s="5">
        <v>31</v>
      </c>
      <c r="U79" s="5">
        <v>1</v>
      </c>
      <c r="V79" s="5">
        <v>259</v>
      </c>
      <c r="W79" s="5">
        <v>193</v>
      </c>
      <c r="X79" s="72">
        <f t="shared" si="14"/>
        <v>0.96573167504630852</v>
      </c>
      <c r="Y79" s="72">
        <f t="shared" si="15"/>
        <v>0</v>
      </c>
      <c r="Z79" s="72">
        <f t="shared" si="16"/>
        <v>3.4268324953691455E-2</v>
      </c>
      <c r="AA79" s="72">
        <f t="shared" si="17"/>
        <v>0.96621148459383754</v>
      </c>
      <c r="AB79" s="72">
        <f t="shared" si="18"/>
        <v>0</v>
      </c>
      <c r="AC79" s="72">
        <f t="shared" si="19"/>
        <v>3.3788515406162463E-2</v>
      </c>
      <c r="AD79" s="72">
        <f t="shared" si="20"/>
        <v>3.440063508864779E-3</v>
      </c>
      <c r="AE79" s="72">
        <f t="shared" si="21"/>
        <v>4.5518207282913168E-3</v>
      </c>
      <c r="AF79" s="72">
        <f t="shared" si="22"/>
        <v>0.84859154929577463</v>
      </c>
    </row>
    <row r="80" spans="1:32" x14ac:dyDescent="0.25">
      <c r="A80" s="2" t="s">
        <v>8080</v>
      </c>
      <c r="B80" s="3" t="s">
        <v>24</v>
      </c>
      <c r="C80" s="4" t="s">
        <v>8079</v>
      </c>
      <c r="D80" s="3" t="s">
        <v>26</v>
      </c>
      <c r="E80" s="3" t="s">
        <v>8078</v>
      </c>
      <c r="F80" s="3" t="s">
        <v>28</v>
      </c>
      <c r="G80" s="3" t="s">
        <v>28</v>
      </c>
      <c r="H80" s="5">
        <v>643</v>
      </c>
      <c r="I80" s="5">
        <v>15</v>
      </c>
      <c r="J80" s="5">
        <v>820</v>
      </c>
      <c r="K80" s="5">
        <v>983</v>
      </c>
      <c r="L80" s="5">
        <v>8.7635000000000005E-2</v>
      </c>
      <c r="M80" s="69">
        <f t="shared" si="12"/>
        <v>20881</v>
      </c>
      <c r="N80" s="5">
        <v>525</v>
      </c>
      <c r="O80" s="5">
        <v>15902</v>
      </c>
      <c r="P80" s="5">
        <v>11217</v>
      </c>
      <c r="Q80" s="5">
        <v>0</v>
      </c>
      <c r="R80" s="5">
        <v>0</v>
      </c>
      <c r="S80" s="5">
        <f t="shared" si="13"/>
        <v>14409</v>
      </c>
      <c r="T80" s="5">
        <v>69</v>
      </c>
      <c r="U80" s="5">
        <v>68</v>
      </c>
      <c r="V80" s="5">
        <v>4979</v>
      </c>
      <c r="W80" s="5">
        <v>3192</v>
      </c>
      <c r="X80" s="72">
        <f t="shared" si="14"/>
        <v>0.76155356544226804</v>
      </c>
      <c r="Y80" s="72">
        <f t="shared" si="15"/>
        <v>0</v>
      </c>
      <c r="Z80" s="72">
        <f t="shared" si="16"/>
        <v>0.2384464345577319</v>
      </c>
      <c r="AA80" s="72">
        <f t="shared" si="17"/>
        <v>0.77847178846554232</v>
      </c>
      <c r="AB80" s="72">
        <f t="shared" si="18"/>
        <v>0</v>
      </c>
      <c r="AC80" s="72">
        <f t="shared" si="19"/>
        <v>0.22152821153445762</v>
      </c>
      <c r="AD80" s="72">
        <f t="shared" si="20"/>
        <v>2.5142474019443514E-2</v>
      </c>
      <c r="AE80" s="72">
        <f t="shared" si="21"/>
        <v>3.6435561107641061E-2</v>
      </c>
      <c r="AF80" s="72">
        <f t="shared" si="22"/>
        <v>0.83418107833163779</v>
      </c>
    </row>
    <row r="81" spans="1:32" x14ac:dyDescent="0.25">
      <c r="A81" s="2" t="s">
        <v>5724</v>
      </c>
      <c r="B81" s="3" t="s">
        <v>24</v>
      </c>
      <c r="C81" s="4" t="s">
        <v>5723</v>
      </c>
      <c r="D81" s="3" t="s">
        <v>26</v>
      </c>
      <c r="E81" s="3" t="s">
        <v>5722</v>
      </c>
      <c r="F81" s="3" t="s">
        <v>28</v>
      </c>
      <c r="G81" s="3" t="s">
        <v>28</v>
      </c>
      <c r="H81" s="5">
        <v>43</v>
      </c>
      <c r="I81" s="5">
        <v>1</v>
      </c>
      <c r="J81" s="5">
        <v>44</v>
      </c>
      <c r="K81" s="5">
        <v>50</v>
      </c>
      <c r="L81" s="5">
        <v>2.3321000000000001E-2</v>
      </c>
      <c r="M81" s="69">
        <f t="shared" si="12"/>
        <v>3004</v>
      </c>
      <c r="N81" s="5">
        <v>14</v>
      </c>
      <c r="O81" s="5">
        <v>2991</v>
      </c>
      <c r="P81" s="5">
        <v>2144</v>
      </c>
      <c r="Q81" s="5">
        <v>0</v>
      </c>
      <c r="R81" s="5">
        <v>0</v>
      </c>
      <c r="S81" s="5">
        <f t="shared" si="13"/>
        <v>2152</v>
      </c>
      <c r="T81" s="5">
        <v>1</v>
      </c>
      <c r="U81" s="5">
        <v>0</v>
      </c>
      <c r="V81" s="5">
        <v>13</v>
      </c>
      <c r="W81" s="5">
        <v>8</v>
      </c>
      <c r="X81" s="72">
        <f t="shared" si="14"/>
        <v>0.9956724367509987</v>
      </c>
      <c r="Y81" s="72">
        <f t="shared" si="15"/>
        <v>0</v>
      </c>
      <c r="Z81" s="72">
        <f t="shared" si="16"/>
        <v>4.3275632490013313E-3</v>
      </c>
      <c r="AA81" s="72">
        <f t="shared" si="17"/>
        <v>0.99628252788104088</v>
      </c>
      <c r="AB81" s="72">
        <f t="shared" si="18"/>
        <v>0</v>
      </c>
      <c r="AC81" s="72">
        <f t="shared" si="19"/>
        <v>3.7174721189591076E-3</v>
      </c>
      <c r="AD81" s="72">
        <f t="shared" si="20"/>
        <v>4.6604527296937419E-3</v>
      </c>
      <c r="AE81" s="72">
        <f t="shared" si="21"/>
        <v>6.5055762081784388E-3</v>
      </c>
      <c r="AF81" s="72">
        <f t="shared" si="22"/>
        <v>0.88</v>
      </c>
    </row>
    <row r="82" spans="1:32" x14ac:dyDescent="0.25">
      <c r="A82" s="2" t="s">
        <v>7500</v>
      </c>
      <c r="B82" s="3" t="s">
        <v>24</v>
      </c>
      <c r="C82" s="4" t="s">
        <v>7499</v>
      </c>
      <c r="D82" s="3" t="s">
        <v>26</v>
      </c>
      <c r="E82" s="3" t="s">
        <v>7498</v>
      </c>
      <c r="F82" s="3" t="s">
        <v>28</v>
      </c>
      <c r="G82" s="3" t="s">
        <v>28</v>
      </c>
      <c r="H82" s="5">
        <v>64</v>
      </c>
      <c r="I82" s="5">
        <v>0</v>
      </c>
      <c r="J82" s="5">
        <v>168</v>
      </c>
      <c r="K82" s="5">
        <v>191</v>
      </c>
      <c r="L82" s="5">
        <v>2.9783E-2</v>
      </c>
      <c r="M82" s="69">
        <f t="shared" si="12"/>
        <v>9490</v>
      </c>
      <c r="N82" s="5">
        <v>131</v>
      </c>
      <c r="O82" s="5">
        <v>8566</v>
      </c>
      <c r="P82" s="5">
        <v>6413</v>
      </c>
      <c r="Q82" s="5">
        <v>0</v>
      </c>
      <c r="R82" s="5">
        <v>0</v>
      </c>
      <c r="S82" s="5">
        <f t="shared" si="13"/>
        <v>7013</v>
      </c>
      <c r="T82" s="5">
        <v>13</v>
      </c>
      <c r="U82" s="5">
        <v>16</v>
      </c>
      <c r="V82" s="5">
        <v>924</v>
      </c>
      <c r="W82" s="5">
        <v>600</v>
      </c>
      <c r="X82" s="72">
        <f t="shared" si="14"/>
        <v>0.90263435194942043</v>
      </c>
      <c r="Y82" s="72">
        <f t="shared" si="15"/>
        <v>0</v>
      </c>
      <c r="Z82" s="72">
        <f t="shared" si="16"/>
        <v>9.7365648050579554E-2</v>
      </c>
      <c r="AA82" s="72">
        <f t="shared" si="17"/>
        <v>0.914444602880365</v>
      </c>
      <c r="AB82" s="72">
        <f t="shared" si="18"/>
        <v>0</v>
      </c>
      <c r="AC82" s="72">
        <f t="shared" si="19"/>
        <v>8.555539711963496E-2</v>
      </c>
      <c r="AD82" s="72">
        <f t="shared" si="20"/>
        <v>1.3804004214963118E-2</v>
      </c>
      <c r="AE82" s="72">
        <f t="shared" si="21"/>
        <v>1.8679595037786968E-2</v>
      </c>
      <c r="AF82" s="72">
        <f t="shared" si="22"/>
        <v>0.87958115183246077</v>
      </c>
    </row>
    <row r="83" spans="1:32" x14ac:dyDescent="0.25">
      <c r="A83" s="2" t="s">
        <v>5872</v>
      </c>
      <c r="B83" s="3" t="s">
        <v>24</v>
      </c>
      <c r="C83" s="4" t="s">
        <v>5871</v>
      </c>
      <c r="D83" s="3" t="s">
        <v>26</v>
      </c>
      <c r="E83" s="3" t="s">
        <v>5870</v>
      </c>
      <c r="F83" s="3" t="s">
        <v>28</v>
      </c>
      <c r="G83" s="3" t="s">
        <v>28</v>
      </c>
      <c r="H83" s="5">
        <v>24</v>
      </c>
      <c r="I83" s="5">
        <v>0</v>
      </c>
      <c r="J83" s="5">
        <v>34</v>
      </c>
      <c r="K83" s="5">
        <v>36</v>
      </c>
      <c r="L83" s="5">
        <v>1.5049999999999999E-2</v>
      </c>
      <c r="M83" s="69">
        <f t="shared" si="12"/>
        <v>3326</v>
      </c>
      <c r="N83" s="5">
        <v>13</v>
      </c>
      <c r="O83" s="5">
        <v>3326</v>
      </c>
      <c r="P83" s="5">
        <v>2392</v>
      </c>
      <c r="Q83" s="5">
        <v>0</v>
      </c>
      <c r="R83" s="5">
        <v>0</v>
      </c>
      <c r="S83" s="5">
        <f t="shared" si="13"/>
        <v>2392</v>
      </c>
      <c r="T83" s="5">
        <v>1</v>
      </c>
      <c r="U83" s="5">
        <v>1</v>
      </c>
      <c r="V83" s="5">
        <v>0</v>
      </c>
      <c r="W83" s="5">
        <v>0</v>
      </c>
      <c r="X83" s="72">
        <f t="shared" si="14"/>
        <v>1</v>
      </c>
      <c r="Y83" s="72">
        <f t="shared" si="15"/>
        <v>0</v>
      </c>
      <c r="Z83" s="72">
        <f t="shared" si="16"/>
        <v>0</v>
      </c>
      <c r="AA83" s="72">
        <f t="shared" si="17"/>
        <v>1</v>
      </c>
      <c r="AB83" s="72">
        <f t="shared" si="18"/>
        <v>0</v>
      </c>
      <c r="AC83" s="72">
        <f t="shared" si="19"/>
        <v>0</v>
      </c>
      <c r="AD83" s="72">
        <f t="shared" si="20"/>
        <v>3.9085989176187615E-3</v>
      </c>
      <c r="AE83" s="72">
        <f t="shared" si="21"/>
        <v>5.434782608695652E-3</v>
      </c>
      <c r="AF83" s="72">
        <f t="shared" si="22"/>
        <v>0.94444444444444442</v>
      </c>
    </row>
    <row r="84" spans="1:32" x14ac:dyDescent="0.25">
      <c r="A84" s="2" t="s">
        <v>7795</v>
      </c>
      <c r="B84" s="3" t="s">
        <v>24</v>
      </c>
      <c r="C84" s="4" t="s">
        <v>7794</v>
      </c>
      <c r="D84" s="3" t="s">
        <v>26</v>
      </c>
      <c r="E84" s="3" t="s">
        <v>7793</v>
      </c>
      <c r="F84" s="3" t="s">
        <v>28</v>
      </c>
      <c r="G84" s="3" t="s">
        <v>28</v>
      </c>
      <c r="H84" s="5">
        <v>533</v>
      </c>
      <c r="I84" s="5">
        <v>10</v>
      </c>
      <c r="J84" s="5">
        <v>591</v>
      </c>
      <c r="K84" s="5">
        <v>693</v>
      </c>
      <c r="L84" s="5">
        <v>8.3979999999999999E-2</v>
      </c>
      <c r="M84" s="69">
        <f t="shared" si="12"/>
        <v>15119</v>
      </c>
      <c r="N84" s="5">
        <v>287</v>
      </c>
      <c r="O84" s="5">
        <v>11616</v>
      </c>
      <c r="P84" s="5">
        <v>8252</v>
      </c>
      <c r="Q84" s="5">
        <v>0</v>
      </c>
      <c r="R84" s="5">
        <v>0</v>
      </c>
      <c r="S84" s="5">
        <f t="shared" si="13"/>
        <v>10660</v>
      </c>
      <c r="T84" s="5">
        <v>39</v>
      </c>
      <c r="U84" s="5">
        <v>43</v>
      </c>
      <c r="V84" s="5">
        <v>3503</v>
      </c>
      <c r="W84" s="5">
        <v>2408</v>
      </c>
      <c r="X84" s="72">
        <f t="shared" si="14"/>
        <v>0.76830478206230568</v>
      </c>
      <c r="Y84" s="72">
        <f t="shared" si="15"/>
        <v>0</v>
      </c>
      <c r="Z84" s="72">
        <f t="shared" si="16"/>
        <v>0.23169521793769429</v>
      </c>
      <c r="AA84" s="72">
        <f t="shared" si="17"/>
        <v>0.77410881801125708</v>
      </c>
      <c r="AB84" s="72">
        <f t="shared" si="18"/>
        <v>0</v>
      </c>
      <c r="AC84" s="72">
        <f t="shared" si="19"/>
        <v>0.22589118198874297</v>
      </c>
      <c r="AD84" s="72">
        <f t="shared" si="20"/>
        <v>1.8982736953502215E-2</v>
      </c>
      <c r="AE84" s="72">
        <f t="shared" si="21"/>
        <v>2.6923076923076925E-2</v>
      </c>
      <c r="AF84" s="72">
        <f t="shared" si="22"/>
        <v>0.8528138528138528</v>
      </c>
    </row>
    <row r="85" spans="1:32" x14ac:dyDescent="0.25">
      <c r="A85" s="2" t="s">
        <v>6879</v>
      </c>
      <c r="B85" s="3" t="s">
        <v>24</v>
      </c>
      <c r="C85" s="4" t="s">
        <v>6878</v>
      </c>
      <c r="D85" s="3" t="s">
        <v>26</v>
      </c>
      <c r="E85" s="3" t="s">
        <v>6877</v>
      </c>
      <c r="F85" s="3" t="s">
        <v>28</v>
      </c>
      <c r="G85" s="3" t="s">
        <v>28</v>
      </c>
      <c r="H85" s="5">
        <v>125</v>
      </c>
      <c r="I85" s="5">
        <v>4</v>
      </c>
      <c r="J85" s="5">
        <v>143</v>
      </c>
      <c r="K85" s="5">
        <v>154</v>
      </c>
      <c r="L85" s="5">
        <v>3.5409999999999997E-2</v>
      </c>
      <c r="M85" s="69">
        <f t="shared" si="12"/>
        <v>5917</v>
      </c>
      <c r="N85" s="5">
        <v>44</v>
      </c>
      <c r="O85" s="5">
        <v>5832</v>
      </c>
      <c r="P85" s="5">
        <v>4349</v>
      </c>
      <c r="Q85" s="5">
        <v>0</v>
      </c>
      <c r="R85" s="5">
        <v>0</v>
      </c>
      <c r="S85" s="5">
        <f t="shared" si="13"/>
        <v>4402</v>
      </c>
      <c r="T85" s="5">
        <v>6</v>
      </c>
      <c r="U85" s="5">
        <v>1</v>
      </c>
      <c r="V85" s="5">
        <v>85</v>
      </c>
      <c r="W85" s="5">
        <v>53</v>
      </c>
      <c r="X85" s="72">
        <f t="shared" si="14"/>
        <v>0.98563461213452763</v>
      </c>
      <c r="Y85" s="72">
        <f t="shared" si="15"/>
        <v>0</v>
      </c>
      <c r="Z85" s="72">
        <f t="shared" si="16"/>
        <v>1.4365387865472368E-2</v>
      </c>
      <c r="AA85" s="72">
        <f t="shared" si="17"/>
        <v>0.9879600181735575</v>
      </c>
      <c r="AB85" s="72">
        <f t="shared" si="18"/>
        <v>0</v>
      </c>
      <c r="AC85" s="72">
        <f t="shared" si="19"/>
        <v>1.2039981826442525E-2</v>
      </c>
      <c r="AD85" s="72">
        <f t="shared" si="20"/>
        <v>7.43620077742099E-3</v>
      </c>
      <c r="AE85" s="72">
        <f t="shared" si="21"/>
        <v>9.9954566106315312E-3</v>
      </c>
      <c r="AF85" s="72">
        <f t="shared" si="22"/>
        <v>0.9285714285714286</v>
      </c>
    </row>
    <row r="86" spans="1:32" x14ac:dyDescent="0.25">
      <c r="A86" s="2" t="s">
        <v>6070</v>
      </c>
      <c r="B86" s="3" t="s">
        <v>24</v>
      </c>
      <c r="C86" s="4" t="s">
        <v>6069</v>
      </c>
      <c r="D86" s="3" t="s">
        <v>26</v>
      </c>
      <c r="E86" s="3" t="s">
        <v>6068</v>
      </c>
      <c r="F86" s="3" t="s">
        <v>28</v>
      </c>
      <c r="G86" s="3" t="s">
        <v>28</v>
      </c>
      <c r="H86" s="5">
        <v>70</v>
      </c>
      <c r="I86" s="5">
        <v>2</v>
      </c>
      <c r="J86" s="5">
        <v>78</v>
      </c>
      <c r="K86" s="5">
        <v>82</v>
      </c>
      <c r="L86" s="5">
        <v>3.0838999999999998E-2</v>
      </c>
      <c r="M86" s="69">
        <f t="shared" si="12"/>
        <v>3811</v>
      </c>
      <c r="N86" s="5">
        <v>27</v>
      </c>
      <c r="O86" s="5">
        <v>3757</v>
      </c>
      <c r="P86" s="5">
        <v>2659</v>
      </c>
      <c r="Q86" s="5">
        <v>0</v>
      </c>
      <c r="R86" s="5">
        <v>0</v>
      </c>
      <c r="S86" s="5">
        <f t="shared" si="13"/>
        <v>2685</v>
      </c>
      <c r="T86" s="5">
        <v>8</v>
      </c>
      <c r="U86" s="5">
        <v>0</v>
      </c>
      <c r="V86" s="5">
        <v>54</v>
      </c>
      <c r="W86" s="5">
        <v>26</v>
      </c>
      <c r="X86" s="72">
        <f t="shared" si="14"/>
        <v>0.98583049068485962</v>
      </c>
      <c r="Y86" s="72">
        <f t="shared" si="15"/>
        <v>0</v>
      </c>
      <c r="Z86" s="72">
        <f t="shared" si="16"/>
        <v>1.4169509315140383E-2</v>
      </c>
      <c r="AA86" s="72">
        <f t="shared" si="17"/>
        <v>0.99031657355679703</v>
      </c>
      <c r="AB86" s="72">
        <f t="shared" si="18"/>
        <v>0</v>
      </c>
      <c r="AC86" s="72">
        <f t="shared" si="19"/>
        <v>9.6834264432029797E-3</v>
      </c>
      <c r="AD86" s="72">
        <f t="shared" si="20"/>
        <v>7.0847546575701914E-3</v>
      </c>
      <c r="AE86" s="72">
        <f t="shared" si="21"/>
        <v>1.0055865921787709E-2</v>
      </c>
      <c r="AF86" s="72">
        <f t="shared" si="22"/>
        <v>0.95121951219512191</v>
      </c>
    </row>
    <row r="87" spans="1:32" x14ac:dyDescent="0.25">
      <c r="A87" s="2" t="s">
        <v>7631</v>
      </c>
      <c r="B87" s="3" t="s">
        <v>24</v>
      </c>
      <c r="C87" s="4" t="s">
        <v>7630</v>
      </c>
      <c r="D87" s="3" t="s">
        <v>26</v>
      </c>
      <c r="E87" s="3" t="s">
        <v>7629</v>
      </c>
      <c r="F87" s="3" t="s">
        <v>28</v>
      </c>
      <c r="G87" s="3" t="s">
        <v>28</v>
      </c>
      <c r="H87" s="5">
        <v>388</v>
      </c>
      <c r="I87" s="5">
        <v>13</v>
      </c>
      <c r="J87" s="5">
        <v>406</v>
      </c>
      <c r="K87" s="5">
        <v>435</v>
      </c>
      <c r="L87" s="5">
        <v>6.2357000000000003E-2</v>
      </c>
      <c r="M87" s="69">
        <f t="shared" si="12"/>
        <v>10281</v>
      </c>
      <c r="N87" s="5">
        <v>166</v>
      </c>
      <c r="O87" s="5">
        <v>9823</v>
      </c>
      <c r="P87" s="5">
        <v>6976</v>
      </c>
      <c r="Q87" s="5">
        <v>0</v>
      </c>
      <c r="R87" s="5">
        <v>0</v>
      </c>
      <c r="S87" s="5">
        <f t="shared" si="13"/>
        <v>7290</v>
      </c>
      <c r="T87" s="5">
        <v>16</v>
      </c>
      <c r="U87" s="5">
        <v>5</v>
      </c>
      <c r="V87" s="5">
        <v>458</v>
      </c>
      <c r="W87" s="5">
        <v>314</v>
      </c>
      <c r="X87" s="72">
        <f t="shared" si="14"/>
        <v>0.95545180429919263</v>
      </c>
      <c r="Y87" s="72">
        <f t="shared" si="15"/>
        <v>0</v>
      </c>
      <c r="Z87" s="72">
        <f t="shared" si="16"/>
        <v>4.4548195700807314E-2</v>
      </c>
      <c r="AA87" s="72">
        <f t="shared" si="17"/>
        <v>0.95692729766803841</v>
      </c>
      <c r="AB87" s="72">
        <f t="shared" si="18"/>
        <v>0</v>
      </c>
      <c r="AC87" s="72">
        <f t="shared" si="19"/>
        <v>4.3072702331961595E-2</v>
      </c>
      <c r="AD87" s="72">
        <f t="shared" si="20"/>
        <v>1.6146289271471648E-2</v>
      </c>
      <c r="AE87" s="72">
        <f t="shared" si="21"/>
        <v>2.2770919067215362E-2</v>
      </c>
      <c r="AF87" s="72">
        <f t="shared" si="22"/>
        <v>0.93333333333333335</v>
      </c>
    </row>
    <row r="88" spans="1:32" x14ac:dyDescent="0.25">
      <c r="A88" s="2" t="s">
        <v>5638</v>
      </c>
      <c r="B88" s="3" t="s">
        <v>24</v>
      </c>
      <c r="C88" s="4" t="s">
        <v>5637</v>
      </c>
      <c r="D88" s="3" t="s">
        <v>26</v>
      </c>
      <c r="E88" s="3" t="s">
        <v>5636</v>
      </c>
      <c r="F88" s="3" t="s">
        <v>28</v>
      </c>
      <c r="G88" s="3" t="s">
        <v>28</v>
      </c>
      <c r="H88" s="5">
        <v>65</v>
      </c>
      <c r="I88" s="5">
        <v>2</v>
      </c>
      <c r="J88" s="5">
        <v>60</v>
      </c>
      <c r="K88" s="5">
        <v>66</v>
      </c>
      <c r="L88" s="5">
        <v>3.2258000000000002E-2</v>
      </c>
      <c r="M88" s="69">
        <f t="shared" si="12"/>
        <v>2847</v>
      </c>
      <c r="N88" s="5">
        <v>21</v>
      </c>
      <c r="O88" s="5">
        <v>2847</v>
      </c>
      <c r="P88" s="5">
        <v>2046</v>
      </c>
      <c r="Q88" s="5">
        <v>0</v>
      </c>
      <c r="R88" s="5">
        <v>0</v>
      </c>
      <c r="S88" s="5">
        <f t="shared" si="13"/>
        <v>2046</v>
      </c>
      <c r="T88" s="5">
        <v>2</v>
      </c>
      <c r="U88" s="5">
        <v>0</v>
      </c>
      <c r="V88" s="5">
        <v>0</v>
      </c>
      <c r="W88" s="5">
        <v>0</v>
      </c>
      <c r="X88" s="72">
        <f t="shared" si="14"/>
        <v>1</v>
      </c>
      <c r="Y88" s="72">
        <f t="shared" si="15"/>
        <v>0</v>
      </c>
      <c r="Z88" s="72">
        <f t="shared" si="16"/>
        <v>0</v>
      </c>
      <c r="AA88" s="72">
        <f t="shared" si="17"/>
        <v>1</v>
      </c>
      <c r="AB88" s="72">
        <f t="shared" si="18"/>
        <v>0</v>
      </c>
      <c r="AC88" s="72">
        <f t="shared" si="19"/>
        <v>0</v>
      </c>
      <c r="AD88" s="72">
        <f t="shared" si="20"/>
        <v>7.3761854583772393E-3</v>
      </c>
      <c r="AE88" s="72">
        <f t="shared" si="21"/>
        <v>1.0263929618768328E-2</v>
      </c>
      <c r="AF88" s="72">
        <f t="shared" si="22"/>
        <v>0.90909090909090906</v>
      </c>
    </row>
    <row r="89" spans="1:32" x14ac:dyDescent="0.25">
      <c r="A89" s="2" t="s">
        <v>8483</v>
      </c>
      <c r="B89" s="3" t="s">
        <v>24</v>
      </c>
      <c r="C89" s="4" t="s">
        <v>8482</v>
      </c>
      <c r="D89" s="3" t="s">
        <v>26</v>
      </c>
      <c r="E89" s="3" t="s">
        <v>8481</v>
      </c>
      <c r="F89" s="3" t="s">
        <v>28</v>
      </c>
      <c r="G89" s="3" t="s">
        <v>28</v>
      </c>
      <c r="H89" s="5">
        <v>1116</v>
      </c>
      <c r="I89" s="5">
        <v>2</v>
      </c>
      <c r="J89" s="5">
        <v>1307</v>
      </c>
      <c r="K89" s="5">
        <v>2017</v>
      </c>
      <c r="L89" s="5">
        <v>8.2104999999999997E-2</v>
      </c>
      <c r="M89" s="69">
        <f t="shared" si="12"/>
        <v>60471</v>
      </c>
      <c r="N89" s="5">
        <v>631</v>
      </c>
      <c r="O89" s="5">
        <v>36644</v>
      </c>
      <c r="P89" s="5">
        <v>24566</v>
      </c>
      <c r="Q89" s="5">
        <v>0</v>
      </c>
      <c r="R89" s="5">
        <v>0</v>
      </c>
      <c r="S89" s="5">
        <f t="shared" si="13"/>
        <v>40571</v>
      </c>
      <c r="T89" s="5">
        <v>38</v>
      </c>
      <c r="U89" s="5">
        <v>724</v>
      </c>
      <c r="V89" s="5">
        <v>23827</v>
      </c>
      <c r="W89" s="5">
        <v>16005</v>
      </c>
      <c r="X89" s="72">
        <f t="shared" si="14"/>
        <v>0.60597641844851247</v>
      </c>
      <c r="Y89" s="72">
        <f t="shared" si="15"/>
        <v>0</v>
      </c>
      <c r="Z89" s="72">
        <f t="shared" si="16"/>
        <v>0.39402358155148748</v>
      </c>
      <c r="AA89" s="72">
        <f t="shared" si="17"/>
        <v>0.605506396194326</v>
      </c>
      <c r="AB89" s="72">
        <f t="shared" si="18"/>
        <v>0</v>
      </c>
      <c r="AC89" s="72">
        <f t="shared" si="19"/>
        <v>0.394493603805674</v>
      </c>
      <c r="AD89" s="72">
        <f t="shared" si="20"/>
        <v>1.0434753848952391E-2</v>
      </c>
      <c r="AE89" s="72">
        <f t="shared" si="21"/>
        <v>1.5552981193463312E-2</v>
      </c>
      <c r="AF89" s="72">
        <f t="shared" si="22"/>
        <v>0.64799206742687154</v>
      </c>
    </row>
    <row r="90" spans="1:32" x14ac:dyDescent="0.25">
      <c r="A90" s="2" t="s">
        <v>8210</v>
      </c>
      <c r="B90" s="3" t="s">
        <v>24</v>
      </c>
      <c r="C90" s="4" t="s">
        <v>8209</v>
      </c>
      <c r="D90" s="3" t="s">
        <v>26</v>
      </c>
      <c r="E90" s="3" t="s">
        <v>8208</v>
      </c>
      <c r="F90" s="3" t="s">
        <v>28</v>
      </c>
      <c r="G90" s="3" t="s">
        <v>28</v>
      </c>
      <c r="H90" s="5">
        <v>2228</v>
      </c>
      <c r="I90" s="5">
        <v>104</v>
      </c>
      <c r="J90" s="5">
        <v>2234</v>
      </c>
      <c r="K90" s="5">
        <v>2761</v>
      </c>
      <c r="L90" s="5">
        <v>0.20552300000000001</v>
      </c>
      <c r="M90" s="69">
        <f t="shared" si="12"/>
        <v>24037</v>
      </c>
      <c r="N90" s="5">
        <v>1744</v>
      </c>
      <c r="O90" s="5">
        <v>20101</v>
      </c>
      <c r="P90" s="5">
        <v>13434</v>
      </c>
      <c r="Q90" s="5">
        <v>0</v>
      </c>
      <c r="R90" s="5">
        <v>0</v>
      </c>
      <c r="S90" s="5">
        <f t="shared" si="13"/>
        <v>15908</v>
      </c>
      <c r="T90" s="5">
        <v>68</v>
      </c>
      <c r="U90" s="5">
        <v>41</v>
      </c>
      <c r="V90" s="5">
        <v>3936</v>
      </c>
      <c r="W90" s="5">
        <v>2474</v>
      </c>
      <c r="X90" s="72">
        <f t="shared" si="14"/>
        <v>0.83625244414860422</v>
      </c>
      <c r="Y90" s="72">
        <f t="shared" si="15"/>
        <v>0</v>
      </c>
      <c r="Z90" s="72">
        <f t="shared" si="16"/>
        <v>0.16374755585139578</v>
      </c>
      <c r="AA90" s="72">
        <f t="shared" si="17"/>
        <v>0.84448076439527286</v>
      </c>
      <c r="AB90" s="72">
        <f t="shared" si="18"/>
        <v>0</v>
      </c>
      <c r="AC90" s="72">
        <f t="shared" si="19"/>
        <v>0.15551923560472719</v>
      </c>
      <c r="AD90" s="72">
        <f t="shared" si="20"/>
        <v>7.2554811332529015E-2</v>
      </c>
      <c r="AE90" s="72">
        <f t="shared" si="21"/>
        <v>0.10963037465426201</v>
      </c>
      <c r="AF90" s="72">
        <f t="shared" si="22"/>
        <v>0.8091271278522274</v>
      </c>
    </row>
    <row r="91" spans="1:32" x14ac:dyDescent="0.25">
      <c r="A91" s="2" t="s">
        <v>5141</v>
      </c>
      <c r="B91" s="3" t="s">
        <v>24</v>
      </c>
      <c r="C91" s="4" t="s">
        <v>5140</v>
      </c>
      <c r="D91" s="3" t="s">
        <v>26</v>
      </c>
      <c r="E91" s="3" t="s">
        <v>5139</v>
      </c>
      <c r="F91" s="3" t="s">
        <v>28</v>
      </c>
      <c r="G91" s="3" t="s">
        <v>28</v>
      </c>
      <c r="H91" s="5">
        <v>47</v>
      </c>
      <c r="I91" s="5">
        <v>1</v>
      </c>
      <c r="J91" s="5">
        <v>43</v>
      </c>
      <c r="K91" s="5">
        <v>48</v>
      </c>
      <c r="L91" s="5">
        <v>3.8034999999999999E-2</v>
      </c>
      <c r="M91" s="69">
        <f t="shared" si="12"/>
        <v>1874</v>
      </c>
      <c r="N91" s="5">
        <v>10</v>
      </c>
      <c r="O91" s="5">
        <v>1868</v>
      </c>
      <c r="P91" s="5">
        <v>1262</v>
      </c>
      <c r="Q91" s="5">
        <v>0</v>
      </c>
      <c r="R91" s="5">
        <v>0</v>
      </c>
      <c r="S91" s="5">
        <f t="shared" si="13"/>
        <v>1266</v>
      </c>
      <c r="T91" s="5">
        <v>0</v>
      </c>
      <c r="U91" s="5">
        <v>0</v>
      </c>
      <c r="V91" s="5">
        <v>6</v>
      </c>
      <c r="W91" s="5">
        <v>4</v>
      </c>
      <c r="X91" s="72">
        <f t="shared" si="14"/>
        <v>0.99679829242262541</v>
      </c>
      <c r="Y91" s="72">
        <f t="shared" si="15"/>
        <v>0</v>
      </c>
      <c r="Z91" s="72">
        <f t="shared" si="16"/>
        <v>3.2017075773745998E-3</v>
      </c>
      <c r="AA91" s="72">
        <f t="shared" si="17"/>
        <v>0.99684044233807267</v>
      </c>
      <c r="AB91" s="72">
        <f t="shared" si="18"/>
        <v>0</v>
      </c>
      <c r="AC91" s="72">
        <f t="shared" si="19"/>
        <v>3.1595576619273301E-3</v>
      </c>
      <c r="AD91" s="72">
        <f t="shared" si="20"/>
        <v>5.3361792956243331E-3</v>
      </c>
      <c r="AE91" s="72">
        <f t="shared" si="21"/>
        <v>7.8988941548183249E-3</v>
      </c>
      <c r="AF91" s="72">
        <f t="shared" si="22"/>
        <v>0.89583333333333337</v>
      </c>
    </row>
    <row r="92" spans="1:32" x14ac:dyDescent="0.25">
      <c r="A92" s="2" t="s">
        <v>7212</v>
      </c>
      <c r="B92" s="3" t="s">
        <v>24</v>
      </c>
      <c r="C92" s="4" t="s">
        <v>7211</v>
      </c>
      <c r="D92" s="3" t="s">
        <v>26</v>
      </c>
      <c r="E92" s="3" t="s">
        <v>7210</v>
      </c>
      <c r="F92" s="3" t="s">
        <v>28</v>
      </c>
      <c r="G92" s="3" t="s">
        <v>28</v>
      </c>
      <c r="H92" s="5">
        <v>159</v>
      </c>
      <c r="I92" s="5">
        <v>5</v>
      </c>
      <c r="J92" s="5">
        <v>159</v>
      </c>
      <c r="K92" s="5">
        <v>164</v>
      </c>
      <c r="L92" s="5">
        <v>3.0620000000000001E-2</v>
      </c>
      <c r="M92" s="69">
        <f t="shared" si="12"/>
        <v>7335</v>
      </c>
      <c r="N92" s="5">
        <v>25</v>
      </c>
      <c r="O92" s="5">
        <v>7203</v>
      </c>
      <c r="P92" s="5">
        <v>5356</v>
      </c>
      <c r="Q92" s="5">
        <v>0</v>
      </c>
      <c r="R92" s="5">
        <v>0</v>
      </c>
      <c r="S92" s="5">
        <f t="shared" si="13"/>
        <v>5454</v>
      </c>
      <c r="T92" s="5">
        <v>12</v>
      </c>
      <c r="U92" s="5">
        <v>1</v>
      </c>
      <c r="V92" s="5">
        <v>132</v>
      </c>
      <c r="W92" s="5">
        <v>98</v>
      </c>
      <c r="X92" s="72">
        <f t="shared" si="14"/>
        <v>0.98200408997955013</v>
      </c>
      <c r="Y92" s="72">
        <f t="shared" si="15"/>
        <v>0</v>
      </c>
      <c r="Z92" s="72">
        <f t="shared" si="16"/>
        <v>1.7995910020449899E-2</v>
      </c>
      <c r="AA92" s="72">
        <f t="shared" si="17"/>
        <v>0.98203153648698205</v>
      </c>
      <c r="AB92" s="72">
        <f t="shared" si="18"/>
        <v>0</v>
      </c>
      <c r="AC92" s="72">
        <f t="shared" si="19"/>
        <v>1.7968463513017969E-2</v>
      </c>
      <c r="AD92" s="72">
        <f t="shared" si="20"/>
        <v>3.4083162917518746E-3</v>
      </c>
      <c r="AE92" s="72">
        <f t="shared" si="21"/>
        <v>4.5837917125045834E-3</v>
      </c>
      <c r="AF92" s="72">
        <f t="shared" si="22"/>
        <v>0.96951219512195119</v>
      </c>
    </row>
    <row r="93" spans="1:32" x14ac:dyDescent="0.25">
      <c r="A93" s="2" t="s">
        <v>7571</v>
      </c>
      <c r="B93" s="3" t="s">
        <v>24</v>
      </c>
      <c r="C93" s="4" t="s">
        <v>7570</v>
      </c>
      <c r="D93" s="3" t="s">
        <v>26</v>
      </c>
      <c r="E93" s="3" t="s">
        <v>7569</v>
      </c>
      <c r="F93" s="3" t="s">
        <v>28</v>
      </c>
      <c r="G93" s="3" t="s">
        <v>28</v>
      </c>
      <c r="H93" s="5">
        <v>164</v>
      </c>
      <c r="I93" s="5">
        <v>4</v>
      </c>
      <c r="J93" s="5">
        <v>182</v>
      </c>
      <c r="K93" s="5">
        <v>214</v>
      </c>
      <c r="L93" s="5">
        <v>3.1883000000000002E-2</v>
      </c>
      <c r="M93" s="69">
        <f t="shared" si="12"/>
        <v>11328</v>
      </c>
      <c r="N93" s="5">
        <v>43</v>
      </c>
      <c r="O93" s="5">
        <v>9670</v>
      </c>
      <c r="P93" s="5">
        <v>6712</v>
      </c>
      <c r="Q93" s="5">
        <v>0</v>
      </c>
      <c r="R93" s="5">
        <v>0</v>
      </c>
      <c r="S93" s="5">
        <f t="shared" si="13"/>
        <v>7783</v>
      </c>
      <c r="T93" s="5">
        <v>24</v>
      </c>
      <c r="U93" s="5">
        <v>22</v>
      </c>
      <c r="V93" s="5">
        <v>1658</v>
      </c>
      <c r="W93" s="5">
        <v>1071</v>
      </c>
      <c r="X93" s="72">
        <f t="shared" si="14"/>
        <v>0.85363700564971756</v>
      </c>
      <c r="Y93" s="72">
        <f t="shared" si="15"/>
        <v>0</v>
      </c>
      <c r="Z93" s="72">
        <f t="shared" si="16"/>
        <v>0.14636299435028249</v>
      </c>
      <c r="AA93" s="72">
        <f t="shared" si="17"/>
        <v>0.86239239367853016</v>
      </c>
      <c r="AB93" s="72">
        <f t="shared" si="18"/>
        <v>0</v>
      </c>
      <c r="AC93" s="72">
        <f t="shared" si="19"/>
        <v>0.13760760632146987</v>
      </c>
      <c r="AD93" s="72">
        <f t="shared" si="20"/>
        <v>3.79590395480226E-3</v>
      </c>
      <c r="AE93" s="72">
        <f t="shared" si="21"/>
        <v>5.5248618784530384E-3</v>
      </c>
      <c r="AF93" s="72">
        <f t="shared" si="22"/>
        <v>0.85046728971962615</v>
      </c>
    </row>
    <row r="94" spans="1:32" x14ac:dyDescent="0.25">
      <c r="A94" s="2" t="s">
        <v>7233</v>
      </c>
      <c r="B94" s="3" t="s">
        <v>24</v>
      </c>
      <c r="C94" s="4" t="s">
        <v>7232</v>
      </c>
      <c r="D94" s="3" t="s">
        <v>26</v>
      </c>
      <c r="E94" s="3" t="s">
        <v>7231</v>
      </c>
      <c r="F94" s="3" t="s">
        <v>28</v>
      </c>
      <c r="G94" s="3" t="s">
        <v>28</v>
      </c>
      <c r="H94" s="5">
        <v>118</v>
      </c>
      <c r="I94" s="5">
        <v>6</v>
      </c>
      <c r="J94" s="5">
        <v>130</v>
      </c>
      <c r="K94" s="5">
        <v>181</v>
      </c>
      <c r="L94" s="5">
        <v>3.3071000000000003E-2</v>
      </c>
      <c r="M94" s="69">
        <f t="shared" si="12"/>
        <v>7989</v>
      </c>
      <c r="N94" s="5">
        <v>45</v>
      </c>
      <c r="O94" s="5">
        <v>7431</v>
      </c>
      <c r="P94" s="5">
        <v>5473</v>
      </c>
      <c r="Q94" s="5">
        <v>0</v>
      </c>
      <c r="R94" s="5">
        <v>0</v>
      </c>
      <c r="S94" s="5">
        <f t="shared" si="13"/>
        <v>5845</v>
      </c>
      <c r="T94" s="5">
        <v>55</v>
      </c>
      <c r="U94" s="5">
        <v>7</v>
      </c>
      <c r="V94" s="5">
        <v>558</v>
      </c>
      <c r="W94" s="5">
        <v>372</v>
      </c>
      <c r="X94" s="72">
        <f t="shared" si="14"/>
        <v>0.93015396169733389</v>
      </c>
      <c r="Y94" s="72">
        <f t="shared" si="15"/>
        <v>0</v>
      </c>
      <c r="Z94" s="72">
        <f t="shared" si="16"/>
        <v>6.9846038302666169E-2</v>
      </c>
      <c r="AA94" s="72">
        <f t="shared" si="17"/>
        <v>0.93635585970915314</v>
      </c>
      <c r="AB94" s="72">
        <f t="shared" si="18"/>
        <v>0</v>
      </c>
      <c r="AC94" s="72">
        <f t="shared" si="19"/>
        <v>6.3644140290846876E-2</v>
      </c>
      <c r="AD94" s="72">
        <f t="shared" si="20"/>
        <v>5.6327450244085617E-3</v>
      </c>
      <c r="AE94" s="72">
        <f t="shared" si="21"/>
        <v>7.6988879384088963E-3</v>
      </c>
      <c r="AF94" s="72">
        <f t="shared" si="22"/>
        <v>0.71823204419889508</v>
      </c>
    </row>
    <row r="95" spans="1:32" x14ac:dyDescent="0.25">
      <c r="A95" s="2" t="s">
        <v>5748</v>
      </c>
      <c r="B95" s="3" t="s">
        <v>24</v>
      </c>
      <c r="C95" s="4" t="s">
        <v>5747</v>
      </c>
      <c r="D95" s="3" t="s">
        <v>26</v>
      </c>
      <c r="E95" s="3" t="s">
        <v>5746</v>
      </c>
      <c r="F95" s="3" t="s">
        <v>28</v>
      </c>
      <c r="G95" s="3" t="s">
        <v>28</v>
      </c>
      <c r="H95" s="5">
        <v>36</v>
      </c>
      <c r="I95" s="5">
        <v>1</v>
      </c>
      <c r="J95" s="5">
        <v>41</v>
      </c>
      <c r="K95" s="5">
        <v>42</v>
      </c>
      <c r="L95" s="5">
        <v>1.9337E-2</v>
      </c>
      <c r="M95" s="69">
        <f t="shared" si="12"/>
        <v>3005</v>
      </c>
      <c r="N95" s="5">
        <v>13</v>
      </c>
      <c r="O95" s="5">
        <v>3005</v>
      </c>
      <c r="P95" s="5">
        <v>2172</v>
      </c>
      <c r="Q95" s="5">
        <v>0</v>
      </c>
      <c r="R95" s="5">
        <v>0</v>
      </c>
      <c r="S95" s="5">
        <f t="shared" si="13"/>
        <v>2172</v>
      </c>
      <c r="T95" s="5">
        <v>1</v>
      </c>
      <c r="U95" s="5">
        <v>0</v>
      </c>
      <c r="V95" s="5">
        <v>0</v>
      </c>
      <c r="W95" s="5">
        <v>0</v>
      </c>
      <c r="X95" s="72">
        <f t="shared" si="14"/>
        <v>1</v>
      </c>
      <c r="Y95" s="72">
        <f t="shared" si="15"/>
        <v>0</v>
      </c>
      <c r="Z95" s="72">
        <f t="shared" si="16"/>
        <v>0</v>
      </c>
      <c r="AA95" s="72">
        <f t="shared" si="17"/>
        <v>1</v>
      </c>
      <c r="AB95" s="72">
        <f t="shared" si="18"/>
        <v>0</v>
      </c>
      <c r="AC95" s="72">
        <f t="shared" si="19"/>
        <v>0</v>
      </c>
      <c r="AD95" s="72">
        <f t="shared" si="20"/>
        <v>4.3261231281198007E-3</v>
      </c>
      <c r="AE95" s="72">
        <f t="shared" si="21"/>
        <v>5.9852670349907922E-3</v>
      </c>
      <c r="AF95" s="72">
        <f t="shared" si="22"/>
        <v>0.97619047619047616</v>
      </c>
    </row>
    <row r="96" spans="1:32" x14ac:dyDescent="0.25">
      <c r="A96" s="2" t="s">
        <v>6091</v>
      </c>
      <c r="B96" s="3" t="s">
        <v>24</v>
      </c>
      <c r="C96" s="4" t="s">
        <v>6090</v>
      </c>
      <c r="D96" s="3" t="s">
        <v>26</v>
      </c>
      <c r="E96" s="3" t="s">
        <v>6089</v>
      </c>
      <c r="F96" s="3" t="s">
        <v>28</v>
      </c>
      <c r="G96" s="3" t="s">
        <v>28</v>
      </c>
      <c r="H96" s="5">
        <v>229</v>
      </c>
      <c r="I96" s="5">
        <v>15</v>
      </c>
      <c r="J96" s="5">
        <v>159</v>
      </c>
      <c r="K96" s="5">
        <v>191</v>
      </c>
      <c r="L96" s="5">
        <v>7.0846000000000006E-2</v>
      </c>
      <c r="M96" s="69">
        <f t="shared" si="12"/>
        <v>3831</v>
      </c>
      <c r="N96" s="5">
        <v>34</v>
      </c>
      <c r="O96" s="5">
        <v>3741</v>
      </c>
      <c r="P96" s="5">
        <v>2696</v>
      </c>
      <c r="Q96" s="5">
        <v>0</v>
      </c>
      <c r="R96" s="5">
        <v>0</v>
      </c>
      <c r="S96" s="5">
        <f t="shared" si="13"/>
        <v>2764</v>
      </c>
      <c r="T96" s="5">
        <v>24</v>
      </c>
      <c r="U96" s="5">
        <v>1</v>
      </c>
      <c r="V96" s="5">
        <v>90</v>
      </c>
      <c r="W96" s="5">
        <v>68</v>
      </c>
      <c r="X96" s="72">
        <f t="shared" si="14"/>
        <v>0.97650743931088491</v>
      </c>
      <c r="Y96" s="72">
        <f t="shared" si="15"/>
        <v>0</v>
      </c>
      <c r="Z96" s="72">
        <f t="shared" si="16"/>
        <v>2.3492560689115115E-2</v>
      </c>
      <c r="AA96" s="72">
        <f t="shared" si="17"/>
        <v>0.97539797395079597</v>
      </c>
      <c r="AB96" s="72">
        <f t="shared" si="18"/>
        <v>0</v>
      </c>
      <c r="AC96" s="72">
        <f t="shared" si="19"/>
        <v>2.4602026049204053E-2</v>
      </c>
      <c r="AD96" s="72">
        <f t="shared" si="20"/>
        <v>8.874967371443488E-3</v>
      </c>
      <c r="AE96" s="72">
        <f t="shared" si="21"/>
        <v>1.2301013024602027E-2</v>
      </c>
      <c r="AF96" s="72">
        <f t="shared" si="22"/>
        <v>0.83246073298429324</v>
      </c>
    </row>
    <row r="97" spans="1:32" x14ac:dyDescent="0.25">
      <c r="A97" s="2" t="s">
        <v>6743</v>
      </c>
      <c r="B97" s="3" t="s">
        <v>24</v>
      </c>
      <c r="C97" s="4" t="s">
        <v>6742</v>
      </c>
      <c r="D97" s="3" t="s">
        <v>26</v>
      </c>
      <c r="E97" s="3" t="s">
        <v>6741</v>
      </c>
      <c r="F97" s="3" t="s">
        <v>28</v>
      </c>
      <c r="G97" s="3" t="s">
        <v>28</v>
      </c>
      <c r="H97" s="5">
        <v>27</v>
      </c>
      <c r="I97" s="5">
        <v>0</v>
      </c>
      <c r="J97" s="5">
        <v>173</v>
      </c>
      <c r="K97" s="5">
        <v>185</v>
      </c>
      <c r="L97" s="5">
        <v>4.7350999999999997E-2</v>
      </c>
      <c r="M97" s="69">
        <f t="shared" si="12"/>
        <v>5374</v>
      </c>
      <c r="N97" s="5">
        <v>176</v>
      </c>
      <c r="O97" s="5">
        <v>5374</v>
      </c>
      <c r="P97" s="5">
        <v>3907</v>
      </c>
      <c r="Q97" s="5">
        <v>0</v>
      </c>
      <c r="R97" s="5">
        <v>0</v>
      </c>
      <c r="S97" s="5">
        <f t="shared" si="13"/>
        <v>3907</v>
      </c>
      <c r="T97" s="5">
        <v>0</v>
      </c>
      <c r="U97" s="5">
        <v>0</v>
      </c>
      <c r="V97" s="5">
        <v>0</v>
      </c>
      <c r="W97" s="5">
        <v>0</v>
      </c>
      <c r="X97" s="72">
        <f t="shared" si="14"/>
        <v>1</v>
      </c>
      <c r="Y97" s="72">
        <f t="shared" si="15"/>
        <v>0</v>
      </c>
      <c r="Z97" s="72">
        <f t="shared" si="16"/>
        <v>0</v>
      </c>
      <c r="AA97" s="72">
        <f t="shared" si="17"/>
        <v>1</v>
      </c>
      <c r="AB97" s="72">
        <f t="shared" si="18"/>
        <v>0</v>
      </c>
      <c r="AC97" s="72">
        <f t="shared" si="19"/>
        <v>0</v>
      </c>
      <c r="AD97" s="72">
        <f t="shared" si="20"/>
        <v>3.2750279121697062E-2</v>
      </c>
      <c r="AE97" s="72">
        <f t="shared" si="21"/>
        <v>4.5047350908625543E-2</v>
      </c>
      <c r="AF97" s="72">
        <f t="shared" si="22"/>
        <v>0.93513513513513513</v>
      </c>
    </row>
    <row r="98" spans="1:32" x14ac:dyDescent="0.25">
      <c r="A98" s="2" t="s">
        <v>5235</v>
      </c>
      <c r="B98" s="3" t="s">
        <v>24</v>
      </c>
      <c r="C98" s="4" t="s">
        <v>5234</v>
      </c>
      <c r="D98" s="3" t="s">
        <v>26</v>
      </c>
      <c r="E98" s="3" t="s">
        <v>5233</v>
      </c>
      <c r="F98" s="3" t="s">
        <v>28</v>
      </c>
      <c r="G98" s="3" t="s">
        <v>28</v>
      </c>
      <c r="H98" s="5">
        <v>12</v>
      </c>
      <c r="I98" s="5">
        <v>0</v>
      </c>
      <c r="J98" s="5">
        <v>22</v>
      </c>
      <c r="K98" s="5">
        <v>25</v>
      </c>
      <c r="L98" s="5">
        <v>1.7756000000000001E-2</v>
      </c>
      <c r="M98" s="69">
        <f t="shared" si="12"/>
        <v>1952</v>
      </c>
      <c r="N98" s="5">
        <v>20</v>
      </c>
      <c r="O98" s="5">
        <v>1952</v>
      </c>
      <c r="P98" s="5">
        <v>1408</v>
      </c>
      <c r="Q98" s="5">
        <v>0</v>
      </c>
      <c r="R98" s="5">
        <v>0</v>
      </c>
      <c r="S98" s="5">
        <f t="shared" si="13"/>
        <v>1408</v>
      </c>
      <c r="T98" s="5">
        <v>0</v>
      </c>
      <c r="U98" s="5">
        <v>0</v>
      </c>
      <c r="V98" s="5">
        <v>0</v>
      </c>
      <c r="W98" s="5">
        <v>0</v>
      </c>
      <c r="X98" s="72">
        <f t="shared" si="14"/>
        <v>1</v>
      </c>
      <c r="Y98" s="72">
        <f t="shared" si="15"/>
        <v>0</v>
      </c>
      <c r="Z98" s="72">
        <f t="shared" si="16"/>
        <v>0</v>
      </c>
      <c r="AA98" s="72">
        <f t="shared" si="17"/>
        <v>1</v>
      </c>
      <c r="AB98" s="72">
        <f t="shared" si="18"/>
        <v>0</v>
      </c>
      <c r="AC98" s="72">
        <f t="shared" si="19"/>
        <v>0</v>
      </c>
      <c r="AD98" s="72">
        <f t="shared" si="20"/>
        <v>1.0245901639344262E-2</v>
      </c>
      <c r="AE98" s="72">
        <f t="shared" si="21"/>
        <v>1.4204545454545454E-2</v>
      </c>
      <c r="AF98" s="72">
        <f t="shared" si="22"/>
        <v>0.88</v>
      </c>
    </row>
    <row r="99" spans="1:32" x14ac:dyDescent="0.25">
      <c r="A99" s="2" t="s">
        <v>5392</v>
      </c>
      <c r="B99" s="3" t="s">
        <v>24</v>
      </c>
      <c r="C99" s="4" t="s">
        <v>5391</v>
      </c>
      <c r="D99" s="3" t="s">
        <v>26</v>
      </c>
      <c r="E99" s="3" t="s">
        <v>5390</v>
      </c>
      <c r="F99" s="3" t="s">
        <v>28</v>
      </c>
      <c r="G99" s="3" t="s">
        <v>28</v>
      </c>
      <c r="H99" s="5">
        <v>13</v>
      </c>
      <c r="I99" s="5">
        <v>0</v>
      </c>
      <c r="J99" s="5">
        <v>29</v>
      </c>
      <c r="K99" s="5">
        <v>29</v>
      </c>
      <c r="L99" s="5">
        <v>1.7079E-2</v>
      </c>
      <c r="M99" s="69">
        <f t="shared" si="12"/>
        <v>2392</v>
      </c>
      <c r="N99" s="5">
        <v>18</v>
      </c>
      <c r="O99" s="5">
        <v>2392</v>
      </c>
      <c r="P99" s="5">
        <v>1698</v>
      </c>
      <c r="Q99" s="5">
        <v>0</v>
      </c>
      <c r="R99" s="5">
        <v>0</v>
      </c>
      <c r="S99" s="5">
        <f t="shared" si="13"/>
        <v>1698</v>
      </c>
      <c r="T99" s="5">
        <v>1</v>
      </c>
      <c r="U99" s="5">
        <v>0</v>
      </c>
      <c r="V99" s="5">
        <v>0</v>
      </c>
      <c r="W99" s="5">
        <v>0</v>
      </c>
      <c r="X99" s="72">
        <f t="shared" si="14"/>
        <v>1</v>
      </c>
      <c r="Y99" s="72">
        <f t="shared" si="15"/>
        <v>0</v>
      </c>
      <c r="Z99" s="72">
        <f t="shared" si="16"/>
        <v>0</v>
      </c>
      <c r="AA99" s="72">
        <f t="shared" si="17"/>
        <v>1</v>
      </c>
      <c r="AB99" s="72">
        <f t="shared" si="18"/>
        <v>0</v>
      </c>
      <c r="AC99" s="72">
        <f t="shared" si="19"/>
        <v>0</v>
      </c>
      <c r="AD99" s="72">
        <f t="shared" si="20"/>
        <v>7.525083612040134E-3</v>
      </c>
      <c r="AE99" s="72">
        <f t="shared" si="21"/>
        <v>1.0600706713780919E-2</v>
      </c>
      <c r="AF99" s="72">
        <f t="shared" si="22"/>
        <v>1</v>
      </c>
    </row>
    <row r="100" spans="1:32" x14ac:dyDescent="0.25">
      <c r="A100" s="2" t="s">
        <v>6692</v>
      </c>
      <c r="B100" s="3" t="s">
        <v>24</v>
      </c>
      <c r="C100" s="4" t="s">
        <v>6691</v>
      </c>
      <c r="D100" s="3" t="s">
        <v>26</v>
      </c>
      <c r="E100" s="3" t="s">
        <v>6690</v>
      </c>
      <c r="F100" s="3" t="s">
        <v>28</v>
      </c>
      <c r="G100" s="3" t="s">
        <v>28</v>
      </c>
      <c r="H100" s="5">
        <v>246</v>
      </c>
      <c r="I100" s="5">
        <v>6</v>
      </c>
      <c r="J100" s="5">
        <v>239</v>
      </c>
      <c r="K100" s="5">
        <v>276</v>
      </c>
      <c r="L100" s="5">
        <v>7.2727E-2</v>
      </c>
      <c r="M100" s="69">
        <f t="shared" si="12"/>
        <v>5995</v>
      </c>
      <c r="N100" s="5">
        <v>88</v>
      </c>
      <c r="O100" s="5">
        <v>5350</v>
      </c>
      <c r="P100" s="5">
        <v>3795</v>
      </c>
      <c r="Q100" s="5">
        <v>0</v>
      </c>
      <c r="R100" s="5">
        <v>0</v>
      </c>
      <c r="S100" s="5">
        <f t="shared" si="13"/>
        <v>4213</v>
      </c>
      <c r="T100" s="5">
        <v>13</v>
      </c>
      <c r="U100" s="5">
        <v>7</v>
      </c>
      <c r="V100" s="5">
        <v>645</v>
      </c>
      <c r="W100" s="5">
        <v>418</v>
      </c>
      <c r="X100" s="72">
        <f t="shared" si="14"/>
        <v>0.89241034195162638</v>
      </c>
      <c r="Y100" s="72">
        <f t="shared" si="15"/>
        <v>0</v>
      </c>
      <c r="Z100" s="72">
        <f t="shared" si="16"/>
        <v>0.10758965804837364</v>
      </c>
      <c r="AA100" s="72">
        <f t="shared" si="17"/>
        <v>0.90078328981723232</v>
      </c>
      <c r="AB100" s="72">
        <f t="shared" si="18"/>
        <v>0</v>
      </c>
      <c r="AC100" s="72">
        <f t="shared" si="19"/>
        <v>9.921671018276762E-2</v>
      </c>
      <c r="AD100" s="72">
        <f t="shared" si="20"/>
        <v>1.4678899082568808E-2</v>
      </c>
      <c r="AE100" s="72">
        <f t="shared" si="21"/>
        <v>2.0887728459530026E-2</v>
      </c>
      <c r="AF100" s="72">
        <f t="shared" si="22"/>
        <v>0.86594202898550721</v>
      </c>
    </row>
    <row r="101" spans="1:32" x14ac:dyDescent="0.25">
      <c r="A101" s="2" t="s">
        <v>5567</v>
      </c>
      <c r="B101" s="3" t="s">
        <v>24</v>
      </c>
      <c r="C101" s="4" t="s">
        <v>5566</v>
      </c>
      <c r="D101" s="3" t="s">
        <v>206</v>
      </c>
      <c r="E101" s="3" t="s">
        <v>5565</v>
      </c>
      <c r="F101" s="3" t="s">
        <v>28</v>
      </c>
      <c r="G101" s="3" t="s">
        <v>28</v>
      </c>
      <c r="H101" s="5">
        <v>64</v>
      </c>
      <c r="I101" s="5">
        <v>2</v>
      </c>
      <c r="J101" s="5">
        <v>65</v>
      </c>
      <c r="K101" s="5">
        <v>72</v>
      </c>
      <c r="L101" s="5">
        <v>3.6511000000000002E-2</v>
      </c>
      <c r="M101" s="69">
        <f t="shared" si="12"/>
        <v>2753</v>
      </c>
      <c r="N101" s="5">
        <v>0</v>
      </c>
      <c r="O101" s="5">
        <v>2734</v>
      </c>
      <c r="P101" s="5">
        <v>1972</v>
      </c>
      <c r="Q101" s="5">
        <v>0</v>
      </c>
      <c r="R101" s="5">
        <v>0</v>
      </c>
      <c r="S101" s="5">
        <f t="shared" si="13"/>
        <v>1986</v>
      </c>
      <c r="T101" s="5">
        <v>5</v>
      </c>
      <c r="U101" s="5">
        <v>0</v>
      </c>
      <c r="V101" s="5">
        <v>19</v>
      </c>
      <c r="W101" s="5">
        <v>14</v>
      </c>
      <c r="X101" s="72">
        <f t="shared" si="14"/>
        <v>0.99309843806756271</v>
      </c>
      <c r="Y101" s="72">
        <f t="shared" si="15"/>
        <v>0</v>
      </c>
      <c r="Z101" s="72">
        <f t="shared" si="16"/>
        <v>6.9015619324373414E-3</v>
      </c>
      <c r="AA101" s="72">
        <f t="shared" si="17"/>
        <v>0.99295065458207454</v>
      </c>
      <c r="AB101" s="72">
        <f t="shared" si="18"/>
        <v>0</v>
      </c>
      <c r="AC101" s="72">
        <f t="shared" si="19"/>
        <v>7.0493454179254783E-3</v>
      </c>
      <c r="AD101" s="72">
        <f t="shared" si="20"/>
        <v>0</v>
      </c>
      <c r="AE101" s="72">
        <f t="shared" si="21"/>
        <v>0</v>
      </c>
      <c r="AF101" s="72">
        <f t="shared" si="22"/>
        <v>0.90277777777777779</v>
      </c>
    </row>
    <row r="102" spans="1:32" x14ac:dyDescent="0.25">
      <c r="A102" s="2" t="s">
        <v>8453</v>
      </c>
      <c r="B102" s="3" t="s">
        <v>24</v>
      </c>
      <c r="C102" s="4" t="s">
        <v>8452</v>
      </c>
      <c r="D102" s="3" t="s">
        <v>26</v>
      </c>
      <c r="E102" s="3" t="s">
        <v>8451</v>
      </c>
      <c r="F102" s="3" t="s">
        <v>28</v>
      </c>
      <c r="G102" s="3" t="s">
        <v>28</v>
      </c>
      <c r="H102" s="5">
        <v>1555</v>
      </c>
      <c r="I102" s="5">
        <v>67</v>
      </c>
      <c r="J102" s="5">
        <v>1318</v>
      </c>
      <c r="K102" s="5">
        <v>1900</v>
      </c>
      <c r="L102" s="5">
        <v>8.2584000000000005E-2</v>
      </c>
      <c r="M102" s="69">
        <f t="shared" si="12"/>
        <v>43084</v>
      </c>
      <c r="N102" s="5">
        <v>355</v>
      </c>
      <c r="O102" s="5">
        <v>32036</v>
      </c>
      <c r="P102" s="5">
        <v>23007</v>
      </c>
      <c r="Q102" s="5">
        <v>0</v>
      </c>
      <c r="R102" s="5">
        <v>0</v>
      </c>
      <c r="S102" s="5">
        <f t="shared" si="13"/>
        <v>30890</v>
      </c>
      <c r="T102" s="5">
        <v>171</v>
      </c>
      <c r="U102" s="5">
        <v>61</v>
      </c>
      <c r="V102" s="5">
        <v>11048</v>
      </c>
      <c r="W102" s="5">
        <v>7883</v>
      </c>
      <c r="X102" s="72">
        <f t="shared" si="14"/>
        <v>0.74357069909943363</v>
      </c>
      <c r="Y102" s="72">
        <f t="shared" si="15"/>
        <v>0</v>
      </c>
      <c r="Z102" s="72">
        <f t="shared" si="16"/>
        <v>0.25642930090056631</v>
      </c>
      <c r="AA102" s="72">
        <f t="shared" si="17"/>
        <v>0.74480414373583681</v>
      </c>
      <c r="AB102" s="72">
        <f t="shared" si="18"/>
        <v>0</v>
      </c>
      <c r="AC102" s="72">
        <f t="shared" si="19"/>
        <v>0.25519585626416313</v>
      </c>
      <c r="AD102" s="72">
        <f t="shared" si="20"/>
        <v>8.2397177606536066E-3</v>
      </c>
      <c r="AE102" s="72">
        <f t="shared" si="21"/>
        <v>1.1492392359987051E-2</v>
      </c>
      <c r="AF102" s="72">
        <f t="shared" si="22"/>
        <v>0.69368421052631579</v>
      </c>
    </row>
    <row r="103" spans="1:32" x14ac:dyDescent="0.25">
      <c r="A103" s="2" t="s">
        <v>6172</v>
      </c>
      <c r="B103" s="3" t="s">
        <v>24</v>
      </c>
      <c r="C103" s="4" t="s">
        <v>6171</v>
      </c>
      <c r="D103" s="3" t="s">
        <v>26</v>
      </c>
      <c r="E103" s="3" t="s">
        <v>6170</v>
      </c>
      <c r="F103" s="3" t="s">
        <v>28</v>
      </c>
      <c r="G103" s="3" t="s">
        <v>28</v>
      </c>
      <c r="H103" s="5">
        <v>88</v>
      </c>
      <c r="I103" s="5">
        <v>7</v>
      </c>
      <c r="J103" s="5">
        <v>69</v>
      </c>
      <c r="K103" s="5">
        <v>76</v>
      </c>
      <c r="L103" s="5">
        <v>2.6845999999999998E-2</v>
      </c>
      <c r="M103" s="69">
        <f t="shared" si="12"/>
        <v>3977</v>
      </c>
      <c r="N103" s="5">
        <v>17</v>
      </c>
      <c r="O103" s="5">
        <v>3929</v>
      </c>
      <c r="P103" s="5">
        <v>2831</v>
      </c>
      <c r="Q103" s="5">
        <v>0</v>
      </c>
      <c r="R103" s="5">
        <v>0</v>
      </c>
      <c r="S103" s="5">
        <f t="shared" si="13"/>
        <v>2869</v>
      </c>
      <c r="T103" s="5">
        <v>1</v>
      </c>
      <c r="U103" s="5">
        <v>0</v>
      </c>
      <c r="V103" s="5">
        <v>48</v>
      </c>
      <c r="W103" s="5">
        <v>38</v>
      </c>
      <c r="X103" s="72">
        <f t="shared" si="14"/>
        <v>0.98793060095549412</v>
      </c>
      <c r="Y103" s="72">
        <f t="shared" si="15"/>
        <v>0</v>
      </c>
      <c r="Z103" s="72">
        <f t="shared" si="16"/>
        <v>1.2069399044505909E-2</v>
      </c>
      <c r="AA103" s="72">
        <f t="shared" si="17"/>
        <v>0.98675496688741726</v>
      </c>
      <c r="AB103" s="72">
        <f t="shared" si="18"/>
        <v>0</v>
      </c>
      <c r="AC103" s="72">
        <f t="shared" si="19"/>
        <v>1.3245033112582781E-2</v>
      </c>
      <c r="AD103" s="72">
        <f t="shared" si="20"/>
        <v>4.2745788282625092E-3</v>
      </c>
      <c r="AE103" s="72">
        <f t="shared" si="21"/>
        <v>5.9254095503659815E-3</v>
      </c>
      <c r="AF103" s="72">
        <f t="shared" si="22"/>
        <v>0.90789473684210531</v>
      </c>
    </row>
    <row r="104" spans="1:32" x14ac:dyDescent="0.25">
      <c r="A104" s="2" t="s">
        <v>8417</v>
      </c>
      <c r="B104" s="3" t="s">
        <v>24</v>
      </c>
      <c r="C104" s="4" t="s">
        <v>8416</v>
      </c>
      <c r="D104" s="3" t="s">
        <v>26</v>
      </c>
      <c r="E104" s="3" t="s">
        <v>8415</v>
      </c>
      <c r="F104" s="3" t="s">
        <v>28</v>
      </c>
      <c r="G104" s="3" t="s">
        <v>28</v>
      </c>
      <c r="H104" s="5">
        <v>2637</v>
      </c>
      <c r="I104" s="5">
        <v>141</v>
      </c>
      <c r="J104" s="5">
        <v>1882</v>
      </c>
      <c r="K104" s="5">
        <v>2507</v>
      </c>
      <c r="L104" s="5">
        <v>0.120384</v>
      </c>
      <c r="M104" s="69">
        <f t="shared" si="12"/>
        <v>41790</v>
      </c>
      <c r="N104" s="5">
        <v>501</v>
      </c>
      <c r="O104" s="5">
        <v>30350</v>
      </c>
      <c r="P104" s="5">
        <v>20825</v>
      </c>
      <c r="Q104" s="5">
        <v>0</v>
      </c>
      <c r="R104" s="5">
        <v>0</v>
      </c>
      <c r="S104" s="5">
        <f t="shared" si="13"/>
        <v>28401</v>
      </c>
      <c r="T104" s="5">
        <v>76</v>
      </c>
      <c r="U104" s="5">
        <v>126</v>
      </c>
      <c r="V104" s="5">
        <v>11440</v>
      </c>
      <c r="W104" s="5">
        <v>7576</v>
      </c>
      <c r="X104" s="72">
        <f t="shared" si="14"/>
        <v>0.72625029911462069</v>
      </c>
      <c r="Y104" s="72">
        <f t="shared" si="15"/>
        <v>0</v>
      </c>
      <c r="Z104" s="72">
        <f t="shared" si="16"/>
        <v>0.27374970088537925</v>
      </c>
      <c r="AA104" s="72">
        <f t="shared" si="17"/>
        <v>0.73324882926657509</v>
      </c>
      <c r="AB104" s="72">
        <f t="shared" si="18"/>
        <v>0</v>
      </c>
      <c r="AC104" s="72">
        <f t="shared" si="19"/>
        <v>0.26675117073342486</v>
      </c>
      <c r="AD104" s="72">
        <f t="shared" si="20"/>
        <v>1.198851399856425E-2</v>
      </c>
      <c r="AE104" s="72">
        <f t="shared" si="21"/>
        <v>1.7640223935776911E-2</v>
      </c>
      <c r="AF104" s="72">
        <f t="shared" si="22"/>
        <v>0.75069804547267649</v>
      </c>
    </row>
    <row r="105" spans="1:32" x14ac:dyDescent="0.25">
      <c r="A105" s="2" t="s">
        <v>5276</v>
      </c>
      <c r="B105" s="3" t="s">
        <v>24</v>
      </c>
      <c r="C105" s="4" t="s">
        <v>5275</v>
      </c>
      <c r="D105" s="3" t="s">
        <v>26</v>
      </c>
      <c r="E105" s="3" t="s">
        <v>5274</v>
      </c>
      <c r="F105" s="3" t="s">
        <v>28</v>
      </c>
      <c r="G105" s="3" t="s">
        <v>28</v>
      </c>
      <c r="H105" s="5">
        <v>27</v>
      </c>
      <c r="I105" s="5">
        <v>1</v>
      </c>
      <c r="J105" s="5">
        <v>36</v>
      </c>
      <c r="K105" s="5">
        <v>36</v>
      </c>
      <c r="L105" s="5">
        <v>2.3889000000000001E-2</v>
      </c>
      <c r="M105" s="69">
        <f t="shared" si="12"/>
        <v>2239</v>
      </c>
      <c r="N105" s="5">
        <v>13</v>
      </c>
      <c r="O105" s="5">
        <v>2228</v>
      </c>
      <c r="P105" s="5">
        <v>1507</v>
      </c>
      <c r="Q105" s="5">
        <v>0</v>
      </c>
      <c r="R105" s="5">
        <v>0</v>
      </c>
      <c r="S105" s="5">
        <f t="shared" si="13"/>
        <v>1516</v>
      </c>
      <c r="T105" s="5">
        <v>2</v>
      </c>
      <c r="U105" s="5">
        <v>1</v>
      </c>
      <c r="V105" s="5">
        <v>11</v>
      </c>
      <c r="W105" s="5">
        <v>9</v>
      </c>
      <c r="X105" s="72">
        <f t="shared" si="14"/>
        <v>0.99508709245198745</v>
      </c>
      <c r="Y105" s="72">
        <f t="shared" si="15"/>
        <v>0</v>
      </c>
      <c r="Z105" s="72">
        <f t="shared" si="16"/>
        <v>4.9129075480125054E-3</v>
      </c>
      <c r="AA105" s="72">
        <f t="shared" si="17"/>
        <v>0.99406332453825863</v>
      </c>
      <c r="AB105" s="72">
        <f t="shared" si="18"/>
        <v>0</v>
      </c>
      <c r="AC105" s="72">
        <f t="shared" si="19"/>
        <v>5.9366754617414244E-3</v>
      </c>
      <c r="AD105" s="72">
        <f t="shared" si="20"/>
        <v>5.8061634658329612E-3</v>
      </c>
      <c r="AE105" s="72">
        <f t="shared" si="21"/>
        <v>8.5751978891820575E-3</v>
      </c>
      <c r="AF105" s="72">
        <f t="shared" si="22"/>
        <v>1</v>
      </c>
    </row>
    <row r="106" spans="1:32" x14ac:dyDescent="0.25">
      <c r="A106" s="2" t="s">
        <v>5641</v>
      </c>
      <c r="B106" s="3" t="s">
        <v>24</v>
      </c>
      <c r="C106" s="4" t="s">
        <v>5640</v>
      </c>
      <c r="D106" s="3" t="s">
        <v>26</v>
      </c>
      <c r="E106" s="3" t="s">
        <v>5639</v>
      </c>
      <c r="F106" s="3" t="s">
        <v>28</v>
      </c>
      <c r="G106" s="3" t="s">
        <v>28</v>
      </c>
      <c r="H106" s="5">
        <v>20</v>
      </c>
      <c r="I106" s="5">
        <v>0</v>
      </c>
      <c r="J106" s="5">
        <v>28</v>
      </c>
      <c r="K106" s="5">
        <v>30</v>
      </c>
      <c r="L106" s="5">
        <v>1.4599000000000001E-2</v>
      </c>
      <c r="M106" s="69">
        <f t="shared" si="12"/>
        <v>3179</v>
      </c>
      <c r="N106" s="5">
        <v>18</v>
      </c>
      <c r="O106" s="5">
        <v>2902</v>
      </c>
      <c r="P106" s="5">
        <v>2055</v>
      </c>
      <c r="Q106" s="5">
        <v>0</v>
      </c>
      <c r="R106" s="5">
        <v>0</v>
      </c>
      <c r="S106" s="5">
        <f t="shared" si="13"/>
        <v>2280</v>
      </c>
      <c r="T106" s="5">
        <v>0</v>
      </c>
      <c r="U106" s="5">
        <v>3</v>
      </c>
      <c r="V106" s="5">
        <v>277</v>
      </c>
      <c r="W106" s="5">
        <v>225</v>
      </c>
      <c r="X106" s="72">
        <f t="shared" si="14"/>
        <v>0.91286568103177101</v>
      </c>
      <c r="Y106" s="72">
        <f t="shared" si="15"/>
        <v>0</v>
      </c>
      <c r="Z106" s="72">
        <f t="shared" si="16"/>
        <v>8.7134318968228999E-2</v>
      </c>
      <c r="AA106" s="72">
        <f t="shared" si="17"/>
        <v>0.90131578947368418</v>
      </c>
      <c r="AB106" s="72">
        <f t="shared" si="18"/>
        <v>0</v>
      </c>
      <c r="AC106" s="72">
        <f t="shared" si="19"/>
        <v>9.8684210526315791E-2</v>
      </c>
      <c r="AD106" s="72">
        <f t="shared" si="20"/>
        <v>5.662157911292859E-3</v>
      </c>
      <c r="AE106" s="72">
        <f t="shared" si="21"/>
        <v>7.8947368421052634E-3</v>
      </c>
      <c r="AF106" s="72">
        <f t="shared" si="22"/>
        <v>0.93333333333333335</v>
      </c>
    </row>
    <row r="107" spans="1:32" x14ac:dyDescent="0.25">
      <c r="A107" s="2" t="s">
        <v>7753</v>
      </c>
      <c r="B107" s="3" t="s">
        <v>24</v>
      </c>
      <c r="C107" s="4" t="s">
        <v>7752</v>
      </c>
      <c r="D107" s="3" t="s">
        <v>26</v>
      </c>
      <c r="E107" s="3" t="s">
        <v>7751</v>
      </c>
      <c r="F107" s="3" t="s">
        <v>28</v>
      </c>
      <c r="G107" s="3" t="s">
        <v>28</v>
      </c>
      <c r="H107" s="5">
        <v>338</v>
      </c>
      <c r="I107" s="5">
        <v>13</v>
      </c>
      <c r="J107" s="5">
        <v>310</v>
      </c>
      <c r="K107" s="5">
        <v>392</v>
      </c>
      <c r="L107" s="5">
        <v>5.0179000000000001E-2</v>
      </c>
      <c r="M107" s="69">
        <f t="shared" si="12"/>
        <v>11765</v>
      </c>
      <c r="N107" s="5">
        <v>86</v>
      </c>
      <c r="O107" s="5">
        <v>10359</v>
      </c>
      <c r="P107" s="5">
        <v>7812</v>
      </c>
      <c r="Q107" s="5">
        <v>0</v>
      </c>
      <c r="R107" s="5">
        <v>0</v>
      </c>
      <c r="S107" s="5">
        <f t="shared" si="13"/>
        <v>8781</v>
      </c>
      <c r="T107" s="5">
        <v>14</v>
      </c>
      <c r="U107" s="5">
        <v>21</v>
      </c>
      <c r="V107" s="5">
        <v>1406</v>
      </c>
      <c r="W107" s="5">
        <v>969</v>
      </c>
      <c r="X107" s="72">
        <f t="shared" si="14"/>
        <v>0.88049298767530815</v>
      </c>
      <c r="Y107" s="72">
        <f t="shared" si="15"/>
        <v>0</v>
      </c>
      <c r="Z107" s="72">
        <f t="shared" si="16"/>
        <v>0.11950701232469188</v>
      </c>
      <c r="AA107" s="72">
        <f t="shared" si="17"/>
        <v>0.88964810386060811</v>
      </c>
      <c r="AB107" s="72">
        <f t="shared" si="18"/>
        <v>0</v>
      </c>
      <c r="AC107" s="72">
        <f t="shared" si="19"/>
        <v>0.11035189613939186</v>
      </c>
      <c r="AD107" s="72">
        <f t="shared" si="20"/>
        <v>7.3098172545686358E-3</v>
      </c>
      <c r="AE107" s="72">
        <f t="shared" si="21"/>
        <v>9.7938731351782261E-3</v>
      </c>
      <c r="AF107" s="72">
        <f t="shared" si="22"/>
        <v>0.79081632653061229</v>
      </c>
    </row>
    <row r="108" spans="1:32" x14ac:dyDescent="0.25">
      <c r="A108" s="2" t="s">
        <v>5247</v>
      </c>
      <c r="B108" s="3" t="s">
        <v>24</v>
      </c>
      <c r="C108" s="4" t="s">
        <v>5246</v>
      </c>
      <c r="D108" s="3" t="s">
        <v>26</v>
      </c>
      <c r="E108" s="3" t="s">
        <v>5245</v>
      </c>
      <c r="F108" s="3" t="s">
        <v>28</v>
      </c>
      <c r="G108" s="3" t="s">
        <v>28</v>
      </c>
      <c r="H108" s="5">
        <v>76</v>
      </c>
      <c r="I108" s="5">
        <v>1</v>
      </c>
      <c r="J108" s="5">
        <v>92</v>
      </c>
      <c r="K108" s="5">
        <v>101</v>
      </c>
      <c r="L108" s="5">
        <v>7.1226999999999999E-2</v>
      </c>
      <c r="M108" s="69">
        <f t="shared" si="12"/>
        <v>3021</v>
      </c>
      <c r="N108" s="5">
        <v>38</v>
      </c>
      <c r="O108" s="5">
        <v>2204</v>
      </c>
      <c r="P108" s="5">
        <v>1418</v>
      </c>
      <c r="Q108" s="5">
        <v>0</v>
      </c>
      <c r="R108" s="5">
        <v>0</v>
      </c>
      <c r="S108" s="5">
        <f t="shared" si="13"/>
        <v>2015</v>
      </c>
      <c r="T108" s="5">
        <v>2</v>
      </c>
      <c r="U108" s="5">
        <v>16</v>
      </c>
      <c r="V108" s="5">
        <v>817</v>
      </c>
      <c r="W108" s="5">
        <v>597</v>
      </c>
      <c r="X108" s="72">
        <f t="shared" si="14"/>
        <v>0.72955974842767291</v>
      </c>
      <c r="Y108" s="72">
        <f t="shared" si="15"/>
        <v>0</v>
      </c>
      <c r="Z108" s="72">
        <f t="shared" si="16"/>
        <v>0.27044025157232704</v>
      </c>
      <c r="AA108" s="72">
        <f t="shared" si="17"/>
        <v>0.7037220843672457</v>
      </c>
      <c r="AB108" s="72">
        <f t="shared" si="18"/>
        <v>0</v>
      </c>
      <c r="AC108" s="72">
        <f t="shared" si="19"/>
        <v>0.29627791563275435</v>
      </c>
      <c r="AD108" s="72">
        <f t="shared" si="20"/>
        <v>1.2578616352201259E-2</v>
      </c>
      <c r="AE108" s="72">
        <f t="shared" si="21"/>
        <v>1.8858560794044667E-2</v>
      </c>
      <c r="AF108" s="72">
        <f t="shared" si="22"/>
        <v>0.91089108910891092</v>
      </c>
    </row>
    <row r="109" spans="1:32" x14ac:dyDescent="0.25">
      <c r="A109" s="2" t="s">
        <v>5423</v>
      </c>
      <c r="B109" s="3" t="s">
        <v>24</v>
      </c>
      <c r="C109" s="4" t="s">
        <v>5422</v>
      </c>
      <c r="D109" s="3" t="s">
        <v>26</v>
      </c>
      <c r="E109" s="3" t="s">
        <v>5421</v>
      </c>
      <c r="F109" s="3" t="s">
        <v>28</v>
      </c>
      <c r="G109" s="3" t="s">
        <v>28</v>
      </c>
      <c r="H109" s="5">
        <v>62</v>
      </c>
      <c r="I109" s="5">
        <v>1</v>
      </c>
      <c r="J109" s="5">
        <v>65</v>
      </c>
      <c r="K109" s="5">
        <v>68</v>
      </c>
      <c r="L109" s="5">
        <v>3.9260999999999997E-2</v>
      </c>
      <c r="M109" s="69">
        <f t="shared" si="12"/>
        <v>2685</v>
      </c>
      <c r="N109" s="5">
        <v>20</v>
      </c>
      <c r="O109" s="5">
        <v>2519</v>
      </c>
      <c r="P109" s="5">
        <v>1732</v>
      </c>
      <c r="Q109" s="5">
        <v>0</v>
      </c>
      <c r="R109" s="5">
        <v>0</v>
      </c>
      <c r="S109" s="5">
        <f t="shared" si="13"/>
        <v>1848</v>
      </c>
      <c r="T109" s="5">
        <v>4</v>
      </c>
      <c r="U109" s="5">
        <v>1</v>
      </c>
      <c r="V109" s="5">
        <v>166</v>
      </c>
      <c r="W109" s="5">
        <v>116</v>
      </c>
      <c r="X109" s="72">
        <f t="shared" si="14"/>
        <v>0.93817504655493478</v>
      </c>
      <c r="Y109" s="72">
        <f t="shared" si="15"/>
        <v>0</v>
      </c>
      <c r="Z109" s="72">
        <f t="shared" si="16"/>
        <v>6.1824953445065174E-2</v>
      </c>
      <c r="AA109" s="72">
        <f t="shared" si="17"/>
        <v>0.93722943722943719</v>
      </c>
      <c r="AB109" s="72">
        <f t="shared" si="18"/>
        <v>0</v>
      </c>
      <c r="AC109" s="72">
        <f t="shared" si="19"/>
        <v>6.2770562770562768E-2</v>
      </c>
      <c r="AD109" s="72">
        <f t="shared" si="20"/>
        <v>7.4487895716945996E-3</v>
      </c>
      <c r="AE109" s="72">
        <f t="shared" si="21"/>
        <v>1.0822510822510822E-2</v>
      </c>
      <c r="AF109" s="72">
        <f t="shared" si="22"/>
        <v>0.95588235294117652</v>
      </c>
    </row>
    <row r="110" spans="1:32" x14ac:dyDescent="0.25">
      <c r="A110" s="2" t="s">
        <v>6852</v>
      </c>
      <c r="B110" s="3" t="s">
        <v>24</v>
      </c>
      <c r="C110" s="4" t="s">
        <v>6851</v>
      </c>
      <c r="D110" s="3" t="s">
        <v>26</v>
      </c>
      <c r="E110" s="3" t="s">
        <v>6850</v>
      </c>
      <c r="F110" s="3" t="s">
        <v>28</v>
      </c>
      <c r="G110" s="3" t="s">
        <v>28</v>
      </c>
      <c r="H110" s="5">
        <v>165</v>
      </c>
      <c r="I110" s="5">
        <v>1</v>
      </c>
      <c r="J110" s="5">
        <v>69</v>
      </c>
      <c r="K110" s="5">
        <v>128</v>
      </c>
      <c r="L110" s="5">
        <v>3.0054000000000001E-2</v>
      </c>
      <c r="M110" s="69">
        <f t="shared" si="12"/>
        <v>7698</v>
      </c>
      <c r="N110" s="5">
        <v>25</v>
      </c>
      <c r="O110" s="5">
        <v>5814</v>
      </c>
      <c r="P110" s="5">
        <v>4259</v>
      </c>
      <c r="Q110" s="5">
        <v>0</v>
      </c>
      <c r="R110" s="5">
        <v>0</v>
      </c>
      <c r="S110" s="5">
        <f t="shared" si="13"/>
        <v>5653</v>
      </c>
      <c r="T110" s="5">
        <v>1</v>
      </c>
      <c r="U110" s="5">
        <v>1</v>
      </c>
      <c r="V110" s="5">
        <v>1884</v>
      </c>
      <c r="W110" s="5">
        <v>1394</v>
      </c>
      <c r="X110" s="72">
        <f t="shared" si="14"/>
        <v>0.75526110678098213</v>
      </c>
      <c r="Y110" s="72">
        <f t="shared" si="15"/>
        <v>0</v>
      </c>
      <c r="Z110" s="72">
        <f t="shared" si="16"/>
        <v>0.24473889321901793</v>
      </c>
      <c r="AA110" s="72">
        <f t="shared" si="17"/>
        <v>0.75340527153723691</v>
      </c>
      <c r="AB110" s="72">
        <f t="shared" si="18"/>
        <v>0</v>
      </c>
      <c r="AC110" s="72">
        <f t="shared" si="19"/>
        <v>0.24659472846276315</v>
      </c>
      <c r="AD110" s="72">
        <f t="shared" si="20"/>
        <v>3.2475967783839959E-3</v>
      </c>
      <c r="AE110" s="72">
        <f t="shared" si="21"/>
        <v>4.4224305678400846E-3</v>
      </c>
      <c r="AF110" s="72">
        <f t="shared" si="22"/>
        <v>0.5390625</v>
      </c>
    </row>
    <row r="111" spans="1:32" x14ac:dyDescent="0.25">
      <c r="A111" s="2" t="s">
        <v>7846</v>
      </c>
      <c r="B111" s="3" t="s">
        <v>24</v>
      </c>
      <c r="C111" s="4" t="s">
        <v>7845</v>
      </c>
      <c r="D111" s="3" t="s">
        <v>26</v>
      </c>
      <c r="E111" s="3" t="s">
        <v>7844</v>
      </c>
      <c r="F111" s="3" t="s">
        <v>28</v>
      </c>
      <c r="G111" s="3" t="s">
        <v>28</v>
      </c>
      <c r="H111" s="5">
        <v>519</v>
      </c>
      <c r="I111" s="5">
        <v>22</v>
      </c>
      <c r="J111" s="5">
        <v>406</v>
      </c>
      <c r="K111" s="5">
        <v>493</v>
      </c>
      <c r="L111" s="5">
        <v>5.6987999999999997E-2</v>
      </c>
      <c r="M111" s="69">
        <f t="shared" si="12"/>
        <v>14535</v>
      </c>
      <c r="N111" s="5">
        <v>135</v>
      </c>
      <c r="O111" s="5">
        <v>12069</v>
      </c>
      <c r="P111" s="5">
        <v>8651</v>
      </c>
      <c r="Q111" s="5">
        <v>0</v>
      </c>
      <c r="R111" s="5">
        <v>0</v>
      </c>
      <c r="S111" s="5">
        <f t="shared" si="13"/>
        <v>10342</v>
      </c>
      <c r="T111" s="5">
        <v>11</v>
      </c>
      <c r="U111" s="5">
        <v>19</v>
      </c>
      <c r="V111" s="5">
        <v>2466</v>
      </c>
      <c r="W111" s="5">
        <v>1691</v>
      </c>
      <c r="X111" s="72">
        <f t="shared" si="14"/>
        <v>0.83034055727554179</v>
      </c>
      <c r="Y111" s="72">
        <f t="shared" si="15"/>
        <v>0</v>
      </c>
      <c r="Z111" s="72">
        <f t="shared" si="16"/>
        <v>0.16965944272445821</v>
      </c>
      <c r="AA111" s="72">
        <f t="shared" si="17"/>
        <v>0.83649197447302259</v>
      </c>
      <c r="AB111" s="72">
        <f t="shared" si="18"/>
        <v>0</v>
      </c>
      <c r="AC111" s="72">
        <f t="shared" si="19"/>
        <v>0.16350802552697738</v>
      </c>
      <c r="AD111" s="72">
        <f t="shared" si="20"/>
        <v>9.2879256965944269E-3</v>
      </c>
      <c r="AE111" s="72">
        <f t="shared" si="21"/>
        <v>1.3053567975246568E-2</v>
      </c>
      <c r="AF111" s="72">
        <f t="shared" si="22"/>
        <v>0.82352941176470584</v>
      </c>
    </row>
    <row r="112" spans="1:32" x14ac:dyDescent="0.25">
      <c r="A112" s="2" t="s">
        <v>6558</v>
      </c>
      <c r="B112" s="3" t="s">
        <v>24</v>
      </c>
      <c r="C112" s="4" t="s">
        <v>6557</v>
      </c>
      <c r="D112" s="3" t="s">
        <v>26</v>
      </c>
      <c r="E112" s="3" t="s">
        <v>6556</v>
      </c>
      <c r="F112" s="3" t="s">
        <v>28</v>
      </c>
      <c r="G112" s="3" t="s">
        <v>28</v>
      </c>
      <c r="H112" s="5">
        <v>30</v>
      </c>
      <c r="I112" s="5">
        <v>0</v>
      </c>
      <c r="J112" s="5">
        <v>37</v>
      </c>
      <c r="K112" s="5">
        <v>42</v>
      </c>
      <c r="L112" s="5">
        <v>1.1778E-2</v>
      </c>
      <c r="M112" s="69">
        <f t="shared" si="12"/>
        <v>5142</v>
      </c>
      <c r="N112" s="5">
        <v>11</v>
      </c>
      <c r="O112" s="5">
        <v>4763</v>
      </c>
      <c r="P112" s="5">
        <v>3566</v>
      </c>
      <c r="Q112" s="5">
        <v>0</v>
      </c>
      <c r="R112" s="5">
        <v>0</v>
      </c>
      <c r="S112" s="5">
        <f t="shared" si="13"/>
        <v>3793</v>
      </c>
      <c r="T112" s="5">
        <v>7</v>
      </c>
      <c r="U112" s="5">
        <v>10</v>
      </c>
      <c r="V112" s="5">
        <v>379</v>
      </c>
      <c r="W112" s="5">
        <v>227</v>
      </c>
      <c r="X112" s="72">
        <f t="shared" si="14"/>
        <v>0.926293271100739</v>
      </c>
      <c r="Y112" s="72">
        <f t="shared" si="15"/>
        <v>0</v>
      </c>
      <c r="Z112" s="72">
        <f t="shared" si="16"/>
        <v>7.3706728899260984E-2</v>
      </c>
      <c r="AA112" s="72">
        <f t="shared" si="17"/>
        <v>0.94015291326127082</v>
      </c>
      <c r="AB112" s="72">
        <f t="shared" si="18"/>
        <v>0</v>
      </c>
      <c r="AC112" s="72">
        <f t="shared" si="19"/>
        <v>5.9847086738729238E-2</v>
      </c>
      <c r="AD112" s="72">
        <f t="shared" si="20"/>
        <v>2.1392454297938547E-3</v>
      </c>
      <c r="AE112" s="72">
        <f t="shared" si="21"/>
        <v>2.9000790930661744E-3</v>
      </c>
      <c r="AF112" s="72">
        <f t="shared" si="22"/>
        <v>0.88095238095238093</v>
      </c>
    </row>
    <row r="113" spans="1:32" x14ac:dyDescent="0.25">
      <c r="A113" s="2" t="s">
        <v>8489</v>
      </c>
      <c r="B113" s="3" t="s">
        <v>24</v>
      </c>
      <c r="C113" s="4" t="s">
        <v>8488</v>
      </c>
      <c r="D113" s="3" t="s">
        <v>26</v>
      </c>
      <c r="E113" s="3" t="s">
        <v>8487</v>
      </c>
      <c r="F113" s="3" t="s">
        <v>28</v>
      </c>
      <c r="G113" s="3" t="s">
        <v>28</v>
      </c>
      <c r="H113" s="5">
        <v>1850</v>
      </c>
      <c r="I113" s="5">
        <v>62</v>
      </c>
      <c r="J113" s="5">
        <v>1623</v>
      </c>
      <c r="K113" s="5">
        <v>2392</v>
      </c>
      <c r="L113" s="5">
        <v>9.5600000000000004E-2</v>
      </c>
      <c r="M113" s="69">
        <f t="shared" si="12"/>
        <v>57059</v>
      </c>
      <c r="N113" s="5">
        <v>1023</v>
      </c>
      <c r="O113" s="5">
        <v>38116</v>
      </c>
      <c r="P113" s="5">
        <v>25021</v>
      </c>
      <c r="Q113" s="5">
        <v>0</v>
      </c>
      <c r="R113" s="5">
        <v>0</v>
      </c>
      <c r="S113" s="5">
        <f t="shared" si="13"/>
        <v>37242</v>
      </c>
      <c r="T113" s="5">
        <v>145</v>
      </c>
      <c r="U113" s="5">
        <v>123</v>
      </c>
      <c r="V113" s="5">
        <v>18943</v>
      </c>
      <c r="W113" s="5">
        <v>12221</v>
      </c>
      <c r="X113" s="72">
        <f t="shared" si="14"/>
        <v>0.66801030512276771</v>
      </c>
      <c r="Y113" s="72">
        <f t="shared" si="15"/>
        <v>0</v>
      </c>
      <c r="Z113" s="72">
        <f t="shared" si="16"/>
        <v>0.33198969487723234</v>
      </c>
      <c r="AA113" s="72">
        <f t="shared" si="17"/>
        <v>0.67184898770205681</v>
      </c>
      <c r="AB113" s="72">
        <f t="shared" si="18"/>
        <v>0</v>
      </c>
      <c r="AC113" s="72">
        <f t="shared" si="19"/>
        <v>0.32815101229794319</v>
      </c>
      <c r="AD113" s="72">
        <f t="shared" si="20"/>
        <v>1.7928810529451972E-2</v>
      </c>
      <c r="AE113" s="72">
        <f t="shared" si="21"/>
        <v>2.7468986628000645E-2</v>
      </c>
      <c r="AF113" s="72">
        <f t="shared" si="22"/>
        <v>0.67851170568561869</v>
      </c>
    </row>
    <row r="114" spans="1:32" x14ac:dyDescent="0.25">
      <c r="A114" s="2" t="s">
        <v>6947</v>
      </c>
      <c r="B114" s="3" t="s">
        <v>24</v>
      </c>
      <c r="C114" s="4" t="s">
        <v>6946</v>
      </c>
      <c r="D114" s="3" t="s">
        <v>26</v>
      </c>
      <c r="E114" s="3" t="s">
        <v>6945</v>
      </c>
      <c r="F114" s="3" t="s">
        <v>28</v>
      </c>
      <c r="G114" s="3" t="s">
        <v>28</v>
      </c>
      <c r="H114" s="5">
        <v>227</v>
      </c>
      <c r="I114" s="5">
        <v>9</v>
      </c>
      <c r="J114" s="5">
        <v>146</v>
      </c>
      <c r="K114" s="5">
        <v>250</v>
      </c>
      <c r="L114" s="5">
        <v>5.5828000000000003E-2</v>
      </c>
      <c r="M114" s="69">
        <f t="shared" si="12"/>
        <v>9311</v>
      </c>
      <c r="N114" s="5">
        <v>88</v>
      </c>
      <c r="O114" s="5">
        <v>6207</v>
      </c>
      <c r="P114" s="5">
        <v>4478</v>
      </c>
      <c r="Q114" s="5">
        <v>0</v>
      </c>
      <c r="R114" s="5">
        <v>0</v>
      </c>
      <c r="S114" s="5">
        <f t="shared" si="13"/>
        <v>6656</v>
      </c>
      <c r="T114" s="5">
        <v>6</v>
      </c>
      <c r="U114" s="5">
        <v>7</v>
      </c>
      <c r="V114" s="5">
        <v>3104</v>
      </c>
      <c r="W114" s="5">
        <v>2178</v>
      </c>
      <c r="X114" s="72">
        <f t="shared" si="14"/>
        <v>0.66663086671678662</v>
      </c>
      <c r="Y114" s="72">
        <f t="shared" si="15"/>
        <v>0</v>
      </c>
      <c r="Z114" s="72">
        <f t="shared" si="16"/>
        <v>0.33336913328321338</v>
      </c>
      <c r="AA114" s="72">
        <f t="shared" si="17"/>
        <v>0.67277644230769229</v>
      </c>
      <c r="AB114" s="72">
        <f t="shared" si="18"/>
        <v>0</v>
      </c>
      <c r="AC114" s="72">
        <f t="shared" si="19"/>
        <v>0.32722355769230771</v>
      </c>
      <c r="AD114" s="72">
        <f t="shared" si="20"/>
        <v>9.4511867683385251E-3</v>
      </c>
      <c r="AE114" s="72">
        <f t="shared" si="21"/>
        <v>1.3221153846153846E-2</v>
      </c>
      <c r="AF114" s="72">
        <f t="shared" si="22"/>
        <v>0.58399999999999996</v>
      </c>
    </row>
    <row r="115" spans="1:32" x14ac:dyDescent="0.25">
      <c r="A115" s="2" t="s">
        <v>6333</v>
      </c>
      <c r="B115" s="3" t="s">
        <v>24</v>
      </c>
      <c r="C115" s="4" t="s">
        <v>6332</v>
      </c>
      <c r="D115" s="3" t="s">
        <v>26</v>
      </c>
      <c r="E115" s="3" t="s">
        <v>6331</v>
      </c>
      <c r="F115" s="3" t="s">
        <v>28</v>
      </c>
      <c r="G115" s="3" t="s">
        <v>28</v>
      </c>
      <c r="H115" s="5">
        <v>31</v>
      </c>
      <c r="I115" s="5">
        <v>1</v>
      </c>
      <c r="J115" s="5">
        <v>56</v>
      </c>
      <c r="K115" s="5">
        <v>56</v>
      </c>
      <c r="L115" s="5">
        <v>1.7885999999999999E-2</v>
      </c>
      <c r="M115" s="69">
        <f t="shared" si="12"/>
        <v>4206</v>
      </c>
      <c r="N115" s="5">
        <v>35</v>
      </c>
      <c r="O115" s="5">
        <v>4206</v>
      </c>
      <c r="P115" s="5">
        <v>3131</v>
      </c>
      <c r="Q115" s="5">
        <v>0</v>
      </c>
      <c r="R115" s="5">
        <v>0</v>
      </c>
      <c r="S115" s="5">
        <f t="shared" si="13"/>
        <v>3131</v>
      </c>
      <c r="T115" s="5">
        <v>0</v>
      </c>
      <c r="U115" s="5">
        <v>0</v>
      </c>
      <c r="V115" s="5">
        <v>0</v>
      </c>
      <c r="W115" s="5">
        <v>0</v>
      </c>
      <c r="X115" s="72">
        <f t="shared" si="14"/>
        <v>1</v>
      </c>
      <c r="Y115" s="72">
        <f t="shared" si="15"/>
        <v>0</v>
      </c>
      <c r="Z115" s="72">
        <f t="shared" si="16"/>
        <v>0</v>
      </c>
      <c r="AA115" s="72">
        <f t="shared" si="17"/>
        <v>1</v>
      </c>
      <c r="AB115" s="72">
        <f t="shared" si="18"/>
        <v>0</v>
      </c>
      <c r="AC115" s="72">
        <f t="shared" si="19"/>
        <v>0</v>
      </c>
      <c r="AD115" s="72">
        <f t="shared" si="20"/>
        <v>8.321445553970519E-3</v>
      </c>
      <c r="AE115" s="72">
        <f t="shared" si="21"/>
        <v>1.1178537208559566E-2</v>
      </c>
      <c r="AF115" s="72">
        <f t="shared" si="22"/>
        <v>1</v>
      </c>
    </row>
    <row r="116" spans="1:32" x14ac:dyDescent="0.25">
      <c r="A116" s="2" t="s">
        <v>7649</v>
      </c>
      <c r="B116" s="3" t="s">
        <v>24</v>
      </c>
      <c r="C116" s="4" t="s">
        <v>7648</v>
      </c>
      <c r="D116" s="3" t="s">
        <v>26</v>
      </c>
      <c r="E116" s="3" t="s">
        <v>7647</v>
      </c>
      <c r="F116" s="3" t="s">
        <v>28</v>
      </c>
      <c r="G116" s="3" t="s">
        <v>28</v>
      </c>
      <c r="H116" s="5">
        <v>746</v>
      </c>
      <c r="I116" s="5">
        <v>62</v>
      </c>
      <c r="J116" s="5">
        <v>465</v>
      </c>
      <c r="K116" s="5">
        <v>597</v>
      </c>
      <c r="L116" s="5">
        <v>8.3848000000000006E-2</v>
      </c>
      <c r="M116" s="69">
        <f t="shared" si="12"/>
        <v>10586</v>
      </c>
      <c r="N116" s="5">
        <v>90</v>
      </c>
      <c r="O116" s="5">
        <v>9535</v>
      </c>
      <c r="P116" s="5">
        <v>7120</v>
      </c>
      <c r="Q116" s="5">
        <v>0</v>
      </c>
      <c r="R116" s="5">
        <v>0</v>
      </c>
      <c r="S116" s="5">
        <f t="shared" si="13"/>
        <v>7848</v>
      </c>
      <c r="T116" s="5">
        <v>47</v>
      </c>
      <c r="U116" s="5">
        <v>8</v>
      </c>
      <c r="V116" s="5">
        <v>1051</v>
      </c>
      <c r="W116" s="5">
        <v>728</v>
      </c>
      <c r="X116" s="72">
        <f t="shared" si="14"/>
        <v>0.90071792934063855</v>
      </c>
      <c r="Y116" s="72">
        <f t="shared" si="15"/>
        <v>0</v>
      </c>
      <c r="Z116" s="72">
        <f t="shared" si="16"/>
        <v>9.9282070659361427E-2</v>
      </c>
      <c r="AA116" s="72">
        <f t="shared" si="17"/>
        <v>0.90723751274209985</v>
      </c>
      <c r="AB116" s="72">
        <f t="shared" si="18"/>
        <v>0</v>
      </c>
      <c r="AC116" s="72">
        <f t="shared" si="19"/>
        <v>9.2762487257900109E-2</v>
      </c>
      <c r="AD116" s="72">
        <f t="shared" si="20"/>
        <v>8.501794823351597E-3</v>
      </c>
      <c r="AE116" s="72">
        <f t="shared" si="21"/>
        <v>1.1467889908256881E-2</v>
      </c>
      <c r="AF116" s="72">
        <f t="shared" si="22"/>
        <v>0.77889447236180909</v>
      </c>
    </row>
    <row r="117" spans="1:32" x14ac:dyDescent="0.25">
      <c r="A117" s="2" t="s">
        <v>8118</v>
      </c>
      <c r="B117" s="3" t="s">
        <v>24</v>
      </c>
      <c r="C117" s="4" t="s">
        <v>8117</v>
      </c>
      <c r="D117" s="3" t="s">
        <v>26</v>
      </c>
      <c r="E117" s="3" t="s">
        <v>8116</v>
      </c>
      <c r="F117" s="3" t="s">
        <v>28</v>
      </c>
      <c r="G117" s="3" t="s">
        <v>28</v>
      </c>
      <c r="H117" s="5">
        <v>796</v>
      </c>
      <c r="I117" s="5">
        <v>7</v>
      </c>
      <c r="J117" s="5">
        <v>1162</v>
      </c>
      <c r="K117" s="5">
        <v>1388</v>
      </c>
      <c r="L117" s="5">
        <v>0.118744</v>
      </c>
      <c r="M117" s="69">
        <f t="shared" si="12"/>
        <v>20636</v>
      </c>
      <c r="N117" s="5">
        <v>686</v>
      </c>
      <c r="O117" s="5">
        <v>16866</v>
      </c>
      <c r="P117" s="5">
        <v>11689</v>
      </c>
      <c r="Q117" s="5">
        <v>0</v>
      </c>
      <c r="R117" s="5">
        <v>0</v>
      </c>
      <c r="S117" s="5">
        <f t="shared" si="13"/>
        <v>14255</v>
      </c>
      <c r="T117" s="5">
        <v>151</v>
      </c>
      <c r="U117" s="5">
        <v>61</v>
      </c>
      <c r="V117" s="5">
        <v>3770</v>
      </c>
      <c r="W117" s="5">
        <v>2566</v>
      </c>
      <c r="X117" s="72">
        <f t="shared" si="14"/>
        <v>0.81730955611552625</v>
      </c>
      <c r="Y117" s="72">
        <f t="shared" si="15"/>
        <v>0</v>
      </c>
      <c r="Z117" s="72">
        <f t="shared" si="16"/>
        <v>0.18269044388447372</v>
      </c>
      <c r="AA117" s="72">
        <f t="shared" si="17"/>
        <v>0.81999298491757278</v>
      </c>
      <c r="AB117" s="72">
        <f t="shared" si="18"/>
        <v>0</v>
      </c>
      <c r="AC117" s="72">
        <f t="shared" si="19"/>
        <v>0.18000701508242722</v>
      </c>
      <c r="AD117" s="72">
        <f t="shared" si="20"/>
        <v>3.3242876526458617E-2</v>
      </c>
      <c r="AE117" s="72">
        <f t="shared" si="21"/>
        <v>4.8123465450719043E-2</v>
      </c>
      <c r="AF117" s="72">
        <f t="shared" si="22"/>
        <v>0.83717579250720464</v>
      </c>
    </row>
    <row r="118" spans="1:32" x14ac:dyDescent="0.25">
      <c r="A118" s="2" t="s">
        <v>8602</v>
      </c>
      <c r="B118" s="3" t="s">
        <v>24</v>
      </c>
      <c r="C118" s="4" t="s">
        <v>8601</v>
      </c>
      <c r="D118" s="3" t="s">
        <v>26</v>
      </c>
      <c r="E118" s="3" t="s">
        <v>8600</v>
      </c>
      <c r="F118" s="3" t="s">
        <v>28</v>
      </c>
      <c r="G118" s="3" t="s">
        <v>28</v>
      </c>
      <c r="H118" s="5">
        <v>6508</v>
      </c>
      <c r="I118" s="5">
        <v>320</v>
      </c>
      <c r="J118" s="5">
        <v>4374</v>
      </c>
      <c r="K118" s="5">
        <v>8201</v>
      </c>
      <c r="L118" s="5">
        <v>0.13151499999999999</v>
      </c>
      <c r="M118" s="69">
        <f t="shared" si="12"/>
        <v>159778</v>
      </c>
      <c r="N118" s="5">
        <v>3329</v>
      </c>
      <c r="O118" s="5">
        <v>95686</v>
      </c>
      <c r="P118" s="5">
        <v>62358</v>
      </c>
      <c r="Q118" s="5">
        <v>0</v>
      </c>
      <c r="R118" s="5">
        <v>0</v>
      </c>
      <c r="S118" s="5">
        <f t="shared" si="13"/>
        <v>103850</v>
      </c>
      <c r="T118" s="5">
        <v>730</v>
      </c>
      <c r="U118" s="5">
        <v>429</v>
      </c>
      <c r="V118" s="5">
        <v>64092</v>
      </c>
      <c r="W118" s="5">
        <v>41492</v>
      </c>
      <c r="X118" s="72">
        <f t="shared" si="14"/>
        <v>0.59886842994655087</v>
      </c>
      <c r="Y118" s="72">
        <f t="shared" si="15"/>
        <v>0</v>
      </c>
      <c r="Z118" s="72">
        <f t="shared" si="16"/>
        <v>0.40113157005344918</v>
      </c>
      <c r="AA118" s="72">
        <f t="shared" si="17"/>
        <v>0.60046220510351467</v>
      </c>
      <c r="AB118" s="72">
        <f t="shared" si="18"/>
        <v>0</v>
      </c>
      <c r="AC118" s="72">
        <f t="shared" si="19"/>
        <v>0.39953779489648533</v>
      </c>
      <c r="AD118" s="72">
        <f t="shared" si="20"/>
        <v>2.0835158782811152E-2</v>
      </c>
      <c r="AE118" s="72">
        <f t="shared" si="21"/>
        <v>3.2055849783341354E-2</v>
      </c>
      <c r="AF118" s="72">
        <f t="shared" si="22"/>
        <v>0.53334959151323014</v>
      </c>
    </row>
    <row r="119" spans="1:32" x14ac:dyDescent="0.25">
      <c r="A119" s="2" t="s">
        <v>8192</v>
      </c>
      <c r="B119" s="3" t="s">
        <v>24</v>
      </c>
      <c r="C119" s="4" t="s">
        <v>8191</v>
      </c>
      <c r="D119" s="3" t="s">
        <v>26</v>
      </c>
      <c r="E119" s="3" t="s">
        <v>8190</v>
      </c>
      <c r="F119" s="3" t="s">
        <v>28</v>
      </c>
      <c r="G119" s="3" t="s">
        <v>28</v>
      </c>
      <c r="H119" s="5">
        <v>1481</v>
      </c>
      <c r="I119" s="5">
        <v>39</v>
      </c>
      <c r="J119" s="5">
        <v>1122</v>
      </c>
      <c r="K119" s="5">
        <v>1507</v>
      </c>
      <c r="L119" s="5">
        <v>0.11580699999999999</v>
      </c>
      <c r="M119" s="69">
        <f t="shared" si="12"/>
        <v>23827</v>
      </c>
      <c r="N119" s="5">
        <v>571</v>
      </c>
      <c r="O119" s="5">
        <v>18545</v>
      </c>
      <c r="P119" s="5">
        <v>13013</v>
      </c>
      <c r="Q119" s="5">
        <v>0</v>
      </c>
      <c r="R119" s="5">
        <v>0</v>
      </c>
      <c r="S119" s="5">
        <f t="shared" si="13"/>
        <v>16602</v>
      </c>
      <c r="T119" s="5">
        <v>100</v>
      </c>
      <c r="U119" s="5">
        <v>62</v>
      </c>
      <c r="V119" s="5">
        <v>5282</v>
      </c>
      <c r="W119" s="5">
        <v>3589</v>
      </c>
      <c r="X119" s="72">
        <f t="shared" si="14"/>
        <v>0.77831871406387709</v>
      </c>
      <c r="Y119" s="72">
        <f t="shared" si="15"/>
        <v>0</v>
      </c>
      <c r="Z119" s="72">
        <f t="shared" si="16"/>
        <v>0.22168128593612288</v>
      </c>
      <c r="AA119" s="72">
        <f t="shared" si="17"/>
        <v>0.78382122635827012</v>
      </c>
      <c r="AB119" s="72">
        <f t="shared" si="18"/>
        <v>0</v>
      </c>
      <c r="AC119" s="72">
        <f t="shared" si="19"/>
        <v>0.21617877364172991</v>
      </c>
      <c r="AD119" s="72">
        <f t="shared" si="20"/>
        <v>2.3964410122969741E-2</v>
      </c>
      <c r="AE119" s="72">
        <f t="shared" si="21"/>
        <v>3.4393446572702081E-2</v>
      </c>
      <c r="AF119" s="72">
        <f t="shared" si="22"/>
        <v>0.74452554744525545</v>
      </c>
    </row>
    <row r="120" spans="1:32" x14ac:dyDescent="0.25">
      <c r="A120" s="2" t="s">
        <v>5377</v>
      </c>
      <c r="B120" s="3" t="s">
        <v>24</v>
      </c>
      <c r="C120" s="4" t="s">
        <v>5376</v>
      </c>
      <c r="D120" s="3" t="s">
        <v>26</v>
      </c>
      <c r="E120" s="3" t="s">
        <v>5375</v>
      </c>
      <c r="F120" s="3" t="s">
        <v>28</v>
      </c>
      <c r="G120" s="3" t="s">
        <v>28</v>
      </c>
      <c r="H120" s="5">
        <v>22</v>
      </c>
      <c r="I120" s="5">
        <v>0</v>
      </c>
      <c r="J120" s="5">
        <v>23</v>
      </c>
      <c r="K120" s="5">
        <v>24</v>
      </c>
      <c r="L120" s="5">
        <v>1.4311000000000001E-2</v>
      </c>
      <c r="M120" s="69">
        <f t="shared" si="12"/>
        <v>2429</v>
      </c>
      <c r="N120" s="5">
        <v>6</v>
      </c>
      <c r="O120" s="5">
        <v>2400</v>
      </c>
      <c r="P120" s="5">
        <v>1677</v>
      </c>
      <c r="Q120" s="5">
        <v>0</v>
      </c>
      <c r="R120" s="5">
        <v>0</v>
      </c>
      <c r="S120" s="5">
        <f t="shared" si="13"/>
        <v>1701</v>
      </c>
      <c r="T120" s="5">
        <v>0</v>
      </c>
      <c r="U120" s="5">
        <v>1</v>
      </c>
      <c r="V120" s="5">
        <v>29</v>
      </c>
      <c r="W120" s="5">
        <v>24</v>
      </c>
      <c r="X120" s="72">
        <f t="shared" si="14"/>
        <v>0.98806093042404286</v>
      </c>
      <c r="Y120" s="72">
        <f t="shared" si="15"/>
        <v>0</v>
      </c>
      <c r="Z120" s="72">
        <f t="shared" si="16"/>
        <v>1.1939069575957185E-2</v>
      </c>
      <c r="AA120" s="72">
        <f t="shared" si="17"/>
        <v>0.98589065255731922</v>
      </c>
      <c r="AB120" s="72">
        <f t="shared" si="18"/>
        <v>0</v>
      </c>
      <c r="AC120" s="72">
        <f t="shared" si="19"/>
        <v>1.4109347442680775E-2</v>
      </c>
      <c r="AD120" s="72">
        <f t="shared" si="20"/>
        <v>2.4701523260601071E-3</v>
      </c>
      <c r="AE120" s="72">
        <f t="shared" si="21"/>
        <v>3.5273368606701938E-3</v>
      </c>
      <c r="AF120" s="72">
        <f t="shared" si="22"/>
        <v>0.95833333333333337</v>
      </c>
    </row>
    <row r="121" spans="1:32" x14ac:dyDescent="0.25">
      <c r="A121" s="2" t="s">
        <v>5935</v>
      </c>
      <c r="B121" s="3" t="s">
        <v>24</v>
      </c>
      <c r="C121" s="4" t="s">
        <v>5934</v>
      </c>
      <c r="D121" s="3" t="s">
        <v>26</v>
      </c>
      <c r="E121" s="3" t="s">
        <v>5933</v>
      </c>
      <c r="F121" s="3" t="s">
        <v>28</v>
      </c>
      <c r="G121" s="3" t="s">
        <v>28</v>
      </c>
      <c r="H121" s="5">
        <v>20</v>
      </c>
      <c r="I121" s="5">
        <v>0</v>
      </c>
      <c r="J121" s="5">
        <v>35</v>
      </c>
      <c r="K121" s="5">
        <v>36</v>
      </c>
      <c r="L121" s="5">
        <v>1.4593E-2</v>
      </c>
      <c r="M121" s="69">
        <f t="shared" si="12"/>
        <v>3549</v>
      </c>
      <c r="N121" s="5">
        <v>15</v>
      </c>
      <c r="O121" s="5">
        <v>3531</v>
      </c>
      <c r="P121" s="5">
        <v>2467</v>
      </c>
      <c r="Q121" s="5">
        <v>0</v>
      </c>
      <c r="R121" s="5">
        <v>0</v>
      </c>
      <c r="S121" s="5">
        <f t="shared" si="13"/>
        <v>2480</v>
      </c>
      <c r="T121" s="5">
        <v>2</v>
      </c>
      <c r="U121" s="5">
        <v>1</v>
      </c>
      <c r="V121" s="5">
        <v>18</v>
      </c>
      <c r="W121" s="5">
        <v>13</v>
      </c>
      <c r="X121" s="72">
        <f t="shared" si="14"/>
        <v>0.99492814877430258</v>
      </c>
      <c r="Y121" s="72">
        <f t="shared" si="15"/>
        <v>0</v>
      </c>
      <c r="Z121" s="72">
        <f t="shared" si="16"/>
        <v>5.0718512256973797E-3</v>
      </c>
      <c r="AA121" s="72">
        <f t="shared" si="17"/>
        <v>0.99475806451612903</v>
      </c>
      <c r="AB121" s="72">
        <f t="shared" si="18"/>
        <v>0</v>
      </c>
      <c r="AC121" s="72">
        <f t="shared" si="19"/>
        <v>5.2419354838709681E-3</v>
      </c>
      <c r="AD121" s="72">
        <f t="shared" si="20"/>
        <v>4.22654268808115E-3</v>
      </c>
      <c r="AE121" s="72">
        <f t="shared" si="21"/>
        <v>6.0483870967741934E-3</v>
      </c>
      <c r="AF121" s="72">
        <f t="shared" si="22"/>
        <v>0.97222222222222221</v>
      </c>
    </row>
    <row r="122" spans="1:32" x14ac:dyDescent="0.25">
      <c r="A122" s="2" t="s">
        <v>7179</v>
      </c>
      <c r="B122" s="3" t="s">
        <v>24</v>
      </c>
      <c r="C122" s="4" t="s">
        <v>7178</v>
      </c>
      <c r="D122" s="3" t="s">
        <v>26</v>
      </c>
      <c r="E122" s="3" t="s">
        <v>7177</v>
      </c>
      <c r="F122" s="3" t="s">
        <v>28</v>
      </c>
      <c r="G122" s="3" t="s">
        <v>28</v>
      </c>
      <c r="H122" s="5">
        <v>330</v>
      </c>
      <c r="I122" s="5">
        <v>34</v>
      </c>
      <c r="J122" s="5">
        <v>241</v>
      </c>
      <c r="K122" s="5">
        <v>268</v>
      </c>
      <c r="L122" s="5">
        <v>5.1194000000000003E-2</v>
      </c>
      <c r="M122" s="69">
        <f t="shared" si="12"/>
        <v>7209</v>
      </c>
      <c r="N122" s="5">
        <v>29</v>
      </c>
      <c r="O122" s="5">
        <v>6978</v>
      </c>
      <c r="P122" s="5">
        <v>5235</v>
      </c>
      <c r="Q122" s="5">
        <v>0</v>
      </c>
      <c r="R122" s="5">
        <v>0</v>
      </c>
      <c r="S122" s="5">
        <f t="shared" si="13"/>
        <v>5399</v>
      </c>
      <c r="T122" s="5">
        <v>15</v>
      </c>
      <c r="U122" s="5">
        <v>3</v>
      </c>
      <c r="V122" s="5">
        <v>231</v>
      </c>
      <c r="W122" s="5">
        <v>164</v>
      </c>
      <c r="X122" s="72">
        <f t="shared" si="14"/>
        <v>0.96795672076570949</v>
      </c>
      <c r="Y122" s="72">
        <f t="shared" si="15"/>
        <v>0</v>
      </c>
      <c r="Z122" s="72">
        <f t="shared" si="16"/>
        <v>3.204327923429047E-2</v>
      </c>
      <c r="AA122" s="72">
        <f t="shared" si="17"/>
        <v>0.96962400444526764</v>
      </c>
      <c r="AB122" s="72">
        <f t="shared" si="18"/>
        <v>0</v>
      </c>
      <c r="AC122" s="72">
        <f t="shared" si="19"/>
        <v>3.0375995554732357E-2</v>
      </c>
      <c r="AD122" s="72">
        <f t="shared" si="20"/>
        <v>4.0227493411014014E-3</v>
      </c>
      <c r="AE122" s="72">
        <f t="shared" si="21"/>
        <v>5.371365067605112E-3</v>
      </c>
      <c r="AF122" s="72">
        <f t="shared" si="22"/>
        <v>0.89925373134328357</v>
      </c>
    </row>
    <row r="123" spans="1:32" x14ac:dyDescent="0.25">
      <c r="A123" s="2" t="s">
        <v>6956</v>
      </c>
      <c r="B123" s="3" t="s">
        <v>24</v>
      </c>
      <c r="C123" s="4" t="s">
        <v>6955</v>
      </c>
      <c r="D123" s="3" t="s">
        <v>26</v>
      </c>
      <c r="E123" s="3" t="s">
        <v>6954</v>
      </c>
      <c r="F123" s="3" t="s">
        <v>28</v>
      </c>
      <c r="G123" s="3" t="s">
        <v>28</v>
      </c>
      <c r="H123" s="5">
        <v>119</v>
      </c>
      <c r="I123" s="5">
        <v>2</v>
      </c>
      <c r="J123" s="5">
        <v>156</v>
      </c>
      <c r="K123" s="5">
        <v>174</v>
      </c>
      <c r="L123" s="5">
        <v>3.8546999999999998E-2</v>
      </c>
      <c r="M123" s="69">
        <f t="shared" si="12"/>
        <v>6404</v>
      </c>
      <c r="N123" s="5">
        <v>92</v>
      </c>
      <c r="O123" s="5">
        <v>6291</v>
      </c>
      <c r="P123" s="5">
        <v>4514</v>
      </c>
      <c r="Q123" s="5">
        <v>0</v>
      </c>
      <c r="R123" s="5">
        <v>0</v>
      </c>
      <c r="S123" s="5">
        <f t="shared" si="13"/>
        <v>4578</v>
      </c>
      <c r="T123" s="5">
        <v>5</v>
      </c>
      <c r="U123" s="5">
        <v>1</v>
      </c>
      <c r="V123" s="5">
        <v>113</v>
      </c>
      <c r="W123" s="5">
        <v>64</v>
      </c>
      <c r="X123" s="72">
        <f t="shared" si="14"/>
        <v>0.9823547782635853</v>
      </c>
      <c r="Y123" s="72">
        <f t="shared" si="15"/>
        <v>0</v>
      </c>
      <c r="Z123" s="72">
        <f t="shared" si="16"/>
        <v>1.7645221736414741E-2</v>
      </c>
      <c r="AA123" s="72">
        <f t="shared" si="17"/>
        <v>0.98602009611183927</v>
      </c>
      <c r="AB123" s="72">
        <f t="shared" si="18"/>
        <v>0</v>
      </c>
      <c r="AC123" s="72">
        <f t="shared" si="19"/>
        <v>1.3979903888160769E-2</v>
      </c>
      <c r="AD123" s="72">
        <f t="shared" si="20"/>
        <v>1.4366021236727046E-2</v>
      </c>
      <c r="AE123" s="72">
        <f t="shared" si="21"/>
        <v>2.0096111839231105E-2</v>
      </c>
      <c r="AF123" s="72">
        <f t="shared" si="22"/>
        <v>0.89655172413793105</v>
      </c>
    </row>
    <row r="124" spans="1:32" x14ac:dyDescent="0.25">
      <c r="A124" s="2" t="s">
        <v>8372</v>
      </c>
      <c r="B124" s="3" t="s">
        <v>24</v>
      </c>
      <c r="C124" s="4" t="s">
        <v>8371</v>
      </c>
      <c r="D124" s="3" t="s">
        <v>26</v>
      </c>
      <c r="E124" s="3" t="s">
        <v>8370</v>
      </c>
      <c r="F124" s="3" t="s">
        <v>28</v>
      </c>
      <c r="G124" s="3" t="s">
        <v>28</v>
      </c>
      <c r="H124" s="5">
        <v>1246</v>
      </c>
      <c r="I124" s="5">
        <v>21</v>
      </c>
      <c r="J124" s="5">
        <v>1110</v>
      </c>
      <c r="K124" s="5">
        <v>1464</v>
      </c>
      <c r="L124" s="5">
        <v>7.8565999999999997E-2</v>
      </c>
      <c r="M124" s="69">
        <f t="shared" si="12"/>
        <v>36663</v>
      </c>
      <c r="N124" s="5">
        <v>353</v>
      </c>
      <c r="O124" s="5">
        <v>26821</v>
      </c>
      <c r="P124" s="5">
        <v>18634</v>
      </c>
      <c r="Q124" s="5">
        <v>0</v>
      </c>
      <c r="R124" s="5">
        <v>0</v>
      </c>
      <c r="S124" s="5">
        <f t="shared" si="13"/>
        <v>25139</v>
      </c>
      <c r="T124" s="5">
        <v>68</v>
      </c>
      <c r="U124" s="5">
        <v>106</v>
      </c>
      <c r="V124" s="5">
        <v>9842</v>
      </c>
      <c r="W124" s="5">
        <v>6505</v>
      </c>
      <c r="X124" s="72">
        <f t="shared" si="14"/>
        <v>0.73155497367918609</v>
      </c>
      <c r="Y124" s="72">
        <f t="shared" si="15"/>
        <v>0</v>
      </c>
      <c r="Z124" s="72">
        <f t="shared" si="16"/>
        <v>0.26844502632081391</v>
      </c>
      <c r="AA124" s="72">
        <f t="shared" si="17"/>
        <v>0.74123871275707065</v>
      </c>
      <c r="AB124" s="72">
        <f t="shared" si="18"/>
        <v>0</v>
      </c>
      <c r="AC124" s="72">
        <f t="shared" si="19"/>
        <v>0.25876128724292929</v>
      </c>
      <c r="AD124" s="72">
        <f t="shared" si="20"/>
        <v>9.6282355508278093E-3</v>
      </c>
      <c r="AE124" s="72">
        <f t="shared" si="21"/>
        <v>1.4041926886510998E-2</v>
      </c>
      <c r="AF124" s="72">
        <f t="shared" si="22"/>
        <v>0.75819672131147542</v>
      </c>
    </row>
    <row r="125" spans="1:32" x14ac:dyDescent="0.25">
      <c r="A125" s="2" t="s">
        <v>6124</v>
      </c>
      <c r="B125" s="3" t="s">
        <v>24</v>
      </c>
      <c r="C125" s="4" t="s">
        <v>6123</v>
      </c>
      <c r="D125" s="3" t="s">
        <v>26</v>
      </c>
      <c r="E125" s="3" t="s">
        <v>6122</v>
      </c>
      <c r="F125" s="3" t="s">
        <v>28</v>
      </c>
      <c r="G125" s="3" t="s">
        <v>28</v>
      </c>
      <c r="H125" s="5">
        <v>170</v>
      </c>
      <c r="I125" s="5">
        <v>31</v>
      </c>
      <c r="J125" s="5">
        <v>98</v>
      </c>
      <c r="K125" s="5">
        <v>127</v>
      </c>
      <c r="L125" s="5">
        <v>4.6384000000000002E-2</v>
      </c>
      <c r="M125" s="69">
        <f t="shared" si="12"/>
        <v>3962</v>
      </c>
      <c r="N125" s="5">
        <v>12</v>
      </c>
      <c r="O125" s="5">
        <v>3855</v>
      </c>
      <c r="P125" s="5">
        <v>2738</v>
      </c>
      <c r="Q125" s="5">
        <v>0</v>
      </c>
      <c r="R125" s="5">
        <v>0</v>
      </c>
      <c r="S125" s="5">
        <f t="shared" si="13"/>
        <v>2820</v>
      </c>
      <c r="T125" s="5">
        <v>7</v>
      </c>
      <c r="U125" s="5">
        <v>0</v>
      </c>
      <c r="V125" s="5">
        <v>107</v>
      </c>
      <c r="W125" s="5">
        <v>82</v>
      </c>
      <c r="X125" s="72">
        <f t="shared" si="14"/>
        <v>0.97299343765774859</v>
      </c>
      <c r="Y125" s="72">
        <f t="shared" si="15"/>
        <v>0</v>
      </c>
      <c r="Z125" s="72">
        <f t="shared" si="16"/>
        <v>2.7006562342251388E-2</v>
      </c>
      <c r="AA125" s="72">
        <f t="shared" si="17"/>
        <v>0.97092198581560285</v>
      </c>
      <c r="AB125" s="72">
        <f t="shared" si="18"/>
        <v>0</v>
      </c>
      <c r="AC125" s="72">
        <f t="shared" si="19"/>
        <v>2.9078014184397163E-2</v>
      </c>
      <c r="AD125" s="72">
        <f t="shared" si="20"/>
        <v>3.0287733467945482E-3</v>
      </c>
      <c r="AE125" s="72">
        <f t="shared" si="21"/>
        <v>4.2553191489361703E-3</v>
      </c>
      <c r="AF125" s="72">
        <f t="shared" si="22"/>
        <v>0.77165354330708658</v>
      </c>
    </row>
    <row r="126" spans="1:32" x14ac:dyDescent="0.25">
      <c r="A126" s="2" t="s">
        <v>5742</v>
      </c>
      <c r="B126" s="3" t="s">
        <v>24</v>
      </c>
      <c r="C126" s="4" t="s">
        <v>5741</v>
      </c>
      <c r="D126" s="3" t="s">
        <v>26</v>
      </c>
      <c r="E126" s="3" t="s">
        <v>5740</v>
      </c>
      <c r="F126" s="3" t="s">
        <v>28</v>
      </c>
      <c r="G126" s="3" t="s">
        <v>28</v>
      </c>
      <c r="H126" s="5">
        <v>150</v>
      </c>
      <c r="I126" s="5">
        <v>17</v>
      </c>
      <c r="J126" s="5">
        <v>107</v>
      </c>
      <c r="K126" s="5">
        <v>119</v>
      </c>
      <c r="L126" s="5">
        <v>5.4990999999999998E-2</v>
      </c>
      <c r="M126" s="69">
        <f t="shared" si="12"/>
        <v>3218</v>
      </c>
      <c r="N126" s="5">
        <v>30</v>
      </c>
      <c r="O126" s="5">
        <v>3156</v>
      </c>
      <c r="P126" s="5">
        <v>2164</v>
      </c>
      <c r="Q126" s="5">
        <v>0</v>
      </c>
      <c r="R126" s="5">
        <v>0</v>
      </c>
      <c r="S126" s="5">
        <f t="shared" si="13"/>
        <v>2206</v>
      </c>
      <c r="T126" s="5">
        <v>6</v>
      </c>
      <c r="U126" s="5">
        <v>1</v>
      </c>
      <c r="V126" s="5">
        <v>62</v>
      </c>
      <c r="W126" s="5">
        <v>42</v>
      </c>
      <c r="X126" s="72">
        <f t="shared" si="14"/>
        <v>0.98073337476693601</v>
      </c>
      <c r="Y126" s="72">
        <f t="shared" si="15"/>
        <v>0</v>
      </c>
      <c r="Z126" s="72">
        <f t="shared" si="16"/>
        <v>1.9266625233064015E-2</v>
      </c>
      <c r="AA126" s="72">
        <f t="shared" si="17"/>
        <v>0.98096101541251135</v>
      </c>
      <c r="AB126" s="72">
        <f t="shared" si="18"/>
        <v>0</v>
      </c>
      <c r="AC126" s="72">
        <f t="shared" si="19"/>
        <v>1.9038984587488667E-2</v>
      </c>
      <c r="AD126" s="72">
        <f t="shared" si="20"/>
        <v>9.322560596643879E-3</v>
      </c>
      <c r="AE126" s="72">
        <f t="shared" si="21"/>
        <v>1.3599274705349048E-2</v>
      </c>
      <c r="AF126" s="72">
        <f t="shared" si="22"/>
        <v>0.89915966386554624</v>
      </c>
    </row>
    <row r="127" spans="1:32" x14ac:dyDescent="0.25">
      <c r="A127" s="2" t="s">
        <v>8471</v>
      </c>
      <c r="B127" s="3" t="s">
        <v>24</v>
      </c>
      <c r="C127" s="4" t="s">
        <v>8470</v>
      </c>
      <c r="D127" s="3" t="s">
        <v>26</v>
      </c>
      <c r="E127" s="3" t="s">
        <v>8469</v>
      </c>
      <c r="F127" s="3" t="s">
        <v>28</v>
      </c>
      <c r="G127" s="3" t="s">
        <v>28</v>
      </c>
      <c r="H127" s="5">
        <v>3397</v>
      </c>
      <c r="I127" s="5">
        <v>257</v>
      </c>
      <c r="J127" s="5">
        <v>1677</v>
      </c>
      <c r="K127" s="5">
        <v>2875</v>
      </c>
      <c r="L127" s="5">
        <v>0.122096</v>
      </c>
      <c r="M127" s="69">
        <f t="shared" si="12"/>
        <v>43928</v>
      </c>
      <c r="N127" s="5">
        <v>303</v>
      </c>
      <c r="O127" s="5">
        <v>33057</v>
      </c>
      <c r="P127" s="5">
        <v>23547</v>
      </c>
      <c r="Q127" s="5">
        <v>0</v>
      </c>
      <c r="R127" s="5">
        <v>0</v>
      </c>
      <c r="S127" s="5">
        <f t="shared" si="13"/>
        <v>30869</v>
      </c>
      <c r="T127" s="5">
        <v>89</v>
      </c>
      <c r="U127" s="5">
        <v>54</v>
      </c>
      <c r="V127" s="5">
        <v>10871</v>
      </c>
      <c r="W127" s="5">
        <v>7322</v>
      </c>
      <c r="X127" s="72">
        <f t="shared" si="14"/>
        <v>0.75252686213804409</v>
      </c>
      <c r="Y127" s="72">
        <f t="shared" si="15"/>
        <v>0</v>
      </c>
      <c r="Z127" s="72">
        <f t="shared" si="16"/>
        <v>0.24747313786195593</v>
      </c>
      <c r="AA127" s="72">
        <f t="shared" si="17"/>
        <v>0.76280410768084483</v>
      </c>
      <c r="AB127" s="72">
        <f t="shared" si="18"/>
        <v>0</v>
      </c>
      <c r="AC127" s="72">
        <f t="shared" si="19"/>
        <v>0.23719589231915514</v>
      </c>
      <c r="AD127" s="72">
        <f t="shared" si="20"/>
        <v>6.897650701147332E-3</v>
      </c>
      <c r="AE127" s="72">
        <f t="shared" si="21"/>
        <v>9.8156726813307844E-3</v>
      </c>
      <c r="AF127" s="72">
        <f t="shared" si="22"/>
        <v>0.58330434782608698</v>
      </c>
    </row>
    <row r="128" spans="1:32" x14ac:dyDescent="0.25">
      <c r="A128" s="2" t="s">
        <v>7408</v>
      </c>
      <c r="B128" s="3" t="s">
        <v>24</v>
      </c>
      <c r="C128" s="4" t="s">
        <v>7407</v>
      </c>
      <c r="D128" s="3" t="s">
        <v>26</v>
      </c>
      <c r="E128" s="3" t="s">
        <v>7406</v>
      </c>
      <c r="F128" s="3" t="s">
        <v>28</v>
      </c>
      <c r="G128" s="3" t="s">
        <v>28</v>
      </c>
      <c r="H128" s="5">
        <v>466</v>
      </c>
      <c r="I128" s="5">
        <v>48</v>
      </c>
      <c r="J128" s="5">
        <v>315</v>
      </c>
      <c r="K128" s="5">
        <v>425</v>
      </c>
      <c r="L128" s="5">
        <v>6.9683999999999996E-2</v>
      </c>
      <c r="M128" s="69">
        <f t="shared" si="12"/>
        <v>9252</v>
      </c>
      <c r="N128" s="5">
        <v>101</v>
      </c>
      <c r="O128" s="5">
        <v>8264</v>
      </c>
      <c r="P128" s="5">
        <v>6099</v>
      </c>
      <c r="Q128" s="5">
        <v>0</v>
      </c>
      <c r="R128" s="5">
        <v>0</v>
      </c>
      <c r="S128" s="5">
        <f t="shared" si="13"/>
        <v>6798</v>
      </c>
      <c r="T128" s="5">
        <v>39</v>
      </c>
      <c r="U128" s="5">
        <v>12</v>
      </c>
      <c r="V128" s="5">
        <v>988</v>
      </c>
      <c r="W128" s="5">
        <v>699</v>
      </c>
      <c r="X128" s="72">
        <f t="shared" si="14"/>
        <v>0.89321227842628625</v>
      </c>
      <c r="Y128" s="72">
        <f t="shared" si="15"/>
        <v>0</v>
      </c>
      <c r="Z128" s="72">
        <f t="shared" si="16"/>
        <v>0.10678772157371379</v>
      </c>
      <c r="AA128" s="72">
        <f t="shared" si="17"/>
        <v>0.89717563989408644</v>
      </c>
      <c r="AB128" s="72">
        <f t="shared" si="18"/>
        <v>0</v>
      </c>
      <c r="AC128" s="72">
        <f t="shared" si="19"/>
        <v>0.1028243601059135</v>
      </c>
      <c r="AD128" s="72">
        <f t="shared" si="20"/>
        <v>1.0916558581928231E-2</v>
      </c>
      <c r="AE128" s="72">
        <f t="shared" si="21"/>
        <v>1.4857310973815829E-2</v>
      </c>
      <c r="AF128" s="72">
        <f t="shared" si="22"/>
        <v>0.74117647058823533</v>
      </c>
    </row>
    <row r="129" spans="1:32" x14ac:dyDescent="0.25">
      <c r="A129" s="2" t="s">
        <v>8159</v>
      </c>
      <c r="B129" s="3" t="s">
        <v>24</v>
      </c>
      <c r="C129" s="4" t="s">
        <v>8158</v>
      </c>
      <c r="D129" s="3" t="s">
        <v>26</v>
      </c>
      <c r="E129" s="3" t="s">
        <v>8157</v>
      </c>
      <c r="F129" s="3" t="s">
        <v>28</v>
      </c>
      <c r="G129" s="3" t="s">
        <v>28</v>
      </c>
      <c r="H129" s="5">
        <v>1291</v>
      </c>
      <c r="I129" s="5">
        <v>24</v>
      </c>
      <c r="J129" s="5">
        <v>714</v>
      </c>
      <c r="K129" s="5">
        <v>1193</v>
      </c>
      <c r="L129" s="5">
        <v>9.5128000000000004E-2</v>
      </c>
      <c r="M129" s="69">
        <f t="shared" si="12"/>
        <v>27929</v>
      </c>
      <c r="N129" s="5">
        <v>273</v>
      </c>
      <c r="O129" s="5">
        <v>19381</v>
      </c>
      <c r="P129" s="5">
        <v>12541</v>
      </c>
      <c r="Q129" s="5">
        <v>0</v>
      </c>
      <c r="R129" s="5">
        <v>0</v>
      </c>
      <c r="S129" s="5">
        <f t="shared" si="13"/>
        <v>17720</v>
      </c>
      <c r="T129" s="5">
        <v>53</v>
      </c>
      <c r="U129" s="5">
        <v>101</v>
      </c>
      <c r="V129" s="5">
        <v>8548</v>
      </c>
      <c r="W129" s="5">
        <v>5179</v>
      </c>
      <c r="X129" s="72">
        <f t="shared" si="14"/>
        <v>0.69393820043682197</v>
      </c>
      <c r="Y129" s="72">
        <f t="shared" si="15"/>
        <v>0</v>
      </c>
      <c r="Z129" s="72">
        <f t="shared" si="16"/>
        <v>0.30606179956317808</v>
      </c>
      <c r="AA129" s="72">
        <f t="shared" si="17"/>
        <v>0.7077313769751693</v>
      </c>
      <c r="AB129" s="72">
        <f t="shared" si="18"/>
        <v>0</v>
      </c>
      <c r="AC129" s="72">
        <f t="shared" si="19"/>
        <v>0.2922686230248307</v>
      </c>
      <c r="AD129" s="72">
        <f t="shared" si="20"/>
        <v>9.7747860646639692E-3</v>
      </c>
      <c r="AE129" s="72">
        <f t="shared" si="21"/>
        <v>1.5406320541760722E-2</v>
      </c>
      <c r="AF129" s="72">
        <f t="shared" si="22"/>
        <v>0.59849119865884326</v>
      </c>
    </row>
    <row r="130" spans="1:32" x14ac:dyDescent="0.25">
      <c r="A130" s="2" t="s">
        <v>5965</v>
      </c>
      <c r="B130" s="3" t="s">
        <v>24</v>
      </c>
      <c r="C130" s="4" t="s">
        <v>5964</v>
      </c>
      <c r="D130" s="3" t="s">
        <v>26</v>
      </c>
      <c r="E130" s="3" t="s">
        <v>5963</v>
      </c>
      <c r="F130" s="3" t="s">
        <v>28</v>
      </c>
      <c r="G130" s="3" t="s">
        <v>28</v>
      </c>
      <c r="H130" s="5">
        <v>29</v>
      </c>
      <c r="I130" s="5">
        <v>0</v>
      </c>
      <c r="J130" s="5">
        <v>40</v>
      </c>
      <c r="K130" s="5">
        <v>52</v>
      </c>
      <c r="L130" s="5">
        <v>2.085E-2</v>
      </c>
      <c r="M130" s="69">
        <f t="shared" si="12"/>
        <v>4006</v>
      </c>
      <c r="N130" s="5">
        <v>23</v>
      </c>
      <c r="O130" s="5">
        <v>3562</v>
      </c>
      <c r="P130" s="5">
        <v>2494</v>
      </c>
      <c r="Q130" s="5">
        <v>0</v>
      </c>
      <c r="R130" s="5">
        <v>0</v>
      </c>
      <c r="S130" s="5">
        <f t="shared" si="13"/>
        <v>2756</v>
      </c>
      <c r="T130" s="5">
        <v>2</v>
      </c>
      <c r="U130" s="5">
        <v>6</v>
      </c>
      <c r="V130" s="5">
        <v>444</v>
      </c>
      <c r="W130" s="5">
        <v>262</v>
      </c>
      <c r="X130" s="72">
        <f t="shared" si="14"/>
        <v>0.88916625062406396</v>
      </c>
      <c r="Y130" s="72">
        <f t="shared" si="15"/>
        <v>0</v>
      </c>
      <c r="Z130" s="72">
        <f t="shared" si="16"/>
        <v>0.1108337493759361</v>
      </c>
      <c r="AA130" s="72">
        <f t="shared" si="17"/>
        <v>0.90493468795355592</v>
      </c>
      <c r="AB130" s="72">
        <f t="shared" si="18"/>
        <v>0</v>
      </c>
      <c r="AC130" s="72">
        <f t="shared" si="19"/>
        <v>9.5065312046444125E-2</v>
      </c>
      <c r="AD130" s="72">
        <f t="shared" si="20"/>
        <v>5.7413879181228162E-3</v>
      </c>
      <c r="AE130" s="72">
        <f t="shared" si="21"/>
        <v>8.3454281567489109E-3</v>
      </c>
      <c r="AF130" s="72">
        <f t="shared" si="22"/>
        <v>0.76923076923076927</v>
      </c>
    </row>
    <row r="131" spans="1:32" x14ac:dyDescent="0.25">
      <c r="A131" s="2" t="s">
        <v>8101</v>
      </c>
      <c r="B131" s="3" t="s">
        <v>24</v>
      </c>
      <c r="C131" s="4" t="s">
        <v>8100</v>
      </c>
      <c r="D131" s="3" t="s">
        <v>26</v>
      </c>
      <c r="E131" s="3" t="s">
        <v>8099</v>
      </c>
      <c r="F131" s="3" t="s">
        <v>28</v>
      </c>
      <c r="G131" s="3" t="s">
        <v>28</v>
      </c>
      <c r="H131" s="5">
        <v>616</v>
      </c>
      <c r="I131" s="5">
        <v>25</v>
      </c>
      <c r="J131" s="5">
        <v>605</v>
      </c>
      <c r="K131" s="5">
        <v>753</v>
      </c>
      <c r="L131" s="5">
        <v>6.5587000000000006E-2</v>
      </c>
      <c r="M131" s="69">
        <f t="shared" ref="M131:M194" si="23">O131+Q131+V131</f>
        <v>20253</v>
      </c>
      <c r="N131" s="5">
        <v>225</v>
      </c>
      <c r="O131" s="5">
        <v>16234</v>
      </c>
      <c r="P131" s="5">
        <v>11481</v>
      </c>
      <c r="Q131" s="5">
        <v>0</v>
      </c>
      <c r="R131" s="5">
        <v>0</v>
      </c>
      <c r="S131" s="5">
        <f t="shared" ref="S131:S194" si="24">R131+W131+P131</f>
        <v>14181</v>
      </c>
      <c r="T131" s="5">
        <v>71</v>
      </c>
      <c r="U131" s="5">
        <v>54</v>
      </c>
      <c r="V131" s="5">
        <v>4019</v>
      </c>
      <c r="W131" s="5">
        <v>2700</v>
      </c>
      <c r="X131" s="72">
        <f t="shared" ref="X131:X194" si="25">O131/$M131</f>
        <v>0.80156026267713421</v>
      </c>
      <c r="Y131" s="72">
        <f t="shared" ref="Y131:Y194" si="26">Q131/$M131</f>
        <v>0</v>
      </c>
      <c r="Z131" s="72">
        <f t="shared" ref="Z131:Z194" si="27">V131/$M131</f>
        <v>0.19843973732286574</v>
      </c>
      <c r="AA131" s="72">
        <f t="shared" ref="AA131:AA194" si="28">P131/$S131</f>
        <v>0.80960440025386082</v>
      </c>
      <c r="AB131" s="72">
        <f t="shared" ref="AB131:AB194" si="29">R131/$S131</f>
        <v>0</v>
      </c>
      <c r="AC131" s="72">
        <f t="shared" ref="AC131:AC194" si="30">W131/$S131</f>
        <v>0.1903955997461392</v>
      </c>
      <c r="AD131" s="72">
        <f t="shared" ref="AD131:AD194" si="31">$N131/M131</f>
        <v>1.1109465264405273E-2</v>
      </c>
      <c r="AE131" s="72">
        <f t="shared" ref="AE131:AE194" si="32">$N131/S131</f>
        <v>1.5866299978844933E-2</v>
      </c>
      <c r="AF131" s="72">
        <f t="shared" ref="AF131:AF194" si="33">J131/K131</f>
        <v>0.80345285524568388</v>
      </c>
    </row>
    <row r="132" spans="1:32" x14ac:dyDescent="0.25">
      <c r="A132" s="2" t="s">
        <v>6244</v>
      </c>
      <c r="B132" s="3" t="s">
        <v>24</v>
      </c>
      <c r="C132" s="4" t="s">
        <v>6243</v>
      </c>
      <c r="D132" s="3" t="s">
        <v>26</v>
      </c>
      <c r="E132" s="3" t="s">
        <v>6242</v>
      </c>
      <c r="F132" s="3" t="s">
        <v>28</v>
      </c>
      <c r="G132" s="3" t="s">
        <v>28</v>
      </c>
      <c r="H132" s="5">
        <v>134</v>
      </c>
      <c r="I132" s="5">
        <v>24</v>
      </c>
      <c r="J132" s="5">
        <v>84</v>
      </c>
      <c r="K132" s="5">
        <v>113</v>
      </c>
      <c r="L132" s="5">
        <v>3.8033999999999998E-2</v>
      </c>
      <c r="M132" s="69">
        <f t="shared" si="23"/>
        <v>4253</v>
      </c>
      <c r="N132" s="5">
        <v>18</v>
      </c>
      <c r="O132" s="5">
        <v>4179</v>
      </c>
      <c r="P132" s="5">
        <v>2971</v>
      </c>
      <c r="Q132" s="5">
        <v>0</v>
      </c>
      <c r="R132" s="5">
        <v>0</v>
      </c>
      <c r="S132" s="5">
        <f t="shared" si="24"/>
        <v>3031</v>
      </c>
      <c r="T132" s="5">
        <v>1</v>
      </c>
      <c r="U132" s="5">
        <v>0</v>
      </c>
      <c r="V132" s="5">
        <v>74</v>
      </c>
      <c r="W132" s="5">
        <v>60</v>
      </c>
      <c r="X132" s="72">
        <f t="shared" si="25"/>
        <v>0.98260051728191866</v>
      </c>
      <c r="Y132" s="72">
        <f t="shared" si="26"/>
        <v>0</v>
      </c>
      <c r="Z132" s="72">
        <f t="shared" si="27"/>
        <v>1.7399482718081356E-2</v>
      </c>
      <c r="AA132" s="72">
        <f t="shared" si="28"/>
        <v>0.98020455295282083</v>
      </c>
      <c r="AB132" s="72">
        <f t="shared" si="29"/>
        <v>0</v>
      </c>
      <c r="AC132" s="72">
        <f t="shared" si="30"/>
        <v>1.979544704717915E-2</v>
      </c>
      <c r="AD132" s="72">
        <f t="shared" si="31"/>
        <v>4.2323066071008704E-3</v>
      </c>
      <c r="AE132" s="72">
        <f t="shared" si="32"/>
        <v>5.9386341141537445E-3</v>
      </c>
      <c r="AF132" s="72">
        <f t="shared" si="33"/>
        <v>0.74336283185840712</v>
      </c>
    </row>
    <row r="133" spans="1:32" x14ac:dyDescent="0.25">
      <c r="A133" s="2" t="s">
        <v>6474</v>
      </c>
      <c r="B133" s="3" t="s">
        <v>24</v>
      </c>
      <c r="C133" s="4" t="s">
        <v>6473</v>
      </c>
      <c r="D133" s="3" t="s">
        <v>26</v>
      </c>
      <c r="E133" s="3" t="s">
        <v>6472</v>
      </c>
      <c r="F133" s="3" t="s">
        <v>28</v>
      </c>
      <c r="G133" s="3" t="s">
        <v>28</v>
      </c>
      <c r="H133" s="5">
        <v>30</v>
      </c>
      <c r="I133" s="5">
        <v>0</v>
      </c>
      <c r="J133" s="5">
        <v>55</v>
      </c>
      <c r="K133" s="5">
        <v>55</v>
      </c>
      <c r="L133" s="5">
        <v>1.6143000000000001E-2</v>
      </c>
      <c r="M133" s="69">
        <f t="shared" si="23"/>
        <v>4854</v>
      </c>
      <c r="N133" s="5">
        <v>32</v>
      </c>
      <c r="O133" s="5">
        <v>4851</v>
      </c>
      <c r="P133" s="5">
        <v>3407</v>
      </c>
      <c r="Q133" s="5">
        <v>0</v>
      </c>
      <c r="R133" s="5">
        <v>0</v>
      </c>
      <c r="S133" s="5">
        <f t="shared" si="24"/>
        <v>3410</v>
      </c>
      <c r="T133" s="5">
        <v>2</v>
      </c>
      <c r="U133" s="5">
        <v>0</v>
      </c>
      <c r="V133" s="5">
        <v>3</v>
      </c>
      <c r="W133" s="5">
        <v>3</v>
      </c>
      <c r="X133" s="72">
        <f t="shared" si="25"/>
        <v>0.99938195302843014</v>
      </c>
      <c r="Y133" s="72">
        <f t="shared" si="26"/>
        <v>0</v>
      </c>
      <c r="Z133" s="72">
        <f t="shared" si="27"/>
        <v>6.1804697156983925E-4</v>
      </c>
      <c r="AA133" s="72">
        <f t="shared" si="28"/>
        <v>0.99912023460410559</v>
      </c>
      <c r="AB133" s="72">
        <f t="shared" si="29"/>
        <v>0</v>
      </c>
      <c r="AC133" s="72">
        <f t="shared" si="30"/>
        <v>8.7976539589442815E-4</v>
      </c>
      <c r="AD133" s="72">
        <f t="shared" si="31"/>
        <v>6.592501030078286E-3</v>
      </c>
      <c r="AE133" s="72">
        <f t="shared" si="32"/>
        <v>9.3841642228739003E-3</v>
      </c>
      <c r="AF133" s="72">
        <f t="shared" si="33"/>
        <v>1</v>
      </c>
    </row>
    <row r="134" spans="1:32" x14ac:dyDescent="0.25">
      <c r="A134" s="2" t="s">
        <v>5793</v>
      </c>
      <c r="B134" s="3" t="s">
        <v>24</v>
      </c>
      <c r="C134" s="4" t="s">
        <v>5792</v>
      </c>
      <c r="D134" s="3" t="s">
        <v>26</v>
      </c>
      <c r="E134" s="3" t="s">
        <v>5791</v>
      </c>
      <c r="F134" s="3" t="s">
        <v>28</v>
      </c>
      <c r="G134" s="3" t="s">
        <v>28</v>
      </c>
      <c r="H134" s="5">
        <v>234</v>
      </c>
      <c r="I134" s="5">
        <v>10</v>
      </c>
      <c r="J134" s="5">
        <v>207</v>
      </c>
      <c r="K134" s="5">
        <v>233</v>
      </c>
      <c r="L134" s="5">
        <v>0.103052</v>
      </c>
      <c r="M134" s="69">
        <f t="shared" si="23"/>
        <v>4486</v>
      </c>
      <c r="N134" s="5">
        <v>94</v>
      </c>
      <c r="O134" s="5">
        <v>3674</v>
      </c>
      <c r="P134" s="5">
        <v>2261</v>
      </c>
      <c r="Q134" s="5">
        <v>0</v>
      </c>
      <c r="R134" s="5">
        <v>0</v>
      </c>
      <c r="S134" s="5">
        <f t="shared" si="24"/>
        <v>2833</v>
      </c>
      <c r="T134" s="5">
        <v>6</v>
      </c>
      <c r="U134" s="5">
        <v>4</v>
      </c>
      <c r="V134" s="5">
        <v>812</v>
      </c>
      <c r="W134" s="5">
        <v>572</v>
      </c>
      <c r="X134" s="72">
        <f t="shared" si="25"/>
        <v>0.81899242086491308</v>
      </c>
      <c r="Y134" s="72">
        <f t="shared" si="26"/>
        <v>0</v>
      </c>
      <c r="Z134" s="72">
        <f t="shared" si="27"/>
        <v>0.18100757913508694</v>
      </c>
      <c r="AA134" s="72">
        <f t="shared" si="28"/>
        <v>0.79809389339922343</v>
      </c>
      <c r="AB134" s="72">
        <f t="shared" si="29"/>
        <v>0</v>
      </c>
      <c r="AC134" s="72">
        <f t="shared" si="30"/>
        <v>0.20190610660077657</v>
      </c>
      <c r="AD134" s="72">
        <f t="shared" si="31"/>
        <v>2.0954079358002677E-2</v>
      </c>
      <c r="AE134" s="72">
        <f t="shared" si="32"/>
        <v>3.3180374161666075E-2</v>
      </c>
      <c r="AF134" s="72">
        <f t="shared" si="33"/>
        <v>0.88841201716738194</v>
      </c>
    </row>
    <row r="135" spans="1:32" x14ac:dyDescent="0.25">
      <c r="A135" s="2" t="s">
        <v>5854</v>
      </c>
      <c r="B135" s="3" t="s">
        <v>24</v>
      </c>
      <c r="C135" s="4" t="s">
        <v>5853</v>
      </c>
      <c r="D135" s="3" t="s">
        <v>26</v>
      </c>
      <c r="E135" s="3" t="s">
        <v>5852</v>
      </c>
      <c r="F135" s="3" t="s">
        <v>28</v>
      </c>
      <c r="G135" s="3" t="s">
        <v>28</v>
      </c>
      <c r="H135" s="5">
        <v>26</v>
      </c>
      <c r="I135" s="5">
        <v>0</v>
      </c>
      <c r="J135" s="5">
        <v>30</v>
      </c>
      <c r="K135" s="5">
        <v>32</v>
      </c>
      <c r="L135" s="5">
        <v>1.3485E-2</v>
      </c>
      <c r="M135" s="69">
        <f t="shared" si="23"/>
        <v>3410</v>
      </c>
      <c r="N135" s="5">
        <v>13</v>
      </c>
      <c r="O135" s="5">
        <v>3410</v>
      </c>
      <c r="P135" s="5">
        <v>2373</v>
      </c>
      <c r="Q135" s="5">
        <v>0</v>
      </c>
      <c r="R135" s="5">
        <v>0</v>
      </c>
      <c r="S135" s="5">
        <f t="shared" si="24"/>
        <v>2373</v>
      </c>
      <c r="T135" s="5">
        <v>1</v>
      </c>
      <c r="U135" s="5">
        <v>0</v>
      </c>
      <c r="V135" s="5">
        <v>0</v>
      </c>
      <c r="W135" s="5">
        <v>0</v>
      </c>
      <c r="X135" s="72">
        <f t="shared" si="25"/>
        <v>1</v>
      </c>
      <c r="Y135" s="72">
        <f t="shared" si="26"/>
        <v>0</v>
      </c>
      <c r="Z135" s="72">
        <f t="shared" si="27"/>
        <v>0</v>
      </c>
      <c r="AA135" s="72">
        <f t="shared" si="28"/>
        <v>1</v>
      </c>
      <c r="AB135" s="72">
        <f t="shared" si="29"/>
        <v>0</v>
      </c>
      <c r="AC135" s="72">
        <f t="shared" si="30"/>
        <v>0</v>
      </c>
      <c r="AD135" s="72">
        <f t="shared" si="31"/>
        <v>3.812316715542522E-3</v>
      </c>
      <c r="AE135" s="72">
        <f t="shared" si="32"/>
        <v>5.478297513695744E-3</v>
      </c>
      <c r="AF135" s="72">
        <f t="shared" si="33"/>
        <v>0.9375</v>
      </c>
    </row>
    <row r="136" spans="1:32" x14ac:dyDescent="0.25">
      <c r="A136" s="2" t="s">
        <v>8336</v>
      </c>
      <c r="B136" s="3" t="s">
        <v>24</v>
      </c>
      <c r="C136" s="4" t="s">
        <v>8335</v>
      </c>
      <c r="D136" s="3" t="s">
        <v>26</v>
      </c>
      <c r="E136" s="3" t="s">
        <v>8334</v>
      </c>
      <c r="F136" s="3" t="s">
        <v>28</v>
      </c>
      <c r="G136" s="3" t="s">
        <v>28</v>
      </c>
      <c r="H136" s="5">
        <v>2230</v>
      </c>
      <c r="I136" s="5">
        <v>217</v>
      </c>
      <c r="J136" s="5">
        <v>1351</v>
      </c>
      <c r="K136" s="5">
        <v>1784</v>
      </c>
      <c r="L136" s="5">
        <v>0.10641200000000001</v>
      </c>
      <c r="M136" s="69">
        <f t="shared" si="23"/>
        <v>28387</v>
      </c>
      <c r="N136" s="5">
        <v>371</v>
      </c>
      <c r="O136" s="5">
        <v>23503</v>
      </c>
      <c r="P136" s="5">
        <v>16765</v>
      </c>
      <c r="Q136" s="5">
        <v>0</v>
      </c>
      <c r="R136" s="5">
        <v>0</v>
      </c>
      <c r="S136" s="5">
        <f t="shared" si="24"/>
        <v>19995</v>
      </c>
      <c r="T136" s="5">
        <v>120</v>
      </c>
      <c r="U136" s="5">
        <v>25</v>
      </c>
      <c r="V136" s="5">
        <v>4884</v>
      </c>
      <c r="W136" s="5">
        <v>3230</v>
      </c>
      <c r="X136" s="72">
        <f t="shared" si="25"/>
        <v>0.82794941346390949</v>
      </c>
      <c r="Y136" s="72">
        <f t="shared" si="26"/>
        <v>0</v>
      </c>
      <c r="Z136" s="72">
        <f t="shared" si="27"/>
        <v>0.17205058653609046</v>
      </c>
      <c r="AA136" s="72">
        <f t="shared" si="28"/>
        <v>0.83845961490372589</v>
      </c>
      <c r="AB136" s="72">
        <f t="shared" si="29"/>
        <v>0</v>
      </c>
      <c r="AC136" s="72">
        <f t="shared" si="30"/>
        <v>0.16154038509627408</v>
      </c>
      <c r="AD136" s="72">
        <f t="shared" si="31"/>
        <v>1.3069362736463874E-2</v>
      </c>
      <c r="AE136" s="72">
        <f t="shared" si="32"/>
        <v>1.8554638659664915E-2</v>
      </c>
      <c r="AF136" s="72">
        <f t="shared" si="33"/>
        <v>0.75728699551569512</v>
      </c>
    </row>
    <row r="137" spans="1:32" x14ac:dyDescent="0.25">
      <c r="A137" s="2" t="s">
        <v>5059</v>
      </c>
      <c r="B137" s="3" t="s">
        <v>24</v>
      </c>
      <c r="C137" s="4" t="s">
        <v>5058</v>
      </c>
      <c r="D137" s="3" t="s">
        <v>26</v>
      </c>
      <c r="E137" s="3" t="s">
        <v>5057</v>
      </c>
      <c r="F137" s="3" t="s">
        <v>28</v>
      </c>
      <c r="G137" s="3" t="s">
        <v>28</v>
      </c>
      <c r="H137" s="5">
        <v>10</v>
      </c>
      <c r="I137" s="5">
        <v>0</v>
      </c>
      <c r="J137" s="5">
        <v>12</v>
      </c>
      <c r="K137" s="5">
        <v>12</v>
      </c>
      <c r="L137" s="5">
        <v>1.1121000000000001E-2</v>
      </c>
      <c r="M137" s="69">
        <f t="shared" si="23"/>
        <v>1486</v>
      </c>
      <c r="N137" s="5">
        <v>4</v>
      </c>
      <c r="O137" s="5">
        <v>1483</v>
      </c>
      <c r="P137" s="5">
        <v>1079</v>
      </c>
      <c r="Q137" s="5">
        <v>0</v>
      </c>
      <c r="R137" s="5">
        <v>0</v>
      </c>
      <c r="S137" s="5">
        <f t="shared" si="24"/>
        <v>1082</v>
      </c>
      <c r="T137" s="5">
        <v>0</v>
      </c>
      <c r="U137" s="5">
        <v>0</v>
      </c>
      <c r="V137" s="5">
        <v>3</v>
      </c>
      <c r="W137" s="5">
        <v>3</v>
      </c>
      <c r="X137" s="72">
        <f t="shared" si="25"/>
        <v>0.99798115746971738</v>
      </c>
      <c r="Y137" s="72">
        <f t="shared" si="26"/>
        <v>0</v>
      </c>
      <c r="Z137" s="72">
        <f t="shared" si="27"/>
        <v>2.018842530282638E-3</v>
      </c>
      <c r="AA137" s="72">
        <f t="shared" si="28"/>
        <v>0.99722735674676521</v>
      </c>
      <c r="AB137" s="72">
        <f t="shared" si="29"/>
        <v>0</v>
      </c>
      <c r="AC137" s="72">
        <f t="shared" si="30"/>
        <v>2.7726432532347504E-3</v>
      </c>
      <c r="AD137" s="72">
        <f t="shared" si="31"/>
        <v>2.6917900403768506E-3</v>
      </c>
      <c r="AE137" s="72">
        <f t="shared" si="32"/>
        <v>3.6968576709796672E-3</v>
      </c>
      <c r="AF137" s="72">
        <f t="shared" si="33"/>
        <v>1</v>
      </c>
    </row>
    <row r="138" spans="1:32" x14ac:dyDescent="0.25">
      <c r="A138" s="2" t="s">
        <v>5199</v>
      </c>
      <c r="B138" s="3" t="s">
        <v>24</v>
      </c>
      <c r="C138" s="4" t="s">
        <v>5198</v>
      </c>
      <c r="D138" s="3" t="s">
        <v>26</v>
      </c>
      <c r="E138" s="3" t="s">
        <v>5197</v>
      </c>
      <c r="F138" s="3" t="s">
        <v>28</v>
      </c>
      <c r="G138" s="3" t="s">
        <v>28</v>
      </c>
      <c r="H138" s="5">
        <v>7</v>
      </c>
      <c r="I138" s="5">
        <v>0</v>
      </c>
      <c r="J138" s="5">
        <v>13</v>
      </c>
      <c r="K138" s="5">
        <v>13</v>
      </c>
      <c r="L138" s="5">
        <v>9.5729999999999999E-3</v>
      </c>
      <c r="M138" s="69">
        <f t="shared" si="23"/>
        <v>1916</v>
      </c>
      <c r="N138" s="5">
        <v>8</v>
      </c>
      <c r="O138" s="5">
        <v>1916</v>
      </c>
      <c r="P138" s="5">
        <v>1358</v>
      </c>
      <c r="Q138" s="5">
        <v>0</v>
      </c>
      <c r="R138" s="5">
        <v>0</v>
      </c>
      <c r="S138" s="5">
        <f t="shared" si="24"/>
        <v>1358</v>
      </c>
      <c r="T138" s="5">
        <v>1</v>
      </c>
      <c r="U138" s="5">
        <v>0</v>
      </c>
      <c r="V138" s="5">
        <v>0</v>
      </c>
      <c r="W138" s="5">
        <v>0</v>
      </c>
      <c r="X138" s="72">
        <f t="shared" si="25"/>
        <v>1</v>
      </c>
      <c r="Y138" s="72">
        <f t="shared" si="26"/>
        <v>0</v>
      </c>
      <c r="Z138" s="72">
        <f t="shared" si="27"/>
        <v>0</v>
      </c>
      <c r="AA138" s="72">
        <f t="shared" si="28"/>
        <v>1</v>
      </c>
      <c r="AB138" s="72">
        <f t="shared" si="29"/>
        <v>0</v>
      </c>
      <c r="AC138" s="72">
        <f t="shared" si="30"/>
        <v>0</v>
      </c>
      <c r="AD138" s="72">
        <f t="shared" si="31"/>
        <v>4.1753653444676405E-3</v>
      </c>
      <c r="AE138" s="72">
        <f t="shared" si="32"/>
        <v>5.8910162002945507E-3</v>
      </c>
      <c r="AF138" s="72">
        <f t="shared" si="33"/>
        <v>1</v>
      </c>
    </row>
    <row r="139" spans="1:32" x14ac:dyDescent="0.25">
      <c r="A139" s="2" t="s">
        <v>5259</v>
      </c>
      <c r="B139" s="3" t="s">
        <v>24</v>
      </c>
      <c r="C139" s="4" t="s">
        <v>5258</v>
      </c>
      <c r="D139" s="3" t="s">
        <v>26</v>
      </c>
      <c r="E139" s="3" t="s">
        <v>5257</v>
      </c>
      <c r="F139" s="3" t="s">
        <v>28</v>
      </c>
      <c r="G139" s="3" t="s">
        <v>28</v>
      </c>
      <c r="H139" s="5">
        <v>7</v>
      </c>
      <c r="I139" s="5">
        <v>0</v>
      </c>
      <c r="J139" s="5">
        <v>12</v>
      </c>
      <c r="K139" s="5">
        <v>13</v>
      </c>
      <c r="L139" s="5">
        <v>8.9160000000000003E-3</v>
      </c>
      <c r="M139" s="69">
        <f t="shared" si="23"/>
        <v>1997</v>
      </c>
      <c r="N139" s="5">
        <v>7</v>
      </c>
      <c r="O139" s="5">
        <v>1997</v>
      </c>
      <c r="P139" s="5">
        <v>1458</v>
      </c>
      <c r="Q139" s="5">
        <v>0</v>
      </c>
      <c r="R139" s="5">
        <v>0</v>
      </c>
      <c r="S139" s="5">
        <f t="shared" si="24"/>
        <v>1458</v>
      </c>
      <c r="T139" s="5">
        <v>0</v>
      </c>
      <c r="U139" s="5">
        <v>0</v>
      </c>
      <c r="V139" s="5">
        <v>0</v>
      </c>
      <c r="W139" s="5">
        <v>0</v>
      </c>
      <c r="X139" s="72">
        <f t="shared" si="25"/>
        <v>1</v>
      </c>
      <c r="Y139" s="72">
        <f t="shared" si="26"/>
        <v>0</v>
      </c>
      <c r="Z139" s="72">
        <f t="shared" si="27"/>
        <v>0</v>
      </c>
      <c r="AA139" s="72">
        <f t="shared" si="28"/>
        <v>1</v>
      </c>
      <c r="AB139" s="72">
        <f t="shared" si="29"/>
        <v>0</v>
      </c>
      <c r="AC139" s="72">
        <f t="shared" si="30"/>
        <v>0</v>
      </c>
      <c r="AD139" s="72">
        <f t="shared" si="31"/>
        <v>3.5052578868302454E-3</v>
      </c>
      <c r="AE139" s="72">
        <f t="shared" si="32"/>
        <v>4.8010973936899867E-3</v>
      </c>
      <c r="AF139" s="72">
        <f t="shared" si="33"/>
        <v>0.92307692307692313</v>
      </c>
    </row>
    <row r="140" spans="1:32" x14ac:dyDescent="0.25">
      <c r="A140" s="2" t="s">
        <v>5083</v>
      </c>
      <c r="B140" s="3" t="s">
        <v>24</v>
      </c>
      <c r="C140" s="4" t="s">
        <v>5082</v>
      </c>
      <c r="D140" s="3" t="s">
        <v>26</v>
      </c>
      <c r="E140" s="3" t="s">
        <v>5081</v>
      </c>
      <c r="F140" s="3" t="s">
        <v>28</v>
      </c>
      <c r="G140" s="3" t="s">
        <v>28</v>
      </c>
      <c r="H140" s="5">
        <v>4</v>
      </c>
      <c r="I140" s="5">
        <v>0</v>
      </c>
      <c r="J140" s="5">
        <v>10</v>
      </c>
      <c r="K140" s="5">
        <v>10</v>
      </c>
      <c r="L140" s="5">
        <v>8.711E-3</v>
      </c>
      <c r="M140" s="69">
        <f t="shared" si="23"/>
        <v>1540</v>
      </c>
      <c r="N140" s="5">
        <v>5</v>
      </c>
      <c r="O140" s="5">
        <v>1540</v>
      </c>
      <c r="P140" s="5">
        <v>1148</v>
      </c>
      <c r="Q140" s="5">
        <v>0</v>
      </c>
      <c r="R140" s="5">
        <v>0</v>
      </c>
      <c r="S140" s="5">
        <f t="shared" si="24"/>
        <v>1148</v>
      </c>
      <c r="T140" s="5">
        <v>1</v>
      </c>
      <c r="U140" s="5">
        <v>0</v>
      </c>
      <c r="V140" s="5">
        <v>0</v>
      </c>
      <c r="W140" s="5">
        <v>0</v>
      </c>
      <c r="X140" s="72">
        <f t="shared" si="25"/>
        <v>1</v>
      </c>
      <c r="Y140" s="72">
        <f t="shared" si="26"/>
        <v>0</v>
      </c>
      <c r="Z140" s="72">
        <f t="shared" si="27"/>
        <v>0</v>
      </c>
      <c r="AA140" s="72">
        <f t="shared" si="28"/>
        <v>1</v>
      </c>
      <c r="AB140" s="72">
        <f t="shared" si="29"/>
        <v>0</v>
      </c>
      <c r="AC140" s="72">
        <f t="shared" si="30"/>
        <v>0</v>
      </c>
      <c r="AD140" s="72">
        <f t="shared" si="31"/>
        <v>3.246753246753247E-3</v>
      </c>
      <c r="AE140" s="72">
        <f t="shared" si="32"/>
        <v>4.3554006968641113E-3</v>
      </c>
      <c r="AF140" s="72">
        <f t="shared" si="33"/>
        <v>1</v>
      </c>
    </row>
    <row r="141" spans="1:32" x14ac:dyDescent="0.25">
      <c r="A141" s="2" t="s">
        <v>5520</v>
      </c>
      <c r="B141" s="3" t="s">
        <v>24</v>
      </c>
      <c r="C141" s="4" t="s">
        <v>5519</v>
      </c>
      <c r="D141" s="3" t="s">
        <v>26</v>
      </c>
      <c r="E141" s="3" t="s">
        <v>5518</v>
      </c>
      <c r="F141" s="3" t="s">
        <v>28</v>
      </c>
      <c r="G141" s="3" t="s">
        <v>28</v>
      </c>
      <c r="H141" s="5">
        <v>8</v>
      </c>
      <c r="I141" s="5">
        <v>0</v>
      </c>
      <c r="J141" s="5">
        <v>16</v>
      </c>
      <c r="K141" s="5">
        <v>17</v>
      </c>
      <c r="L141" s="5">
        <v>9.0089999999999996E-3</v>
      </c>
      <c r="M141" s="69">
        <f t="shared" si="23"/>
        <v>2655</v>
      </c>
      <c r="N141" s="5">
        <v>8</v>
      </c>
      <c r="O141" s="5">
        <v>2655</v>
      </c>
      <c r="P141" s="5">
        <v>1887</v>
      </c>
      <c r="Q141" s="5">
        <v>0</v>
      </c>
      <c r="R141" s="5">
        <v>0</v>
      </c>
      <c r="S141" s="5">
        <f t="shared" si="24"/>
        <v>1887</v>
      </c>
      <c r="T141" s="5">
        <v>1</v>
      </c>
      <c r="U141" s="5">
        <v>0</v>
      </c>
      <c r="V141" s="5">
        <v>0</v>
      </c>
      <c r="W141" s="5">
        <v>0</v>
      </c>
      <c r="X141" s="72">
        <f t="shared" si="25"/>
        <v>1</v>
      </c>
      <c r="Y141" s="72">
        <f t="shared" si="26"/>
        <v>0</v>
      </c>
      <c r="Z141" s="72">
        <f t="shared" si="27"/>
        <v>0</v>
      </c>
      <c r="AA141" s="72">
        <f t="shared" si="28"/>
        <v>1</v>
      </c>
      <c r="AB141" s="72">
        <f t="shared" si="29"/>
        <v>0</v>
      </c>
      <c r="AC141" s="72">
        <f t="shared" si="30"/>
        <v>0</v>
      </c>
      <c r="AD141" s="72">
        <f t="shared" si="31"/>
        <v>3.0131826741996233E-3</v>
      </c>
      <c r="AE141" s="72">
        <f t="shared" si="32"/>
        <v>4.2395336512983575E-3</v>
      </c>
      <c r="AF141" s="72">
        <f t="shared" si="33"/>
        <v>0.94117647058823528</v>
      </c>
    </row>
    <row r="142" spans="1:32" x14ac:dyDescent="0.25">
      <c r="A142" s="2" t="s">
        <v>5444</v>
      </c>
      <c r="B142" s="3" t="s">
        <v>24</v>
      </c>
      <c r="C142" s="4" t="s">
        <v>5443</v>
      </c>
      <c r="D142" s="3" t="s">
        <v>26</v>
      </c>
      <c r="E142" s="3" t="s">
        <v>5442</v>
      </c>
      <c r="F142" s="3" t="s">
        <v>28</v>
      </c>
      <c r="G142" s="3" t="s">
        <v>28</v>
      </c>
      <c r="H142" s="5">
        <v>3</v>
      </c>
      <c r="I142" s="5">
        <v>0</v>
      </c>
      <c r="J142" s="5">
        <v>8</v>
      </c>
      <c r="K142" s="5">
        <v>8</v>
      </c>
      <c r="L142" s="5">
        <v>4.4970000000000001E-3</v>
      </c>
      <c r="M142" s="69">
        <f t="shared" si="23"/>
        <v>2440</v>
      </c>
      <c r="N142" s="5">
        <v>4</v>
      </c>
      <c r="O142" s="5">
        <v>2440</v>
      </c>
      <c r="P142" s="5">
        <v>1779</v>
      </c>
      <c r="Q142" s="5">
        <v>0</v>
      </c>
      <c r="R142" s="5">
        <v>0</v>
      </c>
      <c r="S142" s="5">
        <f t="shared" si="24"/>
        <v>1779</v>
      </c>
      <c r="T142" s="5">
        <v>0</v>
      </c>
      <c r="U142" s="5">
        <v>0</v>
      </c>
      <c r="V142" s="5">
        <v>0</v>
      </c>
      <c r="W142" s="5">
        <v>0</v>
      </c>
      <c r="X142" s="72">
        <f t="shared" si="25"/>
        <v>1</v>
      </c>
      <c r="Y142" s="72">
        <f t="shared" si="26"/>
        <v>0</v>
      </c>
      <c r="Z142" s="72">
        <f t="shared" si="27"/>
        <v>0</v>
      </c>
      <c r="AA142" s="72">
        <f t="shared" si="28"/>
        <v>1</v>
      </c>
      <c r="AB142" s="72">
        <f t="shared" si="29"/>
        <v>0</v>
      </c>
      <c r="AC142" s="72">
        <f t="shared" si="30"/>
        <v>0</v>
      </c>
      <c r="AD142" s="72">
        <f t="shared" si="31"/>
        <v>1.639344262295082E-3</v>
      </c>
      <c r="AE142" s="72">
        <f t="shared" si="32"/>
        <v>2.2484541877459247E-3</v>
      </c>
      <c r="AF142" s="72">
        <f t="shared" si="33"/>
        <v>1</v>
      </c>
    </row>
    <row r="143" spans="1:32" x14ac:dyDescent="0.25">
      <c r="A143" s="2" t="s">
        <v>6495</v>
      </c>
      <c r="B143" s="3" t="s">
        <v>24</v>
      </c>
      <c r="C143" s="4" t="s">
        <v>6494</v>
      </c>
      <c r="D143" s="3" t="s">
        <v>26</v>
      </c>
      <c r="E143" s="3" t="s">
        <v>6493</v>
      </c>
      <c r="F143" s="3" t="s">
        <v>28</v>
      </c>
      <c r="G143" s="3" t="s">
        <v>28</v>
      </c>
      <c r="H143" s="5">
        <v>7</v>
      </c>
      <c r="I143" s="5">
        <v>0</v>
      </c>
      <c r="J143" s="5">
        <v>100</v>
      </c>
      <c r="K143" s="5">
        <v>107</v>
      </c>
      <c r="L143" s="5">
        <v>3.0870999999999999E-2</v>
      </c>
      <c r="M143" s="69">
        <f t="shared" si="23"/>
        <v>5041</v>
      </c>
      <c r="N143" s="5">
        <v>95</v>
      </c>
      <c r="O143" s="5">
        <v>4978</v>
      </c>
      <c r="P143" s="5">
        <v>3466</v>
      </c>
      <c r="Q143" s="5">
        <v>0</v>
      </c>
      <c r="R143" s="5">
        <v>0</v>
      </c>
      <c r="S143" s="5">
        <f t="shared" si="24"/>
        <v>3508</v>
      </c>
      <c r="T143" s="5">
        <v>7</v>
      </c>
      <c r="U143" s="5">
        <v>1</v>
      </c>
      <c r="V143" s="5">
        <v>63</v>
      </c>
      <c r="W143" s="5">
        <v>42</v>
      </c>
      <c r="X143" s="72">
        <f t="shared" si="25"/>
        <v>0.98750247966673277</v>
      </c>
      <c r="Y143" s="72">
        <f t="shared" si="26"/>
        <v>0</v>
      </c>
      <c r="Z143" s="72">
        <f t="shared" si="27"/>
        <v>1.2497520333267209E-2</v>
      </c>
      <c r="AA143" s="72">
        <f t="shared" si="28"/>
        <v>0.98802736602052454</v>
      </c>
      <c r="AB143" s="72">
        <f t="shared" si="29"/>
        <v>0</v>
      </c>
      <c r="AC143" s="72">
        <f t="shared" si="30"/>
        <v>1.1972633979475485E-2</v>
      </c>
      <c r="AD143" s="72">
        <f t="shared" si="31"/>
        <v>1.8845467169212458E-2</v>
      </c>
      <c r="AE143" s="72">
        <f t="shared" si="32"/>
        <v>2.708095781071836E-2</v>
      </c>
      <c r="AF143" s="72">
        <f t="shared" si="33"/>
        <v>0.93457943925233644</v>
      </c>
    </row>
    <row r="144" spans="1:32" x14ac:dyDescent="0.25">
      <c r="A144" s="2" t="s">
        <v>6486</v>
      </c>
      <c r="B144" s="3" t="s">
        <v>24</v>
      </c>
      <c r="C144" s="4" t="s">
        <v>6485</v>
      </c>
      <c r="D144" s="3" t="s">
        <v>206</v>
      </c>
      <c r="E144" s="3" t="s">
        <v>6484</v>
      </c>
      <c r="F144" s="3" t="s">
        <v>28</v>
      </c>
      <c r="G144" s="3" t="s">
        <v>28</v>
      </c>
      <c r="H144" s="5">
        <v>222</v>
      </c>
      <c r="I144" s="5">
        <v>19</v>
      </c>
      <c r="J144" s="5">
        <v>180</v>
      </c>
      <c r="K144" s="5">
        <v>239</v>
      </c>
      <c r="L144" s="5">
        <v>6.9497000000000003E-2</v>
      </c>
      <c r="M144" s="69">
        <f t="shared" si="23"/>
        <v>5929</v>
      </c>
      <c r="N144" s="5">
        <v>0</v>
      </c>
      <c r="O144" s="5">
        <v>4899</v>
      </c>
      <c r="P144" s="5">
        <v>3439</v>
      </c>
      <c r="Q144" s="5">
        <v>0</v>
      </c>
      <c r="R144" s="5">
        <v>0</v>
      </c>
      <c r="S144" s="5">
        <f t="shared" si="24"/>
        <v>4190</v>
      </c>
      <c r="T144" s="5">
        <v>34</v>
      </c>
      <c r="U144" s="5">
        <v>14</v>
      </c>
      <c r="V144" s="5">
        <v>1030</v>
      </c>
      <c r="W144" s="5">
        <v>751</v>
      </c>
      <c r="X144" s="72">
        <f t="shared" si="25"/>
        <v>0.8262776184854107</v>
      </c>
      <c r="Y144" s="72">
        <f t="shared" si="26"/>
        <v>0</v>
      </c>
      <c r="Z144" s="72">
        <f t="shared" si="27"/>
        <v>0.1737223815145893</v>
      </c>
      <c r="AA144" s="72">
        <f t="shared" si="28"/>
        <v>0.82076372315035795</v>
      </c>
      <c r="AB144" s="72">
        <f t="shared" si="29"/>
        <v>0</v>
      </c>
      <c r="AC144" s="72">
        <f t="shared" si="30"/>
        <v>0.179236276849642</v>
      </c>
      <c r="AD144" s="72">
        <f t="shared" si="31"/>
        <v>0</v>
      </c>
      <c r="AE144" s="72">
        <f t="shared" si="32"/>
        <v>0</v>
      </c>
      <c r="AF144" s="72">
        <f t="shared" si="33"/>
        <v>0.7531380753138075</v>
      </c>
    </row>
    <row r="145" spans="1:32" x14ac:dyDescent="0.25">
      <c r="A145" s="2" t="s">
        <v>7065</v>
      </c>
      <c r="B145" s="3" t="s">
        <v>24</v>
      </c>
      <c r="C145" s="4" t="s">
        <v>7064</v>
      </c>
      <c r="D145" s="3" t="s">
        <v>26</v>
      </c>
      <c r="E145" s="3" t="s">
        <v>7063</v>
      </c>
      <c r="F145" s="3" t="s">
        <v>28</v>
      </c>
      <c r="G145" s="3" t="s">
        <v>28</v>
      </c>
      <c r="H145" s="5">
        <v>182</v>
      </c>
      <c r="I145" s="5">
        <v>11</v>
      </c>
      <c r="J145" s="5">
        <v>212</v>
      </c>
      <c r="K145" s="5">
        <v>243</v>
      </c>
      <c r="L145" s="5">
        <v>5.0889999999999998E-2</v>
      </c>
      <c r="M145" s="69">
        <f t="shared" si="23"/>
        <v>6957</v>
      </c>
      <c r="N145" s="5">
        <v>113</v>
      </c>
      <c r="O145" s="5">
        <v>6710</v>
      </c>
      <c r="P145" s="5">
        <v>4775</v>
      </c>
      <c r="Q145" s="5">
        <v>0</v>
      </c>
      <c r="R145" s="5">
        <v>0</v>
      </c>
      <c r="S145" s="5">
        <f t="shared" si="24"/>
        <v>4961</v>
      </c>
      <c r="T145" s="5">
        <v>7</v>
      </c>
      <c r="U145" s="5">
        <v>4</v>
      </c>
      <c r="V145" s="5">
        <v>247</v>
      </c>
      <c r="W145" s="5">
        <v>186</v>
      </c>
      <c r="X145" s="72">
        <f t="shared" si="25"/>
        <v>0.96449619088687655</v>
      </c>
      <c r="Y145" s="72">
        <f t="shared" si="26"/>
        <v>0</v>
      </c>
      <c r="Z145" s="72">
        <f t="shared" si="27"/>
        <v>3.5503809113123473E-2</v>
      </c>
      <c r="AA145" s="72">
        <f t="shared" si="28"/>
        <v>0.96250755895988716</v>
      </c>
      <c r="AB145" s="72">
        <f t="shared" si="29"/>
        <v>0</v>
      </c>
      <c r="AC145" s="72">
        <f t="shared" si="30"/>
        <v>3.749244104011288E-2</v>
      </c>
      <c r="AD145" s="72">
        <f t="shared" si="31"/>
        <v>1.624263331895932E-2</v>
      </c>
      <c r="AE145" s="72">
        <f t="shared" si="32"/>
        <v>2.2777665793186859E-2</v>
      </c>
      <c r="AF145" s="72">
        <f t="shared" si="33"/>
        <v>0.87242798353909468</v>
      </c>
    </row>
    <row r="146" spans="1:32" x14ac:dyDescent="0.25">
      <c r="A146" s="2" t="s">
        <v>5668</v>
      </c>
      <c r="B146" s="3" t="s">
        <v>24</v>
      </c>
      <c r="C146" s="4" t="s">
        <v>5667</v>
      </c>
      <c r="D146" s="3" t="s">
        <v>26</v>
      </c>
      <c r="E146" s="3" t="s">
        <v>5666</v>
      </c>
      <c r="F146" s="3" t="s">
        <v>28</v>
      </c>
      <c r="G146" s="3" t="s">
        <v>28</v>
      </c>
      <c r="H146" s="5">
        <v>41</v>
      </c>
      <c r="I146" s="5">
        <v>0</v>
      </c>
      <c r="J146" s="5">
        <v>28</v>
      </c>
      <c r="K146" s="5">
        <v>44</v>
      </c>
      <c r="L146" s="5">
        <v>2.1163999999999999E-2</v>
      </c>
      <c r="M146" s="69">
        <f t="shared" si="23"/>
        <v>4488</v>
      </c>
      <c r="N146" s="5">
        <v>12</v>
      </c>
      <c r="O146" s="5">
        <v>2935</v>
      </c>
      <c r="P146" s="5">
        <v>2079</v>
      </c>
      <c r="Q146" s="5">
        <v>0</v>
      </c>
      <c r="R146" s="5">
        <v>0</v>
      </c>
      <c r="S146" s="5">
        <f t="shared" si="24"/>
        <v>3167</v>
      </c>
      <c r="T146" s="5">
        <v>2</v>
      </c>
      <c r="U146" s="5">
        <v>7</v>
      </c>
      <c r="V146" s="5">
        <v>1553</v>
      </c>
      <c r="W146" s="5">
        <v>1088</v>
      </c>
      <c r="X146" s="72">
        <f t="shared" si="25"/>
        <v>0.65396613190730835</v>
      </c>
      <c r="Y146" s="72">
        <f t="shared" si="26"/>
        <v>0</v>
      </c>
      <c r="Z146" s="72">
        <f t="shared" si="27"/>
        <v>0.3460338680926916</v>
      </c>
      <c r="AA146" s="72">
        <f t="shared" si="28"/>
        <v>0.65645721502999688</v>
      </c>
      <c r="AB146" s="72">
        <f t="shared" si="29"/>
        <v>0</v>
      </c>
      <c r="AC146" s="72">
        <f t="shared" si="30"/>
        <v>0.34354278497000318</v>
      </c>
      <c r="AD146" s="72">
        <f t="shared" si="31"/>
        <v>2.6737967914438501E-3</v>
      </c>
      <c r="AE146" s="72">
        <f t="shared" si="32"/>
        <v>3.7890748342279761E-3</v>
      </c>
      <c r="AF146" s="72">
        <f t="shared" si="33"/>
        <v>0.63636363636363635</v>
      </c>
    </row>
    <row r="147" spans="1:32" x14ac:dyDescent="0.25">
      <c r="A147" s="2" t="s">
        <v>8291</v>
      </c>
      <c r="B147" s="3" t="s">
        <v>24</v>
      </c>
      <c r="C147" s="4" t="s">
        <v>8290</v>
      </c>
      <c r="D147" s="3" t="s">
        <v>26</v>
      </c>
      <c r="E147" s="3" t="s">
        <v>8289</v>
      </c>
      <c r="F147" s="3" t="s">
        <v>28</v>
      </c>
      <c r="G147" s="3" t="s">
        <v>28</v>
      </c>
      <c r="H147" s="5">
        <v>1698</v>
      </c>
      <c r="I147" s="5">
        <v>98</v>
      </c>
      <c r="J147" s="5">
        <v>1331</v>
      </c>
      <c r="K147" s="5">
        <v>1787</v>
      </c>
      <c r="L147" s="5">
        <v>0.117829</v>
      </c>
      <c r="M147" s="69">
        <f t="shared" si="23"/>
        <v>30014</v>
      </c>
      <c r="N147" s="5">
        <v>757</v>
      </c>
      <c r="O147" s="5">
        <v>22410</v>
      </c>
      <c r="P147" s="5">
        <v>15166</v>
      </c>
      <c r="Q147" s="5">
        <v>0</v>
      </c>
      <c r="R147" s="5">
        <v>0</v>
      </c>
      <c r="S147" s="5">
        <f t="shared" si="24"/>
        <v>20035</v>
      </c>
      <c r="T147" s="5">
        <v>35</v>
      </c>
      <c r="U147" s="5">
        <v>46</v>
      </c>
      <c r="V147" s="5">
        <v>7604</v>
      </c>
      <c r="W147" s="5">
        <v>4869</v>
      </c>
      <c r="X147" s="72">
        <f t="shared" si="25"/>
        <v>0.74665156260411802</v>
      </c>
      <c r="Y147" s="72">
        <f t="shared" si="26"/>
        <v>0</v>
      </c>
      <c r="Z147" s="72">
        <f t="shared" si="27"/>
        <v>0.25334843739588192</v>
      </c>
      <c r="AA147" s="72">
        <f t="shared" si="28"/>
        <v>0.75697529323683554</v>
      </c>
      <c r="AB147" s="72">
        <f t="shared" si="29"/>
        <v>0</v>
      </c>
      <c r="AC147" s="72">
        <f t="shared" si="30"/>
        <v>0.24302470676316446</v>
      </c>
      <c r="AD147" s="72">
        <f t="shared" si="31"/>
        <v>2.5221563270473778E-2</v>
      </c>
      <c r="AE147" s="72">
        <f t="shared" si="32"/>
        <v>3.778387821312703E-2</v>
      </c>
      <c r="AF147" s="72">
        <f t="shared" si="33"/>
        <v>0.74482372691662002</v>
      </c>
    </row>
    <row r="148" spans="1:32" x14ac:dyDescent="0.25">
      <c r="A148" s="2" t="s">
        <v>7420</v>
      </c>
      <c r="B148" s="3" t="s">
        <v>24</v>
      </c>
      <c r="C148" s="4" t="s">
        <v>7419</v>
      </c>
      <c r="D148" s="3" t="s">
        <v>26</v>
      </c>
      <c r="E148" s="3" t="s">
        <v>7418</v>
      </c>
      <c r="F148" s="3" t="s">
        <v>28</v>
      </c>
      <c r="G148" s="3" t="s">
        <v>28</v>
      </c>
      <c r="H148" s="5">
        <v>96</v>
      </c>
      <c r="I148" s="5">
        <v>2</v>
      </c>
      <c r="J148" s="5">
        <v>154</v>
      </c>
      <c r="K148" s="5">
        <v>180</v>
      </c>
      <c r="L148" s="5">
        <v>2.9297E-2</v>
      </c>
      <c r="M148" s="69">
        <f t="shared" si="23"/>
        <v>9576</v>
      </c>
      <c r="N148" s="5">
        <v>70</v>
      </c>
      <c r="O148" s="5">
        <v>8406</v>
      </c>
      <c r="P148" s="5">
        <v>6144</v>
      </c>
      <c r="Q148" s="5">
        <v>0</v>
      </c>
      <c r="R148" s="5">
        <v>0</v>
      </c>
      <c r="S148" s="5">
        <f t="shared" si="24"/>
        <v>6926</v>
      </c>
      <c r="T148" s="5">
        <v>18</v>
      </c>
      <c r="U148" s="5">
        <v>20</v>
      </c>
      <c r="V148" s="5">
        <v>1170</v>
      </c>
      <c r="W148" s="5">
        <v>782</v>
      </c>
      <c r="X148" s="72">
        <f t="shared" si="25"/>
        <v>0.8778195488721805</v>
      </c>
      <c r="Y148" s="72">
        <f t="shared" si="26"/>
        <v>0</v>
      </c>
      <c r="Z148" s="72">
        <f t="shared" si="27"/>
        <v>0.12218045112781954</v>
      </c>
      <c r="AA148" s="72">
        <f t="shared" si="28"/>
        <v>0.88709211666185384</v>
      </c>
      <c r="AB148" s="72">
        <f t="shared" si="29"/>
        <v>0</v>
      </c>
      <c r="AC148" s="72">
        <f t="shared" si="30"/>
        <v>0.11290788333814612</v>
      </c>
      <c r="AD148" s="72">
        <f t="shared" si="31"/>
        <v>7.3099415204678359E-3</v>
      </c>
      <c r="AE148" s="72">
        <f t="shared" si="32"/>
        <v>1.0106843777071902E-2</v>
      </c>
      <c r="AF148" s="72">
        <f t="shared" si="33"/>
        <v>0.85555555555555551</v>
      </c>
    </row>
    <row r="149" spans="1:32" x14ac:dyDescent="0.25">
      <c r="A149" s="2" t="s">
        <v>7670</v>
      </c>
      <c r="B149" s="3" t="s">
        <v>24</v>
      </c>
      <c r="C149" s="4" t="s">
        <v>7669</v>
      </c>
      <c r="D149" s="3" t="s">
        <v>26</v>
      </c>
      <c r="E149" s="3" t="s">
        <v>7668</v>
      </c>
      <c r="F149" s="3" t="s">
        <v>28</v>
      </c>
      <c r="G149" s="3" t="s">
        <v>28</v>
      </c>
      <c r="H149" s="5">
        <v>710</v>
      </c>
      <c r="I149" s="5">
        <v>22</v>
      </c>
      <c r="J149" s="5">
        <v>692</v>
      </c>
      <c r="K149" s="5">
        <v>840</v>
      </c>
      <c r="L149" s="5">
        <v>0.115512</v>
      </c>
      <c r="M149" s="69">
        <f t="shared" si="23"/>
        <v>11954</v>
      </c>
      <c r="N149" s="5">
        <v>322</v>
      </c>
      <c r="O149" s="5">
        <v>10210</v>
      </c>
      <c r="P149" s="5">
        <v>7272</v>
      </c>
      <c r="Q149" s="5">
        <v>0</v>
      </c>
      <c r="R149" s="5">
        <v>0</v>
      </c>
      <c r="S149" s="5">
        <f t="shared" si="24"/>
        <v>8363</v>
      </c>
      <c r="T149" s="5">
        <v>30</v>
      </c>
      <c r="U149" s="5">
        <v>14</v>
      </c>
      <c r="V149" s="5">
        <v>1744</v>
      </c>
      <c r="W149" s="5">
        <v>1091</v>
      </c>
      <c r="X149" s="72">
        <f t="shared" si="25"/>
        <v>0.85410741174502258</v>
      </c>
      <c r="Y149" s="72">
        <f t="shared" si="26"/>
        <v>0</v>
      </c>
      <c r="Z149" s="72">
        <f t="shared" si="27"/>
        <v>0.14589258825497742</v>
      </c>
      <c r="AA149" s="72">
        <f t="shared" si="28"/>
        <v>0.86954442185818481</v>
      </c>
      <c r="AB149" s="72">
        <f t="shared" si="29"/>
        <v>0</v>
      </c>
      <c r="AC149" s="72">
        <f t="shared" si="30"/>
        <v>0.13045557814181513</v>
      </c>
      <c r="AD149" s="72">
        <f t="shared" si="31"/>
        <v>2.6936590262673581E-2</v>
      </c>
      <c r="AE149" s="72">
        <f t="shared" si="32"/>
        <v>3.8502929570728206E-2</v>
      </c>
      <c r="AF149" s="72">
        <f t="shared" si="33"/>
        <v>0.82380952380952377</v>
      </c>
    </row>
    <row r="150" spans="1:32" x14ac:dyDescent="0.25">
      <c r="A150" s="2" t="s">
        <v>7938</v>
      </c>
      <c r="B150" s="3" t="s">
        <v>24</v>
      </c>
      <c r="C150" s="4" t="s">
        <v>7937</v>
      </c>
      <c r="D150" s="3" t="s">
        <v>26</v>
      </c>
      <c r="E150" s="3" t="s">
        <v>7936</v>
      </c>
      <c r="F150" s="3" t="s">
        <v>28</v>
      </c>
      <c r="G150" s="3" t="s">
        <v>28</v>
      </c>
      <c r="H150" s="5">
        <v>295</v>
      </c>
      <c r="I150" s="5">
        <v>5</v>
      </c>
      <c r="J150" s="5">
        <v>366</v>
      </c>
      <c r="K150" s="5">
        <v>425</v>
      </c>
      <c r="L150" s="5">
        <v>4.4054999999999997E-2</v>
      </c>
      <c r="M150" s="69">
        <f t="shared" si="23"/>
        <v>15555</v>
      </c>
      <c r="N150" s="5">
        <v>115</v>
      </c>
      <c r="O150" s="5">
        <v>13395</v>
      </c>
      <c r="P150" s="5">
        <v>9647</v>
      </c>
      <c r="Q150" s="5">
        <v>0</v>
      </c>
      <c r="R150" s="5">
        <v>0</v>
      </c>
      <c r="S150" s="5">
        <f t="shared" si="24"/>
        <v>11105</v>
      </c>
      <c r="T150" s="5">
        <v>50</v>
      </c>
      <c r="U150" s="5">
        <v>42</v>
      </c>
      <c r="V150" s="5">
        <v>2160</v>
      </c>
      <c r="W150" s="5">
        <v>1458</v>
      </c>
      <c r="X150" s="72">
        <f t="shared" si="25"/>
        <v>0.86113789778206362</v>
      </c>
      <c r="Y150" s="72">
        <f t="shared" si="26"/>
        <v>0</v>
      </c>
      <c r="Z150" s="72">
        <f t="shared" si="27"/>
        <v>0.13886210221793635</v>
      </c>
      <c r="AA150" s="72">
        <f t="shared" si="28"/>
        <v>0.8687077892841063</v>
      </c>
      <c r="AB150" s="72">
        <f t="shared" si="29"/>
        <v>0</v>
      </c>
      <c r="AC150" s="72">
        <f t="shared" si="30"/>
        <v>0.13129221071589375</v>
      </c>
      <c r="AD150" s="72">
        <f t="shared" si="31"/>
        <v>7.3931211828993891E-3</v>
      </c>
      <c r="AE150" s="72">
        <f t="shared" si="32"/>
        <v>1.0355695632597929E-2</v>
      </c>
      <c r="AF150" s="72">
        <f t="shared" si="33"/>
        <v>0.86117647058823532</v>
      </c>
    </row>
    <row r="151" spans="1:32" x14ac:dyDescent="0.25">
      <c r="A151" s="2" t="s">
        <v>7658</v>
      </c>
      <c r="B151" s="3" t="s">
        <v>24</v>
      </c>
      <c r="C151" s="4" t="s">
        <v>7657</v>
      </c>
      <c r="D151" s="3" t="s">
        <v>26</v>
      </c>
      <c r="E151" s="3" t="s">
        <v>7656</v>
      </c>
      <c r="F151" s="3" t="s">
        <v>28</v>
      </c>
      <c r="G151" s="3" t="s">
        <v>28</v>
      </c>
      <c r="H151" s="5">
        <v>552</v>
      </c>
      <c r="I151" s="5">
        <v>16</v>
      </c>
      <c r="J151" s="5">
        <v>426</v>
      </c>
      <c r="K151" s="5">
        <v>596</v>
      </c>
      <c r="L151" s="5">
        <v>8.3309999999999995E-2</v>
      </c>
      <c r="M151" s="69">
        <f t="shared" si="23"/>
        <v>12661</v>
      </c>
      <c r="N151" s="5">
        <v>109</v>
      </c>
      <c r="O151" s="5">
        <v>10237</v>
      </c>
      <c r="P151" s="5">
        <v>7154</v>
      </c>
      <c r="Q151" s="5">
        <v>0</v>
      </c>
      <c r="R151" s="5">
        <v>0</v>
      </c>
      <c r="S151" s="5">
        <f t="shared" si="24"/>
        <v>8811</v>
      </c>
      <c r="T151" s="5">
        <v>17</v>
      </c>
      <c r="U151" s="5">
        <v>31</v>
      </c>
      <c r="V151" s="5">
        <v>2424</v>
      </c>
      <c r="W151" s="5">
        <v>1657</v>
      </c>
      <c r="X151" s="72">
        <f t="shared" si="25"/>
        <v>0.80854592844167128</v>
      </c>
      <c r="Y151" s="72">
        <f t="shared" si="26"/>
        <v>0</v>
      </c>
      <c r="Z151" s="72">
        <f t="shared" si="27"/>
        <v>0.19145407155832872</v>
      </c>
      <c r="AA151" s="72">
        <f t="shared" si="28"/>
        <v>0.81193962092838501</v>
      </c>
      <c r="AB151" s="72">
        <f t="shared" si="29"/>
        <v>0</v>
      </c>
      <c r="AC151" s="72">
        <f t="shared" si="30"/>
        <v>0.18806037907161502</v>
      </c>
      <c r="AD151" s="72">
        <f t="shared" si="31"/>
        <v>8.6091146039017456E-3</v>
      </c>
      <c r="AE151" s="72">
        <f t="shared" si="32"/>
        <v>1.237090001134945E-2</v>
      </c>
      <c r="AF151" s="72">
        <f t="shared" si="33"/>
        <v>0.71476510067114096</v>
      </c>
    </row>
    <row r="152" spans="1:32" x14ac:dyDescent="0.25">
      <c r="A152" s="2" t="s">
        <v>6501</v>
      </c>
      <c r="B152" s="3" t="s">
        <v>24</v>
      </c>
      <c r="C152" s="4" t="s">
        <v>6500</v>
      </c>
      <c r="D152" s="3" t="s">
        <v>26</v>
      </c>
      <c r="E152" s="3" t="s">
        <v>6499</v>
      </c>
      <c r="F152" s="3" t="s">
        <v>28</v>
      </c>
      <c r="G152" s="3" t="s">
        <v>28</v>
      </c>
      <c r="H152" s="5">
        <v>35</v>
      </c>
      <c r="I152" s="5">
        <v>0</v>
      </c>
      <c r="J152" s="5">
        <v>59</v>
      </c>
      <c r="K152" s="5">
        <v>65</v>
      </c>
      <c r="L152" s="5">
        <v>1.8693999999999999E-2</v>
      </c>
      <c r="M152" s="69">
        <f t="shared" si="23"/>
        <v>5628</v>
      </c>
      <c r="N152" s="5">
        <v>35</v>
      </c>
      <c r="O152" s="5">
        <v>4828</v>
      </c>
      <c r="P152" s="5">
        <v>3477</v>
      </c>
      <c r="Q152" s="5">
        <v>0</v>
      </c>
      <c r="R152" s="5">
        <v>0</v>
      </c>
      <c r="S152" s="5">
        <f t="shared" si="24"/>
        <v>4097</v>
      </c>
      <c r="T152" s="5">
        <v>10</v>
      </c>
      <c r="U152" s="5">
        <v>2</v>
      </c>
      <c r="V152" s="5">
        <v>800</v>
      </c>
      <c r="W152" s="5">
        <v>620</v>
      </c>
      <c r="X152" s="72">
        <f t="shared" si="25"/>
        <v>0.85785358919687282</v>
      </c>
      <c r="Y152" s="72">
        <f t="shared" si="26"/>
        <v>0</v>
      </c>
      <c r="Z152" s="72">
        <f t="shared" si="27"/>
        <v>0.14214641080312723</v>
      </c>
      <c r="AA152" s="72">
        <f t="shared" si="28"/>
        <v>0.84866975835977543</v>
      </c>
      <c r="AB152" s="72">
        <f t="shared" si="29"/>
        <v>0</v>
      </c>
      <c r="AC152" s="72">
        <f t="shared" si="30"/>
        <v>0.15133024164022454</v>
      </c>
      <c r="AD152" s="72">
        <f t="shared" si="31"/>
        <v>6.2189054726368162E-3</v>
      </c>
      <c r="AE152" s="72">
        <f t="shared" si="32"/>
        <v>8.5428362216255788E-3</v>
      </c>
      <c r="AF152" s="72">
        <f t="shared" si="33"/>
        <v>0.90769230769230769</v>
      </c>
    </row>
    <row r="153" spans="1:32" x14ac:dyDescent="0.25">
      <c r="A153" s="2" t="s">
        <v>8456</v>
      </c>
      <c r="B153" s="3" t="s">
        <v>24</v>
      </c>
      <c r="C153" s="4" t="s">
        <v>8455</v>
      </c>
      <c r="D153" s="3" t="s">
        <v>26</v>
      </c>
      <c r="E153" s="3" t="s">
        <v>8454</v>
      </c>
      <c r="F153" s="3" t="s">
        <v>28</v>
      </c>
      <c r="G153" s="3" t="s">
        <v>28</v>
      </c>
      <c r="H153" s="5">
        <v>1112</v>
      </c>
      <c r="I153" s="5">
        <v>38</v>
      </c>
      <c r="J153" s="5">
        <v>1122</v>
      </c>
      <c r="K153" s="5">
        <v>1746</v>
      </c>
      <c r="L153" s="5">
        <v>7.5578000000000006E-2</v>
      </c>
      <c r="M153" s="69">
        <f t="shared" si="23"/>
        <v>47742</v>
      </c>
      <c r="N153" s="5">
        <v>701</v>
      </c>
      <c r="O153" s="5">
        <v>34364</v>
      </c>
      <c r="P153" s="5">
        <v>23102</v>
      </c>
      <c r="Q153" s="5">
        <v>0</v>
      </c>
      <c r="R153" s="5">
        <v>0</v>
      </c>
      <c r="S153" s="5">
        <f t="shared" si="24"/>
        <v>31366</v>
      </c>
      <c r="T153" s="5">
        <v>169</v>
      </c>
      <c r="U153" s="5">
        <v>91</v>
      </c>
      <c r="V153" s="5">
        <v>13378</v>
      </c>
      <c r="W153" s="5">
        <v>8264</v>
      </c>
      <c r="X153" s="72">
        <f t="shared" si="25"/>
        <v>0.71978551380335976</v>
      </c>
      <c r="Y153" s="72">
        <f t="shared" si="26"/>
        <v>0</v>
      </c>
      <c r="Z153" s="72">
        <f t="shared" si="27"/>
        <v>0.2802144861966403</v>
      </c>
      <c r="AA153" s="72">
        <f t="shared" si="28"/>
        <v>0.73653000063763308</v>
      </c>
      <c r="AB153" s="72">
        <f t="shared" si="29"/>
        <v>0</v>
      </c>
      <c r="AC153" s="72">
        <f t="shared" si="30"/>
        <v>0.26346999936236687</v>
      </c>
      <c r="AD153" s="72">
        <f t="shared" si="31"/>
        <v>1.4683088266096938E-2</v>
      </c>
      <c r="AE153" s="72">
        <f t="shared" si="32"/>
        <v>2.2349040362175603E-2</v>
      </c>
      <c r="AF153" s="72">
        <f t="shared" si="33"/>
        <v>0.6426116838487973</v>
      </c>
    </row>
    <row r="154" spans="1:32" x14ac:dyDescent="0.25">
      <c r="A154" s="2" t="s">
        <v>7375</v>
      </c>
      <c r="B154" s="3" t="s">
        <v>24</v>
      </c>
      <c r="C154" s="4" t="s">
        <v>7374</v>
      </c>
      <c r="D154" s="3" t="s">
        <v>26</v>
      </c>
      <c r="E154" s="3" t="s">
        <v>7373</v>
      </c>
      <c r="F154" s="3" t="s">
        <v>28</v>
      </c>
      <c r="G154" s="3" t="s">
        <v>28</v>
      </c>
      <c r="H154" s="5">
        <v>357</v>
      </c>
      <c r="I154" s="5">
        <v>21</v>
      </c>
      <c r="J154" s="5">
        <v>247</v>
      </c>
      <c r="K154" s="5">
        <v>288</v>
      </c>
      <c r="L154" s="5">
        <v>4.8184999999999999E-2</v>
      </c>
      <c r="M154" s="69">
        <f t="shared" si="23"/>
        <v>8605</v>
      </c>
      <c r="N154" s="5">
        <v>53</v>
      </c>
      <c r="O154" s="5">
        <v>8014</v>
      </c>
      <c r="P154" s="5">
        <v>5977</v>
      </c>
      <c r="Q154" s="5">
        <v>0</v>
      </c>
      <c r="R154" s="5">
        <v>0</v>
      </c>
      <c r="S154" s="5">
        <f t="shared" si="24"/>
        <v>6397</v>
      </c>
      <c r="T154" s="5">
        <v>11</v>
      </c>
      <c r="U154" s="5">
        <v>6</v>
      </c>
      <c r="V154" s="5">
        <v>591</v>
      </c>
      <c r="W154" s="5">
        <v>420</v>
      </c>
      <c r="X154" s="72">
        <f t="shared" si="25"/>
        <v>0.93131900058105754</v>
      </c>
      <c r="Y154" s="72">
        <f t="shared" si="26"/>
        <v>0</v>
      </c>
      <c r="Z154" s="72">
        <f t="shared" si="27"/>
        <v>6.8680999418942471E-2</v>
      </c>
      <c r="AA154" s="72">
        <f t="shared" si="28"/>
        <v>0.93434422385493199</v>
      </c>
      <c r="AB154" s="72">
        <f t="shared" si="29"/>
        <v>0</v>
      </c>
      <c r="AC154" s="72">
        <f t="shared" si="30"/>
        <v>6.5655776145067998E-2</v>
      </c>
      <c r="AD154" s="72">
        <f t="shared" si="31"/>
        <v>6.1592097617664153E-3</v>
      </c>
      <c r="AE154" s="72">
        <f t="shared" si="32"/>
        <v>8.2851336564014385E-3</v>
      </c>
      <c r="AF154" s="72">
        <f t="shared" si="33"/>
        <v>0.85763888888888884</v>
      </c>
    </row>
    <row r="155" spans="1:32" x14ac:dyDescent="0.25">
      <c r="A155" s="2" t="s">
        <v>8381</v>
      </c>
      <c r="B155" s="3" t="s">
        <v>24</v>
      </c>
      <c r="C155" s="4" t="s">
        <v>8380</v>
      </c>
      <c r="D155" s="3" t="s">
        <v>26</v>
      </c>
      <c r="E155" s="3" t="s">
        <v>8379</v>
      </c>
      <c r="F155" s="3" t="s">
        <v>28</v>
      </c>
      <c r="G155" s="3" t="s">
        <v>28</v>
      </c>
      <c r="H155" s="5">
        <v>1872</v>
      </c>
      <c r="I155" s="5">
        <v>150</v>
      </c>
      <c r="J155" s="5">
        <v>1303</v>
      </c>
      <c r="K155" s="5">
        <v>1628</v>
      </c>
      <c r="L155" s="5">
        <v>8.4544999999999995E-2</v>
      </c>
      <c r="M155" s="69">
        <f t="shared" si="23"/>
        <v>34383</v>
      </c>
      <c r="N155" s="5">
        <v>325</v>
      </c>
      <c r="O155" s="5">
        <v>27734</v>
      </c>
      <c r="P155" s="5">
        <v>19256</v>
      </c>
      <c r="Q155" s="5">
        <v>0</v>
      </c>
      <c r="R155" s="5">
        <v>0</v>
      </c>
      <c r="S155" s="5">
        <f t="shared" si="24"/>
        <v>23699</v>
      </c>
      <c r="T155" s="5">
        <v>83</v>
      </c>
      <c r="U155" s="5">
        <v>59</v>
      </c>
      <c r="V155" s="5">
        <v>6649</v>
      </c>
      <c r="W155" s="5">
        <v>4443</v>
      </c>
      <c r="X155" s="72">
        <f t="shared" si="25"/>
        <v>0.80661955035918909</v>
      </c>
      <c r="Y155" s="72">
        <f t="shared" si="26"/>
        <v>0</v>
      </c>
      <c r="Z155" s="72">
        <f t="shared" si="27"/>
        <v>0.19338044964081086</v>
      </c>
      <c r="AA155" s="72">
        <f t="shared" si="28"/>
        <v>0.81252373517869947</v>
      </c>
      <c r="AB155" s="72">
        <f t="shared" si="29"/>
        <v>0</v>
      </c>
      <c r="AC155" s="72">
        <f t="shared" si="30"/>
        <v>0.18747626482130048</v>
      </c>
      <c r="AD155" s="72">
        <f t="shared" si="31"/>
        <v>9.4523456359247304E-3</v>
      </c>
      <c r="AE155" s="72">
        <f t="shared" si="32"/>
        <v>1.3713658804168952E-2</v>
      </c>
      <c r="AF155" s="72">
        <f t="shared" si="33"/>
        <v>0.80036855036855037</v>
      </c>
    </row>
    <row r="156" spans="1:32" x14ac:dyDescent="0.25">
      <c r="A156" s="2" t="s">
        <v>6713</v>
      </c>
      <c r="B156" s="3" t="s">
        <v>24</v>
      </c>
      <c r="C156" s="4" t="s">
        <v>6712</v>
      </c>
      <c r="D156" s="3" t="s">
        <v>26</v>
      </c>
      <c r="E156" s="3" t="s">
        <v>6711</v>
      </c>
      <c r="F156" s="3" t="s">
        <v>28</v>
      </c>
      <c r="G156" s="3" t="s">
        <v>28</v>
      </c>
      <c r="H156" s="5">
        <v>31</v>
      </c>
      <c r="I156" s="5">
        <v>0</v>
      </c>
      <c r="J156" s="5">
        <v>103</v>
      </c>
      <c r="K156" s="5">
        <v>108</v>
      </c>
      <c r="L156" s="5">
        <v>2.8169E-2</v>
      </c>
      <c r="M156" s="69">
        <f t="shared" si="23"/>
        <v>5384</v>
      </c>
      <c r="N156" s="5">
        <v>82</v>
      </c>
      <c r="O156" s="5">
        <v>5106</v>
      </c>
      <c r="P156" s="5">
        <v>3834</v>
      </c>
      <c r="Q156" s="5">
        <v>0</v>
      </c>
      <c r="R156" s="5">
        <v>0</v>
      </c>
      <c r="S156" s="5">
        <f t="shared" si="24"/>
        <v>4015</v>
      </c>
      <c r="T156" s="5">
        <v>6</v>
      </c>
      <c r="U156" s="5">
        <v>4</v>
      </c>
      <c r="V156" s="5">
        <v>278</v>
      </c>
      <c r="W156" s="5">
        <v>181</v>
      </c>
      <c r="X156" s="72">
        <f t="shared" si="25"/>
        <v>0.94836552748885583</v>
      </c>
      <c r="Y156" s="72">
        <f t="shared" si="26"/>
        <v>0</v>
      </c>
      <c r="Z156" s="72">
        <f t="shared" si="27"/>
        <v>5.1634472511144128E-2</v>
      </c>
      <c r="AA156" s="72">
        <f t="shared" si="28"/>
        <v>0.95491905354919049</v>
      </c>
      <c r="AB156" s="72">
        <f t="shared" si="29"/>
        <v>0</v>
      </c>
      <c r="AC156" s="72">
        <f t="shared" si="30"/>
        <v>4.5080946450809463E-2</v>
      </c>
      <c r="AD156" s="72">
        <f t="shared" si="31"/>
        <v>1.5230312035661218E-2</v>
      </c>
      <c r="AE156" s="72">
        <f t="shared" si="32"/>
        <v>2.0423412204234121E-2</v>
      </c>
      <c r="AF156" s="72">
        <f t="shared" si="33"/>
        <v>0.95370370370370372</v>
      </c>
    </row>
    <row r="157" spans="1:32" x14ac:dyDescent="0.25">
      <c r="A157" s="2" t="s">
        <v>7979</v>
      </c>
      <c r="B157" s="3" t="s">
        <v>24</v>
      </c>
      <c r="C157" s="4" t="s">
        <v>7978</v>
      </c>
      <c r="D157" s="3" t="s">
        <v>26</v>
      </c>
      <c r="E157" s="3" t="s">
        <v>7977</v>
      </c>
      <c r="F157" s="3" t="s">
        <v>28</v>
      </c>
      <c r="G157" s="3" t="s">
        <v>28</v>
      </c>
      <c r="H157" s="5">
        <v>326</v>
      </c>
      <c r="I157" s="5">
        <v>12</v>
      </c>
      <c r="J157" s="5">
        <v>254</v>
      </c>
      <c r="K157" s="5">
        <v>488</v>
      </c>
      <c r="L157" s="5">
        <v>4.8298000000000001E-2</v>
      </c>
      <c r="M157" s="69">
        <f t="shared" si="23"/>
        <v>19033</v>
      </c>
      <c r="N157" s="5">
        <v>94</v>
      </c>
      <c r="O157" s="5">
        <v>14222</v>
      </c>
      <c r="P157" s="5">
        <v>10104</v>
      </c>
      <c r="Q157" s="5">
        <v>0</v>
      </c>
      <c r="R157" s="5">
        <v>0</v>
      </c>
      <c r="S157" s="5">
        <f t="shared" si="24"/>
        <v>13474</v>
      </c>
      <c r="T157" s="5">
        <v>55</v>
      </c>
      <c r="U157" s="5">
        <v>33</v>
      </c>
      <c r="V157" s="5">
        <v>4811</v>
      </c>
      <c r="W157" s="5">
        <v>3370</v>
      </c>
      <c r="X157" s="72">
        <f t="shared" si="25"/>
        <v>0.74722849787211687</v>
      </c>
      <c r="Y157" s="72">
        <f t="shared" si="26"/>
        <v>0</v>
      </c>
      <c r="Z157" s="72">
        <f t="shared" si="27"/>
        <v>0.25277150212788313</v>
      </c>
      <c r="AA157" s="72">
        <f t="shared" si="28"/>
        <v>0.74988867448419183</v>
      </c>
      <c r="AB157" s="72">
        <f t="shared" si="29"/>
        <v>0</v>
      </c>
      <c r="AC157" s="72">
        <f t="shared" si="30"/>
        <v>0.25011132551580822</v>
      </c>
      <c r="AD157" s="72">
        <f t="shared" si="31"/>
        <v>4.9387905217254243E-3</v>
      </c>
      <c r="AE157" s="72">
        <f t="shared" si="32"/>
        <v>6.9763989906486568E-3</v>
      </c>
      <c r="AF157" s="72">
        <f t="shared" si="33"/>
        <v>0.52049180327868849</v>
      </c>
    </row>
    <row r="158" spans="1:32" x14ac:dyDescent="0.25">
      <c r="A158" s="2" t="s">
        <v>7459</v>
      </c>
      <c r="B158" s="3" t="s">
        <v>24</v>
      </c>
      <c r="C158" s="4" t="s">
        <v>7458</v>
      </c>
      <c r="D158" s="3" t="s">
        <v>26</v>
      </c>
      <c r="E158" s="3" t="s">
        <v>7457</v>
      </c>
      <c r="F158" s="3" t="s">
        <v>28</v>
      </c>
      <c r="G158" s="3" t="s">
        <v>28</v>
      </c>
      <c r="H158" s="5">
        <v>147</v>
      </c>
      <c r="I158" s="5">
        <v>12</v>
      </c>
      <c r="J158" s="5">
        <v>147</v>
      </c>
      <c r="K158" s="5">
        <v>173</v>
      </c>
      <c r="L158" s="5">
        <v>2.7729E-2</v>
      </c>
      <c r="M158" s="69">
        <f t="shared" si="23"/>
        <v>9044</v>
      </c>
      <c r="N158" s="5">
        <v>39</v>
      </c>
      <c r="O158" s="5">
        <v>8320</v>
      </c>
      <c r="P158" s="5">
        <v>6239</v>
      </c>
      <c r="Q158" s="5">
        <v>0</v>
      </c>
      <c r="R158" s="5">
        <v>0</v>
      </c>
      <c r="S158" s="5">
        <f t="shared" si="24"/>
        <v>6751</v>
      </c>
      <c r="T158" s="5">
        <v>9</v>
      </c>
      <c r="U158" s="5">
        <v>5</v>
      </c>
      <c r="V158" s="5">
        <v>724</v>
      </c>
      <c r="W158" s="5">
        <v>512</v>
      </c>
      <c r="X158" s="72">
        <f t="shared" si="25"/>
        <v>0.91994692613887663</v>
      </c>
      <c r="Y158" s="72">
        <f t="shared" si="26"/>
        <v>0</v>
      </c>
      <c r="Z158" s="72">
        <f t="shared" si="27"/>
        <v>8.0053073861123397E-2</v>
      </c>
      <c r="AA158" s="72">
        <f t="shared" si="28"/>
        <v>0.92415938379499329</v>
      </c>
      <c r="AB158" s="72">
        <f t="shared" si="29"/>
        <v>0</v>
      </c>
      <c r="AC158" s="72">
        <f t="shared" si="30"/>
        <v>7.5840616205006664E-2</v>
      </c>
      <c r="AD158" s="72">
        <f t="shared" si="31"/>
        <v>4.3122512162759837E-3</v>
      </c>
      <c r="AE158" s="72">
        <f t="shared" si="32"/>
        <v>5.7769219374907421E-3</v>
      </c>
      <c r="AF158" s="72">
        <f t="shared" si="33"/>
        <v>0.8497109826589595</v>
      </c>
    </row>
    <row r="159" spans="1:32" x14ac:dyDescent="0.25">
      <c r="A159" s="2" t="s">
        <v>8104</v>
      </c>
      <c r="B159" s="3" t="s">
        <v>24</v>
      </c>
      <c r="C159" s="4" t="s">
        <v>8103</v>
      </c>
      <c r="D159" s="3" t="s">
        <v>26</v>
      </c>
      <c r="E159" s="3" t="s">
        <v>8102</v>
      </c>
      <c r="F159" s="3" t="s">
        <v>28</v>
      </c>
      <c r="G159" s="3" t="s">
        <v>28</v>
      </c>
      <c r="H159" s="5">
        <v>840</v>
      </c>
      <c r="I159" s="5">
        <v>47</v>
      </c>
      <c r="J159" s="5">
        <v>502</v>
      </c>
      <c r="K159" s="5">
        <v>826</v>
      </c>
      <c r="L159" s="5">
        <v>7.1527999999999994E-2</v>
      </c>
      <c r="M159" s="69">
        <f t="shared" si="23"/>
        <v>22957</v>
      </c>
      <c r="N159" s="5">
        <v>78</v>
      </c>
      <c r="O159" s="5">
        <v>16690</v>
      </c>
      <c r="P159" s="5">
        <v>11548</v>
      </c>
      <c r="Q159" s="5">
        <v>0</v>
      </c>
      <c r="R159" s="5">
        <v>0</v>
      </c>
      <c r="S159" s="5">
        <f t="shared" si="24"/>
        <v>15601</v>
      </c>
      <c r="T159" s="5">
        <v>99</v>
      </c>
      <c r="U159" s="5">
        <v>76</v>
      </c>
      <c r="V159" s="5">
        <v>6267</v>
      </c>
      <c r="W159" s="5">
        <v>4053</v>
      </c>
      <c r="X159" s="72">
        <f t="shared" si="25"/>
        <v>0.72701136908132591</v>
      </c>
      <c r="Y159" s="72">
        <f t="shared" si="26"/>
        <v>0</v>
      </c>
      <c r="Z159" s="72">
        <f t="shared" si="27"/>
        <v>0.27298863091867404</v>
      </c>
      <c r="AA159" s="72">
        <f t="shared" si="28"/>
        <v>0.74020896096404076</v>
      </c>
      <c r="AB159" s="72">
        <f t="shared" si="29"/>
        <v>0</v>
      </c>
      <c r="AC159" s="72">
        <f t="shared" si="30"/>
        <v>0.25979103903595924</v>
      </c>
      <c r="AD159" s="72">
        <f t="shared" si="31"/>
        <v>3.3976564882171015E-3</v>
      </c>
      <c r="AE159" s="72">
        <f t="shared" si="32"/>
        <v>4.9996795077238637E-3</v>
      </c>
      <c r="AF159" s="72">
        <f t="shared" si="33"/>
        <v>0.60774818401937047</v>
      </c>
    </row>
    <row r="160" spans="1:32" x14ac:dyDescent="0.25">
      <c r="A160" s="2" t="s">
        <v>7503</v>
      </c>
      <c r="B160" s="3" t="s">
        <v>24</v>
      </c>
      <c r="C160" s="4" t="s">
        <v>7502</v>
      </c>
      <c r="D160" s="3" t="s">
        <v>26</v>
      </c>
      <c r="E160" s="3" t="s">
        <v>7501</v>
      </c>
      <c r="F160" s="3" t="s">
        <v>28</v>
      </c>
      <c r="G160" s="3" t="s">
        <v>28</v>
      </c>
      <c r="H160" s="5">
        <v>245</v>
      </c>
      <c r="I160" s="5">
        <v>31</v>
      </c>
      <c r="J160" s="5">
        <v>226</v>
      </c>
      <c r="K160" s="5">
        <v>276</v>
      </c>
      <c r="L160" s="5">
        <v>4.2937000000000003E-2</v>
      </c>
      <c r="M160" s="69">
        <f t="shared" si="23"/>
        <v>8975</v>
      </c>
      <c r="N160" s="5">
        <v>62</v>
      </c>
      <c r="O160" s="5">
        <v>8504</v>
      </c>
      <c r="P160" s="5">
        <v>6428</v>
      </c>
      <c r="Q160" s="5">
        <v>0</v>
      </c>
      <c r="R160" s="5">
        <v>0</v>
      </c>
      <c r="S160" s="5">
        <f t="shared" si="24"/>
        <v>6768</v>
      </c>
      <c r="T160" s="5">
        <v>6</v>
      </c>
      <c r="U160" s="5">
        <v>4</v>
      </c>
      <c r="V160" s="5">
        <v>471</v>
      </c>
      <c r="W160" s="5">
        <v>340</v>
      </c>
      <c r="X160" s="72">
        <f t="shared" si="25"/>
        <v>0.94752089136490247</v>
      </c>
      <c r="Y160" s="72">
        <f t="shared" si="26"/>
        <v>0</v>
      </c>
      <c r="Z160" s="72">
        <f t="shared" si="27"/>
        <v>5.2479108635097492E-2</v>
      </c>
      <c r="AA160" s="72">
        <f t="shared" si="28"/>
        <v>0.94976359338061467</v>
      </c>
      <c r="AB160" s="72">
        <f t="shared" si="29"/>
        <v>0</v>
      </c>
      <c r="AC160" s="72">
        <f t="shared" si="30"/>
        <v>5.0236406619385346E-2</v>
      </c>
      <c r="AD160" s="72">
        <f t="shared" si="31"/>
        <v>6.9080779944289692E-3</v>
      </c>
      <c r="AE160" s="72">
        <f t="shared" si="32"/>
        <v>9.1607565011820324E-3</v>
      </c>
      <c r="AF160" s="72">
        <f t="shared" si="33"/>
        <v>0.8188405797101449</v>
      </c>
    </row>
    <row r="161" spans="1:32" x14ac:dyDescent="0.25">
      <c r="A161" s="2" t="s">
        <v>6790</v>
      </c>
      <c r="B161" s="3" t="s">
        <v>24</v>
      </c>
      <c r="C161" s="4" t="s">
        <v>6789</v>
      </c>
      <c r="D161" s="3" t="s">
        <v>26</v>
      </c>
      <c r="E161" s="3" t="s">
        <v>6788</v>
      </c>
      <c r="F161" s="3" t="s">
        <v>28</v>
      </c>
      <c r="G161" s="3" t="s">
        <v>28</v>
      </c>
      <c r="H161" s="5">
        <v>287</v>
      </c>
      <c r="I161" s="5">
        <v>11</v>
      </c>
      <c r="J161" s="5">
        <v>184</v>
      </c>
      <c r="K161" s="5">
        <v>205</v>
      </c>
      <c r="L161" s="5">
        <v>5.058E-2</v>
      </c>
      <c r="M161" s="69">
        <f t="shared" si="23"/>
        <v>6023</v>
      </c>
      <c r="N161" s="5">
        <v>35</v>
      </c>
      <c r="O161" s="5">
        <v>5760</v>
      </c>
      <c r="P161" s="5">
        <v>4053</v>
      </c>
      <c r="Q161" s="5">
        <v>0</v>
      </c>
      <c r="R161" s="5">
        <v>0</v>
      </c>
      <c r="S161" s="5">
        <f t="shared" si="24"/>
        <v>4191</v>
      </c>
      <c r="T161" s="5">
        <v>21</v>
      </c>
      <c r="U161" s="5">
        <v>4</v>
      </c>
      <c r="V161" s="5">
        <v>263</v>
      </c>
      <c r="W161" s="5">
        <v>138</v>
      </c>
      <c r="X161" s="72">
        <f t="shared" si="25"/>
        <v>0.95633405279760919</v>
      </c>
      <c r="Y161" s="72">
        <f t="shared" si="26"/>
        <v>0</v>
      </c>
      <c r="Z161" s="72">
        <f t="shared" si="27"/>
        <v>4.3665947202390837E-2</v>
      </c>
      <c r="AA161" s="72">
        <f t="shared" si="28"/>
        <v>0.96707229778095916</v>
      </c>
      <c r="AB161" s="72">
        <f t="shared" si="29"/>
        <v>0</v>
      </c>
      <c r="AC161" s="72">
        <f t="shared" si="30"/>
        <v>3.2927702219040803E-2</v>
      </c>
      <c r="AD161" s="72">
        <f t="shared" si="31"/>
        <v>5.8110576124854726E-3</v>
      </c>
      <c r="AE161" s="72">
        <f t="shared" si="32"/>
        <v>8.3512288236697683E-3</v>
      </c>
      <c r="AF161" s="72">
        <f t="shared" si="33"/>
        <v>0.89756097560975612</v>
      </c>
    </row>
    <row r="162" spans="1:32" x14ac:dyDescent="0.25">
      <c r="A162" s="2" t="s">
        <v>7263</v>
      </c>
      <c r="B162" s="3" t="s">
        <v>24</v>
      </c>
      <c r="C162" s="4" t="s">
        <v>7262</v>
      </c>
      <c r="D162" s="3" t="s">
        <v>26</v>
      </c>
      <c r="E162" s="3" t="s">
        <v>7261</v>
      </c>
      <c r="F162" s="3" t="s">
        <v>28</v>
      </c>
      <c r="G162" s="3" t="s">
        <v>28</v>
      </c>
      <c r="H162" s="5">
        <v>187</v>
      </c>
      <c r="I162" s="5">
        <v>1</v>
      </c>
      <c r="J162" s="5">
        <v>60</v>
      </c>
      <c r="K162" s="5">
        <v>241</v>
      </c>
      <c r="L162" s="5">
        <v>4.3151000000000002E-2</v>
      </c>
      <c r="M162" s="69">
        <f t="shared" si="23"/>
        <v>11906</v>
      </c>
      <c r="N162" s="5">
        <v>132</v>
      </c>
      <c r="O162" s="5">
        <v>7964</v>
      </c>
      <c r="P162" s="5">
        <v>5585</v>
      </c>
      <c r="Q162" s="5">
        <v>0</v>
      </c>
      <c r="R162" s="5">
        <v>0</v>
      </c>
      <c r="S162" s="5">
        <f t="shared" si="24"/>
        <v>8308</v>
      </c>
      <c r="T162" s="5">
        <v>8</v>
      </c>
      <c r="U162" s="5">
        <v>2</v>
      </c>
      <c r="V162" s="5">
        <v>3942</v>
      </c>
      <c r="W162" s="5">
        <v>2723</v>
      </c>
      <c r="X162" s="72">
        <f t="shared" si="25"/>
        <v>0.66890643373089198</v>
      </c>
      <c r="Y162" s="72">
        <f t="shared" si="26"/>
        <v>0</v>
      </c>
      <c r="Z162" s="72">
        <f t="shared" si="27"/>
        <v>0.33109356626910802</v>
      </c>
      <c r="AA162" s="72">
        <f t="shared" si="28"/>
        <v>0.67224362060664422</v>
      </c>
      <c r="AB162" s="72">
        <f t="shared" si="29"/>
        <v>0</v>
      </c>
      <c r="AC162" s="72">
        <f t="shared" si="30"/>
        <v>0.32775637939335578</v>
      </c>
      <c r="AD162" s="72">
        <f t="shared" si="31"/>
        <v>1.1086846967915337E-2</v>
      </c>
      <c r="AE162" s="72">
        <f t="shared" si="32"/>
        <v>1.5888300433317286E-2</v>
      </c>
      <c r="AF162" s="72">
        <f t="shared" si="33"/>
        <v>0.24896265560165975</v>
      </c>
    </row>
    <row r="163" spans="1:32" x14ac:dyDescent="0.25">
      <c r="A163" s="2" t="s">
        <v>5915</v>
      </c>
      <c r="B163" s="3" t="s">
        <v>24</v>
      </c>
      <c r="C163" s="4" t="s">
        <v>5914</v>
      </c>
      <c r="D163" s="3" t="s">
        <v>26</v>
      </c>
      <c r="E163" s="3" t="s">
        <v>5913</v>
      </c>
      <c r="F163" s="3" t="s">
        <v>28</v>
      </c>
      <c r="G163" s="3" t="s">
        <v>28</v>
      </c>
      <c r="H163" s="5">
        <v>32</v>
      </c>
      <c r="I163" s="5">
        <v>1</v>
      </c>
      <c r="J163" s="5">
        <v>41</v>
      </c>
      <c r="K163" s="5">
        <v>44</v>
      </c>
      <c r="L163" s="5">
        <v>1.7958999999999999E-2</v>
      </c>
      <c r="M163" s="69">
        <f t="shared" si="23"/>
        <v>3513</v>
      </c>
      <c r="N163" s="5">
        <v>18</v>
      </c>
      <c r="O163" s="5">
        <v>3388</v>
      </c>
      <c r="P163" s="5">
        <v>2450</v>
      </c>
      <c r="Q163" s="5">
        <v>0</v>
      </c>
      <c r="R163" s="5">
        <v>0</v>
      </c>
      <c r="S163" s="5">
        <f t="shared" si="24"/>
        <v>2526</v>
      </c>
      <c r="T163" s="5">
        <v>3</v>
      </c>
      <c r="U163" s="5">
        <v>2</v>
      </c>
      <c r="V163" s="5">
        <v>125</v>
      </c>
      <c r="W163" s="5">
        <v>76</v>
      </c>
      <c r="X163" s="72">
        <f t="shared" si="25"/>
        <v>0.96441787645886712</v>
      </c>
      <c r="Y163" s="72">
        <f t="shared" si="26"/>
        <v>0</v>
      </c>
      <c r="Z163" s="72">
        <f t="shared" si="27"/>
        <v>3.5582123541132937E-2</v>
      </c>
      <c r="AA163" s="72">
        <f t="shared" si="28"/>
        <v>0.9699129057798892</v>
      </c>
      <c r="AB163" s="72">
        <f t="shared" si="29"/>
        <v>0</v>
      </c>
      <c r="AC163" s="72">
        <f t="shared" si="30"/>
        <v>3.0087094220110848E-2</v>
      </c>
      <c r="AD163" s="72">
        <f t="shared" si="31"/>
        <v>5.1238257899231428E-3</v>
      </c>
      <c r="AE163" s="72">
        <f t="shared" si="32"/>
        <v>7.1258907363420431E-3</v>
      </c>
      <c r="AF163" s="72">
        <f t="shared" si="33"/>
        <v>0.93181818181818177</v>
      </c>
    </row>
    <row r="164" spans="1:32" x14ac:dyDescent="0.25">
      <c r="A164" s="2" t="s">
        <v>6950</v>
      </c>
      <c r="B164" s="3" t="s">
        <v>24</v>
      </c>
      <c r="C164" s="4" t="s">
        <v>6949</v>
      </c>
      <c r="D164" s="3" t="s">
        <v>26</v>
      </c>
      <c r="E164" s="3" t="s">
        <v>6948</v>
      </c>
      <c r="F164" s="3" t="s">
        <v>28</v>
      </c>
      <c r="G164" s="3" t="s">
        <v>28</v>
      </c>
      <c r="H164" s="5">
        <v>161</v>
      </c>
      <c r="I164" s="5">
        <v>3</v>
      </c>
      <c r="J164" s="5">
        <v>363</v>
      </c>
      <c r="K164" s="5">
        <v>393</v>
      </c>
      <c r="L164" s="5">
        <v>8.7762000000000007E-2</v>
      </c>
      <c r="M164" s="69">
        <f t="shared" si="23"/>
        <v>7022</v>
      </c>
      <c r="N164" s="5">
        <v>261</v>
      </c>
      <c r="O164" s="5">
        <v>6285</v>
      </c>
      <c r="P164" s="5">
        <v>4478</v>
      </c>
      <c r="Q164" s="5">
        <v>0</v>
      </c>
      <c r="R164" s="5">
        <v>0</v>
      </c>
      <c r="S164" s="5">
        <f t="shared" si="24"/>
        <v>4978</v>
      </c>
      <c r="T164" s="5">
        <v>33</v>
      </c>
      <c r="U164" s="5">
        <v>21</v>
      </c>
      <c r="V164" s="5">
        <v>737</v>
      </c>
      <c r="W164" s="5">
        <v>500</v>
      </c>
      <c r="X164" s="72">
        <f t="shared" si="25"/>
        <v>0.89504414696667611</v>
      </c>
      <c r="Y164" s="72">
        <f t="shared" si="26"/>
        <v>0</v>
      </c>
      <c r="Z164" s="72">
        <f t="shared" si="27"/>
        <v>0.10495585303332385</v>
      </c>
      <c r="AA164" s="72">
        <f t="shared" si="28"/>
        <v>0.8995580554439534</v>
      </c>
      <c r="AB164" s="72">
        <f t="shared" si="29"/>
        <v>0</v>
      </c>
      <c r="AC164" s="72">
        <f t="shared" si="30"/>
        <v>0.1004419445560466</v>
      </c>
      <c r="AD164" s="72">
        <f t="shared" si="31"/>
        <v>3.7168897749928792E-2</v>
      </c>
      <c r="AE164" s="72">
        <f t="shared" si="32"/>
        <v>5.243069505825633E-2</v>
      </c>
      <c r="AF164" s="72">
        <f t="shared" si="33"/>
        <v>0.92366412213740456</v>
      </c>
    </row>
    <row r="165" spans="1:32" x14ac:dyDescent="0.25">
      <c r="A165" s="2" t="s">
        <v>7147</v>
      </c>
      <c r="B165" s="3" t="s">
        <v>24</v>
      </c>
      <c r="C165" s="4" t="s">
        <v>7146</v>
      </c>
      <c r="D165" s="3" t="s">
        <v>26</v>
      </c>
      <c r="E165" s="3" t="s">
        <v>7145</v>
      </c>
      <c r="F165" s="3" t="s">
        <v>28</v>
      </c>
      <c r="G165" s="3" t="s">
        <v>28</v>
      </c>
      <c r="H165" s="5">
        <v>96</v>
      </c>
      <c r="I165" s="5">
        <v>2</v>
      </c>
      <c r="J165" s="5">
        <v>104</v>
      </c>
      <c r="K165" s="5">
        <v>127</v>
      </c>
      <c r="L165" s="5">
        <v>2.4785000000000001E-2</v>
      </c>
      <c r="M165" s="69">
        <f t="shared" si="23"/>
        <v>7562</v>
      </c>
      <c r="N165" s="5">
        <v>39</v>
      </c>
      <c r="O165" s="5">
        <v>6765</v>
      </c>
      <c r="P165" s="5">
        <v>5124</v>
      </c>
      <c r="Q165" s="5">
        <v>0</v>
      </c>
      <c r="R165" s="5">
        <v>0</v>
      </c>
      <c r="S165" s="5">
        <f t="shared" si="24"/>
        <v>5671</v>
      </c>
      <c r="T165" s="5">
        <v>8</v>
      </c>
      <c r="U165" s="5">
        <v>8</v>
      </c>
      <c r="V165" s="5">
        <v>797</v>
      </c>
      <c r="W165" s="5">
        <v>547</v>
      </c>
      <c r="X165" s="72">
        <f t="shared" si="25"/>
        <v>0.89460460195715419</v>
      </c>
      <c r="Y165" s="72">
        <f t="shared" si="26"/>
        <v>0</v>
      </c>
      <c r="Z165" s="72">
        <f t="shared" si="27"/>
        <v>0.10539539804284581</v>
      </c>
      <c r="AA165" s="72">
        <f t="shared" si="28"/>
        <v>0.90354434843942866</v>
      </c>
      <c r="AB165" s="72">
        <f t="shared" si="29"/>
        <v>0</v>
      </c>
      <c r="AC165" s="72">
        <f t="shared" si="30"/>
        <v>9.6455651560571329E-2</v>
      </c>
      <c r="AD165" s="72">
        <f t="shared" si="31"/>
        <v>5.1573657762496693E-3</v>
      </c>
      <c r="AE165" s="72">
        <f t="shared" si="32"/>
        <v>6.8770939869511553E-3</v>
      </c>
      <c r="AF165" s="72">
        <f t="shared" si="33"/>
        <v>0.81889763779527558</v>
      </c>
    </row>
    <row r="166" spans="1:32" x14ac:dyDescent="0.25">
      <c r="A166" s="2" t="s">
        <v>8098</v>
      </c>
      <c r="B166" s="3" t="s">
        <v>24</v>
      </c>
      <c r="C166" s="4" t="s">
        <v>8097</v>
      </c>
      <c r="D166" s="3" t="s">
        <v>26</v>
      </c>
      <c r="E166" s="3" t="s">
        <v>8096</v>
      </c>
      <c r="F166" s="3" t="s">
        <v>28</v>
      </c>
      <c r="G166" s="3" t="s">
        <v>28</v>
      </c>
      <c r="H166" s="5">
        <v>1228</v>
      </c>
      <c r="I166" s="5">
        <v>63</v>
      </c>
      <c r="J166" s="5">
        <v>653</v>
      </c>
      <c r="K166" s="5">
        <v>925</v>
      </c>
      <c r="L166" s="5">
        <v>8.1146999999999997E-2</v>
      </c>
      <c r="M166" s="69">
        <f t="shared" si="23"/>
        <v>18305</v>
      </c>
      <c r="N166" s="5">
        <v>132</v>
      </c>
      <c r="O166" s="5">
        <v>15699</v>
      </c>
      <c r="P166" s="5">
        <v>11399</v>
      </c>
      <c r="Q166" s="5">
        <v>0</v>
      </c>
      <c r="R166" s="5">
        <v>0</v>
      </c>
      <c r="S166" s="5">
        <f t="shared" si="24"/>
        <v>13229</v>
      </c>
      <c r="T166" s="5">
        <v>36</v>
      </c>
      <c r="U166" s="5">
        <v>8</v>
      </c>
      <c r="V166" s="5">
        <v>2606</v>
      </c>
      <c r="W166" s="5">
        <v>1830</v>
      </c>
      <c r="X166" s="72">
        <f t="shared" si="25"/>
        <v>0.85763452608576896</v>
      </c>
      <c r="Y166" s="72">
        <f t="shared" si="26"/>
        <v>0</v>
      </c>
      <c r="Z166" s="72">
        <f t="shared" si="27"/>
        <v>0.14236547391423107</v>
      </c>
      <c r="AA166" s="72">
        <f t="shared" si="28"/>
        <v>0.86166754856754102</v>
      </c>
      <c r="AB166" s="72">
        <f t="shared" si="29"/>
        <v>0</v>
      </c>
      <c r="AC166" s="72">
        <f t="shared" si="30"/>
        <v>0.13833245143245898</v>
      </c>
      <c r="AD166" s="72">
        <f t="shared" si="31"/>
        <v>7.2111444960393338E-3</v>
      </c>
      <c r="AE166" s="72">
        <f t="shared" si="32"/>
        <v>9.9780784639806486E-3</v>
      </c>
      <c r="AF166" s="72">
        <f t="shared" si="33"/>
        <v>0.70594594594594595</v>
      </c>
    </row>
    <row r="167" spans="1:32" x14ac:dyDescent="0.25">
      <c r="A167" s="2" t="s">
        <v>8213</v>
      </c>
      <c r="B167" s="3" t="s">
        <v>24</v>
      </c>
      <c r="C167" s="4" t="s">
        <v>8212</v>
      </c>
      <c r="D167" s="3" t="s">
        <v>26</v>
      </c>
      <c r="E167" s="3" t="s">
        <v>8211</v>
      </c>
      <c r="F167" s="3" t="s">
        <v>28</v>
      </c>
      <c r="G167" s="3" t="s">
        <v>28</v>
      </c>
      <c r="H167" s="5">
        <v>396</v>
      </c>
      <c r="I167" s="5">
        <v>12</v>
      </c>
      <c r="J167" s="5">
        <v>502</v>
      </c>
      <c r="K167" s="5">
        <v>682</v>
      </c>
      <c r="L167" s="5">
        <v>5.0687000000000003E-2</v>
      </c>
      <c r="M167" s="69">
        <f t="shared" si="23"/>
        <v>23084</v>
      </c>
      <c r="N167" s="5">
        <v>182</v>
      </c>
      <c r="O167" s="5">
        <v>18151</v>
      </c>
      <c r="P167" s="5">
        <v>13455</v>
      </c>
      <c r="Q167" s="5">
        <v>0</v>
      </c>
      <c r="R167" s="5">
        <v>0</v>
      </c>
      <c r="S167" s="5">
        <f t="shared" si="24"/>
        <v>16878</v>
      </c>
      <c r="T167" s="5">
        <v>188</v>
      </c>
      <c r="U167" s="5">
        <v>51</v>
      </c>
      <c r="V167" s="5">
        <v>4933</v>
      </c>
      <c r="W167" s="5">
        <v>3423</v>
      </c>
      <c r="X167" s="72">
        <f t="shared" si="25"/>
        <v>0.78630220065846479</v>
      </c>
      <c r="Y167" s="72">
        <f t="shared" si="26"/>
        <v>0</v>
      </c>
      <c r="Z167" s="72">
        <f t="shared" si="27"/>
        <v>0.21369779934153527</v>
      </c>
      <c r="AA167" s="72">
        <f t="shared" si="28"/>
        <v>0.79719161038037678</v>
      </c>
      <c r="AB167" s="72">
        <f t="shared" si="29"/>
        <v>0</v>
      </c>
      <c r="AC167" s="72">
        <f t="shared" si="30"/>
        <v>0.20280838961962319</v>
      </c>
      <c r="AD167" s="72">
        <f t="shared" si="31"/>
        <v>7.8842488303586897E-3</v>
      </c>
      <c r="AE167" s="72">
        <f t="shared" si="32"/>
        <v>1.0783268159734566E-2</v>
      </c>
      <c r="AF167" s="72">
        <f t="shared" si="33"/>
        <v>0.73607038123167157</v>
      </c>
    </row>
    <row r="168" spans="1:32" x14ac:dyDescent="0.25">
      <c r="A168" s="2" t="s">
        <v>5709</v>
      </c>
      <c r="B168" s="3" t="s">
        <v>24</v>
      </c>
      <c r="C168" s="4" t="s">
        <v>5708</v>
      </c>
      <c r="D168" s="3" t="s">
        <v>26</v>
      </c>
      <c r="E168" s="3" t="s">
        <v>5707</v>
      </c>
      <c r="F168" s="3" t="s">
        <v>28</v>
      </c>
      <c r="G168" s="3" t="s">
        <v>28</v>
      </c>
      <c r="H168" s="5">
        <v>12</v>
      </c>
      <c r="I168" s="5">
        <v>0</v>
      </c>
      <c r="J168" s="5">
        <v>50</v>
      </c>
      <c r="K168" s="5">
        <v>54</v>
      </c>
      <c r="L168" s="5">
        <v>2.5257000000000002E-2</v>
      </c>
      <c r="M168" s="69">
        <f t="shared" si="23"/>
        <v>3040</v>
      </c>
      <c r="N168" s="5">
        <v>42</v>
      </c>
      <c r="O168" s="5">
        <v>3040</v>
      </c>
      <c r="P168" s="5">
        <v>2138</v>
      </c>
      <c r="Q168" s="5">
        <v>0</v>
      </c>
      <c r="R168" s="5">
        <v>0</v>
      </c>
      <c r="S168" s="5">
        <f t="shared" si="24"/>
        <v>2138</v>
      </c>
      <c r="T168" s="5">
        <v>1</v>
      </c>
      <c r="U168" s="5">
        <v>0</v>
      </c>
      <c r="V168" s="5">
        <v>0</v>
      </c>
      <c r="W168" s="5">
        <v>0</v>
      </c>
      <c r="X168" s="72">
        <f t="shared" si="25"/>
        <v>1</v>
      </c>
      <c r="Y168" s="72">
        <f t="shared" si="26"/>
        <v>0</v>
      </c>
      <c r="Z168" s="72">
        <f t="shared" si="27"/>
        <v>0</v>
      </c>
      <c r="AA168" s="72">
        <f t="shared" si="28"/>
        <v>1</v>
      </c>
      <c r="AB168" s="72">
        <f t="shared" si="29"/>
        <v>0</v>
      </c>
      <c r="AC168" s="72">
        <f t="shared" si="30"/>
        <v>0</v>
      </c>
      <c r="AD168" s="72">
        <f t="shared" si="31"/>
        <v>1.381578947368421E-2</v>
      </c>
      <c r="AE168" s="72">
        <f t="shared" si="32"/>
        <v>1.9644527595884004E-2</v>
      </c>
      <c r="AF168" s="72">
        <f t="shared" si="33"/>
        <v>0.92592592592592593</v>
      </c>
    </row>
    <row r="169" spans="1:32" x14ac:dyDescent="0.25">
      <c r="A169" s="2" t="s">
        <v>6268</v>
      </c>
      <c r="B169" s="3" t="s">
        <v>24</v>
      </c>
      <c r="C169" s="4" t="s">
        <v>6267</v>
      </c>
      <c r="D169" s="3" t="s">
        <v>26</v>
      </c>
      <c r="E169" s="3" t="s">
        <v>6266</v>
      </c>
      <c r="F169" s="3" t="s">
        <v>28</v>
      </c>
      <c r="G169" s="3" t="s">
        <v>28</v>
      </c>
      <c r="H169" s="5">
        <v>46</v>
      </c>
      <c r="I169" s="5">
        <v>3</v>
      </c>
      <c r="J169" s="5">
        <v>53</v>
      </c>
      <c r="K169" s="5">
        <v>55</v>
      </c>
      <c r="L169" s="5">
        <v>1.8193999999999998E-2</v>
      </c>
      <c r="M169" s="69">
        <f t="shared" si="23"/>
        <v>4248</v>
      </c>
      <c r="N169" s="5">
        <v>12</v>
      </c>
      <c r="O169" s="5">
        <v>4210</v>
      </c>
      <c r="P169" s="5">
        <v>3023</v>
      </c>
      <c r="Q169" s="5">
        <v>0</v>
      </c>
      <c r="R169" s="5">
        <v>0</v>
      </c>
      <c r="S169" s="5">
        <f t="shared" si="24"/>
        <v>3051</v>
      </c>
      <c r="T169" s="5">
        <v>3</v>
      </c>
      <c r="U169" s="5">
        <v>0</v>
      </c>
      <c r="V169" s="5">
        <v>38</v>
      </c>
      <c r="W169" s="5">
        <v>28</v>
      </c>
      <c r="X169" s="72">
        <f t="shared" si="25"/>
        <v>0.99105461393596983</v>
      </c>
      <c r="Y169" s="72">
        <f t="shared" si="26"/>
        <v>0</v>
      </c>
      <c r="Z169" s="72">
        <f t="shared" si="27"/>
        <v>8.9453860640301315E-3</v>
      </c>
      <c r="AA169" s="72">
        <f t="shared" si="28"/>
        <v>0.99082268108816784</v>
      </c>
      <c r="AB169" s="72">
        <f t="shared" si="29"/>
        <v>0</v>
      </c>
      <c r="AC169" s="72">
        <f t="shared" si="30"/>
        <v>9.1773189118321864E-3</v>
      </c>
      <c r="AD169" s="72">
        <f t="shared" si="31"/>
        <v>2.8248587570621469E-3</v>
      </c>
      <c r="AE169" s="72">
        <f t="shared" si="32"/>
        <v>3.9331366764995086E-3</v>
      </c>
      <c r="AF169" s="72">
        <f t="shared" si="33"/>
        <v>0.96363636363636362</v>
      </c>
    </row>
    <row r="170" spans="1:32" x14ac:dyDescent="0.25">
      <c r="A170" s="2" t="s">
        <v>6885</v>
      </c>
      <c r="B170" s="3" t="s">
        <v>24</v>
      </c>
      <c r="C170" s="4" t="s">
        <v>6884</v>
      </c>
      <c r="D170" s="3" t="s">
        <v>26</v>
      </c>
      <c r="E170" s="3" t="s">
        <v>6883</v>
      </c>
      <c r="F170" s="3" t="s">
        <v>28</v>
      </c>
      <c r="G170" s="3" t="s">
        <v>28</v>
      </c>
      <c r="H170" s="5">
        <v>146</v>
      </c>
      <c r="I170" s="5">
        <v>4</v>
      </c>
      <c r="J170" s="5">
        <v>86</v>
      </c>
      <c r="K170" s="5">
        <v>218</v>
      </c>
      <c r="L170" s="5">
        <v>4.9943000000000001E-2</v>
      </c>
      <c r="M170" s="69">
        <f t="shared" si="23"/>
        <v>8931</v>
      </c>
      <c r="N170" s="5">
        <v>76</v>
      </c>
      <c r="O170" s="5">
        <v>6231</v>
      </c>
      <c r="P170" s="5">
        <v>4365</v>
      </c>
      <c r="Q170" s="5">
        <v>0</v>
      </c>
      <c r="R170" s="5">
        <v>0</v>
      </c>
      <c r="S170" s="5">
        <f t="shared" si="24"/>
        <v>6173</v>
      </c>
      <c r="T170" s="5">
        <v>19</v>
      </c>
      <c r="U170" s="5">
        <v>15</v>
      </c>
      <c r="V170" s="5">
        <v>2700</v>
      </c>
      <c r="W170" s="5">
        <v>1808</v>
      </c>
      <c r="X170" s="72">
        <f t="shared" si="25"/>
        <v>0.69768223043332211</v>
      </c>
      <c r="Y170" s="72">
        <f t="shared" si="26"/>
        <v>0</v>
      </c>
      <c r="Z170" s="72">
        <f t="shared" si="27"/>
        <v>0.30231776956667789</v>
      </c>
      <c r="AA170" s="72">
        <f t="shared" si="28"/>
        <v>0.70711161509800746</v>
      </c>
      <c r="AB170" s="72">
        <f t="shared" si="29"/>
        <v>0</v>
      </c>
      <c r="AC170" s="72">
        <f t="shared" si="30"/>
        <v>0.29288838490199254</v>
      </c>
      <c r="AD170" s="72">
        <f t="shared" si="31"/>
        <v>8.5096853655805618E-3</v>
      </c>
      <c r="AE170" s="72">
        <f t="shared" si="32"/>
        <v>1.2311679896322696E-2</v>
      </c>
      <c r="AF170" s="72">
        <f t="shared" si="33"/>
        <v>0.39449541284403672</v>
      </c>
    </row>
    <row r="171" spans="1:32" x14ac:dyDescent="0.25">
      <c r="A171" s="2" t="s">
        <v>5573</v>
      </c>
      <c r="B171" s="3" t="s">
        <v>24</v>
      </c>
      <c r="C171" s="4" t="s">
        <v>5572</v>
      </c>
      <c r="D171" s="3" t="s">
        <v>26</v>
      </c>
      <c r="E171" s="3" t="s">
        <v>5571</v>
      </c>
      <c r="F171" s="3" t="s">
        <v>28</v>
      </c>
      <c r="G171" s="3" t="s">
        <v>28</v>
      </c>
      <c r="H171" s="5">
        <v>26</v>
      </c>
      <c r="I171" s="5">
        <v>2</v>
      </c>
      <c r="J171" s="5">
        <v>28</v>
      </c>
      <c r="K171" s="5">
        <v>35</v>
      </c>
      <c r="L171" s="5">
        <v>1.7704000000000001E-2</v>
      </c>
      <c r="M171" s="69">
        <f t="shared" si="23"/>
        <v>2844</v>
      </c>
      <c r="N171" s="5">
        <v>12</v>
      </c>
      <c r="O171" s="5">
        <v>2832</v>
      </c>
      <c r="P171" s="5">
        <v>1977</v>
      </c>
      <c r="Q171" s="5">
        <v>0</v>
      </c>
      <c r="R171" s="5">
        <v>0</v>
      </c>
      <c r="S171" s="5">
        <f t="shared" si="24"/>
        <v>1984</v>
      </c>
      <c r="T171" s="5">
        <v>2</v>
      </c>
      <c r="U171" s="5">
        <v>0</v>
      </c>
      <c r="V171" s="5">
        <v>12</v>
      </c>
      <c r="W171" s="5">
        <v>7</v>
      </c>
      <c r="X171" s="72">
        <f t="shared" si="25"/>
        <v>0.99578059071729963</v>
      </c>
      <c r="Y171" s="72">
        <f t="shared" si="26"/>
        <v>0</v>
      </c>
      <c r="Z171" s="72">
        <f t="shared" si="27"/>
        <v>4.2194092827004216E-3</v>
      </c>
      <c r="AA171" s="72">
        <f t="shared" si="28"/>
        <v>0.99647177419354838</v>
      </c>
      <c r="AB171" s="72">
        <f t="shared" si="29"/>
        <v>0</v>
      </c>
      <c r="AC171" s="72">
        <f t="shared" si="30"/>
        <v>3.5282258064516128E-3</v>
      </c>
      <c r="AD171" s="72">
        <f t="shared" si="31"/>
        <v>4.2194092827004216E-3</v>
      </c>
      <c r="AE171" s="72">
        <f t="shared" si="32"/>
        <v>6.0483870967741934E-3</v>
      </c>
      <c r="AF171" s="72">
        <f t="shared" si="33"/>
        <v>0.8</v>
      </c>
    </row>
    <row r="172" spans="1:32" x14ac:dyDescent="0.25">
      <c r="A172" s="2" t="s">
        <v>7708</v>
      </c>
      <c r="B172" s="3" t="s">
        <v>24</v>
      </c>
      <c r="C172" s="4" t="s">
        <v>7707</v>
      </c>
      <c r="D172" s="3" t="s">
        <v>26</v>
      </c>
      <c r="E172" s="3" t="s">
        <v>7706</v>
      </c>
      <c r="F172" s="3" t="s">
        <v>28</v>
      </c>
      <c r="G172" s="3" t="s">
        <v>28</v>
      </c>
      <c r="H172" s="5">
        <v>588</v>
      </c>
      <c r="I172" s="5">
        <v>39</v>
      </c>
      <c r="J172" s="5">
        <v>423</v>
      </c>
      <c r="K172" s="5">
        <v>503</v>
      </c>
      <c r="L172" s="5">
        <v>6.7138000000000003E-2</v>
      </c>
      <c r="M172" s="69">
        <f t="shared" si="23"/>
        <v>11620</v>
      </c>
      <c r="N172" s="5">
        <v>62</v>
      </c>
      <c r="O172" s="5">
        <v>10465</v>
      </c>
      <c r="P172" s="5">
        <v>7492</v>
      </c>
      <c r="Q172" s="5">
        <v>0</v>
      </c>
      <c r="R172" s="5">
        <v>0</v>
      </c>
      <c r="S172" s="5">
        <f t="shared" si="24"/>
        <v>8295</v>
      </c>
      <c r="T172" s="5">
        <v>43</v>
      </c>
      <c r="U172" s="5">
        <v>19</v>
      </c>
      <c r="V172" s="5">
        <v>1155</v>
      </c>
      <c r="W172" s="5">
        <v>803</v>
      </c>
      <c r="X172" s="72">
        <f t="shared" si="25"/>
        <v>0.9006024096385542</v>
      </c>
      <c r="Y172" s="72">
        <f t="shared" si="26"/>
        <v>0</v>
      </c>
      <c r="Z172" s="72">
        <f t="shared" si="27"/>
        <v>9.9397590361445784E-2</v>
      </c>
      <c r="AA172" s="72">
        <f t="shared" si="28"/>
        <v>0.90319469559975885</v>
      </c>
      <c r="AB172" s="72">
        <f t="shared" si="29"/>
        <v>0</v>
      </c>
      <c r="AC172" s="72">
        <f t="shared" si="30"/>
        <v>9.6805304400241113E-2</v>
      </c>
      <c r="AD172" s="72">
        <f t="shared" si="31"/>
        <v>5.3356282271944926E-3</v>
      </c>
      <c r="AE172" s="72">
        <f t="shared" si="32"/>
        <v>7.4743821579264617E-3</v>
      </c>
      <c r="AF172" s="72">
        <f t="shared" si="33"/>
        <v>0.84095427435387671</v>
      </c>
    </row>
    <row r="173" spans="1:32" x14ac:dyDescent="0.25">
      <c r="A173" s="2" t="s">
        <v>6935</v>
      </c>
      <c r="B173" s="3" t="s">
        <v>24</v>
      </c>
      <c r="C173" s="4" t="s">
        <v>6934</v>
      </c>
      <c r="D173" s="3" t="s">
        <v>26</v>
      </c>
      <c r="E173" s="3" t="s">
        <v>6933</v>
      </c>
      <c r="F173" s="3" t="s">
        <v>28</v>
      </c>
      <c r="G173" s="3" t="s">
        <v>28</v>
      </c>
      <c r="H173" s="5">
        <v>241</v>
      </c>
      <c r="I173" s="5">
        <v>12</v>
      </c>
      <c r="J173" s="5">
        <v>246</v>
      </c>
      <c r="K173" s="5">
        <v>273</v>
      </c>
      <c r="L173" s="5">
        <v>6.1211000000000002E-2</v>
      </c>
      <c r="M173" s="69">
        <f t="shared" si="23"/>
        <v>6676</v>
      </c>
      <c r="N173" s="5">
        <v>102</v>
      </c>
      <c r="O173" s="5">
        <v>6331</v>
      </c>
      <c r="P173" s="5">
        <v>4460</v>
      </c>
      <c r="Q173" s="5">
        <v>0</v>
      </c>
      <c r="R173" s="5">
        <v>0</v>
      </c>
      <c r="S173" s="5">
        <f t="shared" si="24"/>
        <v>4702</v>
      </c>
      <c r="T173" s="5">
        <v>9</v>
      </c>
      <c r="U173" s="5">
        <v>5</v>
      </c>
      <c r="V173" s="5">
        <v>345</v>
      </c>
      <c r="W173" s="5">
        <v>242</v>
      </c>
      <c r="X173" s="72">
        <f t="shared" si="25"/>
        <v>0.94832234871180343</v>
      </c>
      <c r="Y173" s="72">
        <f t="shared" si="26"/>
        <v>0</v>
      </c>
      <c r="Z173" s="72">
        <f t="shared" si="27"/>
        <v>5.1677651288196527E-2</v>
      </c>
      <c r="AA173" s="72">
        <f t="shared" si="28"/>
        <v>0.94853253934495962</v>
      </c>
      <c r="AB173" s="72">
        <f t="shared" si="29"/>
        <v>0</v>
      </c>
      <c r="AC173" s="72">
        <f t="shared" si="30"/>
        <v>5.146746065504041E-2</v>
      </c>
      <c r="AD173" s="72">
        <f t="shared" si="31"/>
        <v>1.5278609946075494E-2</v>
      </c>
      <c r="AE173" s="72">
        <f t="shared" si="32"/>
        <v>2.1692896639727774E-2</v>
      </c>
      <c r="AF173" s="72">
        <f t="shared" si="33"/>
        <v>0.90109890109890112</v>
      </c>
    </row>
    <row r="174" spans="1:32" x14ac:dyDescent="0.25">
      <c r="A174" s="2" t="s">
        <v>8438</v>
      </c>
      <c r="B174" s="3" t="s">
        <v>24</v>
      </c>
      <c r="C174" s="4" t="s">
        <v>8437</v>
      </c>
      <c r="D174" s="3" t="s">
        <v>26</v>
      </c>
      <c r="E174" s="3" t="s">
        <v>8436</v>
      </c>
      <c r="F174" s="3" t="s">
        <v>28</v>
      </c>
      <c r="G174" s="3" t="s">
        <v>28</v>
      </c>
      <c r="H174" s="5">
        <v>1440</v>
      </c>
      <c r="I174" s="5">
        <v>43</v>
      </c>
      <c r="J174" s="5">
        <v>1612</v>
      </c>
      <c r="K174" s="5">
        <v>2077</v>
      </c>
      <c r="L174" s="5">
        <v>9.2295000000000002E-2</v>
      </c>
      <c r="M174" s="69">
        <f t="shared" si="23"/>
        <v>47229</v>
      </c>
      <c r="N174" s="5">
        <v>777</v>
      </c>
      <c r="O174" s="5">
        <v>33027</v>
      </c>
      <c r="P174" s="5">
        <v>22504</v>
      </c>
      <c r="Q174" s="5">
        <v>0</v>
      </c>
      <c r="R174" s="5">
        <v>0</v>
      </c>
      <c r="S174" s="5">
        <f t="shared" si="24"/>
        <v>31884</v>
      </c>
      <c r="T174" s="5">
        <v>268</v>
      </c>
      <c r="U174" s="5">
        <v>116</v>
      </c>
      <c r="V174" s="5">
        <v>14202</v>
      </c>
      <c r="W174" s="5">
        <v>9380</v>
      </c>
      <c r="X174" s="72">
        <f t="shared" si="25"/>
        <v>0.69929492472845078</v>
      </c>
      <c r="Y174" s="72">
        <f t="shared" si="26"/>
        <v>0</v>
      </c>
      <c r="Z174" s="72">
        <f t="shared" si="27"/>
        <v>0.30070507527154927</v>
      </c>
      <c r="AA174" s="72">
        <f t="shared" si="28"/>
        <v>0.70580855601555637</v>
      </c>
      <c r="AB174" s="72">
        <f t="shared" si="29"/>
        <v>0</v>
      </c>
      <c r="AC174" s="72">
        <f t="shared" si="30"/>
        <v>0.29419144398444363</v>
      </c>
      <c r="AD174" s="72">
        <f t="shared" si="31"/>
        <v>1.6451756336149401E-2</v>
      </c>
      <c r="AE174" s="72">
        <f t="shared" si="32"/>
        <v>2.4369589762890477E-2</v>
      </c>
      <c r="AF174" s="72">
        <f t="shared" si="33"/>
        <v>0.77611940298507465</v>
      </c>
    </row>
    <row r="175" spans="1:32" x14ac:dyDescent="0.25">
      <c r="A175" s="2" t="s">
        <v>6698</v>
      </c>
      <c r="B175" s="3" t="s">
        <v>24</v>
      </c>
      <c r="C175" s="4" t="s">
        <v>6697</v>
      </c>
      <c r="D175" s="3" t="s">
        <v>26</v>
      </c>
      <c r="E175" s="3" t="s">
        <v>6696</v>
      </c>
      <c r="F175" s="3" t="s">
        <v>28</v>
      </c>
      <c r="G175" s="3" t="s">
        <v>28</v>
      </c>
      <c r="H175" s="5">
        <v>154</v>
      </c>
      <c r="I175" s="5">
        <v>5</v>
      </c>
      <c r="J175" s="5">
        <v>132</v>
      </c>
      <c r="K175" s="5">
        <v>182</v>
      </c>
      <c r="L175" s="5">
        <v>4.7870000000000003E-2</v>
      </c>
      <c r="M175" s="69">
        <f t="shared" si="23"/>
        <v>6546</v>
      </c>
      <c r="N175" s="5">
        <v>24</v>
      </c>
      <c r="O175" s="5">
        <v>5413</v>
      </c>
      <c r="P175" s="5">
        <v>3802</v>
      </c>
      <c r="Q175" s="5">
        <v>0</v>
      </c>
      <c r="R175" s="5">
        <v>0</v>
      </c>
      <c r="S175" s="5">
        <f t="shared" si="24"/>
        <v>4536</v>
      </c>
      <c r="T175" s="5">
        <v>18</v>
      </c>
      <c r="U175" s="5">
        <v>6</v>
      </c>
      <c r="V175" s="5">
        <v>1133</v>
      </c>
      <c r="W175" s="5">
        <v>734</v>
      </c>
      <c r="X175" s="72">
        <f t="shared" si="25"/>
        <v>0.82691720134433244</v>
      </c>
      <c r="Y175" s="72">
        <f t="shared" si="26"/>
        <v>0</v>
      </c>
      <c r="Z175" s="72">
        <f t="shared" si="27"/>
        <v>0.17308279865566759</v>
      </c>
      <c r="AA175" s="72">
        <f t="shared" si="28"/>
        <v>0.83818342151675485</v>
      </c>
      <c r="AB175" s="72">
        <f t="shared" si="29"/>
        <v>0</v>
      </c>
      <c r="AC175" s="72">
        <f t="shared" si="30"/>
        <v>0.16181657848324515</v>
      </c>
      <c r="AD175" s="72">
        <f t="shared" si="31"/>
        <v>3.6663611365719525E-3</v>
      </c>
      <c r="AE175" s="72">
        <f t="shared" si="32"/>
        <v>5.2910052910052907E-3</v>
      </c>
      <c r="AF175" s="72">
        <f t="shared" si="33"/>
        <v>0.72527472527472525</v>
      </c>
    </row>
    <row r="176" spans="1:32" x14ac:dyDescent="0.25">
      <c r="A176" s="2" t="s">
        <v>6504</v>
      </c>
      <c r="B176" s="3" t="s">
        <v>24</v>
      </c>
      <c r="C176" s="4" t="s">
        <v>6503</v>
      </c>
      <c r="D176" s="3" t="s">
        <v>26</v>
      </c>
      <c r="E176" s="3" t="s">
        <v>6502</v>
      </c>
      <c r="F176" s="3" t="s">
        <v>28</v>
      </c>
      <c r="G176" s="3" t="s">
        <v>28</v>
      </c>
      <c r="H176" s="5">
        <v>46</v>
      </c>
      <c r="I176" s="5">
        <v>0</v>
      </c>
      <c r="J176" s="5">
        <v>99</v>
      </c>
      <c r="K176" s="5">
        <v>106</v>
      </c>
      <c r="L176" s="5">
        <v>3.0346000000000001E-2</v>
      </c>
      <c r="M176" s="69">
        <f t="shared" si="23"/>
        <v>4985</v>
      </c>
      <c r="N176" s="5">
        <v>76</v>
      </c>
      <c r="O176" s="5">
        <v>4896</v>
      </c>
      <c r="P176" s="5">
        <v>3493</v>
      </c>
      <c r="Q176" s="5">
        <v>0</v>
      </c>
      <c r="R176" s="5">
        <v>0</v>
      </c>
      <c r="S176" s="5">
        <f t="shared" si="24"/>
        <v>3561</v>
      </c>
      <c r="T176" s="5">
        <v>4</v>
      </c>
      <c r="U176" s="5">
        <v>2</v>
      </c>
      <c r="V176" s="5">
        <v>89</v>
      </c>
      <c r="W176" s="5">
        <v>68</v>
      </c>
      <c r="X176" s="72">
        <f t="shared" si="25"/>
        <v>0.98214643931795387</v>
      </c>
      <c r="Y176" s="72">
        <f t="shared" si="26"/>
        <v>0</v>
      </c>
      <c r="Z176" s="72">
        <f t="shared" si="27"/>
        <v>1.7853560682046139E-2</v>
      </c>
      <c r="AA176" s="72">
        <f t="shared" si="28"/>
        <v>0.98090424038191515</v>
      </c>
      <c r="AB176" s="72">
        <f t="shared" si="29"/>
        <v>0</v>
      </c>
      <c r="AC176" s="72">
        <f t="shared" si="30"/>
        <v>1.9095759618084809E-2</v>
      </c>
      <c r="AD176" s="72">
        <f t="shared" si="31"/>
        <v>1.5245737211634905E-2</v>
      </c>
      <c r="AE176" s="72">
        <f t="shared" si="32"/>
        <v>2.134231957315361E-2</v>
      </c>
      <c r="AF176" s="72">
        <f t="shared" si="33"/>
        <v>0.93396226415094341</v>
      </c>
    </row>
    <row r="177" spans="1:32" x14ac:dyDescent="0.25">
      <c r="A177" s="2" t="s">
        <v>8447</v>
      </c>
      <c r="B177" s="3" t="s">
        <v>24</v>
      </c>
      <c r="C177" s="4" t="s">
        <v>8446</v>
      </c>
      <c r="D177" s="3" t="s">
        <v>26</v>
      </c>
      <c r="E177" s="3" t="s">
        <v>8445</v>
      </c>
      <c r="F177" s="3" t="s">
        <v>28</v>
      </c>
      <c r="G177" s="3" t="s">
        <v>28</v>
      </c>
      <c r="H177" s="5">
        <v>2101</v>
      </c>
      <c r="I177" s="5">
        <v>33</v>
      </c>
      <c r="J177" s="5">
        <v>1698</v>
      </c>
      <c r="K177" s="5">
        <v>2726</v>
      </c>
      <c r="L177" s="5">
        <v>0.12010899999999999</v>
      </c>
      <c r="M177" s="69">
        <f t="shared" si="23"/>
        <v>51806</v>
      </c>
      <c r="N177" s="5">
        <v>1415</v>
      </c>
      <c r="O177" s="5">
        <v>34621</v>
      </c>
      <c r="P177" s="5">
        <v>22696</v>
      </c>
      <c r="Q177" s="5">
        <v>0</v>
      </c>
      <c r="R177" s="5">
        <v>0</v>
      </c>
      <c r="S177" s="5">
        <f t="shared" si="24"/>
        <v>33563</v>
      </c>
      <c r="T177" s="5">
        <v>171</v>
      </c>
      <c r="U177" s="5">
        <v>193</v>
      </c>
      <c r="V177" s="5">
        <v>17185</v>
      </c>
      <c r="W177" s="5">
        <v>10867</v>
      </c>
      <c r="X177" s="72">
        <f t="shared" si="25"/>
        <v>0.66828166621626839</v>
      </c>
      <c r="Y177" s="72">
        <f t="shared" si="26"/>
        <v>0</v>
      </c>
      <c r="Z177" s="72">
        <f t="shared" si="27"/>
        <v>0.33171833378373161</v>
      </c>
      <c r="AA177" s="72">
        <f t="shared" si="28"/>
        <v>0.67622083842326375</v>
      </c>
      <c r="AB177" s="72">
        <f t="shared" si="29"/>
        <v>0</v>
      </c>
      <c r="AC177" s="72">
        <f t="shared" si="30"/>
        <v>0.32377916157673631</v>
      </c>
      <c r="AD177" s="72">
        <f t="shared" si="31"/>
        <v>2.731343859784581E-2</v>
      </c>
      <c r="AE177" s="72">
        <f t="shared" si="32"/>
        <v>4.2159520900992162E-2</v>
      </c>
      <c r="AF177" s="72">
        <f t="shared" si="33"/>
        <v>0.62289068231841527</v>
      </c>
    </row>
    <row r="178" spans="1:32" x14ac:dyDescent="0.25">
      <c r="A178" s="2" t="s">
        <v>6941</v>
      </c>
      <c r="B178" s="3" t="s">
        <v>24</v>
      </c>
      <c r="C178" s="4" t="s">
        <v>6940</v>
      </c>
      <c r="D178" s="3" t="s">
        <v>26</v>
      </c>
      <c r="E178" s="3" t="s">
        <v>6939</v>
      </c>
      <c r="F178" s="3" t="s">
        <v>28</v>
      </c>
      <c r="G178" s="3" t="s">
        <v>28</v>
      </c>
      <c r="H178" s="5">
        <v>334</v>
      </c>
      <c r="I178" s="5">
        <v>32</v>
      </c>
      <c r="J178" s="5">
        <v>176</v>
      </c>
      <c r="K178" s="5">
        <v>206</v>
      </c>
      <c r="L178" s="5">
        <v>4.6094999999999997E-2</v>
      </c>
      <c r="M178" s="69">
        <f t="shared" si="23"/>
        <v>6381</v>
      </c>
      <c r="N178" s="5">
        <v>23</v>
      </c>
      <c r="O178" s="5">
        <v>6206</v>
      </c>
      <c r="P178" s="5">
        <v>4469</v>
      </c>
      <c r="Q178" s="5">
        <v>0</v>
      </c>
      <c r="R178" s="5">
        <v>0</v>
      </c>
      <c r="S178" s="5">
        <f t="shared" si="24"/>
        <v>4587</v>
      </c>
      <c r="T178" s="5">
        <v>17</v>
      </c>
      <c r="U178" s="5">
        <v>1</v>
      </c>
      <c r="V178" s="5">
        <v>175</v>
      </c>
      <c r="W178" s="5">
        <v>118</v>
      </c>
      <c r="X178" s="72">
        <f t="shared" si="25"/>
        <v>0.97257483153110802</v>
      </c>
      <c r="Y178" s="72">
        <f t="shared" si="26"/>
        <v>0</v>
      </c>
      <c r="Z178" s="72">
        <f t="shared" si="27"/>
        <v>2.7425168468892022E-2</v>
      </c>
      <c r="AA178" s="72">
        <f t="shared" si="28"/>
        <v>0.97427512535426208</v>
      </c>
      <c r="AB178" s="72">
        <f t="shared" si="29"/>
        <v>0</v>
      </c>
      <c r="AC178" s="72">
        <f t="shared" si="30"/>
        <v>2.5724874645737954E-2</v>
      </c>
      <c r="AD178" s="72">
        <f t="shared" si="31"/>
        <v>3.6044507130543802E-3</v>
      </c>
      <c r="AE178" s="72">
        <f t="shared" si="32"/>
        <v>5.0141704817963807E-3</v>
      </c>
      <c r="AF178" s="72">
        <f t="shared" si="33"/>
        <v>0.85436893203883491</v>
      </c>
    </row>
    <row r="179" spans="1:32" x14ac:dyDescent="0.25">
      <c r="A179" s="2" t="s">
        <v>7266</v>
      </c>
      <c r="B179" s="3" t="s">
        <v>24</v>
      </c>
      <c r="C179" s="4" t="s">
        <v>7265</v>
      </c>
      <c r="D179" s="3" t="s">
        <v>26</v>
      </c>
      <c r="E179" s="3" t="s">
        <v>7264</v>
      </c>
      <c r="F179" s="3" t="s">
        <v>28</v>
      </c>
      <c r="G179" s="3" t="s">
        <v>28</v>
      </c>
      <c r="H179" s="5">
        <v>95</v>
      </c>
      <c r="I179" s="5">
        <v>1</v>
      </c>
      <c r="J179" s="5">
        <v>66</v>
      </c>
      <c r="K179" s="5">
        <v>101</v>
      </c>
      <c r="L179" s="5">
        <v>1.7971999999999998E-2</v>
      </c>
      <c r="M179" s="69">
        <f t="shared" si="23"/>
        <v>9150</v>
      </c>
      <c r="N179" s="5">
        <v>19</v>
      </c>
      <c r="O179" s="5">
        <v>7563</v>
      </c>
      <c r="P179" s="5">
        <v>5620</v>
      </c>
      <c r="Q179" s="5">
        <v>0</v>
      </c>
      <c r="R179" s="5">
        <v>0</v>
      </c>
      <c r="S179" s="5">
        <f t="shared" si="24"/>
        <v>6703</v>
      </c>
      <c r="T179" s="5">
        <v>7</v>
      </c>
      <c r="U179" s="5">
        <v>13</v>
      </c>
      <c r="V179" s="5">
        <v>1587</v>
      </c>
      <c r="W179" s="5">
        <v>1083</v>
      </c>
      <c r="X179" s="72">
        <f t="shared" si="25"/>
        <v>0.82655737704918031</v>
      </c>
      <c r="Y179" s="72">
        <f t="shared" si="26"/>
        <v>0</v>
      </c>
      <c r="Z179" s="72">
        <f t="shared" si="27"/>
        <v>0.17344262295081966</v>
      </c>
      <c r="AA179" s="72">
        <f t="shared" si="28"/>
        <v>0.83843055348351481</v>
      </c>
      <c r="AB179" s="72">
        <f t="shared" si="29"/>
        <v>0</v>
      </c>
      <c r="AC179" s="72">
        <f t="shared" si="30"/>
        <v>0.16156944651648517</v>
      </c>
      <c r="AD179" s="72">
        <f t="shared" si="31"/>
        <v>2.0765027322404372E-3</v>
      </c>
      <c r="AE179" s="72">
        <f t="shared" si="32"/>
        <v>2.8345516932716695E-3</v>
      </c>
      <c r="AF179" s="72">
        <f t="shared" si="33"/>
        <v>0.65346534653465349</v>
      </c>
    </row>
    <row r="180" spans="1:32" x14ac:dyDescent="0.25">
      <c r="A180" s="2" t="s">
        <v>7018</v>
      </c>
      <c r="B180" s="3" t="s">
        <v>24</v>
      </c>
      <c r="C180" s="4" t="s">
        <v>7017</v>
      </c>
      <c r="D180" s="3" t="s">
        <v>26</v>
      </c>
      <c r="E180" s="3" t="s">
        <v>7016</v>
      </c>
      <c r="F180" s="3" t="s">
        <v>28</v>
      </c>
      <c r="G180" s="3" t="s">
        <v>28</v>
      </c>
      <c r="H180" s="5">
        <v>272</v>
      </c>
      <c r="I180" s="5">
        <v>25</v>
      </c>
      <c r="J180" s="5">
        <v>174</v>
      </c>
      <c r="K180" s="5">
        <v>245</v>
      </c>
      <c r="L180" s="5">
        <v>5.2305999999999998E-2</v>
      </c>
      <c r="M180" s="69">
        <f t="shared" si="23"/>
        <v>7997</v>
      </c>
      <c r="N180" s="5">
        <v>15</v>
      </c>
      <c r="O180" s="5">
        <v>6909</v>
      </c>
      <c r="P180" s="5">
        <v>4684</v>
      </c>
      <c r="Q180" s="5">
        <v>0</v>
      </c>
      <c r="R180" s="5">
        <v>0</v>
      </c>
      <c r="S180" s="5">
        <f t="shared" si="24"/>
        <v>5280</v>
      </c>
      <c r="T180" s="5">
        <v>18</v>
      </c>
      <c r="U180" s="5">
        <v>5</v>
      </c>
      <c r="V180" s="5">
        <v>1088</v>
      </c>
      <c r="W180" s="5">
        <v>596</v>
      </c>
      <c r="X180" s="72">
        <f t="shared" si="25"/>
        <v>0.86394898086782546</v>
      </c>
      <c r="Y180" s="72">
        <f t="shared" si="26"/>
        <v>0</v>
      </c>
      <c r="Z180" s="72">
        <f t="shared" si="27"/>
        <v>0.13605101913217457</v>
      </c>
      <c r="AA180" s="72">
        <f t="shared" si="28"/>
        <v>0.88712121212121209</v>
      </c>
      <c r="AB180" s="72">
        <f t="shared" si="29"/>
        <v>0</v>
      </c>
      <c r="AC180" s="72">
        <f t="shared" si="30"/>
        <v>0.11287878787878788</v>
      </c>
      <c r="AD180" s="72">
        <f t="shared" si="31"/>
        <v>1.875703388770789E-3</v>
      </c>
      <c r="AE180" s="72">
        <f t="shared" si="32"/>
        <v>2.840909090909091E-3</v>
      </c>
      <c r="AF180" s="72">
        <f t="shared" si="33"/>
        <v>0.71020408163265303</v>
      </c>
    </row>
    <row r="181" spans="1:32" x14ac:dyDescent="0.25">
      <c r="A181" s="2" t="s">
        <v>5202</v>
      </c>
      <c r="B181" s="3" t="s">
        <v>24</v>
      </c>
      <c r="C181" s="4" t="s">
        <v>5201</v>
      </c>
      <c r="D181" s="3" t="s">
        <v>26</v>
      </c>
      <c r="E181" s="3" t="s">
        <v>5200</v>
      </c>
      <c r="F181" s="3" t="s">
        <v>28</v>
      </c>
      <c r="G181" s="3" t="s">
        <v>28</v>
      </c>
      <c r="H181" s="5">
        <v>11</v>
      </c>
      <c r="I181" s="5">
        <v>0</v>
      </c>
      <c r="J181" s="5">
        <v>16</v>
      </c>
      <c r="K181" s="5">
        <v>17</v>
      </c>
      <c r="L181" s="5">
        <v>1.2500000000000001E-2</v>
      </c>
      <c r="M181" s="69">
        <f t="shared" si="23"/>
        <v>1902</v>
      </c>
      <c r="N181" s="5">
        <v>10</v>
      </c>
      <c r="O181" s="5">
        <v>1902</v>
      </c>
      <c r="P181" s="5">
        <v>1360</v>
      </c>
      <c r="Q181" s="5">
        <v>0</v>
      </c>
      <c r="R181" s="5">
        <v>0</v>
      </c>
      <c r="S181" s="5">
        <f t="shared" si="24"/>
        <v>1360</v>
      </c>
      <c r="T181" s="5">
        <v>0</v>
      </c>
      <c r="U181" s="5">
        <v>0</v>
      </c>
      <c r="V181" s="5">
        <v>0</v>
      </c>
      <c r="W181" s="5">
        <v>0</v>
      </c>
      <c r="X181" s="72">
        <f t="shared" si="25"/>
        <v>1</v>
      </c>
      <c r="Y181" s="72">
        <f t="shared" si="26"/>
        <v>0</v>
      </c>
      <c r="Z181" s="72">
        <f t="shared" si="27"/>
        <v>0</v>
      </c>
      <c r="AA181" s="72">
        <f t="shared" si="28"/>
        <v>1</v>
      </c>
      <c r="AB181" s="72">
        <f t="shared" si="29"/>
        <v>0</v>
      </c>
      <c r="AC181" s="72">
        <f t="shared" si="30"/>
        <v>0</v>
      </c>
      <c r="AD181" s="72">
        <f t="shared" si="31"/>
        <v>5.2576235541535229E-3</v>
      </c>
      <c r="AE181" s="72">
        <f t="shared" si="32"/>
        <v>7.3529411764705881E-3</v>
      </c>
      <c r="AF181" s="72">
        <f t="shared" si="33"/>
        <v>0.94117647058823528</v>
      </c>
    </row>
    <row r="182" spans="1:32" x14ac:dyDescent="0.25">
      <c r="A182" s="2" t="s">
        <v>6046</v>
      </c>
      <c r="B182" s="3" t="s">
        <v>24</v>
      </c>
      <c r="C182" s="4" t="s">
        <v>6045</v>
      </c>
      <c r="D182" s="3" t="s">
        <v>26</v>
      </c>
      <c r="E182" s="3" t="s">
        <v>6044</v>
      </c>
      <c r="F182" s="3" t="s">
        <v>28</v>
      </c>
      <c r="G182" s="3" t="s">
        <v>28</v>
      </c>
      <c r="H182" s="5">
        <v>30</v>
      </c>
      <c r="I182" s="5">
        <v>1</v>
      </c>
      <c r="J182" s="5">
        <v>40</v>
      </c>
      <c r="K182" s="5">
        <v>43</v>
      </c>
      <c r="L182" s="5">
        <v>1.635E-2</v>
      </c>
      <c r="M182" s="69">
        <f t="shared" si="23"/>
        <v>3605</v>
      </c>
      <c r="N182" s="5">
        <v>19</v>
      </c>
      <c r="O182" s="5">
        <v>3595</v>
      </c>
      <c r="P182" s="5">
        <v>2630</v>
      </c>
      <c r="Q182" s="5">
        <v>0</v>
      </c>
      <c r="R182" s="5">
        <v>0</v>
      </c>
      <c r="S182" s="5">
        <f t="shared" si="24"/>
        <v>2638</v>
      </c>
      <c r="T182" s="5">
        <v>4</v>
      </c>
      <c r="U182" s="5">
        <v>0</v>
      </c>
      <c r="V182" s="5">
        <v>10</v>
      </c>
      <c r="W182" s="5">
        <v>8</v>
      </c>
      <c r="X182" s="72">
        <f t="shared" si="25"/>
        <v>0.99722607489597781</v>
      </c>
      <c r="Y182" s="72">
        <f t="shared" si="26"/>
        <v>0</v>
      </c>
      <c r="Z182" s="72">
        <f t="shared" si="27"/>
        <v>2.7739251040221915E-3</v>
      </c>
      <c r="AA182" s="72">
        <f t="shared" si="28"/>
        <v>0.99696739954510993</v>
      </c>
      <c r="AB182" s="72">
        <f t="shared" si="29"/>
        <v>0</v>
      </c>
      <c r="AC182" s="72">
        <f t="shared" si="30"/>
        <v>3.0326004548900682E-3</v>
      </c>
      <c r="AD182" s="72">
        <f t="shared" si="31"/>
        <v>5.2704576976421637E-3</v>
      </c>
      <c r="AE182" s="72">
        <f t="shared" si="32"/>
        <v>7.2024260803639122E-3</v>
      </c>
      <c r="AF182" s="72">
        <f t="shared" si="33"/>
        <v>0.93023255813953487</v>
      </c>
    </row>
    <row r="183" spans="1:32" x14ac:dyDescent="0.25">
      <c r="A183" s="2" t="s">
        <v>7855</v>
      </c>
      <c r="B183" s="3" t="s">
        <v>24</v>
      </c>
      <c r="C183" s="4" t="s">
        <v>7854</v>
      </c>
      <c r="D183" s="3" t="s">
        <v>26</v>
      </c>
      <c r="E183" s="3" t="s">
        <v>7853</v>
      </c>
      <c r="F183" s="3" t="s">
        <v>28</v>
      </c>
      <c r="G183" s="3" t="s">
        <v>28</v>
      </c>
      <c r="H183" s="5">
        <v>750</v>
      </c>
      <c r="I183" s="5">
        <v>28</v>
      </c>
      <c r="J183" s="5">
        <v>867</v>
      </c>
      <c r="K183" s="5">
        <v>947</v>
      </c>
      <c r="L183" s="5">
        <v>0.108031</v>
      </c>
      <c r="M183" s="69">
        <f t="shared" si="23"/>
        <v>12587</v>
      </c>
      <c r="N183" s="5">
        <v>420</v>
      </c>
      <c r="O183" s="5">
        <v>12283</v>
      </c>
      <c r="P183" s="5">
        <v>8766</v>
      </c>
      <c r="Q183" s="5">
        <v>0</v>
      </c>
      <c r="R183" s="5">
        <v>0</v>
      </c>
      <c r="S183" s="5">
        <f t="shared" si="24"/>
        <v>8996</v>
      </c>
      <c r="T183" s="5">
        <v>14</v>
      </c>
      <c r="U183" s="5">
        <v>1</v>
      </c>
      <c r="V183" s="5">
        <v>304</v>
      </c>
      <c r="W183" s="5">
        <v>230</v>
      </c>
      <c r="X183" s="72">
        <f t="shared" si="25"/>
        <v>0.97584809724318744</v>
      </c>
      <c r="Y183" s="72">
        <f t="shared" si="26"/>
        <v>0</v>
      </c>
      <c r="Z183" s="72">
        <f t="shared" si="27"/>
        <v>2.4151902756812584E-2</v>
      </c>
      <c r="AA183" s="72">
        <f t="shared" si="28"/>
        <v>0.97443308136949758</v>
      </c>
      <c r="AB183" s="72">
        <f t="shared" si="29"/>
        <v>0</v>
      </c>
      <c r="AC183" s="72">
        <f t="shared" si="30"/>
        <v>2.5566918630502446E-2</v>
      </c>
      <c r="AD183" s="72">
        <f t="shared" si="31"/>
        <v>3.3367760387701596E-2</v>
      </c>
      <c r="AE183" s="72">
        <f t="shared" si="32"/>
        <v>4.6687416629613163E-2</v>
      </c>
      <c r="AF183" s="72">
        <f t="shared" si="33"/>
        <v>0.91552270327349528</v>
      </c>
    </row>
    <row r="184" spans="1:32" x14ac:dyDescent="0.25">
      <c r="A184" s="2" t="s">
        <v>5468</v>
      </c>
      <c r="B184" s="3" t="s">
        <v>24</v>
      </c>
      <c r="C184" s="4" t="s">
        <v>5467</v>
      </c>
      <c r="D184" s="3" t="s">
        <v>26</v>
      </c>
      <c r="E184" s="3" t="s">
        <v>5466</v>
      </c>
      <c r="F184" s="3" t="s">
        <v>28</v>
      </c>
      <c r="G184" s="3" t="s">
        <v>28</v>
      </c>
      <c r="H184" s="5">
        <v>10</v>
      </c>
      <c r="I184" s="5">
        <v>0</v>
      </c>
      <c r="J184" s="5">
        <v>11</v>
      </c>
      <c r="K184" s="5">
        <v>11</v>
      </c>
      <c r="L184" s="5">
        <v>6.0610000000000004E-3</v>
      </c>
      <c r="M184" s="69">
        <f t="shared" si="23"/>
        <v>2465</v>
      </c>
      <c r="N184" s="5">
        <v>4</v>
      </c>
      <c r="O184" s="5">
        <v>2465</v>
      </c>
      <c r="P184" s="5">
        <v>1815</v>
      </c>
      <c r="Q184" s="5">
        <v>0</v>
      </c>
      <c r="R184" s="5">
        <v>0</v>
      </c>
      <c r="S184" s="5">
        <f t="shared" si="24"/>
        <v>1815</v>
      </c>
      <c r="T184" s="5">
        <v>1</v>
      </c>
      <c r="U184" s="5">
        <v>0</v>
      </c>
      <c r="V184" s="5">
        <v>0</v>
      </c>
      <c r="W184" s="5">
        <v>0</v>
      </c>
      <c r="X184" s="72">
        <f t="shared" si="25"/>
        <v>1</v>
      </c>
      <c r="Y184" s="72">
        <f t="shared" si="26"/>
        <v>0</v>
      </c>
      <c r="Z184" s="72">
        <f t="shared" si="27"/>
        <v>0</v>
      </c>
      <c r="AA184" s="72">
        <f t="shared" si="28"/>
        <v>1</v>
      </c>
      <c r="AB184" s="72">
        <f t="shared" si="29"/>
        <v>0</v>
      </c>
      <c r="AC184" s="72">
        <f t="shared" si="30"/>
        <v>0</v>
      </c>
      <c r="AD184" s="72">
        <f t="shared" si="31"/>
        <v>1.6227180527383367E-3</v>
      </c>
      <c r="AE184" s="72">
        <f t="shared" si="32"/>
        <v>2.2038567493112946E-3</v>
      </c>
      <c r="AF184" s="72">
        <f t="shared" si="33"/>
        <v>1</v>
      </c>
    </row>
    <row r="185" spans="1:32" x14ac:dyDescent="0.25">
      <c r="A185" s="2" t="s">
        <v>7132</v>
      </c>
      <c r="B185" s="3" t="s">
        <v>24</v>
      </c>
      <c r="C185" s="4" t="s">
        <v>7131</v>
      </c>
      <c r="D185" s="3" t="s">
        <v>26</v>
      </c>
      <c r="E185" s="3" t="s">
        <v>7130</v>
      </c>
      <c r="F185" s="3" t="s">
        <v>28</v>
      </c>
      <c r="G185" s="3" t="s">
        <v>28</v>
      </c>
      <c r="H185" s="5">
        <v>148</v>
      </c>
      <c r="I185" s="5">
        <v>9</v>
      </c>
      <c r="J185" s="5">
        <v>126</v>
      </c>
      <c r="K185" s="5">
        <v>157</v>
      </c>
      <c r="L185" s="5">
        <v>3.1671999999999999E-2</v>
      </c>
      <c r="M185" s="69">
        <f t="shared" si="23"/>
        <v>6968</v>
      </c>
      <c r="N185" s="5">
        <v>26</v>
      </c>
      <c r="O185" s="5">
        <v>6544</v>
      </c>
      <c r="P185" s="5">
        <v>4957</v>
      </c>
      <c r="Q185" s="5">
        <v>0</v>
      </c>
      <c r="R185" s="5">
        <v>0</v>
      </c>
      <c r="S185" s="5">
        <f t="shared" si="24"/>
        <v>5271</v>
      </c>
      <c r="T185" s="5">
        <v>19</v>
      </c>
      <c r="U185" s="5">
        <v>3</v>
      </c>
      <c r="V185" s="5">
        <v>424</v>
      </c>
      <c r="W185" s="5">
        <v>314</v>
      </c>
      <c r="X185" s="72">
        <f t="shared" si="25"/>
        <v>0.93915040183696896</v>
      </c>
      <c r="Y185" s="72">
        <f t="shared" si="26"/>
        <v>0</v>
      </c>
      <c r="Z185" s="72">
        <f t="shared" si="27"/>
        <v>6.0849598163030996E-2</v>
      </c>
      <c r="AA185" s="72">
        <f t="shared" si="28"/>
        <v>0.94042876114589258</v>
      </c>
      <c r="AB185" s="72">
        <f t="shared" si="29"/>
        <v>0</v>
      </c>
      <c r="AC185" s="72">
        <f t="shared" si="30"/>
        <v>5.9571238854107381E-2</v>
      </c>
      <c r="AD185" s="72">
        <f t="shared" si="31"/>
        <v>3.7313432835820895E-3</v>
      </c>
      <c r="AE185" s="72">
        <f t="shared" si="32"/>
        <v>4.9326503509770445E-3</v>
      </c>
      <c r="AF185" s="72">
        <f t="shared" si="33"/>
        <v>0.80254777070063699</v>
      </c>
    </row>
    <row r="186" spans="1:32" x14ac:dyDescent="0.25">
      <c r="A186" s="2" t="s">
        <v>5217</v>
      </c>
      <c r="B186" s="3" t="s">
        <v>24</v>
      </c>
      <c r="C186" s="4" t="s">
        <v>5216</v>
      </c>
      <c r="D186" s="3" t="s">
        <v>206</v>
      </c>
      <c r="E186" s="3" t="s">
        <v>5215</v>
      </c>
      <c r="F186" s="3" t="s">
        <v>28</v>
      </c>
      <c r="G186" s="3" t="s">
        <v>28</v>
      </c>
      <c r="H186" s="5">
        <v>13</v>
      </c>
      <c r="I186" s="5">
        <v>0</v>
      </c>
      <c r="J186" s="5">
        <v>15</v>
      </c>
      <c r="K186" s="5">
        <v>18</v>
      </c>
      <c r="L186" s="5">
        <v>1.3062000000000001E-2</v>
      </c>
      <c r="M186" s="69">
        <f t="shared" si="23"/>
        <v>1907</v>
      </c>
      <c r="N186" s="5">
        <v>0</v>
      </c>
      <c r="O186" s="5">
        <v>1907</v>
      </c>
      <c r="P186" s="5">
        <v>1378</v>
      </c>
      <c r="Q186" s="5">
        <v>0</v>
      </c>
      <c r="R186" s="5">
        <v>0</v>
      </c>
      <c r="S186" s="5">
        <f t="shared" si="24"/>
        <v>1378</v>
      </c>
      <c r="T186" s="5">
        <v>2</v>
      </c>
      <c r="U186" s="5">
        <v>0</v>
      </c>
      <c r="V186" s="5">
        <v>0</v>
      </c>
      <c r="W186" s="5">
        <v>0</v>
      </c>
      <c r="X186" s="72">
        <f t="shared" si="25"/>
        <v>1</v>
      </c>
      <c r="Y186" s="72">
        <f t="shared" si="26"/>
        <v>0</v>
      </c>
      <c r="Z186" s="72">
        <f t="shared" si="27"/>
        <v>0</v>
      </c>
      <c r="AA186" s="72">
        <f t="shared" si="28"/>
        <v>1</v>
      </c>
      <c r="AB186" s="72">
        <f t="shared" si="29"/>
        <v>0</v>
      </c>
      <c r="AC186" s="72">
        <f t="shared" si="30"/>
        <v>0</v>
      </c>
      <c r="AD186" s="72">
        <f t="shared" si="31"/>
        <v>0</v>
      </c>
      <c r="AE186" s="72">
        <f t="shared" si="32"/>
        <v>0</v>
      </c>
      <c r="AF186" s="72">
        <f t="shared" si="33"/>
        <v>0.83333333333333337</v>
      </c>
    </row>
    <row r="187" spans="1:32" x14ac:dyDescent="0.25">
      <c r="A187" s="2" t="s">
        <v>5220</v>
      </c>
      <c r="B187" s="3" t="s">
        <v>24</v>
      </c>
      <c r="C187" s="4" t="s">
        <v>5219</v>
      </c>
      <c r="D187" s="3" t="s">
        <v>26</v>
      </c>
      <c r="E187" s="3" t="s">
        <v>5218</v>
      </c>
      <c r="F187" s="3" t="s">
        <v>28</v>
      </c>
      <c r="G187" s="3" t="s">
        <v>28</v>
      </c>
      <c r="H187" s="5">
        <v>36</v>
      </c>
      <c r="I187" s="5">
        <v>1</v>
      </c>
      <c r="J187" s="5">
        <v>65</v>
      </c>
      <c r="K187" s="5">
        <v>68</v>
      </c>
      <c r="L187" s="5">
        <v>4.9203999999999998E-2</v>
      </c>
      <c r="M187" s="69">
        <f t="shared" si="23"/>
        <v>2390</v>
      </c>
      <c r="N187" s="5">
        <v>32</v>
      </c>
      <c r="O187" s="5">
        <v>1990</v>
      </c>
      <c r="P187" s="5">
        <v>1382</v>
      </c>
      <c r="Q187" s="5">
        <v>0</v>
      </c>
      <c r="R187" s="5">
        <v>0</v>
      </c>
      <c r="S187" s="5">
        <f t="shared" si="24"/>
        <v>1668</v>
      </c>
      <c r="T187" s="5">
        <v>14</v>
      </c>
      <c r="U187" s="5">
        <v>2</v>
      </c>
      <c r="V187" s="5">
        <v>400</v>
      </c>
      <c r="W187" s="5">
        <v>286</v>
      </c>
      <c r="X187" s="72">
        <f t="shared" si="25"/>
        <v>0.83263598326359833</v>
      </c>
      <c r="Y187" s="72">
        <f t="shared" si="26"/>
        <v>0</v>
      </c>
      <c r="Z187" s="72">
        <f t="shared" si="27"/>
        <v>0.16736401673640167</v>
      </c>
      <c r="AA187" s="72">
        <f t="shared" si="28"/>
        <v>0.82853717026378892</v>
      </c>
      <c r="AB187" s="72">
        <f t="shared" si="29"/>
        <v>0</v>
      </c>
      <c r="AC187" s="72">
        <f t="shared" si="30"/>
        <v>0.17146282973621102</v>
      </c>
      <c r="AD187" s="72">
        <f t="shared" si="31"/>
        <v>1.3389121338912133E-2</v>
      </c>
      <c r="AE187" s="72">
        <f t="shared" si="32"/>
        <v>1.9184652278177457E-2</v>
      </c>
      <c r="AF187" s="72">
        <f t="shared" si="33"/>
        <v>0.95588235294117652</v>
      </c>
    </row>
    <row r="188" spans="1:32" x14ac:dyDescent="0.25">
      <c r="A188" s="2" t="s">
        <v>6588</v>
      </c>
      <c r="B188" s="3" t="s">
        <v>24</v>
      </c>
      <c r="C188" s="4" t="s">
        <v>6587</v>
      </c>
      <c r="D188" s="3" t="s">
        <v>26</v>
      </c>
      <c r="E188" s="3" t="s">
        <v>6586</v>
      </c>
      <c r="F188" s="3" t="s">
        <v>28</v>
      </c>
      <c r="G188" s="3" t="s">
        <v>28</v>
      </c>
      <c r="H188" s="5">
        <v>15</v>
      </c>
      <c r="I188" s="5">
        <v>0</v>
      </c>
      <c r="J188" s="5">
        <v>53</v>
      </c>
      <c r="K188" s="5">
        <v>56</v>
      </c>
      <c r="L188" s="5">
        <v>1.5478E-2</v>
      </c>
      <c r="M188" s="69">
        <f t="shared" si="23"/>
        <v>4817</v>
      </c>
      <c r="N188" s="5">
        <v>27</v>
      </c>
      <c r="O188" s="5">
        <v>4798</v>
      </c>
      <c r="P188" s="5">
        <v>3618</v>
      </c>
      <c r="Q188" s="5">
        <v>0</v>
      </c>
      <c r="R188" s="5">
        <v>0</v>
      </c>
      <c r="S188" s="5">
        <f t="shared" si="24"/>
        <v>3634</v>
      </c>
      <c r="T188" s="5">
        <v>16</v>
      </c>
      <c r="U188" s="5">
        <v>1</v>
      </c>
      <c r="V188" s="5">
        <v>19</v>
      </c>
      <c r="W188" s="5">
        <v>16</v>
      </c>
      <c r="X188" s="72">
        <f t="shared" si="25"/>
        <v>0.9960556362881462</v>
      </c>
      <c r="Y188" s="72">
        <f t="shared" si="26"/>
        <v>0</v>
      </c>
      <c r="Z188" s="72">
        <f t="shared" si="27"/>
        <v>3.9443637118538512E-3</v>
      </c>
      <c r="AA188" s="72">
        <f t="shared" si="28"/>
        <v>0.99559713813979089</v>
      </c>
      <c r="AB188" s="72">
        <f t="shared" si="29"/>
        <v>0</v>
      </c>
      <c r="AC188" s="72">
        <f t="shared" si="30"/>
        <v>4.4028618602091358E-3</v>
      </c>
      <c r="AD188" s="72">
        <f t="shared" si="31"/>
        <v>5.6051484326344195E-3</v>
      </c>
      <c r="AE188" s="72">
        <f t="shared" si="32"/>
        <v>7.4298293891029172E-3</v>
      </c>
      <c r="AF188" s="72">
        <f t="shared" si="33"/>
        <v>0.9464285714285714</v>
      </c>
    </row>
    <row r="189" spans="1:32" x14ac:dyDescent="0.25">
      <c r="A189" s="2" t="s">
        <v>6277</v>
      </c>
      <c r="B189" s="3" t="s">
        <v>24</v>
      </c>
      <c r="C189" s="4" t="s">
        <v>6276</v>
      </c>
      <c r="D189" s="3" t="s">
        <v>26</v>
      </c>
      <c r="E189" s="3" t="s">
        <v>6275</v>
      </c>
      <c r="F189" s="3" t="s">
        <v>28</v>
      </c>
      <c r="G189" s="3" t="s">
        <v>28</v>
      </c>
      <c r="H189" s="5">
        <v>21</v>
      </c>
      <c r="I189" s="5">
        <v>0</v>
      </c>
      <c r="J189" s="5">
        <v>51</v>
      </c>
      <c r="K189" s="5">
        <v>52</v>
      </c>
      <c r="L189" s="5">
        <v>1.7100000000000001E-2</v>
      </c>
      <c r="M189" s="69">
        <f t="shared" si="23"/>
        <v>4246</v>
      </c>
      <c r="N189" s="5">
        <v>22</v>
      </c>
      <c r="O189" s="5">
        <v>4149</v>
      </c>
      <c r="P189" s="5">
        <v>3041</v>
      </c>
      <c r="Q189" s="5">
        <v>0</v>
      </c>
      <c r="R189" s="5">
        <v>0</v>
      </c>
      <c r="S189" s="5">
        <f t="shared" si="24"/>
        <v>3099</v>
      </c>
      <c r="T189" s="5">
        <v>9</v>
      </c>
      <c r="U189" s="5">
        <v>3</v>
      </c>
      <c r="V189" s="5">
        <v>97</v>
      </c>
      <c r="W189" s="5">
        <v>58</v>
      </c>
      <c r="X189" s="72">
        <f t="shared" si="25"/>
        <v>0.97715496938294866</v>
      </c>
      <c r="Y189" s="72">
        <f t="shared" si="26"/>
        <v>0</v>
      </c>
      <c r="Z189" s="72">
        <f t="shared" si="27"/>
        <v>2.2845030617051343E-2</v>
      </c>
      <c r="AA189" s="72">
        <f t="shared" si="28"/>
        <v>0.98128428525330746</v>
      </c>
      <c r="AB189" s="72">
        <f t="shared" si="29"/>
        <v>0</v>
      </c>
      <c r="AC189" s="72">
        <f t="shared" si="30"/>
        <v>1.871571474669248E-2</v>
      </c>
      <c r="AD189" s="72">
        <f t="shared" si="31"/>
        <v>5.1813471502590676E-3</v>
      </c>
      <c r="AE189" s="72">
        <f t="shared" si="32"/>
        <v>7.0990642142626653E-3</v>
      </c>
      <c r="AF189" s="72">
        <f t="shared" si="33"/>
        <v>0.98076923076923073</v>
      </c>
    </row>
    <row r="190" spans="1:32" x14ac:dyDescent="0.25">
      <c r="A190" s="2" t="s">
        <v>7577</v>
      </c>
      <c r="B190" s="3" t="s">
        <v>24</v>
      </c>
      <c r="C190" s="4" t="s">
        <v>7576</v>
      </c>
      <c r="D190" s="3" t="s">
        <v>26</v>
      </c>
      <c r="E190" s="3" t="s">
        <v>7575</v>
      </c>
      <c r="F190" s="3" t="s">
        <v>28</v>
      </c>
      <c r="G190" s="3" t="s">
        <v>28</v>
      </c>
      <c r="H190" s="5">
        <v>375</v>
      </c>
      <c r="I190" s="5">
        <v>11</v>
      </c>
      <c r="J190" s="5">
        <v>456</v>
      </c>
      <c r="K190" s="5">
        <v>500</v>
      </c>
      <c r="L190" s="5">
        <v>7.4426999999999993E-2</v>
      </c>
      <c r="M190" s="69">
        <f t="shared" si="23"/>
        <v>9594</v>
      </c>
      <c r="N190" s="5">
        <v>196</v>
      </c>
      <c r="O190" s="5">
        <v>9176</v>
      </c>
      <c r="P190" s="5">
        <v>6718</v>
      </c>
      <c r="Q190" s="5">
        <v>0</v>
      </c>
      <c r="R190" s="5">
        <v>0</v>
      </c>
      <c r="S190" s="5">
        <f t="shared" si="24"/>
        <v>7006</v>
      </c>
      <c r="T190" s="5">
        <v>21</v>
      </c>
      <c r="U190" s="5">
        <v>6</v>
      </c>
      <c r="V190" s="5">
        <v>418</v>
      </c>
      <c r="W190" s="5">
        <v>288</v>
      </c>
      <c r="X190" s="72">
        <f t="shared" si="25"/>
        <v>0.95643110277256616</v>
      </c>
      <c r="Y190" s="72">
        <f t="shared" si="26"/>
        <v>0</v>
      </c>
      <c r="Z190" s="72">
        <f t="shared" si="27"/>
        <v>4.356889722743381E-2</v>
      </c>
      <c r="AA190" s="72">
        <f t="shared" si="28"/>
        <v>0.95889237796174709</v>
      </c>
      <c r="AB190" s="72">
        <f t="shared" si="29"/>
        <v>0</v>
      </c>
      <c r="AC190" s="72">
        <f t="shared" si="30"/>
        <v>4.1107622038252925E-2</v>
      </c>
      <c r="AD190" s="72">
        <f t="shared" si="31"/>
        <v>2.0429435063581407E-2</v>
      </c>
      <c r="AE190" s="72">
        <f t="shared" si="32"/>
        <v>2.7976020553811019E-2</v>
      </c>
      <c r="AF190" s="72">
        <f t="shared" si="33"/>
        <v>0.91200000000000003</v>
      </c>
    </row>
    <row r="191" spans="1:32" x14ac:dyDescent="0.25">
      <c r="A191" s="2" t="s">
        <v>5804</v>
      </c>
      <c r="B191" s="3" t="s">
        <v>24</v>
      </c>
      <c r="C191" s="4" t="s">
        <v>5803</v>
      </c>
      <c r="D191" s="3" t="s">
        <v>26</v>
      </c>
      <c r="E191" s="3" t="s">
        <v>5802</v>
      </c>
      <c r="F191" s="3" t="s">
        <v>28</v>
      </c>
      <c r="G191" s="3" t="s">
        <v>28</v>
      </c>
      <c r="H191" s="5">
        <v>60</v>
      </c>
      <c r="I191" s="5">
        <v>3</v>
      </c>
      <c r="J191" s="5">
        <v>61</v>
      </c>
      <c r="K191" s="5">
        <v>67</v>
      </c>
      <c r="L191" s="5">
        <v>2.9207E-2</v>
      </c>
      <c r="M191" s="69">
        <f t="shared" si="23"/>
        <v>3109</v>
      </c>
      <c r="N191" s="5">
        <v>15</v>
      </c>
      <c r="O191" s="5">
        <v>3085</v>
      </c>
      <c r="P191" s="5">
        <v>2294</v>
      </c>
      <c r="Q191" s="5">
        <v>0</v>
      </c>
      <c r="R191" s="5">
        <v>0</v>
      </c>
      <c r="S191" s="5">
        <f t="shared" si="24"/>
        <v>2307</v>
      </c>
      <c r="T191" s="5">
        <v>1</v>
      </c>
      <c r="U191" s="5">
        <v>0</v>
      </c>
      <c r="V191" s="5">
        <v>24</v>
      </c>
      <c r="W191" s="5">
        <v>13</v>
      </c>
      <c r="X191" s="72">
        <f t="shared" si="25"/>
        <v>0.99228047603731107</v>
      </c>
      <c r="Y191" s="72">
        <f t="shared" si="26"/>
        <v>0</v>
      </c>
      <c r="Z191" s="72">
        <f t="shared" si="27"/>
        <v>7.7195239626889674E-3</v>
      </c>
      <c r="AA191" s="72">
        <f t="shared" si="28"/>
        <v>0.99436497615951447</v>
      </c>
      <c r="AB191" s="72">
        <f t="shared" si="29"/>
        <v>0</v>
      </c>
      <c r="AC191" s="72">
        <f t="shared" si="30"/>
        <v>5.6350238404854792E-3</v>
      </c>
      <c r="AD191" s="72">
        <f t="shared" si="31"/>
        <v>4.8247024766806049E-3</v>
      </c>
      <c r="AE191" s="72">
        <f t="shared" si="32"/>
        <v>6.5019505851755524E-3</v>
      </c>
      <c r="AF191" s="72">
        <f t="shared" si="33"/>
        <v>0.91044776119402981</v>
      </c>
    </row>
    <row r="192" spans="1:32" x14ac:dyDescent="0.25">
      <c r="A192" s="2" t="s">
        <v>6923</v>
      </c>
      <c r="B192" s="3" t="s">
        <v>24</v>
      </c>
      <c r="C192" s="4" t="s">
        <v>6922</v>
      </c>
      <c r="D192" s="3" t="s">
        <v>26</v>
      </c>
      <c r="E192" s="3" t="s">
        <v>6921</v>
      </c>
      <c r="F192" s="3" t="s">
        <v>28</v>
      </c>
      <c r="G192" s="3" t="s">
        <v>28</v>
      </c>
      <c r="H192" s="5">
        <v>119</v>
      </c>
      <c r="I192" s="5">
        <v>1</v>
      </c>
      <c r="J192" s="5">
        <v>306</v>
      </c>
      <c r="K192" s="5">
        <v>323</v>
      </c>
      <c r="L192" s="5">
        <v>7.2699E-2</v>
      </c>
      <c r="M192" s="69">
        <f t="shared" si="23"/>
        <v>6467</v>
      </c>
      <c r="N192" s="5">
        <v>227</v>
      </c>
      <c r="O192" s="5">
        <v>6096</v>
      </c>
      <c r="P192" s="5">
        <v>4443</v>
      </c>
      <c r="Q192" s="5">
        <v>0</v>
      </c>
      <c r="R192" s="5">
        <v>0</v>
      </c>
      <c r="S192" s="5">
        <f t="shared" si="24"/>
        <v>4710</v>
      </c>
      <c r="T192" s="5">
        <v>15</v>
      </c>
      <c r="U192" s="5">
        <v>10</v>
      </c>
      <c r="V192" s="5">
        <v>371</v>
      </c>
      <c r="W192" s="5">
        <v>267</v>
      </c>
      <c r="X192" s="72">
        <f t="shared" si="25"/>
        <v>0.94263182310190197</v>
      </c>
      <c r="Y192" s="72">
        <f t="shared" si="26"/>
        <v>0</v>
      </c>
      <c r="Z192" s="72">
        <f t="shared" si="27"/>
        <v>5.7368176898098033E-2</v>
      </c>
      <c r="AA192" s="72">
        <f t="shared" si="28"/>
        <v>0.94331210191082804</v>
      </c>
      <c r="AB192" s="72">
        <f t="shared" si="29"/>
        <v>0</v>
      </c>
      <c r="AC192" s="72">
        <f t="shared" si="30"/>
        <v>5.6687898089171976E-2</v>
      </c>
      <c r="AD192" s="72">
        <f t="shared" si="31"/>
        <v>3.5101283438997988E-2</v>
      </c>
      <c r="AE192" s="72">
        <f t="shared" si="32"/>
        <v>4.8195329087048835E-2</v>
      </c>
      <c r="AF192" s="72">
        <f t="shared" si="33"/>
        <v>0.94736842105263153</v>
      </c>
    </row>
    <row r="193" spans="1:32" x14ac:dyDescent="0.25">
      <c r="A193" s="2" t="s">
        <v>8053</v>
      </c>
      <c r="B193" s="3" t="s">
        <v>24</v>
      </c>
      <c r="C193" s="4" t="s">
        <v>8052</v>
      </c>
      <c r="D193" s="3" t="s">
        <v>26</v>
      </c>
      <c r="E193" s="3" t="s">
        <v>8051</v>
      </c>
      <c r="F193" s="3" t="s">
        <v>28</v>
      </c>
      <c r="G193" s="3" t="s">
        <v>28</v>
      </c>
      <c r="H193" s="5">
        <v>1720</v>
      </c>
      <c r="I193" s="5">
        <v>31</v>
      </c>
      <c r="J193" s="5">
        <v>1718</v>
      </c>
      <c r="K193" s="5">
        <v>1915</v>
      </c>
      <c r="L193" s="5">
        <v>0.174599</v>
      </c>
      <c r="M193" s="69">
        <f t="shared" si="23"/>
        <v>18763</v>
      </c>
      <c r="N193" s="5">
        <v>839</v>
      </c>
      <c r="O193" s="5">
        <v>16396</v>
      </c>
      <c r="P193" s="5">
        <v>10968</v>
      </c>
      <c r="Q193" s="5">
        <v>0</v>
      </c>
      <c r="R193" s="5">
        <v>0</v>
      </c>
      <c r="S193" s="5">
        <f t="shared" si="24"/>
        <v>12471</v>
      </c>
      <c r="T193" s="5">
        <v>51</v>
      </c>
      <c r="U193" s="5">
        <v>39</v>
      </c>
      <c r="V193" s="5">
        <v>2367</v>
      </c>
      <c r="W193" s="5">
        <v>1503</v>
      </c>
      <c r="X193" s="72">
        <f t="shared" si="25"/>
        <v>0.87384746575707506</v>
      </c>
      <c r="Y193" s="72">
        <f t="shared" si="26"/>
        <v>0</v>
      </c>
      <c r="Z193" s="72">
        <f t="shared" si="27"/>
        <v>0.12615253424292491</v>
      </c>
      <c r="AA193" s="72">
        <f t="shared" si="28"/>
        <v>0.87948039451527549</v>
      </c>
      <c r="AB193" s="72">
        <f t="shared" si="29"/>
        <v>0</v>
      </c>
      <c r="AC193" s="72">
        <f t="shared" si="30"/>
        <v>0.12051960548472457</v>
      </c>
      <c r="AD193" s="72">
        <f t="shared" si="31"/>
        <v>4.4715663806427546E-2</v>
      </c>
      <c r="AE193" s="72">
        <f t="shared" si="32"/>
        <v>6.7276080506775721E-2</v>
      </c>
      <c r="AF193" s="72">
        <f t="shared" si="33"/>
        <v>0.89712793733681462</v>
      </c>
    </row>
    <row r="194" spans="1:32" x14ac:dyDescent="0.25">
      <c r="A194" s="2" t="s">
        <v>6088</v>
      </c>
      <c r="B194" s="3" t="s">
        <v>24</v>
      </c>
      <c r="C194" s="4" t="s">
        <v>6087</v>
      </c>
      <c r="D194" s="3" t="s">
        <v>206</v>
      </c>
      <c r="E194" s="3" t="s">
        <v>6086</v>
      </c>
      <c r="F194" s="3" t="s">
        <v>28</v>
      </c>
      <c r="G194" s="3" t="s">
        <v>28</v>
      </c>
      <c r="H194" s="5">
        <v>40</v>
      </c>
      <c r="I194" s="5">
        <v>1</v>
      </c>
      <c r="J194" s="5">
        <v>82</v>
      </c>
      <c r="K194" s="5">
        <v>90</v>
      </c>
      <c r="L194" s="5">
        <v>3.3419999999999998E-2</v>
      </c>
      <c r="M194" s="69">
        <f t="shared" si="23"/>
        <v>3670</v>
      </c>
      <c r="N194" s="5">
        <v>49</v>
      </c>
      <c r="O194" s="5">
        <v>3644</v>
      </c>
      <c r="P194" s="5">
        <v>2693</v>
      </c>
      <c r="Q194" s="5">
        <v>0</v>
      </c>
      <c r="R194" s="5">
        <v>0</v>
      </c>
      <c r="S194" s="5">
        <f t="shared" si="24"/>
        <v>2715</v>
      </c>
      <c r="T194" s="5">
        <v>4</v>
      </c>
      <c r="U194" s="5">
        <v>1</v>
      </c>
      <c r="V194" s="5">
        <v>26</v>
      </c>
      <c r="W194" s="5">
        <v>22</v>
      </c>
      <c r="X194" s="72">
        <f t="shared" si="25"/>
        <v>0.99291553133514987</v>
      </c>
      <c r="Y194" s="72">
        <f t="shared" si="26"/>
        <v>0</v>
      </c>
      <c r="Z194" s="72">
        <f t="shared" si="27"/>
        <v>7.0844686648501359E-3</v>
      </c>
      <c r="AA194" s="72">
        <f t="shared" si="28"/>
        <v>0.99189686924493559</v>
      </c>
      <c r="AB194" s="72">
        <f t="shared" si="29"/>
        <v>0</v>
      </c>
      <c r="AC194" s="72">
        <f t="shared" si="30"/>
        <v>8.1031307550644572E-3</v>
      </c>
      <c r="AD194" s="72">
        <f t="shared" si="31"/>
        <v>1.3351498637602179E-2</v>
      </c>
      <c r="AE194" s="72">
        <f t="shared" si="32"/>
        <v>1.8047882136279926E-2</v>
      </c>
      <c r="AF194" s="72">
        <f t="shared" si="33"/>
        <v>0.91111111111111109</v>
      </c>
    </row>
    <row r="195" spans="1:32" x14ac:dyDescent="0.25">
      <c r="A195" s="2" t="s">
        <v>8357</v>
      </c>
      <c r="B195" s="3" t="s">
        <v>24</v>
      </c>
      <c r="C195" s="4" t="s">
        <v>8356</v>
      </c>
      <c r="D195" s="3" t="s">
        <v>26</v>
      </c>
      <c r="E195" s="3" t="s">
        <v>8355</v>
      </c>
      <c r="F195" s="3" t="s">
        <v>28</v>
      </c>
      <c r="G195" s="3" t="s">
        <v>28</v>
      </c>
      <c r="H195" s="5">
        <v>2053</v>
      </c>
      <c r="I195" s="5">
        <v>77</v>
      </c>
      <c r="J195" s="5">
        <v>998</v>
      </c>
      <c r="K195" s="5">
        <v>1777</v>
      </c>
      <c r="L195" s="5">
        <v>9.7631999999999997E-2</v>
      </c>
      <c r="M195" s="69">
        <f t="shared" ref="M195:M258" si="34">O195+Q195+V195</f>
        <v>34754</v>
      </c>
      <c r="N195" s="5">
        <v>282</v>
      </c>
      <c r="O195" s="5">
        <v>26304</v>
      </c>
      <c r="P195" s="5">
        <v>18201</v>
      </c>
      <c r="Q195" s="5">
        <v>0</v>
      </c>
      <c r="R195" s="5">
        <v>0</v>
      </c>
      <c r="S195" s="5">
        <f t="shared" ref="S195:S258" si="35">R195+W195+P195</f>
        <v>23764</v>
      </c>
      <c r="T195" s="5">
        <v>100</v>
      </c>
      <c r="U195" s="5">
        <v>67</v>
      </c>
      <c r="V195" s="5">
        <v>8450</v>
      </c>
      <c r="W195" s="5">
        <v>5563</v>
      </c>
      <c r="X195" s="72">
        <f t="shared" ref="X195:X258" si="36">O195/$M195</f>
        <v>0.75686251942222482</v>
      </c>
      <c r="Y195" s="72">
        <f t="shared" ref="Y195:Y258" si="37">Q195/$M195</f>
        <v>0</v>
      </c>
      <c r="Z195" s="72">
        <f t="shared" ref="Z195:Z258" si="38">V195/$M195</f>
        <v>0.24313748057777523</v>
      </c>
      <c r="AA195" s="72">
        <f t="shared" ref="AA195:AA258" si="39">P195/$S195</f>
        <v>0.76590641306177409</v>
      </c>
      <c r="AB195" s="72">
        <f t="shared" ref="AB195:AB258" si="40">R195/$S195</f>
        <v>0</v>
      </c>
      <c r="AC195" s="72">
        <f t="shared" ref="AC195:AC258" si="41">W195/$S195</f>
        <v>0.23409358693822588</v>
      </c>
      <c r="AD195" s="72">
        <f t="shared" ref="AD195:AD258" si="42">$N195/M195</f>
        <v>8.114173908039363E-3</v>
      </c>
      <c r="AE195" s="72">
        <f t="shared" ref="AE195:AE258" si="43">$N195/S195</f>
        <v>1.1866689109577512E-2</v>
      </c>
      <c r="AF195" s="72">
        <f t="shared" ref="AF195:AF258" si="44">J195/K195</f>
        <v>0.56162070906021389</v>
      </c>
    </row>
    <row r="196" spans="1:32" x14ac:dyDescent="0.25">
      <c r="A196" s="2" t="s">
        <v>5153</v>
      </c>
      <c r="B196" s="3" t="s">
        <v>24</v>
      </c>
      <c r="C196" s="4" t="s">
        <v>5152</v>
      </c>
      <c r="D196" s="3" t="s">
        <v>26</v>
      </c>
      <c r="E196" s="3" t="s">
        <v>5151</v>
      </c>
      <c r="F196" s="3" t="s">
        <v>28</v>
      </c>
      <c r="G196" s="3" t="s">
        <v>28</v>
      </c>
      <c r="H196" s="5">
        <v>29</v>
      </c>
      <c r="I196" s="5">
        <v>0</v>
      </c>
      <c r="J196" s="5">
        <v>28</v>
      </c>
      <c r="K196" s="5">
        <v>28</v>
      </c>
      <c r="L196" s="5">
        <v>2.1995000000000001E-2</v>
      </c>
      <c r="M196" s="69">
        <f t="shared" si="34"/>
        <v>1803</v>
      </c>
      <c r="N196" s="5">
        <v>9</v>
      </c>
      <c r="O196" s="5">
        <v>1796</v>
      </c>
      <c r="P196" s="5">
        <v>1273</v>
      </c>
      <c r="Q196" s="5">
        <v>0</v>
      </c>
      <c r="R196" s="5">
        <v>0</v>
      </c>
      <c r="S196" s="5">
        <f t="shared" si="35"/>
        <v>1280</v>
      </c>
      <c r="T196" s="5">
        <v>1</v>
      </c>
      <c r="U196" s="5">
        <v>0</v>
      </c>
      <c r="V196" s="5">
        <v>7</v>
      </c>
      <c r="W196" s="5">
        <v>7</v>
      </c>
      <c r="X196" s="72">
        <f t="shared" si="36"/>
        <v>0.99611758180809762</v>
      </c>
      <c r="Y196" s="72">
        <f t="shared" si="37"/>
        <v>0</v>
      </c>
      <c r="Z196" s="72">
        <f t="shared" si="38"/>
        <v>3.8824181919023849E-3</v>
      </c>
      <c r="AA196" s="72">
        <f t="shared" si="39"/>
        <v>0.99453124999999998</v>
      </c>
      <c r="AB196" s="72">
        <f t="shared" si="40"/>
        <v>0</v>
      </c>
      <c r="AC196" s="72">
        <f t="shared" si="41"/>
        <v>5.4687499999999997E-3</v>
      </c>
      <c r="AD196" s="72">
        <f t="shared" si="42"/>
        <v>4.9916805324459234E-3</v>
      </c>
      <c r="AE196" s="72">
        <f t="shared" si="43"/>
        <v>7.0312500000000002E-3</v>
      </c>
      <c r="AF196" s="72">
        <f t="shared" si="44"/>
        <v>1</v>
      </c>
    </row>
    <row r="197" spans="1:32" x14ac:dyDescent="0.25">
      <c r="A197" s="2" t="s">
        <v>8369</v>
      </c>
      <c r="B197" s="3" t="s">
        <v>24</v>
      </c>
      <c r="C197" s="4" t="s">
        <v>8368</v>
      </c>
      <c r="D197" s="3" t="s">
        <v>26</v>
      </c>
      <c r="E197" s="3" t="s">
        <v>8367</v>
      </c>
      <c r="F197" s="3" t="s">
        <v>28</v>
      </c>
      <c r="G197" s="3" t="s">
        <v>28</v>
      </c>
      <c r="H197" s="5">
        <v>1116</v>
      </c>
      <c r="I197" s="5">
        <v>38</v>
      </c>
      <c r="J197" s="5">
        <v>1051</v>
      </c>
      <c r="K197" s="5">
        <v>1505</v>
      </c>
      <c r="L197" s="5">
        <v>8.0914E-2</v>
      </c>
      <c r="M197" s="69">
        <f t="shared" si="34"/>
        <v>39114</v>
      </c>
      <c r="N197" s="5">
        <v>684</v>
      </c>
      <c r="O197" s="5">
        <v>27152</v>
      </c>
      <c r="P197" s="5">
        <v>18600</v>
      </c>
      <c r="Q197" s="5">
        <v>0</v>
      </c>
      <c r="R197" s="5">
        <v>0</v>
      </c>
      <c r="S197" s="5">
        <f t="shared" si="35"/>
        <v>26307</v>
      </c>
      <c r="T197" s="5">
        <v>76</v>
      </c>
      <c r="U197" s="5">
        <v>97</v>
      </c>
      <c r="V197" s="5">
        <v>11962</v>
      </c>
      <c r="W197" s="5">
        <v>7707</v>
      </c>
      <c r="X197" s="72">
        <f t="shared" si="36"/>
        <v>0.69417599836375721</v>
      </c>
      <c r="Y197" s="72">
        <f t="shared" si="37"/>
        <v>0</v>
      </c>
      <c r="Z197" s="72">
        <f t="shared" si="38"/>
        <v>0.30582400163624279</v>
      </c>
      <c r="AA197" s="72">
        <f t="shared" si="39"/>
        <v>0.70703615007412479</v>
      </c>
      <c r="AB197" s="72">
        <f t="shared" si="40"/>
        <v>0</v>
      </c>
      <c r="AC197" s="72">
        <f t="shared" si="41"/>
        <v>0.29296384992587526</v>
      </c>
      <c r="AD197" s="72">
        <f t="shared" si="42"/>
        <v>1.7487344684767602E-2</v>
      </c>
      <c r="AE197" s="72">
        <f t="shared" si="43"/>
        <v>2.6000684228532328E-2</v>
      </c>
      <c r="AF197" s="72">
        <f t="shared" si="44"/>
        <v>0.69833887043189369</v>
      </c>
    </row>
    <row r="198" spans="1:32" x14ac:dyDescent="0.25">
      <c r="A198" s="2" t="s">
        <v>8521</v>
      </c>
      <c r="B198" s="3" t="s">
        <v>24</v>
      </c>
      <c r="C198" s="4" t="s">
        <v>8520</v>
      </c>
      <c r="D198" s="3" t="s">
        <v>26</v>
      </c>
      <c r="E198" s="3" t="s">
        <v>8519</v>
      </c>
      <c r="F198" s="3" t="s">
        <v>28</v>
      </c>
      <c r="G198" s="3" t="s">
        <v>28</v>
      </c>
      <c r="H198" s="5">
        <v>931</v>
      </c>
      <c r="I198" s="5">
        <v>37</v>
      </c>
      <c r="J198" s="5">
        <v>1554</v>
      </c>
      <c r="K198" s="5">
        <v>2301</v>
      </c>
      <c r="L198" s="5">
        <v>8.0563999999999997E-2</v>
      </c>
      <c r="M198" s="69">
        <f t="shared" si="34"/>
        <v>59756</v>
      </c>
      <c r="N198" s="5">
        <v>937</v>
      </c>
      <c r="O198" s="5">
        <v>42133</v>
      </c>
      <c r="P198" s="5">
        <v>28561</v>
      </c>
      <c r="Q198" s="5">
        <v>0</v>
      </c>
      <c r="R198" s="5">
        <v>0</v>
      </c>
      <c r="S198" s="5">
        <f t="shared" si="35"/>
        <v>39710</v>
      </c>
      <c r="T198" s="5">
        <v>615</v>
      </c>
      <c r="U198" s="5">
        <v>145</v>
      </c>
      <c r="V198" s="5">
        <v>17623</v>
      </c>
      <c r="W198" s="5">
        <v>11149</v>
      </c>
      <c r="X198" s="72">
        <f t="shared" si="36"/>
        <v>0.70508400830042173</v>
      </c>
      <c r="Y198" s="72">
        <f t="shared" si="37"/>
        <v>0</v>
      </c>
      <c r="Z198" s="72">
        <f t="shared" si="38"/>
        <v>0.29491599169957827</v>
      </c>
      <c r="AA198" s="72">
        <f t="shared" si="39"/>
        <v>0.71923948627549739</v>
      </c>
      <c r="AB198" s="72">
        <f t="shared" si="40"/>
        <v>0</v>
      </c>
      <c r="AC198" s="72">
        <f t="shared" si="41"/>
        <v>0.28076051372450267</v>
      </c>
      <c r="AD198" s="72">
        <f t="shared" si="42"/>
        <v>1.5680433763973493E-2</v>
      </c>
      <c r="AE198" s="72">
        <f t="shared" si="43"/>
        <v>2.359607151850919E-2</v>
      </c>
      <c r="AF198" s="72">
        <f t="shared" si="44"/>
        <v>0.67535853976531945</v>
      </c>
    </row>
    <row r="199" spans="1:32" x14ac:dyDescent="0.25">
      <c r="A199" s="2" t="s">
        <v>8575</v>
      </c>
      <c r="B199" s="3" t="s">
        <v>24</v>
      </c>
      <c r="C199" s="4" t="s">
        <v>8574</v>
      </c>
      <c r="D199" s="3" t="s">
        <v>26</v>
      </c>
      <c r="E199" s="3" t="s">
        <v>8573</v>
      </c>
      <c r="F199" s="3" t="s">
        <v>28</v>
      </c>
      <c r="G199" s="3" t="s">
        <v>28</v>
      </c>
      <c r="H199" s="5">
        <v>4292</v>
      </c>
      <c r="I199" s="5">
        <v>131</v>
      </c>
      <c r="J199" s="5">
        <v>2369</v>
      </c>
      <c r="K199" s="5">
        <v>4560</v>
      </c>
      <c r="L199" s="5">
        <v>0.118171</v>
      </c>
      <c r="M199" s="69">
        <f t="shared" si="34"/>
        <v>88452</v>
      </c>
      <c r="N199" s="5">
        <v>1402</v>
      </c>
      <c r="O199" s="5">
        <v>56768</v>
      </c>
      <c r="P199" s="5">
        <v>38588</v>
      </c>
      <c r="Q199" s="5">
        <v>0</v>
      </c>
      <c r="R199" s="5">
        <v>0</v>
      </c>
      <c r="S199" s="5">
        <f t="shared" si="35"/>
        <v>59939</v>
      </c>
      <c r="T199" s="5">
        <v>366</v>
      </c>
      <c r="U199" s="5">
        <v>220</v>
      </c>
      <c r="V199" s="5">
        <v>31684</v>
      </c>
      <c r="W199" s="5">
        <v>21351</v>
      </c>
      <c r="X199" s="72">
        <f t="shared" si="36"/>
        <v>0.64179441957219741</v>
      </c>
      <c r="Y199" s="72">
        <f t="shared" si="37"/>
        <v>0</v>
      </c>
      <c r="Z199" s="72">
        <f t="shared" si="38"/>
        <v>0.35820558042780265</v>
      </c>
      <c r="AA199" s="72">
        <f t="shared" si="39"/>
        <v>0.64378785098183156</v>
      </c>
      <c r="AB199" s="72">
        <f t="shared" si="40"/>
        <v>0</v>
      </c>
      <c r="AC199" s="72">
        <f t="shared" si="41"/>
        <v>0.35621214901816844</v>
      </c>
      <c r="AD199" s="72">
        <f t="shared" si="42"/>
        <v>1.5850404739293628E-2</v>
      </c>
      <c r="AE199" s="72">
        <f t="shared" si="43"/>
        <v>2.3390446954403645E-2</v>
      </c>
      <c r="AF199" s="72">
        <f t="shared" si="44"/>
        <v>0.5195175438596491</v>
      </c>
    </row>
    <row r="200" spans="1:32" x14ac:dyDescent="0.25">
      <c r="A200" s="2" t="s">
        <v>7298</v>
      </c>
      <c r="B200" s="3" t="s">
        <v>24</v>
      </c>
      <c r="C200" s="4" t="s">
        <v>7297</v>
      </c>
      <c r="D200" s="3" t="s">
        <v>26</v>
      </c>
      <c r="E200" s="3" t="s">
        <v>7296</v>
      </c>
      <c r="F200" s="3" t="s">
        <v>28</v>
      </c>
      <c r="G200" s="3" t="s">
        <v>28</v>
      </c>
      <c r="H200" s="5">
        <v>186</v>
      </c>
      <c r="I200" s="5">
        <v>8</v>
      </c>
      <c r="J200" s="5">
        <v>214</v>
      </c>
      <c r="K200" s="5">
        <v>334</v>
      </c>
      <c r="L200" s="5">
        <v>5.8067000000000001E-2</v>
      </c>
      <c r="M200" s="69">
        <f t="shared" si="34"/>
        <v>9102</v>
      </c>
      <c r="N200" s="5">
        <v>78</v>
      </c>
      <c r="O200" s="5">
        <v>7827</v>
      </c>
      <c r="P200" s="5">
        <v>5752</v>
      </c>
      <c r="Q200" s="5">
        <v>0</v>
      </c>
      <c r="R200" s="5">
        <v>0</v>
      </c>
      <c r="S200" s="5">
        <f t="shared" si="35"/>
        <v>6609</v>
      </c>
      <c r="T200" s="5">
        <v>24</v>
      </c>
      <c r="U200" s="5">
        <v>34</v>
      </c>
      <c r="V200" s="5">
        <v>1275</v>
      </c>
      <c r="W200" s="5">
        <v>857</v>
      </c>
      <c r="X200" s="72">
        <f t="shared" si="36"/>
        <v>0.85992089650626236</v>
      </c>
      <c r="Y200" s="72">
        <f t="shared" si="37"/>
        <v>0</v>
      </c>
      <c r="Z200" s="72">
        <f t="shared" si="38"/>
        <v>0.14007910349373764</v>
      </c>
      <c r="AA200" s="72">
        <f t="shared" si="39"/>
        <v>0.87032834014223026</v>
      </c>
      <c r="AB200" s="72">
        <f t="shared" si="40"/>
        <v>0</v>
      </c>
      <c r="AC200" s="72">
        <f t="shared" si="41"/>
        <v>0.12967165985776971</v>
      </c>
      <c r="AD200" s="72">
        <f t="shared" si="42"/>
        <v>8.569545154911009E-3</v>
      </c>
      <c r="AE200" s="72">
        <f t="shared" si="43"/>
        <v>1.1802088061733999E-2</v>
      </c>
      <c r="AF200" s="72">
        <f t="shared" si="44"/>
        <v>0.64071856287425155</v>
      </c>
    </row>
    <row r="201" spans="1:32" x14ac:dyDescent="0.25">
      <c r="A201" s="2" t="s">
        <v>5739</v>
      </c>
      <c r="B201" s="3" t="s">
        <v>24</v>
      </c>
      <c r="C201" s="4" t="s">
        <v>5738</v>
      </c>
      <c r="D201" s="3" t="s">
        <v>26</v>
      </c>
      <c r="E201" s="3" t="s">
        <v>5737</v>
      </c>
      <c r="F201" s="3" t="s">
        <v>28</v>
      </c>
      <c r="G201" s="3" t="s">
        <v>28</v>
      </c>
      <c r="H201" s="5">
        <v>25</v>
      </c>
      <c r="I201" s="5">
        <v>0</v>
      </c>
      <c r="J201" s="5">
        <v>48</v>
      </c>
      <c r="K201" s="5">
        <v>50</v>
      </c>
      <c r="L201" s="5">
        <v>2.3137000000000001E-2</v>
      </c>
      <c r="M201" s="69">
        <f t="shared" si="34"/>
        <v>3075</v>
      </c>
      <c r="N201" s="5">
        <v>31</v>
      </c>
      <c r="O201" s="5">
        <v>3030</v>
      </c>
      <c r="P201" s="5">
        <v>2161</v>
      </c>
      <c r="Q201" s="5">
        <v>0</v>
      </c>
      <c r="R201" s="5">
        <v>0</v>
      </c>
      <c r="S201" s="5">
        <f t="shared" si="35"/>
        <v>2192</v>
      </c>
      <c r="T201" s="5">
        <v>0</v>
      </c>
      <c r="U201" s="5">
        <v>1</v>
      </c>
      <c r="V201" s="5">
        <v>45</v>
      </c>
      <c r="W201" s="5">
        <v>31</v>
      </c>
      <c r="X201" s="72">
        <f t="shared" si="36"/>
        <v>0.98536585365853657</v>
      </c>
      <c r="Y201" s="72">
        <f t="shared" si="37"/>
        <v>0</v>
      </c>
      <c r="Z201" s="72">
        <f t="shared" si="38"/>
        <v>1.4634146341463415E-2</v>
      </c>
      <c r="AA201" s="72">
        <f t="shared" si="39"/>
        <v>0.98585766423357668</v>
      </c>
      <c r="AB201" s="72">
        <f t="shared" si="40"/>
        <v>0</v>
      </c>
      <c r="AC201" s="72">
        <f t="shared" si="41"/>
        <v>1.4142335766423358E-2</v>
      </c>
      <c r="AD201" s="72">
        <f t="shared" si="42"/>
        <v>1.0081300813008131E-2</v>
      </c>
      <c r="AE201" s="72">
        <f t="shared" si="43"/>
        <v>1.4142335766423358E-2</v>
      </c>
      <c r="AF201" s="72">
        <f t="shared" si="44"/>
        <v>0.96</v>
      </c>
    </row>
    <row r="202" spans="1:32" x14ac:dyDescent="0.25">
      <c r="A202" s="2" t="s">
        <v>6016</v>
      </c>
      <c r="B202" s="3" t="s">
        <v>24</v>
      </c>
      <c r="C202" s="4" t="s">
        <v>6015</v>
      </c>
      <c r="D202" s="3" t="s">
        <v>26</v>
      </c>
      <c r="E202" s="3" t="s">
        <v>6014</v>
      </c>
      <c r="F202" s="3" t="s">
        <v>28</v>
      </c>
      <c r="G202" s="3" t="s">
        <v>28</v>
      </c>
      <c r="H202" s="5">
        <v>56</v>
      </c>
      <c r="I202" s="5">
        <v>4</v>
      </c>
      <c r="J202" s="5">
        <v>48</v>
      </c>
      <c r="K202" s="5">
        <v>54</v>
      </c>
      <c r="L202" s="5">
        <v>2.0930000000000001E-2</v>
      </c>
      <c r="M202" s="69">
        <f t="shared" si="34"/>
        <v>3555</v>
      </c>
      <c r="N202" s="5">
        <v>11</v>
      </c>
      <c r="O202" s="5">
        <v>3535</v>
      </c>
      <c r="P202" s="5">
        <v>2580</v>
      </c>
      <c r="Q202" s="5">
        <v>0</v>
      </c>
      <c r="R202" s="5">
        <v>0</v>
      </c>
      <c r="S202" s="5">
        <f t="shared" si="35"/>
        <v>2584</v>
      </c>
      <c r="T202" s="5">
        <v>2</v>
      </c>
      <c r="U202" s="5">
        <v>0</v>
      </c>
      <c r="V202" s="5">
        <v>20</v>
      </c>
      <c r="W202" s="5">
        <v>4</v>
      </c>
      <c r="X202" s="72">
        <f t="shared" si="36"/>
        <v>0.99437412095639943</v>
      </c>
      <c r="Y202" s="72">
        <f t="shared" si="37"/>
        <v>0</v>
      </c>
      <c r="Z202" s="72">
        <f t="shared" si="38"/>
        <v>5.6258790436005627E-3</v>
      </c>
      <c r="AA202" s="72">
        <f t="shared" si="39"/>
        <v>0.99845201238390091</v>
      </c>
      <c r="AB202" s="72">
        <f t="shared" si="40"/>
        <v>0</v>
      </c>
      <c r="AC202" s="72">
        <f t="shared" si="41"/>
        <v>1.5479876160990713E-3</v>
      </c>
      <c r="AD202" s="72">
        <f t="shared" si="42"/>
        <v>3.0942334739803095E-3</v>
      </c>
      <c r="AE202" s="72">
        <f t="shared" si="43"/>
        <v>4.2569659442724455E-3</v>
      </c>
      <c r="AF202" s="72">
        <f t="shared" si="44"/>
        <v>0.88888888888888884</v>
      </c>
    </row>
    <row r="203" spans="1:32" x14ac:dyDescent="0.25">
      <c r="A203" s="2" t="s">
        <v>8366</v>
      </c>
      <c r="B203" s="3" t="s">
        <v>24</v>
      </c>
      <c r="C203" s="4" t="s">
        <v>8365</v>
      </c>
      <c r="D203" s="3" t="s">
        <v>26</v>
      </c>
      <c r="E203" s="3" t="s">
        <v>8364</v>
      </c>
      <c r="F203" s="3" t="s">
        <v>28</v>
      </c>
      <c r="G203" s="3" t="s">
        <v>28</v>
      </c>
      <c r="H203" s="5">
        <v>3035</v>
      </c>
      <c r="I203" s="5">
        <v>77</v>
      </c>
      <c r="J203" s="5">
        <v>2231</v>
      </c>
      <c r="K203" s="5">
        <v>2896</v>
      </c>
      <c r="L203" s="5">
        <v>0.157135</v>
      </c>
      <c r="M203" s="69">
        <f t="shared" si="34"/>
        <v>35608</v>
      </c>
      <c r="N203" s="5">
        <v>640</v>
      </c>
      <c r="O203" s="5">
        <v>27877</v>
      </c>
      <c r="P203" s="5">
        <v>18430</v>
      </c>
      <c r="Q203" s="5">
        <v>0</v>
      </c>
      <c r="R203" s="5">
        <v>0</v>
      </c>
      <c r="S203" s="5">
        <f t="shared" si="35"/>
        <v>23588</v>
      </c>
      <c r="T203" s="5">
        <v>53</v>
      </c>
      <c r="U203" s="5">
        <v>66</v>
      </c>
      <c r="V203" s="5">
        <v>7731</v>
      </c>
      <c r="W203" s="5">
        <v>5158</v>
      </c>
      <c r="X203" s="72">
        <f t="shared" si="36"/>
        <v>0.78288586834419227</v>
      </c>
      <c r="Y203" s="72">
        <f t="shared" si="37"/>
        <v>0</v>
      </c>
      <c r="Z203" s="72">
        <f t="shared" si="38"/>
        <v>0.21711413165580767</v>
      </c>
      <c r="AA203" s="72">
        <f t="shared" si="39"/>
        <v>0.78132948957096826</v>
      </c>
      <c r="AB203" s="72">
        <f t="shared" si="40"/>
        <v>0</v>
      </c>
      <c r="AC203" s="72">
        <f t="shared" si="41"/>
        <v>0.21867051042903171</v>
      </c>
      <c r="AD203" s="72">
        <f t="shared" si="42"/>
        <v>1.7973489103572229E-2</v>
      </c>
      <c r="AE203" s="72">
        <f t="shared" si="43"/>
        <v>2.7132440223842633E-2</v>
      </c>
      <c r="AF203" s="72">
        <f t="shared" si="44"/>
        <v>0.77037292817679559</v>
      </c>
    </row>
    <row r="204" spans="1:32" x14ac:dyDescent="0.25">
      <c r="A204" s="2" t="s">
        <v>7074</v>
      </c>
      <c r="B204" s="3" t="s">
        <v>24</v>
      </c>
      <c r="C204" s="4" t="s">
        <v>7073</v>
      </c>
      <c r="D204" s="3" t="s">
        <v>26</v>
      </c>
      <c r="E204" s="3" t="s">
        <v>7072</v>
      </c>
      <c r="F204" s="3" t="s">
        <v>28</v>
      </c>
      <c r="G204" s="3" t="s">
        <v>28</v>
      </c>
      <c r="H204" s="5">
        <v>96</v>
      </c>
      <c r="I204" s="5">
        <v>2</v>
      </c>
      <c r="J204" s="5">
        <v>91</v>
      </c>
      <c r="K204" s="5">
        <v>128</v>
      </c>
      <c r="L204" s="5">
        <v>2.6693999999999999E-2</v>
      </c>
      <c r="M204" s="69">
        <f t="shared" si="34"/>
        <v>7685</v>
      </c>
      <c r="N204" s="5">
        <v>23</v>
      </c>
      <c r="O204" s="5">
        <v>6240</v>
      </c>
      <c r="P204" s="5">
        <v>4795</v>
      </c>
      <c r="Q204" s="5">
        <v>0</v>
      </c>
      <c r="R204" s="5">
        <v>0</v>
      </c>
      <c r="S204" s="5">
        <f t="shared" si="35"/>
        <v>5868</v>
      </c>
      <c r="T204" s="5">
        <v>16</v>
      </c>
      <c r="U204" s="5">
        <v>12</v>
      </c>
      <c r="V204" s="5">
        <v>1445</v>
      </c>
      <c r="W204" s="5">
        <v>1073</v>
      </c>
      <c r="X204" s="72">
        <f t="shared" si="36"/>
        <v>0.81197137280416398</v>
      </c>
      <c r="Y204" s="72">
        <f t="shared" si="37"/>
        <v>0</v>
      </c>
      <c r="Z204" s="72">
        <f t="shared" si="38"/>
        <v>0.18802862719583605</v>
      </c>
      <c r="AA204" s="72">
        <f t="shared" si="39"/>
        <v>0.81714383094751197</v>
      </c>
      <c r="AB204" s="72">
        <f t="shared" si="40"/>
        <v>0</v>
      </c>
      <c r="AC204" s="72">
        <f t="shared" si="41"/>
        <v>0.18285616905248808</v>
      </c>
      <c r="AD204" s="72">
        <f t="shared" si="42"/>
        <v>2.9928432010409888E-3</v>
      </c>
      <c r="AE204" s="72">
        <f t="shared" si="43"/>
        <v>3.9195637355146562E-3</v>
      </c>
      <c r="AF204" s="72">
        <f t="shared" si="44"/>
        <v>0.7109375</v>
      </c>
    </row>
    <row r="205" spans="1:32" x14ac:dyDescent="0.25">
      <c r="A205" s="2" t="s">
        <v>5576</v>
      </c>
      <c r="B205" s="3" t="s">
        <v>24</v>
      </c>
      <c r="C205" s="4" t="s">
        <v>5575</v>
      </c>
      <c r="D205" s="3" t="s">
        <v>26</v>
      </c>
      <c r="E205" s="3" t="s">
        <v>5574</v>
      </c>
      <c r="F205" s="3" t="s">
        <v>28</v>
      </c>
      <c r="G205" s="3" t="s">
        <v>28</v>
      </c>
      <c r="H205" s="5">
        <v>23</v>
      </c>
      <c r="I205" s="5">
        <v>1</v>
      </c>
      <c r="J205" s="5">
        <v>44</v>
      </c>
      <c r="K205" s="5">
        <v>48</v>
      </c>
      <c r="L205" s="5">
        <v>2.4218E-2</v>
      </c>
      <c r="M205" s="69">
        <f t="shared" si="34"/>
        <v>2795</v>
      </c>
      <c r="N205" s="5">
        <v>29</v>
      </c>
      <c r="O205" s="5">
        <v>2793</v>
      </c>
      <c r="P205" s="5">
        <v>1982</v>
      </c>
      <c r="Q205" s="5">
        <v>0</v>
      </c>
      <c r="R205" s="5">
        <v>0</v>
      </c>
      <c r="S205" s="5">
        <f t="shared" si="35"/>
        <v>1984</v>
      </c>
      <c r="T205" s="5">
        <v>3</v>
      </c>
      <c r="U205" s="5">
        <v>1</v>
      </c>
      <c r="V205" s="5">
        <v>2</v>
      </c>
      <c r="W205" s="5">
        <v>2</v>
      </c>
      <c r="X205" s="72">
        <f t="shared" si="36"/>
        <v>0.99928443649373877</v>
      </c>
      <c r="Y205" s="72">
        <f t="shared" si="37"/>
        <v>0</v>
      </c>
      <c r="Z205" s="72">
        <f t="shared" si="38"/>
        <v>7.1556350626118066E-4</v>
      </c>
      <c r="AA205" s="72">
        <f t="shared" si="39"/>
        <v>0.998991935483871</v>
      </c>
      <c r="AB205" s="72">
        <f t="shared" si="40"/>
        <v>0</v>
      </c>
      <c r="AC205" s="72">
        <f t="shared" si="41"/>
        <v>1.0080645161290322E-3</v>
      </c>
      <c r="AD205" s="72">
        <f t="shared" si="42"/>
        <v>1.0375670840787121E-2</v>
      </c>
      <c r="AE205" s="72">
        <f t="shared" si="43"/>
        <v>1.4616935483870967E-2</v>
      </c>
      <c r="AF205" s="72">
        <f t="shared" si="44"/>
        <v>0.91666666666666663</v>
      </c>
    </row>
    <row r="206" spans="1:32" x14ac:dyDescent="0.25">
      <c r="A206" s="2" t="s">
        <v>6837</v>
      </c>
      <c r="B206" s="3" t="s">
        <v>24</v>
      </c>
      <c r="C206" s="4" t="s">
        <v>6836</v>
      </c>
      <c r="D206" s="3" t="s">
        <v>26</v>
      </c>
      <c r="E206" s="3" t="s">
        <v>6835</v>
      </c>
      <c r="F206" s="3" t="s">
        <v>28</v>
      </c>
      <c r="G206" s="3" t="s">
        <v>28</v>
      </c>
      <c r="H206" s="5">
        <v>49</v>
      </c>
      <c r="I206" s="5">
        <v>2</v>
      </c>
      <c r="J206" s="5">
        <v>60</v>
      </c>
      <c r="K206" s="5">
        <v>67</v>
      </c>
      <c r="L206" s="5">
        <v>1.5911000000000002E-2</v>
      </c>
      <c r="M206" s="69">
        <f t="shared" si="34"/>
        <v>5694</v>
      </c>
      <c r="N206" s="5">
        <v>29</v>
      </c>
      <c r="O206" s="5">
        <v>5584</v>
      </c>
      <c r="P206" s="5">
        <v>4211</v>
      </c>
      <c r="Q206" s="5">
        <v>0</v>
      </c>
      <c r="R206" s="5">
        <v>0</v>
      </c>
      <c r="S206" s="5">
        <f t="shared" si="35"/>
        <v>4291</v>
      </c>
      <c r="T206" s="5">
        <v>9</v>
      </c>
      <c r="U206" s="5">
        <v>2</v>
      </c>
      <c r="V206" s="5">
        <v>110</v>
      </c>
      <c r="W206" s="5">
        <v>80</v>
      </c>
      <c r="X206" s="72">
        <f t="shared" si="36"/>
        <v>0.98068141903758344</v>
      </c>
      <c r="Y206" s="72">
        <f t="shared" si="37"/>
        <v>0</v>
      </c>
      <c r="Z206" s="72">
        <f t="shared" si="38"/>
        <v>1.9318580962416579E-2</v>
      </c>
      <c r="AA206" s="72">
        <f t="shared" si="39"/>
        <v>0.98135632719645771</v>
      </c>
      <c r="AB206" s="72">
        <f t="shared" si="40"/>
        <v>0</v>
      </c>
      <c r="AC206" s="72">
        <f t="shared" si="41"/>
        <v>1.8643672803542299E-2</v>
      </c>
      <c r="AD206" s="72">
        <f t="shared" si="42"/>
        <v>5.0930804355461892E-3</v>
      </c>
      <c r="AE206" s="72">
        <f t="shared" si="43"/>
        <v>6.7583313912840826E-3</v>
      </c>
      <c r="AF206" s="72">
        <f t="shared" si="44"/>
        <v>0.89552238805970152</v>
      </c>
    </row>
    <row r="207" spans="1:32" x14ac:dyDescent="0.25">
      <c r="A207" s="2" t="s">
        <v>7209</v>
      </c>
      <c r="B207" s="3" t="s">
        <v>24</v>
      </c>
      <c r="C207" s="4" t="s">
        <v>7208</v>
      </c>
      <c r="D207" s="3" t="s">
        <v>26</v>
      </c>
      <c r="E207" s="3" t="s">
        <v>7207</v>
      </c>
      <c r="F207" s="3" t="s">
        <v>28</v>
      </c>
      <c r="G207" s="3" t="s">
        <v>28</v>
      </c>
      <c r="H207" s="5">
        <v>365</v>
      </c>
      <c r="I207" s="5">
        <v>45</v>
      </c>
      <c r="J207" s="5">
        <v>204</v>
      </c>
      <c r="K207" s="5">
        <v>244</v>
      </c>
      <c r="L207" s="5">
        <v>4.5607000000000002E-2</v>
      </c>
      <c r="M207" s="69">
        <f t="shared" si="34"/>
        <v>7527</v>
      </c>
      <c r="N207" s="5">
        <v>42</v>
      </c>
      <c r="O207" s="5">
        <v>7309</v>
      </c>
      <c r="P207" s="5">
        <v>5350</v>
      </c>
      <c r="Q207" s="5">
        <v>0</v>
      </c>
      <c r="R207" s="5">
        <v>0</v>
      </c>
      <c r="S207" s="5">
        <f t="shared" si="35"/>
        <v>5506</v>
      </c>
      <c r="T207" s="5">
        <v>19</v>
      </c>
      <c r="U207" s="5">
        <v>3</v>
      </c>
      <c r="V207" s="5">
        <v>218</v>
      </c>
      <c r="W207" s="5">
        <v>156</v>
      </c>
      <c r="X207" s="72">
        <f t="shared" si="36"/>
        <v>0.97103759798060318</v>
      </c>
      <c r="Y207" s="72">
        <f t="shared" si="37"/>
        <v>0</v>
      </c>
      <c r="Z207" s="72">
        <f t="shared" si="38"/>
        <v>2.8962402019396837E-2</v>
      </c>
      <c r="AA207" s="72">
        <f t="shared" si="39"/>
        <v>0.97166727206683623</v>
      </c>
      <c r="AB207" s="72">
        <f t="shared" si="40"/>
        <v>0</v>
      </c>
      <c r="AC207" s="72">
        <f t="shared" si="41"/>
        <v>2.8332727933163823E-2</v>
      </c>
      <c r="AD207" s="72">
        <f t="shared" si="42"/>
        <v>5.5799123156636109E-3</v>
      </c>
      <c r="AE207" s="72">
        <f t="shared" si="43"/>
        <v>7.6280421358517984E-3</v>
      </c>
      <c r="AF207" s="72">
        <f t="shared" si="44"/>
        <v>0.83606557377049184</v>
      </c>
    </row>
    <row r="208" spans="1:32" x14ac:dyDescent="0.25">
      <c r="A208" s="2" t="s">
        <v>6816</v>
      </c>
      <c r="B208" s="3" t="s">
        <v>24</v>
      </c>
      <c r="C208" s="4" t="s">
        <v>6815</v>
      </c>
      <c r="D208" s="3" t="s">
        <v>26</v>
      </c>
      <c r="E208" s="3" t="s">
        <v>6814</v>
      </c>
      <c r="F208" s="3" t="s">
        <v>28</v>
      </c>
      <c r="G208" s="3" t="s">
        <v>28</v>
      </c>
      <c r="H208" s="5">
        <v>184</v>
      </c>
      <c r="I208" s="5">
        <v>3</v>
      </c>
      <c r="J208" s="5">
        <v>176</v>
      </c>
      <c r="K208" s="5">
        <v>197</v>
      </c>
      <c r="L208" s="5">
        <v>4.7562E-2</v>
      </c>
      <c r="M208" s="69">
        <f t="shared" si="34"/>
        <v>5692</v>
      </c>
      <c r="N208" s="5">
        <v>79</v>
      </c>
      <c r="O208" s="5">
        <v>5601</v>
      </c>
      <c r="P208" s="5">
        <v>4142</v>
      </c>
      <c r="Q208" s="5">
        <v>0</v>
      </c>
      <c r="R208" s="5">
        <v>0</v>
      </c>
      <c r="S208" s="5">
        <f t="shared" si="35"/>
        <v>4207</v>
      </c>
      <c r="T208" s="5">
        <v>9</v>
      </c>
      <c r="U208" s="5">
        <v>2</v>
      </c>
      <c r="V208" s="5">
        <v>91</v>
      </c>
      <c r="W208" s="5">
        <v>65</v>
      </c>
      <c r="X208" s="72">
        <f t="shared" si="36"/>
        <v>0.98401264933239629</v>
      </c>
      <c r="Y208" s="72">
        <f t="shared" si="37"/>
        <v>0</v>
      </c>
      <c r="Z208" s="72">
        <f t="shared" si="38"/>
        <v>1.5987350667603654E-2</v>
      </c>
      <c r="AA208" s="72">
        <f t="shared" si="39"/>
        <v>0.98454956025671503</v>
      </c>
      <c r="AB208" s="72">
        <f t="shared" si="40"/>
        <v>0</v>
      </c>
      <c r="AC208" s="72">
        <f t="shared" si="41"/>
        <v>1.5450439743285001E-2</v>
      </c>
      <c r="AD208" s="72">
        <f t="shared" si="42"/>
        <v>1.3879128601546029E-2</v>
      </c>
      <c r="AE208" s="72">
        <f t="shared" si="43"/>
        <v>1.8778226764915616E-2</v>
      </c>
      <c r="AF208" s="72">
        <f t="shared" si="44"/>
        <v>0.89340101522842641</v>
      </c>
    </row>
    <row r="209" spans="1:32" x14ac:dyDescent="0.25">
      <c r="A209" s="2" t="s">
        <v>8135</v>
      </c>
      <c r="B209" s="3" t="s">
        <v>24</v>
      </c>
      <c r="C209" s="4" t="s">
        <v>8134</v>
      </c>
      <c r="D209" s="3" t="s">
        <v>26</v>
      </c>
      <c r="E209" s="3" t="s">
        <v>8133</v>
      </c>
      <c r="F209" s="3" t="s">
        <v>28</v>
      </c>
      <c r="G209" s="3" t="s">
        <v>28</v>
      </c>
      <c r="H209" s="5">
        <v>1241</v>
      </c>
      <c r="I209" s="5">
        <v>72</v>
      </c>
      <c r="J209" s="5">
        <v>595</v>
      </c>
      <c r="K209" s="5">
        <v>951</v>
      </c>
      <c r="L209" s="5">
        <v>7.8960000000000002E-2</v>
      </c>
      <c r="M209" s="69">
        <f t="shared" si="34"/>
        <v>20024</v>
      </c>
      <c r="N209" s="5">
        <v>147</v>
      </c>
      <c r="O209" s="5">
        <v>16761</v>
      </c>
      <c r="P209" s="5">
        <v>12044</v>
      </c>
      <c r="Q209" s="5">
        <v>0</v>
      </c>
      <c r="R209" s="5">
        <v>0</v>
      </c>
      <c r="S209" s="5">
        <f t="shared" si="35"/>
        <v>14143</v>
      </c>
      <c r="T209" s="5">
        <v>75</v>
      </c>
      <c r="U209" s="5">
        <v>24</v>
      </c>
      <c r="V209" s="5">
        <v>3263</v>
      </c>
      <c r="W209" s="5">
        <v>2099</v>
      </c>
      <c r="X209" s="72">
        <f t="shared" si="36"/>
        <v>0.83704554534558528</v>
      </c>
      <c r="Y209" s="72">
        <f t="shared" si="37"/>
        <v>0</v>
      </c>
      <c r="Z209" s="72">
        <f t="shared" si="38"/>
        <v>0.16295445465441472</v>
      </c>
      <c r="AA209" s="72">
        <f t="shared" si="39"/>
        <v>0.8515873577034575</v>
      </c>
      <c r="AB209" s="72">
        <f t="shared" si="40"/>
        <v>0</v>
      </c>
      <c r="AC209" s="72">
        <f t="shared" si="41"/>
        <v>0.14841264229654247</v>
      </c>
      <c r="AD209" s="72">
        <f t="shared" si="42"/>
        <v>7.3411905713144229E-3</v>
      </c>
      <c r="AE209" s="72">
        <f t="shared" si="43"/>
        <v>1.0393834405713074E-2</v>
      </c>
      <c r="AF209" s="72">
        <f t="shared" si="44"/>
        <v>0.62565720294426919</v>
      </c>
    </row>
    <row r="210" spans="1:32" x14ac:dyDescent="0.25">
      <c r="A210" s="2" t="s">
        <v>7914</v>
      </c>
      <c r="B210" s="3" t="s">
        <v>24</v>
      </c>
      <c r="C210" s="4" t="s">
        <v>7913</v>
      </c>
      <c r="D210" s="3" t="s">
        <v>26</v>
      </c>
      <c r="E210" s="3" t="s">
        <v>7912</v>
      </c>
      <c r="F210" s="3" t="s">
        <v>28</v>
      </c>
      <c r="G210" s="3" t="s">
        <v>28</v>
      </c>
      <c r="H210" s="5">
        <v>288</v>
      </c>
      <c r="I210" s="5">
        <v>2</v>
      </c>
      <c r="J210" s="5">
        <v>383</v>
      </c>
      <c r="K210" s="5">
        <v>436</v>
      </c>
      <c r="L210" s="5">
        <v>4.7190999999999997E-2</v>
      </c>
      <c r="M210" s="69">
        <f t="shared" si="34"/>
        <v>13491</v>
      </c>
      <c r="N210" s="5">
        <v>281</v>
      </c>
      <c r="O210" s="5">
        <v>12400</v>
      </c>
      <c r="P210" s="5">
        <v>9239</v>
      </c>
      <c r="Q210" s="5">
        <v>0</v>
      </c>
      <c r="R210" s="5">
        <v>0</v>
      </c>
      <c r="S210" s="5">
        <f t="shared" si="35"/>
        <v>9972</v>
      </c>
      <c r="T210" s="5">
        <v>37</v>
      </c>
      <c r="U210" s="5">
        <v>16</v>
      </c>
      <c r="V210" s="5">
        <v>1091</v>
      </c>
      <c r="W210" s="5">
        <v>733</v>
      </c>
      <c r="X210" s="72">
        <f t="shared" si="36"/>
        <v>0.91913127270031869</v>
      </c>
      <c r="Y210" s="72">
        <f t="shared" si="37"/>
        <v>0</v>
      </c>
      <c r="Z210" s="72">
        <f t="shared" si="38"/>
        <v>8.0868727299681267E-2</v>
      </c>
      <c r="AA210" s="72">
        <f t="shared" si="39"/>
        <v>0.92649418371440029</v>
      </c>
      <c r="AB210" s="72">
        <f t="shared" si="40"/>
        <v>0</v>
      </c>
      <c r="AC210" s="72">
        <f t="shared" si="41"/>
        <v>7.3505816285599684E-2</v>
      </c>
      <c r="AD210" s="72">
        <f t="shared" si="42"/>
        <v>2.0828700615224963E-2</v>
      </c>
      <c r="AE210" s="72">
        <f t="shared" si="43"/>
        <v>2.8178900922583232E-2</v>
      </c>
      <c r="AF210" s="72">
        <f t="shared" si="44"/>
        <v>0.87844036697247707</v>
      </c>
    </row>
    <row r="211" spans="1:32" x14ac:dyDescent="0.25">
      <c r="A211" s="2" t="s">
        <v>6606</v>
      </c>
      <c r="B211" s="3" t="s">
        <v>24</v>
      </c>
      <c r="C211" s="4" t="s">
        <v>6605</v>
      </c>
      <c r="D211" s="3" t="s">
        <v>26</v>
      </c>
      <c r="E211" s="3" t="s">
        <v>6604</v>
      </c>
      <c r="F211" s="3" t="s">
        <v>28</v>
      </c>
      <c r="G211" s="3" t="s">
        <v>28</v>
      </c>
      <c r="H211" s="5">
        <v>137</v>
      </c>
      <c r="I211" s="5">
        <v>10</v>
      </c>
      <c r="J211" s="5">
        <v>138</v>
      </c>
      <c r="K211" s="5">
        <v>147</v>
      </c>
      <c r="L211" s="5">
        <v>4.0362000000000002E-2</v>
      </c>
      <c r="M211" s="69">
        <f t="shared" si="34"/>
        <v>4992</v>
      </c>
      <c r="N211" s="5">
        <v>53</v>
      </c>
      <c r="O211" s="5">
        <v>4939</v>
      </c>
      <c r="P211" s="5">
        <v>3642</v>
      </c>
      <c r="Q211" s="5">
        <v>0</v>
      </c>
      <c r="R211" s="5">
        <v>0</v>
      </c>
      <c r="S211" s="5">
        <f t="shared" si="35"/>
        <v>3685</v>
      </c>
      <c r="T211" s="5">
        <v>6</v>
      </c>
      <c r="U211" s="5">
        <v>1</v>
      </c>
      <c r="V211" s="5">
        <v>53</v>
      </c>
      <c r="W211" s="5">
        <v>43</v>
      </c>
      <c r="X211" s="72">
        <f t="shared" si="36"/>
        <v>0.98938301282051277</v>
      </c>
      <c r="Y211" s="72">
        <f t="shared" si="37"/>
        <v>0</v>
      </c>
      <c r="Z211" s="72">
        <f t="shared" si="38"/>
        <v>1.061698717948718E-2</v>
      </c>
      <c r="AA211" s="72">
        <f t="shared" si="39"/>
        <v>0.9883310719131615</v>
      </c>
      <c r="AB211" s="72">
        <f t="shared" si="40"/>
        <v>0</v>
      </c>
      <c r="AC211" s="72">
        <f t="shared" si="41"/>
        <v>1.1668928086838535E-2</v>
      </c>
      <c r="AD211" s="72">
        <f t="shared" si="42"/>
        <v>1.061698717948718E-2</v>
      </c>
      <c r="AE211" s="72">
        <f t="shared" si="43"/>
        <v>1.4382632293080054E-2</v>
      </c>
      <c r="AF211" s="72">
        <f t="shared" si="44"/>
        <v>0.93877551020408168</v>
      </c>
    </row>
    <row r="212" spans="1:32" x14ac:dyDescent="0.25">
      <c r="A212" s="2" t="s">
        <v>7589</v>
      </c>
      <c r="B212" s="3" t="s">
        <v>24</v>
      </c>
      <c r="C212" s="4" t="s">
        <v>7588</v>
      </c>
      <c r="D212" s="3" t="s">
        <v>26</v>
      </c>
      <c r="E212" s="3" t="s">
        <v>7587</v>
      </c>
      <c r="F212" s="3" t="s">
        <v>28</v>
      </c>
      <c r="G212" s="3" t="s">
        <v>28</v>
      </c>
      <c r="H212" s="5">
        <v>464</v>
      </c>
      <c r="I212" s="5">
        <v>27</v>
      </c>
      <c r="J212" s="5">
        <v>329</v>
      </c>
      <c r="K212" s="5">
        <v>426</v>
      </c>
      <c r="L212" s="5">
        <v>6.2979999999999994E-2</v>
      </c>
      <c r="M212" s="69">
        <f t="shared" si="34"/>
        <v>10744</v>
      </c>
      <c r="N212" s="5">
        <v>102</v>
      </c>
      <c r="O212" s="5">
        <v>9329</v>
      </c>
      <c r="P212" s="5">
        <v>6764</v>
      </c>
      <c r="Q212" s="5">
        <v>0</v>
      </c>
      <c r="R212" s="5">
        <v>0</v>
      </c>
      <c r="S212" s="5">
        <f t="shared" si="35"/>
        <v>7704</v>
      </c>
      <c r="T212" s="5">
        <v>15</v>
      </c>
      <c r="U212" s="5">
        <v>9</v>
      </c>
      <c r="V212" s="5">
        <v>1415</v>
      </c>
      <c r="W212" s="5">
        <v>940</v>
      </c>
      <c r="X212" s="72">
        <f t="shared" si="36"/>
        <v>0.86829858525688752</v>
      </c>
      <c r="Y212" s="72">
        <f t="shared" si="37"/>
        <v>0</v>
      </c>
      <c r="Z212" s="72">
        <f t="shared" si="38"/>
        <v>0.13170141474311242</v>
      </c>
      <c r="AA212" s="72">
        <f t="shared" si="39"/>
        <v>0.87798546209761164</v>
      </c>
      <c r="AB212" s="72">
        <f t="shared" si="40"/>
        <v>0</v>
      </c>
      <c r="AC212" s="72">
        <f t="shared" si="41"/>
        <v>0.12201453790238836</v>
      </c>
      <c r="AD212" s="72">
        <f t="shared" si="42"/>
        <v>9.4936708860759497E-3</v>
      </c>
      <c r="AE212" s="72">
        <f t="shared" si="43"/>
        <v>1.3239875389408099E-2</v>
      </c>
      <c r="AF212" s="72">
        <f t="shared" si="44"/>
        <v>0.77230046948356812</v>
      </c>
    </row>
    <row r="213" spans="1:32" x14ac:dyDescent="0.25">
      <c r="A213" s="2" t="s">
        <v>8501</v>
      </c>
      <c r="B213" s="3" t="s">
        <v>24</v>
      </c>
      <c r="C213" s="4" t="s">
        <v>8500</v>
      </c>
      <c r="D213" s="3" t="s">
        <v>26</v>
      </c>
      <c r="E213" s="3" t="s">
        <v>8499</v>
      </c>
      <c r="F213" s="3" t="s">
        <v>28</v>
      </c>
      <c r="G213" s="3" t="s">
        <v>28</v>
      </c>
      <c r="H213" s="5">
        <v>740</v>
      </c>
      <c r="I213" s="5">
        <v>8</v>
      </c>
      <c r="J213" s="5">
        <v>939</v>
      </c>
      <c r="K213" s="5">
        <v>1339</v>
      </c>
      <c r="L213" s="5">
        <v>5.2021999999999999E-2</v>
      </c>
      <c r="M213" s="69">
        <f t="shared" si="34"/>
        <v>50142</v>
      </c>
      <c r="N213" s="5">
        <v>299</v>
      </c>
      <c r="O213" s="5">
        <v>35549</v>
      </c>
      <c r="P213" s="5">
        <v>25739</v>
      </c>
      <c r="Q213" s="5">
        <v>0</v>
      </c>
      <c r="R213" s="5">
        <v>0</v>
      </c>
      <c r="S213" s="5">
        <f t="shared" si="35"/>
        <v>35651</v>
      </c>
      <c r="T213" s="5">
        <v>376</v>
      </c>
      <c r="U213" s="5">
        <v>165</v>
      </c>
      <c r="V213" s="5">
        <v>14593</v>
      </c>
      <c r="W213" s="5">
        <v>9912</v>
      </c>
      <c r="X213" s="72">
        <f t="shared" si="36"/>
        <v>0.70896653504048501</v>
      </c>
      <c r="Y213" s="72">
        <f t="shared" si="37"/>
        <v>0</v>
      </c>
      <c r="Z213" s="72">
        <f t="shared" si="38"/>
        <v>0.29103346495951499</v>
      </c>
      <c r="AA213" s="72">
        <f t="shared" si="39"/>
        <v>0.72197133320243467</v>
      </c>
      <c r="AB213" s="72">
        <f t="shared" si="40"/>
        <v>0</v>
      </c>
      <c r="AC213" s="72">
        <f t="shared" si="41"/>
        <v>0.27802866679756527</v>
      </c>
      <c r="AD213" s="72">
        <f t="shared" si="42"/>
        <v>5.9630648956962226E-3</v>
      </c>
      <c r="AE213" s="72">
        <f t="shared" si="43"/>
        <v>8.3868615186109795E-3</v>
      </c>
      <c r="AF213" s="72">
        <f t="shared" si="44"/>
        <v>0.7012696041822255</v>
      </c>
    </row>
    <row r="214" spans="1:32" x14ac:dyDescent="0.25">
      <c r="A214" s="2" t="s">
        <v>6894</v>
      </c>
      <c r="B214" s="3" t="s">
        <v>24</v>
      </c>
      <c r="C214" s="4" t="s">
        <v>6893</v>
      </c>
      <c r="D214" s="3" t="s">
        <v>26</v>
      </c>
      <c r="E214" s="3" t="s">
        <v>6892</v>
      </c>
      <c r="F214" s="3" t="s">
        <v>28</v>
      </c>
      <c r="G214" s="3" t="s">
        <v>28</v>
      </c>
      <c r="H214" s="5">
        <v>263</v>
      </c>
      <c r="I214" s="5">
        <v>39</v>
      </c>
      <c r="J214" s="5">
        <v>166</v>
      </c>
      <c r="K214" s="5">
        <v>198</v>
      </c>
      <c r="L214" s="5">
        <v>4.5092E-2</v>
      </c>
      <c r="M214" s="69">
        <f t="shared" si="34"/>
        <v>6194</v>
      </c>
      <c r="N214" s="5">
        <v>32</v>
      </c>
      <c r="O214" s="5">
        <v>5967</v>
      </c>
      <c r="P214" s="5">
        <v>4391</v>
      </c>
      <c r="Q214" s="5">
        <v>0</v>
      </c>
      <c r="R214" s="5">
        <v>0</v>
      </c>
      <c r="S214" s="5">
        <f t="shared" si="35"/>
        <v>4549</v>
      </c>
      <c r="T214" s="5">
        <v>6</v>
      </c>
      <c r="U214" s="5">
        <v>1</v>
      </c>
      <c r="V214" s="5">
        <v>227</v>
      </c>
      <c r="W214" s="5">
        <v>158</v>
      </c>
      <c r="X214" s="72">
        <f t="shared" si="36"/>
        <v>0.96335163061026796</v>
      </c>
      <c r="Y214" s="72">
        <f t="shared" si="37"/>
        <v>0</v>
      </c>
      <c r="Z214" s="72">
        <f t="shared" si="38"/>
        <v>3.6648369389731997E-2</v>
      </c>
      <c r="AA214" s="72">
        <f t="shared" si="39"/>
        <v>0.96526709166849856</v>
      </c>
      <c r="AB214" s="72">
        <f t="shared" si="40"/>
        <v>0</v>
      </c>
      <c r="AC214" s="72">
        <f t="shared" si="41"/>
        <v>3.473290833150143E-2</v>
      </c>
      <c r="AD214" s="72">
        <f t="shared" si="42"/>
        <v>5.1662899580238938E-3</v>
      </c>
      <c r="AE214" s="72">
        <f t="shared" si="43"/>
        <v>7.0345130797977579E-3</v>
      </c>
      <c r="AF214" s="72">
        <f t="shared" si="44"/>
        <v>0.83838383838383834</v>
      </c>
    </row>
    <row r="215" spans="1:32" x14ac:dyDescent="0.25">
      <c r="A215" s="2" t="s">
        <v>6632</v>
      </c>
      <c r="B215" s="3" t="s">
        <v>24</v>
      </c>
      <c r="C215" s="4" t="s">
        <v>6631</v>
      </c>
      <c r="D215" s="3" t="s">
        <v>26</v>
      </c>
      <c r="E215" s="3" t="s">
        <v>6630</v>
      </c>
      <c r="F215" s="3" t="s">
        <v>28</v>
      </c>
      <c r="G215" s="3" t="s">
        <v>28</v>
      </c>
      <c r="H215" s="5">
        <v>101</v>
      </c>
      <c r="I215" s="5">
        <v>3</v>
      </c>
      <c r="J215" s="5">
        <v>124</v>
      </c>
      <c r="K215" s="5">
        <v>135</v>
      </c>
      <c r="L215" s="5">
        <v>3.6466999999999999E-2</v>
      </c>
      <c r="M215" s="69">
        <f t="shared" si="34"/>
        <v>5175</v>
      </c>
      <c r="N215" s="5">
        <v>56</v>
      </c>
      <c r="O215" s="5">
        <v>5095</v>
      </c>
      <c r="P215" s="5">
        <v>3702</v>
      </c>
      <c r="Q215" s="5">
        <v>0</v>
      </c>
      <c r="R215" s="5">
        <v>0</v>
      </c>
      <c r="S215" s="5">
        <f t="shared" si="35"/>
        <v>3762</v>
      </c>
      <c r="T215" s="5">
        <v>4</v>
      </c>
      <c r="U215" s="5">
        <v>1</v>
      </c>
      <c r="V215" s="5">
        <v>80</v>
      </c>
      <c r="W215" s="5">
        <v>60</v>
      </c>
      <c r="X215" s="72">
        <f t="shared" si="36"/>
        <v>0.98454106280193232</v>
      </c>
      <c r="Y215" s="72">
        <f t="shared" si="37"/>
        <v>0</v>
      </c>
      <c r="Z215" s="72">
        <f t="shared" si="38"/>
        <v>1.5458937198067632E-2</v>
      </c>
      <c r="AA215" s="72">
        <f t="shared" si="39"/>
        <v>0.98405103668261562</v>
      </c>
      <c r="AB215" s="72">
        <f t="shared" si="40"/>
        <v>0</v>
      </c>
      <c r="AC215" s="72">
        <f t="shared" si="41"/>
        <v>1.5948963317384369E-2</v>
      </c>
      <c r="AD215" s="72">
        <f t="shared" si="42"/>
        <v>1.0821256038647344E-2</v>
      </c>
      <c r="AE215" s="72">
        <f t="shared" si="43"/>
        <v>1.4885699096225412E-2</v>
      </c>
      <c r="AF215" s="72">
        <f t="shared" si="44"/>
        <v>0.91851851851851851</v>
      </c>
    </row>
    <row r="216" spans="1:32" x14ac:dyDescent="0.25">
      <c r="A216" s="2" t="s">
        <v>8264</v>
      </c>
      <c r="B216" s="3" t="s">
        <v>24</v>
      </c>
      <c r="C216" s="4" t="s">
        <v>8263</v>
      </c>
      <c r="D216" s="3" t="s">
        <v>26</v>
      </c>
      <c r="E216" s="3" t="s">
        <v>8262</v>
      </c>
      <c r="F216" s="3" t="s">
        <v>28</v>
      </c>
      <c r="G216" s="3" t="s">
        <v>28</v>
      </c>
      <c r="H216" s="5">
        <v>220</v>
      </c>
      <c r="I216" s="5">
        <v>9</v>
      </c>
      <c r="J216" s="5">
        <v>287</v>
      </c>
      <c r="K216" s="5">
        <v>402</v>
      </c>
      <c r="L216" s="5">
        <v>2.7748999999999999E-2</v>
      </c>
      <c r="M216" s="69">
        <f t="shared" si="34"/>
        <v>25440</v>
      </c>
      <c r="N216" s="5">
        <v>70</v>
      </c>
      <c r="O216" s="5">
        <v>20222</v>
      </c>
      <c r="P216" s="5">
        <v>14487</v>
      </c>
      <c r="Q216" s="5">
        <v>0</v>
      </c>
      <c r="R216" s="5">
        <v>0</v>
      </c>
      <c r="S216" s="5">
        <f t="shared" si="35"/>
        <v>17986</v>
      </c>
      <c r="T216" s="5">
        <v>135</v>
      </c>
      <c r="U216" s="5">
        <v>66</v>
      </c>
      <c r="V216" s="5">
        <v>5218</v>
      </c>
      <c r="W216" s="5">
        <v>3499</v>
      </c>
      <c r="X216" s="72">
        <f t="shared" si="36"/>
        <v>0.79488993710691824</v>
      </c>
      <c r="Y216" s="72">
        <f t="shared" si="37"/>
        <v>0</v>
      </c>
      <c r="Z216" s="72">
        <f t="shared" si="38"/>
        <v>0.20511006289308176</v>
      </c>
      <c r="AA216" s="72">
        <f t="shared" si="39"/>
        <v>0.80545980206827528</v>
      </c>
      <c r="AB216" s="72">
        <f t="shared" si="40"/>
        <v>0</v>
      </c>
      <c r="AC216" s="72">
        <f t="shared" si="41"/>
        <v>0.19454019793172467</v>
      </c>
      <c r="AD216" s="72">
        <f t="shared" si="42"/>
        <v>2.751572327044025E-3</v>
      </c>
      <c r="AE216" s="72">
        <f t="shared" si="43"/>
        <v>3.8919159346158124E-3</v>
      </c>
      <c r="AF216" s="72">
        <f t="shared" si="44"/>
        <v>0.71393034825870649</v>
      </c>
    </row>
    <row r="217" spans="1:32" x14ac:dyDescent="0.25">
      <c r="A217" s="2" t="s">
        <v>6498</v>
      </c>
      <c r="B217" s="3" t="s">
        <v>24</v>
      </c>
      <c r="C217" s="4" t="s">
        <v>6497</v>
      </c>
      <c r="D217" s="3" t="s">
        <v>26</v>
      </c>
      <c r="E217" s="3" t="s">
        <v>6496</v>
      </c>
      <c r="F217" s="3" t="s">
        <v>28</v>
      </c>
      <c r="G217" s="3" t="s">
        <v>28</v>
      </c>
      <c r="H217" s="5">
        <v>66</v>
      </c>
      <c r="I217" s="5">
        <v>3</v>
      </c>
      <c r="J217" s="5">
        <v>85</v>
      </c>
      <c r="K217" s="5">
        <v>93</v>
      </c>
      <c r="L217" s="5">
        <v>2.6793000000000001E-2</v>
      </c>
      <c r="M217" s="69">
        <f t="shared" si="34"/>
        <v>4927</v>
      </c>
      <c r="N217" s="5">
        <v>29</v>
      </c>
      <c r="O217" s="5">
        <v>4824</v>
      </c>
      <c r="P217" s="5">
        <v>3471</v>
      </c>
      <c r="Q217" s="5">
        <v>0</v>
      </c>
      <c r="R217" s="5">
        <v>0</v>
      </c>
      <c r="S217" s="5">
        <f t="shared" si="35"/>
        <v>3546</v>
      </c>
      <c r="T217" s="5">
        <v>15</v>
      </c>
      <c r="U217" s="5">
        <v>2</v>
      </c>
      <c r="V217" s="5">
        <v>103</v>
      </c>
      <c r="W217" s="5">
        <v>75</v>
      </c>
      <c r="X217" s="72">
        <f t="shared" si="36"/>
        <v>0.97909478384412418</v>
      </c>
      <c r="Y217" s="72">
        <f t="shared" si="37"/>
        <v>0</v>
      </c>
      <c r="Z217" s="72">
        <f t="shared" si="38"/>
        <v>2.0905216155875785E-2</v>
      </c>
      <c r="AA217" s="72">
        <f t="shared" si="39"/>
        <v>0.97884940778341789</v>
      </c>
      <c r="AB217" s="72">
        <f t="shared" si="40"/>
        <v>0</v>
      </c>
      <c r="AC217" s="72">
        <f t="shared" si="41"/>
        <v>2.1150592216582064E-2</v>
      </c>
      <c r="AD217" s="72">
        <f t="shared" si="42"/>
        <v>5.8859346458291053E-3</v>
      </c>
      <c r="AE217" s="72">
        <f t="shared" si="43"/>
        <v>8.178228990411731E-3</v>
      </c>
      <c r="AF217" s="72">
        <f t="shared" si="44"/>
        <v>0.91397849462365588</v>
      </c>
    </row>
    <row r="218" spans="1:32" x14ac:dyDescent="0.25">
      <c r="A218" s="2" t="s">
        <v>6784</v>
      </c>
      <c r="B218" s="3" t="s">
        <v>24</v>
      </c>
      <c r="C218" s="4" t="s">
        <v>6783</v>
      </c>
      <c r="D218" s="3" t="s">
        <v>26</v>
      </c>
      <c r="E218" s="3" t="s">
        <v>6782</v>
      </c>
      <c r="F218" s="3" t="s">
        <v>28</v>
      </c>
      <c r="G218" s="3" t="s">
        <v>28</v>
      </c>
      <c r="H218" s="5">
        <v>102</v>
      </c>
      <c r="I218" s="5">
        <v>5</v>
      </c>
      <c r="J218" s="5">
        <v>85</v>
      </c>
      <c r="K218" s="5">
        <v>93</v>
      </c>
      <c r="L218" s="5">
        <v>2.3106000000000002E-2</v>
      </c>
      <c r="M218" s="69">
        <f t="shared" si="34"/>
        <v>5589</v>
      </c>
      <c r="N218" s="5">
        <v>17</v>
      </c>
      <c r="O218" s="5">
        <v>5491</v>
      </c>
      <c r="P218" s="5">
        <v>4025</v>
      </c>
      <c r="Q218" s="5">
        <v>0</v>
      </c>
      <c r="R218" s="5">
        <v>0</v>
      </c>
      <c r="S218" s="5">
        <f t="shared" si="35"/>
        <v>4099</v>
      </c>
      <c r="T218" s="5">
        <v>2</v>
      </c>
      <c r="U218" s="5">
        <v>2</v>
      </c>
      <c r="V218" s="5">
        <v>98</v>
      </c>
      <c r="W218" s="5">
        <v>74</v>
      </c>
      <c r="X218" s="72">
        <f t="shared" si="36"/>
        <v>0.98246555734478436</v>
      </c>
      <c r="Y218" s="72">
        <f t="shared" si="37"/>
        <v>0</v>
      </c>
      <c r="Z218" s="72">
        <f t="shared" si="38"/>
        <v>1.7534442655215601E-2</v>
      </c>
      <c r="AA218" s="72">
        <f t="shared" si="39"/>
        <v>0.9819468162966577</v>
      </c>
      <c r="AB218" s="72">
        <f t="shared" si="40"/>
        <v>0</v>
      </c>
      <c r="AC218" s="72">
        <f t="shared" si="41"/>
        <v>1.8053183703342277E-2</v>
      </c>
      <c r="AD218" s="72">
        <f t="shared" si="42"/>
        <v>3.0416890320271962E-3</v>
      </c>
      <c r="AE218" s="72">
        <f t="shared" si="43"/>
        <v>4.1473530129299829E-3</v>
      </c>
      <c r="AF218" s="72">
        <f t="shared" si="44"/>
        <v>0.91397849462365588</v>
      </c>
    </row>
    <row r="219" spans="1:32" x14ac:dyDescent="0.25">
      <c r="A219" s="2" t="s">
        <v>7471</v>
      </c>
      <c r="B219" s="3" t="s">
        <v>24</v>
      </c>
      <c r="C219" s="4" t="s">
        <v>7470</v>
      </c>
      <c r="D219" s="3" t="s">
        <v>26</v>
      </c>
      <c r="E219" s="3" t="s">
        <v>7469</v>
      </c>
      <c r="F219" s="3" t="s">
        <v>28</v>
      </c>
      <c r="G219" s="3" t="s">
        <v>28</v>
      </c>
      <c r="H219" s="5">
        <v>144</v>
      </c>
      <c r="I219" s="5">
        <v>0</v>
      </c>
      <c r="J219" s="5">
        <v>222</v>
      </c>
      <c r="K219" s="5">
        <v>244</v>
      </c>
      <c r="L219" s="5">
        <v>3.8977999999999999E-2</v>
      </c>
      <c r="M219" s="69">
        <f t="shared" si="34"/>
        <v>8927</v>
      </c>
      <c r="N219" s="5">
        <v>94</v>
      </c>
      <c r="O219" s="5">
        <v>8516</v>
      </c>
      <c r="P219" s="5">
        <v>6260</v>
      </c>
      <c r="Q219" s="5">
        <v>0</v>
      </c>
      <c r="R219" s="5">
        <v>0</v>
      </c>
      <c r="S219" s="5">
        <f t="shared" si="35"/>
        <v>6552</v>
      </c>
      <c r="T219" s="5">
        <v>31</v>
      </c>
      <c r="U219" s="5">
        <v>13</v>
      </c>
      <c r="V219" s="5">
        <v>411</v>
      </c>
      <c r="W219" s="5">
        <v>292</v>
      </c>
      <c r="X219" s="72">
        <f t="shared" si="36"/>
        <v>0.95395989694186178</v>
      </c>
      <c r="Y219" s="72">
        <f t="shared" si="37"/>
        <v>0</v>
      </c>
      <c r="Z219" s="72">
        <f t="shared" si="38"/>
        <v>4.6040103058138229E-2</v>
      </c>
      <c r="AA219" s="72">
        <f t="shared" si="39"/>
        <v>0.95543345543345548</v>
      </c>
      <c r="AB219" s="72">
        <f t="shared" si="40"/>
        <v>0</v>
      </c>
      <c r="AC219" s="72">
        <f t="shared" si="41"/>
        <v>4.4566544566544568E-2</v>
      </c>
      <c r="AD219" s="72">
        <f t="shared" si="42"/>
        <v>1.0529853254172734E-2</v>
      </c>
      <c r="AE219" s="72">
        <f t="shared" si="43"/>
        <v>1.4346764346764346E-2</v>
      </c>
      <c r="AF219" s="72">
        <f t="shared" si="44"/>
        <v>0.9098360655737705</v>
      </c>
    </row>
    <row r="220" spans="1:32" x14ac:dyDescent="0.25">
      <c r="A220" s="2" t="s">
        <v>7486</v>
      </c>
      <c r="B220" s="3" t="s">
        <v>24</v>
      </c>
      <c r="C220" s="4" t="s">
        <v>7485</v>
      </c>
      <c r="D220" s="3" t="s">
        <v>26</v>
      </c>
      <c r="E220" s="3" t="s">
        <v>7484</v>
      </c>
      <c r="F220" s="3" t="s">
        <v>28</v>
      </c>
      <c r="G220" s="3" t="s">
        <v>28</v>
      </c>
      <c r="H220" s="5">
        <v>269</v>
      </c>
      <c r="I220" s="5">
        <v>6</v>
      </c>
      <c r="J220" s="5">
        <v>374</v>
      </c>
      <c r="K220" s="5">
        <v>404</v>
      </c>
      <c r="L220" s="5">
        <v>6.3842999999999997E-2</v>
      </c>
      <c r="M220" s="69">
        <f t="shared" si="34"/>
        <v>8988</v>
      </c>
      <c r="N220" s="5">
        <v>209</v>
      </c>
      <c r="O220" s="5">
        <v>8697</v>
      </c>
      <c r="P220" s="5">
        <v>6328</v>
      </c>
      <c r="Q220" s="5">
        <v>0</v>
      </c>
      <c r="R220" s="5">
        <v>0</v>
      </c>
      <c r="S220" s="5">
        <f t="shared" si="35"/>
        <v>6538</v>
      </c>
      <c r="T220" s="5">
        <v>25</v>
      </c>
      <c r="U220" s="5">
        <v>1</v>
      </c>
      <c r="V220" s="5">
        <v>291</v>
      </c>
      <c r="W220" s="5">
        <v>210</v>
      </c>
      <c r="X220" s="72">
        <f t="shared" si="36"/>
        <v>0.96762349799732972</v>
      </c>
      <c r="Y220" s="72">
        <f t="shared" si="37"/>
        <v>0</v>
      </c>
      <c r="Z220" s="72">
        <f t="shared" si="38"/>
        <v>3.2376502002670227E-2</v>
      </c>
      <c r="AA220" s="72">
        <f t="shared" si="39"/>
        <v>0.9678800856531049</v>
      </c>
      <c r="AB220" s="72">
        <f t="shared" si="40"/>
        <v>0</v>
      </c>
      <c r="AC220" s="72">
        <f t="shared" si="41"/>
        <v>3.2119914346895075E-2</v>
      </c>
      <c r="AD220" s="72">
        <f t="shared" si="42"/>
        <v>2.3253226524254562E-2</v>
      </c>
      <c r="AE220" s="72">
        <f t="shared" si="43"/>
        <v>3.196696237381462E-2</v>
      </c>
      <c r="AF220" s="72">
        <f t="shared" si="44"/>
        <v>0.92574257425742579</v>
      </c>
    </row>
    <row r="221" spans="1:32" x14ac:dyDescent="0.25">
      <c r="A221" s="2" t="s">
        <v>5371</v>
      </c>
      <c r="B221" s="3" t="s">
        <v>24</v>
      </c>
      <c r="C221" s="4" t="s">
        <v>5370</v>
      </c>
      <c r="D221" s="3" t="s">
        <v>26</v>
      </c>
      <c r="E221" s="3" t="s">
        <v>5369</v>
      </c>
      <c r="F221" s="3" t="s">
        <v>28</v>
      </c>
      <c r="G221" s="3" t="s">
        <v>28</v>
      </c>
      <c r="H221" s="5">
        <v>11</v>
      </c>
      <c r="I221" s="5">
        <v>0</v>
      </c>
      <c r="J221" s="5">
        <v>13</v>
      </c>
      <c r="K221" s="5">
        <v>14</v>
      </c>
      <c r="L221" s="5">
        <v>8.4030000000000007E-3</v>
      </c>
      <c r="M221" s="69">
        <f t="shared" si="34"/>
        <v>2414</v>
      </c>
      <c r="N221" s="5">
        <v>5</v>
      </c>
      <c r="O221" s="5">
        <v>2414</v>
      </c>
      <c r="P221" s="5">
        <v>1666</v>
      </c>
      <c r="Q221" s="5">
        <v>0</v>
      </c>
      <c r="R221" s="5">
        <v>0</v>
      </c>
      <c r="S221" s="5">
        <f t="shared" si="35"/>
        <v>1666</v>
      </c>
      <c r="T221" s="5">
        <v>0</v>
      </c>
      <c r="U221" s="5">
        <v>0</v>
      </c>
      <c r="V221" s="5">
        <v>0</v>
      </c>
      <c r="W221" s="5">
        <v>0</v>
      </c>
      <c r="X221" s="72">
        <f t="shared" si="36"/>
        <v>1</v>
      </c>
      <c r="Y221" s="72">
        <f t="shared" si="37"/>
        <v>0</v>
      </c>
      <c r="Z221" s="72">
        <f t="shared" si="38"/>
        <v>0</v>
      </c>
      <c r="AA221" s="72">
        <f t="shared" si="39"/>
        <v>1</v>
      </c>
      <c r="AB221" s="72">
        <f t="shared" si="40"/>
        <v>0</v>
      </c>
      <c r="AC221" s="72">
        <f t="shared" si="41"/>
        <v>0</v>
      </c>
      <c r="AD221" s="72">
        <f t="shared" si="42"/>
        <v>2.0712510356255178E-3</v>
      </c>
      <c r="AE221" s="72">
        <f t="shared" si="43"/>
        <v>3.0012004801920769E-3</v>
      </c>
      <c r="AF221" s="72">
        <f t="shared" si="44"/>
        <v>0.9285714285714286</v>
      </c>
    </row>
    <row r="222" spans="1:32" x14ac:dyDescent="0.25">
      <c r="A222" s="2" t="s">
        <v>7079</v>
      </c>
      <c r="B222" s="3" t="s">
        <v>24</v>
      </c>
      <c r="C222" s="4" t="s">
        <v>7078</v>
      </c>
      <c r="D222" s="3" t="s">
        <v>26</v>
      </c>
      <c r="E222" s="3" t="s">
        <v>7077</v>
      </c>
      <c r="F222" s="3" t="s">
        <v>28</v>
      </c>
      <c r="G222" s="3" t="s">
        <v>28</v>
      </c>
      <c r="H222" s="5">
        <v>220</v>
      </c>
      <c r="I222" s="5">
        <v>4</v>
      </c>
      <c r="J222" s="5">
        <v>223</v>
      </c>
      <c r="K222" s="5">
        <v>244</v>
      </c>
      <c r="L222" s="5">
        <v>5.0770000000000003E-2</v>
      </c>
      <c r="M222" s="69">
        <f t="shared" si="34"/>
        <v>6854</v>
      </c>
      <c r="N222" s="5">
        <v>60</v>
      </c>
      <c r="O222" s="5">
        <v>6667</v>
      </c>
      <c r="P222" s="5">
        <v>4806</v>
      </c>
      <c r="Q222" s="5">
        <v>0</v>
      </c>
      <c r="R222" s="5">
        <v>0</v>
      </c>
      <c r="S222" s="5">
        <f t="shared" si="35"/>
        <v>4922</v>
      </c>
      <c r="T222" s="5">
        <v>1</v>
      </c>
      <c r="U222" s="5">
        <v>4</v>
      </c>
      <c r="V222" s="5">
        <v>187</v>
      </c>
      <c r="W222" s="5">
        <v>116</v>
      </c>
      <c r="X222" s="72">
        <f t="shared" si="36"/>
        <v>0.9727166618033265</v>
      </c>
      <c r="Y222" s="72">
        <f t="shared" si="37"/>
        <v>0</v>
      </c>
      <c r="Z222" s="72">
        <f t="shared" si="38"/>
        <v>2.7283338196673477E-2</v>
      </c>
      <c r="AA222" s="72">
        <f t="shared" si="39"/>
        <v>0.97643234457537587</v>
      </c>
      <c r="AB222" s="72">
        <f t="shared" si="40"/>
        <v>0</v>
      </c>
      <c r="AC222" s="72">
        <f t="shared" si="41"/>
        <v>2.3567655424624138E-2</v>
      </c>
      <c r="AD222" s="72">
        <f t="shared" si="42"/>
        <v>8.7540122556171579E-3</v>
      </c>
      <c r="AE222" s="72">
        <f t="shared" si="43"/>
        <v>1.2190166598943519E-2</v>
      </c>
      <c r="AF222" s="72">
        <f t="shared" si="44"/>
        <v>0.91393442622950816</v>
      </c>
    </row>
    <row r="223" spans="1:32" x14ac:dyDescent="0.25">
      <c r="A223" s="2" t="s">
        <v>6112</v>
      </c>
      <c r="B223" s="3" t="s">
        <v>24</v>
      </c>
      <c r="C223" s="4" t="s">
        <v>6111</v>
      </c>
      <c r="D223" s="3" t="s">
        <v>26</v>
      </c>
      <c r="E223" s="3" t="s">
        <v>6110</v>
      </c>
      <c r="F223" s="3" t="s">
        <v>28</v>
      </c>
      <c r="G223" s="3" t="s">
        <v>28</v>
      </c>
      <c r="H223" s="5">
        <v>21</v>
      </c>
      <c r="I223" s="5">
        <v>0</v>
      </c>
      <c r="J223" s="5">
        <v>38</v>
      </c>
      <c r="K223" s="5">
        <v>39</v>
      </c>
      <c r="L223" s="5">
        <v>1.4286E-2</v>
      </c>
      <c r="M223" s="69">
        <f t="shared" si="34"/>
        <v>3910</v>
      </c>
      <c r="N223" s="5">
        <v>29</v>
      </c>
      <c r="O223" s="5">
        <v>3910</v>
      </c>
      <c r="P223" s="5">
        <v>2730</v>
      </c>
      <c r="Q223" s="5">
        <v>0</v>
      </c>
      <c r="R223" s="5">
        <v>0</v>
      </c>
      <c r="S223" s="5">
        <f t="shared" si="35"/>
        <v>2730</v>
      </c>
      <c r="T223" s="5">
        <v>2</v>
      </c>
      <c r="U223" s="5">
        <v>0</v>
      </c>
      <c r="V223" s="5">
        <v>0</v>
      </c>
      <c r="W223" s="5">
        <v>0</v>
      </c>
      <c r="X223" s="72">
        <f t="shared" si="36"/>
        <v>1</v>
      </c>
      <c r="Y223" s="72">
        <f t="shared" si="37"/>
        <v>0</v>
      </c>
      <c r="Z223" s="72">
        <f t="shared" si="38"/>
        <v>0</v>
      </c>
      <c r="AA223" s="72">
        <f t="shared" si="39"/>
        <v>1</v>
      </c>
      <c r="AB223" s="72">
        <f t="shared" si="40"/>
        <v>0</v>
      </c>
      <c r="AC223" s="72">
        <f t="shared" si="41"/>
        <v>0</v>
      </c>
      <c r="AD223" s="72">
        <f t="shared" si="42"/>
        <v>7.4168797953964192E-3</v>
      </c>
      <c r="AE223" s="72">
        <f t="shared" si="43"/>
        <v>1.0622710622710623E-2</v>
      </c>
      <c r="AF223" s="72">
        <f t="shared" si="44"/>
        <v>0.97435897435897434</v>
      </c>
    </row>
    <row r="224" spans="1:32" x14ac:dyDescent="0.25">
      <c r="A224" s="2" t="s">
        <v>6393</v>
      </c>
      <c r="B224" s="3" t="s">
        <v>24</v>
      </c>
      <c r="C224" s="4" t="s">
        <v>6392</v>
      </c>
      <c r="D224" s="3" t="s">
        <v>26</v>
      </c>
      <c r="E224" s="3" t="s">
        <v>6391</v>
      </c>
      <c r="F224" s="3" t="s">
        <v>28</v>
      </c>
      <c r="G224" s="3" t="s">
        <v>28</v>
      </c>
      <c r="H224" s="5">
        <v>191</v>
      </c>
      <c r="I224" s="5">
        <v>18</v>
      </c>
      <c r="J224" s="5">
        <v>125</v>
      </c>
      <c r="K224" s="5">
        <v>145</v>
      </c>
      <c r="L224" s="5">
        <v>4.4684000000000001E-2</v>
      </c>
      <c r="M224" s="69">
        <f t="shared" si="34"/>
        <v>4547</v>
      </c>
      <c r="N224" s="5">
        <v>26</v>
      </c>
      <c r="O224" s="5">
        <v>4473</v>
      </c>
      <c r="P224" s="5">
        <v>3245</v>
      </c>
      <c r="Q224" s="5">
        <v>0</v>
      </c>
      <c r="R224" s="5">
        <v>0</v>
      </c>
      <c r="S224" s="5">
        <f t="shared" si="35"/>
        <v>3302</v>
      </c>
      <c r="T224" s="5">
        <v>12</v>
      </c>
      <c r="U224" s="5">
        <v>1</v>
      </c>
      <c r="V224" s="5">
        <v>74</v>
      </c>
      <c r="W224" s="5">
        <v>57</v>
      </c>
      <c r="X224" s="72">
        <f t="shared" si="36"/>
        <v>0.98372553331867163</v>
      </c>
      <c r="Y224" s="72">
        <f t="shared" si="37"/>
        <v>0</v>
      </c>
      <c r="Z224" s="72">
        <f t="shared" si="38"/>
        <v>1.6274466681328349E-2</v>
      </c>
      <c r="AA224" s="72">
        <f t="shared" si="39"/>
        <v>0.9827377347062386</v>
      </c>
      <c r="AB224" s="72">
        <f t="shared" si="40"/>
        <v>0</v>
      </c>
      <c r="AC224" s="72">
        <f t="shared" si="41"/>
        <v>1.7262265293761358E-2</v>
      </c>
      <c r="AD224" s="72">
        <f t="shared" si="42"/>
        <v>5.7180558610072573E-3</v>
      </c>
      <c r="AE224" s="72">
        <f t="shared" si="43"/>
        <v>7.874015748031496E-3</v>
      </c>
      <c r="AF224" s="72">
        <f t="shared" si="44"/>
        <v>0.86206896551724133</v>
      </c>
    </row>
    <row r="225" spans="1:32" x14ac:dyDescent="0.25">
      <c r="A225" s="2" t="s">
        <v>5712</v>
      </c>
      <c r="B225" s="3" t="s">
        <v>24</v>
      </c>
      <c r="C225" s="4" t="s">
        <v>5711</v>
      </c>
      <c r="D225" s="3" t="s">
        <v>26</v>
      </c>
      <c r="E225" s="3" t="s">
        <v>5710</v>
      </c>
      <c r="F225" s="3" t="s">
        <v>28</v>
      </c>
      <c r="G225" s="3" t="s">
        <v>28</v>
      </c>
      <c r="H225" s="5">
        <v>36</v>
      </c>
      <c r="I225" s="5">
        <v>0</v>
      </c>
      <c r="J225" s="5">
        <v>76</v>
      </c>
      <c r="K225" s="5">
        <v>82</v>
      </c>
      <c r="L225" s="5">
        <v>3.8353999999999999E-2</v>
      </c>
      <c r="M225" s="69">
        <f t="shared" si="34"/>
        <v>3122</v>
      </c>
      <c r="N225" s="5">
        <v>59</v>
      </c>
      <c r="O225" s="5">
        <v>3111</v>
      </c>
      <c r="P225" s="5">
        <v>2138</v>
      </c>
      <c r="Q225" s="5">
        <v>0</v>
      </c>
      <c r="R225" s="5">
        <v>0</v>
      </c>
      <c r="S225" s="5">
        <f t="shared" si="35"/>
        <v>2146</v>
      </c>
      <c r="T225" s="5">
        <v>4</v>
      </c>
      <c r="U225" s="5">
        <v>1</v>
      </c>
      <c r="V225" s="5">
        <v>11</v>
      </c>
      <c r="W225" s="5">
        <v>8</v>
      </c>
      <c r="X225" s="72">
        <f t="shared" si="36"/>
        <v>0.99647661755285077</v>
      </c>
      <c r="Y225" s="72">
        <f t="shared" si="37"/>
        <v>0</v>
      </c>
      <c r="Z225" s="72">
        <f t="shared" si="38"/>
        <v>3.5233824471492632E-3</v>
      </c>
      <c r="AA225" s="72">
        <f t="shared" si="39"/>
        <v>0.99627213420316874</v>
      </c>
      <c r="AB225" s="72">
        <f t="shared" si="40"/>
        <v>0</v>
      </c>
      <c r="AC225" s="72">
        <f t="shared" si="41"/>
        <v>3.727865796831314E-3</v>
      </c>
      <c r="AD225" s="72">
        <f t="shared" si="42"/>
        <v>1.8898142216527868E-2</v>
      </c>
      <c r="AE225" s="72">
        <f t="shared" si="43"/>
        <v>2.749301025163094E-2</v>
      </c>
      <c r="AF225" s="72">
        <f t="shared" si="44"/>
        <v>0.92682926829268297</v>
      </c>
    </row>
    <row r="226" spans="1:32" x14ac:dyDescent="0.25">
      <c r="A226" s="2" t="s">
        <v>7272</v>
      </c>
      <c r="B226" s="3" t="s">
        <v>24</v>
      </c>
      <c r="C226" s="4" t="s">
        <v>7271</v>
      </c>
      <c r="D226" s="3" t="s">
        <v>26</v>
      </c>
      <c r="E226" s="3" t="s">
        <v>7270</v>
      </c>
      <c r="F226" s="3" t="s">
        <v>28</v>
      </c>
      <c r="G226" s="3" t="s">
        <v>28</v>
      </c>
      <c r="H226" s="5">
        <v>67</v>
      </c>
      <c r="I226" s="5">
        <v>0</v>
      </c>
      <c r="J226" s="5">
        <v>76</v>
      </c>
      <c r="K226" s="5">
        <v>87</v>
      </c>
      <c r="L226" s="5">
        <v>1.5382E-2</v>
      </c>
      <c r="M226" s="69">
        <f t="shared" si="34"/>
        <v>7995</v>
      </c>
      <c r="N226" s="5">
        <v>22</v>
      </c>
      <c r="O226" s="5">
        <v>7512</v>
      </c>
      <c r="P226" s="5">
        <v>5656</v>
      </c>
      <c r="Q226" s="5">
        <v>0</v>
      </c>
      <c r="R226" s="5">
        <v>0</v>
      </c>
      <c r="S226" s="5">
        <f t="shared" si="35"/>
        <v>5977</v>
      </c>
      <c r="T226" s="5">
        <v>19</v>
      </c>
      <c r="U226" s="5">
        <v>4</v>
      </c>
      <c r="V226" s="5">
        <v>483</v>
      </c>
      <c r="W226" s="5">
        <v>321</v>
      </c>
      <c r="X226" s="72">
        <f t="shared" si="36"/>
        <v>0.93958724202626642</v>
      </c>
      <c r="Y226" s="72">
        <f t="shared" si="37"/>
        <v>0</v>
      </c>
      <c r="Z226" s="72">
        <f t="shared" si="38"/>
        <v>6.0412757973733584E-2</v>
      </c>
      <c r="AA226" s="72">
        <f t="shared" si="39"/>
        <v>0.94629412748870667</v>
      </c>
      <c r="AB226" s="72">
        <f t="shared" si="40"/>
        <v>0</v>
      </c>
      <c r="AC226" s="72">
        <f t="shared" si="41"/>
        <v>5.3705872511293294E-2</v>
      </c>
      <c r="AD226" s="72">
        <f t="shared" si="42"/>
        <v>2.7517198248905566E-3</v>
      </c>
      <c r="AE226" s="72">
        <f t="shared" si="43"/>
        <v>3.6807763091852102E-3</v>
      </c>
      <c r="AF226" s="72">
        <f t="shared" si="44"/>
        <v>0.87356321839080464</v>
      </c>
    </row>
    <row r="227" spans="1:32" x14ac:dyDescent="0.25">
      <c r="A227" s="2" t="s">
        <v>7640</v>
      </c>
      <c r="B227" s="3" t="s">
        <v>24</v>
      </c>
      <c r="C227" s="4" t="s">
        <v>7639</v>
      </c>
      <c r="D227" s="3" t="s">
        <v>26</v>
      </c>
      <c r="E227" s="3" t="s">
        <v>7638</v>
      </c>
      <c r="F227" s="3" t="s">
        <v>28</v>
      </c>
      <c r="G227" s="3" t="s">
        <v>28</v>
      </c>
      <c r="H227" s="5">
        <v>422</v>
      </c>
      <c r="I227" s="5">
        <v>37</v>
      </c>
      <c r="J227" s="5">
        <v>278</v>
      </c>
      <c r="K227" s="5">
        <v>355</v>
      </c>
      <c r="L227" s="5">
        <v>5.0283000000000001E-2</v>
      </c>
      <c r="M227" s="69">
        <f t="shared" si="34"/>
        <v>10592</v>
      </c>
      <c r="N227" s="5">
        <v>55</v>
      </c>
      <c r="O227" s="5">
        <v>9584</v>
      </c>
      <c r="P227" s="5">
        <v>7060</v>
      </c>
      <c r="Q227" s="5">
        <v>0</v>
      </c>
      <c r="R227" s="5">
        <v>0</v>
      </c>
      <c r="S227" s="5">
        <f t="shared" si="35"/>
        <v>7793</v>
      </c>
      <c r="T227" s="5">
        <v>18</v>
      </c>
      <c r="U227" s="5">
        <v>5</v>
      </c>
      <c r="V227" s="5">
        <v>1008</v>
      </c>
      <c r="W227" s="5">
        <v>733</v>
      </c>
      <c r="X227" s="72">
        <f t="shared" si="36"/>
        <v>0.904833836858006</v>
      </c>
      <c r="Y227" s="72">
        <f t="shared" si="37"/>
        <v>0</v>
      </c>
      <c r="Z227" s="72">
        <f t="shared" si="38"/>
        <v>9.5166163141993956E-2</v>
      </c>
      <c r="AA227" s="72">
        <f t="shared" si="39"/>
        <v>0.90594122930835363</v>
      </c>
      <c r="AB227" s="72">
        <f t="shared" si="40"/>
        <v>0</v>
      </c>
      <c r="AC227" s="72">
        <f t="shared" si="41"/>
        <v>9.4058770691646351E-2</v>
      </c>
      <c r="AD227" s="72">
        <f t="shared" si="42"/>
        <v>5.1925981873111784E-3</v>
      </c>
      <c r="AE227" s="72">
        <f t="shared" si="43"/>
        <v>7.0576158090594121E-3</v>
      </c>
      <c r="AF227" s="72">
        <f t="shared" si="44"/>
        <v>0.78309859154929573</v>
      </c>
    </row>
    <row r="228" spans="1:32" x14ac:dyDescent="0.25">
      <c r="A228" s="2" t="s">
        <v>8581</v>
      </c>
      <c r="B228" s="3" t="s">
        <v>24</v>
      </c>
      <c r="C228" s="4" t="s">
        <v>8580</v>
      </c>
      <c r="D228" s="3" t="s">
        <v>26</v>
      </c>
      <c r="E228" s="3" t="s">
        <v>8579</v>
      </c>
      <c r="F228" s="3" t="s">
        <v>28</v>
      </c>
      <c r="G228" s="3" t="s">
        <v>28</v>
      </c>
      <c r="H228" s="5">
        <v>7033</v>
      </c>
      <c r="I228" s="5">
        <v>179</v>
      </c>
      <c r="J228" s="5">
        <v>3827</v>
      </c>
      <c r="K228" s="5">
        <v>6664</v>
      </c>
      <c r="L228" s="5">
        <v>0.15676999999999999</v>
      </c>
      <c r="M228" s="69">
        <f t="shared" si="34"/>
        <v>107979</v>
      </c>
      <c r="N228" s="5">
        <v>2658</v>
      </c>
      <c r="O228" s="5">
        <v>68444</v>
      </c>
      <c r="P228" s="5">
        <v>42508</v>
      </c>
      <c r="Q228" s="5">
        <v>0</v>
      </c>
      <c r="R228" s="5">
        <v>0</v>
      </c>
      <c r="S228" s="5">
        <f t="shared" si="35"/>
        <v>68139</v>
      </c>
      <c r="T228" s="5">
        <v>197</v>
      </c>
      <c r="U228" s="5">
        <v>336</v>
      </c>
      <c r="V228" s="5">
        <v>39535</v>
      </c>
      <c r="W228" s="5">
        <v>25631</v>
      </c>
      <c r="X228" s="72">
        <f t="shared" si="36"/>
        <v>0.63386399207253263</v>
      </c>
      <c r="Y228" s="72">
        <f t="shared" si="37"/>
        <v>0</v>
      </c>
      <c r="Z228" s="72">
        <f t="shared" si="38"/>
        <v>0.36613600792746737</v>
      </c>
      <c r="AA228" s="72">
        <f t="shared" si="39"/>
        <v>0.62384243971881004</v>
      </c>
      <c r="AB228" s="72">
        <f t="shared" si="40"/>
        <v>0</v>
      </c>
      <c r="AC228" s="72">
        <f t="shared" si="41"/>
        <v>0.37615756028118991</v>
      </c>
      <c r="AD228" s="72">
        <f t="shared" si="42"/>
        <v>2.4615897535631929E-2</v>
      </c>
      <c r="AE228" s="72">
        <f t="shared" si="43"/>
        <v>3.9008497336327212E-2</v>
      </c>
      <c r="AF228" s="72">
        <f t="shared" si="44"/>
        <v>0.57427971188475391</v>
      </c>
    </row>
    <row r="229" spans="1:32" x14ac:dyDescent="0.25">
      <c r="A229" s="2" t="s">
        <v>8204</v>
      </c>
      <c r="B229" s="3" t="s">
        <v>24</v>
      </c>
      <c r="C229" s="4" t="s">
        <v>8203</v>
      </c>
      <c r="D229" s="3" t="s">
        <v>26</v>
      </c>
      <c r="E229" s="3" t="s">
        <v>8202</v>
      </c>
      <c r="F229" s="3" t="s">
        <v>28</v>
      </c>
      <c r="G229" s="3" t="s">
        <v>28</v>
      </c>
      <c r="H229" s="5">
        <v>1420</v>
      </c>
      <c r="I229" s="5">
        <v>41</v>
      </c>
      <c r="J229" s="5">
        <v>1114</v>
      </c>
      <c r="K229" s="5">
        <v>1452</v>
      </c>
      <c r="L229" s="5">
        <v>0.109181</v>
      </c>
      <c r="M229" s="69">
        <f t="shared" si="34"/>
        <v>22158</v>
      </c>
      <c r="N229" s="5">
        <v>345</v>
      </c>
      <c r="O229" s="5">
        <v>19306</v>
      </c>
      <c r="P229" s="5">
        <v>13299</v>
      </c>
      <c r="Q229" s="5">
        <v>0</v>
      </c>
      <c r="R229" s="5">
        <v>0</v>
      </c>
      <c r="S229" s="5">
        <f t="shared" si="35"/>
        <v>15186</v>
      </c>
      <c r="T229" s="5">
        <v>21</v>
      </c>
      <c r="U229" s="5">
        <v>24</v>
      </c>
      <c r="V229" s="5">
        <v>2852</v>
      </c>
      <c r="W229" s="5">
        <v>1887</v>
      </c>
      <c r="X229" s="72">
        <f t="shared" si="36"/>
        <v>0.87128802238469172</v>
      </c>
      <c r="Y229" s="72">
        <f t="shared" si="37"/>
        <v>0</v>
      </c>
      <c r="Z229" s="72">
        <f t="shared" si="38"/>
        <v>0.12871197761530825</v>
      </c>
      <c r="AA229" s="72">
        <f t="shared" si="39"/>
        <v>0.87574081390754643</v>
      </c>
      <c r="AB229" s="72">
        <f t="shared" si="40"/>
        <v>0</v>
      </c>
      <c r="AC229" s="72">
        <f t="shared" si="41"/>
        <v>0.12425918609245358</v>
      </c>
      <c r="AD229" s="72">
        <f t="shared" si="42"/>
        <v>1.5569997292174384E-2</v>
      </c>
      <c r="AE229" s="72">
        <f t="shared" si="43"/>
        <v>2.2718293164757014E-2</v>
      </c>
      <c r="AF229" s="72">
        <f t="shared" si="44"/>
        <v>0.76721763085399453</v>
      </c>
    </row>
    <row r="230" spans="1:32" x14ac:dyDescent="0.25">
      <c r="A230" s="2" t="s">
        <v>6799</v>
      </c>
      <c r="B230" s="3" t="s">
        <v>24</v>
      </c>
      <c r="C230" s="4" t="s">
        <v>6798</v>
      </c>
      <c r="D230" s="3" t="s">
        <v>26</v>
      </c>
      <c r="E230" s="3" t="s">
        <v>6797</v>
      </c>
      <c r="F230" s="3" t="s">
        <v>28</v>
      </c>
      <c r="G230" s="3" t="s">
        <v>28</v>
      </c>
      <c r="H230" s="5">
        <v>132</v>
      </c>
      <c r="I230" s="5">
        <v>8</v>
      </c>
      <c r="J230" s="5">
        <v>120</v>
      </c>
      <c r="K230" s="5">
        <v>138</v>
      </c>
      <c r="L230" s="5">
        <v>3.3864999999999999E-2</v>
      </c>
      <c r="M230" s="69">
        <f t="shared" si="34"/>
        <v>5968</v>
      </c>
      <c r="N230" s="5">
        <v>52</v>
      </c>
      <c r="O230" s="5">
        <v>5632</v>
      </c>
      <c r="P230" s="5">
        <v>4075</v>
      </c>
      <c r="Q230" s="5">
        <v>0</v>
      </c>
      <c r="R230" s="5">
        <v>0</v>
      </c>
      <c r="S230" s="5">
        <f t="shared" si="35"/>
        <v>4299</v>
      </c>
      <c r="T230" s="5">
        <v>13</v>
      </c>
      <c r="U230" s="5">
        <v>6</v>
      </c>
      <c r="V230" s="5">
        <v>336</v>
      </c>
      <c r="W230" s="5">
        <v>224</v>
      </c>
      <c r="X230" s="72">
        <f t="shared" si="36"/>
        <v>0.94369973190348522</v>
      </c>
      <c r="Y230" s="72">
        <f t="shared" si="37"/>
        <v>0</v>
      </c>
      <c r="Z230" s="72">
        <f t="shared" si="38"/>
        <v>5.6300268096514748E-2</v>
      </c>
      <c r="AA230" s="72">
        <f t="shared" si="39"/>
        <v>0.9478948592695976</v>
      </c>
      <c r="AB230" s="72">
        <f t="shared" si="40"/>
        <v>0</v>
      </c>
      <c r="AC230" s="72">
        <f t="shared" si="41"/>
        <v>5.210514073040242E-2</v>
      </c>
      <c r="AD230" s="72">
        <f t="shared" si="42"/>
        <v>8.7131367292225207E-3</v>
      </c>
      <c r="AE230" s="72">
        <f t="shared" si="43"/>
        <v>1.2095836240986277E-2</v>
      </c>
      <c r="AF230" s="72">
        <f t="shared" si="44"/>
        <v>0.86956521739130432</v>
      </c>
    </row>
    <row r="231" spans="1:32" x14ac:dyDescent="0.25">
      <c r="A231" s="2" t="s">
        <v>5825</v>
      </c>
      <c r="B231" s="3" t="s">
        <v>24</v>
      </c>
      <c r="C231" s="4" t="s">
        <v>5824</v>
      </c>
      <c r="D231" s="3" t="s">
        <v>26</v>
      </c>
      <c r="E231" s="3" t="s">
        <v>5823</v>
      </c>
      <c r="F231" s="3" t="s">
        <v>28</v>
      </c>
      <c r="G231" s="3" t="s">
        <v>28</v>
      </c>
      <c r="H231" s="5">
        <v>12</v>
      </c>
      <c r="I231" s="5">
        <v>0</v>
      </c>
      <c r="J231" s="5">
        <v>22</v>
      </c>
      <c r="K231" s="5">
        <v>23</v>
      </c>
      <c r="L231" s="5">
        <v>9.9570000000000006E-3</v>
      </c>
      <c r="M231" s="69">
        <f t="shared" si="34"/>
        <v>3257</v>
      </c>
      <c r="N231" s="5">
        <v>11</v>
      </c>
      <c r="O231" s="5">
        <v>3255</v>
      </c>
      <c r="P231" s="5">
        <v>2310</v>
      </c>
      <c r="Q231" s="5">
        <v>0</v>
      </c>
      <c r="R231" s="5">
        <v>0</v>
      </c>
      <c r="S231" s="5">
        <f t="shared" si="35"/>
        <v>2311</v>
      </c>
      <c r="T231" s="5">
        <v>4</v>
      </c>
      <c r="U231" s="5">
        <v>0</v>
      </c>
      <c r="V231" s="5">
        <v>2</v>
      </c>
      <c r="W231" s="5">
        <v>1</v>
      </c>
      <c r="X231" s="72">
        <f t="shared" si="36"/>
        <v>0.99938593797973596</v>
      </c>
      <c r="Y231" s="72">
        <f t="shared" si="37"/>
        <v>0</v>
      </c>
      <c r="Z231" s="72">
        <f t="shared" si="38"/>
        <v>6.140620202640467E-4</v>
      </c>
      <c r="AA231" s="72">
        <f t="shared" si="39"/>
        <v>0.99956728688879271</v>
      </c>
      <c r="AB231" s="72">
        <f t="shared" si="40"/>
        <v>0</v>
      </c>
      <c r="AC231" s="72">
        <f t="shared" si="41"/>
        <v>4.3271311120726956E-4</v>
      </c>
      <c r="AD231" s="72">
        <f t="shared" si="42"/>
        <v>3.3773411114522566E-3</v>
      </c>
      <c r="AE231" s="72">
        <f t="shared" si="43"/>
        <v>4.7598442232799658E-3</v>
      </c>
      <c r="AF231" s="72">
        <f t="shared" si="44"/>
        <v>0.95652173913043481</v>
      </c>
    </row>
    <row r="232" spans="1:32" x14ac:dyDescent="0.25">
      <c r="A232" s="2" t="s">
        <v>5665</v>
      </c>
      <c r="B232" s="3" t="s">
        <v>24</v>
      </c>
      <c r="C232" s="4" t="s">
        <v>5664</v>
      </c>
      <c r="D232" s="3" t="s">
        <v>26</v>
      </c>
      <c r="E232" s="3" t="s">
        <v>5663</v>
      </c>
      <c r="F232" s="3" t="s">
        <v>28</v>
      </c>
      <c r="G232" s="3" t="s">
        <v>28</v>
      </c>
      <c r="H232" s="5">
        <v>6</v>
      </c>
      <c r="I232" s="5">
        <v>0</v>
      </c>
      <c r="J232" s="5">
        <v>16</v>
      </c>
      <c r="K232" s="5">
        <v>16</v>
      </c>
      <c r="L232" s="5">
        <v>7.7029999999999998E-3</v>
      </c>
      <c r="M232" s="69">
        <f t="shared" si="34"/>
        <v>2912</v>
      </c>
      <c r="N232" s="5">
        <v>12</v>
      </c>
      <c r="O232" s="5">
        <v>2911</v>
      </c>
      <c r="P232" s="5">
        <v>2077</v>
      </c>
      <c r="Q232" s="5">
        <v>0</v>
      </c>
      <c r="R232" s="5">
        <v>0</v>
      </c>
      <c r="S232" s="5">
        <f t="shared" si="35"/>
        <v>2078</v>
      </c>
      <c r="T232" s="5">
        <v>0</v>
      </c>
      <c r="U232" s="5">
        <v>0</v>
      </c>
      <c r="V232" s="5">
        <v>1</v>
      </c>
      <c r="W232" s="5">
        <v>1</v>
      </c>
      <c r="X232" s="72">
        <f t="shared" si="36"/>
        <v>0.99965659340659341</v>
      </c>
      <c r="Y232" s="72">
        <f t="shared" si="37"/>
        <v>0</v>
      </c>
      <c r="Z232" s="72">
        <f t="shared" si="38"/>
        <v>3.4340659340659343E-4</v>
      </c>
      <c r="AA232" s="72">
        <f t="shared" si="39"/>
        <v>0.99951876804619821</v>
      </c>
      <c r="AB232" s="72">
        <f t="shared" si="40"/>
        <v>0</v>
      </c>
      <c r="AC232" s="72">
        <f t="shared" si="41"/>
        <v>4.8123195380173246E-4</v>
      </c>
      <c r="AD232" s="72">
        <f t="shared" si="42"/>
        <v>4.120879120879121E-3</v>
      </c>
      <c r="AE232" s="72">
        <f t="shared" si="43"/>
        <v>5.7747834456207889E-3</v>
      </c>
      <c r="AF232" s="72">
        <f t="shared" si="44"/>
        <v>1</v>
      </c>
    </row>
    <row r="233" spans="1:32" x14ac:dyDescent="0.25">
      <c r="A233" s="2" t="s">
        <v>7970</v>
      </c>
      <c r="B233" s="3" t="s">
        <v>24</v>
      </c>
      <c r="C233" s="4" t="s">
        <v>7969</v>
      </c>
      <c r="D233" s="3" t="s">
        <v>26</v>
      </c>
      <c r="E233" s="3" t="s">
        <v>7968</v>
      </c>
      <c r="F233" s="3" t="s">
        <v>28</v>
      </c>
      <c r="G233" s="3" t="s">
        <v>28</v>
      </c>
      <c r="H233" s="5">
        <v>166</v>
      </c>
      <c r="I233" s="5">
        <v>4</v>
      </c>
      <c r="J233" s="5">
        <v>246</v>
      </c>
      <c r="K233" s="5">
        <v>296</v>
      </c>
      <c r="L233" s="5">
        <v>2.9659000000000001E-2</v>
      </c>
      <c r="M233" s="69">
        <f t="shared" si="34"/>
        <v>15257</v>
      </c>
      <c r="N233" s="5">
        <v>124</v>
      </c>
      <c r="O233" s="5">
        <v>13795</v>
      </c>
      <c r="P233" s="5">
        <v>9980</v>
      </c>
      <c r="Q233" s="5">
        <v>0</v>
      </c>
      <c r="R233" s="5">
        <v>0</v>
      </c>
      <c r="S233" s="5">
        <f t="shared" si="35"/>
        <v>10972</v>
      </c>
      <c r="T233" s="5">
        <v>57</v>
      </c>
      <c r="U233" s="5">
        <v>13</v>
      </c>
      <c r="V233" s="5">
        <v>1462</v>
      </c>
      <c r="W233" s="5">
        <v>992</v>
      </c>
      <c r="X233" s="72">
        <f t="shared" si="36"/>
        <v>0.90417513272596184</v>
      </c>
      <c r="Y233" s="72">
        <f t="shared" si="37"/>
        <v>0</v>
      </c>
      <c r="Z233" s="72">
        <f t="shared" si="38"/>
        <v>9.5824867274038147E-2</v>
      </c>
      <c r="AA233" s="72">
        <f t="shared" si="39"/>
        <v>0.9095880422894641</v>
      </c>
      <c r="AB233" s="72">
        <f t="shared" si="40"/>
        <v>0</v>
      </c>
      <c r="AC233" s="72">
        <f t="shared" si="41"/>
        <v>9.0411957710535909E-2</v>
      </c>
      <c r="AD233" s="72">
        <f t="shared" si="42"/>
        <v>8.1274169233794321E-3</v>
      </c>
      <c r="AE233" s="72">
        <f t="shared" si="43"/>
        <v>1.1301494713816989E-2</v>
      </c>
      <c r="AF233" s="72">
        <f t="shared" si="44"/>
        <v>0.83108108108108103</v>
      </c>
    </row>
    <row r="234" spans="1:32" x14ac:dyDescent="0.25">
      <c r="A234" s="2" t="s">
        <v>5356</v>
      </c>
      <c r="B234" s="3" t="s">
        <v>24</v>
      </c>
      <c r="C234" s="4" t="s">
        <v>5355</v>
      </c>
      <c r="D234" s="3" t="s">
        <v>26</v>
      </c>
      <c r="E234" s="3" t="s">
        <v>5354</v>
      </c>
      <c r="F234" s="3" t="s">
        <v>28</v>
      </c>
      <c r="G234" s="3" t="s">
        <v>28</v>
      </c>
      <c r="H234" s="5">
        <v>22</v>
      </c>
      <c r="I234" s="5">
        <v>1</v>
      </c>
      <c r="J234" s="5">
        <v>27</v>
      </c>
      <c r="K234" s="5">
        <v>29</v>
      </c>
      <c r="L234" s="5">
        <v>1.7651E-2</v>
      </c>
      <c r="M234" s="69">
        <f t="shared" si="34"/>
        <v>2295</v>
      </c>
      <c r="N234" s="5">
        <v>10</v>
      </c>
      <c r="O234" s="5">
        <v>2294</v>
      </c>
      <c r="P234" s="5">
        <v>1643</v>
      </c>
      <c r="Q234" s="5">
        <v>0</v>
      </c>
      <c r="R234" s="5">
        <v>0</v>
      </c>
      <c r="S234" s="5">
        <f t="shared" si="35"/>
        <v>1644</v>
      </c>
      <c r="T234" s="5">
        <v>5</v>
      </c>
      <c r="U234" s="5">
        <v>0</v>
      </c>
      <c r="V234" s="5">
        <v>1</v>
      </c>
      <c r="W234" s="5">
        <v>1</v>
      </c>
      <c r="X234" s="72">
        <f t="shared" si="36"/>
        <v>0.99956427015250549</v>
      </c>
      <c r="Y234" s="72">
        <f t="shared" si="37"/>
        <v>0</v>
      </c>
      <c r="Z234" s="72">
        <f t="shared" si="38"/>
        <v>4.3572984749455336E-4</v>
      </c>
      <c r="AA234" s="72">
        <f t="shared" si="39"/>
        <v>0.99939172749391725</v>
      </c>
      <c r="AB234" s="72">
        <f t="shared" si="40"/>
        <v>0</v>
      </c>
      <c r="AC234" s="72">
        <f t="shared" si="41"/>
        <v>6.0827250608272508E-4</v>
      </c>
      <c r="AD234" s="72">
        <f t="shared" si="42"/>
        <v>4.3572984749455342E-3</v>
      </c>
      <c r="AE234" s="72">
        <f t="shared" si="43"/>
        <v>6.082725060827251E-3</v>
      </c>
      <c r="AF234" s="72">
        <f t="shared" si="44"/>
        <v>0.93103448275862066</v>
      </c>
    </row>
    <row r="235" spans="1:32" x14ac:dyDescent="0.25">
      <c r="A235" s="2" t="s">
        <v>7935</v>
      </c>
      <c r="B235" s="3" t="s">
        <v>24</v>
      </c>
      <c r="C235" s="4" t="s">
        <v>7934</v>
      </c>
      <c r="D235" s="3" t="s">
        <v>26</v>
      </c>
      <c r="E235" s="3" t="s">
        <v>7933</v>
      </c>
      <c r="F235" s="3" t="s">
        <v>28</v>
      </c>
      <c r="G235" s="3" t="s">
        <v>28</v>
      </c>
      <c r="H235" s="5">
        <v>796</v>
      </c>
      <c r="I235" s="5">
        <v>144</v>
      </c>
      <c r="J235" s="5">
        <v>424</v>
      </c>
      <c r="K235" s="5">
        <v>571</v>
      </c>
      <c r="L235" s="5">
        <v>5.9331000000000002E-2</v>
      </c>
      <c r="M235" s="69">
        <f t="shared" si="34"/>
        <v>14818</v>
      </c>
      <c r="N235" s="5">
        <v>106</v>
      </c>
      <c r="O235" s="5">
        <v>12886</v>
      </c>
      <c r="P235" s="5">
        <v>9624</v>
      </c>
      <c r="Q235" s="5">
        <v>0</v>
      </c>
      <c r="R235" s="5">
        <v>0</v>
      </c>
      <c r="S235" s="5">
        <f t="shared" si="35"/>
        <v>11030</v>
      </c>
      <c r="T235" s="5">
        <v>56</v>
      </c>
      <c r="U235" s="5">
        <v>17</v>
      </c>
      <c r="V235" s="5">
        <v>1932</v>
      </c>
      <c r="W235" s="5">
        <v>1406</v>
      </c>
      <c r="X235" s="72">
        <f t="shared" si="36"/>
        <v>0.86961803212309352</v>
      </c>
      <c r="Y235" s="72">
        <f t="shared" si="37"/>
        <v>0</v>
      </c>
      <c r="Z235" s="72">
        <f t="shared" si="38"/>
        <v>0.13038196787690645</v>
      </c>
      <c r="AA235" s="72">
        <f t="shared" si="39"/>
        <v>0.87252946509519491</v>
      </c>
      <c r="AB235" s="72">
        <f t="shared" si="40"/>
        <v>0</v>
      </c>
      <c r="AC235" s="72">
        <f t="shared" si="41"/>
        <v>0.12747053490480509</v>
      </c>
      <c r="AD235" s="72">
        <f t="shared" si="42"/>
        <v>7.1534620056687816E-3</v>
      </c>
      <c r="AE235" s="72">
        <f t="shared" si="43"/>
        <v>9.6101541251133269E-3</v>
      </c>
      <c r="AF235" s="72">
        <f t="shared" si="44"/>
        <v>0.74255691768826615</v>
      </c>
    </row>
    <row r="236" spans="1:32" x14ac:dyDescent="0.25">
      <c r="A236" s="2" t="s">
        <v>6662</v>
      </c>
      <c r="B236" s="3" t="s">
        <v>24</v>
      </c>
      <c r="C236" s="4" t="s">
        <v>6661</v>
      </c>
      <c r="D236" s="3" t="s">
        <v>26</v>
      </c>
      <c r="E236" s="3" t="s">
        <v>6660</v>
      </c>
      <c r="F236" s="3" t="s">
        <v>28</v>
      </c>
      <c r="G236" s="3" t="s">
        <v>28</v>
      </c>
      <c r="H236" s="5">
        <v>77</v>
      </c>
      <c r="I236" s="5">
        <v>1</v>
      </c>
      <c r="J236" s="5">
        <v>62</v>
      </c>
      <c r="K236" s="5">
        <v>74</v>
      </c>
      <c r="L236" s="5">
        <v>1.9696999999999999E-2</v>
      </c>
      <c r="M236" s="69">
        <f t="shared" si="34"/>
        <v>5237</v>
      </c>
      <c r="N236" s="5">
        <v>19</v>
      </c>
      <c r="O236" s="5">
        <v>5118</v>
      </c>
      <c r="P236" s="5">
        <v>3757</v>
      </c>
      <c r="Q236" s="5">
        <v>0</v>
      </c>
      <c r="R236" s="5">
        <v>0</v>
      </c>
      <c r="S236" s="5">
        <f t="shared" si="35"/>
        <v>3842</v>
      </c>
      <c r="T236" s="5">
        <v>8</v>
      </c>
      <c r="U236" s="5">
        <v>4</v>
      </c>
      <c r="V236" s="5">
        <v>119</v>
      </c>
      <c r="W236" s="5">
        <v>85</v>
      </c>
      <c r="X236" s="72">
        <f t="shared" si="36"/>
        <v>0.9772770670231048</v>
      </c>
      <c r="Y236" s="72">
        <f t="shared" si="37"/>
        <v>0</v>
      </c>
      <c r="Z236" s="72">
        <f t="shared" si="38"/>
        <v>2.272293297689517E-2</v>
      </c>
      <c r="AA236" s="72">
        <f t="shared" si="39"/>
        <v>0.97787610619469023</v>
      </c>
      <c r="AB236" s="72">
        <f t="shared" si="40"/>
        <v>0</v>
      </c>
      <c r="AC236" s="72">
        <f t="shared" si="41"/>
        <v>2.2123893805309734E-2</v>
      </c>
      <c r="AD236" s="72">
        <f t="shared" si="42"/>
        <v>3.6280313156387247E-3</v>
      </c>
      <c r="AE236" s="72">
        <f t="shared" si="43"/>
        <v>4.9453409682457053E-3</v>
      </c>
      <c r="AF236" s="72">
        <f t="shared" si="44"/>
        <v>0.83783783783783783</v>
      </c>
    </row>
    <row r="237" spans="1:32" x14ac:dyDescent="0.25">
      <c r="A237" s="2" t="s">
        <v>7798</v>
      </c>
      <c r="B237" s="3" t="s">
        <v>24</v>
      </c>
      <c r="C237" s="4" t="s">
        <v>7797</v>
      </c>
      <c r="D237" s="3" t="s">
        <v>26</v>
      </c>
      <c r="E237" s="3" t="s">
        <v>7796</v>
      </c>
      <c r="F237" s="3" t="s">
        <v>28</v>
      </c>
      <c r="G237" s="3" t="s">
        <v>28</v>
      </c>
      <c r="H237" s="5">
        <v>626</v>
      </c>
      <c r="I237" s="5">
        <v>10</v>
      </c>
      <c r="J237" s="5">
        <v>683</v>
      </c>
      <c r="K237" s="5">
        <v>727</v>
      </c>
      <c r="L237" s="5">
        <v>8.7887000000000007E-2</v>
      </c>
      <c r="M237" s="69">
        <f t="shared" si="34"/>
        <v>12583</v>
      </c>
      <c r="N237" s="5">
        <v>311</v>
      </c>
      <c r="O237" s="5">
        <v>11816</v>
      </c>
      <c r="P237" s="5">
        <v>8272</v>
      </c>
      <c r="Q237" s="5">
        <v>0</v>
      </c>
      <c r="R237" s="5">
        <v>0</v>
      </c>
      <c r="S237" s="5">
        <f t="shared" si="35"/>
        <v>8766</v>
      </c>
      <c r="T237" s="5">
        <v>20</v>
      </c>
      <c r="U237" s="5">
        <v>10</v>
      </c>
      <c r="V237" s="5">
        <v>767</v>
      </c>
      <c r="W237" s="5">
        <v>494</v>
      </c>
      <c r="X237" s="72">
        <f t="shared" si="36"/>
        <v>0.93904474290709683</v>
      </c>
      <c r="Y237" s="72">
        <f t="shared" si="37"/>
        <v>0</v>
      </c>
      <c r="Z237" s="72">
        <f t="shared" si="38"/>
        <v>6.0955257092903121E-2</v>
      </c>
      <c r="AA237" s="72">
        <f t="shared" si="39"/>
        <v>0.94364590463153086</v>
      </c>
      <c r="AB237" s="72">
        <f t="shared" si="40"/>
        <v>0</v>
      </c>
      <c r="AC237" s="72">
        <f t="shared" si="41"/>
        <v>5.6354095368469088E-2</v>
      </c>
      <c r="AD237" s="72">
        <f t="shared" si="42"/>
        <v>2.4715886513550028E-2</v>
      </c>
      <c r="AE237" s="72">
        <f t="shared" si="43"/>
        <v>3.5477983116586814E-2</v>
      </c>
      <c r="AF237" s="72">
        <f t="shared" si="44"/>
        <v>0.93947730398899587</v>
      </c>
    </row>
    <row r="238" spans="1:32" x14ac:dyDescent="0.25">
      <c r="A238" s="2" t="s">
        <v>8539</v>
      </c>
      <c r="B238" s="3" t="s">
        <v>24</v>
      </c>
      <c r="C238" s="4" t="s">
        <v>8538</v>
      </c>
      <c r="D238" s="3" t="s">
        <v>26</v>
      </c>
      <c r="E238" s="3" t="s">
        <v>8537</v>
      </c>
      <c r="F238" s="3" t="s">
        <v>28</v>
      </c>
      <c r="G238" s="3" t="s">
        <v>28</v>
      </c>
      <c r="H238" s="5">
        <v>4520</v>
      </c>
      <c r="I238" s="5">
        <v>114</v>
      </c>
      <c r="J238" s="5">
        <v>3648</v>
      </c>
      <c r="K238" s="5">
        <v>5307</v>
      </c>
      <c r="L238" s="5">
        <v>0.17178599999999999</v>
      </c>
      <c r="M238" s="69">
        <f t="shared" si="34"/>
        <v>71574</v>
      </c>
      <c r="N238" s="5">
        <v>2180</v>
      </c>
      <c r="O238" s="5">
        <v>48117</v>
      </c>
      <c r="P238" s="5">
        <v>30893</v>
      </c>
      <c r="Q238" s="5">
        <v>0</v>
      </c>
      <c r="R238" s="5">
        <v>0</v>
      </c>
      <c r="S238" s="5">
        <f t="shared" si="35"/>
        <v>45996</v>
      </c>
      <c r="T238" s="5">
        <v>312</v>
      </c>
      <c r="U238" s="5">
        <v>268</v>
      </c>
      <c r="V238" s="5">
        <v>23457</v>
      </c>
      <c r="W238" s="5">
        <v>15103</v>
      </c>
      <c r="X238" s="72">
        <f t="shared" si="36"/>
        <v>0.67226925978707353</v>
      </c>
      <c r="Y238" s="72">
        <f t="shared" si="37"/>
        <v>0</v>
      </c>
      <c r="Z238" s="72">
        <f t="shared" si="38"/>
        <v>0.32773074021292647</v>
      </c>
      <c r="AA238" s="72">
        <f t="shared" si="39"/>
        <v>0.67164536046612744</v>
      </c>
      <c r="AB238" s="72">
        <f t="shared" si="40"/>
        <v>0</v>
      </c>
      <c r="AC238" s="72">
        <f t="shared" si="41"/>
        <v>0.32835463953387251</v>
      </c>
      <c r="AD238" s="72">
        <f t="shared" si="42"/>
        <v>3.0457987537373908E-2</v>
      </c>
      <c r="AE238" s="72">
        <f t="shared" si="43"/>
        <v>4.7395425689190362E-2</v>
      </c>
      <c r="AF238" s="72">
        <f t="shared" si="44"/>
        <v>0.68739400791407579</v>
      </c>
    </row>
    <row r="239" spans="1:32" x14ac:dyDescent="0.25">
      <c r="A239" s="2" t="s">
        <v>6647</v>
      </c>
      <c r="B239" s="3" t="s">
        <v>24</v>
      </c>
      <c r="C239" s="4" t="s">
        <v>6646</v>
      </c>
      <c r="D239" s="3" t="s">
        <v>26</v>
      </c>
      <c r="E239" s="3" t="s">
        <v>6645</v>
      </c>
      <c r="F239" s="3" t="s">
        <v>28</v>
      </c>
      <c r="G239" s="3" t="s">
        <v>28</v>
      </c>
      <c r="H239" s="5">
        <v>162</v>
      </c>
      <c r="I239" s="5">
        <v>5</v>
      </c>
      <c r="J239" s="5">
        <v>158</v>
      </c>
      <c r="K239" s="5">
        <v>174</v>
      </c>
      <c r="L239" s="5">
        <v>4.6774000000000003E-2</v>
      </c>
      <c r="M239" s="69">
        <f t="shared" si="34"/>
        <v>5439</v>
      </c>
      <c r="N239" s="5">
        <v>54</v>
      </c>
      <c r="O239" s="5">
        <v>5425</v>
      </c>
      <c r="P239" s="5">
        <v>3720</v>
      </c>
      <c r="Q239" s="5">
        <v>0</v>
      </c>
      <c r="R239" s="5">
        <v>0</v>
      </c>
      <c r="S239" s="5">
        <f t="shared" si="35"/>
        <v>3730</v>
      </c>
      <c r="T239" s="5">
        <v>4</v>
      </c>
      <c r="U239" s="5">
        <v>1</v>
      </c>
      <c r="V239" s="5">
        <v>14</v>
      </c>
      <c r="W239" s="5">
        <v>10</v>
      </c>
      <c r="X239" s="72">
        <f t="shared" si="36"/>
        <v>0.99742599742599747</v>
      </c>
      <c r="Y239" s="72">
        <f t="shared" si="37"/>
        <v>0</v>
      </c>
      <c r="Z239" s="72">
        <f t="shared" si="38"/>
        <v>2.5740025740025739E-3</v>
      </c>
      <c r="AA239" s="72">
        <f t="shared" si="39"/>
        <v>0.99731903485254692</v>
      </c>
      <c r="AB239" s="72">
        <f t="shared" si="40"/>
        <v>0</v>
      </c>
      <c r="AC239" s="72">
        <f t="shared" si="41"/>
        <v>2.6809651474530832E-3</v>
      </c>
      <c r="AD239" s="72">
        <f t="shared" si="42"/>
        <v>9.9282956425813564E-3</v>
      </c>
      <c r="AE239" s="72">
        <f t="shared" si="43"/>
        <v>1.4477211796246649E-2</v>
      </c>
      <c r="AF239" s="72">
        <f t="shared" si="44"/>
        <v>0.90804597701149425</v>
      </c>
    </row>
    <row r="240" spans="1:32" x14ac:dyDescent="0.25">
      <c r="A240" s="2" t="s">
        <v>8126</v>
      </c>
      <c r="B240" s="3" t="s">
        <v>24</v>
      </c>
      <c r="C240" s="4" t="s">
        <v>8125</v>
      </c>
      <c r="D240" s="3" t="s">
        <v>26</v>
      </c>
      <c r="E240" s="3" t="s">
        <v>8124</v>
      </c>
      <c r="F240" s="3" t="s">
        <v>28</v>
      </c>
      <c r="G240" s="3" t="s">
        <v>28</v>
      </c>
      <c r="H240" s="5">
        <v>769</v>
      </c>
      <c r="I240" s="5">
        <v>36</v>
      </c>
      <c r="J240" s="5">
        <v>668</v>
      </c>
      <c r="K240" s="5">
        <v>909</v>
      </c>
      <c r="L240" s="5">
        <v>7.6393000000000003E-2</v>
      </c>
      <c r="M240" s="69">
        <f t="shared" si="34"/>
        <v>22818</v>
      </c>
      <c r="N240" s="5">
        <v>384</v>
      </c>
      <c r="O240" s="5">
        <v>17027</v>
      </c>
      <c r="P240" s="5">
        <v>11899</v>
      </c>
      <c r="Q240" s="5">
        <v>0</v>
      </c>
      <c r="R240" s="5">
        <v>0</v>
      </c>
      <c r="S240" s="5">
        <f t="shared" si="35"/>
        <v>15753</v>
      </c>
      <c r="T240" s="5">
        <v>40</v>
      </c>
      <c r="U240" s="5">
        <v>21</v>
      </c>
      <c r="V240" s="5">
        <v>5791</v>
      </c>
      <c r="W240" s="5">
        <v>3854</v>
      </c>
      <c r="X240" s="72">
        <f t="shared" si="36"/>
        <v>0.74620913314050308</v>
      </c>
      <c r="Y240" s="72">
        <f t="shared" si="37"/>
        <v>0</v>
      </c>
      <c r="Z240" s="72">
        <f t="shared" si="38"/>
        <v>0.25379086685949687</v>
      </c>
      <c r="AA240" s="72">
        <f t="shared" si="39"/>
        <v>0.75534818764679745</v>
      </c>
      <c r="AB240" s="72">
        <f t="shared" si="40"/>
        <v>0</v>
      </c>
      <c r="AC240" s="72">
        <f t="shared" si="41"/>
        <v>0.24465181235320257</v>
      </c>
      <c r="AD240" s="72">
        <f t="shared" si="42"/>
        <v>1.6828819353142257E-2</v>
      </c>
      <c r="AE240" s="72">
        <f t="shared" si="43"/>
        <v>2.437630927442392E-2</v>
      </c>
      <c r="AF240" s="72">
        <f t="shared" si="44"/>
        <v>0.73487348734873492</v>
      </c>
    </row>
    <row r="241" spans="1:32" x14ac:dyDescent="0.25">
      <c r="A241" s="2" t="s">
        <v>7988</v>
      </c>
      <c r="B241" s="3" t="s">
        <v>24</v>
      </c>
      <c r="C241" s="4" t="s">
        <v>7987</v>
      </c>
      <c r="D241" s="3" t="s">
        <v>26</v>
      </c>
      <c r="E241" s="3" t="s">
        <v>7986</v>
      </c>
      <c r="F241" s="3" t="s">
        <v>28</v>
      </c>
      <c r="G241" s="3" t="s">
        <v>28</v>
      </c>
      <c r="H241" s="5">
        <v>776</v>
      </c>
      <c r="I241" s="5">
        <v>61</v>
      </c>
      <c r="J241" s="5">
        <v>533</v>
      </c>
      <c r="K241" s="5">
        <v>661</v>
      </c>
      <c r="L241" s="5">
        <v>6.4019000000000006E-2</v>
      </c>
      <c r="M241" s="69">
        <f t="shared" si="34"/>
        <v>16672</v>
      </c>
      <c r="N241" s="5">
        <v>149</v>
      </c>
      <c r="O241" s="5">
        <v>14775</v>
      </c>
      <c r="P241" s="5">
        <v>10325</v>
      </c>
      <c r="Q241" s="5">
        <v>0</v>
      </c>
      <c r="R241" s="5">
        <v>0</v>
      </c>
      <c r="S241" s="5">
        <f t="shared" si="35"/>
        <v>11615</v>
      </c>
      <c r="T241" s="5">
        <v>35</v>
      </c>
      <c r="U241" s="5">
        <v>17</v>
      </c>
      <c r="V241" s="5">
        <v>1897</v>
      </c>
      <c r="W241" s="5">
        <v>1290</v>
      </c>
      <c r="X241" s="72">
        <f t="shared" si="36"/>
        <v>0.8862164107485605</v>
      </c>
      <c r="Y241" s="72">
        <f t="shared" si="37"/>
        <v>0</v>
      </c>
      <c r="Z241" s="72">
        <f t="shared" si="38"/>
        <v>0.11378358925143954</v>
      </c>
      <c r="AA241" s="72">
        <f t="shared" si="39"/>
        <v>0.8889367197589324</v>
      </c>
      <c r="AB241" s="72">
        <f t="shared" si="40"/>
        <v>0</v>
      </c>
      <c r="AC241" s="72">
        <f t="shared" si="41"/>
        <v>0.11106328024106758</v>
      </c>
      <c r="AD241" s="72">
        <f t="shared" si="42"/>
        <v>8.9371401151631478E-3</v>
      </c>
      <c r="AE241" s="72">
        <f t="shared" si="43"/>
        <v>1.2828239345673698E-2</v>
      </c>
      <c r="AF241" s="72">
        <f t="shared" si="44"/>
        <v>0.80635400907715582</v>
      </c>
    </row>
    <row r="242" spans="1:32" x14ac:dyDescent="0.25">
      <c r="A242" s="2" t="s">
        <v>7518</v>
      </c>
      <c r="B242" s="3" t="s">
        <v>24</v>
      </c>
      <c r="C242" s="4" t="s">
        <v>7517</v>
      </c>
      <c r="D242" s="3" t="s">
        <v>26</v>
      </c>
      <c r="E242" s="3" t="s">
        <v>7516</v>
      </c>
      <c r="F242" s="3" t="s">
        <v>28</v>
      </c>
      <c r="G242" s="3" t="s">
        <v>28</v>
      </c>
      <c r="H242" s="5">
        <v>523</v>
      </c>
      <c r="I242" s="5">
        <v>67</v>
      </c>
      <c r="J242" s="5">
        <v>302</v>
      </c>
      <c r="K242" s="5">
        <v>417</v>
      </c>
      <c r="L242" s="5">
        <v>6.4520999999999995E-2</v>
      </c>
      <c r="M242" s="69">
        <f t="shared" si="34"/>
        <v>9585</v>
      </c>
      <c r="N242" s="5">
        <v>29</v>
      </c>
      <c r="O242" s="5">
        <v>8842</v>
      </c>
      <c r="P242" s="5">
        <v>6463</v>
      </c>
      <c r="Q242" s="5">
        <v>0</v>
      </c>
      <c r="R242" s="5">
        <v>0</v>
      </c>
      <c r="S242" s="5">
        <f t="shared" si="35"/>
        <v>6997</v>
      </c>
      <c r="T242" s="5">
        <v>64</v>
      </c>
      <c r="U242" s="5">
        <v>2</v>
      </c>
      <c r="V242" s="5">
        <v>743</v>
      </c>
      <c r="W242" s="5">
        <v>534</v>
      </c>
      <c r="X242" s="72">
        <f t="shared" si="36"/>
        <v>0.92248304642670842</v>
      </c>
      <c r="Y242" s="72">
        <f t="shared" si="37"/>
        <v>0</v>
      </c>
      <c r="Z242" s="72">
        <f t="shared" si="38"/>
        <v>7.7516953573291608E-2</v>
      </c>
      <c r="AA242" s="72">
        <f t="shared" si="39"/>
        <v>0.92368157781906535</v>
      </c>
      <c r="AB242" s="72">
        <f t="shared" si="40"/>
        <v>0</v>
      </c>
      <c r="AC242" s="72">
        <f t="shared" si="41"/>
        <v>7.6318422180934681E-2</v>
      </c>
      <c r="AD242" s="72">
        <f t="shared" si="42"/>
        <v>3.0255607720396454E-3</v>
      </c>
      <c r="AE242" s="72">
        <f t="shared" si="43"/>
        <v>4.1446334143204235E-3</v>
      </c>
      <c r="AF242" s="72">
        <f t="shared" si="44"/>
        <v>0.72422062350119909</v>
      </c>
    </row>
    <row r="243" spans="1:32" x14ac:dyDescent="0.25">
      <c r="A243" s="2" t="s">
        <v>8150</v>
      </c>
      <c r="B243" s="3" t="s">
        <v>24</v>
      </c>
      <c r="C243" s="4" t="s">
        <v>8149</v>
      </c>
      <c r="D243" s="3" t="s">
        <v>26</v>
      </c>
      <c r="E243" s="3" t="s">
        <v>8148</v>
      </c>
      <c r="F243" s="3" t="s">
        <v>28</v>
      </c>
      <c r="G243" s="3" t="s">
        <v>28</v>
      </c>
      <c r="H243" s="5">
        <v>413</v>
      </c>
      <c r="I243" s="5">
        <v>11</v>
      </c>
      <c r="J243" s="5">
        <v>527</v>
      </c>
      <c r="K243" s="5">
        <v>658</v>
      </c>
      <c r="L243" s="5">
        <v>5.3418E-2</v>
      </c>
      <c r="M243" s="69">
        <f t="shared" si="34"/>
        <v>21443</v>
      </c>
      <c r="N243" s="5">
        <v>240</v>
      </c>
      <c r="O243" s="5">
        <v>17227</v>
      </c>
      <c r="P243" s="5">
        <v>12318</v>
      </c>
      <c r="Q243" s="5">
        <v>0</v>
      </c>
      <c r="R243" s="5">
        <v>0</v>
      </c>
      <c r="S243" s="5">
        <f t="shared" si="35"/>
        <v>15145</v>
      </c>
      <c r="T243" s="5">
        <v>131</v>
      </c>
      <c r="U243" s="5">
        <v>51</v>
      </c>
      <c r="V243" s="5">
        <v>4216</v>
      </c>
      <c r="W243" s="5">
        <v>2827</v>
      </c>
      <c r="X243" s="72">
        <f t="shared" si="36"/>
        <v>0.80338572028167698</v>
      </c>
      <c r="Y243" s="72">
        <f t="shared" si="37"/>
        <v>0</v>
      </c>
      <c r="Z243" s="72">
        <f t="shared" si="38"/>
        <v>0.19661427971832299</v>
      </c>
      <c r="AA243" s="72">
        <f t="shared" si="39"/>
        <v>0.81333773522614727</v>
      </c>
      <c r="AB243" s="72">
        <f t="shared" si="40"/>
        <v>0</v>
      </c>
      <c r="AC243" s="72">
        <f t="shared" si="41"/>
        <v>0.18666226477385275</v>
      </c>
      <c r="AD243" s="72">
        <f t="shared" si="42"/>
        <v>1.1192463741081005E-2</v>
      </c>
      <c r="AE243" s="72">
        <f t="shared" si="43"/>
        <v>1.5846814130075933E-2</v>
      </c>
      <c r="AF243" s="72">
        <f t="shared" si="44"/>
        <v>0.80091185410334342</v>
      </c>
    </row>
    <row r="244" spans="1:32" x14ac:dyDescent="0.25">
      <c r="A244" s="2" t="s">
        <v>6160</v>
      </c>
      <c r="B244" s="3" t="s">
        <v>24</v>
      </c>
      <c r="C244" s="4" t="s">
        <v>6159</v>
      </c>
      <c r="D244" s="3" t="s">
        <v>26</v>
      </c>
      <c r="E244" s="3" t="s">
        <v>6158</v>
      </c>
      <c r="F244" s="3" t="s">
        <v>28</v>
      </c>
      <c r="G244" s="3" t="s">
        <v>28</v>
      </c>
      <c r="H244" s="5">
        <v>73</v>
      </c>
      <c r="I244" s="5">
        <v>8</v>
      </c>
      <c r="J244" s="5">
        <v>49</v>
      </c>
      <c r="K244" s="5">
        <v>70</v>
      </c>
      <c r="L244" s="5">
        <v>2.4902000000000001E-2</v>
      </c>
      <c r="M244" s="69">
        <f t="shared" si="34"/>
        <v>3944</v>
      </c>
      <c r="N244" s="5">
        <v>6</v>
      </c>
      <c r="O244" s="5">
        <v>3874</v>
      </c>
      <c r="P244" s="5">
        <v>2811</v>
      </c>
      <c r="Q244" s="5">
        <v>0</v>
      </c>
      <c r="R244" s="5">
        <v>0</v>
      </c>
      <c r="S244" s="5">
        <f t="shared" si="35"/>
        <v>2861</v>
      </c>
      <c r="T244" s="5">
        <v>5</v>
      </c>
      <c r="U244" s="5">
        <v>0</v>
      </c>
      <c r="V244" s="5">
        <v>70</v>
      </c>
      <c r="W244" s="5">
        <v>50</v>
      </c>
      <c r="X244" s="72">
        <f t="shared" si="36"/>
        <v>0.98225152129817439</v>
      </c>
      <c r="Y244" s="72">
        <f t="shared" si="37"/>
        <v>0</v>
      </c>
      <c r="Z244" s="72">
        <f t="shared" si="38"/>
        <v>1.7748478701825558E-2</v>
      </c>
      <c r="AA244" s="72">
        <f t="shared" si="39"/>
        <v>0.98252359314924853</v>
      </c>
      <c r="AB244" s="72">
        <f t="shared" si="40"/>
        <v>0</v>
      </c>
      <c r="AC244" s="72">
        <f t="shared" si="41"/>
        <v>1.7476406850751487E-2</v>
      </c>
      <c r="AD244" s="72">
        <f t="shared" si="42"/>
        <v>1.5212981744421906E-3</v>
      </c>
      <c r="AE244" s="72">
        <f t="shared" si="43"/>
        <v>2.0971688220901784E-3</v>
      </c>
      <c r="AF244" s="72">
        <f t="shared" si="44"/>
        <v>0.7</v>
      </c>
    </row>
    <row r="245" spans="1:32" x14ac:dyDescent="0.25">
      <c r="A245" s="2" t="s">
        <v>7849</v>
      </c>
      <c r="B245" s="3" t="s">
        <v>24</v>
      </c>
      <c r="C245" s="4" t="s">
        <v>7848</v>
      </c>
      <c r="D245" s="3" t="s">
        <v>26</v>
      </c>
      <c r="E245" s="3" t="s">
        <v>7847</v>
      </c>
      <c r="F245" s="3" t="s">
        <v>28</v>
      </c>
      <c r="G245" s="3" t="s">
        <v>28</v>
      </c>
      <c r="H245" s="5">
        <v>221</v>
      </c>
      <c r="I245" s="5">
        <v>13</v>
      </c>
      <c r="J245" s="5">
        <v>265</v>
      </c>
      <c r="K245" s="5">
        <v>300</v>
      </c>
      <c r="L245" s="5">
        <v>3.4438999999999997E-2</v>
      </c>
      <c r="M245" s="69">
        <f t="shared" si="34"/>
        <v>12876</v>
      </c>
      <c r="N245" s="5">
        <v>68</v>
      </c>
      <c r="O245" s="5">
        <v>12005</v>
      </c>
      <c r="P245" s="5">
        <v>8711</v>
      </c>
      <c r="Q245" s="5">
        <v>0</v>
      </c>
      <c r="R245" s="5">
        <v>0</v>
      </c>
      <c r="S245" s="5">
        <f t="shared" si="35"/>
        <v>9362</v>
      </c>
      <c r="T245" s="5">
        <v>57</v>
      </c>
      <c r="U245" s="5">
        <v>9</v>
      </c>
      <c r="V245" s="5">
        <v>871</v>
      </c>
      <c r="W245" s="5">
        <v>651</v>
      </c>
      <c r="X245" s="72">
        <f t="shared" si="36"/>
        <v>0.9323547685616651</v>
      </c>
      <c r="Y245" s="72">
        <f t="shared" si="37"/>
        <v>0</v>
      </c>
      <c r="Z245" s="72">
        <f t="shared" si="38"/>
        <v>6.7645231438334882E-2</v>
      </c>
      <c r="AA245" s="72">
        <f t="shared" si="39"/>
        <v>0.93046357615894038</v>
      </c>
      <c r="AB245" s="72">
        <f t="shared" si="40"/>
        <v>0</v>
      </c>
      <c r="AC245" s="72">
        <f t="shared" si="41"/>
        <v>6.9536423841059597E-2</v>
      </c>
      <c r="AD245" s="72">
        <f t="shared" si="42"/>
        <v>5.281143212177695E-3</v>
      </c>
      <c r="AE245" s="72">
        <f t="shared" si="43"/>
        <v>7.2634052552873318E-3</v>
      </c>
      <c r="AF245" s="72">
        <f t="shared" si="44"/>
        <v>0.8833333333333333</v>
      </c>
    </row>
    <row r="246" spans="1:32" x14ac:dyDescent="0.25">
      <c r="A246" s="2" t="s">
        <v>6805</v>
      </c>
      <c r="B246" s="3" t="s">
        <v>24</v>
      </c>
      <c r="C246" s="4" t="s">
        <v>6804</v>
      </c>
      <c r="D246" s="3" t="s">
        <v>26</v>
      </c>
      <c r="E246" s="3" t="s">
        <v>6803</v>
      </c>
      <c r="F246" s="3" t="s">
        <v>28</v>
      </c>
      <c r="G246" s="3" t="s">
        <v>28</v>
      </c>
      <c r="H246" s="5">
        <v>146</v>
      </c>
      <c r="I246" s="5">
        <v>8</v>
      </c>
      <c r="J246" s="5">
        <v>141</v>
      </c>
      <c r="K246" s="5">
        <v>164</v>
      </c>
      <c r="L246" s="5">
        <v>4.0098000000000002E-2</v>
      </c>
      <c r="M246" s="69">
        <f t="shared" si="34"/>
        <v>5823</v>
      </c>
      <c r="N246" s="5">
        <v>59</v>
      </c>
      <c r="O246" s="5">
        <v>5735</v>
      </c>
      <c r="P246" s="5">
        <v>4090</v>
      </c>
      <c r="Q246" s="5">
        <v>0</v>
      </c>
      <c r="R246" s="5">
        <v>0</v>
      </c>
      <c r="S246" s="5">
        <f t="shared" si="35"/>
        <v>4150</v>
      </c>
      <c r="T246" s="5">
        <v>12</v>
      </c>
      <c r="U246" s="5">
        <v>1</v>
      </c>
      <c r="V246" s="5">
        <v>88</v>
      </c>
      <c r="W246" s="5">
        <v>60</v>
      </c>
      <c r="X246" s="72">
        <f t="shared" si="36"/>
        <v>0.98488751502661853</v>
      </c>
      <c r="Y246" s="72">
        <f t="shared" si="37"/>
        <v>0</v>
      </c>
      <c r="Z246" s="72">
        <f t="shared" si="38"/>
        <v>1.5112484973381418E-2</v>
      </c>
      <c r="AA246" s="72">
        <f t="shared" si="39"/>
        <v>0.98554216867469879</v>
      </c>
      <c r="AB246" s="72">
        <f t="shared" si="40"/>
        <v>0</v>
      </c>
      <c r="AC246" s="72">
        <f t="shared" si="41"/>
        <v>1.4457831325301205E-2</v>
      </c>
      <c r="AD246" s="72">
        <f t="shared" si="42"/>
        <v>1.0132234243517087E-2</v>
      </c>
      <c r="AE246" s="72">
        <f t="shared" si="43"/>
        <v>1.4216867469879518E-2</v>
      </c>
      <c r="AF246" s="72">
        <f t="shared" si="44"/>
        <v>0.8597560975609756</v>
      </c>
    </row>
    <row r="247" spans="1:32" x14ac:dyDescent="0.25">
      <c r="A247" s="2" t="s">
        <v>7141</v>
      </c>
      <c r="B247" s="3" t="s">
        <v>24</v>
      </c>
      <c r="C247" s="4" t="s">
        <v>7140</v>
      </c>
      <c r="D247" s="3" t="s">
        <v>26</v>
      </c>
      <c r="E247" s="3" t="s">
        <v>7139</v>
      </c>
      <c r="F247" s="3" t="s">
        <v>28</v>
      </c>
      <c r="G247" s="3" t="s">
        <v>28</v>
      </c>
      <c r="H247" s="5">
        <v>112</v>
      </c>
      <c r="I247" s="5">
        <v>0</v>
      </c>
      <c r="J247" s="5">
        <v>80</v>
      </c>
      <c r="K247" s="5">
        <v>133</v>
      </c>
      <c r="L247" s="5">
        <v>2.5977E-2</v>
      </c>
      <c r="M247" s="69">
        <f t="shared" si="34"/>
        <v>8851</v>
      </c>
      <c r="N247" s="5">
        <v>50</v>
      </c>
      <c r="O247" s="5">
        <v>7032</v>
      </c>
      <c r="P247" s="5">
        <v>5120</v>
      </c>
      <c r="Q247" s="5">
        <v>0</v>
      </c>
      <c r="R247" s="5">
        <v>0</v>
      </c>
      <c r="S247" s="5">
        <f t="shared" si="35"/>
        <v>6421</v>
      </c>
      <c r="T247" s="5">
        <v>5</v>
      </c>
      <c r="U247" s="5">
        <v>5</v>
      </c>
      <c r="V247" s="5">
        <v>1819</v>
      </c>
      <c r="W247" s="5">
        <v>1301</v>
      </c>
      <c r="X247" s="72">
        <f t="shared" si="36"/>
        <v>0.79448649870071175</v>
      </c>
      <c r="Y247" s="72">
        <f t="shared" si="37"/>
        <v>0</v>
      </c>
      <c r="Z247" s="72">
        <f t="shared" si="38"/>
        <v>0.20551350129928822</v>
      </c>
      <c r="AA247" s="72">
        <f t="shared" si="39"/>
        <v>0.79738358511135332</v>
      </c>
      <c r="AB247" s="72">
        <f t="shared" si="40"/>
        <v>0</v>
      </c>
      <c r="AC247" s="72">
        <f t="shared" si="41"/>
        <v>0.20261641488864662</v>
      </c>
      <c r="AD247" s="72">
        <f t="shared" si="42"/>
        <v>5.6490792000903857E-3</v>
      </c>
      <c r="AE247" s="72">
        <f t="shared" si="43"/>
        <v>7.7869490733530602E-3</v>
      </c>
      <c r="AF247" s="72">
        <f t="shared" si="44"/>
        <v>0.60150375939849621</v>
      </c>
    </row>
    <row r="248" spans="1:32" x14ac:dyDescent="0.25">
      <c r="A248" s="2" t="s">
        <v>6211</v>
      </c>
      <c r="B248" s="3" t="s">
        <v>24</v>
      </c>
      <c r="C248" s="4" t="s">
        <v>6210</v>
      </c>
      <c r="D248" s="3" t="s">
        <v>26</v>
      </c>
      <c r="E248" s="3" t="s">
        <v>6209</v>
      </c>
      <c r="F248" s="3" t="s">
        <v>28</v>
      </c>
      <c r="G248" s="3" t="s">
        <v>28</v>
      </c>
      <c r="H248" s="5">
        <v>16</v>
      </c>
      <c r="I248" s="5">
        <v>0</v>
      </c>
      <c r="J248" s="5">
        <v>35</v>
      </c>
      <c r="K248" s="5">
        <v>36</v>
      </c>
      <c r="L248" s="5">
        <v>1.2397E-2</v>
      </c>
      <c r="M248" s="69">
        <f t="shared" si="34"/>
        <v>4183</v>
      </c>
      <c r="N248" s="5">
        <v>23</v>
      </c>
      <c r="O248" s="5">
        <v>4183</v>
      </c>
      <c r="P248" s="5">
        <v>2904</v>
      </c>
      <c r="Q248" s="5">
        <v>0</v>
      </c>
      <c r="R248" s="5">
        <v>0</v>
      </c>
      <c r="S248" s="5">
        <f t="shared" si="35"/>
        <v>2904</v>
      </c>
      <c r="T248" s="5">
        <v>1</v>
      </c>
      <c r="U248" s="5">
        <v>0</v>
      </c>
      <c r="V248" s="5">
        <v>0</v>
      </c>
      <c r="W248" s="5">
        <v>0</v>
      </c>
      <c r="X248" s="72">
        <f t="shared" si="36"/>
        <v>1</v>
      </c>
      <c r="Y248" s="72">
        <f t="shared" si="37"/>
        <v>0</v>
      </c>
      <c r="Z248" s="72">
        <f t="shared" si="38"/>
        <v>0</v>
      </c>
      <c r="AA248" s="72">
        <f t="shared" si="39"/>
        <v>1</v>
      </c>
      <c r="AB248" s="72">
        <f t="shared" si="40"/>
        <v>0</v>
      </c>
      <c r="AC248" s="72">
        <f t="shared" si="41"/>
        <v>0</v>
      </c>
      <c r="AD248" s="72">
        <f t="shared" si="42"/>
        <v>5.4984460913220174E-3</v>
      </c>
      <c r="AE248" s="72">
        <f t="shared" si="43"/>
        <v>7.9201101928374658E-3</v>
      </c>
      <c r="AF248" s="72">
        <f t="shared" si="44"/>
        <v>0.97222222222222221</v>
      </c>
    </row>
    <row r="249" spans="1:32" x14ac:dyDescent="0.25">
      <c r="A249" s="2" t="s">
        <v>6145</v>
      </c>
      <c r="B249" s="3" t="s">
        <v>24</v>
      </c>
      <c r="C249" s="4" t="s">
        <v>6144</v>
      </c>
      <c r="D249" s="3" t="s">
        <v>26</v>
      </c>
      <c r="E249" s="3" t="s">
        <v>6143</v>
      </c>
      <c r="F249" s="3" t="s">
        <v>28</v>
      </c>
      <c r="G249" s="3" t="s">
        <v>28</v>
      </c>
      <c r="H249" s="5">
        <v>60</v>
      </c>
      <c r="I249" s="5">
        <v>3</v>
      </c>
      <c r="J249" s="5">
        <v>66</v>
      </c>
      <c r="K249" s="5">
        <v>70</v>
      </c>
      <c r="L249" s="5">
        <v>2.5180000000000001E-2</v>
      </c>
      <c r="M249" s="69">
        <f t="shared" si="34"/>
        <v>4078</v>
      </c>
      <c r="N249" s="5">
        <v>21</v>
      </c>
      <c r="O249" s="5">
        <v>4076</v>
      </c>
      <c r="P249" s="5">
        <v>2780</v>
      </c>
      <c r="Q249" s="5">
        <v>0</v>
      </c>
      <c r="R249" s="5">
        <v>0</v>
      </c>
      <c r="S249" s="5">
        <f t="shared" si="35"/>
        <v>2781</v>
      </c>
      <c r="T249" s="5">
        <v>6</v>
      </c>
      <c r="U249" s="5">
        <v>0</v>
      </c>
      <c r="V249" s="5">
        <v>2</v>
      </c>
      <c r="W249" s="5">
        <v>1</v>
      </c>
      <c r="X249" s="72">
        <f t="shared" si="36"/>
        <v>0.99950956351152531</v>
      </c>
      <c r="Y249" s="72">
        <f t="shared" si="37"/>
        <v>0</v>
      </c>
      <c r="Z249" s="72">
        <f t="shared" si="38"/>
        <v>4.9043648847474255E-4</v>
      </c>
      <c r="AA249" s="72">
        <f t="shared" si="39"/>
        <v>0.99964041711614526</v>
      </c>
      <c r="AB249" s="72">
        <f t="shared" si="40"/>
        <v>0</v>
      </c>
      <c r="AC249" s="72">
        <f t="shared" si="41"/>
        <v>3.595828838547285E-4</v>
      </c>
      <c r="AD249" s="72">
        <f t="shared" si="42"/>
        <v>5.149583128984796E-3</v>
      </c>
      <c r="AE249" s="72">
        <f t="shared" si="43"/>
        <v>7.551240560949299E-3</v>
      </c>
      <c r="AF249" s="72">
        <f t="shared" si="44"/>
        <v>0.94285714285714284</v>
      </c>
    </row>
    <row r="250" spans="1:32" x14ac:dyDescent="0.25">
      <c r="A250" s="2" t="s">
        <v>6208</v>
      </c>
      <c r="B250" s="3" t="s">
        <v>24</v>
      </c>
      <c r="C250" s="4" t="s">
        <v>6207</v>
      </c>
      <c r="D250" s="3" t="s">
        <v>26</v>
      </c>
      <c r="E250" s="3" t="s">
        <v>6206</v>
      </c>
      <c r="F250" s="3" t="s">
        <v>28</v>
      </c>
      <c r="G250" s="3" t="s">
        <v>28</v>
      </c>
      <c r="H250" s="5">
        <v>20</v>
      </c>
      <c r="I250" s="5">
        <v>0</v>
      </c>
      <c r="J250" s="5">
        <v>34</v>
      </c>
      <c r="K250" s="5">
        <v>36</v>
      </c>
      <c r="L250" s="5">
        <v>1.2430999999999999E-2</v>
      </c>
      <c r="M250" s="69">
        <f t="shared" si="34"/>
        <v>4133</v>
      </c>
      <c r="N250" s="5">
        <v>25</v>
      </c>
      <c r="O250" s="5">
        <v>4133</v>
      </c>
      <c r="P250" s="5">
        <v>2896</v>
      </c>
      <c r="Q250" s="5">
        <v>0</v>
      </c>
      <c r="R250" s="5">
        <v>0</v>
      </c>
      <c r="S250" s="5">
        <f t="shared" si="35"/>
        <v>2896</v>
      </c>
      <c r="T250" s="5">
        <v>0</v>
      </c>
      <c r="U250" s="5">
        <v>0</v>
      </c>
      <c r="V250" s="5">
        <v>0</v>
      </c>
      <c r="W250" s="5">
        <v>0</v>
      </c>
      <c r="X250" s="72">
        <f t="shared" si="36"/>
        <v>1</v>
      </c>
      <c r="Y250" s="72">
        <f t="shared" si="37"/>
        <v>0</v>
      </c>
      <c r="Z250" s="72">
        <f t="shared" si="38"/>
        <v>0</v>
      </c>
      <c r="AA250" s="72">
        <f t="shared" si="39"/>
        <v>1</v>
      </c>
      <c r="AB250" s="72">
        <f t="shared" si="40"/>
        <v>0</v>
      </c>
      <c r="AC250" s="72">
        <f t="shared" si="41"/>
        <v>0</v>
      </c>
      <c r="AD250" s="72">
        <f t="shared" si="42"/>
        <v>6.0488749092668763E-3</v>
      </c>
      <c r="AE250" s="72">
        <f t="shared" si="43"/>
        <v>8.6325966850828734E-3</v>
      </c>
      <c r="AF250" s="72">
        <f t="shared" si="44"/>
        <v>0.94444444444444442</v>
      </c>
    </row>
    <row r="251" spans="1:32" x14ac:dyDescent="0.25">
      <c r="A251" s="2" t="s">
        <v>6534</v>
      </c>
      <c r="B251" s="3" t="s">
        <v>24</v>
      </c>
      <c r="C251" s="4" t="s">
        <v>6533</v>
      </c>
      <c r="D251" s="3" t="s">
        <v>26</v>
      </c>
      <c r="E251" s="3" t="s">
        <v>6532</v>
      </c>
      <c r="F251" s="3" t="s">
        <v>28</v>
      </c>
      <c r="G251" s="3" t="s">
        <v>28</v>
      </c>
      <c r="H251" s="5">
        <v>41</v>
      </c>
      <c r="I251" s="5">
        <v>3</v>
      </c>
      <c r="J251" s="5">
        <v>39</v>
      </c>
      <c r="K251" s="5">
        <v>43</v>
      </c>
      <c r="L251" s="5">
        <v>1.2174000000000001E-2</v>
      </c>
      <c r="M251" s="69">
        <f t="shared" si="34"/>
        <v>4923</v>
      </c>
      <c r="N251" s="5">
        <v>10</v>
      </c>
      <c r="O251" s="5">
        <v>4915</v>
      </c>
      <c r="P251" s="5">
        <v>3532</v>
      </c>
      <c r="Q251" s="5">
        <v>0</v>
      </c>
      <c r="R251" s="5">
        <v>0</v>
      </c>
      <c r="S251" s="5">
        <f t="shared" si="35"/>
        <v>3538</v>
      </c>
      <c r="T251" s="5">
        <v>1</v>
      </c>
      <c r="U251" s="5">
        <v>1</v>
      </c>
      <c r="V251" s="5">
        <v>8</v>
      </c>
      <c r="W251" s="5">
        <v>6</v>
      </c>
      <c r="X251" s="72">
        <f t="shared" si="36"/>
        <v>0.99837497460897828</v>
      </c>
      <c r="Y251" s="72">
        <f t="shared" si="37"/>
        <v>0</v>
      </c>
      <c r="Z251" s="72">
        <f t="shared" si="38"/>
        <v>1.6250253910217347E-3</v>
      </c>
      <c r="AA251" s="72">
        <f t="shared" si="39"/>
        <v>0.99830412662521195</v>
      </c>
      <c r="AB251" s="72">
        <f t="shared" si="40"/>
        <v>0</v>
      </c>
      <c r="AC251" s="72">
        <f t="shared" si="41"/>
        <v>1.6958733747880158E-3</v>
      </c>
      <c r="AD251" s="72">
        <f t="shared" si="42"/>
        <v>2.0312817387771686E-3</v>
      </c>
      <c r="AE251" s="72">
        <f t="shared" si="43"/>
        <v>2.8264556246466932E-3</v>
      </c>
      <c r="AF251" s="72">
        <f t="shared" si="44"/>
        <v>0.90697674418604646</v>
      </c>
    </row>
    <row r="252" spans="1:32" x14ac:dyDescent="0.25">
      <c r="A252" s="2" t="s">
        <v>5775</v>
      </c>
      <c r="B252" s="3" t="s">
        <v>24</v>
      </c>
      <c r="C252" s="4" t="s">
        <v>5774</v>
      </c>
      <c r="D252" s="3" t="s">
        <v>26</v>
      </c>
      <c r="E252" s="3" t="s">
        <v>5773</v>
      </c>
      <c r="F252" s="3" t="s">
        <v>28</v>
      </c>
      <c r="G252" s="3" t="s">
        <v>28</v>
      </c>
      <c r="H252" s="5">
        <v>10</v>
      </c>
      <c r="I252" s="5">
        <v>0</v>
      </c>
      <c r="J252" s="5">
        <v>14</v>
      </c>
      <c r="K252" s="5">
        <v>14</v>
      </c>
      <c r="L252" s="5">
        <v>6.3179999999999998E-3</v>
      </c>
      <c r="M252" s="69">
        <f t="shared" si="34"/>
        <v>3134</v>
      </c>
      <c r="N252" s="5">
        <v>5</v>
      </c>
      <c r="O252" s="5">
        <v>3133</v>
      </c>
      <c r="P252" s="5">
        <v>2216</v>
      </c>
      <c r="Q252" s="5">
        <v>0</v>
      </c>
      <c r="R252" s="5">
        <v>0</v>
      </c>
      <c r="S252" s="5">
        <f t="shared" si="35"/>
        <v>2217</v>
      </c>
      <c r="T252" s="5">
        <v>0</v>
      </c>
      <c r="U252" s="5">
        <v>0</v>
      </c>
      <c r="V252" s="5">
        <v>1</v>
      </c>
      <c r="W252" s="5">
        <v>1</v>
      </c>
      <c r="X252" s="72">
        <f t="shared" si="36"/>
        <v>0.99968091895341415</v>
      </c>
      <c r="Y252" s="72">
        <f t="shared" si="37"/>
        <v>0</v>
      </c>
      <c r="Z252" s="72">
        <f t="shared" si="38"/>
        <v>3.1908104658583282E-4</v>
      </c>
      <c r="AA252" s="72">
        <f t="shared" si="39"/>
        <v>0.99954894000902117</v>
      </c>
      <c r="AB252" s="72">
        <f t="shared" si="40"/>
        <v>0</v>
      </c>
      <c r="AC252" s="72">
        <f t="shared" si="41"/>
        <v>4.5105999097880018E-4</v>
      </c>
      <c r="AD252" s="72">
        <f t="shared" si="42"/>
        <v>1.5954052329291641E-3</v>
      </c>
      <c r="AE252" s="72">
        <f t="shared" si="43"/>
        <v>2.2552999548940008E-3</v>
      </c>
      <c r="AF252" s="72">
        <f t="shared" si="44"/>
        <v>1</v>
      </c>
    </row>
    <row r="253" spans="1:32" x14ac:dyDescent="0.25">
      <c r="A253" s="2" t="s">
        <v>5558</v>
      </c>
      <c r="B253" s="3" t="s">
        <v>24</v>
      </c>
      <c r="C253" s="4" t="s">
        <v>5557</v>
      </c>
      <c r="D253" s="3" t="s">
        <v>26</v>
      </c>
      <c r="E253" s="3" t="s">
        <v>5556</v>
      </c>
      <c r="F253" s="3" t="s">
        <v>28</v>
      </c>
      <c r="G253" s="3" t="s">
        <v>28</v>
      </c>
      <c r="H253" s="5">
        <v>19</v>
      </c>
      <c r="I253" s="5">
        <v>0</v>
      </c>
      <c r="J253" s="5">
        <v>27</v>
      </c>
      <c r="K253" s="5">
        <v>28</v>
      </c>
      <c r="L253" s="5">
        <v>1.4278000000000001E-2</v>
      </c>
      <c r="M253" s="69">
        <f t="shared" si="34"/>
        <v>2840</v>
      </c>
      <c r="N253" s="5">
        <v>6</v>
      </c>
      <c r="O253" s="5">
        <v>2754</v>
      </c>
      <c r="P253" s="5">
        <v>1961</v>
      </c>
      <c r="Q253" s="5">
        <v>0</v>
      </c>
      <c r="R253" s="5">
        <v>0</v>
      </c>
      <c r="S253" s="5">
        <f t="shared" si="35"/>
        <v>2029</v>
      </c>
      <c r="T253" s="5">
        <v>5</v>
      </c>
      <c r="U253" s="5">
        <v>1</v>
      </c>
      <c r="V253" s="5">
        <v>86</v>
      </c>
      <c r="W253" s="5">
        <v>68</v>
      </c>
      <c r="X253" s="72">
        <f t="shared" si="36"/>
        <v>0.96971830985915497</v>
      </c>
      <c r="Y253" s="72">
        <f t="shared" si="37"/>
        <v>0</v>
      </c>
      <c r="Z253" s="72">
        <f t="shared" si="38"/>
        <v>3.0281690140845072E-2</v>
      </c>
      <c r="AA253" s="72">
        <f t="shared" si="39"/>
        <v>0.96648595367175949</v>
      </c>
      <c r="AB253" s="72">
        <f t="shared" si="40"/>
        <v>0</v>
      </c>
      <c r="AC253" s="72">
        <f t="shared" si="41"/>
        <v>3.351404632824051E-2</v>
      </c>
      <c r="AD253" s="72">
        <f t="shared" si="42"/>
        <v>2.112676056338028E-3</v>
      </c>
      <c r="AE253" s="72">
        <f t="shared" si="43"/>
        <v>2.9571217348447511E-3</v>
      </c>
      <c r="AF253" s="72">
        <f t="shared" si="44"/>
        <v>0.9642857142857143</v>
      </c>
    </row>
    <row r="254" spans="1:32" x14ac:dyDescent="0.25">
      <c r="A254" s="2" t="s">
        <v>7744</v>
      </c>
      <c r="B254" s="3" t="s">
        <v>24</v>
      </c>
      <c r="C254" s="4" t="s">
        <v>7743</v>
      </c>
      <c r="D254" s="3" t="s">
        <v>26</v>
      </c>
      <c r="E254" s="3" t="s">
        <v>7742</v>
      </c>
      <c r="F254" s="3" t="s">
        <v>28</v>
      </c>
      <c r="G254" s="3" t="s">
        <v>28</v>
      </c>
      <c r="H254" s="5">
        <v>698</v>
      </c>
      <c r="I254" s="5">
        <v>9</v>
      </c>
      <c r="J254" s="5">
        <v>738</v>
      </c>
      <c r="K254" s="5">
        <v>810</v>
      </c>
      <c r="L254" s="5">
        <v>0.10417999999999999</v>
      </c>
      <c r="M254" s="69">
        <f t="shared" si="34"/>
        <v>11808</v>
      </c>
      <c r="N254" s="5">
        <v>390</v>
      </c>
      <c r="O254" s="5">
        <v>11232</v>
      </c>
      <c r="P254" s="5">
        <v>7775</v>
      </c>
      <c r="Q254" s="5">
        <v>0</v>
      </c>
      <c r="R254" s="5">
        <v>0</v>
      </c>
      <c r="S254" s="5">
        <f t="shared" si="35"/>
        <v>8123</v>
      </c>
      <c r="T254" s="5">
        <v>7</v>
      </c>
      <c r="U254" s="5">
        <v>5</v>
      </c>
      <c r="V254" s="5">
        <v>576</v>
      </c>
      <c r="W254" s="5">
        <v>348</v>
      </c>
      <c r="X254" s="72">
        <f t="shared" si="36"/>
        <v>0.95121951219512191</v>
      </c>
      <c r="Y254" s="72">
        <f t="shared" si="37"/>
        <v>0</v>
      </c>
      <c r="Z254" s="72">
        <f t="shared" si="38"/>
        <v>4.878048780487805E-2</v>
      </c>
      <c r="AA254" s="72">
        <f t="shared" si="39"/>
        <v>0.95715868521482206</v>
      </c>
      <c r="AB254" s="72">
        <f t="shared" si="40"/>
        <v>0</v>
      </c>
      <c r="AC254" s="72">
        <f t="shared" si="41"/>
        <v>4.2841314785177893E-2</v>
      </c>
      <c r="AD254" s="72">
        <f t="shared" si="42"/>
        <v>3.3028455284552845E-2</v>
      </c>
      <c r="AE254" s="72">
        <f t="shared" si="43"/>
        <v>4.8011818293733841E-2</v>
      </c>
      <c r="AF254" s="72">
        <f t="shared" si="44"/>
        <v>0.91111111111111109</v>
      </c>
    </row>
    <row r="255" spans="1:32" x14ac:dyDescent="0.25">
      <c r="A255" s="2" t="s">
        <v>5319</v>
      </c>
      <c r="B255" s="3" t="s">
        <v>24</v>
      </c>
      <c r="C255" s="4" t="s">
        <v>5318</v>
      </c>
      <c r="D255" s="3" t="s">
        <v>26</v>
      </c>
      <c r="E255" s="3" t="s">
        <v>5317</v>
      </c>
      <c r="F255" s="3" t="s">
        <v>28</v>
      </c>
      <c r="G255" s="3" t="s">
        <v>28</v>
      </c>
      <c r="H255" s="5">
        <v>29</v>
      </c>
      <c r="I255" s="5">
        <v>0</v>
      </c>
      <c r="J255" s="5">
        <v>25</v>
      </c>
      <c r="K255" s="5">
        <v>25</v>
      </c>
      <c r="L255" s="5">
        <v>1.6025999999999999E-2</v>
      </c>
      <c r="M255" s="69">
        <f t="shared" si="34"/>
        <v>2360</v>
      </c>
      <c r="N255" s="5">
        <v>3</v>
      </c>
      <c r="O255" s="5">
        <v>2304</v>
      </c>
      <c r="P255" s="5">
        <v>1560</v>
      </c>
      <c r="Q255" s="5">
        <v>0</v>
      </c>
      <c r="R255" s="5">
        <v>0</v>
      </c>
      <c r="S255" s="5">
        <f t="shared" si="35"/>
        <v>1606</v>
      </c>
      <c r="T255" s="5">
        <v>0</v>
      </c>
      <c r="U255" s="5">
        <v>0</v>
      </c>
      <c r="V255" s="5">
        <v>56</v>
      </c>
      <c r="W255" s="5">
        <v>46</v>
      </c>
      <c r="X255" s="72">
        <f t="shared" si="36"/>
        <v>0.97627118644067801</v>
      </c>
      <c r="Y255" s="72">
        <f t="shared" si="37"/>
        <v>0</v>
      </c>
      <c r="Z255" s="72">
        <f t="shared" si="38"/>
        <v>2.3728813559322035E-2</v>
      </c>
      <c r="AA255" s="72">
        <f t="shared" si="39"/>
        <v>0.97135740971357409</v>
      </c>
      <c r="AB255" s="72">
        <f t="shared" si="40"/>
        <v>0</v>
      </c>
      <c r="AC255" s="72">
        <f t="shared" si="41"/>
        <v>2.8642590286425903E-2</v>
      </c>
      <c r="AD255" s="72">
        <f t="shared" si="42"/>
        <v>1.271186440677966E-3</v>
      </c>
      <c r="AE255" s="72">
        <f t="shared" si="43"/>
        <v>1.8679950186799503E-3</v>
      </c>
      <c r="AF255" s="72">
        <f t="shared" si="44"/>
        <v>1</v>
      </c>
    </row>
    <row r="256" spans="1:32" x14ac:dyDescent="0.25">
      <c r="A256" s="2" t="s">
        <v>4998</v>
      </c>
      <c r="B256" s="3" t="s">
        <v>24</v>
      </c>
      <c r="C256" s="4" t="s">
        <v>4997</v>
      </c>
      <c r="D256" s="3" t="s">
        <v>26</v>
      </c>
      <c r="E256" s="3" t="s">
        <v>4996</v>
      </c>
      <c r="F256" s="3" t="s">
        <v>28</v>
      </c>
      <c r="G256" s="3" t="s">
        <v>28</v>
      </c>
      <c r="H256" s="5">
        <v>51</v>
      </c>
      <c r="I256" s="5">
        <v>2</v>
      </c>
      <c r="J256" s="5">
        <v>48</v>
      </c>
      <c r="K256" s="5">
        <v>53</v>
      </c>
      <c r="L256" s="5">
        <v>5.6867000000000001E-2</v>
      </c>
      <c r="M256" s="69">
        <f t="shared" si="34"/>
        <v>1379</v>
      </c>
      <c r="N256" s="5">
        <v>13</v>
      </c>
      <c r="O256" s="5">
        <v>1361</v>
      </c>
      <c r="P256" s="5">
        <v>932</v>
      </c>
      <c r="Q256" s="5">
        <v>0</v>
      </c>
      <c r="R256" s="5">
        <v>0</v>
      </c>
      <c r="S256" s="5">
        <f t="shared" si="35"/>
        <v>937</v>
      </c>
      <c r="T256" s="5">
        <v>2</v>
      </c>
      <c r="U256" s="5">
        <v>0</v>
      </c>
      <c r="V256" s="5">
        <v>18</v>
      </c>
      <c r="W256" s="5">
        <v>5</v>
      </c>
      <c r="X256" s="72">
        <f t="shared" si="36"/>
        <v>0.98694706308919511</v>
      </c>
      <c r="Y256" s="72">
        <f t="shared" si="37"/>
        <v>0</v>
      </c>
      <c r="Z256" s="72">
        <f t="shared" si="38"/>
        <v>1.3052936910804931E-2</v>
      </c>
      <c r="AA256" s="72">
        <f t="shared" si="39"/>
        <v>0.99466382070437565</v>
      </c>
      <c r="AB256" s="72">
        <f t="shared" si="40"/>
        <v>0</v>
      </c>
      <c r="AC256" s="72">
        <f t="shared" si="41"/>
        <v>5.3361792956243331E-3</v>
      </c>
      <c r="AD256" s="72">
        <f t="shared" si="42"/>
        <v>9.4271211022480053E-3</v>
      </c>
      <c r="AE256" s="72">
        <f t="shared" si="43"/>
        <v>1.3874066168623266E-2</v>
      </c>
      <c r="AF256" s="72">
        <f t="shared" si="44"/>
        <v>0.90566037735849059</v>
      </c>
    </row>
    <row r="257" spans="1:32" x14ac:dyDescent="0.25">
      <c r="A257" s="2" t="s">
        <v>6354</v>
      </c>
      <c r="B257" s="3" t="s">
        <v>24</v>
      </c>
      <c r="C257" s="4" t="s">
        <v>6353</v>
      </c>
      <c r="D257" s="3" t="s">
        <v>26</v>
      </c>
      <c r="E257" s="3" t="s">
        <v>6352</v>
      </c>
      <c r="F257" s="3" t="s">
        <v>28</v>
      </c>
      <c r="G257" s="3" t="s">
        <v>28</v>
      </c>
      <c r="H257" s="5">
        <v>26</v>
      </c>
      <c r="I257" s="5">
        <v>0</v>
      </c>
      <c r="J257" s="5">
        <v>42</v>
      </c>
      <c r="K257" s="5">
        <v>48</v>
      </c>
      <c r="L257" s="5">
        <v>1.5103999999999999E-2</v>
      </c>
      <c r="M257" s="69">
        <f t="shared" si="34"/>
        <v>4548</v>
      </c>
      <c r="N257" s="5">
        <v>26</v>
      </c>
      <c r="O257" s="5">
        <v>4491</v>
      </c>
      <c r="P257" s="5">
        <v>3178</v>
      </c>
      <c r="Q257" s="5">
        <v>0</v>
      </c>
      <c r="R257" s="5">
        <v>0</v>
      </c>
      <c r="S257" s="5">
        <f t="shared" si="35"/>
        <v>3216</v>
      </c>
      <c r="T257" s="5">
        <v>2</v>
      </c>
      <c r="U257" s="5">
        <v>1</v>
      </c>
      <c r="V257" s="5">
        <v>57</v>
      </c>
      <c r="W257" s="5">
        <v>38</v>
      </c>
      <c r="X257" s="72">
        <f t="shared" si="36"/>
        <v>0.98746701846965701</v>
      </c>
      <c r="Y257" s="72">
        <f t="shared" si="37"/>
        <v>0</v>
      </c>
      <c r="Z257" s="72">
        <f t="shared" si="38"/>
        <v>1.2532981530343008E-2</v>
      </c>
      <c r="AA257" s="72">
        <f t="shared" si="39"/>
        <v>0.98818407960199006</v>
      </c>
      <c r="AB257" s="72">
        <f t="shared" si="40"/>
        <v>0</v>
      </c>
      <c r="AC257" s="72">
        <f t="shared" si="41"/>
        <v>1.181592039800995E-2</v>
      </c>
      <c r="AD257" s="72">
        <f t="shared" si="42"/>
        <v>5.7167985927880386E-3</v>
      </c>
      <c r="AE257" s="72">
        <f t="shared" si="43"/>
        <v>8.0845771144278603E-3</v>
      </c>
      <c r="AF257" s="72">
        <f t="shared" si="44"/>
        <v>0.875</v>
      </c>
    </row>
    <row r="258" spans="1:32" x14ac:dyDescent="0.25">
      <c r="A258" s="2" t="s">
        <v>6181</v>
      </c>
      <c r="B258" s="3" t="s">
        <v>24</v>
      </c>
      <c r="C258" s="4" t="s">
        <v>6180</v>
      </c>
      <c r="D258" s="3" t="s">
        <v>26</v>
      </c>
      <c r="E258" s="3" t="s">
        <v>6179</v>
      </c>
      <c r="F258" s="3" t="s">
        <v>28</v>
      </c>
      <c r="G258" s="3" t="s">
        <v>28</v>
      </c>
      <c r="H258" s="5">
        <v>15</v>
      </c>
      <c r="I258" s="5">
        <v>0</v>
      </c>
      <c r="J258" s="5">
        <v>60</v>
      </c>
      <c r="K258" s="5">
        <v>65</v>
      </c>
      <c r="L258" s="5">
        <v>2.2894999999999999E-2</v>
      </c>
      <c r="M258" s="69">
        <f t="shared" si="34"/>
        <v>3848</v>
      </c>
      <c r="N258" s="5">
        <v>59</v>
      </c>
      <c r="O258" s="5">
        <v>3848</v>
      </c>
      <c r="P258" s="5">
        <v>2839</v>
      </c>
      <c r="Q258" s="5">
        <v>0</v>
      </c>
      <c r="R258" s="5">
        <v>0</v>
      </c>
      <c r="S258" s="5">
        <f t="shared" si="35"/>
        <v>2839</v>
      </c>
      <c r="T258" s="5">
        <v>0</v>
      </c>
      <c r="U258" s="5">
        <v>0</v>
      </c>
      <c r="V258" s="5">
        <v>0</v>
      </c>
      <c r="W258" s="5">
        <v>0</v>
      </c>
      <c r="X258" s="72">
        <f t="shared" si="36"/>
        <v>1</v>
      </c>
      <c r="Y258" s="72">
        <f t="shared" si="37"/>
        <v>0</v>
      </c>
      <c r="Z258" s="72">
        <f t="shared" si="38"/>
        <v>0</v>
      </c>
      <c r="AA258" s="72">
        <f t="shared" si="39"/>
        <v>1</v>
      </c>
      <c r="AB258" s="72">
        <f t="shared" si="40"/>
        <v>0</v>
      </c>
      <c r="AC258" s="72">
        <f t="shared" si="41"/>
        <v>0</v>
      </c>
      <c r="AD258" s="72">
        <f t="shared" si="42"/>
        <v>1.5332640332640333E-2</v>
      </c>
      <c r="AE258" s="72">
        <f t="shared" si="43"/>
        <v>2.0781965480803098E-2</v>
      </c>
      <c r="AF258" s="72">
        <f t="shared" si="44"/>
        <v>0.92307692307692313</v>
      </c>
    </row>
    <row r="259" spans="1:32" x14ac:dyDescent="0.25">
      <c r="A259" s="2" t="s">
        <v>6324</v>
      </c>
      <c r="B259" s="3" t="s">
        <v>24</v>
      </c>
      <c r="C259" s="4" t="s">
        <v>6323</v>
      </c>
      <c r="D259" s="3" t="s">
        <v>26</v>
      </c>
      <c r="E259" s="3" t="s">
        <v>6322</v>
      </c>
      <c r="F259" s="3" t="s">
        <v>28</v>
      </c>
      <c r="G259" s="3" t="s">
        <v>28</v>
      </c>
      <c r="H259" s="5">
        <v>17</v>
      </c>
      <c r="I259" s="5">
        <v>0</v>
      </c>
      <c r="J259" s="5">
        <v>42</v>
      </c>
      <c r="K259" s="5">
        <v>46</v>
      </c>
      <c r="L259" s="5">
        <v>1.4734000000000001E-2</v>
      </c>
      <c r="M259" s="69">
        <f t="shared" ref="M259:M280" si="45">O259+Q259+V259</f>
        <v>4317</v>
      </c>
      <c r="N259" s="5">
        <v>17</v>
      </c>
      <c r="O259" s="5">
        <v>4266</v>
      </c>
      <c r="P259" s="5">
        <v>3122</v>
      </c>
      <c r="Q259" s="5">
        <v>0</v>
      </c>
      <c r="R259" s="5">
        <v>0</v>
      </c>
      <c r="S259" s="5">
        <f t="shared" ref="S259:S322" si="46">R259+W259+P259</f>
        <v>3159</v>
      </c>
      <c r="T259" s="5">
        <v>17</v>
      </c>
      <c r="U259" s="5">
        <v>1</v>
      </c>
      <c r="V259" s="5">
        <v>51</v>
      </c>
      <c r="W259" s="5">
        <v>37</v>
      </c>
      <c r="X259" s="72">
        <f t="shared" ref="X259:X280" si="47">O259/$M259</f>
        <v>0.98818624044475334</v>
      </c>
      <c r="Y259" s="72">
        <f t="shared" ref="Y259:Y280" si="48">Q259/$M259</f>
        <v>0</v>
      </c>
      <c r="Z259" s="72">
        <f t="shared" ref="Z259:Z280" si="49">V259/$M259</f>
        <v>1.1813759555246699E-2</v>
      </c>
      <c r="AA259" s="72">
        <f t="shared" ref="AA259:AA280" si="50">P259/$S259</f>
        <v>0.98828743273187714</v>
      </c>
      <c r="AB259" s="72">
        <f t="shared" ref="AB259:AB280" si="51">R259/$S259</f>
        <v>0</v>
      </c>
      <c r="AC259" s="72">
        <f t="shared" ref="AC259:AC280" si="52">W259/$S259</f>
        <v>1.1712567268122824E-2</v>
      </c>
      <c r="AD259" s="72">
        <f t="shared" ref="AD259:AD280" si="53">$N259/M259</f>
        <v>3.9379198517488995E-3</v>
      </c>
      <c r="AE259" s="72">
        <f t="shared" ref="AE259:AE280" si="54">$N259/S259</f>
        <v>5.3814498258942705E-3</v>
      </c>
      <c r="AF259" s="72">
        <f t="shared" ref="AF259:AF280" si="55">J259/K259</f>
        <v>0.91304347826086951</v>
      </c>
    </row>
    <row r="260" spans="1:32" x14ac:dyDescent="0.25">
      <c r="A260" s="2" t="s">
        <v>5898</v>
      </c>
      <c r="B260" s="3" t="s">
        <v>24</v>
      </c>
      <c r="C260" s="4" t="s">
        <v>5897</v>
      </c>
      <c r="D260" s="3" t="s">
        <v>26</v>
      </c>
      <c r="E260" s="3" t="s">
        <v>5896</v>
      </c>
      <c r="F260" s="3" t="s">
        <v>28</v>
      </c>
      <c r="G260" s="3" t="s">
        <v>28</v>
      </c>
      <c r="H260" s="5">
        <v>29</v>
      </c>
      <c r="I260" s="5">
        <v>0</v>
      </c>
      <c r="J260" s="5">
        <v>39</v>
      </c>
      <c r="K260" s="5">
        <v>46</v>
      </c>
      <c r="L260" s="5">
        <v>1.8845000000000001E-2</v>
      </c>
      <c r="M260" s="69">
        <f t="shared" si="45"/>
        <v>4182</v>
      </c>
      <c r="N260" s="5">
        <v>16</v>
      </c>
      <c r="O260" s="5">
        <v>3197</v>
      </c>
      <c r="P260" s="5">
        <v>2441</v>
      </c>
      <c r="Q260" s="5">
        <v>0</v>
      </c>
      <c r="R260" s="5">
        <v>0</v>
      </c>
      <c r="S260" s="5">
        <f t="shared" si="46"/>
        <v>3208</v>
      </c>
      <c r="T260" s="5">
        <v>5</v>
      </c>
      <c r="U260" s="5">
        <v>4</v>
      </c>
      <c r="V260" s="5">
        <v>985</v>
      </c>
      <c r="W260" s="5">
        <v>767</v>
      </c>
      <c r="X260" s="72">
        <f t="shared" si="47"/>
        <v>0.76446676231468202</v>
      </c>
      <c r="Y260" s="72">
        <f t="shared" si="48"/>
        <v>0</v>
      </c>
      <c r="Z260" s="72">
        <f t="shared" si="49"/>
        <v>0.23553323768531803</v>
      </c>
      <c r="AA260" s="72">
        <f t="shared" si="50"/>
        <v>0.76091022443890277</v>
      </c>
      <c r="AB260" s="72">
        <f t="shared" si="51"/>
        <v>0</v>
      </c>
      <c r="AC260" s="72">
        <f t="shared" si="52"/>
        <v>0.23908977556109726</v>
      </c>
      <c r="AD260" s="72">
        <f t="shared" si="53"/>
        <v>3.8259206121472981E-3</v>
      </c>
      <c r="AE260" s="72">
        <f t="shared" si="54"/>
        <v>4.9875311720698253E-3</v>
      </c>
      <c r="AF260" s="72">
        <f t="shared" si="55"/>
        <v>0.84782608695652173</v>
      </c>
    </row>
    <row r="261" spans="1:32" x14ac:dyDescent="0.25">
      <c r="A261" s="2" t="s">
        <v>7932</v>
      </c>
      <c r="B261" s="3" t="s">
        <v>24</v>
      </c>
      <c r="C261" s="4" t="s">
        <v>7931</v>
      </c>
      <c r="D261" s="3" t="s">
        <v>26</v>
      </c>
      <c r="E261" s="3" t="s">
        <v>7930</v>
      </c>
      <c r="F261" s="3" t="s">
        <v>28</v>
      </c>
      <c r="G261" s="3" t="s">
        <v>28</v>
      </c>
      <c r="H261" s="5">
        <v>292</v>
      </c>
      <c r="I261" s="5">
        <v>4</v>
      </c>
      <c r="J261" s="5">
        <v>320</v>
      </c>
      <c r="K261" s="5">
        <v>361</v>
      </c>
      <c r="L261" s="5">
        <v>3.7940000000000002E-2</v>
      </c>
      <c r="M261" s="69">
        <f t="shared" si="45"/>
        <v>13794</v>
      </c>
      <c r="N261" s="5">
        <v>120</v>
      </c>
      <c r="O261" s="5">
        <v>12883</v>
      </c>
      <c r="P261" s="5">
        <v>9515</v>
      </c>
      <c r="Q261" s="5">
        <v>0</v>
      </c>
      <c r="R261" s="5">
        <v>0</v>
      </c>
      <c r="S261" s="5">
        <f t="shared" si="46"/>
        <v>10157</v>
      </c>
      <c r="T261" s="5">
        <v>18</v>
      </c>
      <c r="U261" s="5">
        <v>7</v>
      </c>
      <c r="V261" s="5">
        <v>911</v>
      </c>
      <c r="W261" s="5">
        <v>642</v>
      </c>
      <c r="X261" s="72">
        <f t="shared" si="47"/>
        <v>0.93395679280846744</v>
      </c>
      <c r="Y261" s="72">
        <f t="shared" si="48"/>
        <v>0</v>
      </c>
      <c r="Z261" s="72">
        <f t="shared" si="49"/>
        <v>6.6043207191532546E-2</v>
      </c>
      <c r="AA261" s="72">
        <f t="shared" si="50"/>
        <v>0.93679235994880383</v>
      </c>
      <c r="AB261" s="72">
        <f t="shared" si="51"/>
        <v>0</v>
      </c>
      <c r="AC261" s="72">
        <f t="shared" si="52"/>
        <v>6.3207640051196223E-2</v>
      </c>
      <c r="AD261" s="72">
        <f t="shared" si="53"/>
        <v>8.6994345367551115E-3</v>
      </c>
      <c r="AE261" s="72">
        <f t="shared" si="54"/>
        <v>1.1814512159102097E-2</v>
      </c>
      <c r="AF261" s="72">
        <f t="shared" si="55"/>
        <v>0.88642659279778391</v>
      </c>
    </row>
    <row r="262" spans="1:32" x14ac:dyDescent="0.25">
      <c r="A262" s="2" t="s">
        <v>7661</v>
      </c>
      <c r="B262" s="3" t="s">
        <v>24</v>
      </c>
      <c r="C262" s="4" t="s">
        <v>7660</v>
      </c>
      <c r="D262" s="3" t="s">
        <v>26</v>
      </c>
      <c r="E262" s="3" t="s">
        <v>7659</v>
      </c>
      <c r="F262" s="3" t="s">
        <v>28</v>
      </c>
      <c r="G262" s="3" t="s">
        <v>28</v>
      </c>
      <c r="H262" s="5">
        <v>51</v>
      </c>
      <c r="I262" s="5">
        <v>0</v>
      </c>
      <c r="J262" s="5">
        <v>94</v>
      </c>
      <c r="K262" s="5">
        <v>125</v>
      </c>
      <c r="L262" s="5">
        <v>1.7441000000000002E-2</v>
      </c>
      <c r="M262" s="69">
        <f t="shared" si="45"/>
        <v>13646</v>
      </c>
      <c r="N262" s="5">
        <v>28</v>
      </c>
      <c r="O262" s="5">
        <v>9994</v>
      </c>
      <c r="P262" s="5">
        <v>7167</v>
      </c>
      <c r="Q262" s="5">
        <v>0</v>
      </c>
      <c r="R262" s="5">
        <v>0</v>
      </c>
      <c r="S262" s="5">
        <f t="shared" si="46"/>
        <v>9572</v>
      </c>
      <c r="T262" s="5">
        <v>3</v>
      </c>
      <c r="U262" s="5">
        <v>81</v>
      </c>
      <c r="V262" s="5">
        <v>3652</v>
      </c>
      <c r="W262" s="5">
        <v>2405</v>
      </c>
      <c r="X262" s="72">
        <f t="shared" si="47"/>
        <v>0.73237578777663781</v>
      </c>
      <c r="Y262" s="72">
        <f t="shared" si="48"/>
        <v>0</v>
      </c>
      <c r="Z262" s="72">
        <f t="shared" si="49"/>
        <v>0.26762421222336213</v>
      </c>
      <c r="AA262" s="72">
        <f t="shared" si="50"/>
        <v>0.74874634350188052</v>
      </c>
      <c r="AB262" s="72">
        <f t="shared" si="51"/>
        <v>0</v>
      </c>
      <c r="AC262" s="72">
        <f t="shared" si="52"/>
        <v>0.25125365649811954</v>
      </c>
      <c r="AD262" s="72">
        <f t="shared" si="53"/>
        <v>2.0518833357760515E-3</v>
      </c>
      <c r="AE262" s="72">
        <f t="shared" si="54"/>
        <v>2.9251984956122023E-3</v>
      </c>
      <c r="AF262" s="72">
        <f t="shared" si="55"/>
        <v>0.752</v>
      </c>
    </row>
    <row r="263" spans="1:32" x14ac:dyDescent="0.25">
      <c r="A263" s="2" t="s">
        <v>6309</v>
      </c>
      <c r="B263" s="3" t="s">
        <v>24</v>
      </c>
      <c r="C263" s="4" t="s">
        <v>6308</v>
      </c>
      <c r="D263" s="3" t="s">
        <v>26</v>
      </c>
      <c r="E263" s="3" t="s">
        <v>6307</v>
      </c>
      <c r="F263" s="3" t="s">
        <v>28</v>
      </c>
      <c r="G263" s="3" t="s">
        <v>28</v>
      </c>
      <c r="H263" s="5">
        <v>73</v>
      </c>
      <c r="I263" s="5">
        <v>4</v>
      </c>
      <c r="J263" s="5">
        <v>67</v>
      </c>
      <c r="K263" s="5">
        <v>76</v>
      </c>
      <c r="L263" s="5">
        <v>2.4524000000000001E-2</v>
      </c>
      <c r="M263" s="69">
        <f t="shared" si="45"/>
        <v>4424</v>
      </c>
      <c r="N263" s="5">
        <v>19</v>
      </c>
      <c r="O263" s="5">
        <v>4256</v>
      </c>
      <c r="P263" s="5">
        <v>3099</v>
      </c>
      <c r="Q263" s="5">
        <v>0</v>
      </c>
      <c r="R263" s="5">
        <v>0</v>
      </c>
      <c r="S263" s="5">
        <f t="shared" si="46"/>
        <v>3216</v>
      </c>
      <c r="T263" s="5">
        <v>3</v>
      </c>
      <c r="U263" s="5">
        <v>1</v>
      </c>
      <c r="V263" s="5">
        <v>168</v>
      </c>
      <c r="W263" s="5">
        <v>117</v>
      </c>
      <c r="X263" s="72">
        <f t="shared" si="47"/>
        <v>0.96202531645569622</v>
      </c>
      <c r="Y263" s="72">
        <f t="shared" si="48"/>
        <v>0</v>
      </c>
      <c r="Z263" s="72">
        <f t="shared" si="49"/>
        <v>3.7974683544303799E-2</v>
      </c>
      <c r="AA263" s="72">
        <f t="shared" si="50"/>
        <v>0.96361940298507465</v>
      </c>
      <c r="AB263" s="72">
        <f t="shared" si="51"/>
        <v>0</v>
      </c>
      <c r="AC263" s="72">
        <f t="shared" si="52"/>
        <v>3.6380597014925374E-2</v>
      </c>
      <c r="AD263" s="72">
        <f t="shared" si="53"/>
        <v>4.2947558770343583E-3</v>
      </c>
      <c r="AE263" s="72">
        <f t="shared" si="54"/>
        <v>5.9079601990049751E-3</v>
      </c>
      <c r="AF263" s="72">
        <f t="shared" si="55"/>
        <v>0.88157894736842102</v>
      </c>
    </row>
    <row r="264" spans="1:32" x14ac:dyDescent="0.25">
      <c r="A264" s="2" t="s">
        <v>6754</v>
      </c>
      <c r="B264" s="3" t="s">
        <v>24</v>
      </c>
      <c r="C264" s="4" t="s">
        <v>6753</v>
      </c>
      <c r="D264" s="3" t="s">
        <v>26</v>
      </c>
      <c r="E264" s="3" t="s">
        <v>6752</v>
      </c>
      <c r="F264" s="3" t="s">
        <v>28</v>
      </c>
      <c r="G264" s="3" t="s">
        <v>28</v>
      </c>
      <c r="H264" s="5">
        <v>23</v>
      </c>
      <c r="I264" s="5">
        <v>1</v>
      </c>
      <c r="J264" s="5">
        <v>43</v>
      </c>
      <c r="K264" s="5">
        <v>55</v>
      </c>
      <c r="L264" s="5">
        <v>1.391E-2</v>
      </c>
      <c r="M264" s="69">
        <f t="shared" si="45"/>
        <v>5772</v>
      </c>
      <c r="N264" s="5">
        <v>27</v>
      </c>
      <c r="O264" s="5">
        <v>5524</v>
      </c>
      <c r="P264" s="5">
        <v>3954</v>
      </c>
      <c r="Q264" s="5">
        <v>0</v>
      </c>
      <c r="R264" s="5">
        <v>0</v>
      </c>
      <c r="S264" s="5">
        <f t="shared" si="46"/>
        <v>4103</v>
      </c>
      <c r="T264" s="5">
        <v>5</v>
      </c>
      <c r="U264" s="5">
        <v>2</v>
      </c>
      <c r="V264" s="5">
        <v>248</v>
      </c>
      <c r="W264" s="5">
        <v>149</v>
      </c>
      <c r="X264" s="72">
        <f t="shared" si="47"/>
        <v>0.95703395703395699</v>
      </c>
      <c r="Y264" s="72">
        <f t="shared" si="48"/>
        <v>0</v>
      </c>
      <c r="Z264" s="72">
        <f t="shared" si="49"/>
        <v>4.2966042966042964E-2</v>
      </c>
      <c r="AA264" s="72">
        <f t="shared" si="50"/>
        <v>0.96368510845722644</v>
      </c>
      <c r="AB264" s="72">
        <f t="shared" si="51"/>
        <v>0</v>
      </c>
      <c r="AC264" s="72">
        <f t="shared" si="52"/>
        <v>3.6314891542773578E-2</v>
      </c>
      <c r="AD264" s="72">
        <f t="shared" si="53"/>
        <v>4.677754677754678E-3</v>
      </c>
      <c r="AE264" s="72">
        <f t="shared" si="54"/>
        <v>6.5805508164757491E-3</v>
      </c>
      <c r="AF264" s="72">
        <f t="shared" si="55"/>
        <v>0.78181818181818186</v>
      </c>
    </row>
    <row r="265" spans="1:32" x14ac:dyDescent="0.25">
      <c r="A265" s="2" t="s">
        <v>6576</v>
      </c>
      <c r="B265" s="3" t="s">
        <v>24</v>
      </c>
      <c r="C265" s="4" t="s">
        <v>6575</v>
      </c>
      <c r="D265" s="3" t="s">
        <v>26</v>
      </c>
      <c r="E265" s="3" t="s">
        <v>6574</v>
      </c>
      <c r="F265" s="3" t="s">
        <v>28</v>
      </c>
      <c r="G265" s="3" t="s">
        <v>28</v>
      </c>
      <c r="H265" s="5">
        <v>129</v>
      </c>
      <c r="I265" s="5">
        <v>6</v>
      </c>
      <c r="J265" s="5">
        <v>115</v>
      </c>
      <c r="K265" s="5">
        <v>129</v>
      </c>
      <c r="L265" s="5">
        <v>3.5714000000000003E-2</v>
      </c>
      <c r="M265" s="69">
        <f t="shared" si="45"/>
        <v>5412</v>
      </c>
      <c r="N265" s="5">
        <v>24</v>
      </c>
      <c r="O265" s="5">
        <v>5091</v>
      </c>
      <c r="P265" s="5">
        <v>3612</v>
      </c>
      <c r="Q265" s="5">
        <v>0</v>
      </c>
      <c r="R265" s="5">
        <v>0</v>
      </c>
      <c r="S265" s="5">
        <f t="shared" si="46"/>
        <v>3830</v>
      </c>
      <c r="T265" s="5">
        <v>3</v>
      </c>
      <c r="U265" s="5">
        <v>2</v>
      </c>
      <c r="V265" s="5">
        <v>321</v>
      </c>
      <c r="W265" s="5">
        <v>218</v>
      </c>
      <c r="X265" s="72">
        <f t="shared" si="47"/>
        <v>0.94068736141906872</v>
      </c>
      <c r="Y265" s="72">
        <f t="shared" si="48"/>
        <v>0</v>
      </c>
      <c r="Z265" s="72">
        <f t="shared" si="49"/>
        <v>5.9312638580931262E-2</v>
      </c>
      <c r="AA265" s="72">
        <f t="shared" si="50"/>
        <v>0.94308093994778064</v>
      </c>
      <c r="AB265" s="72">
        <f t="shared" si="51"/>
        <v>0</v>
      </c>
      <c r="AC265" s="72">
        <f t="shared" si="52"/>
        <v>5.691906005221932E-2</v>
      </c>
      <c r="AD265" s="72">
        <f t="shared" si="53"/>
        <v>4.434589800443459E-3</v>
      </c>
      <c r="AE265" s="72">
        <f t="shared" si="54"/>
        <v>6.2663185378590081E-3</v>
      </c>
      <c r="AF265" s="72">
        <f t="shared" si="55"/>
        <v>0.89147286821705429</v>
      </c>
    </row>
    <row r="266" spans="1:32" x14ac:dyDescent="0.25">
      <c r="A266" s="2" t="s">
        <v>7711</v>
      </c>
      <c r="B266" s="3" t="s">
        <v>24</v>
      </c>
      <c r="C266" s="4" t="s">
        <v>7710</v>
      </c>
      <c r="D266" s="3" t="s">
        <v>26</v>
      </c>
      <c r="E266" s="3" t="s">
        <v>7709</v>
      </c>
      <c r="F266" s="3" t="s">
        <v>28</v>
      </c>
      <c r="G266" s="3" t="s">
        <v>28</v>
      </c>
      <c r="H266" s="5">
        <v>652</v>
      </c>
      <c r="I266" s="5">
        <v>58</v>
      </c>
      <c r="J266" s="5">
        <v>300</v>
      </c>
      <c r="K266" s="5">
        <v>493</v>
      </c>
      <c r="L266" s="5">
        <v>6.5393000000000007E-2</v>
      </c>
      <c r="M266" s="69">
        <f t="shared" si="45"/>
        <v>11553</v>
      </c>
      <c r="N266" s="5">
        <v>53</v>
      </c>
      <c r="O266" s="5">
        <v>10561</v>
      </c>
      <c r="P266" s="5">
        <v>7539</v>
      </c>
      <c r="Q266" s="5">
        <v>0</v>
      </c>
      <c r="R266" s="5">
        <v>0</v>
      </c>
      <c r="S266" s="5">
        <f t="shared" si="46"/>
        <v>8222</v>
      </c>
      <c r="T266" s="5">
        <v>18</v>
      </c>
      <c r="U266" s="5">
        <v>4</v>
      </c>
      <c r="V266" s="5">
        <v>992</v>
      </c>
      <c r="W266" s="5">
        <v>683</v>
      </c>
      <c r="X266" s="72">
        <f t="shared" si="47"/>
        <v>0.91413485674716521</v>
      </c>
      <c r="Y266" s="72">
        <f t="shared" si="48"/>
        <v>0</v>
      </c>
      <c r="Z266" s="72">
        <f t="shared" si="49"/>
        <v>8.5865143252834758E-2</v>
      </c>
      <c r="AA266" s="72">
        <f t="shared" si="50"/>
        <v>0.91693018730235953</v>
      </c>
      <c r="AB266" s="72">
        <f t="shared" si="51"/>
        <v>0</v>
      </c>
      <c r="AC266" s="72">
        <f t="shared" si="52"/>
        <v>8.306981269764048E-2</v>
      </c>
      <c r="AD266" s="72">
        <f t="shared" si="53"/>
        <v>4.5875530165325022E-3</v>
      </c>
      <c r="AE266" s="72">
        <f t="shared" si="54"/>
        <v>6.4461201654098755E-3</v>
      </c>
      <c r="AF266" s="72">
        <f t="shared" si="55"/>
        <v>0.60851926977687631</v>
      </c>
    </row>
    <row r="267" spans="1:32" x14ac:dyDescent="0.25">
      <c r="A267" s="2" t="s">
        <v>6840</v>
      </c>
      <c r="B267" s="3" t="s">
        <v>24</v>
      </c>
      <c r="C267" s="4" t="s">
        <v>6839</v>
      </c>
      <c r="D267" s="3" t="s">
        <v>26</v>
      </c>
      <c r="E267" s="3" t="s">
        <v>6838</v>
      </c>
      <c r="F267" s="3" t="s">
        <v>28</v>
      </c>
      <c r="G267" s="3" t="s">
        <v>28</v>
      </c>
      <c r="H267" s="5">
        <v>226</v>
      </c>
      <c r="I267" s="5">
        <v>106</v>
      </c>
      <c r="J267" s="5">
        <v>164</v>
      </c>
      <c r="K267" s="5">
        <v>205</v>
      </c>
      <c r="L267" s="5">
        <v>4.8682000000000003E-2</v>
      </c>
      <c r="M267" s="69">
        <f t="shared" si="45"/>
        <v>5910</v>
      </c>
      <c r="N267" s="5">
        <v>38</v>
      </c>
      <c r="O267" s="5">
        <v>5758</v>
      </c>
      <c r="P267" s="5">
        <v>4211</v>
      </c>
      <c r="Q267" s="5">
        <v>0</v>
      </c>
      <c r="R267" s="5">
        <v>0</v>
      </c>
      <c r="S267" s="5">
        <f t="shared" si="46"/>
        <v>4326</v>
      </c>
      <c r="T267" s="5">
        <v>22</v>
      </c>
      <c r="U267" s="5">
        <v>0</v>
      </c>
      <c r="V267" s="5">
        <v>152</v>
      </c>
      <c r="W267" s="5">
        <v>115</v>
      </c>
      <c r="X267" s="72">
        <f t="shared" si="47"/>
        <v>0.97428087986463618</v>
      </c>
      <c r="Y267" s="72">
        <f t="shared" si="48"/>
        <v>0</v>
      </c>
      <c r="Z267" s="72">
        <f t="shared" si="49"/>
        <v>2.5719120135363791E-2</v>
      </c>
      <c r="AA267" s="72">
        <f t="shared" si="50"/>
        <v>0.97341655108645397</v>
      </c>
      <c r="AB267" s="72">
        <f t="shared" si="51"/>
        <v>0</v>
      </c>
      <c r="AC267" s="72">
        <f t="shared" si="52"/>
        <v>2.6583448913546002E-2</v>
      </c>
      <c r="AD267" s="72">
        <f t="shared" si="53"/>
        <v>6.4297800338409478E-3</v>
      </c>
      <c r="AE267" s="72">
        <f t="shared" si="54"/>
        <v>8.7840961627369402E-3</v>
      </c>
      <c r="AF267" s="72">
        <f t="shared" si="55"/>
        <v>0.8</v>
      </c>
    </row>
    <row r="268" spans="1:32" x14ac:dyDescent="0.25">
      <c r="A268" s="2" t="s">
        <v>8186</v>
      </c>
      <c r="B268" s="3" t="s">
        <v>24</v>
      </c>
      <c r="C268" s="4" t="s">
        <v>8185</v>
      </c>
      <c r="D268" s="3" t="s">
        <v>26</v>
      </c>
      <c r="E268" s="3" t="s">
        <v>8184</v>
      </c>
      <c r="F268" s="3" t="s">
        <v>28</v>
      </c>
      <c r="G268" s="3" t="s">
        <v>28</v>
      </c>
      <c r="H268" s="5">
        <v>1858</v>
      </c>
      <c r="I268" s="5">
        <v>17</v>
      </c>
      <c r="J268" s="5">
        <v>2130</v>
      </c>
      <c r="K268" s="5">
        <v>2470</v>
      </c>
      <c r="L268" s="5">
        <v>0.190807</v>
      </c>
      <c r="M268" s="69">
        <f t="shared" si="45"/>
        <v>25771</v>
      </c>
      <c r="N268" s="5">
        <v>1404</v>
      </c>
      <c r="O268" s="5">
        <v>20208</v>
      </c>
      <c r="P268" s="5">
        <v>12945</v>
      </c>
      <c r="Q268" s="5">
        <v>0</v>
      </c>
      <c r="R268" s="5">
        <v>0</v>
      </c>
      <c r="S268" s="5">
        <f t="shared" si="46"/>
        <v>16563</v>
      </c>
      <c r="T268" s="5">
        <v>128</v>
      </c>
      <c r="U268" s="5">
        <v>51</v>
      </c>
      <c r="V268" s="5">
        <v>5563</v>
      </c>
      <c r="W268" s="5">
        <v>3618</v>
      </c>
      <c r="X268" s="72">
        <f t="shared" si="47"/>
        <v>0.78413720849016333</v>
      </c>
      <c r="Y268" s="72">
        <f t="shared" si="48"/>
        <v>0</v>
      </c>
      <c r="Z268" s="72">
        <f t="shared" si="49"/>
        <v>0.21586279150983664</v>
      </c>
      <c r="AA268" s="72">
        <f t="shared" si="50"/>
        <v>0.78156131135663831</v>
      </c>
      <c r="AB268" s="72">
        <f t="shared" si="51"/>
        <v>0</v>
      </c>
      <c r="AC268" s="72">
        <f t="shared" si="52"/>
        <v>0.21843868864336172</v>
      </c>
      <c r="AD268" s="72">
        <f t="shared" si="53"/>
        <v>5.4479841682511347E-2</v>
      </c>
      <c r="AE268" s="72">
        <f t="shared" si="54"/>
        <v>8.4767252309364244E-2</v>
      </c>
      <c r="AF268" s="72">
        <f t="shared" si="55"/>
        <v>0.86234817813765186</v>
      </c>
    </row>
    <row r="269" spans="1:32" x14ac:dyDescent="0.25">
      <c r="A269" s="2" t="s">
        <v>6223</v>
      </c>
      <c r="B269" s="3" t="s">
        <v>24</v>
      </c>
      <c r="C269" s="4" t="s">
        <v>6222</v>
      </c>
      <c r="D269" s="3" t="s">
        <v>26</v>
      </c>
      <c r="E269" s="3" t="s">
        <v>6221</v>
      </c>
      <c r="F269" s="3" t="s">
        <v>28</v>
      </c>
      <c r="G269" s="3" t="s">
        <v>28</v>
      </c>
      <c r="H269" s="5">
        <v>224</v>
      </c>
      <c r="I269" s="5">
        <v>17</v>
      </c>
      <c r="J269" s="5">
        <v>151</v>
      </c>
      <c r="K269" s="5">
        <v>202</v>
      </c>
      <c r="L269" s="5">
        <v>6.9249000000000005E-2</v>
      </c>
      <c r="M269" s="69">
        <f t="shared" si="45"/>
        <v>4370</v>
      </c>
      <c r="N269" s="5">
        <v>54</v>
      </c>
      <c r="O269" s="5">
        <v>3799</v>
      </c>
      <c r="P269" s="5">
        <v>2917</v>
      </c>
      <c r="Q269" s="5">
        <v>0</v>
      </c>
      <c r="R269" s="5">
        <v>0</v>
      </c>
      <c r="S269" s="5">
        <f t="shared" si="46"/>
        <v>3303</v>
      </c>
      <c r="T269" s="5">
        <v>10</v>
      </c>
      <c r="U269" s="5">
        <v>4</v>
      </c>
      <c r="V269" s="5">
        <v>571</v>
      </c>
      <c r="W269" s="5">
        <v>386</v>
      </c>
      <c r="X269" s="72">
        <f t="shared" si="47"/>
        <v>0.86933638443935923</v>
      </c>
      <c r="Y269" s="72">
        <f t="shared" si="48"/>
        <v>0</v>
      </c>
      <c r="Z269" s="72">
        <f t="shared" si="49"/>
        <v>0.13066361556064074</v>
      </c>
      <c r="AA269" s="72">
        <f t="shared" si="50"/>
        <v>0.88313654253708751</v>
      </c>
      <c r="AB269" s="72">
        <f t="shared" si="51"/>
        <v>0</v>
      </c>
      <c r="AC269" s="72">
        <f t="shared" si="52"/>
        <v>0.1168634574629125</v>
      </c>
      <c r="AD269" s="72">
        <f t="shared" si="53"/>
        <v>1.2356979405034324E-2</v>
      </c>
      <c r="AE269" s="72">
        <f t="shared" si="54"/>
        <v>1.6348773841961851E-2</v>
      </c>
      <c r="AF269" s="72">
        <f t="shared" si="55"/>
        <v>0.74752475247524752</v>
      </c>
    </row>
    <row r="270" spans="1:32" x14ac:dyDescent="0.25">
      <c r="A270" s="2" t="s">
        <v>8554</v>
      </c>
      <c r="B270" s="3" t="s">
        <v>24</v>
      </c>
      <c r="C270" s="4" t="s">
        <v>8553</v>
      </c>
      <c r="D270" s="3" t="s">
        <v>26</v>
      </c>
      <c r="E270" s="3" t="s">
        <v>8552</v>
      </c>
      <c r="F270" s="3" t="s">
        <v>28</v>
      </c>
      <c r="G270" s="3" t="s">
        <v>28</v>
      </c>
      <c r="H270" s="5">
        <v>4879</v>
      </c>
      <c r="I270" s="5">
        <v>165</v>
      </c>
      <c r="J270" s="5">
        <v>3340</v>
      </c>
      <c r="K270" s="5">
        <v>5410</v>
      </c>
      <c r="L270" s="5">
        <v>0.16037699999999999</v>
      </c>
      <c r="M270" s="69">
        <f t="shared" si="45"/>
        <v>89516</v>
      </c>
      <c r="N270" s="5">
        <v>2436</v>
      </c>
      <c r="O270" s="5">
        <v>56152</v>
      </c>
      <c r="P270" s="5">
        <v>33733</v>
      </c>
      <c r="Q270" s="5">
        <v>0</v>
      </c>
      <c r="R270" s="5">
        <v>0</v>
      </c>
      <c r="S270" s="5">
        <f t="shared" si="46"/>
        <v>52910</v>
      </c>
      <c r="T270" s="5">
        <v>150</v>
      </c>
      <c r="U270" s="5">
        <v>359</v>
      </c>
      <c r="V270" s="5">
        <v>33364</v>
      </c>
      <c r="W270" s="5">
        <v>19177</v>
      </c>
      <c r="X270" s="72">
        <f t="shared" si="47"/>
        <v>0.62728450779748868</v>
      </c>
      <c r="Y270" s="72">
        <f t="shared" si="48"/>
        <v>0</v>
      </c>
      <c r="Z270" s="72">
        <f t="shared" si="49"/>
        <v>0.37271549220251127</v>
      </c>
      <c r="AA270" s="72">
        <f t="shared" si="50"/>
        <v>0.63755433755433755</v>
      </c>
      <c r="AB270" s="72">
        <f t="shared" si="51"/>
        <v>0</v>
      </c>
      <c r="AC270" s="72">
        <f t="shared" si="52"/>
        <v>0.36244566244566245</v>
      </c>
      <c r="AD270" s="72">
        <f t="shared" si="53"/>
        <v>2.7213012198936504E-2</v>
      </c>
      <c r="AE270" s="72">
        <f t="shared" si="54"/>
        <v>4.6040446040446041E-2</v>
      </c>
      <c r="AF270" s="72">
        <f t="shared" si="55"/>
        <v>0.61737523105360448</v>
      </c>
    </row>
    <row r="271" spans="1:32" x14ac:dyDescent="0.25">
      <c r="A271" s="2" t="s">
        <v>7565</v>
      </c>
      <c r="B271" s="3" t="s">
        <v>24</v>
      </c>
      <c r="C271" s="4" t="s">
        <v>7564</v>
      </c>
      <c r="D271" s="3" t="s">
        <v>26</v>
      </c>
      <c r="E271" s="3" t="s">
        <v>7563</v>
      </c>
      <c r="F271" s="3" t="s">
        <v>28</v>
      </c>
      <c r="G271" s="3" t="s">
        <v>28</v>
      </c>
      <c r="H271" s="5">
        <v>611</v>
      </c>
      <c r="I271" s="5">
        <v>26</v>
      </c>
      <c r="J271" s="5">
        <v>499</v>
      </c>
      <c r="K271" s="5">
        <v>561</v>
      </c>
      <c r="L271" s="5">
        <v>8.4234000000000003E-2</v>
      </c>
      <c r="M271" s="69">
        <f t="shared" si="45"/>
        <v>9926</v>
      </c>
      <c r="N271" s="5">
        <v>83</v>
      </c>
      <c r="O271" s="5">
        <v>9343</v>
      </c>
      <c r="P271" s="5">
        <v>6660</v>
      </c>
      <c r="Q271" s="5">
        <v>0</v>
      </c>
      <c r="R271" s="5">
        <v>0</v>
      </c>
      <c r="S271" s="5">
        <f t="shared" si="46"/>
        <v>7062</v>
      </c>
      <c r="T271" s="5">
        <v>34</v>
      </c>
      <c r="U271" s="5">
        <v>8</v>
      </c>
      <c r="V271" s="5">
        <v>583</v>
      </c>
      <c r="W271" s="5">
        <v>402</v>
      </c>
      <c r="X271" s="72">
        <f t="shared" si="47"/>
        <v>0.94126536369131575</v>
      </c>
      <c r="Y271" s="72">
        <f t="shared" si="48"/>
        <v>0</v>
      </c>
      <c r="Z271" s="72">
        <f t="shared" si="49"/>
        <v>5.8734636308684265E-2</v>
      </c>
      <c r="AA271" s="72">
        <f t="shared" si="50"/>
        <v>0.9430756159728122</v>
      </c>
      <c r="AB271" s="72">
        <f t="shared" si="51"/>
        <v>0</v>
      </c>
      <c r="AC271" s="72">
        <f t="shared" si="52"/>
        <v>5.6924384027187767E-2</v>
      </c>
      <c r="AD271" s="72">
        <f t="shared" si="53"/>
        <v>8.3618778964336081E-3</v>
      </c>
      <c r="AE271" s="72">
        <f t="shared" si="54"/>
        <v>1.1753044463324838E-2</v>
      </c>
      <c r="AF271" s="72">
        <f t="shared" si="55"/>
        <v>0.88948306595365423</v>
      </c>
    </row>
    <row r="272" spans="1:32" x14ac:dyDescent="0.25">
      <c r="A272" s="2" t="s">
        <v>8593</v>
      </c>
      <c r="B272" s="3" t="s">
        <v>24</v>
      </c>
      <c r="C272" s="4" t="s">
        <v>8592</v>
      </c>
      <c r="D272" s="3" t="s">
        <v>26</v>
      </c>
      <c r="E272" s="3" t="s">
        <v>8591</v>
      </c>
      <c r="F272" s="3" t="s">
        <v>28</v>
      </c>
      <c r="G272" s="3" t="s">
        <v>28</v>
      </c>
      <c r="H272" s="5">
        <v>1640</v>
      </c>
      <c r="I272" s="5">
        <v>54</v>
      </c>
      <c r="J272" s="5">
        <v>1121</v>
      </c>
      <c r="K272" s="5">
        <v>3081</v>
      </c>
      <c r="L272" s="5">
        <v>6.5263000000000002E-2</v>
      </c>
      <c r="M272" s="69">
        <f t="shared" si="45"/>
        <v>101964</v>
      </c>
      <c r="N272" s="5">
        <v>643</v>
      </c>
      <c r="O272" s="5">
        <v>63344</v>
      </c>
      <c r="P272" s="5">
        <v>47209</v>
      </c>
      <c r="Q272" s="5">
        <v>0</v>
      </c>
      <c r="R272" s="5">
        <v>0</v>
      </c>
      <c r="S272" s="5">
        <f t="shared" si="46"/>
        <v>75535</v>
      </c>
      <c r="T272" s="5">
        <v>498</v>
      </c>
      <c r="U272" s="5">
        <v>156</v>
      </c>
      <c r="V272" s="5">
        <v>38620</v>
      </c>
      <c r="W272" s="5">
        <v>28326</v>
      </c>
      <c r="X272" s="72">
        <f t="shared" si="47"/>
        <v>0.62123886862029731</v>
      </c>
      <c r="Y272" s="72">
        <f t="shared" si="48"/>
        <v>0</v>
      </c>
      <c r="Z272" s="72">
        <f t="shared" si="49"/>
        <v>0.37876113137970263</v>
      </c>
      <c r="AA272" s="72">
        <f t="shared" si="50"/>
        <v>0.62499503541404644</v>
      </c>
      <c r="AB272" s="72">
        <f t="shared" si="51"/>
        <v>0</v>
      </c>
      <c r="AC272" s="72">
        <f t="shared" si="52"/>
        <v>0.3750049645859535</v>
      </c>
      <c r="AD272" s="72">
        <f t="shared" si="53"/>
        <v>6.3061472676630972E-3</v>
      </c>
      <c r="AE272" s="72">
        <f t="shared" si="54"/>
        <v>8.51261004832197E-3</v>
      </c>
      <c r="AF272" s="72">
        <f t="shared" si="55"/>
        <v>0.36384290814670561</v>
      </c>
    </row>
    <row r="273" spans="1:32" x14ac:dyDescent="0.25">
      <c r="A273" s="2" t="s">
        <v>7027</v>
      </c>
      <c r="B273" s="3" t="s">
        <v>24</v>
      </c>
      <c r="C273" s="4" t="s">
        <v>7026</v>
      </c>
      <c r="D273" s="3" t="s">
        <v>26</v>
      </c>
      <c r="E273" s="3" t="s">
        <v>7025</v>
      </c>
      <c r="F273" s="3" t="s">
        <v>28</v>
      </c>
      <c r="G273" s="3" t="s">
        <v>28</v>
      </c>
      <c r="H273" s="5">
        <v>99</v>
      </c>
      <c r="I273" s="5">
        <v>2</v>
      </c>
      <c r="J273" s="5">
        <v>117</v>
      </c>
      <c r="K273" s="5">
        <v>125</v>
      </c>
      <c r="L273" s="5">
        <v>2.6572999999999999E-2</v>
      </c>
      <c r="M273" s="69">
        <f t="shared" si="45"/>
        <v>6716</v>
      </c>
      <c r="N273" s="5">
        <v>26</v>
      </c>
      <c r="O273" s="5">
        <v>6648</v>
      </c>
      <c r="P273" s="5">
        <v>4704</v>
      </c>
      <c r="Q273" s="5">
        <v>0</v>
      </c>
      <c r="R273" s="5">
        <v>0</v>
      </c>
      <c r="S273" s="5">
        <f t="shared" si="46"/>
        <v>4755</v>
      </c>
      <c r="T273" s="5">
        <v>19</v>
      </c>
      <c r="U273" s="5">
        <v>2</v>
      </c>
      <c r="V273" s="5">
        <v>68</v>
      </c>
      <c r="W273" s="5">
        <v>51</v>
      </c>
      <c r="X273" s="72">
        <f t="shared" si="47"/>
        <v>0.98987492555092316</v>
      </c>
      <c r="Y273" s="72">
        <f t="shared" si="48"/>
        <v>0</v>
      </c>
      <c r="Z273" s="72">
        <f t="shared" si="49"/>
        <v>1.0125074449076831E-2</v>
      </c>
      <c r="AA273" s="72">
        <f t="shared" si="50"/>
        <v>0.98927444794952679</v>
      </c>
      <c r="AB273" s="72">
        <f t="shared" si="51"/>
        <v>0</v>
      </c>
      <c r="AC273" s="72">
        <f t="shared" si="52"/>
        <v>1.0725552050473186E-2</v>
      </c>
      <c r="AD273" s="72">
        <f t="shared" si="53"/>
        <v>3.8713519952352591E-3</v>
      </c>
      <c r="AE273" s="72">
        <f t="shared" si="54"/>
        <v>5.4679284963196637E-3</v>
      </c>
      <c r="AF273" s="72">
        <f t="shared" si="55"/>
        <v>0.93600000000000005</v>
      </c>
    </row>
    <row r="274" spans="1:32" x14ac:dyDescent="0.25">
      <c r="A274" s="2" t="s">
        <v>5959</v>
      </c>
      <c r="B274" s="3" t="s">
        <v>24</v>
      </c>
      <c r="C274" s="4" t="s">
        <v>5958</v>
      </c>
      <c r="D274" s="3" t="s">
        <v>26</v>
      </c>
      <c r="E274" s="3" t="s">
        <v>5957</v>
      </c>
      <c r="F274" s="3" t="s">
        <v>28</v>
      </c>
      <c r="G274" s="3" t="s">
        <v>28</v>
      </c>
      <c r="H274" s="5">
        <v>32</v>
      </c>
      <c r="I274" s="5">
        <v>1</v>
      </c>
      <c r="J274" s="5">
        <v>34</v>
      </c>
      <c r="K274" s="5">
        <v>37</v>
      </c>
      <c r="L274" s="5">
        <v>1.4853E-2</v>
      </c>
      <c r="M274" s="69">
        <f t="shared" si="45"/>
        <v>3586</v>
      </c>
      <c r="N274" s="5">
        <v>8</v>
      </c>
      <c r="O274" s="5">
        <v>3533</v>
      </c>
      <c r="P274" s="5">
        <v>2491</v>
      </c>
      <c r="Q274" s="5">
        <v>0</v>
      </c>
      <c r="R274" s="5">
        <v>0</v>
      </c>
      <c r="S274" s="5">
        <f t="shared" si="46"/>
        <v>2532</v>
      </c>
      <c r="T274" s="5">
        <v>8</v>
      </c>
      <c r="U274" s="5">
        <v>1</v>
      </c>
      <c r="V274" s="5">
        <v>53</v>
      </c>
      <c r="W274" s="5">
        <v>41</v>
      </c>
      <c r="X274" s="72">
        <f t="shared" si="47"/>
        <v>0.98522030117122139</v>
      </c>
      <c r="Y274" s="72">
        <f t="shared" si="48"/>
        <v>0</v>
      </c>
      <c r="Z274" s="72">
        <f t="shared" si="49"/>
        <v>1.4779698828778583E-2</v>
      </c>
      <c r="AA274" s="72">
        <f t="shared" si="50"/>
        <v>0.98380726698262244</v>
      </c>
      <c r="AB274" s="72">
        <f t="shared" si="51"/>
        <v>0</v>
      </c>
      <c r="AC274" s="72">
        <f t="shared" si="52"/>
        <v>1.6192733017377565E-2</v>
      </c>
      <c r="AD274" s="72">
        <f t="shared" si="53"/>
        <v>2.2308979364194089E-3</v>
      </c>
      <c r="AE274" s="72">
        <f t="shared" si="54"/>
        <v>3.1595576619273301E-3</v>
      </c>
      <c r="AF274" s="72">
        <f t="shared" si="55"/>
        <v>0.91891891891891897</v>
      </c>
    </row>
    <row r="275" spans="1:32" x14ac:dyDescent="0.25">
      <c r="A275" s="2" t="s">
        <v>7917</v>
      </c>
      <c r="B275" s="3" t="s">
        <v>24</v>
      </c>
      <c r="C275" s="4" t="s">
        <v>7916</v>
      </c>
      <c r="D275" s="3" t="s">
        <v>26</v>
      </c>
      <c r="E275" s="3" t="s">
        <v>7915</v>
      </c>
      <c r="F275" s="3" t="s">
        <v>28</v>
      </c>
      <c r="G275" s="3" t="s">
        <v>28</v>
      </c>
      <c r="H275" s="5">
        <v>402</v>
      </c>
      <c r="I275" s="5">
        <v>45</v>
      </c>
      <c r="J275" s="5">
        <v>375</v>
      </c>
      <c r="K275" s="5">
        <v>429</v>
      </c>
      <c r="L275" s="5">
        <v>4.6233000000000003E-2</v>
      </c>
      <c r="M275" s="69">
        <f t="shared" si="45"/>
        <v>14554</v>
      </c>
      <c r="N275" s="5">
        <v>142</v>
      </c>
      <c r="O275" s="5">
        <v>13154</v>
      </c>
      <c r="P275" s="5">
        <v>9279</v>
      </c>
      <c r="Q275" s="5">
        <v>0</v>
      </c>
      <c r="R275" s="5">
        <v>0</v>
      </c>
      <c r="S275" s="5">
        <f t="shared" si="46"/>
        <v>10271</v>
      </c>
      <c r="T275" s="5">
        <v>48</v>
      </c>
      <c r="U275" s="5">
        <v>26</v>
      </c>
      <c r="V275" s="5">
        <v>1400</v>
      </c>
      <c r="W275" s="5">
        <v>992</v>
      </c>
      <c r="X275" s="72">
        <f t="shared" si="47"/>
        <v>0.90380651367321696</v>
      </c>
      <c r="Y275" s="72">
        <f t="shared" si="48"/>
        <v>0</v>
      </c>
      <c r="Z275" s="72">
        <f t="shared" si="49"/>
        <v>9.6193486326783012E-2</v>
      </c>
      <c r="AA275" s="72">
        <f t="shared" si="50"/>
        <v>0.90341738876448252</v>
      </c>
      <c r="AB275" s="72">
        <f t="shared" si="51"/>
        <v>0</v>
      </c>
      <c r="AC275" s="72">
        <f t="shared" si="52"/>
        <v>9.6582611235517479E-2</v>
      </c>
      <c r="AD275" s="72">
        <f t="shared" si="53"/>
        <v>9.7567678988594204E-3</v>
      </c>
      <c r="AE275" s="72">
        <f t="shared" si="54"/>
        <v>1.3825333463148671E-2</v>
      </c>
      <c r="AF275" s="72">
        <f t="shared" si="55"/>
        <v>0.87412587412587417</v>
      </c>
    </row>
    <row r="276" spans="1:32" x14ac:dyDescent="0.25">
      <c r="A276" s="2" t="s">
        <v>5335</v>
      </c>
      <c r="B276" s="3" t="s">
        <v>24</v>
      </c>
      <c r="C276" s="4" t="s">
        <v>5334</v>
      </c>
      <c r="D276" s="3" t="s">
        <v>26</v>
      </c>
      <c r="E276" s="3" t="s">
        <v>569</v>
      </c>
      <c r="F276" s="3" t="s">
        <v>28</v>
      </c>
      <c r="G276" s="3" t="s">
        <v>28</v>
      </c>
      <c r="H276" s="5">
        <v>113</v>
      </c>
      <c r="I276" s="5">
        <v>6</v>
      </c>
      <c r="J276" s="5">
        <v>99</v>
      </c>
      <c r="K276" s="5">
        <v>106</v>
      </c>
      <c r="L276" s="5">
        <v>6.6002000000000005E-2</v>
      </c>
      <c r="M276" s="69">
        <f t="shared" si="45"/>
        <v>2299</v>
      </c>
      <c r="N276" s="5">
        <v>13</v>
      </c>
      <c r="O276" s="5">
        <v>2259</v>
      </c>
      <c r="P276" s="5">
        <v>1606</v>
      </c>
      <c r="Q276" s="5">
        <v>0</v>
      </c>
      <c r="R276" s="5">
        <v>0</v>
      </c>
      <c r="S276" s="5">
        <f t="shared" si="46"/>
        <v>1635</v>
      </c>
      <c r="T276" s="5">
        <v>5</v>
      </c>
      <c r="U276" s="5">
        <v>4</v>
      </c>
      <c r="V276" s="5">
        <v>40</v>
      </c>
      <c r="W276" s="5">
        <v>29</v>
      </c>
      <c r="X276" s="72">
        <f t="shared" si="47"/>
        <v>0.98260113092648982</v>
      </c>
      <c r="Y276" s="72">
        <f t="shared" si="48"/>
        <v>0</v>
      </c>
      <c r="Z276" s="72">
        <f t="shared" si="49"/>
        <v>1.7398869073510223E-2</v>
      </c>
      <c r="AA276" s="72">
        <f t="shared" si="50"/>
        <v>0.982262996941896</v>
      </c>
      <c r="AB276" s="72">
        <f t="shared" si="51"/>
        <v>0</v>
      </c>
      <c r="AC276" s="72">
        <f t="shared" si="52"/>
        <v>1.7737003058103974E-2</v>
      </c>
      <c r="AD276" s="72">
        <f t="shared" si="53"/>
        <v>5.6546324488908218E-3</v>
      </c>
      <c r="AE276" s="72">
        <f t="shared" si="54"/>
        <v>7.9510703363914366E-3</v>
      </c>
      <c r="AF276" s="72">
        <f t="shared" si="55"/>
        <v>0.93396226415094341</v>
      </c>
    </row>
    <row r="277" spans="1:32" x14ac:dyDescent="0.25">
      <c r="A277" s="2" t="s">
        <v>7465</v>
      </c>
      <c r="B277" s="3" t="s">
        <v>24</v>
      </c>
      <c r="C277" s="4" t="s">
        <v>7464</v>
      </c>
      <c r="D277" s="3" t="s">
        <v>26</v>
      </c>
      <c r="E277" s="3" t="s">
        <v>7463</v>
      </c>
      <c r="F277" s="3" t="s">
        <v>28</v>
      </c>
      <c r="G277" s="3" t="s">
        <v>28</v>
      </c>
      <c r="H277" s="5">
        <v>132</v>
      </c>
      <c r="I277" s="5">
        <v>10</v>
      </c>
      <c r="J277" s="5">
        <v>139</v>
      </c>
      <c r="K277" s="5">
        <v>170</v>
      </c>
      <c r="L277" s="5">
        <v>2.7226E-2</v>
      </c>
      <c r="M277" s="69">
        <f t="shared" si="45"/>
        <v>8765</v>
      </c>
      <c r="N277" s="5">
        <v>56</v>
      </c>
      <c r="O277" s="5">
        <v>8608</v>
      </c>
      <c r="P277" s="5">
        <v>6244</v>
      </c>
      <c r="Q277" s="5">
        <v>0</v>
      </c>
      <c r="R277" s="5">
        <v>0</v>
      </c>
      <c r="S277" s="5">
        <f t="shared" si="46"/>
        <v>6352</v>
      </c>
      <c r="T277" s="5">
        <v>18</v>
      </c>
      <c r="U277" s="5">
        <v>0</v>
      </c>
      <c r="V277" s="5">
        <v>157</v>
      </c>
      <c r="W277" s="5">
        <v>108</v>
      </c>
      <c r="X277" s="72">
        <f t="shared" si="47"/>
        <v>0.98208784940102678</v>
      </c>
      <c r="Y277" s="72">
        <f t="shared" si="48"/>
        <v>0</v>
      </c>
      <c r="Z277" s="72">
        <f t="shared" si="49"/>
        <v>1.7912150598973189E-2</v>
      </c>
      <c r="AA277" s="72">
        <f t="shared" si="50"/>
        <v>0.98299748110831231</v>
      </c>
      <c r="AB277" s="72">
        <f t="shared" si="51"/>
        <v>0</v>
      </c>
      <c r="AC277" s="72">
        <f t="shared" si="52"/>
        <v>1.7002518891687659E-2</v>
      </c>
      <c r="AD277" s="72">
        <f t="shared" si="53"/>
        <v>6.3890473474044491E-3</v>
      </c>
      <c r="AE277" s="72">
        <f t="shared" si="54"/>
        <v>8.8161209068010078E-3</v>
      </c>
      <c r="AF277" s="72">
        <f t="shared" si="55"/>
        <v>0.81764705882352939</v>
      </c>
    </row>
    <row r="278" spans="1:32" x14ac:dyDescent="0.25">
      <c r="A278" s="2" t="s">
        <v>6280</v>
      </c>
      <c r="B278" s="3" t="s">
        <v>24</v>
      </c>
      <c r="C278" s="4" t="s">
        <v>6279</v>
      </c>
      <c r="D278" s="3" t="s">
        <v>26</v>
      </c>
      <c r="E278" s="3" t="s">
        <v>6278</v>
      </c>
      <c r="F278" s="3" t="s">
        <v>28</v>
      </c>
      <c r="G278" s="3" t="s">
        <v>28</v>
      </c>
      <c r="H278" s="5">
        <v>32</v>
      </c>
      <c r="I278" s="5">
        <v>0</v>
      </c>
      <c r="J278" s="5">
        <v>42</v>
      </c>
      <c r="K278" s="5">
        <v>43</v>
      </c>
      <c r="L278" s="5">
        <v>1.4121999999999999E-2</v>
      </c>
      <c r="M278" s="69">
        <f t="shared" si="45"/>
        <v>4314</v>
      </c>
      <c r="N278" s="5">
        <v>9</v>
      </c>
      <c r="O278" s="5">
        <v>4314</v>
      </c>
      <c r="P278" s="5">
        <v>3045</v>
      </c>
      <c r="Q278" s="5">
        <v>0</v>
      </c>
      <c r="R278" s="5">
        <v>0</v>
      </c>
      <c r="S278" s="5">
        <f t="shared" si="46"/>
        <v>3045</v>
      </c>
      <c r="T278" s="5">
        <v>15</v>
      </c>
      <c r="U278" s="5">
        <v>0</v>
      </c>
      <c r="V278" s="5">
        <v>0</v>
      </c>
      <c r="W278" s="5">
        <v>0</v>
      </c>
      <c r="X278" s="72">
        <f t="shared" si="47"/>
        <v>1</v>
      </c>
      <c r="Y278" s="72">
        <f t="shared" si="48"/>
        <v>0</v>
      </c>
      <c r="Z278" s="72">
        <f t="shared" si="49"/>
        <v>0</v>
      </c>
      <c r="AA278" s="72">
        <f t="shared" si="50"/>
        <v>1</v>
      </c>
      <c r="AB278" s="72">
        <f t="shared" si="51"/>
        <v>0</v>
      </c>
      <c r="AC278" s="72">
        <f t="shared" si="52"/>
        <v>0</v>
      </c>
      <c r="AD278" s="72">
        <f t="shared" si="53"/>
        <v>2.086230876216968E-3</v>
      </c>
      <c r="AE278" s="72">
        <f t="shared" si="54"/>
        <v>2.9556650246305421E-3</v>
      </c>
      <c r="AF278" s="72">
        <f t="shared" si="55"/>
        <v>0.97674418604651159</v>
      </c>
    </row>
    <row r="279" spans="1:32" x14ac:dyDescent="0.25">
      <c r="A279" s="2" t="s">
        <v>5186</v>
      </c>
      <c r="B279" s="3" t="s">
        <v>24</v>
      </c>
      <c r="C279" s="4" t="s">
        <v>5185</v>
      </c>
      <c r="D279" s="3" t="s">
        <v>26</v>
      </c>
      <c r="E279" s="3" t="s">
        <v>5184</v>
      </c>
      <c r="F279" s="3" t="s">
        <v>28</v>
      </c>
      <c r="G279" s="3" t="s">
        <v>28</v>
      </c>
      <c r="H279" s="5">
        <v>37</v>
      </c>
      <c r="I279" s="5">
        <v>1</v>
      </c>
      <c r="J279" s="5">
        <v>46</v>
      </c>
      <c r="K279" s="5">
        <v>46</v>
      </c>
      <c r="L279" s="5">
        <v>3.4049000000000003E-2</v>
      </c>
      <c r="M279" s="69">
        <f t="shared" si="45"/>
        <v>1895</v>
      </c>
      <c r="N279" s="5">
        <v>17</v>
      </c>
      <c r="O279" s="5">
        <v>1876</v>
      </c>
      <c r="P279" s="5">
        <v>1351</v>
      </c>
      <c r="Q279" s="5">
        <v>0</v>
      </c>
      <c r="R279" s="5">
        <v>0</v>
      </c>
      <c r="S279" s="5">
        <f t="shared" si="46"/>
        <v>1363</v>
      </c>
      <c r="T279" s="5">
        <v>4</v>
      </c>
      <c r="U279" s="5">
        <v>0</v>
      </c>
      <c r="V279" s="5">
        <v>19</v>
      </c>
      <c r="W279" s="5">
        <v>12</v>
      </c>
      <c r="X279" s="72">
        <f t="shared" si="47"/>
        <v>0.98997361477572554</v>
      </c>
      <c r="Y279" s="72">
        <f t="shared" si="48"/>
        <v>0</v>
      </c>
      <c r="Z279" s="72">
        <f t="shared" si="49"/>
        <v>1.0026385224274407E-2</v>
      </c>
      <c r="AA279" s="72">
        <f t="shared" si="50"/>
        <v>0.99119589141599418</v>
      </c>
      <c r="AB279" s="72">
        <f t="shared" si="51"/>
        <v>0</v>
      </c>
      <c r="AC279" s="72">
        <f t="shared" si="52"/>
        <v>8.8041085840058694E-3</v>
      </c>
      <c r="AD279" s="72">
        <f t="shared" si="53"/>
        <v>8.9709762532981536E-3</v>
      </c>
      <c r="AE279" s="72">
        <f t="shared" si="54"/>
        <v>1.2472487160674981E-2</v>
      </c>
      <c r="AF279" s="72">
        <f t="shared" si="55"/>
        <v>1</v>
      </c>
    </row>
    <row r="280" spans="1:32" x14ac:dyDescent="0.25">
      <c r="A280" s="2" t="s">
        <v>7033</v>
      </c>
      <c r="B280" s="3" t="s">
        <v>24</v>
      </c>
      <c r="C280" s="4" t="s">
        <v>7032</v>
      </c>
      <c r="D280" s="3" t="s">
        <v>26</v>
      </c>
      <c r="E280" s="3" t="s">
        <v>7031</v>
      </c>
      <c r="F280" s="3" t="s">
        <v>28</v>
      </c>
      <c r="G280" s="3" t="s">
        <v>28</v>
      </c>
      <c r="H280" s="5">
        <v>219</v>
      </c>
      <c r="I280" s="5">
        <v>22</v>
      </c>
      <c r="J280" s="5">
        <v>177</v>
      </c>
      <c r="K280" s="5">
        <v>198</v>
      </c>
      <c r="L280" s="5">
        <v>4.2002999999999999E-2</v>
      </c>
      <c r="M280" s="69">
        <f t="shared" si="45"/>
        <v>6894</v>
      </c>
      <c r="N280" s="5">
        <v>33</v>
      </c>
      <c r="O280" s="5">
        <v>6763</v>
      </c>
      <c r="P280" s="5">
        <v>4714</v>
      </c>
      <c r="Q280" s="5">
        <v>0</v>
      </c>
      <c r="R280" s="5">
        <v>0</v>
      </c>
      <c r="S280" s="5">
        <f t="shared" si="46"/>
        <v>4808</v>
      </c>
      <c r="T280" s="5">
        <v>29</v>
      </c>
      <c r="U280" s="5">
        <v>1</v>
      </c>
      <c r="V280" s="5">
        <v>131</v>
      </c>
      <c r="W280" s="5">
        <v>94</v>
      </c>
      <c r="X280" s="72">
        <f t="shared" si="47"/>
        <v>0.98099796924862204</v>
      </c>
      <c r="Y280" s="72">
        <f t="shared" si="48"/>
        <v>0</v>
      </c>
      <c r="Z280" s="72">
        <f t="shared" si="49"/>
        <v>1.9002030751378012E-2</v>
      </c>
      <c r="AA280" s="72">
        <f t="shared" si="50"/>
        <v>0.98044925124792015</v>
      </c>
      <c r="AB280" s="72">
        <f t="shared" si="51"/>
        <v>0</v>
      </c>
      <c r="AC280" s="72">
        <f t="shared" si="52"/>
        <v>1.9550748752079867E-2</v>
      </c>
      <c r="AD280" s="72">
        <f t="shared" si="53"/>
        <v>4.7867711053089642E-3</v>
      </c>
      <c r="AE280" s="72">
        <f t="shared" si="54"/>
        <v>6.8635607321131447E-3</v>
      </c>
      <c r="AF280" s="72">
        <f t="shared" si="55"/>
        <v>0.89393939393939392</v>
      </c>
    </row>
  </sheetData>
  <autoFilter ref="A2:AF2" xr:uid="{B7D6A413-10EA-45C4-958C-3AC73016F077}">
    <sortState ref="A3:AF280">
      <sortCondition ref="B2"/>
    </sortState>
  </autoFilter>
  <hyperlinks>
    <hyperlink ref="C118" r:id="rId1" xr:uid="{9674A9CB-F0FB-42FA-A394-79A83D693551}"/>
    <hyperlink ref="C272" r:id="rId2" xr:uid="{1D38AF5A-D2FF-488E-9016-9E3A9DB26FFB}"/>
    <hyperlink ref="C228" r:id="rId3" xr:uid="{77E84BF4-37F5-4568-9AC0-E2886A39DA81}"/>
    <hyperlink ref="C40" r:id="rId4" xr:uid="{2C028DF2-1CAB-42B6-A2BF-A314BE18F8A0}"/>
    <hyperlink ref="C199" r:id="rId5" xr:uid="{7F66A00A-3642-445F-8A3F-F4166E413CE2}"/>
    <hyperlink ref="C270" r:id="rId6" xr:uid="{EA4F583D-885D-418C-86C3-985FA15AF728}"/>
    <hyperlink ref="C238" r:id="rId7" xr:uid="{563D3579-5D98-4DC2-A255-F19EB5838577}"/>
    <hyperlink ref="C198" r:id="rId8" xr:uid="{B01AD43A-33A5-452E-B7EA-2D56875892FD}"/>
    <hyperlink ref="C46" r:id="rId9" xr:uid="{7C8E655D-5E54-4524-BC21-926D53F09F7B}"/>
    <hyperlink ref="C35" r:id="rId10" xr:uid="{F29EE6B5-C64E-46FA-A7C5-4AFC7BEDB27D}"/>
    <hyperlink ref="C213" r:id="rId11" xr:uid="{4B610E55-084B-4FE5-9AD9-EC01956E273E}"/>
    <hyperlink ref="C113" r:id="rId12" xr:uid="{00DBB372-AD4F-427C-8988-692467406C83}"/>
    <hyperlink ref="C89" r:id="rId13" xr:uid="{E3D5BD40-C7E4-45E2-9947-15B40703EDDC}"/>
    <hyperlink ref="C127" r:id="rId14" xr:uid="{86CEF80E-BCD4-4384-B1E8-CCA8D717B554}"/>
    <hyperlink ref="C153" r:id="rId15" xr:uid="{3C4BC715-305F-49ED-90EA-34417253384D}"/>
    <hyperlink ref="C102" r:id="rId16" xr:uid="{A7AC7730-8602-4EEB-B157-87E061BAC49D}"/>
    <hyperlink ref="C65" r:id="rId17" xr:uid="{3B7B3808-63A2-43C8-BB99-3006D5E03F45}"/>
    <hyperlink ref="C177" r:id="rId18" xr:uid="{E1A19D49-359D-49A5-B431-D41FD31CBC7B}"/>
    <hyperlink ref="C174" r:id="rId19" xr:uid="{06B4A5B6-A59E-4C57-A527-9AB19C3B896D}"/>
    <hyperlink ref="C67" r:id="rId20" xr:uid="{23661689-D737-439F-8B8A-EF0B9C696B15}"/>
    <hyperlink ref="C71" r:id="rId21" xr:uid="{33A1AA97-4B3E-42CE-BEF6-2C5C3C564259}"/>
    <hyperlink ref="C104" r:id="rId22" xr:uid="{6492B6BD-6A5A-4276-9865-534A78234A14}"/>
    <hyperlink ref="C63" r:id="rId23" xr:uid="{27FFAE68-2FFE-4A50-A646-106F81D26956}"/>
    <hyperlink ref="C155" r:id="rId24" xr:uid="{FE1F1104-A4E0-4B62-B78B-5B626FE5B5D8}"/>
    <hyperlink ref="C124" r:id="rId25" xr:uid="{12207A87-D9DA-483D-B3D7-432EEC82FF37}"/>
    <hyperlink ref="C197" r:id="rId26" xr:uid="{4426DA26-FEA3-435B-BEC0-C3579E01E223}"/>
    <hyperlink ref="C203" r:id="rId27" xr:uid="{181C6424-0561-42D7-8062-BBEBDB7BC4D4}"/>
    <hyperlink ref="C195" r:id="rId28" xr:uid="{0535311F-4C4B-4A19-9334-9D8CFDFD7203}"/>
    <hyperlink ref="C136" r:id="rId29" xr:uid="{7572E925-1B64-4E5A-B6AA-91248DA42B57}"/>
    <hyperlink ref="C42" r:id="rId30" xr:uid="{EAB16818-3E64-4318-800E-DB6B2409E545}"/>
    <hyperlink ref="C147" r:id="rId31" xr:uid="{E8AC5019-02BF-4CA0-8CEF-04DC2C0086EB}"/>
    <hyperlink ref="C75" r:id="rId32" xr:uid="{013FFA21-9D3E-4961-ABE0-D0CE6C917EC1}"/>
    <hyperlink ref="C216" r:id="rId33" xr:uid="{C19C0BD5-F540-4E61-8642-B58FA312B1CE}"/>
    <hyperlink ref="C36" r:id="rId34" xr:uid="{8DF58F7A-FAF8-4ABA-AA8F-79A28F138EB2}"/>
    <hyperlink ref="C29" r:id="rId35" xr:uid="{1C7485EC-FEB3-46DC-AED9-C4D73AB52B8B}"/>
    <hyperlink ref="C167" r:id="rId36" xr:uid="{82F5E73E-2F92-43F3-87B1-2301B05EEF00}"/>
    <hyperlink ref="C90" r:id="rId37" xr:uid="{47444C04-E26A-46F5-83AA-A975560BDE69}"/>
    <hyperlink ref="C229" r:id="rId38" xr:uid="{7A626E01-7C21-4312-BD81-13AE4BFEC46E}"/>
    <hyperlink ref="C119" r:id="rId39" xr:uid="{09AAAA5C-19D5-457C-85F8-6CA9DEF78237}"/>
    <hyperlink ref="C268" r:id="rId40" xr:uid="{8950ECD7-2D16-4154-908E-28398B5286C4}"/>
    <hyperlink ref="C129" r:id="rId41" xr:uid="{134EA3A4-26DE-4143-8565-162393DFCAF0}"/>
    <hyperlink ref="C243" r:id="rId42" xr:uid="{FC956697-035B-4381-A4F5-372C35341BBD}"/>
    <hyperlink ref="C61" r:id="rId43" xr:uid="{74011776-5FB1-4A11-97EA-D7157F8920D7}"/>
    <hyperlink ref="C209" r:id="rId44" xr:uid="{16137674-FAA8-4B05-B854-85475E797813}"/>
    <hyperlink ref="C240" r:id="rId45" xr:uid="{1CDE82AE-4D6E-44DD-9C97-51E637FD2092}"/>
    <hyperlink ref="C117" r:id="rId46" xr:uid="{A6E0C0B6-AF4B-4C62-AEF5-CA5F93685842}"/>
    <hyperlink ref="C72" r:id="rId47" xr:uid="{79679A57-6073-4E88-B9ED-4CF44BA8E02F}"/>
    <hyperlink ref="C27" r:id="rId48" xr:uid="{E6E1D7C8-7F21-4424-81D4-E501DE8FBE1F}"/>
    <hyperlink ref="C159" r:id="rId49" xr:uid="{77E26350-F563-40B8-8BC1-0EC4E836AA50}"/>
    <hyperlink ref="C131" r:id="rId50" xr:uid="{C1BD46E7-7D80-4A99-B72B-9103EBDE12CE}"/>
    <hyperlink ref="C166" r:id="rId51" xr:uid="{D3D4EC63-E15B-4082-A89C-ACBA28DD71FB}"/>
    <hyperlink ref="C80" r:id="rId52" xr:uid="{17A06100-7D82-493E-8C64-20ED67976C14}"/>
    <hyperlink ref="C193" r:id="rId53" xr:uid="{7C00866F-1CA7-4F5B-8B5C-DC9683029BFC}"/>
    <hyperlink ref="C20" r:id="rId54" xr:uid="{D3DBA2EF-59C7-4363-98EB-661B99C5DBF7}"/>
    <hyperlink ref="C26" r:id="rId55" xr:uid="{B9B1EC3E-5BE5-4C63-8351-B49C6F39787A}"/>
    <hyperlink ref="C241" r:id="rId56" xr:uid="{E97D1FBF-94A4-42C3-B6C9-1EAD1A569E83}"/>
    <hyperlink ref="C19" r:id="rId57" xr:uid="{056E9854-BF00-4B13-BBE2-03CE071E97FF}"/>
    <hyperlink ref="C157" r:id="rId58" xr:uid="{17736059-2DC1-4CB5-8638-71D0153E308B}"/>
    <hyperlink ref="C233" r:id="rId59" xr:uid="{75EE9C61-64FC-4E68-85EE-3E933599C31E}"/>
    <hyperlink ref="C51" r:id="rId60" xr:uid="{AC69BF31-1A4C-4D37-930C-A820FE7DE5D6}"/>
    <hyperlink ref="C24" r:id="rId61" xr:uid="{C8A194E4-C849-435F-967B-C5D941A3CE06}"/>
    <hyperlink ref="C150" r:id="rId62" xr:uid="{1AA31284-9495-4443-AFDC-BE6D809F3964}"/>
    <hyperlink ref="C235" r:id="rId63" xr:uid="{866DBF17-52B8-444A-A6E4-CD94AB7C12D6}"/>
    <hyperlink ref="C261" r:id="rId64" xr:uid="{1C306A58-3F72-40F7-BEB4-9EE8FF68E2AC}"/>
    <hyperlink ref="C275" r:id="rId65" xr:uid="{A2BBC29F-30A6-4271-8BB4-AE911E28ADA3}"/>
    <hyperlink ref="C210" r:id="rId66" xr:uid="{5CD929D7-BA31-49FE-BBE3-5E562CDBFC83}"/>
    <hyperlink ref="C74" r:id="rId67" xr:uid="{26F249A2-1024-4F0D-8B2E-D763E5166B40}"/>
    <hyperlink ref="C183" r:id="rId68" xr:uid="{7A3FEF5F-8498-4AC2-9615-C427F17F86A9}"/>
    <hyperlink ref="C13" r:id="rId69" xr:uid="{8CBAA63D-7E71-4E38-AA91-404FA5180DCA}"/>
    <hyperlink ref="C245" r:id="rId70" xr:uid="{A167223C-2E1E-4367-904E-9B0D9B184B17}"/>
    <hyperlink ref="C111" r:id="rId71" xr:uid="{63973933-23CA-42C6-8183-BBA917BA76BA}"/>
    <hyperlink ref="C3" r:id="rId72" xr:uid="{21CF4D3A-4780-4F73-914E-C1860DA1137B}"/>
    <hyperlink ref="C237" r:id="rId73" xr:uid="{4B1CDB59-394F-40B7-89BA-8CD5D1AAACDD}"/>
    <hyperlink ref="C84" r:id="rId74" xr:uid="{0135B274-0E7E-489E-82CE-527842EE658B}"/>
    <hyperlink ref="C107" r:id="rId75" xr:uid="{F0EEBC38-2698-44AF-A398-4601E8208B77}"/>
    <hyperlink ref="C254" r:id="rId76" xr:uid="{F4985B98-D0C0-40A4-B4DD-FA2FABA67CBD}"/>
    <hyperlink ref="C266" r:id="rId77" xr:uid="{5576BF33-7D62-4217-A4AD-900BCD6C6544}"/>
    <hyperlink ref="C172" r:id="rId78" xr:uid="{A2A74529-4A1F-4FA3-A4F0-43A72CE8DB31}"/>
    <hyperlink ref="C149" r:id="rId79" xr:uid="{DC02C2EB-4043-43AA-BE91-74D07D2B35C4}"/>
    <hyperlink ref="C262" r:id="rId80" xr:uid="{C70A1619-02F2-46C5-B95F-E282D866C18F}"/>
    <hyperlink ref="C151" r:id="rId81" xr:uid="{6AD9BC66-192F-4C27-9469-E32B755E1AB0}"/>
    <hyperlink ref="C69" r:id="rId82" xr:uid="{7BD84177-3742-401B-B8C2-F023D50174BC}"/>
    <hyperlink ref="C116" r:id="rId83" xr:uid="{E34FC431-FB41-47B6-B94C-50294DF268C1}"/>
    <hyperlink ref="C227" r:id="rId84" xr:uid="{17CB974E-B88D-4E91-B6E8-E6D7D1A5B1CB}"/>
    <hyperlink ref="C87" r:id="rId85" xr:uid="{76158610-D910-489E-8721-100DF416BA5D}"/>
    <hyperlink ref="C212" r:id="rId86" xr:uid="{AC09F2F9-FF9F-4C25-820C-F2282C249689}"/>
    <hyperlink ref="C190" r:id="rId87" xr:uid="{5A10CD4B-48A5-47E6-8E3F-F23E08740392}"/>
    <hyperlink ref="C93" r:id="rId88" xr:uid="{4C85FB03-1264-43DB-A471-49DAAEB1FE7B}"/>
    <hyperlink ref="C271" r:id="rId89" xr:uid="{6BB2AE9A-E803-4C7F-BB94-4AECDF3323A8}"/>
    <hyperlink ref="C50" r:id="rId90" xr:uid="{5FA76113-BAA8-4CCE-B41A-9C2C59929DEE}"/>
    <hyperlink ref="C34" r:id="rId91" xr:uid="{D2366CFC-B20B-48B9-8CDE-17808EFA1C50}"/>
    <hyperlink ref="C242" r:id="rId92" xr:uid="{FFE7088E-A80F-4300-BB57-EE3DCA5347FA}"/>
    <hyperlink ref="C160" r:id="rId93" xr:uid="{1FCE9664-7715-4E52-8CA6-1C76C8F05A17}"/>
    <hyperlink ref="C82" r:id="rId94" xr:uid="{B5E7F59F-78DF-4EE9-AD6F-DD4BC3CAE052}"/>
    <hyperlink ref="C220" r:id="rId95" xr:uid="{EA1EE060-520E-4A59-8B08-F490187FB876}"/>
    <hyperlink ref="C10" r:id="rId96" xr:uid="{EDB4F246-B1D9-4712-8245-7886E6B941BB}"/>
    <hyperlink ref="C38" r:id="rId97" xr:uid="{37615CCE-78BB-4788-8F15-40D62ECE6220}"/>
    <hyperlink ref="C219" r:id="rId98" xr:uid="{F550E55E-F66B-4497-99B3-31CB0C39729F}"/>
    <hyperlink ref="C277" r:id="rId99" xr:uid="{5EAC84D6-3065-4BEF-A775-CAEFEC3F897C}"/>
    <hyperlink ref="C158" r:id="rId100" xr:uid="{E035BA8F-8211-41F9-BDDB-26294123ECA7}"/>
    <hyperlink ref="C148" r:id="rId101" xr:uid="{09DB77D3-2EAA-4F4D-8560-6A013C1C526A}"/>
    <hyperlink ref="C30" r:id="rId102" xr:uid="{F7FB3F5C-236C-4E7A-9D3F-D975BF840CDE}"/>
    <hyperlink ref="C128" r:id="rId103" xr:uid="{F99DF9A8-B7F1-456F-A6B1-7E22C332C343}"/>
    <hyperlink ref="C154" r:id="rId104" xr:uid="{F53F952C-A62B-4C01-9B18-76D9C84AF20C}"/>
    <hyperlink ref="C48" r:id="rId105" xr:uid="{2D2F3AA5-E00C-4E8F-9643-287BD72D3CF4}"/>
    <hyperlink ref="C41" r:id="rId106" xr:uid="{1564DC9C-76B0-412E-819D-F7E1BBB245D3}"/>
    <hyperlink ref="C200" r:id="rId107" xr:uid="{10203756-E78A-40ED-951E-945FC3E7F2D1}"/>
    <hyperlink ref="C226" r:id="rId108" xr:uid="{7EE7772F-E046-46F0-BB03-EE672C118A08}"/>
    <hyperlink ref="C179" r:id="rId109" xr:uid="{2E303DFC-9F05-422B-8F8E-3EA6E606D9D1}"/>
    <hyperlink ref="C162" r:id="rId110" xr:uid="{2BA9786F-E2DC-485F-BD89-FC12D612C927}"/>
    <hyperlink ref="C79" r:id="rId111" xr:uid="{BFD8EBEE-8353-4F40-B636-F62F04981205}"/>
    <hyperlink ref="C94" r:id="rId112" xr:uid="{13A44E23-24B2-4B19-BABE-272F779FFB2B}"/>
    <hyperlink ref="C62" r:id="rId113" xr:uid="{B01A5B6B-EAB1-4BBE-B61B-E1696459857A}"/>
    <hyperlink ref="C31" r:id="rId114" xr:uid="{D191BE71-51D9-4A46-9E81-E332FF44C483}"/>
    <hyperlink ref="C47" r:id="rId115" xr:uid="{0AE7843E-12EF-49D1-98E5-D8BBA2E23FD6}"/>
    <hyperlink ref="C92" r:id="rId116" xr:uid="{6254677C-07F4-415E-801C-281B362A1055}"/>
    <hyperlink ref="C207" r:id="rId117" xr:uid="{5EE8B347-BAC8-4291-95B8-B096D5B452F4}"/>
    <hyperlink ref="C16" r:id="rId118" xr:uid="{5EF20D3D-B362-451B-8253-DB1B5CEFE058}"/>
    <hyperlink ref="C122" r:id="rId119" xr:uid="{E9D9C645-5041-4D5C-BDA7-708570A08A42}"/>
    <hyperlink ref="C165" r:id="rId120" xr:uid="{1DF483A3-3676-4CD0-BEC1-A6A6ACF32C8D}"/>
    <hyperlink ref="C247" r:id="rId121" xr:uid="{8733664A-B470-44FB-9154-306C5B86B050}"/>
    <hyperlink ref="C185" r:id="rId122" xr:uid="{8707FA01-95A1-4411-8ACF-640DE5C80452}"/>
    <hyperlink ref="C78" r:id="rId123" xr:uid="{B12739D7-EED3-48D1-AFBC-12FCCEB348E7}"/>
    <hyperlink ref="C44" r:id="rId124" xr:uid="{4F6D0FA9-E456-4029-977F-B50FF6FDE12B}"/>
    <hyperlink ref="C222" r:id="rId125" xr:uid="{5DFFE349-E39D-40B1-84CE-0FA55DDAD3D1}"/>
    <hyperlink ref="C204" r:id="rId126" xr:uid="{9BB285B5-80D0-48FB-865A-8B691F9F384D}"/>
    <hyperlink ref="C145" r:id="rId127" xr:uid="{C9F40B18-6DD8-4AD5-8787-D7A59F726FC9}"/>
    <hyperlink ref="C280" r:id="rId128" xr:uid="{3AEBFB0D-7844-405C-97AB-669DF0917902}"/>
    <hyperlink ref="C273" r:id="rId129" xr:uid="{675B4F1E-AD03-4651-A1B1-D1D3EA289265}"/>
    <hyperlink ref="C59" r:id="rId130" xr:uid="{F9C2A411-5584-4D0E-8655-EFC22A1A5E19}"/>
    <hyperlink ref="C180" r:id="rId131" xr:uid="{58281667-D6F6-497D-B3D6-4E80F95CBBF2}"/>
    <hyperlink ref="C60" r:id="rId132" xr:uid="{4567F3FF-2FC5-423F-9B11-EC641CECCB96}"/>
    <hyperlink ref="C73" r:id="rId133" xr:uid="{4A7DBF34-1A07-4A39-B1A6-6ECD567351EE}"/>
    <hyperlink ref="C123" r:id="rId134" xr:uid="{760545CD-98D1-4E38-BAFE-8F1B67F7160E}"/>
    <hyperlink ref="C164" r:id="rId135" xr:uid="{63D7C2F5-9662-43C7-9E0C-6681CB4490B3}"/>
    <hyperlink ref="C114" r:id="rId136" xr:uid="{02658F50-4361-4976-91FF-B9F6B27CCE16}"/>
    <hyperlink ref="C33" r:id="rId137" xr:uid="{3C36790F-C392-4DD3-9FE0-659BB54F378C}"/>
    <hyperlink ref="C178" r:id="rId138" xr:uid="{49286497-323D-4F5A-9864-DD93DA8BB455}"/>
    <hyperlink ref="C173" r:id="rId139" xr:uid="{CFC52BB4-4D66-4DC2-8A36-4D4AA72F1001}"/>
    <hyperlink ref="C192" r:id="rId140" xr:uid="{FEC089FD-1932-40CF-95CA-4A8BEBB4ADB1}"/>
    <hyperlink ref="C214" r:id="rId141" xr:uid="{DD8B3942-35C2-400D-8DD5-A6CBBDC5BF30}"/>
    <hyperlink ref="C170" r:id="rId142" xr:uid="{383FEA86-B32F-46AB-889A-6C157D2B210A}"/>
    <hyperlink ref="C85" r:id="rId143" xr:uid="{B42BF96A-21C0-488A-A7D9-EF39449E6703}"/>
    <hyperlink ref="C14" r:id="rId144" xr:uid="{14F19885-C2E6-45BC-9C4B-B2A00101B395}"/>
    <hyperlink ref="C110" r:id="rId145" xr:uid="{77DC62A6-874B-425A-81BF-657A0E390915}"/>
    <hyperlink ref="C267" r:id="rId146" xr:uid="{4E1BE599-5A38-4357-9168-1E71896193A6}"/>
    <hyperlink ref="C206" r:id="rId147" xr:uid="{6150063D-4D17-4123-A0BA-69688253C11D}"/>
    <hyperlink ref="C208" r:id="rId148" xr:uid="{DCDEC35D-A715-4DEE-B12B-F17FF5A8B399}"/>
    <hyperlink ref="C246" r:id="rId149" xr:uid="{50367F68-EAC9-496B-8029-5321579D8A60}"/>
    <hyperlink ref="C230" r:id="rId150" xr:uid="{886BF1EC-0E64-49CE-A24A-53B12CBF60F0}"/>
    <hyperlink ref="C161" r:id="rId151" xr:uid="{8281EA64-1472-4434-AE00-67772CDC21AF}"/>
    <hyperlink ref="C218" r:id="rId152" xr:uid="{20E0711A-8717-4357-A2B9-107201792A0D}"/>
    <hyperlink ref="C68" r:id="rId153" xr:uid="{6BE51900-A614-49E2-8B11-19D9782A6882}"/>
    <hyperlink ref="C264" r:id="rId154" xr:uid="{75F43DA7-63CF-471D-9805-FD3FF76ACE97}"/>
    <hyperlink ref="C97" r:id="rId155" xr:uid="{3FA26F22-1BA9-46ED-9CFB-2474FEA79DB5}"/>
    <hyperlink ref="C156" r:id="rId156" xr:uid="{F42505DF-EF7C-4296-B32D-43E15E61E0C8}"/>
    <hyperlink ref="C175" r:id="rId157" xr:uid="{787BDA0F-CF1F-4276-8C97-856545914602}"/>
    <hyperlink ref="C100" r:id="rId158" xr:uid="{C8136018-2BAC-49D2-A551-806920DDFECF}"/>
    <hyperlink ref="C21" r:id="rId159" xr:uid="{A141AAD6-0D34-4323-ACDB-E23629CF8C37}"/>
    <hyperlink ref="C236" r:id="rId160" xr:uid="{3B9ADF84-C6F5-40C0-B2B6-EFD8DBAA825A}"/>
    <hyperlink ref="C239" r:id="rId161" xr:uid="{A22C9163-5885-4270-9B09-660F8A153258}"/>
    <hyperlink ref="C215" r:id="rId162" xr:uid="{53C5FC62-E864-4846-93B4-95BB40234BF7}"/>
    <hyperlink ref="C211" r:id="rId163" xr:uid="{6266CE2A-15F5-4BA5-8933-A4C8D2964D50}"/>
    <hyperlink ref="C188" r:id="rId164" xr:uid="{9459BEEF-F959-4ACA-A5D3-E784B914EDC9}"/>
    <hyperlink ref="C265" r:id="rId165" xr:uid="{56D0A132-AC95-4183-A17A-1B34E0F2642C}"/>
    <hyperlink ref="C112" r:id="rId166" xr:uid="{8C6B432F-5C01-4D06-A807-B92DD499531C}"/>
    <hyperlink ref="C251" r:id="rId167" xr:uid="{1EE17722-8D8D-41A7-B098-A2855E47FF67}"/>
    <hyperlink ref="C18" r:id="rId168" xr:uid="{AE4AE167-7B1F-441D-8CF1-A577686B61D0}"/>
    <hyperlink ref="C76" r:id="rId169" xr:uid="{C1C053AF-7AD6-4253-85B9-4D8FA5DF1298}"/>
    <hyperlink ref="C176" r:id="rId170" xr:uid="{289EDA18-B408-4D31-B422-BBCA28DF4C05}"/>
    <hyperlink ref="C152" r:id="rId171" xr:uid="{E456CA6B-B517-4231-AB7E-F4DBC0F81F9F}"/>
    <hyperlink ref="C217" r:id="rId172" xr:uid="{73F40B72-0625-4AC4-B704-0D5EF37E862A}"/>
    <hyperlink ref="C143" r:id="rId173" xr:uid="{210EEBFE-339A-4BBB-894C-AE48A71B2248}"/>
    <hyperlink ref="C144" r:id="rId174" xr:uid="{B4260C66-DC56-48D8-AF35-482B736E8AB2}"/>
    <hyperlink ref="C133" r:id="rId175" xr:uid="{6E664319-02AE-4461-B2B8-68185F5CC536}"/>
    <hyperlink ref="C25" r:id="rId176" xr:uid="{B33DED19-9ED7-4774-8893-CF9B1C3E6629}"/>
    <hyperlink ref="C22" r:id="rId177" xr:uid="{E2661D6F-0581-4170-B4F5-592B5517F4AB}"/>
    <hyperlink ref="C17" r:id="rId178" xr:uid="{48422D34-1960-4A54-B245-32C68BC7C8BD}"/>
    <hyperlink ref="C224" r:id="rId179" xr:uid="{01F3190F-FA26-443B-9CB6-2EF6F4E01CC3}"/>
    <hyperlink ref="C257" r:id="rId180" xr:uid="{FBD162EE-52AD-4853-8D65-D2168E624094}"/>
    <hyperlink ref="C115" r:id="rId181" xr:uid="{EAD46055-C6E9-4319-A5AE-6E11BD2B3C6F}"/>
    <hyperlink ref="C259" r:id="rId182" xr:uid="{747A0309-2299-4487-8AF6-DA926F10C722}"/>
    <hyperlink ref="C37" r:id="rId183" xr:uid="{005E1C87-1AF1-429C-A32B-E743298E492D}"/>
    <hyperlink ref="C263" r:id="rId184" xr:uid="{EBDFFC25-84CA-4033-911F-E5EFCD519EEE}"/>
    <hyperlink ref="C49" r:id="rId185" xr:uid="{E427347E-E363-45C8-8613-A8D9ABEBB637}"/>
    <hyperlink ref="C278" r:id="rId186" xr:uid="{9E02158B-A944-4439-9747-1DB6A4B83726}"/>
    <hyperlink ref="C189" r:id="rId187" xr:uid="{1F98330F-645A-4B53-B7BA-11E9D4F3DF85}"/>
    <hyperlink ref="C169" r:id="rId188" xr:uid="{0B8ADAFF-1F5D-4AB1-8347-87B8B9914ABC}"/>
    <hyperlink ref="C132" r:id="rId189" xr:uid="{88ABEF9B-C02F-48AA-BC46-3CB6E895FE74}"/>
    <hyperlink ref="C53" r:id="rId190" xr:uid="{51F148A5-A797-472B-9299-94BFCB385926}"/>
    <hyperlink ref="C269" r:id="rId191" xr:uid="{9D474B8A-5294-465B-828A-508A2D3022ED}"/>
    <hyperlink ref="C248" r:id="rId192" xr:uid="{115F222D-D9B4-4BC3-90E8-067AD0BF7D2E}"/>
    <hyperlink ref="C250" r:id="rId193" xr:uid="{A9A55326-D32F-4366-8A7B-D82F18B35DB2}"/>
    <hyperlink ref="C32" r:id="rId194" xr:uid="{836F959E-19A1-49C6-A70C-6D649B90B681}"/>
    <hyperlink ref="C66" r:id="rId195" xr:uid="{61DD5CDD-4F30-4C70-9966-65E2204F1750}"/>
    <hyperlink ref="C77" r:id="rId196" xr:uid="{B46FB5D8-3664-408E-846E-BFF92DAC70D6}"/>
    <hyperlink ref="C258" r:id="rId197" xr:uid="{6F1C0020-6768-4971-8458-A5D03821CEE0}"/>
    <hyperlink ref="C23" r:id="rId198" xr:uid="{EBD75E6B-62BC-4BB1-88DC-BD57B01D8AE5}"/>
    <hyperlink ref="C103" r:id="rId199" xr:uid="{A5C4ADDD-77AB-4032-A602-959807D62902}"/>
    <hyperlink ref="C4" r:id="rId200" xr:uid="{9BD1A5AF-4558-47A6-8762-4B582D23F9A9}"/>
    <hyperlink ref="C244" r:id="rId201" xr:uid="{C96CCADE-CBC9-4399-84CE-817D35B3E68E}"/>
    <hyperlink ref="C249" r:id="rId202" xr:uid="{39B6CB0D-CAEE-4239-8742-64FF3A3D9D11}"/>
    <hyperlink ref="C125" r:id="rId203" xr:uid="{E25C8B0B-2090-4330-894E-64ADD74AC0C3}"/>
    <hyperlink ref="C223" r:id="rId204" xr:uid="{0FC75FCC-0A33-4AF9-A2FF-7A099B33A428}"/>
    <hyperlink ref="C96" r:id="rId205" xr:uid="{A6826711-678E-4C69-BBDA-19D148A7403C}"/>
    <hyperlink ref="C194" r:id="rId206" xr:uid="{DB3B167A-0298-4B82-8EA3-FA4A7E84733E}"/>
    <hyperlink ref="C6" r:id="rId207" xr:uid="{7A95913B-8627-4555-BC7F-F124A726C5BA}"/>
    <hyperlink ref="C86" r:id="rId208" xr:uid="{E9AAD1DE-A0A3-4864-874B-32D7D5F891B7}"/>
    <hyperlink ref="C9" r:id="rId209" xr:uid="{CFB0763B-3E72-40AA-8E78-C691FC7B9716}"/>
    <hyperlink ref="C182" r:id="rId210" xr:uid="{68E789B5-5A6A-4F2A-B62F-F3B8983F08A3}"/>
    <hyperlink ref="C15" r:id="rId211" xr:uid="{9742081E-074A-45A4-8000-8F3510A1CE2E}"/>
    <hyperlink ref="C202" r:id="rId212" xr:uid="{74FB0CC6-0919-4312-9A27-E75C832A4F62}"/>
    <hyperlink ref="C11" r:id="rId213" xr:uid="{985D01CC-4E85-4B3F-9491-A427160A2108}"/>
    <hyperlink ref="C130" r:id="rId214" xr:uid="{6EFF73EF-C419-4B3F-9EF7-FCB485595114}"/>
    <hyperlink ref="C274" r:id="rId215" xr:uid="{4C0A102F-464D-4140-BF91-278B7148C85A}"/>
    <hyperlink ref="C70" r:id="rId216" xr:uid="{F3DAF583-2D3C-4E8A-B055-E54F19071F3A}"/>
    <hyperlink ref="C121" r:id="rId217" xr:uid="{1D25EC3D-6215-40D7-B773-6970F06DD1AF}"/>
    <hyperlink ref="C163" r:id="rId218" xr:uid="{CEACF4D9-6B98-408D-891A-F49711903176}"/>
    <hyperlink ref="C260" r:id="rId219" xr:uid="{56E3C519-982F-4791-AE2C-EB45D9CC446A}"/>
    <hyperlink ref="C83" r:id="rId220" xr:uid="{3D31FF24-D086-44F0-B5D3-68EDA98213EA}"/>
    <hyperlink ref="C135" r:id="rId221" xr:uid="{EF8AF111-F620-4BDB-8909-4ED2CBF08994}"/>
    <hyperlink ref="C45" r:id="rId222" xr:uid="{7FDA91B2-AC2A-4BB1-98D0-14DA24A44BA0}"/>
    <hyperlink ref="C231" r:id="rId223" xr:uid="{24B801C4-A9DC-4075-80BB-9412B217940D}"/>
    <hyperlink ref="C5" r:id="rId224" xr:uid="{460CC0C7-B21D-4B25-A0E5-3EB4B7287DA1}"/>
    <hyperlink ref="C191" r:id="rId225" xr:uid="{B6A0B576-534A-45CD-88BB-688640461DEE}"/>
    <hyperlink ref="C134" r:id="rId226" xr:uid="{F1E4A142-9D6F-4A65-9FCC-D5ECA5DC843C}"/>
    <hyperlink ref="C252" r:id="rId227" xr:uid="{29C00437-6383-4A03-9AF5-41218E0EA724}"/>
    <hyperlink ref="C95" r:id="rId228" xr:uid="{372E753A-E8C8-4158-8205-C4F9BAF39B7A}"/>
    <hyperlink ref="C126" r:id="rId229" xr:uid="{146E00A8-7210-4BD7-BCFA-20ECA3D6E3DD}"/>
    <hyperlink ref="C201" r:id="rId230" xr:uid="{E2E70F1D-8E0E-4CFD-9696-1A28766B3D8C}"/>
    <hyperlink ref="C57" r:id="rId231" xr:uid="{12D4A384-43CD-4D67-9431-82A90B0C3CE2}"/>
    <hyperlink ref="C7" r:id="rId232" xr:uid="{4FB10E52-C90A-494B-B079-E7DE5F3EDFB5}"/>
    <hyperlink ref="C81" r:id="rId233" xr:uid="{857CED58-3356-4285-B812-34ADB6C7E9F0}"/>
    <hyperlink ref="C225" r:id="rId234" xr:uid="{092F67B5-6A1B-42C3-ACCF-43A03DAD61F0}"/>
    <hyperlink ref="C168" r:id="rId235" xr:uid="{22201839-8DC7-46E0-B48B-17E4B2635B21}"/>
    <hyperlink ref="C12" r:id="rId236" xr:uid="{A58C4552-FEB5-426F-AEE6-F77BE2BDDC43}"/>
    <hyperlink ref="C55" r:id="rId237" xr:uid="{CFB7EA59-E71B-4D3B-B32C-EFF6CB90C6DC}"/>
    <hyperlink ref="C146" r:id="rId238" xr:uid="{DCBCAE22-724D-41E4-83AD-E9B1251A9548}"/>
    <hyperlink ref="C232" r:id="rId239" xr:uid="{233BCCD1-30A5-48FE-A2E7-08334340C472}"/>
    <hyperlink ref="C8" r:id="rId240" xr:uid="{02E9DB00-5932-4033-9958-B3A87BB42B73}"/>
    <hyperlink ref="C106" r:id="rId241" xr:uid="{D987831F-9519-44C3-9DD1-F8EA1056AF2A}"/>
    <hyperlink ref="C88" r:id="rId242" xr:uid="{6337CC25-4603-42BB-AF49-0124C70837F5}"/>
    <hyperlink ref="C205" r:id="rId243" xr:uid="{E94E0846-7DE7-4192-B7D7-7F9CBC74E0B9}"/>
    <hyperlink ref="C171" r:id="rId244" xr:uid="{D4810CAA-8A79-424A-8B1B-D03533B632F9}"/>
    <hyperlink ref="C101" r:id="rId245" xr:uid="{AFC2EF69-A379-4660-A0B3-134C554894F0}"/>
    <hyperlink ref="C253" r:id="rId246" xr:uid="{56D474FB-79E2-40FF-B46C-88D1C1823F84}"/>
    <hyperlink ref="C141" r:id="rId247" xr:uid="{E76CFC0B-DAE7-48BD-85D9-10D060D450E9}"/>
    <hyperlink ref="C43" r:id="rId248" xr:uid="{A1639793-04CF-414E-88EA-9F649B24D2BF}"/>
    <hyperlink ref="C56" r:id="rId249" xr:uid="{FF6377A0-25F5-4DA6-AD7D-CBE7E465B472}"/>
    <hyperlink ref="C184" r:id="rId250" xr:uid="{B3B6F6B1-A3DC-4ADB-885E-FDF02D52A005}"/>
    <hyperlink ref="C142" r:id="rId251" xr:uid="{6C0C4C14-72C5-4FAD-98B8-B2F83EAEDDE9}"/>
    <hyperlink ref="C109" r:id="rId252" xr:uid="{5C6CC562-A6BA-4723-9A31-DFD231792BF6}"/>
    <hyperlink ref="C52" r:id="rId253" xr:uid="{FDB39E50-8E0C-46C0-8FF1-A45D0B6F540E}"/>
    <hyperlink ref="C99" r:id="rId254" xr:uid="{EDCB16B4-8102-47FD-BC2C-979C89B32E98}"/>
    <hyperlink ref="C120" r:id="rId255" xr:uid="{FF6D06AE-E5E9-4827-B820-0B221D77DDDB}"/>
    <hyperlink ref="C221" r:id="rId256" xr:uid="{140FA561-78F6-49B1-BD02-F68A66EDF6CF}"/>
    <hyperlink ref="C234" r:id="rId257" xr:uid="{147FEB45-D9B4-4EDF-BB59-0B2D0E4EB58A}"/>
    <hyperlink ref="C276" r:id="rId258" xr:uid="{1F220581-C4A0-4060-8F72-0BC131A4D8C2}"/>
    <hyperlink ref="C255" r:id="rId259" xr:uid="{AD938D56-19CA-4172-BD84-D1C0FA935A88}"/>
    <hyperlink ref="C39" r:id="rId260" xr:uid="{DC7C07DB-B475-44CA-884D-0A5D3C15E0B3}"/>
    <hyperlink ref="C105" r:id="rId261" xr:uid="{14B56A46-13E3-43DC-AB7A-CAC28898FA11}"/>
    <hyperlink ref="C28" r:id="rId262" xr:uid="{413D49EE-7778-4A00-87E0-4588BB25521C}"/>
    <hyperlink ref="C139" r:id="rId263" xr:uid="{C57061B0-F070-409E-B0BC-E32FDA80BEC9}"/>
    <hyperlink ref="C108" r:id="rId264" xr:uid="{7F26FFC2-238D-4CE6-9D69-5073BDE00682}"/>
    <hyperlink ref="C98" r:id="rId265" xr:uid="{0BC9E491-3CFC-44B3-86A9-5250723762BF}"/>
    <hyperlink ref="C187" r:id="rId266" xr:uid="{19FC4BCC-0693-4B14-AB95-2B870885D3CE}"/>
    <hyperlink ref="C186" r:id="rId267" xr:uid="{B0DE866E-458B-43F7-A19D-A6BA6FEC7450}"/>
    <hyperlink ref="C181" r:id="rId268" xr:uid="{D6A1EFB8-C0A9-431C-B32F-54E30335F78B}"/>
    <hyperlink ref="C138" r:id="rId269" xr:uid="{B510C579-41B6-4FD9-9F25-FDD6E12E32F3}"/>
    <hyperlink ref="C279" r:id="rId270" xr:uid="{F9E4BA75-C72C-4791-9600-5DA66B79C025}"/>
    <hyperlink ref="C58" r:id="rId271" xr:uid="{3B173ECE-1EDE-49C7-880C-D2F698E8F341}"/>
    <hyperlink ref="C196" r:id="rId272" xr:uid="{D089E18B-E70B-4454-9628-8BB83EAD4094}"/>
    <hyperlink ref="C54" r:id="rId273" xr:uid="{A547233F-2A70-40D1-B913-BF50F6AF162D}"/>
    <hyperlink ref="C91" r:id="rId274" xr:uid="{C27357CD-40C0-4C46-85A8-D6A6D948FE85}"/>
    <hyperlink ref="C140" r:id="rId275" xr:uid="{AFE526D0-D1BF-441A-9049-7123977932DA}"/>
    <hyperlink ref="C137" r:id="rId276" xr:uid="{11A56FF2-084C-4035-A360-F0DDC2E31ECE}"/>
    <hyperlink ref="C64" r:id="rId277" xr:uid="{B555CCE9-A46F-408E-A57F-0B9AF525AD53}"/>
    <hyperlink ref="C256" r:id="rId278" xr:uid="{01B29F70-0036-41C7-98C3-8D2DC430E9F1}"/>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55399-8F43-4B7B-9EB7-79917527C2CA}">
  <dimension ref="A1:AF274"/>
  <sheetViews>
    <sheetView topLeftCell="T1" workbookViewId="0">
      <pane ySplit="2" topLeftCell="A3" activePane="bottomLeft" state="frozen"/>
      <selection pane="bottomLeft" activeCell="AF1" sqref="AD1:AF1"/>
    </sheetView>
  </sheetViews>
  <sheetFormatPr defaultRowHeight="15" x14ac:dyDescent="0.25"/>
  <cols>
    <col min="1" max="1" width="25.7109375" customWidth="1"/>
    <col min="2" max="4" width="30.7109375" customWidth="1"/>
    <col min="5" max="5" width="80.7109375" customWidth="1"/>
    <col min="6" max="7" width="30.7109375" customWidth="1"/>
    <col min="8" max="23" width="25.7109375" customWidth="1"/>
  </cols>
  <sheetData>
    <row r="1" spans="1:32" x14ac:dyDescent="0.25">
      <c r="B1" s="29"/>
      <c r="H1" s="16">
        <f t="shared" ref="H1:W1" si="0">SUM(H$3:H$1026)</f>
        <v>127398</v>
      </c>
      <c r="I1" s="16">
        <f t="shared" si="0"/>
        <v>5465</v>
      </c>
      <c r="J1" s="16">
        <f t="shared" si="0"/>
        <v>105142</v>
      </c>
      <c r="K1" s="16">
        <f t="shared" si="0"/>
        <v>145532</v>
      </c>
      <c r="L1" s="16">
        <f t="shared" si="0"/>
        <v>14.185415000000003</v>
      </c>
      <c r="M1" s="16">
        <f t="shared" si="0"/>
        <v>3495504</v>
      </c>
      <c r="N1" s="16">
        <f t="shared" si="0"/>
        <v>47412</v>
      </c>
      <c r="O1" s="16">
        <f t="shared" si="0"/>
        <v>2793497</v>
      </c>
      <c r="P1" s="16">
        <f t="shared" si="0"/>
        <v>1932770</v>
      </c>
      <c r="Q1" s="16">
        <f t="shared" si="0"/>
        <v>0</v>
      </c>
      <c r="R1" s="16">
        <f t="shared" si="0"/>
        <v>0</v>
      </c>
      <c r="S1" s="16">
        <f t="shared" si="0"/>
        <v>2386213</v>
      </c>
      <c r="T1" s="16">
        <f t="shared" si="0"/>
        <v>10671</v>
      </c>
      <c r="U1" s="16">
        <f t="shared" si="0"/>
        <v>7259</v>
      </c>
      <c r="V1" s="16">
        <f t="shared" si="0"/>
        <v>702007</v>
      </c>
      <c r="W1" s="16">
        <f t="shared" si="0"/>
        <v>453443</v>
      </c>
      <c r="X1" s="25">
        <f>O1/$M1</f>
        <v>0.79916858913621613</v>
      </c>
      <c r="Y1" s="25">
        <f>Q1/$M1</f>
        <v>0</v>
      </c>
      <c r="Z1" s="25">
        <f>V1/$M1</f>
        <v>0.20083141086378387</v>
      </c>
      <c r="AA1" s="25">
        <f>P1/$S1</f>
        <v>0.80997379529824032</v>
      </c>
      <c r="AB1" s="25">
        <f>R1/$S1</f>
        <v>0</v>
      </c>
      <c r="AC1" s="25">
        <f>W1/$S1</f>
        <v>0.19002620470175965</v>
      </c>
      <c r="AD1" s="30">
        <f>$N1/M1</f>
        <v>1.3563709267676421E-2</v>
      </c>
      <c r="AE1" s="30">
        <f>$N1/S1</f>
        <v>1.9869139930090065E-2</v>
      </c>
      <c r="AF1" s="25">
        <f>J1/K1</f>
        <v>0.72246653656927684</v>
      </c>
    </row>
    <row r="2" spans="1:32" ht="45" x14ac:dyDescent="0.25">
      <c r="A2" s="1" t="s">
        <v>0</v>
      </c>
      <c r="B2" s="1" t="s">
        <v>1</v>
      </c>
      <c r="C2" s="1" t="s">
        <v>2</v>
      </c>
      <c r="D2" s="1" t="s">
        <v>3</v>
      </c>
      <c r="E2" s="1" t="s">
        <v>4</v>
      </c>
      <c r="F2" s="1" t="s">
        <v>5</v>
      </c>
      <c r="G2" s="1" t="s">
        <v>6</v>
      </c>
      <c r="H2" s="1" t="s">
        <v>7</v>
      </c>
      <c r="I2" s="1" t="s">
        <v>8</v>
      </c>
      <c r="J2" s="1" t="s">
        <v>9</v>
      </c>
      <c r="K2" s="1" t="s">
        <v>10</v>
      </c>
      <c r="L2" s="1" t="s">
        <v>11</v>
      </c>
      <c r="M2" s="1" t="s">
        <v>12</v>
      </c>
      <c r="N2" s="1" t="s">
        <v>13</v>
      </c>
      <c r="O2" s="1" t="s">
        <v>14</v>
      </c>
      <c r="P2" s="1" t="s">
        <v>15</v>
      </c>
      <c r="Q2" s="1" t="s">
        <v>16</v>
      </c>
      <c r="R2" s="1" t="s">
        <v>17</v>
      </c>
      <c r="S2" s="1" t="s">
        <v>18</v>
      </c>
      <c r="T2" s="1" t="s">
        <v>19</v>
      </c>
      <c r="U2" s="1" t="s">
        <v>20</v>
      </c>
      <c r="V2" s="1" t="s">
        <v>21</v>
      </c>
      <c r="W2" s="1" t="s">
        <v>22</v>
      </c>
      <c r="X2" s="70" t="s">
        <v>2481</v>
      </c>
      <c r="Y2" s="70" t="s">
        <v>2482</v>
      </c>
      <c r="Z2" s="70" t="s">
        <v>2483</v>
      </c>
      <c r="AA2" s="71" t="s">
        <v>2484</v>
      </c>
      <c r="AB2" s="71" t="s">
        <v>2485</v>
      </c>
      <c r="AC2" s="71" t="s">
        <v>2486</v>
      </c>
      <c r="AD2" s="33" t="s">
        <v>2487</v>
      </c>
      <c r="AE2" s="33" t="s">
        <v>2488</v>
      </c>
      <c r="AF2" s="33" t="s">
        <v>2489</v>
      </c>
    </row>
    <row r="3" spans="1:32" x14ac:dyDescent="0.25">
      <c r="A3" s="2" t="s">
        <v>7702</v>
      </c>
      <c r="B3" s="3" t="s">
        <v>24</v>
      </c>
      <c r="C3" s="4" t="s">
        <v>7701</v>
      </c>
      <c r="D3" s="3" t="s">
        <v>26</v>
      </c>
      <c r="E3" s="3" t="s">
        <v>7700</v>
      </c>
      <c r="F3" s="3" t="s">
        <v>28</v>
      </c>
      <c r="G3" s="3" t="s">
        <v>28</v>
      </c>
      <c r="H3" s="5">
        <v>46</v>
      </c>
      <c r="I3" s="5">
        <v>0</v>
      </c>
      <c r="J3" s="5">
        <v>162</v>
      </c>
      <c r="K3" s="5">
        <v>183</v>
      </c>
      <c r="L3" s="5">
        <v>2.4593E-2</v>
      </c>
      <c r="M3" s="69">
        <f t="shared" ref="M3:M66" si="1">O3+Q3+V3</f>
        <v>11586</v>
      </c>
      <c r="N3" s="5">
        <v>60</v>
      </c>
      <c r="O3" s="5">
        <v>10353</v>
      </c>
      <c r="P3" s="5">
        <v>7441</v>
      </c>
      <c r="Q3" s="5">
        <v>0</v>
      </c>
      <c r="R3" s="5">
        <v>0</v>
      </c>
      <c r="S3" s="5">
        <f t="shared" ref="S3:S66" si="2">R3+W3+P3</f>
        <v>8313</v>
      </c>
      <c r="T3" s="5">
        <v>83</v>
      </c>
      <c r="U3" s="5">
        <v>8</v>
      </c>
      <c r="V3" s="5">
        <v>1233</v>
      </c>
      <c r="W3" s="5">
        <v>872</v>
      </c>
      <c r="X3" s="72">
        <f t="shared" ref="X3:X66" si="3">O3/$M3</f>
        <v>0.89357845675815639</v>
      </c>
      <c r="Y3" s="72">
        <f t="shared" ref="Y3:Y66" si="4">Q3/$M3</f>
        <v>0</v>
      </c>
      <c r="Z3" s="72">
        <f t="shared" ref="Z3:Z66" si="5">V3/$M3</f>
        <v>0.10642154324184361</v>
      </c>
      <c r="AA3" s="72">
        <f t="shared" ref="AA3:AA66" si="6">P3/$S3</f>
        <v>0.89510405389149528</v>
      </c>
      <c r="AB3" s="72">
        <f t="shared" ref="AB3:AB66" si="7">R3/$S3</f>
        <v>0</v>
      </c>
      <c r="AC3" s="72">
        <f t="shared" ref="AC3:AC66" si="8">W3/$S3</f>
        <v>0.10489594610850475</v>
      </c>
      <c r="AD3" s="72">
        <f t="shared" ref="AD3:AD66" si="9">$N3/M3</f>
        <v>5.1786639047125844E-3</v>
      </c>
      <c r="AE3" s="72">
        <f t="shared" ref="AE3:AE66" si="10">$N3/S3</f>
        <v>7.2176109707686757E-3</v>
      </c>
      <c r="AF3" s="72">
        <f t="shared" ref="AF3:AF66" si="11">J3/K3</f>
        <v>0.88524590163934425</v>
      </c>
    </row>
    <row r="4" spans="1:32" x14ac:dyDescent="0.25">
      <c r="A4" s="2" t="s">
        <v>8474</v>
      </c>
      <c r="B4" s="3" t="s">
        <v>24</v>
      </c>
      <c r="C4" s="4" t="s">
        <v>8473</v>
      </c>
      <c r="D4" s="3" t="s">
        <v>26</v>
      </c>
      <c r="E4" s="3" t="s">
        <v>8472</v>
      </c>
      <c r="F4" s="3" t="s">
        <v>28</v>
      </c>
      <c r="G4" s="3" t="s">
        <v>28</v>
      </c>
      <c r="H4" s="5">
        <v>1170</v>
      </c>
      <c r="I4" s="5">
        <v>35</v>
      </c>
      <c r="J4" s="5">
        <v>1023</v>
      </c>
      <c r="K4" s="5">
        <v>1554</v>
      </c>
      <c r="L4" s="5">
        <v>6.5370999999999999E-2</v>
      </c>
      <c r="M4" s="69">
        <f t="shared" si="1"/>
        <v>54778</v>
      </c>
      <c r="N4" s="5">
        <v>554</v>
      </c>
      <c r="O4" s="5">
        <v>36256</v>
      </c>
      <c r="P4" s="5">
        <v>23772</v>
      </c>
      <c r="Q4" s="5">
        <v>0</v>
      </c>
      <c r="R4" s="5">
        <v>0</v>
      </c>
      <c r="S4" s="5">
        <f t="shared" si="2"/>
        <v>35744</v>
      </c>
      <c r="T4" s="5">
        <v>66</v>
      </c>
      <c r="U4" s="5">
        <v>226</v>
      </c>
      <c r="V4" s="5">
        <v>18522</v>
      </c>
      <c r="W4" s="5">
        <v>11972</v>
      </c>
      <c r="X4" s="72">
        <f t="shared" si="3"/>
        <v>0.66187155427361355</v>
      </c>
      <c r="Y4" s="72">
        <f t="shared" si="4"/>
        <v>0</v>
      </c>
      <c r="Z4" s="72">
        <f t="shared" si="5"/>
        <v>0.33812844572638651</v>
      </c>
      <c r="AA4" s="72">
        <f t="shared" si="6"/>
        <v>0.66506266786034018</v>
      </c>
      <c r="AB4" s="72">
        <f t="shared" si="7"/>
        <v>0</v>
      </c>
      <c r="AC4" s="72">
        <f t="shared" si="8"/>
        <v>0.33493733213965982</v>
      </c>
      <c r="AD4" s="72">
        <f t="shared" si="9"/>
        <v>1.0113549235094381E-2</v>
      </c>
      <c r="AE4" s="72">
        <f t="shared" si="10"/>
        <v>1.5499104744852284E-2</v>
      </c>
      <c r="AF4" s="72">
        <f t="shared" si="11"/>
        <v>0.65830115830115832</v>
      </c>
    </row>
    <row r="5" spans="1:32" x14ac:dyDescent="0.25">
      <c r="A5" s="2" t="s">
        <v>6810</v>
      </c>
      <c r="B5" s="3" t="s">
        <v>24</v>
      </c>
      <c r="C5" s="4" t="s">
        <v>6809</v>
      </c>
      <c r="D5" s="3" t="s">
        <v>26</v>
      </c>
      <c r="E5" s="3" t="s">
        <v>6808</v>
      </c>
      <c r="F5" s="3" t="s">
        <v>28</v>
      </c>
      <c r="G5" s="3" t="s">
        <v>28</v>
      </c>
      <c r="H5" s="5">
        <v>40</v>
      </c>
      <c r="I5" s="5">
        <v>0</v>
      </c>
      <c r="J5" s="5">
        <v>112</v>
      </c>
      <c r="K5" s="5">
        <v>119</v>
      </c>
      <c r="L5" s="5">
        <v>2.8835E-2</v>
      </c>
      <c r="M5" s="69">
        <f t="shared" si="1"/>
        <v>5984</v>
      </c>
      <c r="N5" s="5">
        <v>65</v>
      </c>
      <c r="O5" s="5">
        <v>5744</v>
      </c>
      <c r="P5" s="5">
        <v>4127</v>
      </c>
      <c r="Q5" s="5">
        <v>0</v>
      </c>
      <c r="R5" s="5">
        <v>0</v>
      </c>
      <c r="S5" s="5">
        <f t="shared" si="2"/>
        <v>4286</v>
      </c>
      <c r="T5" s="5">
        <v>33</v>
      </c>
      <c r="U5" s="5">
        <v>4</v>
      </c>
      <c r="V5" s="5">
        <v>240</v>
      </c>
      <c r="W5" s="5">
        <v>159</v>
      </c>
      <c r="X5" s="72">
        <f t="shared" si="3"/>
        <v>0.9598930481283422</v>
      </c>
      <c r="Y5" s="72">
        <f t="shared" si="4"/>
        <v>0</v>
      </c>
      <c r="Z5" s="72">
        <f t="shared" si="5"/>
        <v>4.0106951871657755E-2</v>
      </c>
      <c r="AA5" s="72">
        <f t="shared" si="6"/>
        <v>0.96290247316845545</v>
      </c>
      <c r="AB5" s="72">
        <f t="shared" si="7"/>
        <v>0</v>
      </c>
      <c r="AC5" s="72">
        <f t="shared" si="8"/>
        <v>3.7097526831544561E-2</v>
      </c>
      <c r="AD5" s="72">
        <f t="shared" si="9"/>
        <v>1.0862299465240642E-2</v>
      </c>
      <c r="AE5" s="72">
        <f t="shared" si="10"/>
        <v>1.516565562295847E-2</v>
      </c>
      <c r="AF5" s="72">
        <f t="shared" si="11"/>
        <v>0.94117647058823528</v>
      </c>
    </row>
    <row r="6" spans="1:32" x14ac:dyDescent="0.25">
      <c r="A6" s="2" t="s">
        <v>7682</v>
      </c>
      <c r="B6" s="3" t="s">
        <v>24</v>
      </c>
      <c r="C6" s="4" t="s">
        <v>7681</v>
      </c>
      <c r="D6" s="3" t="s">
        <v>26</v>
      </c>
      <c r="E6" s="3" t="s">
        <v>7680</v>
      </c>
      <c r="F6" s="3" t="s">
        <v>28</v>
      </c>
      <c r="G6" s="3" t="s">
        <v>28</v>
      </c>
      <c r="H6" s="5">
        <v>169</v>
      </c>
      <c r="I6" s="5">
        <v>4</v>
      </c>
      <c r="J6" s="5">
        <v>245</v>
      </c>
      <c r="K6" s="5">
        <v>303</v>
      </c>
      <c r="L6" s="5">
        <v>4.1364999999999999E-2</v>
      </c>
      <c r="M6" s="69">
        <f t="shared" si="1"/>
        <v>11445</v>
      </c>
      <c r="N6" s="5">
        <v>132</v>
      </c>
      <c r="O6" s="5">
        <v>10149</v>
      </c>
      <c r="P6" s="5">
        <v>7325</v>
      </c>
      <c r="Q6" s="5">
        <v>0</v>
      </c>
      <c r="R6" s="5">
        <v>0</v>
      </c>
      <c r="S6" s="5">
        <f t="shared" si="2"/>
        <v>8192</v>
      </c>
      <c r="T6" s="5">
        <v>39</v>
      </c>
      <c r="U6" s="5">
        <v>12</v>
      </c>
      <c r="V6" s="5">
        <v>1296</v>
      </c>
      <c r="W6" s="5">
        <v>867</v>
      </c>
      <c r="X6" s="72">
        <f t="shared" si="3"/>
        <v>0.8867627785058978</v>
      </c>
      <c r="Y6" s="72">
        <f t="shared" si="4"/>
        <v>0</v>
      </c>
      <c r="Z6" s="72">
        <f t="shared" si="5"/>
        <v>0.11323722149410223</v>
      </c>
      <c r="AA6" s="72">
        <f t="shared" si="6"/>
        <v>0.8941650390625</v>
      </c>
      <c r="AB6" s="72">
        <f t="shared" si="7"/>
        <v>0</v>
      </c>
      <c r="AC6" s="72">
        <f t="shared" si="8"/>
        <v>0.1058349609375</v>
      </c>
      <c r="AD6" s="72">
        <f t="shared" si="9"/>
        <v>1.1533420707732634E-2</v>
      </c>
      <c r="AE6" s="72">
        <f t="shared" si="10"/>
        <v>1.611328125E-2</v>
      </c>
      <c r="AF6" s="72">
        <f t="shared" si="11"/>
        <v>0.8085808580858086</v>
      </c>
    </row>
    <row r="7" spans="1:32" x14ac:dyDescent="0.25">
      <c r="A7" s="2" t="s">
        <v>5685</v>
      </c>
      <c r="B7" s="3" t="s">
        <v>24</v>
      </c>
      <c r="C7" s="4" t="s">
        <v>5684</v>
      </c>
      <c r="D7" s="3" t="s">
        <v>26</v>
      </c>
      <c r="E7" s="3" t="s">
        <v>5683</v>
      </c>
      <c r="F7" s="3" t="s">
        <v>28</v>
      </c>
      <c r="G7" s="3" t="s">
        <v>28</v>
      </c>
      <c r="H7" s="5">
        <v>9</v>
      </c>
      <c r="I7" s="5">
        <v>0</v>
      </c>
      <c r="J7" s="5">
        <v>10</v>
      </c>
      <c r="K7" s="5">
        <v>12</v>
      </c>
      <c r="L7" s="5">
        <v>5.7029999999999997E-3</v>
      </c>
      <c r="M7" s="69">
        <f t="shared" si="1"/>
        <v>3013</v>
      </c>
      <c r="N7" s="5">
        <v>3</v>
      </c>
      <c r="O7" s="5">
        <v>3013</v>
      </c>
      <c r="P7" s="5">
        <v>2104</v>
      </c>
      <c r="Q7" s="5">
        <v>0</v>
      </c>
      <c r="R7" s="5">
        <v>0</v>
      </c>
      <c r="S7" s="5">
        <f t="shared" si="2"/>
        <v>2104</v>
      </c>
      <c r="T7" s="5">
        <v>0</v>
      </c>
      <c r="U7" s="5">
        <v>0</v>
      </c>
      <c r="V7" s="5">
        <v>0</v>
      </c>
      <c r="W7" s="5">
        <v>0</v>
      </c>
      <c r="X7" s="72">
        <f t="shared" si="3"/>
        <v>1</v>
      </c>
      <c r="Y7" s="72">
        <f t="shared" si="4"/>
        <v>0</v>
      </c>
      <c r="Z7" s="72">
        <f t="shared" si="5"/>
        <v>0</v>
      </c>
      <c r="AA7" s="72">
        <f t="shared" si="6"/>
        <v>1</v>
      </c>
      <c r="AB7" s="72">
        <f t="shared" si="7"/>
        <v>0</v>
      </c>
      <c r="AC7" s="72">
        <f t="shared" si="8"/>
        <v>0</v>
      </c>
      <c r="AD7" s="72">
        <f t="shared" si="9"/>
        <v>9.9568536342515765E-4</v>
      </c>
      <c r="AE7" s="72">
        <f t="shared" si="10"/>
        <v>1.4258555133079848E-3</v>
      </c>
      <c r="AF7" s="72">
        <f t="shared" si="11"/>
        <v>0.83333333333333337</v>
      </c>
    </row>
    <row r="8" spans="1:32" x14ac:dyDescent="0.25">
      <c r="A8" s="2" t="s">
        <v>5866</v>
      </c>
      <c r="B8" s="3" t="s">
        <v>24</v>
      </c>
      <c r="C8" s="4" t="s">
        <v>5865</v>
      </c>
      <c r="D8" s="3" t="s">
        <v>26</v>
      </c>
      <c r="E8" s="3" t="s">
        <v>5864</v>
      </c>
      <c r="F8" s="3" t="s">
        <v>28</v>
      </c>
      <c r="G8" s="3" t="s">
        <v>28</v>
      </c>
      <c r="H8" s="5">
        <v>32</v>
      </c>
      <c r="I8" s="5">
        <v>1</v>
      </c>
      <c r="J8" s="5">
        <v>41</v>
      </c>
      <c r="K8" s="5">
        <v>47</v>
      </c>
      <c r="L8" s="5">
        <v>1.9674000000000001E-2</v>
      </c>
      <c r="M8" s="69">
        <f t="shared" si="1"/>
        <v>3487</v>
      </c>
      <c r="N8" s="5">
        <v>21</v>
      </c>
      <c r="O8" s="5">
        <v>3387</v>
      </c>
      <c r="P8" s="5">
        <v>2389</v>
      </c>
      <c r="Q8" s="5">
        <v>0</v>
      </c>
      <c r="R8" s="5">
        <v>0</v>
      </c>
      <c r="S8" s="5">
        <f t="shared" si="2"/>
        <v>2459</v>
      </c>
      <c r="T8" s="5">
        <v>1</v>
      </c>
      <c r="U8" s="5">
        <v>1</v>
      </c>
      <c r="V8" s="5">
        <v>100</v>
      </c>
      <c r="W8" s="5">
        <v>70</v>
      </c>
      <c r="X8" s="72">
        <f t="shared" si="3"/>
        <v>0.97132205334098076</v>
      </c>
      <c r="Y8" s="72">
        <f t="shared" si="4"/>
        <v>0</v>
      </c>
      <c r="Z8" s="72">
        <f t="shared" si="5"/>
        <v>2.8677946659019213E-2</v>
      </c>
      <c r="AA8" s="72">
        <f t="shared" si="6"/>
        <v>0.97153314355429032</v>
      </c>
      <c r="AB8" s="72">
        <f t="shared" si="7"/>
        <v>0</v>
      </c>
      <c r="AC8" s="72">
        <f t="shared" si="8"/>
        <v>2.8466856445709638E-2</v>
      </c>
      <c r="AD8" s="72">
        <f t="shared" si="9"/>
        <v>6.0223687983940351E-3</v>
      </c>
      <c r="AE8" s="72">
        <f t="shared" si="10"/>
        <v>8.5400569337128907E-3</v>
      </c>
      <c r="AF8" s="72">
        <f t="shared" si="11"/>
        <v>0.87234042553191493</v>
      </c>
    </row>
    <row r="9" spans="1:32" x14ac:dyDescent="0.25">
      <c r="A9" s="2" t="s">
        <v>5623</v>
      </c>
      <c r="B9" s="3" t="s">
        <v>24</v>
      </c>
      <c r="C9" s="4" t="s">
        <v>5622</v>
      </c>
      <c r="D9" s="3" t="s">
        <v>26</v>
      </c>
      <c r="E9" s="3" t="s">
        <v>5621</v>
      </c>
      <c r="F9" s="3" t="s">
        <v>28</v>
      </c>
      <c r="G9" s="3" t="s">
        <v>28</v>
      </c>
      <c r="H9" s="5">
        <v>9</v>
      </c>
      <c r="I9" s="5">
        <v>0</v>
      </c>
      <c r="J9" s="5">
        <v>16</v>
      </c>
      <c r="K9" s="5">
        <v>17</v>
      </c>
      <c r="L9" s="5">
        <v>8.4200000000000004E-3</v>
      </c>
      <c r="M9" s="69">
        <f t="shared" si="1"/>
        <v>2772</v>
      </c>
      <c r="N9" s="5">
        <v>6</v>
      </c>
      <c r="O9" s="5">
        <v>2772</v>
      </c>
      <c r="P9" s="5">
        <v>2019</v>
      </c>
      <c r="Q9" s="5">
        <v>0</v>
      </c>
      <c r="R9" s="5">
        <v>0</v>
      </c>
      <c r="S9" s="5">
        <f t="shared" si="2"/>
        <v>2019</v>
      </c>
      <c r="T9" s="5">
        <v>2</v>
      </c>
      <c r="U9" s="5">
        <v>0</v>
      </c>
      <c r="V9" s="5">
        <v>0</v>
      </c>
      <c r="W9" s="5">
        <v>0</v>
      </c>
      <c r="X9" s="72">
        <f t="shared" si="3"/>
        <v>1</v>
      </c>
      <c r="Y9" s="72">
        <f t="shared" si="4"/>
        <v>0</v>
      </c>
      <c r="Z9" s="72">
        <f t="shared" si="5"/>
        <v>0</v>
      </c>
      <c r="AA9" s="72">
        <f t="shared" si="6"/>
        <v>1</v>
      </c>
      <c r="AB9" s="72">
        <f t="shared" si="7"/>
        <v>0</v>
      </c>
      <c r="AC9" s="72">
        <f t="shared" si="8"/>
        <v>0</v>
      </c>
      <c r="AD9" s="72">
        <f t="shared" si="9"/>
        <v>2.1645021645021645E-3</v>
      </c>
      <c r="AE9" s="72">
        <f t="shared" si="10"/>
        <v>2.9717682020802376E-3</v>
      </c>
      <c r="AF9" s="72">
        <f t="shared" si="11"/>
        <v>0.94117647058823528</v>
      </c>
    </row>
    <row r="10" spans="1:32" x14ac:dyDescent="0.25">
      <c r="A10" s="2" t="s">
        <v>6094</v>
      </c>
      <c r="B10" s="3" t="s">
        <v>24</v>
      </c>
      <c r="C10" s="4" t="s">
        <v>6093</v>
      </c>
      <c r="D10" s="3" t="s">
        <v>26</v>
      </c>
      <c r="E10" s="3" t="s">
        <v>6092</v>
      </c>
      <c r="F10" s="3" t="s">
        <v>28</v>
      </c>
      <c r="G10" s="3" t="s">
        <v>28</v>
      </c>
      <c r="H10" s="5">
        <v>13</v>
      </c>
      <c r="I10" s="5">
        <v>0</v>
      </c>
      <c r="J10" s="5">
        <v>26</v>
      </c>
      <c r="K10" s="5">
        <v>27</v>
      </c>
      <c r="L10" s="5">
        <v>1.0015E-2</v>
      </c>
      <c r="M10" s="69">
        <f t="shared" si="1"/>
        <v>3670</v>
      </c>
      <c r="N10" s="5">
        <v>14</v>
      </c>
      <c r="O10" s="5">
        <v>3670</v>
      </c>
      <c r="P10" s="5">
        <v>2696</v>
      </c>
      <c r="Q10" s="5">
        <v>0</v>
      </c>
      <c r="R10" s="5">
        <v>0</v>
      </c>
      <c r="S10" s="5">
        <f t="shared" si="2"/>
        <v>2696</v>
      </c>
      <c r="T10" s="5">
        <v>2</v>
      </c>
      <c r="U10" s="5">
        <v>0</v>
      </c>
      <c r="V10" s="5">
        <v>0</v>
      </c>
      <c r="W10" s="5">
        <v>0</v>
      </c>
      <c r="X10" s="72">
        <f t="shared" si="3"/>
        <v>1</v>
      </c>
      <c r="Y10" s="72">
        <f t="shared" si="4"/>
        <v>0</v>
      </c>
      <c r="Z10" s="72">
        <f t="shared" si="5"/>
        <v>0</v>
      </c>
      <c r="AA10" s="72">
        <f t="shared" si="6"/>
        <v>1</v>
      </c>
      <c r="AB10" s="72">
        <f t="shared" si="7"/>
        <v>0</v>
      </c>
      <c r="AC10" s="72">
        <f t="shared" si="8"/>
        <v>0</v>
      </c>
      <c r="AD10" s="72">
        <f t="shared" si="9"/>
        <v>3.8147138964577656E-3</v>
      </c>
      <c r="AE10" s="72">
        <f t="shared" si="10"/>
        <v>5.1928783382789315E-3</v>
      </c>
      <c r="AF10" s="72">
        <f t="shared" si="11"/>
        <v>0.96296296296296291</v>
      </c>
    </row>
    <row r="11" spans="1:32" x14ac:dyDescent="0.25">
      <c r="A11" s="2" t="s">
        <v>5857</v>
      </c>
      <c r="B11" s="3" t="s">
        <v>24</v>
      </c>
      <c r="C11" s="4" t="s">
        <v>5856</v>
      </c>
      <c r="D11" s="3" t="s">
        <v>26</v>
      </c>
      <c r="E11" s="3" t="s">
        <v>5855</v>
      </c>
      <c r="F11" s="3" t="s">
        <v>28</v>
      </c>
      <c r="G11" s="3" t="s">
        <v>28</v>
      </c>
      <c r="H11" s="5">
        <v>131</v>
      </c>
      <c r="I11" s="5">
        <v>15</v>
      </c>
      <c r="J11" s="5">
        <v>85</v>
      </c>
      <c r="K11" s="5">
        <v>100</v>
      </c>
      <c r="L11" s="5">
        <v>4.2088E-2</v>
      </c>
      <c r="M11" s="69">
        <f t="shared" si="1"/>
        <v>3388</v>
      </c>
      <c r="N11" s="5">
        <v>13</v>
      </c>
      <c r="O11" s="5">
        <v>3341</v>
      </c>
      <c r="P11" s="5">
        <v>2376</v>
      </c>
      <c r="Q11" s="5">
        <v>0</v>
      </c>
      <c r="R11" s="5">
        <v>0</v>
      </c>
      <c r="S11" s="5">
        <f t="shared" si="2"/>
        <v>2408</v>
      </c>
      <c r="T11" s="5">
        <v>14</v>
      </c>
      <c r="U11" s="5">
        <v>0</v>
      </c>
      <c r="V11" s="5">
        <v>47</v>
      </c>
      <c r="W11" s="5">
        <v>32</v>
      </c>
      <c r="X11" s="72">
        <f t="shared" si="3"/>
        <v>0.98612750885478162</v>
      </c>
      <c r="Y11" s="72">
        <f t="shared" si="4"/>
        <v>0</v>
      </c>
      <c r="Z11" s="72">
        <f t="shared" si="5"/>
        <v>1.3872491145218418E-2</v>
      </c>
      <c r="AA11" s="72">
        <f t="shared" si="6"/>
        <v>0.98671096345514953</v>
      </c>
      <c r="AB11" s="72">
        <f t="shared" si="7"/>
        <v>0</v>
      </c>
      <c r="AC11" s="72">
        <f t="shared" si="8"/>
        <v>1.3289036544850499E-2</v>
      </c>
      <c r="AD11" s="72">
        <f t="shared" si="9"/>
        <v>3.8370720188902006E-3</v>
      </c>
      <c r="AE11" s="72">
        <f t="shared" si="10"/>
        <v>5.3986710963455148E-3</v>
      </c>
      <c r="AF11" s="72">
        <f t="shared" si="11"/>
        <v>0.85</v>
      </c>
    </row>
    <row r="12" spans="1:32" x14ac:dyDescent="0.25">
      <c r="A12" s="2" t="s">
        <v>7030</v>
      </c>
      <c r="B12" s="3" t="s">
        <v>24</v>
      </c>
      <c r="C12" s="4" t="s">
        <v>7029</v>
      </c>
      <c r="D12" s="3" t="s">
        <v>26</v>
      </c>
      <c r="E12" s="3" t="s">
        <v>7028</v>
      </c>
      <c r="F12" s="3" t="s">
        <v>28</v>
      </c>
      <c r="G12" s="3" t="s">
        <v>28</v>
      </c>
      <c r="H12" s="5">
        <v>69</v>
      </c>
      <c r="I12" s="5">
        <v>1</v>
      </c>
      <c r="J12" s="5">
        <v>82</v>
      </c>
      <c r="K12" s="5">
        <v>93</v>
      </c>
      <c r="L12" s="5">
        <v>1.9769999999999999E-2</v>
      </c>
      <c r="M12" s="69">
        <f t="shared" si="1"/>
        <v>6434</v>
      </c>
      <c r="N12" s="5">
        <v>30</v>
      </c>
      <c r="O12" s="5">
        <v>6288</v>
      </c>
      <c r="P12" s="5">
        <v>4704</v>
      </c>
      <c r="Q12" s="5">
        <v>0</v>
      </c>
      <c r="R12" s="5">
        <v>0</v>
      </c>
      <c r="S12" s="5">
        <f t="shared" si="2"/>
        <v>4808</v>
      </c>
      <c r="T12" s="5">
        <v>10</v>
      </c>
      <c r="U12" s="5">
        <v>4</v>
      </c>
      <c r="V12" s="5">
        <v>146</v>
      </c>
      <c r="W12" s="5">
        <v>104</v>
      </c>
      <c r="X12" s="72">
        <f t="shared" si="3"/>
        <v>0.97730805097917317</v>
      </c>
      <c r="Y12" s="72">
        <f t="shared" si="4"/>
        <v>0</v>
      </c>
      <c r="Z12" s="72">
        <f t="shared" si="5"/>
        <v>2.2691949020826857E-2</v>
      </c>
      <c r="AA12" s="72">
        <f t="shared" si="6"/>
        <v>0.97836938435940102</v>
      </c>
      <c r="AB12" s="72">
        <f t="shared" si="7"/>
        <v>0</v>
      </c>
      <c r="AC12" s="72">
        <f t="shared" si="8"/>
        <v>2.1630615640599003E-2</v>
      </c>
      <c r="AD12" s="72">
        <f t="shared" si="9"/>
        <v>4.6627292508548334E-3</v>
      </c>
      <c r="AE12" s="72">
        <f t="shared" si="10"/>
        <v>6.239600665557404E-3</v>
      </c>
      <c r="AF12" s="72">
        <f t="shared" si="11"/>
        <v>0.88172043010752688</v>
      </c>
    </row>
    <row r="13" spans="1:32" x14ac:dyDescent="0.25">
      <c r="A13" s="2" t="s">
        <v>7967</v>
      </c>
      <c r="B13" s="3" t="s">
        <v>24</v>
      </c>
      <c r="C13" s="4" t="s">
        <v>7966</v>
      </c>
      <c r="D13" s="3" t="s">
        <v>26</v>
      </c>
      <c r="E13" s="3" t="s">
        <v>7965</v>
      </c>
      <c r="F13" s="3" t="s">
        <v>28</v>
      </c>
      <c r="G13" s="3" t="s">
        <v>28</v>
      </c>
      <c r="H13" s="5">
        <v>448</v>
      </c>
      <c r="I13" s="5">
        <v>23</v>
      </c>
      <c r="J13" s="5">
        <v>377</v>
      </c>
      <c r="K13" s="5">
        <v>436</v>
      </c>
      <c r="L13" s="5">
        <v>4.3749000000000003E-2</v>
      </c>
      <c r="M13" s="69">
        <f t="shared" si="1"/>
        <v>14223</v>
      </c>
      <c r="N13" s="5">
        <v>101</v>
      </c>
      <c r="O13" s="5">
        <v>13235</v>
      </c>
      <c r="P13" s="5">
        <v>9966</v>
      </c>
      <c r="Q13" s="5">
        <v>0</v>
      </c>
      <c r="R13" s="5">
        <v>0</v>
      </c>
      <c r="S13" s="5">
        <f t="shared" si="2"/>
        <v>10656</v>
      </c>
      <c r="T13" s="5">
        <v>13</v>
      </c>
      <c r="U13" s="5">
        <v>11</v>
      </c>
      <c r="V13" s="5">
        <v>988</v>
      </c>
      <c r="W13" s="5">
        <v>690</v>
      </c>
      <c r="X13" s="72">
        <f t="shared" si="3"/>
        <v>0.93053504886451521</v>
      </c>
      <c r="Y13" s="72">
        <f t="shared" si="4"/>
        <v>0</v>
      </c>
      <c r="Z13" s="72">
        <f t="shared" si="5"/>
        <v>6.9464951135484773E-2</v>
      </c>
      <c r="AA13" s="72">
        <f t="shared" si="6"/>
        <v>0.93524774774774777</v>
      </c>
      <c r="AB13" s="72">
        <f t="shared" si="7"/>
        <v>0</v>
      </c>
      <c r="AC13" s="72">
        <f t="shared" si="8"/>
        <v>6.4752252252252257E-2</v>
      </c>
      <c r="AD13" s="72">
        <f t="shared" si="9"/>
        <v>7.1011741545384238E-3</v>
      </c>
      <c r="AE13" s="72">
        <f t="shared" si="10"/>
        <v>9.478228228228228E-3</v>
      </c>
      <c r="AF13" s="72">
        <f t="shared" si="11"/>
        <v>0.86467889908256879</v>
      </c>
    </row>
    <row r="14" spans="1:32" x14ac:dyDescent="0.25">
      <c r="A14" s="2" t="s">
        <v>6369</v>
      </c>
      <c r="B14" s="3" t="s">
        <v>24</v>
      </c>
      <c r="C14" s="4" t="s">
        <v>6368</v>
      </c>
      <c r="D14" s="3" t="s">
        <v>206</v>
      </c>
      <c r="E14" s="3" t="s">
        <v>6367</v>
      </c>
      <c r="F14" s="3" t="s">
        <v>28</v>
      </c>
      <c r="G14" s="3" t="s">
        <v>28</v>
      </c>
      <c r="H14" s="5">
        <v>104</v>
      </c>
      <c r="I14" s="5">
        <v>5</v>
      </c>
      <c r="J14" s="5">
        <v>110</v>
      </c>
      <c r="K14" s="5">
        <v>114</v>
      </c>
      <c r="L14" s="5">
        <v>3.5658000000000002E-2</v>
      </c>
      <c r="M14" s="69">
        <f t="shared" si="1"/>
        <v>4465</v>
      </c>
      <c r="N14" s="5">
        <v>0</v>
      </c>
      <c r="O14" s="5">
        <v>4455</v>
      </c>
      <c r="P14" s="5">
        <v>3197</v>
      </c>
      <c r="Q14" s="5">
        <v>0</v>
      </c>
      <c r="R14" s="5">
        <v>0</v>
      </c>
      <c r="S14" s="5">
        <f t="shared" si="2"/>
        <v>3205</v>
      </c>
      <c r="T14" s="5">
        <v>5</v>
      </c>
      <c r="U14" s="5">
        <v>0</v>
      </c>
      <c r="V14" s="5">
        <v>10</v>
      </c>
      <c r="W14" s="5">
        <v>8</v>
      </c>
      <c r="X14" s="72">
        <f t="shared" si="3"/>
        <v>0.99776035834266519</v>
      </c>
      <c r="Y14" s="72">
        <f t="shared" si="4"/>
        <v>0</v>
      </c>
      <c r="Z14" s="72">
        <f t="shared" si="5"/>
        <v>2.2396416573348264E-3</v>
      </c>
      <c r="AA14" s="72">
        <f t="shared" si="6"/>
        <v>0.99750390015600621</v>
      </c>
      <c r="AB14" s="72">
        <f t="shared" si="7"/>
        <v>0</v>
      </c>
      <c r="AC14" s="72">
        <f t="shared" si="8"/>
        <v>2.4960998439937598E-3</v>
      </c>
      <c r="AD14" s="72">
        <f t="shared" si="9"/>
        <v>0</v>
      </c>
      <c r="AE14" s="72">
        <f t="shared" si="10"/>
        <v>0</v>
      </c>
      <c r="AF14" s="72">
        <f t="shared" si="11"/>
        <v>0.96491228070175439</v>
      </c>
    </row>
    <row r="15" spans="1:32" x14ac:dyDescent="0.25">
      <c r="A15" s="2" t="s">
        <v>6979</v>
      </c>
      <c r="B15" s="3" t="s">
        <v>24</v>
      </c>
      <c r="C15" s="4" t="s">
        <v>6978</v>
      </c>
      <c r="D15" s="3" t="s">
        <v>26</v>
      </c>
      <c r="E15" s="3" t="s">
        <v>6977</v>
      </c>
      <c r="F15" s="3" t="s">
        <v>28</v>
      </c>
      <c r="G15" s="3" t="s">
        <v>28</v>
      </c>
      <c r="H15" s="5">
        <v>151</v>
      </c>
      <c r="I15" s="5">
        <v>1</v>
      </c>
      <c r="J15" s="5">
        <v>153</v>
      </c>
      <c r="K15" s="5">
        <v>201</v>
      </c>
      <c r="L15" s="5">
        <v>4.3992000000000003E-2</v>
      </c>
      <c r="M15" s="69">
        <f t="shared" si="1"/>
        <v>7124</v>
      </c>
      <c r="N15" s="5">
        <v>107</v>
      </c>
      <c r="O15" s="5">
        <v>6510</v>
      </c>
      <c r="P15" s="5">
        <v>4569</v>
      </c>
      <c r="Q15" s="5">
        <v>0</v>
      </c>
      <c r="R15" s="5">
        <v>0</v>
      </c>
      <c r="S15" s="5">
        <f t="shared" si="2"/>
        <v>4903</v>
      </c>
      <c r="T15" s="5">
        <v>19</v>
      </c>
      <c r="U15" s="5">
        <v>7</v>
      </c>
      <c r="V15" s="5">
        <v>614</v>
      </c>
      <c r="W15" s="5">
        <v>334</v>
      </c>
      <c r="X15" s="72">
        <f t="shared" si="3"/>
        <v>0.91381246490735546</v>
      </c>
      <c r="Y15" s="72">
        <f t="shared" si="4"/>
        <v>0</v>
      </c>
      <c r="Z15" s="72">
        <f t="shared" si="5"/>
        <v>8.6187535092644582E-2</v>
      </c>
      <c r="AA15" s="72">
        <f t="shared" si="6"/>
        <v>0.93187844177034473</v>
      </c>
      <c r="AB15" s="72">
        <f t="shared" si="7"/>
        <v>0</v>
      </c>
      <c r="AC15" s="72">
        <f t="shared" si="8"/>
        <v>6.8121558229655307E-2</v>
      </c>
      <c r="AD15" s="72">
        <f t="shared" si="9"/>
        <v>1.501965188096575E-2</v>
      </c>
      <c r="AE15" s="72">
        <f t="shared" si="10"/>
        <v>2.1823373444829697E-2</v>
      </c>
      <c r="AF15" s="72">
        <f t="shared" si="11"/>
        <v>0.76119402985074625</v>
      </c>
    </row>
    <row r="16" spans="1:32" x14ac:dyDescent="0.25">
      <c r="A16" s="2" t="s">
        <v>8498</v>
      </c>
      <c r="B16" s="3" t="s">
        <v>24</v>
      </c>
      <c r="C16" s="4" t="s">
        <v>8497</v>
      </c>
      <c r="D16" s="3" t="s">
        <v>26</v>
      </c>
      <c r="E16" s="3" t="s">
        <v>8496</v>
      </c>
      <c r="F16" s="3" t="s">
        <v>28</v>
      </c>
      <c r="G16" s="3" t="s">
        <v>28</v>
      </c>
      <c r="H16" s="5">
        <v>5618</v>
      </c>
      <c r="I16" s="5">
        <v>404</v>
      </c>
      <c r="J16" s="5">
        <v>2294</v>
      </c>
      <c r="K16" s="5">
        <v>3834</v>
      </c>
      <c r="L16" s="5">
        <v>0.14902599999999999</v>
      </c>
      <c r="M16" s="69">
        <f t="shared" si="1"/>
        <v>51717</v>
      </c>
      <c r="N16" s="5">
        <v>1005</v>
      </c>
      <c r="O16" s="5">
        <v>38881</v>
      </c>
      <c r="P16" s="5">
        <v>25727</v>
      </c>
      <c r="Q16" s="5">
        <v>0</v>
      </c>
      <c r="R16" s="5">
        <v>0</v>
      </c>
      <c r="S16" s="5">
        <f t="shared" si="2"/>
        <v>33711</v>
      </c>
      <c r="T16" s="5">
        <v>175</v>
      </c>
      <c r="U16" s="5">
        <v>74</v>
      </c>
      <c r="V16" s="5">
        <v>12836</v>
      </c>
      <c r="W16" s="5">
        <v>7984</v>
      </c>
      <c r="X16" s="72">
        <f t="shared" si="3"/>
        <v>0.7518030821586712</v>
      </c>
      <c r="Y16" s="72">
        <f t="shared" si="4"/>
        <v>0</v>
      </c>
      <c r="Z16" s="72">
        <f t="shared" si="5"/>
        <v>0.24819691784132877</v>
      </c>
      <c r="AA16" s="72">
        <f t="shared" si="6"/>
        <v>0.76316335914093325</v>
      </c>
      <c r="AB16" s="72">
        <f t="shared" si="7"/>
        <v>0</v>
      </c>
      <c r="AC16" s="72">
        <f t="shared" si="8"/>
        <v>0.23683664085906678</v>
      </c>
      <c r="AD16" s="72">
        <f t="shared" si="9"/>
        <v>1.9432681710075991E-2</v>
      </c>
      <c r="AE16" s="72">
        <f t="shared" si="10"/>
        <v>2.9812227462845956E-2</v>
      </c>
      <c r="AF16" s="72">
        <f t="shared" si="11"/>
        <v>0.59833072509128848</v>
      </c>
    </row>
    <row r="17" spans="1:32" x14ac:dyDescent="0.25">
      <c r="A17" s="2" t="s">
        <v>7115</v>
      </c>
      <c r="B17" s="3" t="s">
        <v>24</v>
      </c>
      <c r="C17" s="4" t="s">
        <v>7114</v>
      </c>
      <c r="D17" s="3" t="s">
        <v>26</v>
      </c>
      <c r="E17" s="3" t="s">
        <v>7113</v>
      </c>
      <c r="F17" s="3" t="s">
        <v>28</v>
      </c>
      <c r="G17" s="3" t="s">
        <v>28</v>
      </c>
      <c r="H17" s="5">
        <v>95</v>
      </c>
      <c r="I17" s="5">
        <v>1</v>
      </c>
      <c r="J17" s="5">
        <v>138</v>
      </c>
      <c r="K17" s="5">
        <v>142</v>
      </c>
      <c r="L17" s="5">
        <v>2.8837999999999999E-2</v>
      </c>
      <c r="M17" s="69">
        <f t="shared" si="1"/>
        <v>6890</v>
      </c>
      <c r="N17" s="5">
        <v>65</v>
      </c>
      <c r="O17" s="5">
        <v>6725</v>
      </c>
      <c r="P17" s="5">
        <v>4924</v>
      </c>
      <c r="Q17" s="5">
        <v>0</v>
      </c>
      <c r="R17" s="5">
        <v>0</v>
      </c>
      <c r="S17" s="5">
        <f t="shared" si="2"/>
        <v>5024</v>
      </c>
      <c r="T17" s="5">
        <v>7</v>
      </c>
      <c r="U17" s="5">
        <v>4</v>
      </c>
      <c r="V17" s="5">
        <v>165</v>
      </c>
      <c r="W17" s="5">
        <v>100</v>
      </c>
      <c r="X17" s="72">
        <f t="shared" si="3"/>
        <v>0.97605224963715531</v>
      </c>
      <c r="Y17" s="72">
        <f t="shared" si="4"/>
        <v>0</v>
      </c>
      <c r="Z17" s="72">
        <f t="shared" si="5"/>
        <v>2.3947750362844702E-2</v>
      </c>
      <c r="AA17" s="72">
        <f t="shared" si="6"/>
        <v>0.98009554140127386</v>
      </c>
      <c r="AB17" s="72">
        <f t="shared" si="7"/>
        <v>0</v>
      </c>
      <c r="AC17" s="72">
        <f t="shared" si="8"/>
        <v>1.9904458598726114E-2</v>
      </c>
      <c r="AD17" s="72">
        <f t="shared" si="9"/>
        <v>9.433962264150943E-3</v>
      </c>
      <c r="AE17" s="72">
        <f t="shared" si="10"/>
        <v>1.2937898089171975E-2</v>
      </c>
      <c r="AF17" s="72">
        <f t="shared" si="11"/>
        <v>0.971830985915493</v>
      </c>
    </row>
    <row r="18" spans="1:32" x14ac:dyDescent="0.25">
      <c r="A18" s="2" t="s">
        <v>8183</v>
      </c>
      <c r="B18" s="3" t="s">
        <v>24</v>
      </c>
      <c r="C18" s="4" t="s">
        <v>8182</v>
      </c>
      <c r="D18" s="3" t="s">
        <v>26</v>
      </c>
      <c r="E18" s="3" t="s">
        <v>8181</v>
      </c>
      <c r="F18" s="3" t="s">
        <v>28</v>
      </c>
      <c r="G18" s="3" t="s">
        <v>28</v>
      </c>
      <c r="H18" s="5">
        <v>828</v>
      </c>
      <c r="I18" s="5">
        <v>23</v>
      </c>
      <c r="J18" s="5">
        <v>573</v>
      </c>
      <c r="K18" s="5">
        <v>832</v>
      </c>
      <c r="L18" s="5">
        <v>6.4346E-2</v>
      </c>
      <c r="M18" s="69">
        <f t="shared" si="1"/>
        <v>23041</v>
      </c>
      <c r="N18" s="5">
        <v>173</v>
      </c>
      <c r="O18" s="5">
        <v>18753</v>
      </c>
      <c r="P18" s="5">
        <v>12930</v>
      </c>
      <c r="Q18" s="5">
        <v>0</v>
      </c>
      <c r="R18" s="5">
        <v>0</v>
      </c>
      <c r="S18" s="5">
        <f t="shared" si="2"/>
        <v>15918</v>
      </c>
      <c r="T18" s="5">
        <v>31</v>
      </c>
      <c r="U18" s="5">
        <v>43</v>
      </c>
      <c r="V18" s="5">
        <v>4288</v>
      </c>
      <c r="W18" s="5">
        <v>2988</v>
      </c>
      <c r="X18" s="72">
        <f t="shared" si="3"/>
        <v>0.8138969662775053</v>
      </c>
      <c r="Y18" s="72">
        <f t="shared" si="4"/>
        <v>0</v>
      </c>
      <c r="Z18" s="72">
        <f t="shared" si="5"/>
        <v>0.18610303372249468</v>
      </c>
      <c r="AA18" s="72">
        <f t="shared" si="6"/>
        <v>0.81228797587636636</v>
      </c>
      <c r="AB18" s="72">
        <f t="shared" si="7"/>
        <v>0</v>
      </c>
      <c r="AC18" s="72">
        <f t="shared" si="8"/>
        <v>0.18771202412363361</v>
      </c>
      <c r="AD18" s="72">
        <f t="shared" si="9"/>
        <v>7.5083546721062457E-3</v>
      </c>
      <c r="AE18" s="72">
        <f t="shared" si="10"/>
        <v>1.0868199522553084E-2</v>
      </c>
      <c r="AF18" s="72">
        <f t="shared" si="11"/>
        <v>0.68870192307692313</v>
      </c>
    </row>
    <row r="19" spans="1:32" x14ac:dyDescent="0.25">
      <c r="A19" s="2" t="s">
        <v>6888</v>
      </c>
      <c r="B19" s="3" t="s">
        <v>24</v>
      </c>
      <c r="C19" s="4" t="s">
        <v>6887</v>
      </c>
      <c r="D19" s="3" t="s">
        <v>26</v>
      </c>
      <c r="E19" s="3" t="s">
        <v>6886</v>
      </c>
      <c r="F19" s="3" t="s">
        <v>28</v>
      </c>
      <c r="G19" s="3" t="s">
        <v>28</v>
      </c>
      <c r="H19" s="5">
        <v>69</v>
      </c>
      <c r="I19" s="5">
        <v>0</v>
      </c>
      <c r="J19" s="5">
        <v>133</v>
      </c>
      <c r="K19" s="5">
        <v>144</v>
      </c>
      <c r="L19" s="5">
        <v>3.2862000000000002E-2</v>
      </c>
      <c r="M19" s="69">
        <f t="shared" si="1"/>
        <v>6215</v>
      </c>
      <c r="N19" s="5">
        <v>88</v>
      </c>
      <c r="O19" s="5">
        <v>6154</v>
      </c>
      <c r="P19" s="5">
        <v>4382</v>
      </c>
      <c r="Q19" s="5">
        <v>0</v>
      </c>
      <c r="R19" s="5">
        <v>0</v>
      </c>
      <c r="S19" s="5">
        <f t="shared" si="2"/>
        <v>4432</v>
      </c>
      <c r="T19" s="5">
        <v>6</v>
      </c>
      <c r="U19" s="5">
        <v>1</v>
      </c>
      <c r="V19" s="5">
        <v>61</v>
      </c>
      <c r="W19" s="5">
        <v>50</v>
      </c>
      <c r="X19" s="72">
        <f t="shared" si="3"/>
        <v>0.99018503620273535</v>
      </c>
      <c r="Y19" s="72">
        <f t="shared" si="4"/>
        <v>0</v>
      </c>
      <c r="Z19" s="72">
        <f t="shared" si="5"/>
        <v>9.8149637972646826E-3</v>
      </c>
      <c r="AA19" s="72">
        <f t="shared" si="6"/>
        <v>0.98871841155234652</v>
      </c>
      <c r="AB19" s="72">
        <f t="shared" si="7"/>
        <v>0</v>
      </c>
      <c r="AC19" s="72">
        <f t="shared" si="8"/>
        <v>1.128158844765343E-2</v>
      </c>
      <c r="AD19" s="72">
        <f t="shared" si="9"/>
        <v>1.415929203539823E-2</v>
      </c>
      <c r="AE19" s="72">
        <f t="shared" si="10"/>
        <v>1.9855595667870037E-2</v>
      </c>
      <c r="AF19" s="72">
        <f t="shared" si="11"/>
        <v>0.92361111111111116</v>
      </c>
    </row>
    <row r="20" spans="1:32" x14ac:dyDescent="0.25">
      <c r="A20" s="2" t="s">
        <v>7553</v>
      </c>
      <c r="B20" s="3" t="s">
        <v>24</v>
      </c>
      <c r="C20" s="4" t="s">
        <v>7552</v>
      </c>
      <c r="D20" s="3" t="s">
        <v>26</v>
      </c>
      <c r="E20" s="3" t="s">
        <v>7551</v>
      </c>
      <c r="F20" s="3" t="s">
        <v>28</v>
      </c>
      <c r="G20" s="3" t="s">
        <v>28</v>
      </c>
      <c r="H20" s="5">
        <v>906</v>
      </c>
      <c r="I20" s="5">
        <v>51</v>
      </c>
      <c r="J20" s="5">
        <v>720</v>
      </c>
      <c r="K20" s="5">
        <v>932</v>
      </c>
      <c r="L20" s="5">
        <v>0.14110500000000001</v>
      </c>
      <c r="M20" s="69">
        <f t="shared" si="1"/>
        <v>12593</v>
      </c>
      <c r="N20" s="5">
        <v>283</v>
      </c>
      <c r="O20" s="5">
        <v>9523</v>
      </c>
      <c r="P20" s="5">
        <v>6605</v>
      </c>
      <c r="Q20" s="5">
        <v>0</v>
      </c>
      <c r="R20" s="5">
        <v>0</v>
      </c>
      <c r="S20" s="5">
        <f t="shared" si="2"/>
        <v>8676</v>
      </c>
      <c r="T20" s="5">
        <v>26</v>
      </c>
      <c r="U20" s="5">
        <v>34</v>
      </c>
      <c r="V20" s="5">
        <v>3070</v>
      </c>
      <c r="W20" s="5">
        <v>2071</v>
      </c>
      <c r="X20" s="72">
        <f t="shared" si="3"/>
        <v>0.75621376955451436</v>
      </c>
      <c r="Y20" s="72">
        <f t="shared" si="4"/>
        <v>0</v>
      </c>
      <c r="Z20" s="72">
        <f t="shared" si="5"/>
        <v>0.24378623044548559</v>
      </c>
      <c r="AA20" s="72">
        <f t="shared" si="6"/>
        <v>0.76129552789303823</v>
      </c>
      <c r="AB20" s="72">
        <f t="shared" si="7"/>
        <v>0</v>
      </c>
      <c r="AC20" s="72">
        <f t="shared" si="8"/>
        <v>0.23870447210696175</v>
      </c>
      <c r="AD20" s="72">
        <f t="shared" si="9"/>
        <v>2.2472802350512189E-2</v>
      </c>
      <c r="AE20" s="72">
        <f t="shared" si="10"/>
        <v>3.2618718303365608E-2</v>
      </c>
      <c r="AF20" s="72">
        <f t="shared" si="11"/>
        <v>0.77253218884120167</v>
      </c>
    </row>
    <row r="21" spans="1:32" x14ac:dyDescent="0.25">
      <c r="A21" s="2" t="s">
        <v>8030</v>
      </c>
      <c r="B21" s="3" t="s">
        <v>24</v>
      </c>
      <c r="C21" s="4" t="s">
        <v>8029</v>
      </c>
      <c r="D21" s="3" t="s">
        <v>26</v>
      </c>
      <c r="E21" s="3" t="s">
        <v>8028</v>
      </c>
      <c r="F21" s="3" t="s">
        <v>28</v>
      </c>
      <c r="G21" s="3" t="s">
        <v>28</v>
      </c>
      <c r="H21" s="5">
        <v>1099</v>
      </c>
      <c r="I21" s="5">
        <v>68</v>
      </c>
      <c r="J21" s="5">
        <v>823</v>
      </c>
      <c r="K21" s="5">
        <v>1008</v>
      </c>
      <c r="L21" s="5">
        <v>9.3325000000000005E-2</v>
      </c>
      <c r="M21" s="69">
        <f t="shared" si="1"/>
        <v>15627</v>
      </c>
      <c r="N21" s="5">
        <v>180</v>
      </c>
      <c r="O21" s="5">
        <v>14646</v>
      </c>
      <c r="P21" s="5">
        <v>10801</v>
      </c>
      <c r="Q21" s="5">
        <v>0</v>
      </c>
      <c r="R21" s="5">
        <v>0</v>
      </c>
      <c r="S21" s="5">
        <f t="shared" si="2"/>
        <v>11479</v>
      </c>
      <c r="T21" s="5">
        <v>9</v>
      </c>
      <c r="U21" s="5">
        <v>2</v>
      </c>
      <c r="V21" s="5">
        <v>981</v>
      </c>
      <c r="W21" s="5">
        <v>678</v>
      </c>
      <c r="X21" s="72">
        <f t="shared" si="3"/>
        <v>0.93722403532347864</v>
      </c>
      <c r="Y21" s="72">
        <f t="shared" si="4"/>
        <v>0</v>
      </c>
      <c r="Z21" s="72">
        <f t="shared" si="5"/>
        <v>6.2775964676521412E-2</v>
      </c>
      <c r="AA21" s="72">
        <f t="shared" si="6"/>
        <v>0.94093562156982313</v>
      </c>
      <c r="AB21" s="72">
        <f t="shared" si="7"/>
        <v>0</v>
      </c>
      <c r="AC21" s="72">
        <f t="shared" si="8"/>
        <v>5.9064378430176846E-2</v>
      </c>
      <c r="AD21" s="72">
        <f t="shared" si="9"/>
        <v>1.1518525628719524E-2</v>
      </c>
      <c r="AE21" s="72">
        <f t="shared" si="10"/>
        <v>1.5680808432790311E-2</v>
      </c>
      <c r="AF21" s="72">
        <f t="shared" si="11"/>
        <v>0.81646825396825395</v>
      </c>
    </row>
    <row r="22" spans="1:32" x14ac:dyDescent="0.25">
      <c r="A22" s="2" t="s">
        <v>7843</v>
      </c>
      <c r="B22" s="3" t="s">
        <v>24</v>
      </c>
      <c r="C22" s="4" t="s">
        <v>7842</v>
      </c>
      <c r="D22" s="3" t="s">
        <v>26</v>
      </c>
      <c r="E22" s="3" t="s">
        <v>7841</v>
      </c>
      <c r="F22" s="3" t="s">
        <v>28</v>
      </c>
      <c r="G22" s="3" t="s">
        <v>28</v>
      </c>
      <c r="H22" s="5">
        <v>325</v>
      </c>
      <c r="I22" s="5">
        <v>23</v>
      </c>
      <c r="J22" s="5">
        <v>321</v>
      </c>
      <c r="K22" s="5">
        <v>391</v>
      </c>
      <c r="L22" s="5">
        <v>4.5269999999999998E-2</v>
      </c>
      <c r="M22" s="69">
        <f t="shared" si="1"/>
        <v>13184</v>
      </c>
      <c r="N22" s="5">
        <v>129</v>
      </c>
      <c r="O22" s="5">
        <v>12163</v>
      </c>
      <c r="P22" s="5">
        <v>8637</v>
      </c>
      <c r="Q22" s="5">
        <v>0</v>
      </c>
      <c r="R22" s="5">
        <v>0</v>
      </c>
      <c r="S22" s="5">
        <f t="shared" si="2"/>
        <v>9348</v>
      </c>
      <c r="T22" s="5">
        <v>36</v>
      </c>
      <c r="U22" s="5">
        <v>11</v>
      </c>
      <c r="V22" s="5">
        <v>1021</v>
      </c>
      <c r="W22" s="5">
        <v>711</v>
      </c>
      <c r="X22" s="72">
        <f t="shared" si="3"/>
        <v>0.92255764563106801</v>
      </c>
      <c r="Y22" s="72">
        <f t="shared" si="4"/>
        <v>0</v>
      </c>
      <c r="Z22" s="72">
        <f t="shared" si="5"/>
        <v>7.7442354368932043E-2</v>
      </c>
      <c r="AA22" s="72">
        <f t="shared" si="6"/>
        <v>0.9239409499358151</v>
      </c>
      <c r="AB22" s="72">
        <f t="shared" si="7"/>
        <v>0</v>
      </c>
      <c r="AC22" s="72">
        <f t="shared" si="8"/>
        <v>7.6059050064184855E-2</v>
      </c>
      <c r="AD22" s="72">
        <f t="shared" si="9"/>
        <v>9.7845873786407776E-3</v>
      </c>
      <c r="AE22" s="72">
        <f t="shared" si="10"/>
        <v>1.37997432605905E-2</v>
      </c>
      <c r="AF22" s="72">
        <f t="shared" si="11"/>
        <v>0.82097186700767266</v>
      </c>
    </row>
    <row r="23" spans="1:32" x14ac:dyDescent="0.25">
      <c r="A23" s="2" t="s">
        <v>5189</v>
      </c>
      <c r="B23" s="3" t="s">
        <v>24</v>
      </c>
      <c r="C23" s="4" t="s">
        <v>5188</v>
      </c>
      <c r="D23" s="3" t="s">
        <v>26</v>
      </c>
      <c r="E23" s="3" t="s">
        <v>5187</v>
      </c>
      <c r="F23" s="3" t="s">
        <v>28</v>
      </c>
      <c r="G23" s="3" t="s">
        <v>28</v>
      </c>
      <c r="H23" s="5">
        <v>23</v>
      </c>
      <c r="I23" s="5">
        <v>0</v>
      </c>
      <c r="J23" s="5">
        <v>36</v>
      </c>
      <c r="K23" s="5">
        <v>38</v>
      </c>
      <c r="L23" s="5">
        <v>2.8126999999999999E-2</v>
      </c>
      <c r="M23" s="69">
        <f t="shared" si="1"/>
        <v>1911</v>
      </c>
      <c r="N23" s="5">
        <v>25</v>
      </c>
      <c r="O23" s="5">
        <v>1899</v>
      </c>
      <c r="P23" s="5">
        <v>1351</v>
      </c>
      <c r="Q23" s="5">
        <v>0</v>
      </c>
      <c r="R23" s="5">
        <v>0</v>
      </c>
      <c r="S23" s="5">
        <f t="shared" si="2"/>
        <v>1357</v>
      </c>
      <c r="T23" s="5">
        <v>0</v>
      </c>
      <c r="U23" s="5">
        <v>1</v>
      </c>
      <c r="V23" s="5">
        <v>12</v>
      </c>
      <c r="W23" s="5">
        <v>6</v>
      </c>
      <c r="X23" s="72">
        <f t="shared" si="3"/>
        <v>0.99372056514913654</v>
      </c>
      <c r="Y23" s="72">
        <f t="shared" si="4"/>
        <v>0</v>
      </c>
      <c r="Z23" s="72">
        <f t="shared" si="5"/>
        <v>6.2794348508634227E-3</v>
      </c>
      <c r="AA23" s="72">
        <f t="shared" si="6"/>
        <v>0.99557848194546794</v>
      </c>
      <c r="AB23" s="72">
        <f t="shared" si="7"/>
        <v>0</v>
      </c>
      <c r="AC23" s="72">
        <f t="shared" si="8"/>
        <v>4.4215180545320561E-3</v>
      </c>
      <c r="AD23" s="72">
        <f t="shared" si="9"/>
        <v>1.3082155939298797E-2</v>
      </c>
      <c r="AE23" s="72">
        <f t="shared" si="10"/>
        <v>1.8422991893883568E-2</v>
      </c>
      <c r="AF23" s="72">
        <f t="shared" si="11"/>
        <v>0.94736842105263153</v>
      </c>
    </row>
    <row r="24" spans="1:32" x14ac:dyDescent="0.25">
      <c r="A24" s="2" t="s">
        <v>7197</v>
      </c>
      <c r="B24" s="3" t="s">
        <v>24</v>
      </c>
      <c r="C24" s="4" t="s">
        <v>7196</v>
      </c>
      <c r="D24" s="3" t="s">
        <v>26</v>
      </c>
      <c r="E24" s="3" t="s">
        <v>7195</v>
      </c>
      <c r="F24" s="3" t="s">
        <v>28</v>
      </c>
      <c r="G24" s="3" t="s">
        <v>28</v>
      </c>
      <c r="H24" s="5">
        <v>382</v>
      </c>
      <c r="I24" s="5">
        <v>7</v>
      </c>
      <c r="J24" s="5">
        <v>408</v>
      </c>
      <c r="K24" s="5">
        <v>446</v>
      </c>
      <c r="L24" s="5">
        <v>8.3945000000000006E-2</v>
      </c>
      <c r="M24" s="69">
        <f t="shared" si="1"/>
        <v>7723</v>
      </c>
      <c r="N24" s="5">
        <v>153</v>
      </c>
      <c r="O24" s="5">
        <v>7222</v>
      </c>
      <c r="P24" s="5">
        <v>5313</v>
      </c>
      <c r="Q24" s="5">
        <v>0</v>
      </c>
      <c r="R24" s="5">
        <v>0</v>
      </c>
      <c r="S24" s="5">
        <f t="shared" si="2"/>
        <v>5662</v>
      </c>
      <c r="T24" s="5">
        <v>15</v>
      </c>
      <c r="U24" s="5">
        <v>8</v>
      </c>
      <c r="V24" s="5">
        <v>501</v>
      </c>
      <c r="W24" s="5">
        <v>349</v>
      </c>
      <c r="X24" s="72">
        <f t="shared" si="3"/>
        <v>0.93512883594458107</v>
      </c>
      <c r="Y24" s="72">
        <f t="shared" si="4"/>
        <v>0</v>
      </c>
      <c r="Z24" s="72">
        <f t="shared" si="5"/>
        <v>6.4871164055418873E-2</v>
      </c>
      <c r="AA24" s="72">
        <f t="shared" si="6"/>
        <v>0.93836100317908866</v>
      </c>
      <c r="AB24" s="72">
        <f t="shared" si="7"/>
        <v>0</v>
      </c>
      <c r="AC24" s="72">
        <f t="shared" si="8"/>
        <v>6.163899682091134E-2</v>
      </c>
      <c r="AD24" s="72">
        <f t="shared" si="9"/>
        <v>1.981095429237343E-2</v>
      </c>
      <c r="AE24" s="72">
        <f t="shared" si="10"/>
        <v>2.7022253620628753E-2</v>
      </c>
      <c r="AF24" s="72">
        <f t="shared" si="11"/>
        <v>0.91479820627802688</v>
      </c>
    </row>
    <row r="25" spans="1:32" x14ac:dyDescent="0.25">
      <c r="A25" s="2" t="s">
        <v>8153</v>
      </c>
      <c r="B25" s="3" t="s">
        <v>24</v>
      </c>
      <c r="C25" s="4" t="s">
        <v>8152</v>
      </c>
      <c r="D25" s="3" t="s">
        <v>26</v>
      </c>
      <c r="E25" s="3" t="s">
        <v>8151</v>
      </c>
      <c r="F25" s="3" t="s">
        <v>28</v>
      </c>
      <c r="G25" s="3" t="s">
        <v>28</v>
      </c>
      <c r="H25" s="5">
        <v>1331</v>
      </c>
      <c r="I25" s="5">
        <v>66</v>
      </c>
      <c r="J25" s="5">
        <v>1157</v>
      </c>
      <c r="K25" s="5">
        <v>1584</v>
      </c>
      <c r="L25" s="5">
        <v>0.12801000000000001</v>
      </c>
      <c r="M25" s="69">
        <f t="shared" si="1"/>
        <v>23448</v>
      </c>
      <c r="N25" s="5">
        <v>684</v>
      </c>
      <c r="O25" s="5">
        <v>18186</v>
      </c>
      <c r="P25" s="5">
        <v>12374</v>
      </c>
      <c r="Q25" s="5">
        <v>0</v>
      </c>
      <c r="R25" s="5">
        <v>0</v>
      </c>
      <c r="S25" s="5">
        <f t="shared" si="2"/>
        <v>15845</v>
      </c>
      <c r="T25" s="5">
        <v>85</v>
      </c>
      <c r="U25" s="5">
        <v>50</v>
      </c>
      <c r="V25" s="5">
        <v>5262</v>
      </c>
      <c r="W25" s="5">
        <v>3471</v>
      </c>
      <c r="X25" s="72">
        <f t="shared" si="3"/>
        <v>0.77558853633572156</v>
      </c>
      <c r="Y25" s="72">
        <f t="shared" si="4"/>
        <v>0</v>
      </c>
      <c r="Z25" s="72">
        <f t="shared" si="5"/>
        <v>0.22441146366427842</v>
      </c>
      <c r="AA25" s="72">
        <f t="shared" si="6"/>
        <v>0.78094035973493214</v>
      </c>
      <c r="AB25" s="72">
        <f t="shared" si="7"/>
        <v>0</v>
      </c>
      <c r="AC25" s="72">
        <f t="shared" si="8"/>
        <v>0.21905964026506786</v>
      </c>
      <c r="AD25" s="72">
        <f t="shared" si="9"/>
        <v>2.9170931422722621E-2</v>
      </c>
      <c r="AE25" s="72">
        <f t="shared" si="10"/>
        <v>4.3168191858630481E-2</v>
      </c>
      <c r="AF25" s="72">
        <f t="shared" si="11"/>
        <v>0.73042929292929293</v>
      </c>
    </row>
    <row r="26" spans="1:32" x14ac:dyDescent="0.25">
      <c r="A26" s="2" t="s">
        <v>7009</v>
      </c>
      <c r="B26" s="3" t="s">
        <v>24</v>
      </c>
      <c r="C26" s="4" t="s">
        <v>7008</v>
      </c>
      <c r="D26" s="3" t="s">
        <v>26</v>
      </c>
      <c r="E26" s="3" t="s">
        <v>7007</v>
      </c>
      <c r="F26" s="3" t="s">
        <v>28</v>
      </c>
      <c r="G26" s="3" t="s">
        <v>28</v>
      </c>
      <c r="H26" s="5">
        <v>129</v>
      </c>
      <c r="I26" s="5">
        <v>6</v>
      </c>
      <c r="J26" s="5">
        <v>153</v>
      </c>
      <c r="K26" s="5">
        <v>164</v>
      </c>
      <c r="L26" s="5">
        <v>3.5306999999999998E-2</v>
      </c>
      <c r="M26" s="69">
        <f t="shared" si="1"/>
        <v>8808</v>
      </c>
      <c r="N26" s="5">
        <v>70</v>
      </c>
      <c r="O26" s="5">
        <v>7062</v>
      </c>
      <c r="P26" s="5">
        <v>4645</v>
      </c>
      <c r="Q26" s="5">
        <v>0</v>
      </c>
      <c r="R26" s="5">
        <v>0</v>
      </c>
      <c r="S26" s="5">
        <f t="shared" si="2"/>
        <v>5986</v>
      </c>
      <c r="T26" s="5">
        <v>20</v>
      </c>
      <c r="U26" s="5">
        <v>5</v>
      </c>
      <c r="V26" s="5">
        <v>1746</v>
      </c>
      <c r="W26" s="5">
        <v>1341</v>
      </c>
      <c r="X26" s="72">
        <f t="shared" si="3"/>
        <v>0.80177111716621252</v>
      </c>
      <c r="Y26" s="72">
        <f t="shared" si="4"/>
        <v>0</v>
      </c>
      <c r="Z26" s="72">
        <f t="shared" si="5"/>
        <v>0.19822888283378748</v>
      </c>
      <c r="AA26" s="72">
        <f t="shared" si="6"/>
        <v>0.77597728032074842</v>
      </c>
      <c r="AB26" s="72">
        <f t="shared" si="7"/>
        <v>0</v>
      </c>
      <c r="AC26" s="72">
        <f t="shared" si="8"/>
        <v>0.22402271967925158</v>
      </c>
      <c r="AD26" s="72">
        <f t="shared" si="9"/>
        <v>7.9473206176203445E-3</v>
      </c>
      <c r="AE26" s="72">
        <f t="shared" si="10"/>
        <v>1.1693952555963916E-2</v>
      </c>
      <c r="AF26" s="72">
        <f t="shared" si="11"/>
        <v>0.93292682926829273</v>
      </c>
    </row>
    <row r="27" spans="1:32" x14ac:dyDescent="0.25">
      <c r="A27" s="2" t="s">
        <v>6001</v>
      </c>
      <c r="B27" s="3" t="s">
        <v>24</v>
      </c>
      <c r="C27" s="4" t="s">
        <v>6000</v>
      </c>
      <c r="D27" s="3" t="s">
        <v>26</v>
      </c>
      <c r="E27" s="3" t="s">
        <v>5999</v>
      </c>
      <c r="F27" s="3" t="s">
        <v>28</v>
      </c>
      <c r="G27" s="3" t="s">
        <v>28</v>
      </c>
      <c r="H27" s="5">
        <v>28</v>
      </c>
      <c r="I27" s="5">
        <v>0</v>
      </c>
      <c r="J27" s="5">
        <v>53</v>
      </c>
      <c r="K27" s="5">
        <v>57</v>
      </c>
      <c r="L27" s="5">
        <v>2.2335000000000001E-2</v>
      </c>
      <c r="M27" s="69">
        <f t="shared" si="1"/>
        <v>3556</v>
      </c>
      <c r="N27" s="5">
        <v>35</v>
      </c>
      <c r="O27" s="5">
        <v>3555</v>
      </c>
      <c r="P27" s="5">
        <v>2552</v>
      </c>
      <c r="Q27" s="5">
        <v>0</v>
      </c>
      <c r="R27" s="5">
        <v>0</v>
      </c>
      <c r="S27" s="5">
        <f t="shared" si="2"/>
        <v>2553</v>
      </c>
      <c r="T27" s="5">
        <v>6</v>
      </c>
      <c r="U27" s="5">
        <v>0</v>
      </c>
      <c r="V27" s="5">
        <v>1</v>
      </c>
      <c r="W27" s="5">
        <v>1</v>
      </c>
      <c r="X27" s="72">
        <f t="shared" si="3"/>
        <v>0.99971878515185597</v>
      </c>
      <c r="Y27" s="72">
        <f t="shared" si="4"/>
        <v>0</v>
      </c>
      <c r="Z27" s="72">
        <f t="shared" si="5"/>
        <v>2.8121484814398203E-4</v>
      </c>
      <c r="AA27" s="72">
        <f t="shared" si="6"/>
        <v>0.9996083039561301</v>
      </c>
      <c r="AB27" s="72">
        <f t="shared" si="7"/>
        <v>0</v>
      </c>
      <c r="AC27" s="72">
        <f t="shared" si="8"/>
        <v>3.916960438699569E-4</v>
      </c>
      <c r="AD27" s="72">
        <f t="shared" si="9"/>
        <v>9.8425196850393699E-3</v>
      </c>
      <c r="AE27" s="72">
        <f t="shared" si="10"/>
        <v>1.3709361535448493E-2</v>
      </c>
      <c r="AF27" s="72">
        <f t="shared" si="11"/>
        <v>0.92982456140350878</v>
      </c>
    </row>
    <row r="28" spans="1:32" x14ac:dyDescent="0.25">
      <c r="A28" s="2" t="s">
        <v>6831</v>
      </c>
      <c r="B28" s="3" t="s">
        <v>24</v>
      </c>
      <c r="C28" s="4" t="s">
        <v>6830</v>
      </c>
      <c r="D28" s="3" t="s">
        <v>26</v>
      </c>
      <c r="E28" s="3" t="s">
        <v>6829</v>
      </c>
      <c r="F28" s="3" t="s">
        <v>28</v>
      </c>
      <c r="G28" s="3" t="s">
        <v>28</v>
      </c>
      <c r="H28" s="5">
        <v>109</v>
      </c>
      <c r="I28" s="5">
        <v>1</v>
      </c>
      <c r="J28" s="5">
        <v>143</v>
      </c>
      <c r="K28" s="5">
        <v>155</v>
      </c>
      <c r="L28" s="5">
        <v>3.7214999999999998E-2</v>
      </c>
      <c r="M28" s="69">
        <f t="shared" si="1"/>
        <v>6410</v>
      </c>
      <c r="N28" s="5">
        <v>53</v>
      </c>
      <c r="O28" s="5">
        <v>5969</v>
      </c>
      <c r="P28" s="5">
        <v>4165</v>
      </c>
      <c r="Q28" s="5">
        <v>0</v>
      </c>
      <c r="R28" s="5">
        <v>0</v>
      </c>
      <c r="S28" s="5">
        <f t="shared" si="2"/>
        <v>4452</v>
      </c>
      <c r="T28" s="5">
        <v>11</v>
      </c>
      <c r="U28" s="5">
        <v>10</v>
      </c>
      <c r="V28" s="5">
        <v>441</v>
      </c>
      <c r="W28" s="5">
        <v>287</v>
      </c>
      <c r="X28" s="72">
        <f t="shared" si="3"/>
        <v>0.93120124804992199</v>
      </c>
      <c r="Y28" s="72">
        <f t="shared" si="4"/>
        <v>0</v>
      </c>
      <c r="Z28" s="72">
        <f t="shared" si="5"/>
        <v>6.8798751950078008E-2</v>
      </c>
      <c r="AA28" s="72">
        <f t="shared" si="6"/>
        <v>0.93553459119496851</v>
      </c>
      <c r="AB28" s="72">
        <f t="shared" si="7"/>
        <v>0</v>
      </c>
      <c r="AC28" s="72">
        <f t="shared" si="8"/>
        <v>6.4465408805031446E-2</v>
      </c>
      <c r="AD28" s="72">
        <f t="shared" si="9"/>
        <v>8.2683307332293288E-3</v>
      </c>
      <c r="AE28" s="72">
        <f t="shared" si="10"/>
        <v>1.1904761904761904E-2</v>
      </c>
      <c r="AF28" s="72">
        <f t="shared" si="11"/>
        <v>0.92258064516129035</v>
      </c>
    </row>
    <row r="29" spans="1:32" x14ac:dyDescent="0.25">
      <c r="A29" s="2" t="s">
        <v>5121</v>
      </c>
      <c r="B29" s="3" t="s">
        <v>24</v>
      </c>
      <c r="C29" s="4" t="s">
        <v>5120</v>
      </c>
      <c r="D29" s="3" t="s">
        <v>26</v>
      </c>
      <c r="E29" s="3" t="s">
        <v>5119</v>
      </c>
      <c r="F29" s="3" t="s">
        <v>28</v>
      </c>
      <c r="G29" s="3" t="s">
        <v>28</v>
      </c>
      <c r="H29" s="5">
        <v>96</v>
      </c>
      <c r="I29" s="5">
        <v>3</v>
      </c>
      <c r="J29" s="5">
        <v>106</v>
      </c>
      <c r="K29" s="5">
        <v>122</v>
      </c>
      <c r="L29" s="5">
        <v>9.9918000000000007E-2</v>
      </c>
      <c r="M29" s="69">
        <f t="shared" si="1"/>
        <v>2476</v>
      </c>
      <c r="N29" s="5">
        <v>41</v>
      </c>
      <c r="O29" s="5">
        <v>1914</v>
      </c>
      <c r="P29" s="5">
        <v>1221</v>
      </c>
      <c r="Q29" s="5">
        <v>0</v>
      </c>
      <c r="R29" s="5">
        <v>0</v>
      </c>
      <c r="S29" s="5">
        <f t="shared" si="2"/>
        <v>1610</v>
      </c>
      <c r="T29" s="5">
        <v>5</v>
      </c>
      <c r="U29" s="5">
        <v>8</v>
      </c>
      <c r="V29" s="5">
        <v>562</v>
      </c>
      <c r="W29" s="5">
        <v>389</v>
      </c>
      <c r="X29" s="72">
        <f t="shared" si="3"/>
        <v>0.77302100161550891</v>
      </c>
      <c r="Y29" s="72">
        <f t="shared" si="4"/>
        <v>0</v>
      </c>
      <c r="Z29" s="72">
        <f t="shared" si="5"/>
        <v>0.22697899838449112</v>
      </c>
      <c r="AA29" s="72">
        <f t="shared" si="6"/>
        <v>0.75838509316770186</v>
      </c>
      <c r="AB29" s="72">
        <f t="shared" si="7"/>
        <v>0</v>
      </c>
      <c r="AC29" s="72">
        <f t="shared" si="8"/>
        <v>0.24161490683229814</v>
      </c>
      <c r="AD29" s="72">
        <f t="shared" si="9"/>
        <v>1.6558966074313407E-2</v>
      </c>
      <c r="AE29" s="72">
        <f t="shared" si="10"/>
        <v>2.546583850931677E-2</v>
      </c>
      <c r="AF29" s="72">
        <f t="shared" si="11"/>
        <v>0.86885245901639341</v>
      </c>
    </row>
    <row r="30" spans="1:32" x14ac:dyDescent="0.25">
      <c r="A30" s="2" t="s">
        <v>5041</v>
      </c>
      <c r="B30" s="3" t="s">
        <v>24</v>
      </c>
      <c r="C30" s="4" t="s">
        <v>5040</v>
      </c>
      <c r="D30" s="3" t="s">
        <v>26</v>
      </c>
      <c r="E30" s="3" t="s">
        <v>5039</v>
      </c>
      <c r="F30" s="3" t="s">
        <v>28</v>
      </c>
      <c r="G30" s="3" t="s">
        <v>28</v>
      </c>
      <c r="H30" s="5">
        <v>26</v>
      </c>
      <c r="I30" s="5">
        <v>0</v>
      </c>
      <c r="J30" s="5">
        <v>64</v>
      </c>
      <c r="K30" s="5">
        <v>70</v>
      </c>
      <c r="L30" s="5">
        <v>6.6100000000000006E-2</v>
      </c>
      <c r="M30" s="69">
        <f t="shared" si="1"/>
        <v>1636</v>
      </c>
      <c r="N30" s="5">
        <v>49</v>
      </c>
      <c r="O30" s="5">
        <v>1528</v>
      </c>
      <c r="P30" s="5">
        <v>1059</v>
      </c>
      <c r="Q30" s="5">
        <v>0</v>
      </c>
      <c r="R30" s="5">
        <v>0</v>
      </c>
      <c r="S30" s="5">
        <f t="shared" si="2"/>
        <v>1140</v>
      </c>
      <c r="T30" s="5">
        <v>4</v>
      </c>
      <c r="U30" s="5">
        <v>5</v>
      </c>
      <c r="V30" s="5">
        <v>108</v>
      </c>
      <c r="W30" s="5">
        <v>81</v>
      </c>
      <c r="X30" s="72">
        <f t="shared" si="3"/>
        <v>0.93398533007334961</v>
      </c>
      <c r="Y30" s="72">
        <f t="shared" si="4"/>
        <v>0</v>
      </c>
      <c r="Z30" s="72">
        <f t="shared" si="5"/>
        <v>6.6014669926650366E-2</v>
      </c>
      <c r="AA30" s="72">
        <f t="shared" si="6"/>
        <v>0.92894736842105263</v>
      </c>
      <c r="AB30" s="72">
        <f t="shared" si="7"/>
        <v>0</v>
      </c>
      <c r="AC30" s="72">
        <f t="shared" si="8"/>
        <v>7.1052631578947367E-2</v>
      </c>
      <c r="AD30" s="72">
        <f t="shared" si="9"/>
        <v>2.9951100244498777E-2</v>
      </c>
      <c r="AE30" s="72">
        <f t="shared" si="10"/>
        <v>4.2982456140350879E-2</v>
      </c>
      <c r="AF30" s="72">
        <f t="shared" si="11"/>
        <v>0.91428571428571426</v>
      </c>
    </row>
    <row r="31" spans="1:32" x14ac:dyDescent="0.25">
      <c r="A31" s="2" t="s">
        <v>7774</v>
      </c>
      <c r="B31" s="3" t="s">
        <v>24</v>
      </c>
      <c r="C31" s="4" t="s">
        <v>7773</v>
      </c>
      <c r="D31" s="3" t="s">
        <v>26</v>
      </c>
      <c r="E31" s="3" t="s">
        <v>7772</v>
      </c>
      <c r="F31" s="3" t="s">
        <v>28</v>
      </c>
      <c r="G31" s="3" t="s">
        <v>28</v>
      </c>
      <c r="H31" s="5">
        <v>1064</v>
      </c>
      <c r="I31" s="5">
        <v>59</v>
      </c>
      <c r="J31" s="5">
        <v>804</v>
      </c>
      <c r="K31" s="5">
        <v>1038</v>
      </c>
      <c r="L31" s="5">
        <v>0.129137</v>
      </c>
      <c r="M31" s="69">
        <f t="shared" si="1"/>
        <v>13335</v>
      </c>
      <c r="N31" s="5">
        <v>301</v>
      </c>
      <c r="O31" s="5">
        <v>11394</v>
      </c>
      <c r="P31" s="5">
        <v>8038</v>
      </c>
      <c r="Q31" s="5">
        <v>0</v>
      </c>
      <c r="R31" s="5">
        <v>0</v>
      </c>
      <c r="S31" s="5">
        <f t="shared" si="2"/>
        <v>9418</v>
      </c>
      <c r="T31" s="5">
        <v>79</v>
      </c>
      <c r="U31" s="5">
        <v>17</v>
      </c>
      <c r="V31" s="5">
        <v>1941</v>
      </c>
      <c r="W31" s="5">
        <v>1380</v>
      </c>
      <c r="X31" s="72">
        <f t="shared" si="3"/>
        <v>0.85444319460067486</v>
      </c>
      <c r="Y31" s="72">
        <f t="shared" si="4"/>
        <v>0</v>
      </c>
      <c r="Z31" s="72">
        <f t="shared" si="5"/>
        <v>0.14555680539932508</v>
      </c>
      <c r="AA31" s="72">
        <f t="shared" si="6"/>
        <v>0.85347207475047782</v>
      </c>
      <c r="AB31" s="72">
        <f t="shared" si="7"/>
        <v>0</v>
      </c>
      <c r="AC31" s="72">
        <f t="shared" si="8"/>
        <v>0.14652792524952218</v>
      </c>
      <c r="AD31" s="72">
        <f t="shared" si="9"/>
        <v>2.2572178477690288E-2</v>
      </c>
      <c r="AE31" s="72">
        <f t="shared" si="10"/>
        <v>3.1960076449352302E-2</v>
      </c>
      <c r="AF31" s="72">
        <f t="shared" si="11"/>
        <v>0.77456647398843925</v>
      </c>
    </row>
    <row r="32" spans="1:32" x14ac:dyDescent="0.25">
      <c r="A32" s="2" t="s">
        <v>7568</v>
      </c>
      <c r="B32" s="3" t="s">
        <v>24</v>
      </c>
      <c r="C32" s="4" t="s">
        <v>7567</v>
      </c>
      <c r="D32" s="3" t="s">
        <v>26</v>
      </c>
      <c r="E32" s="3" t="s">
        <v>7566</v>
      </c>
      <c r="F32" s="3" t="s">
        <v>28</v>
      </c>
      <c r="G32" s="3" t="s">
        <v>28</v>
      </c>
      <c r="H32" s="5">
        <v>135</v>
      </c>
      <c r="I32" s="5">
        <v>1</v>
      </c>
      <c r="J32" s="5">
        <v>218</v>
      </c>
      <c r="K32" s="5">
        <v>251</v>
      </c>
      <c r="L32" s="5">
        <v>3.7558000000000001E-2</v>
      </c>
      <c r="M32" s="69">
        <f t="shared" si="1"/>
        <v>11547</v>
      </c>
      <c r="N32" s="5">
        <v>111</v>
      </c>
      <c r="O32" s="5">
        <v>9198</v>
      </c>
      <c r="P32" s="5">
        <v>6683</v>
      </c>
      <c r="Q32" s="5">
        <v>0</v>
      </c>
      <c r="R32" s="5">
        <v>0</v>
      </c>
      <c r="S32" s="5">
        <f t="shared" si="2"/>
        <v>8261</v>
      </c>
      <c r="T32" s="5">
        <v>23</v>
      </c>
      <c r="U32" s="5">
        <v>38</v>
      </c>
      <c r="V32" s="5">
        <v>2349</v>
      </c>
      <c r="W32" s="5">
        <v>1578</v>
      </c>
      <c r="X32" s="72">
        <f t="shared" si="3"/>
        <v>0.79657053780202647</v>
      </c>
      <c r="Y32" s="72">
        <f t="shared" si="4"/>
        <v>0</v>
      </c>
      <c r="Z32" s="72">
        <f t="shared" si="5"/>
        <v>0.2034294621979735</v>
      </c>
      <c r="AA32" s="72">
        <f t="shared" si="6"/>
        <v>0.80898196344268247</v>
      </c>
      <c r="AB32" s="72">
        <f t="shared" si="7"/>
        <v>0</v>
      </c>
      <c r="AC32" s="72">
        <f t="shared" si="8"/>
        <v>0.19101803655731753</v>
      </c>
      <c r="AD32" s="72">
        <f t="shared" si="9"/>
        <v>9.6128864640166282E-3</v>
      </c>
      <c r="AE32" s="72">
        <f t="shared" si="10"/>
        <v>1.3436629947948191E-2</v>
      </c>
      <c r="AF32" s="72">
        <f t="shared" si="11"/>
        <v>0.86852589641434264</v>
      </c>
    </row>
    <row r="33" spans="1:32" x14ac:dyDescent="0.25">
      <c r="A33" s="2" t="s">
        <v>8112</v>
      </c>
      <c r="B33" s="3" t="s">
        <v>24</v>
      </c>
      <c r="C33" s="4" t="s">
        <v>8111</v>
      </c>
      <c r="D33" s="3" t="s">
        <v>26</v>
      </c>
      <c r="E33" s="3" t="s">
        <v>8110</v>
      </c>
      <c r="F33" s="3" t="s">
        <v>28</v>
      </c>
      <c r="G33" s="3" t="s">
        <v>28</v>
      </c>
      <c r="H33" s="5">
        <v>1051</v>
      </c>
      <c r="I33" s="5">
        <v>37</v>
      </c>
      <c r="J33" s="5">
        <v>843</v>
      </c>
      <c r="K33" s="5">
        <v>1073</v>
      </c>
      <c r="L33" s="5">
        <v>9.2032000000000003E-2</v>
      </c>
      <c r="M33" s="69">
        <f t="shared" si="1"/>
        <v>20307</v>
      </c>
      <c r="N33" s="5">
        <v>427</v>
      </c>
      <c r="O33" s="5">
        <v>16583</v>
      </c>
      <c r="P33" s="5">
        <v>11659</v>
      </c>
      <c r="Q33" s="5">
        <v>0</v>
      </c>
      <c r="R33" s="5">
        <v>0</v>
      </c>
      <c r="S33" s="5">
        <f t="shared" si="2"/>
        <v>14229</v>
      </c>
      <c r="T33" s="5">
        <v>48</v>
      </c>
      <c r="U33" s="5">
        <v>30</v>
      </c>
      <c r="V33" s="5">
        <v>3724</v>
      </c>
      <c r="W33" s="5">
        <v>2570</v>
      </c>
      <c r="X33" s="72">
        <f t="shared" si="3"/>
        <v>0.81661496035849712</v>
      </c>
      <c r="Y33" s="72">
        <f t="shared" si="4"/>
        <v>0</v>
      </c>
      <c r="Z33" s="72">
        <f t="shared" si="5"/>
        <v>0.18338503964150293</v>
      </c>
      <c r="AA33" s="72">
        <f t="shared" si="6"/>
        <v>0.81938295031274155</v>
      </c>
      <c r="AB33" s="72">
        <f t="shared" si="7"/>
        <v>0</v>
      </c>
      <c r="AC33" s="72">
        <f t="shared" si="8"/>
        <v>0.18061704968725842</v>
      </c>
      <c r="AD33" s="72">
        <f t="shared" si="9"/>
        <v>2.102723198896932E-2</v>
      </c>
      <c r="AE33" s="72">
        <f t="shared" si="10"/>
        <v>3.0009136270995853E-2</v>
      </c>
      <c r="AF33" s="72">
        <f t="shared" si="11"/>
        <v>0.78564771668219946</v>
      </c>
    </row>
    <row r="34" spans="1:32" x14ac:dyDescent="0.25">
      <c r="A34" s="2" t="s">
        <v>8420</v>
      </c>
      <c r="B34" s="3" t="s">
        <v>24</v>
      </c>
      <c r="C34" s="4" t="s">
        <v>8419</v>
      </c>
      <c r="D34" s="3" t="s">
        <v>26</v>
      </c>
      <c r="E34" s="3" t="s">
        <v>8418</v>
      </c>
      <c r="F34" s="3" t="s">
        <v>28</v>
      </c>
      <c r="G34" s="3" t="s">
        <v>28</v>
      </c>
      <c r="H34" s="5">
        <v>1817</v>
      </c>
      <c r="I34" s="5">
        <v>69</v>
      </c>
      <c r="J34" s="5">
        <v>1366</v>
      </c>
      <c r="K34" s="5">
        <v>1907</v>
      </c>
      <c r="L34" s="5">
        <v>9.1550999999999993E-2</v>
      </c>
      <c r="M34" s="69">
        <f t="shared" si="1"/>
        <v>42439</v>
      </c>
      <c r="N34" s="5">
        <v>320</v>
      </c>
      <c r="O34" s="5">
        <v>30821</v>
      </c>
      <c r="P34" s="5">
        <v>20830</v>
      </c>
      <c r="Q34" s="5">
        <v>0</v>
      </c>
      <c r="R34" s="5">
        <v>0</v>
      </c>
      <c r="S34" s="5">
        <f t="shared" si="2"/>
        <v>28222</v>
      </c>
      <c r="T34" s="5">
        <v>183</v>
      </c>
      <c r="U34" s="5">
        <v>118</v>
      </c>
      <c r="V34" s="5">
        <v>11618</v>
      </c>
      <c r="W34" s="5">
        <v>7392</v>
      </c>
      <c r="X34" s="72">
        <f t="shared" si="3"/>
        <v>0.72624237140366177</v>
      </c>
      <c r="Y34" s="72">
        <f t="shared" si="4"/>
        <v>0</v>
      </c>
      <c r="Z34" s="72">
        <f t="shared" si="5"/>
        <v>0.27375762859633829</v>
      </c>
      <c r="AA34" s="72">
        <f t="shared" si="6"/>
        <v>0.73807667776911634</v>
      </c>
      <c r="AB34" s="72">
        <f t="shared" si="7"/>
        <v>0</v>
      </c>
      <c r="AC34" s="72">
        <f t="shared" si="8"/>
        <v>0.26192332223088372</v>
      </c>
      <c r="AD34" s="72">
        <f t="shared" si="9"/>
        <v>7.5402342185254129E-3</v>
      </c>
      <c r="AE34" s="72">
        <f t="shared" si="10"/>
        <v>1.1338671958046914E-2</v>
      </c>
      <c r="AF34" s="72">
        <f t="shared" si="11"/>
        <v>0.71630833770319879</v>
      </c>
    </row>
    <row r="35" spans="1:32" x14ac:dyDescent="0.25">
      <c r="A35" s="2" t="s">
        <v>5848</v>
      </c>
      <c r="B35" s="3" t="s">
        <v>24</v>
      </c>
      <c r="C35" s="4" t="s">
        <v>5847</v>
      </c>
      <c r="D35" s="3" t="s">
        <v>26</v>
      </c>
      <c r="E35" s="3" t="s">
        <v>5846</v>
      </c>
      <c r="F35" s="3" t="s">
        <v>28</v>
      </c>
      <c r="G35" s="3" t="s">
        <v>28</v>
      </c>
      <c r="H35" s="5">
        <v>36</v>
      </c>
      <c r="I35" s="5">
        <v>1</v>
      </c>
      <c r="J35" s="5">
        <v>32</v>
      </c>
      <c r="K35" s="5">
        <v>35</v>
      </c>
      <c r="L35" s="5">
        <v>1.4867999999999999E-2</v>
      </c>
      <c r="M35" s="69">
        <f t="shared" si="1"/>
        <v>3224</v>
      </c>
      <c r="N35" s="5">
        <v>7</v>
      </c>
      <c r="O35" s="5">
        <v>3221</v>
      </c>
      <c r="P35" s="5">
        <v>2354</v>
      </c>
      <c r="Q35" s="5">
        <v>0</v>
      </c>
      <c r="R35" s="5">
        <v>0</v>
      </c>
      <c r="S35" s="5">
        <f t="shared" si="2"/>
        <v>2357</v>
      </c>
      <c r="T35" s="5">
        <v>0</v>
      </c>
      <c r="U35" s="5">
        <v>0</v>
      </c>
      <c r="V35" s="5">
        <v>3</v>
      </c>
      <c r="W35" s="5">
        <v>3</v>
      </c>
      <c r="X35" s="72">
        <f t="shared" si="3"/>
        <v>0.99906947890818854</v>
      </c>
      <c r="Y35" s="72">
        <f t="shared" si="4"/>
        <v>0</v>
      </c>
      <c r="Z35" s="72">
        <f t="shared" si="5"/>
        <v>9.3052109181141439E-4</v>
      </c>
      <c r="AA35" s="72">
        <f t="shared" si="6"/>
        <v>0.99872719558761136</v>
      </c>
      <c r="AB35" s="72">
        <f t="shared" si="7"/>
        <v>0</v>
      </c>
      <c r="AC35" s="72">
        <f t="shared" si="8"/>
        <v>1.2728044123886295E-3</v>
      </c>
      <c r="AD35" s="72">
        <f t="shared" si="9"/>
        <v>2.1712158808933004E-3</v>
      </c>
      <c r="AE35" s="72">
        <f t="shared" si="10"/>
        <v>2.9698769622401359E-3</v>
      </c>
      <c r="AF35" s="72">
        <f t="shared" si="11"/>
        <v>0.91428571428571426</v>
      </c>
    </row>
    <row r="36" spans="1:32" x14ac:dyDescent="0.25">
      <c r="A36" s="2" t="s">
        <v>4919</v>
      </c>
      <c r="B36" s="3" t="s">
        <v>24</v>
      </c>
      <c r="C36" s="4" t="s">
        <v>4918</v>
      </c>
      <c r="D36" s="3" t="s">
        <v>26</v>
      </c>
      <c r="E36" s="3" t="s">
        <v>4917</v>
      </c>
      <c r="F36" s="3" t="s">
        <v>28</v>
      </c>
      <c r="G36" s="3" t="s">
        <v>28</v>
      </c>
      <c r="H36" s="5">
        <v>0</v>
      </c>
      <c r="I36" s="5">
        <v>0</v>
      </c>
      <c r="J36" s="5">
        <v>0</v>
      </c>
      <c r="K36" s="5">
        <v>0</v>
      </c>
      <c r="L36" s="5">
        <v>0</v>
      </c>
      <c r="M36" s="69">
        <f t="shared" si="1"/>
        <v>208</v>
      </c>
      <c r="N36" s="5">
        <v>0</v>
      </c>
      <c r="O36" s="5">
        <v>208</v>
      </c>
      <c r="P36" s="5">
        <v>139</v>
      </c>
      <c r="Q36" s="5">
        <v>0</v>
      </c>
      <c r="R36" s="5">
        <v>0</v>
      </c>
      <c r="S36" s="5">
        <f t="shared" si="2"/>
        <v>139</v>
      </c>
      <c r="T36" s="5">
        <v>0</v>
      </c>
      <c r="U36" s="5">
        <v>0</v>
      </c>
      <c r="V36" s="5">
        <v>0</v>
      </c>
      <c r="W36" s="5">
        <v>0</v>
      </c>
      <c r="X36" s="72">
        <f t="shared" si="3"/>
        <v>1</v>
      </c>
      <c r="Y36" s="72">
        <f t="shared" si="4"/>
        <v>0</v>
      </c>
      <c r="Z36" s="72">
        <f t="shared" si="5"/>
        <v>0</v>
      </c>
      <c r="AA36" s="72">
        <f t="shared" si="6"/>
        <v>1</v>
      </c>
      <c r="AB36" s="72">
        <f t="shared" si="7"/>
        <v>0</v>
      </c>
      <c r="AC36" s="72">
        <f t="shared" si="8"/>
        <v>0</v>
      </c>
      <c r="AD36" s="72">
        <f t="shared" si="9"/>
        <v>0</v>
      </c>
      <c r="AE36" s="72">
        <f t="shared" si="10"/>
        <v>0</v>
      </c>
      <c r="AF36" s="72" t="e">
        <f t="shared" si="11"/>
        <v>#DIV/0!</v>
      </c>
    </row>
    <row r="37" spans="1:32" x14ac:dyDescent="0.25">
      <c r="A37" s="2" t="s">
        <v>6372</v>
      </c>
      <c r="B37" s="3" t="s">
        <v>24</v>
      </c>
      <c r="C37" s="4" t="s">
        <v>6371</v>
      </c>
      <c r="D37" s="3" t="s">
        <v>26</v>
      </c>
      <c r="E37" s="3" t="s">
        <v>6370</v>
      </c>
      <c r="F37" s="3" t="s">
        <v>28</v>
      </c>
      <c r="G37" s="3" t="s">
        <v>28</v>
      </c>
      <c r="H37" s="5">
        <v>140</v>
      </c>
      <c r="I37" s="5">
        <v>11</v>
      </c>
      <c r="J37" s="5">
        <v>99</v>
      </c>
      <c r="K37" s="5">
        <v>112</v>
      </c>
      <c r="L37" s="5">
        <v>3.5033000000000002E-2</v>
      </c>
      <c r="M37" s="69">
        <f t="shared" si="1"/>
        <v>4553</v>
      </c>
      <c r="N37" s="5">
        <v>20</v>
      </c>
      <c r="O37" s="5">
        <v>4364</v>
      </c>
      <c r="P37" s="5">
        <v>3197</v>
      </c>
      <c r="Q37" s="5">
        <v>0</v>
      </c>
      <c r="R37" s="5">
        <v>0</v>
      </c>
      <c r="S37" s="5">
        <f t="shared" si="2"/>
        <v>3341</v>
      </c>
      <c r="T37" s="5">
        <v>9</v>
      </c>
      <c r="U37" s="5">
        <v>1</v>
      </c>
      <c r="V37" s="5">
        <v>189</v>
      </c>
      <c r="W37" s="5">
        <v>144</v>
      </c>
      <c r="X37" s="72">
        <f t="shared" si="3"/>
        <v>0.95848890841203604</v>
      </c>
      <c r="Y37" s="72">
        <f t="shared" si="4"/>
        <v>0</v>
      </c>
      <c r="Z37" s="72">
        <f t="shared" si="5"/>
        <v>4.1511091587963983E-2</v>
      </c>
      <c r="AA37" s="72">
        <f t="shared" si="6"/>
        <v>0.9568991319964083</v>
      </c>
      <c r="AB37" s="72">
        <f t="shared" si="7"/>
        <v>0</v>
      </c>
      <c r="AC37" s="72">
        <f t="shared" si="8"/>
        <v>4.3100868003591739E-2</v>
      </c>
      <c r="AD37" s="72">
        <f t="shared" si="9"/>
        <v>4.3927081045464526E-3</v>
      </c>
      <c r="AE37" s="72">
        <f t="shared" si="10"/>
        <v>5.9862316671655197E-3</v>
      </c>
      <c r="AF37" s="72">
        <f t="shared" si="11"/>
        <v>0.8839285714285714</v>
      </c>
    </row>
    <row r="38" spans="1:32" x14ac:dyDescent="0.25">
      <c r="A38" s="2" t="s">
        <v>7324</v>
      </c>
      <c r="B38" s="3" t="s">
        <v>24</v>
      </c>
      <c r="C38" s="4" t="s">
        <v>7323</v>
      </c>
      <c r="D38" s="3" t="s">
        <v>26</v>
      </c>
      <c r="E38" s="3" t="s">
        <v>7322</v>
      </c>
      <c r="F38" s="3" t="s">
        <v>28</v>
      </c>
      <c r="G38" s="3" t="s">
        <v>28</v>
      </c>
      <c r="H38" s="5">
        <v>460</v>
      </c>
      <c r="I38" s="5">
        <v>51</v>
      </c>
      <c r="J38" s="5">
        <v>313</v>
      </c>
      <c r="K38" s="5">
        <v>378</v>
      </c>
      <c r="L38" s="5">
        <v>6.4493999999999996E-2</v>
      </c>
      <c r="M38" s="69">
        <f t="shared" si="1"/>
        <v>8858</v>
      </c>
      <c r="N38" s="5">
        <v>57</v>
      </c>
      <c r="O38" s="5">
        <v>7932</v>
      </c>
      <c r="P38" s="5">
        <v>5861</v>
      </c>
      <c r="Q38" s="5">
        <v>0</v>
      </c>
      <c r="R38" s="5">
        <v>0</v>
      </c>
      <c r="S38" s="5">
        <f t="shared" si="2"/>
        <v>6503</v>
      </c>
      <c r="T38" s="5">
        <v>46</v>
      </c>
      <c r="U38" s="5">
        <v>9</v>
      </c>
      <c r="V38" s="5">
        <v>926</v>
      </c>
      <c r="W38" s="5">
        <v>642</v>
      </c>
      <c r="X38" s="72">
        <f t="shared" si="3"/>
        <v>0.89546172951004743</v>
      </c>
      <c r="Y38" s="72">
        <f t="shared" si="4"/>
        <v>0</v>
      </c>
      <c r="Z38" s="72">
        <f t="shared" si="5"/>
        <v>0.10453827048995258</v>
      </c>
      <c r="AA38" s="72">
        <f t="shared" si="6"/>
        <v>0.90127633399969243</v>
      </c>
      <c r="AB38" s="72">
        <f t="shared" si="7"/>
        <v>0</v>
      </c>
      <c r="AC38" s="72">
        <f t="shared" si="8"/>
        <v>9.8723666000307547E-2</v>
      </c>
      <c r="AD38" s="72">
        <f t="shared" si="9"/>
        <v>6.4348611424700835E-3</v>
      </c>
      <c r="AE38" s="72">
        <f t="shared" si="10"/>
        <v>8.7651852990927263E-3</v>
      </c>
      <c r="AF38" s="72">
        <f t="shared" si="11"/>
        <v>0.82804232804232802</v>
      </c>
    </row>
    <row r="39" spans="1:32" x14ac:dyDescent="0.25">
      <c r="A39" s="2" t="s">
        <v>8423</v>
      </c>
      <c r="B39" s="3" t="s">
        <v>24</v>
      </c>
      <c r="C39" s="4" t="s">
        <v>8422</v>
      </c>
      <c r="D39" s="3" t="s">
        <v>26</v>
      </c>
      <c r="E39" s="3" t="s">
        <v>8421</v>
      </c>
      <c r="F39" s="3" t="s">
        <v>28</v>
      </c>
      <c r="G39" s="3" t="s">
        <v>28</v>
      </c>
      <c r="H39" s="5">
        <v>2153</v>
      </c>
      <c r="I39" s="5">
        <v>45</v>
      </c>
      <c r="J39" s="5">
        <v>1941</v>
      </c>
      <c r="K39" s="5">
        <v>2843</v>
      </c>
      <c r="L39" s="5">
        <v>0.13594400000000001</v>
      </c>
      <c r="M39" s="69">
        <f t="shared" si="1"/>
        <v>50055</v>
      </c>
      <c r="N39" s="5">
        <v>1402</v>
      </c>
      <c r="O39" s="5">
        <v>33223</v>
      </c>
      <c r="P39" s="5">
        <v>20913</v>
      </c>
      <c r="Q39" s="5">
        <v>0</v>
      </c>
      <c r="R39" s="5">
        <v>0</v>
      </c>
      <c r="S39" s="5">
        <f t="shared" si="2"/>
        <v>30846</v>
      </c>
      <c r="T39" s="5">
        <v>86</v>
      </c>
      <c r="U39" s="5">
        <v>215</v>
      </c>
      <c r="V39" s="5">
        <v>16832</v>
      </c>
      <c r="W39" s="5">
        <v>9933</v>
      </c>
      <c r="X39" s="72">
        <f t="shared" si="3"/>
        <v>0.66372989711317554</v>
      </c>
      <c r="Y39" s="72">
        <f t="shared" si="4"/>
        <v>0</v>
      </c>
      <c r="Z39" s="72">
        <f t="shared" si="5"/>
        <v>0.33627010288682452</v>
      </c>
      <c r="AA39" s="72">
        <f t="shared" si="6"/>
        <v>0.67798093756078581</v>
      </c>
      <c r="AB39" s="72">
        <f t="shared" si="7"/>
        <v>0</v>
      </c>
      <c r="AC39" s="72">
        <f t="shared" si="8"/>
        <v>0.32201906243921419</v>
      </c>
      <c r="AD39" s="72">
        <f t="shared" si="9"/>
        <v>2.8009189891119769E-2</v>
      </c>
      <c r="AE39" s="72">
        <f t="shared" si="10"/>
        <v>4.5451598262335476E-2</v>
      </c>
      <c r="AF39" s="72">
        <f t="shared" si="11"/>
        <v>0.68272951107984525</v>
      </c>
    </row>
    <row r="40" spans="1:32" x14ac:dyDescent="0.25">
      <c r="A40" s="2" t="s">
        <v>7188</v>
      </c>
      <c r="B40" s="3" t="s">
        <v>24</v>
      </c>
      <c r="C40" s="4" t="s">
        <v>7187</v>
      </c>
      <c r="D40" s="3" t="s">
        <v>26</v>
      </c>
      <c r="E40" s="3" t="s">
        <v>7186</v>
      </c>
      <c r="F40" s="3" t="s">
        <v>28</v>
      </c>
      <c r="G40" s="3" t="s">
        <v>28</v>
      </c>
      <c r="H40" s="5">
        <v>194</v>
      </c>
      <c r="I40" s="5">
        <v>13</v>
      </c>
      <c r="J40" s="5">
        <v>181</v>
      </c>
      <c r="K40" s="5">
        <v>213</v>
      </c>
      <c r="L40" s="5">
        <v>4.0494000000000002E-2</v>
      </c>
      <c r="M40" s="69">
        <f t="shared" si="1"/>
        <v>7188</v>
      </c>
      <c r="N40" s="5">
        <v>70</v>
      </c>
      <c r="O40" s="5">
        <v>7052</v>
      </c>
      <c r="P40" s="5">
        <v>5260</v>
      </c>
      <c r="Q40" s="5">
        <v>0</v>
      </c>
      <c r="R40" s="5">
        <v>0</v>
      </c>
      <c r="S40" s="5">
        <f t="shared" si="2"/>
        <v>5358</v>
      </c>
      <c r="T40" s="5">
        <v>12</v>
      </c>
      <c r="U40" s="5">
        <v>0</v>
      </c>
      <c r="V40" s="5">
        <v>136</v>
      </c>
      <c r="W40" s="5">
        <v>98</v>
      </c>
      <c r="X40" s="72">
        <f t="shared" si="3"/>
        <v>0.98107957707289928</v>
      </c>
      <c r="Y40" s="72">
        <f t="shared" si="4"/>
        <v>0</v>
      </c>
      <c r="Z40" s="72">
        <f t="shared" si="5"/>
        <v>1.8920422927100722E-2</v>
      </c>
      <c r="AA40" s="72">
        <f t="shared" si="6"/>
        <v>0.98170959313176553</v>
      </c>
      <c r="AB40" s="72">
        <f t="shared" si="7"/>
        <v>0</v>
      </c>
      <c r="AC40" s="72">
        <f t="shared" si="8"/>
        <v>1.8290406868234417E-2</v>
      </c>
      <c r="AD40" s="72">
        <f t="shared" si="9"/>
        <v>9.7384529771841963E-3</v>
      </c>
      <c r="AE40" s="72">
        <f t="shared" si="10"/>
        <v>1.3064576334453154E-2</v>
      </c>
      <c r="AF40" s="72">
        <f t="shared" si="11"/>
        <v>0.84976525821596249</v>
      </c>
    </row>
    <row r="41" spans="1:32" x14ac:dyDescent="0.25">
      <c r="A41" s="2" t="s">
        <v>8240</v>
      </c>
      <c r="B41" s="3" t="s">
        <v>24</v>
      </c>
      <c r="C41" s="4" t="s">
        <v>8239</v>
      </c>
      <c r="D41" s="3" t="s">
        <v>26</v>
      </c>
      <c r="E41" s="3" t="s">
        <v>8238</v>
      </c>
      <c r="F41" s="3" t="s">
        <v>28</v>
      </c>
      <c r="G41" s="3" t="s">
        <v>28</v>
      </c>
      <c r="H41" s="5">
        <v>1151</v>
      </c>
      <c r="I41" s="5">
        <v>118</v>
      </c>
      <c r="J41" s="5">
        <v>743</v>
      </c>
      <c r="K41" s="5">
        <v>998</v>
      </c>
      <c r="L41" s="5">
        <v>7.1245000000000003E-2</v>
      </c>
      <c r="M41" s="69">
        <f t="shared" si="1"/>
        <v>21512</v>
      </c>
      <c r="N41" s="5">
        <v>139</v>
      </c>
      <c r="O41" s="5">
        <v>18815</v>
      </c>
      <c r="P41" s="5">
        <v>14008</v>
      </c>
      <c r="Q41" s="5">
        <v>0</v>
      </c>
      <c r="R41" s="5">
        <v>0</v>
      </c>
      <c r="S41" s="5">
        <f t="shared" si="2"/>
        <v>15923</v>
      </c>
      <c r="T41" s="5">
        <v>153</v>
      </c>
      <c r="U41" s="5">
        <v>11</v>
      </c>
      <c r="V41" s="5">
        <v>2697</v>
      </c>
      <c r="W41" s="5">
        <v>1915</v>
      </c>
      <c r="X41" s="72">
        <f t="shared" si="3"/>
        <v>0.87462811454072142</v>
      </c>
      <c r="Y41" s="72">
        <f t="shared" si="4"/>
        <v>0</v>
      </c>
      <c r="Z41" s="72">
        <f t="shared" si="5"/>
        <v>0.12537188545927855</v>
      </c>
      <c r="AA41" s="72">
        <f t="shared" si="6"/>
        <v>0.87973371852037929</v>
      </c>
      <c r="AB41" s="72">
        <f t="shared" si="7"/>
        <v>0</v>
      </c>
      <c r="AC41" s="72">
        <f t="shared" si="8"/>
        <v>0.12026628147962068</v>
      </c>
      <c r="AD41" s="72">
        <f t="shared" si="9"/>
        <v>6.4615098549646709E-3</v>
      </c>
      <c r="AE41" s="72">
        <f t="shared" si="10"/>
        <v>8.7295107705834332E-3</v>
      </c>
      <c r="AF41" s="72">
        <f t="shared" si="11"/>
        <v>0.74448897795591185</v>
      </c>
    </row>
    <row r="42" spans="1:32" x14ac:dyDescent="0.25">
      <c r="A42" s="2" t="s">
        <v>7438</v>
      </c>
      <c r="B42" s="3" t="s">
        <v>24</v>
      </c>
      <c r="C42" s="4" t="s">
        <v>7437</v>
      </c>
      <c r="D42" s="3" t="s">
        <v>26</v>
      </c>
      <c r="E42" s="3" t="s">
        <v>7436</v>
      </c>
      <c r="F42" s="3" t="s">
        <v>28</v>
      </c>
      <c r="G42" s="3" t="s">
        <v>28</v>
      </c>
      <c r="H42" s="5">
        <v>348</v>
      </c>
      <c r="I42" s="5">
        <v>23</v>
      </c>
      <c r="J42" s="5">
        <v>272</v>
      </c>
      <c r="K42" s="5">
        <v>333</v>
      </c>
      <c r="L42" s="5">
        <v>5.3865999999999997E-2</v>
      </c>
      <c r="M42" s="69">
        <f t="shared" si="1"/>
        <v>9772</v>
      </c>
      <c r="N42" s="5">
        <v>57</v>
      </c>
      <c r="O42" s="5">
        <v>8570</v>
      </c>
      <c r="P42" s="5">
        <v>6182</v>
      </c>
      <c r="Q42" s="5">
        <v>0</v>
      </c>
      <c r="R42" s="5">
        <v>0</v>
      </c>
      <c r="S42" s="5">
        <f t="shared" si="2"/>
        <v>7031</v>
      </c>
      <c r="T42" s="5">
        <v>26</v>
      </c>
      <c r="U42" s="5">
        <v>7</v>
      </c>
      <c r="V42" s="5">
        <v>1202</v>
      </c>
      <c r="W42" s="5">
        <v>849</v>
      </c>
      <c r="X42" s="72">
        <f t="shared" si="3"/>
        <v>0.8769954973393369</v>
      </c>
      <c r="Y42" s="72">
        <f t="shared" si="4"/>
        <v>0</v>
      </c>
      <c r="Z42" s="72">
        <f t="shared" si="5"/>
        <v>0.12300450266066312</v>
      </c>
      <c r="AA42" s="72">
        <f t="shared" si="6"/>
        <v>0.87924903996586545</v>
      </c>
      <c r="AB42" s="72">
        <f t="shared" si="7"/>
        <v>0</v>
      </c>
      <c r="AC42" s="72">
        <f t="shared" si="8"/>
        <v>0.12075096003413455</v>
      </c>
      <c r="AD42" s="72">
        <f t="shared" si="9"/>
        <v>5.832992222677036E-3</v>
      </c>
      <c r="AE42" s="72">
        <f t="shared" si="10"/>
        <v>8.1069549139524966E-3</v>
      </c>
      <c r="AF42" s="72">
        <f t="shared" si="11"/>
        <v>0.81681681681681684</v>
      </c>
    </row>
    <row r="43" spans="1:32" x14ac:dyDescent="0.25">
      <c r="A43" s="2" t="s">
        <v>6855</v>
      </c>
      <c r="B43" s="3" t="s">
        <v>24</v>
      </c>
      <c r="C43" s="4" t="s">
        <v>6854</v>
      </c>
      <c r="D43" s="3" t="s">
        <v>26</v>
      </c>
      <c r="E43" s="3" t="s">
        <v>6853</v>
      </c>
      <c r="F43" s="3" t="s">
        <v>28</v>
      </c>
      <c r="G43" s="3" t="s">
        <v>28</v>
      </c>
      <c r="H43" s="5">
        <v>118</v>
      </c>
      <c r="I43" s="5">
        <v>4</v>
      </c>
      <c r="J43" s="5">
        <v>105</v>
      </c>
      <c r="K43" s="5">
        <v>140</v>
      </c>
      <c r="L43" s="5">
        <v>3.2809999999999999E-2</v>
      </c>
      <c r="M43" s="69">
        <f t="shared" si="1"/>
        <v>6111</v>
      </c>
      <c r="N43" s="5">
        <v>67</v>
      </c>
      <c r="O43" s="5">
        <v>5965</v>
      </c>
      <c r="P43" s="5">
        <v>4267</v>
      </c>
      <c r="Q43" s="5">
        <v>0</v>
      </c>
      <c r="R43" s="5">
        <v>0</v>
      </c>
      <c r="S43" s="5">
        <f t="shared" si="2"/>
        <v>4374</v>
      </c>
      <c r="T43" s="5">
        <v>0</v>
      </c>
      <c r="U43" s="5">
        <v>1</v>
      </c>
      <c r="V43" s="5">
        <v>146</v>
      </c>
      <c r="W43" s="5">
        <v>107</v>
      </c>
      <c r="X43" s="72">
        <f t="shared" si="3"/>
        <v>0.97610865652102763</v>
      </c>
      <c r="Y43" s="72">
        <f t="shared" si="4"/>
        <v>0</v>
      </c>
      <c r="Z43" s="72">
        <f t="shared" si="5"/>
        <v>2.3891343478972343E-2</v>
      </c>
      <c r="AA43" s="72">
        <f t="shared" si="6"/>
        <v>0.97553726566072241</v>
      </c>
      <c r="AB43" s="72">
        <f t="shared" si="7"/>
        <v>0</v>
      </c>
      <c r="AC43" s="72">
        <f t="shared" si="8"/>
        <v>2.446273433927755E-2</v>
      </c>
      <c r="AD43" s="72">
        <f t="shared" si="9"/>
        <v>1.0963835706103747E-2</v>
      </c>
      <c r="AE43" s="72">
        <f t="shared" si="10"/>
        <v>1.5317786922725195E-2</v>
      </c>
      <c r="AF43" s="72">
        <f t="shared" si="11"/>
        <v>0.75</v>
      </c>
    </row>
    <row r="44" spans="1:32" x14ac:dyDescent="0.25">
      <c r="A44" s="2" t="s">
        <v>6861</v>
      </c>
      <c r="B44" s="3" t="s">
        <v>24</v>
      </c>
      <c r="C44" s="4" t="s">
        <v>6860</v>
      </c>
      <c r="D44" s="3" t="s">
        <v>26</v>
      </c>
      <c r="E44" s="3" t="s">
        <v>6859</v>
      </c>
      <c r="F44" s="3" t="s">
        <v>28</v>
      </c>
      <c r="G44" s="3" t="s">
        <v>28</v>
      </c>
      <c r="H44" s="5">
        <v>83</v>
      </c>
      <c r="I44" s="5">
        <v>1</v>
      </c>
      <c r="J44" s="5">
        <v>101</v>
      </c>
      <c r="K44" s="5">
        <v>112</v>
      </c>
      <c r="L44" s="5">
        <v>2.6199E-2</v>
      </c>
      <c r="M44" s="69">
        <f t="shared" si="1"/>
        <v>5899</v>
      </c>
      <c r="N44" s="5">
        <v>39</v>
      </c>
      <c r="O44" s="5">
        <v>5828</v>
      </c>
      <c r="P44" s="5">
        <v>4275</v>
      </c>
      <c r="Q44" s="5">
        <v>0</v>
      </c>
      <c r="R44" s="5">
        <v>0</v>
      </c>
      <c r="S44" s="5">
        <f t="shared" si="2"/>
        <v>4327</v>
      </c>
      <c r="T44" s="5">
        <v>9</v>
      </c>
      <c r="U44" s="5">
        <v>1</v>
      </c>
      <c r="V44" s="5">
        <v>71</v>
      </c>
      <c r="W44" s="5">
        <v>52</v>
      </c>
      <c r="X44" s="72">
        <f t="shared" si="3"/>
        <v>0.98796406170537376</v>
      </c>
      <c r="Y44" s="72">
        <f t="shared" si="4"/>
        <v>0</v>
      </c>
      <c r="Z44" s="72">
        <f t="shared" si="5"/>
        <v>1.2035938294626208E-2</v>
      </c>
      <c r="AA44" s="72">
        <f t="shared" si="6"/>
        <v>0.98798243586780676</v>
      </c>
      <c r="AB44" s="72">
        <f t="shared" si="7"/>
        <v>0</v>
      </c>
      <c r="AC44" s="72">
        <f t="shared" si="8"/>
        <v>1.2017564132193206E-2</v>
      </c>
      <c r="AD44" s="72">
        <f t="shared" si="9"/>
        <v>6.6112900491608747E-3</v>
      </c>
      <c r="AE44" s="72">
        <f t="shared" si="10"/>
        <v>9.0131730991449034E-3</v>
      </c>
      <c r="AF44" s="72">
        <f t="shared" si="11"/>
        <v>0.9017857142857143</v>
      </c>
    </row>
    <row r="45" spans="1:32" x14ac:dyDescent="0.25">
      <c r="A45" s="2" t="s">
        <v>6624</v>
      </c>
      <c r="B45" s="3" t="s">
        <v>24</v>
      </c>
      <c r="C45" s="4" t="s">
        <v>6623</v>
      </c>
      <c r="D45" s="3" t="s">
        <v>26</v>
      </c>
      <c r="E45" s="3" t="s">
        <v>6622</v>
      </c>
      <c r="F45" s="3" t="s">
        <v>28</v>
      </c>
      <c r="G45" s="3" t="s">
        <v>28</v>
      </c>
      <c r="H45" s="5">
        <v>25</v>
      </c>
      <c r="I45" s="5">
        <v>0</v>
      </c>
      <c r="J45" s="5">
        <v>60</v>
      </c>
      <c r="K45" s="5">
        <v>66</v>
      </c>
      <c r="L45" s="5">
        <v>1.7944999999999999E-2</v>
      </c>
      <c r="M45" s="69">
        <f t="shared" si="1"/>
        <v>5453</v>
      </c>
      <c r="N45" s="5">
        <v>39</v>
      </c>
      <c r="O45" s="5">
        <v>5237</v>
      </c>
      <c r="P45" s="5">
        <v>3678</v>
      </c>
      <c r="Q45" s="5">
        <v>0</v>
      </c>
      <c r="R45" s="5">
        <v>0</v>
      </c>
      <c r="S45" s="5">
        <f t="shared" si="2"/>
        <v>3806</v>
      </c>
      <c r="T45" s="5">
        <v>12</v>
      </c>
      <c r="U45" s="5">
        <v>3</v>
      </c>
      <c r="V45" s="5">
        <v>216</v>
      </c>
      <c r="W45" s="5">
        <v>128</v>
      </c>
      <c r="X45" s="72">
        <f t="shared" si="3"/>
        <v>0.96038877682009904</v>
      </c>
      <c r="Y45" s="72">
        <f t="shared" si="4"/>
        <v>0</v>
      </c>
      <c r="Z45" s="72">
        <f t="shared" si="5"/>
        <v>3.961122317990097E-2</v>
      </c>
      <c r="AA45" s="72">
        <f t="shared" si="6"/>
        <v>0.96636889122438252</v>
      </c>
      <c r="AB45" s="72">
        <f t="shared" si="7"/>
        <v>0</v>
      </c>
      <c r="AC45" s="72">
        <f t="shared" si="8"/>
        <v>3.3631108775617445E-2</v>
      </c>
      <c r="AD45" s="72">
        <f t="shared" si="9"/>
        <v>7.1520264074821198E-3</v>
      </c>
      <c r="AE45" s="72">
        <f t="shared" si="10"/>
        <v>1.0246978455070941E-2</v>
      </c>
      <c r="AF45" s="72">
        <f t="shared" si="11"/>
        <v>0.90909090909090906</v>
      </c>
    </row>
    <row r="46" spans="1:32" x14ac:dyDescent="0.25">
      <c r="A46" s="2" t="s">
        <v>6775</v>
      </c>
      <c r="B46" s="3" t="s">
        <v>24</v>
      </c>
      <c r="C46" s="4" t="s">
        <v>6774</v>
      </c>
      <c r="D46" s="3" t="s">
        <v>26</v>
      </c>
      <c r="E46" s="3" t="s">
        <v>6773</v>
      </c>
      <c r="F46" s="3" t="s">
        <v>28</v>
      </c>
      <c r="G46" s="3" t="s">
        <v>28</v>
      </c>
      <c r="H46" s="5">
        <v>25</v>
      </c>
      <c r="I46" s="5">
        <v>0</v>
      </c>
      <c r="J46" s="5">
        <v>51</v>
      </c>
      <c r="K46" s="5">
        <v>59</v>
      </c>
      <c r="L46" s="5">
        <v>1.4739E-2</v>
      </c>
      <c r="M46" s="69">
        <f t="shared" si="1"/>
        <v>5999</v>
      </c>
      <c r="N46" s="5">
        <v>30</v>
      </c>
      <c r="O46" s="5">
        <v>5657</v>
      </c>
      <c r="P46" s="5">
        <v>4003</v>
      </c>
      <c r="Q46" s="5">
        <v>0</v>
      </c>
      <c r="R46" s="5">
        <v>0</v>
      </c>
      <c r="S46" s="5">
        <f t="shared" si="2"/>
        <v>4251</v>
      </c>
      <c r="T46" s="5">
        <v>11</v>
      </c>
      <c r="U46" s="5">
        <v>2</v>
      </c>
      <c r="V46" s="5">
        <v>342</v>
      </c>
      <c r="W46" s="5">
        <v>248</v>
      </c>
      <c r="X46" s="72">
        <f t="shared" si="3"/>
        <v>0.9429904984164027</v>
      </c>
      <c r="Y46" s="72">
        <f t="shared" si="4"/>
        <v>0</v>
      </c>
      <c r="Z46" s="72">
        <f t="shared" si="5"/>
        <v>5.7009501583597265E-2</v>
      </c>
      <c r="AA46" s="72">
        <f t="shared" si="6"/>
        <v>0.9416607856974829</v>
      </c>
      <c r="AB46" s="72">
        <f t="shared" si="7"/>
        <v>0</v>
      </c>
      <c r="AC46" s="72">
        <f t="shared" si="8"/>
        <v>5.8339214302517053E-2</v>
      </c>
      <c r="AD46" s="72">
        <f t="shared" si="9"/>
        <v>5.0008334722453744E-3</v>
      </c>
      <c r="AE46" s="72">
        <f t="shared" si="10"/>
        <v>7.0571630204657732E-3</v>
      </c>
      <c r="AF46" s="72">
        <f t="shared" si="11"/>
        <v>0.86440677966101698</v>
      </c>
    </row>
    <row r="47" spans="1:32" x14ac:dyDescent="0.25">
      <c r="A47" s="2" t="s">
        <v>7167</v>
      </c>
      <c r="B47" s="3" t="s">
        <v>24</v>
      </c>
      <c r="C47" s="4" t="s">
        <v>7166</v>
      </c>
      <c r="D47" s="3" t="s">
        <v>26</v>
      </c>
      <c r="E47" s="3" t="s">
        <v>7165</v>
      </c>
      <c r="F47" s="3" t="s">
        <v>28</v>
      </c>
      <c r="G47" s="3" t="s">
        <v>28</v>
      </c>
      <c r="H47" s="5">
        <v>300</v>
      </c>
      <c r="I47" s="5">
        <v>29</v>
      </c>
      <c r="J47" s="5">
        <v>142</v>
      </c>
      <c r="K47" s="5">
        <v>183</v>
      </c>
      <c r="L47" s="5">
        <v>3.5118000000000003E-2</v>
      </c>
      <c r="M47" s="69">
        <f t="shared" si="1"/>
        <v>7660</v>
      </c>
      <c r="N47" s="5">
        <v>13</v>
      </c>
      <c r="O47" s="5">
        <v>6993</v>
      </c>
      <c r="P47" s="5">
        <v>5211</v>
      </c>
      <c r="Q47" s="5">
        <v>0</v>
      </c>
      <c r="R47" s="5">
        <v>0</v>
      </c>
      <c r="S47" s="5">
        <f t="shared" si="2"/>
        <v>5701</v>
      </c>
      <c r="T47" s="5">
        <v>23</v>
      </c>
      <c r="U47" s="5">
        <v>5</v>
      </c>
      <c r="V47" s="5">
        <v>667</v>
      </c>
      <c r="W47" s="5">
        <v>490</v>
      </c>
      <c r="X47" s="72">
        <f t="shared" si="3"/>
        <v>0.91292428198433417</v>
      </c>
      <c r="Y47" s="72">
        <f t="shared" si="4"/>
        <v>0</v>
      </c>
      <c r="Z47" s="72">
        <f t="shared" si="5"/>
        <v>8.7075718015665798E-2</v>
      </c>
      <c r="AA47" s="72">
        <f t="shared" si="6"/>
        <v>0.91405016663743199</v>
      </c>
      <c r="AB47" s="72">
        <f t="shared" si="7"/>
        <v>0</v>
      </c>
      <c r="AC47" s="72">
        <f t="shared" si="8"/>
        <v>8.5949833362567965E-2</v>
      </c>
      <c r="AD47" s="72">
        <f t="shared" si="9"/>
        <v>1.6971279373368146E-3</v>
      </c>
      <c r="AE47" s="72">
        <f t="shared" si="10"/>
        <v>2.2803017014558849E-3</v>
      </c>
      <c r="AF47" s="72">
        <f t="shared" si="11"/>
        <v>0.77595628415300544</v>
      </c>
    </row>
    <row r="48" spans="1:32" x14ac:dyDescent="0.25">
      <c r="A48" s="2" t="s">
        <v>6882</v>
      </c>
      <c r="B48" s="3" t="s">
        <v>24</v>
      </c>
      <c r="C48" s="4" t="s">
        <v>6881</v>
      </c>
      <c r="D48" s="3" t="s">
        <v>26</v>
      </c>
      <c r="E48" s="3" t="s">
        <v>6880</v>
      </c>
      <c r="F48" s="3" t="s">
        <v>28</v>
      </c>
      <c r="G48" s="3" t="s">
        <v>28</v>
      </c>
      <c r="H48" s="5">
        <v>105</v>
      </c>
      <c r="I48" s="5">
        <v>15</v>
      </c>
      <c r="J48" s="5">
        <v>109</v>
      </c>
      <c r="K48" s="5">
        <v>128</v>
      </c>
      <c r="L48" s="5">
        <v>2.9378000000000001E-2</v>
      </c>
      <c r="M48" s="69">
        <f t="shared" si="1"/>
        <v>6403</v>
      </c>
      <c r="N48" s="5">
        <v>28</v>
      </c>
      <c r="O48" s="5">
        <v>6002</v>
      </c>
      <c r="P48" s="5">
        <v>4357</v>
      </c>
      <c r="Q48" s="5">
        <v>0</v>
      </c>
      <c r="R48" s="5">
        <v>0</v>
      </c>
      <c r="S48" s="5">
        <f t="shared" si="2"/>
        <v>4659</v>
      </c>
      <c r="T48" s="5">
        <v>26</v>
      </c>
      <c r="U48" s="5">
        <v>1</v>
      </c>
      <c r="V48" s="5">
        <v>401</v>
      </c>
      <c r="W48" s="5">
        <v>302</v>
      </c>
      <c r="X48" s="72">
        <f t="shared" si="3"/>
        <v>0.93737310635639548</v>
      </c>
      <c r="Y48" s="72">
        <f t="shared" si="4"/>
        <v>0</v>
      </c>
      <c r="Z48" s="72">
        <f t="shared" si="5"/>
        <v>6.2626893643604561E-2</v>
      </c>
      <c r="AA48" s="72">
        <f t="shared" si="6"/>
        <v>0.9351792230092294</v>
      </c>
      <c r="AB48" s="72">
        <f t="shared" si="7"/>
        <v>0</v>
      </c>
      <c r="AC48" s="72">
        <f t="shared" si="8"/>
        <v>6.4820776990770546E-2</v>
      </c>
      <c r="AD48" s="72">
        <f t="shared" si="9"/>
        <v>4.372950179603311E-3</v>
      </c>
      <c r="AE48" s="72">
        <f t="shared" si="10"/>
        <v>6.0098733633827004E-3</v>
      </c>
      <c r="AF48" s="72">
        <f t="shared" si="11"/>
        <v>0.8515625</v>
      </c>
    </row>
    <row r="49" spans="1:32" x14ac:dyDescent="0.25">
      <c r="A49" s="2" t="s">
        <v>5435</v>
      </c>
      <c r="B49" s="3" t="s">
        <v>24</v>
      </c>
      <c r="C49" s="4" t="s">
        <v>5434</v>
      </c>
      <c r="D49" s="3" t="s">
        <v>26</v>
      </c>
      <c r="E49" s="3" t="s">
        <v>5433</v>
      </c>
      <c r="F49" s="3" t="s">
        <v>28</v>
      </c>
      <c r="G49" s="3" t="s">
        <v>28</v>
      </c>
      <c r="H49" s="5">
        <v>8</v>
      </c>
      <c r="I49" s="5">
        <v>0</v>
      </c>
      <c r="J49" s="5">
        <v>18</v>
      </c>
      <c r="K49" s="5">
        <v>18</v>
      </c>
      <c r="L49" s="5">
        <v>1.0333E-2</v>
      </c>
      <c r="M49" s="69">
        <f t="shared" si="1"/>
        <v>2484</v>
      </c>
      <c r="N49" s="5">
        <v>11</v>
      </c>
      <c r="O49" s="5">
        <v>2484</v>
      </c>
      <c r="P49" s="5">
        <v>1742</v>
      </c>
      <c r="Q49" s="5">
        <v>0</v>
      </c>
      <c r="R49" s="5">
        <v>0</v>
      </c>
      <c r="S49" s="5">
        <f t="shared" si="2"/>
        <v>1742</v>
      </c>
      <c r="T49" s="5">
        <v>0</v>
      </c>
      <c r="U49" s="5">
        <v>0</v>
      </c>
      <c r="V49" s="5">
        <v>0</v>
      </c>
      <c r="W49" s="5">
        <v>0</v>
      </c>
      <c r="X49" s="72">
        <f t="shared" si="3"/>
        <v>1</v>
      </c>
      <c r="Y49" s="72">
        <f t="shared" si="4"/>
        <v>0</v>
      </c>
      <c r="Z49" s="72">
        <f t="shared" si="5"/>
        <v>0</v>
      </c>
      <c r="AA49" s="72">
        <f t="shared" si="6"/>
        <v>1</v>
      </c>
      <c r="AB49" s="72">
        <f t="shared" si="7"/>
        <v>0</v>
      </c>
      <c r="AC49" s="72">
        <f t="shared" si="8"/>
        <v>0</v>
      </c>
      <c r="AD49" s="72">
        <f t="shared" si="9"/>
        <v>4.4283413848631237E-3</v>
      </c>
      <c r="AE49" s="72">
        <f t="shared" si="10"/>
        <v>6.3145809414466127E-3</v>
      </c>
      <c r="AF49" s="72">
        <f t="shared" si="11"/>
        <v>1</v>
      </c>
    </row>
    <row r="50" spans="1:32" x14ac:dyDescent="0.25">
      <c r="A50" s="2" t="s">
        <v>5293</v>
      </c>
      <c r="B50" s="3" t="s">
        <v>24</v>
      </c>
      <c r="C50" s="4" t="s">
        <v>5292</v>
      </c>
      <c r="D50" s="3" t="s">
        <v>26</v>
      </c>
      <c r="E50" s="3" t="s">
        <v>5291</v>
      </c>
      <c r="F50" s="3" t="s">
        <v>28</v>
      </c>
      <c r="G50" s="3" t="s">
        <v>28</v>
      </c>
      <c r="H50" s="5">
        <v>9</v>
      </c>
      <c r="I50" s="5">
        <v>0</v>
      </c>
      <c r="J50" s="5">
        <v>11</v>
      </c>
      <c r="K50" s="5">
        <v>11</v>
      </c>
      <c r="L50" s="5">
        <v>7.2560000000000003E-3</v>
      </c>
      <c r="M50" s="69">
        <f t="shared" si="1"/>
        <v>2119</v>
      </c>
      <c r="N50" s="5">
        <v>4</v>
      </c>
      <c r="O50" s="5">
        <v>2119</v>
      </c>
      <c r="P50" s="5">
        <v>1516</v>
      </c>
      <c r="Q50" s="5">
        <v>0</v>
      </c>
      <c r="R50" s="5">
        <v>0</v>
      </c>
      <c r="S50" s="5">
        <f t="shared" si="2"/>
        <v>1516</v>
      </c>
      <c r="T50" s="5">
        <v>0</v>
      </c>
      <c r="U50" s="5">
        <v>0</v>
      </c>
      <c r="V50" s="5">
        <v>0</v>
      </c>
      <c r="W50" s="5">
        <v>0</v>
      </c>
      <c r="X50" s="72">
        <f t="shared" si="3"/>
        <v>1</v>
      </c>
      <c r="Y50" s="72">
        <f t="shared" si="4"/>
        <v>0</v>
      </c>
      <c r="Z50" s="72">
        <f t="shared" si="5"/>
        <v>0</v>
      </c>
      <c r="AA50" s="72">
        <f t="shared" si="6"/>
        <v>1</v>
      </c>
      <c r="AB50" s="72">
        <f t="shared" si="7"/>
        <v>0</v>
      </c>
      <c r="AC50" s="72">
        <f t="shared" si="8"/>
        <v>0</v>
      </c>
      <c r="AD50" s="72">
        <f t="shared" si="9"/>
        <v>1.8876828692779614E-3</v>
      </c>
      <c r="AE50" s="72">
        <f t="shared" si="10"/>
        <v>2.6385224274406332E-3</v>
      </c>
      <c r="AF50" s="72">
        <f t="shared" si="11"/>
        <v>1</v>
      </c>
    </row>
    <row r="51" spans="1:32" x14ac:dyDescent="0.25">
      <c r="A51" s="2" t="s">
        <v>5594</v>
      </c>
      <c r="B51" s="3" t="s">
        <v>24</v>
      </c>
      <c r="C51" s="4" t="s">
        <v>5593</v>
      </c>
      <c r="D51" s="3" t="s">
        <v>26</v>
      </c>
      <c r="E51" s="3" t="s">
        <v>5592</v>
      </c>
      <c r="F51" s="3" t="s">
        <v>28</v>
      </c>
      <c r="G51" s="3" t="s">
        <v>28</v>
      </c>
      <c r="H51" s="5">
        <v>17</v>
      </c>
      <c r="I51" s="5">
        <v>0</v>
      </c>
      <c r="J51" s="5">
        <v>38</v>
      </c>
      <c r="K51" s="5">
        <v>42</v>
      </c>
      <c r="L51" s="5">
        <v>2.1021000000000001E-2</v>
      </c>
      <c r="M51" s="69">
        <f t="shared" si="1"/>
        <v>2758</v>
      </c>
      <c r="N51" s="5">
        <v>24</v>
      </c>
      <c r="O51" s="5">
        <v>2721</v>
      </c>
      <c r="P51" s="5">
        <v>1998</v>
      </c>
      <c r="Q51" s="5">
        <v>0</v>
      </c>
      <c r="R51" s="5">
        <v>0</v>
      </c>
      <c r="S51" s="5">
        <f t="shared" si="2"/>
        <v>2023</v>
      </c>
      <c r="T51" s="5">
        <v>4</v>
      </c>
      <c r="U51" s="5">
        <v>1</v>
      </c>
      <c r="V51" s="5">
        <v>37</v>
      </c>
      <c r="W51" s="5">
        <v>25</v>
      </c>
      <c r="X51" s="72">
        <f t="shared" si="3"/>
        <v>0.98658448150833933</v>
      </c>
      <c r="Y51" s="72">
        <f t="shared" si="4"/>
        <v>0</v>
      </c>
      <c r="Z51" s="72">
        <f t="shared" si="5"/>
        <v>1.3415518491660623E-2</v>
      </c>
      <c r="AA51" s="72">
        <f t="shared" si="6"/>
        <v>0.98764211566979732</v>
      </c>
      <c r="AB51" s="72">
        <f t="shared" si="7"/>
        <v>0</v>
      </c>
      <c r="AC51" s="72">
        <f t="shared" si="8"/>
        <v>1.2357884330202669E-2</v>
      </c>
      <c r="AD51" s="72">
        <f t="shared" si="9"/>
        <v>8.7019579405366206E-3</v>
      </c>
      <c r="AE51" s="72">
        <f t="shared" si="10"/>
        <v>1.1863568956994563E-2</v>
      </c>
      <c r="AF51" s="72">
        <f t="shared" si="11"/>
        <v>0.90476190476190477</v>
      </c>
    </row>
    <row r="52" spans="1:32" x14ac:dyDescent="0.25">
      <c r="A52" s="2" t="s">
        <v>8141</v>
      </c>
      <c r="B52" s="3" t="s">
        <v>24</v>
      </c>
      <c r="C52" s="4" t="s">
        <v>8140</v>
      </c>
      <c r="D52" s="3" t="s">
        <v>26</v>
      </c>
      <c r="E52" s="3" t="s">
        <v>8139</v>
      </c>
      <c r="F52" s="3" t="s">
        <v>28</v>
      </c>
      <c r="G52" s="3" t="s">
        <v>28</v>
      </c>
      <c r="H52" s="5">
        <v>755</v>
      </c>
      <c r="I52" s="5">
        <v>9</v>
      </c>
      <c r="J52" s="5">
        <v>807</v>
      </c>
      <c r="K52" s="5">
        <v>993</v>
      </c>
      <c r="L52" s="5">
        <v>8.1420000000000006E-2</v>
      </c>
      <c r="M52" s="69">
        <f t="shared" si="1"/>
        <v>23704</v>
      </c>
      <c r="N52" s="5">
        <v>221</v>
      </c>
      <c r="O52" s="5">
        <v>17997</v>
      </c>
      <c r="P52" s="5">
        <v>12196</v>
      </c>
      <c r="Q52" s="5">
        <v>0</v>
      </c>
      <c r="R52" s="5">
        <v>0</v>
      </c>
      <c r="S52" s="5">
        <f t="shared" si="2"/>
        <v>16023</v>
      </c>
      <c r="T52" s="5">
        <v>101</v>
      </c>
      <c r="U52" s="5">
        <v>36</v>
      </c>
      <c r="V52" s="5">
        <v>5707</v>
      </c>
      <c r="W52" s="5">
        <v>3827</v>
      </c>
      <c r="X52" s="72">
        <f t="shared" si="3"/>
        <v>0.7592389470131623</v>
      </c>
      <c r="Y52" s="72">
        <f t="shared" si="4"/>
        <v>0</v>
      </c>
      <c r="Z52" s="72">
        <f t="shared" si="5"/>
        <v>0.24076105298683767</v>
      </c>
      <c r="AA52" s="72">
        <f t="shared" si="6"/>
        <v>0.76115583848218182</v>
      </c>
      <c r="AB52" s="72">
        <f t="shared" si="7"/>
        <v>0</v>
      </c>
      <c r="AC52" s="72">
        <f t="shared" si="8"/>
        <v>0.23884416151781815</v>
      </c>
      <c r="AD52" s="72">
        <f t="shared" si="9"/>
        <v>9.3233209584880194E-3</v>
      </c>
      <c r="AE52" s="72">
        <f t="shared" si="10"/>
        <v>1.3792673032515759E-2</v>
      </c>
      <c r="AF52" s="72">
        <f t="shared" si="11"/>
        <v>0.81268882175226587</v>
      </c>
    </row>
    <row r="53" spans="1:32" x14ac:dyDescent="0.25">
      <c r="A53" s="2" t="s">
        <v>6477</v>
      </c>
      <c r="B53" s="3" t="s">
        <v>24</v>
      </c>
      <c r="C53" s="4" t="s">
        <v>6476</v>
      </c>
      <c r="D53" s="3" t="s">
        <v>26</v>
      </c>
      <c r="E53" s="3" t="s">
        <v>6475</v>
      </c>
      <c r="F53" s="3" t="s">
        <v>28</v>
      </c>
      <c r="G53" s="3" t="s">
        <v>28</v>
      </c>
      <c r="H53" s="5">
        <v>32</v>
      </c>
      <c r="I53" s="5">
        <v>0</v>
      </c>
      <c r="J53" s="5">
        <v>87</v>
      </c>
      <c r="K53" s="5">
        <v>94</v>
      </c>
      <c r="L53" s="5">
        <v>2.759E-2</v>
      </c>
      <c r="M53" s="69">
        <f t="shared" si="1"/>
        <v>4604</v>
      </c>
      <c r="N53" s="5">
        <v>63</v>
      </c>
      <c r="O53" s="5">
        <v>4604</v>
      </c>
      <c r="P53" s="5">
        <v>3407</v>
      </c>
      <c r="Q53" s="5">
        <v>0</v>
      </c>
      <c r="R53" s="5">
        <v>0</v>
      </c>
      <c r="S53" s="5">
        <f t="shared" si="2"/>
        <v>3407</v>
      </c>
      <c r="T53" s="5">
        <v>6</v>
      </c>
      <c r="U53" s="5">
        <v>0</v>
      </c>
      <c r="V53" s="5">
        <v>0</v>
      </c>
      <c r="W53" s="5">
        <v>0</v>
      </c>
      <c r="X53" s="72">
        <f t="shared" si="3"/>
        <v>1</v>
      </c>
      <c r="Y53" s="72">
        <f t="shared" si="4"/>
        <v>0</v>
      </c>
      <c r="Z53" s="72">
        <f t="shared" si="5"/>
        <v>0</v>
      </c>
      <c r="AA53" s="72">
        <f t="shared" si="6"/>
        <v>1</v>
      </c>
      <c r="AB53" s="72">
        <f t="shared" si="7"/>
        <v>0</v>
      </c>
      <c r="AC53" s="72">
        <f t="shared" si="8"/>
        <v>0</v>
      </c>
      <c r="AD53" s="72">
        <f t="shared" si="9"/>
        <v>1.368375325803649E-2</v>
      </c>
      <c r="AE53" s="72">
        <f t="shared" si="10"/>
        <v>1.8491341356031699E-2</v>
      </c>
      <c r="AF53" s="72">
        <f t="shared" si="11"/>
        <v>0.92553191489361697</v>
      </c>
    </row>
    <row r="54" spans="1:32" x14ac:dyDescent="0.25">
      <c r="A54" s="2" t="s">
        <v>6232</v>
      </c>
      <c r="B54" s="3" t="s">
        <v>24</v>
      </c>
      <c r="C54" s="4" t="s">
        <v>6231</v>
      </c>
      <c r="D54" s="3" t="s">
        <v>26</v>
      </c>
      <c r="E54" s="3" t="s">
        <v>6230</v>
      </c>
      <c r="F54" s="3" t="s">
        <v>28</v>
      </c>
      <c r="G54" s="3" t="s">
        <v>28</v>
      </c>
      <c r="H54" s="5">
        <v>66</v>
      </c>
      <c r="I54" s="5">
        <v>3</v>
      </c>
      <c r="J54" s="5">
        <v>65</v>
      </c>
      <c r="K54" s="5">
        <v>70</v>
      </c>
      <c r="L54" s="5">
        <v>2.3865999999999998E-2</v>
      </c>
      <c r="M54" s="69">
        <f t="shared" si="1"/>
        <v>3981</v>
      </c>
      <c r="N54" s="5">
        <v>21</v>
      </c>
      <c r="O54" s="5">
        <v>3947</v>
      </c>
      <c r="P54" s="5">
        <v>2933</v>
      </c>
      <c r="Q54" s="5">
        <v>0</v>
      </c>
      <c r="R54" s="5">
        <v>0</v>
      </c>
      <c r="S54" s="5">
        <f t="shared" si="2"/>
        <v>2959</v>
      </c>
      <c r="T54" s="5">
        <v>1</v>
      </c>
      <c r="U54" s="5">
        <v>1</v>
      </c>
      <c r="V54" s="5">
        <v>34</v>
      </c>
      <c r="W54" s="5">
        <v>26</v>
      </c>
      <c r="X54" s="72">
        <f t="shared" si="3"/>
        <v>0.99145943230344136</v>
      </c>
      <c r="Y54" s="72">
        <f t="shared" si="4"/>
        <v>0</v>
      </c>
      <c r="Z54" s="72">
        <f t="shared" si="5"/>
        <v>8.5405676965586534E-3</v>
      </c>
      <c r="AA54" s="72">
        <f t="shared" si="6"/>
        <v>0.99121324771882391</v>
      </c>
      <c r="AB54" s="72">
        <f t="shared" si="7"/>
        <v>0</v>
      </c>
      <c r="AC54" s="72">
        <f t="shared" si="8"/>
        <v>8.7867522811760738E-3</v>
      </c>
      <c r="AD54" s="72">
        <f t="shared" si="9"/>
        <v>5.2750565184626974E-3</v>
      </c>
      <c r="AE54" s="72">
        <f t="shared" si="10"/>
        <v>7.0969922271037515E-3</v>
      </c>
      <c r="AF54" s="72">
        <f t="shared" si="11"/>
        <v>0.9285714285714286</v>
      </c>
    </row>
    <row r="55" spans="1:32" x14ac:dyDescent="0.25">
      <c r="A55" s="2" t="s">
        <v>6787</v>
      </c>
      <c r="B55" s="3" t="s">
        <v>24</v>
      </c>
      <c r="C55" s="4" t="s">
        <v>6786</v>
      </c>
      <c r="D55" s="3" t="s">
        <v>26</v>
      </c>
      <c r="E55" s="3" t="s">
        <v>6785</v>
      </c>
      <c r="F55" s="3" t="s">
        <v>28</v>
      </c>
      <c r="G55" s="3" t="s">
        <v>28</v>
      </c>
      <c r="H55" s="5">
        <v>248</v>
      </c>
      <c r="I55" s="5">
        <v>20</v>
      </c>
      <c r="J55" s="5">
        <v>130</v>
      </c>
      <c r="K55" s="5">
        <v>227</v>
      </c>
      <c r="L55" s="5">
        <v>5.6397999999999997E-2</v>
      </c>
      <c r="M55" s="69">
        <f t="shared" si="1"/>
        <v>6253</v>
      </c>
      <c r="N55" s="5">
        <v>84</v>
      </c>
      <c r="O55" s="5">
        <v>5518</v>
      </c>
      <c r="P55" s="5">
        <v>4025</v>
      </c>
      <c r="Q55" s="5">
        <v>0</v>
      </c>
      <c r="R55" s="5">
        <v>0</v>
      </c>
      <c r="S55" s="5">
        <f t="shared" si="2"/>
        <v>4514</v>
      </c>
      <c r="T55" s="5">
        <v>9</v>
      </c>
      <c r="U55" s="5">
        <v>3</v>
      </c>
      <c r="V55" s="5">
        <v>735</v>
      </c>
      <c r="W55" s="5">
        <v>489</v>
      </c>
      <c r="X55" s="72">
        <f t="shared" si="3"/>
        <v>0.88245642091795939</v>
      </c>
      <c r="Y55" s="72">
        <f t="shared" si="4"/>
        <v>0</v>
      </c>
      <c r="Z55" s="72">
        <f t="shared" si="5"/>
        <v>0.11754357908204062</v>
      </c>
      <c r="AA55" s="72">
        <f t="shared" si="6"/>
        <v>0.89167035888347368</v>
      </c>
      <c r="AB55" s="72">
        <f t="shared" si="7"/>
        <v>0</v>
      </c>
      <c r="AC55" s="72">
        <f t="shared" si="8"/>
        <v>0.10832964111652636</v>
      </c>
      <c r="AD55" s="72">
        <f t="shared" si="9"/>
        <v>1.3433551895090356E-2</v>
      </c>
      <c r="AE55" s="72">
        <f t="shared" si="10"/>
        <v>1.8608772707133361E-2</v>
      </c>
      <c r="AF55" s="72">
        <f t="shared" si="11"/>
        <v>0.57268722466960353</v>
      </c>
    </row>
    <row r="56" spans="1:32" x14ac:dyDescent="0.25">
      <c r="A56" s="2" t="s">
        <v>5715</v>
      </c>
      <c r="B56" s="3" t="s">
        <v>24</v>
      </c>
      <c r="C56" s="4" t="s">
        <v>5714</v>
      </c>
      <c r="D56" s="3" t="s">
        <v>26</v>
      </c>
      <c r="E56" s="3" t="s">
        <v>5713</v>
      </c>
      <c r="F56" s="3" t="s">
        <v>28</v>
      </c>
      <c r="G56" s="3" t="s">
        <v>28</v>
      </c>
      <c r="H56" s="5">
        <v>73</v>
      </c>
      <c r="I56" s="5">
        <v>4</v>
      </c>
      <c r="J56" s="5">
        <v>65</v>
      </c>
      <c r="K56" s="5">
        <v>75</v>
      </c>
      <c r="L56" s="5">
        <v>3.508E-2</v>
      </c>
      <c r="M56" s="69">
        <f t="shared" si="1"/>
        <v>2935</v>
      </c>
      <c r="N56" s="5">
        <v>23</v>
      </c>
      <c r="O56" s="5">
        <v>2908</v>
      </c>
      <c r="P56" s="5">
        <v>2138</v>
      </c>
      <c r="Q56" s="5">
        <v>0</v>
      </c>
      <c r="R56" s="5">
        <v>0</v>
      </c>
      <c r="S56" s="5">
        <f t="shared" si="2"/>
        <v>2158</v>
      </c>
      <c r="T56" s="5">
        <v>4</v>
      </c>
      <c r="U56" s="5">
        <v>1</v>
      </c>
      <c r="V56" s="5">
        <v>27</v>
      </c>
      <c r="W56" s="5">
        <v>20</v>
      </c>
      <c r="X56" s="72">
        <f t="shared" si="3"/>
        <v>0.99080068143100508</v>
      </c>
      <c r="Y56" s="72">
        <f t="shared" si="4"/>
        <v>0</v>
      </c>
      <c r="Z56" s="72">
        <f t="shared" si="5"/>
        <v>9.1993185689948891E-3</v>
      </c>
      <c r="AA56" s="72">
        <f t="shared" si="6"/>
        <v>0.99073215940685821</v>
      </c>
      <c r="AB56" s="72">
        <f t="shared" si="7"/>
        <v>0</v>
      </c>
      <c r="AC56" s="72">
        <f t="shared" si="8"/>
        <v>9.2678405931417972E-3</v>
      </c>
      <c r="AD56" s="72">
        <f t="shared" si="9"/>
        <v>7.8364565587734237E-3</v>
      </c>
      <c r="AE56" s="72">
        <f t="shared" si="10"/>
        <v>1.0658016682113068E-2</v>
      </c>
      <c r="AF56" s="72">
        <f t="shared" si="11"/>
        <v>0.8666666666666667</v>
      </c>
    </row>
    <row r="57" spans="1:32" x14ac:dyDescent="0.25">
      <c r="A57" s="2" t="s">
        <v>8222</v>
      </c>
      <c r="B57" s="3" t="s">
        <v>24</v>
      </c>
      <c r="C57" s="4" t="s">
        <v>8221</v>
      </c>
      <c r="D57" s="3" t="s">
        <v>26</v>
      </c>
      <c r="E57" s="3" t="s">
        <v>8220</v>
      </c>
      <c r="F57" s="3" t="s">
        <v>28</v>
      </c>
      <c r="G57" s="3" t="s">
        <v>28</v>
      </c>
      <c r="H57" s="5">
        <v>245</v>
      </c>
      <c r="I57" s="5">
        <v>13</v>
      </c>
      <c r="J57" s="5">
        <v>395</v>
      </c>
      <c r="K57" s="5">
        <v>585</v>
      </c>
      <c r="L57" s="5">
        <v>4.2955E-2</v>
      </c>
      <c r="M57" s="69">
        <f t="shared" si="1"/>
        <v>24245</v>
      </c>
      <c r="N57" s="5">
        <v>86</v>
      </c>
      <c r="O57" s="5">
        <v>19476</v>
      </c>
      <c r="P57" s="5">
        <v>13619</v>
      </c>
      <c r="Q57" s="5">
        <v>0</v>
      </c>
      <c r="R57" s="5">
        <v>0</v>
      </c>
      <c r="S57" s="5">
        <f t="shared" si="2"/>
        <v>16893</v>
      </c>
      <c r="T57" s="5">
        <v>252</v>
      </c>
      <c r="U57" s="5">
        <v>29</v>
      </c>
      <c r="V57" s="5">
        <v>4769</v>
      </c>
      <c r="W57" s="5">
        <v>3274</v>
      </c>
      <c r="X57" s="72">
        <f t="shared" si="3"/>
        <v>0.80329964941224996</v>
      </c>
      <c r="Y57" s="72">
        <f t="shared" si="4"/>
        <v>0</v>
      </c>
      <c r="Z57" s="72">
        <f t="shared" si="5"/>
        <v>0.19670035058775004</v>
      </c>
      <c r="AA57" s="72">
        <f t="shared" si="6"/>
        <v>0.80619191381045407</v>
      </c>
      <c r="AB57" s="72">
        <f t="shared" si="7"/>
        <v>0</v>
      </c>
      <c r="AC57" s="72">
        <f t="shared" si="8"/>
        <v>0.19380808618954595</v>
      </c>
      <c r="AD57" s="72">
        <f t="shared" si="9"/>
        <v>3.5471231181686946E-3</v>
      </c>
      <c r="AE57" s="72">
        <f t="shared" si="10"/>
        <v>5.0908660391878295E-3</v>
      </c>
      <c r="AF57" s="72">
        <f t="shared" si="11"/>
        <v>0.67521367521367526</v>
      </c>
    </row>
    <row r="58" spans="1:32" x14ac:dyDescent="0.25">
      <c r="A58" s="2" t="s">
        <v>5238</v>
      </c>
      <c r="B58" s="3" t="s">
        <v>24</v>
      </c>
      <c r="C58" s="4" t="s">
        <v>5237</v>
      </c>
      <c r="D58" s="3" t="s">
        <v>206</v>
      </c>
      <c r="E58" s="3" t="s">
        <v>5236</v>
      </c>
      <c r="F58" s="3" t="s">
        <v>28</v>
      </c>
      <c r="G58" s="3" t="s">
        <v>28</v>
      </c>
      <c r="H58" s="5">
        <v>17</v>
      </c>
      <c r="I58" s="5">
        <v>0</v>
      </c>
      <c r="J58" s="5">
        <v>22</v>
      </c>
      <c r="K58" s="5">
        <v>33</v>
      </c>
      <c r="L58" s="5">
        <v>2.3370999999999999E-2</v>
      </c>
      <c r="M58" s="69">
        <f t="shared" si="1"/>
        <v>2242</v>
      </c>
      <c r="N58" s="5">
        <v>0</v>
      </c>
      <c r="O58" s="5">
        <v>2065</v>
      </c>
      <c r="P58" s="5">
        <v>1412</v>
      </c>
      <c r="Q58" s="5">
        <v>0</v>
      </c>
      <c r="R58" s="5">
        <v>0</v>
      </c>
      <c r="S58" s="5">
        <f t="shared" si="2"/>
        <v>1538</v>
      </c>
      <c r="T58" s="5">
        <v>9</v>
      </c>
      <c r="U58" s="5">
        <v>1</v>
      </c>
      <c r="V58" s="5">
        <v>177</v>
      </c>
      <c r="W58" s="5">
        <v>126</v>
      </c>
      <c r="X58" s="72">
        <f t="shared" si="3"/>
        <v>0.92105263157894735</v>
      </c>
      <c r="Y58" s="72">
        <f t="shared" si="4"/>
        <v>0</v>
      </c>
      <c r="Z58" s="72">
        <f t="shared" si="5"/>
        <v>7.8947368421052627E-2</v>
      </c>
      <c r="AA58" s="72">
        <f t="shared" si="6"/>
        <v>0.91807542262678798</v>
      </c>
      <c r="AB58" s="72">
        <f t="shared" si="7"/>
        <v>0</v>
      </c>
      <c r="AC58" s="72">
        <f t="shared" si="8"/>
        <v>8.192457737321196E-2</v>
      </c>
      <c r="AD58" s="72">
        <f t="shared" si="9"/>
        <v>0</v>
      </c>
      <c r="AE58" s="72">
        <f t="shared" si="10"/>
        <v>0</v>
      </c>
      <c r="AF58" s="72">
        <f t="shared" si="11"/>
        <v>0.66666666666666663</v>
      </c>
    </row>
    <row r="59" spans="1:32" x14ac:dyDescent="0.25">
      <c r="A59" s="2" t="s">
        <v>6567</v>
      </c>
      <c r="B59" s="3" t="s">
        <v>24</v>
      </c>
      <c r="C59" s="4" t="s">
        <v>6566</v>
      </c>
      <c r="D59" s="3" t="s">
        <v>26</v>
      </c>
      <c r="E59" s="3" t="s">
        <v>6565</v>
      </c>
      <c r="F59" s="3" t="s">
        <v>28</v>
      </c>
      <c r="G59" s="3" t="s">
        <v>28</v>
      </c>
      <c r="H59" s="5">
        <v>25</v>
      </c>
      <c r="I59" s="5">
        <v>0</v>
      </c>
      <c r="J59" s="5">
        <v>69</v>
      </c>
      <c r="K59" s="5">
        <v>69</v>
      </c>
      <c r="L59" s="5">
        <v>1.9224999999999999E-2</v>
      </c>
      <c r="M59" s="69">
        <f t="shared" si="1"/>
        <v>5585</v>
      </c>
      <c r="N59" s="5">
        <v>45</v>
      </c>
      <c r="O59" s="5">
        <v>5156</v>
      </c>
      <c r="P59" s="5">
        <v>3589</v>
      </c>
      <c r="Q59" s="5">
        <v>0</v>
      </c>
      <c r="R59" s="5">
        <v>0</v>
      </c>
      <c r="S59" s="5">
        <f t="shared" si="2"/>
        <v>3842</v>
      </c>
      <c r="T59" s="5">
        <v>8</v>
      </c>
      <c r="U59" s="5">
        <v>6</v>
      </c>
      <c r="V59" s="5">
        <v>429</v>
      </c>
      <c r="W59" s="5">
        <v>253</v>
      </c>
      <c r="X59" s="72">
        <f t="shared" si="3"/>
        <v>0.92318710832587292</v>
      </c>
      <c r="Y59" s="72">
        <f t="shared" si="4"/>
        <v>0</v>
      </c>
      <c r="Z59" s="72">
        <f t="shared" si="5"/>
        <v>7.6812891674127123E-2</v>
      </c>
      <c r="AA59" s="72">
        <f t="shared" si="6"/>
        <v>0.93414888079125458</v>
      </c>
      <c r="AB59" s="72">
        <f t="shared" si="7"/>
        <v>0</v>
      </c>
      <c r="AC59" s="72">
        <f t="shared" si="8"/>
        <v>6.5851119208745451E-2</v>
      </c>
      <c r="AD59" s="72">
        <f t="shared" si="9"/>
        <v>8.057296329453895E-3</v>
      </c>
      <c r="AE59" s="72">
        <f t="shared" si="10"/>
        <v>1.1712649661634565E-2</v>
      </c>
      <c r="AF59" s="72">
        <f t="shared" si="11"/>
        <v>1</v>
      </c>
    </row>
    <row r="60" spans="1:32" x14ac:dyDescent="0.25">
      <c r="A60" s="2" t="s">
        <v>6130</v>
      </c>
      <c r="B60" s="3" t="s">
        <v>24</v>
      </c>
      <c r="C60" s="4" t="s">
        <v>6129</v>
      </c>
      <c r="D60" s="3" t="s">
        <v>26</v>
      </c>
      <c r="E60" s="3" t="s">
        <v>6128</v>
      </c>
      <c r="F60" s="3" t="s">
        <v>28</v>
      </c>
      <c r="G60" s="3" t="s">
        <v>28</v>
      </c>
      <c r="H60" s="5">
        <v>145</v>
      </c>
      <c r="I60" s="5">
        <v>12</v>
      </c>
      <c r="J60" s="5">
        <v>106</v>
      </c>
      <c r="K60" s="5">
        <v>127</v>
      </c>
      <c r="L60" s="5">
        <v>4.6198999999999997E-2</v>
      </c>
      <c r="M60" s="69">
        <f t="shared" si="1"/>
        <v>3916</v>
      </c>
      <c r="N60" s="5">
        <v>30</v>
      </c>
      <c r="O60" s="5">
        <v>3837</v>
      </c>
      <c r="P60" s="5">
        <v>2749</v>
      </c>
      <c r="Q60" s="5">
        <v>0</v>
      </c>
      <c r="R60" s="5">
        <v>0</v>
      </c>
      <c r="S60" s="5">
        <f t="shared" si="2"/>
        <v>2811</v>
      </c>
      <c r="T60" s="5">
        <v>14</v>
      </c>
      <c r="U60" s="5">
        <v>1</v>
      </c>
      <c r="V60" s="5">
        <v>79</v>
      </c>
      <c r="W60" s="5">
        <v>62</v>
      </c>
      <c r="X60" s="72">
        <f t="shared" si="3"/>
        <v>0.97982635342185909</v>
      </c>
      <c r="Y60" s="72">
        <f t="shared" si="4"/>
        <v>0</v>
      </c>
      <c r="Z60" s="72">
        <f t="shared" si="5"/>
        <v>2.0173646578140959E-2</v>
      </c>
      <c r="AA60" s="72">
        <f t="shared" si="6"/>
        <v>0.97794379224475281</v>
      </c>
      <c r="AB60" s="72">
        <f t="shared" si="7"/>
        <v>0</v>
      </c>
      <c r="AC60" s="72">
        <f t="shared" si="8"/>
        <v>2.2056207755247245E-2</v>
      </c>
      <c r="AD60" s="72">
        <f t="shared" si="9"/>
        <v>7.6608784473953017E-3</v>
      </c>
      <c r="AE60" s="72">
        <f t="shared" si="10"/>
        <v>1.0672358591248666E-2</v>
      </c>
      <c r="AF60" s="72">
        <f t="shared" si="11"/>
        <v>0.83464566929133854</v>
      </c>
    </row>
    <row r="61" spans="1:32" x14ac:dyDescent="0.25">
      <c r="A61" s="2" t="s">
        <v>4942</v>
      </c>
      <c r="B61" s="3" t="s">
        <v>24</v>
      </c>
      <c r="C61" s="4" t="s">
        <v>4941</v>
      </c>
      <c r="D61" s="3" t="s">
        <v>26</v>
      </c>
      <c r="E61" s="3" t="s">
        <v>4940</v>
      </c>
      <c r="F61" s="3" t="s">
        <v>28</v>
      </c>
      <c r="G61" s="3" t="s">
        <v>28</v>
      </c>
      <c r="H61" s="5">
        <v>13</v>
      </c>
      <c r="I61" s="5">
        <v>0</v>
      </c>
      <c r="J61" s="5">
        <v>20</v>
      </c>
      <c r="K61" s="5">
        <v>21</v>
      </c>
      <c r="L61" s="5">
        <v>2.9536E-2</v>
      </c>
      <c r="M61" s="69">
        <f t="shared" si="1"/>
        <v>1039</v>
      </c>
      <c r="N61" s="5">
        <v>14</v>
      </c>
      <c r="O61" s="5">
        <v>999</v>
      </c>
      <c r="P61" s="5">
        <v>711</v>
      </c>
      <c r="Q61" s="5">
        <v>0</v>
      </c>
      <c r="R61" s="5">
        <v>0</v>
      </c>
      <c r="S61" s="5">
        <f t="shared" si="2"/>
        <v>739</v>
      </c>
      <c r="T61" s="5">
        <v>1</v>
      </c>
      <c r="U61" s="5">
        <v>1</v>
      </c>
      <c r="V61" s="5">
        <v>40</v>
      </c>
      <c r="W61" s="5">
        <v>28</v>
      </c>
      <c r="X61" s="72">
        <f t="shared" si="3"/>
        <v>0.96150144369586144</v>
      </c>
      <c r="Y61" s="72">
        <f t="shared" si="4"/>
        <v>0</v>
      </c>
      <c r="Z61" s="72">
        <f t="shared" si="5"/>
        <v>3.8498556304138593E-2</v>
      </c>
      <c r="AA61" s="72">
        <f t="shared" si="6"/>
        <v>0.9621109607577808</v>
      </c>
      <c r="AB61" s="72">
        <f t="shared" si="7"/>
        <v>0</v>
      </c>
      <c r="AC61" s="72">
        <f t="shared" si="8"/>
        <v>3.7889039242219216E-2</v>
      </c>
      <c r="AD61" s="72">
        <f t="shared" si="9"/>
        <v>1.3474494706448507E-2</v>
      </c>
      <c r="AE61" s="72">
        <f t="shared" si="10"/>
        <v>1.8944519621109608E-2</v>
      </c>
      <c r="AF61" s="72">
        <f t="shared" si="11"/>
        <v>0.95238095238095233</v>
      </c>
    </row>
    <row r="62" spans="1:32" x14ac:dyDescent="0.25">
      <c r="A62" s="2" t="s">
        <v>6031</v>
      </c>
      <c r="B62" s="3" t="s">
        <v>24</v>
      </c>
      <c r="C62" s="4" t="s">
        <v>6030</v>
      </c>
      <c r="D62" s="3" t="s">
        <v>26</v>
      </c>
      <c r="E62" s="3" t="s">
        <v>6029</v>
      </c>
      <c r="F62" s="3" t="s">
        <v>28</v>
      </c>
      <c r="G62" s="3" t="s">
        <v>28</v>
      </c>
      <c r="H62" s="5">
        <v>77</v>
      </c>
      <c r="I62" s="5">
        <v>1</v>
      </c>
      <c r="J62" s="5">
        <v>99</v>
      </c>
      <c r="K62" s="5">
        <v>110</v>
      </c>
      <c r="L62" s="5">
        <v>4.2291000000000002E-2</v>
      </c>
      <c r="M62" s="69">
        <f t="shared" si="1"/>
        <v>3564</v>
      </c>
      <c r="N62" s="5">
        <v>53</v>
      </c>
      <c r="O62" s="5">
        <v>3542</v>
      </c>
      <c r="P62" s="5">
        <v>2601</v>
      </c>
      <c r="Q62" s="5">
        <v>0</v>
      </c>
      <c r="R62" s="5">
        <v>0</v>
      </c>
      <c r="S62" s="5">
        <f t="shared" si="2"/>
        <v>2615</v>
      </c>
      <c r="T62" s="5">
        <v>4</v>
      </c>
      <c r="U62" s="5">
        <v>0</v>
      </c>
      <c r="V62" s="5">
        <v>22</v>
      </c>
      <c r="W62" s="5">
        <v>14</v>
      </c>
      <c r="X62" s="72">
        <f t="shared" si="3"/>
        <v>0.99382716049382713</v>
      </c>
      <c r="Y62" s="72">
        <f t="shared" si="4"/>
        <v>0</v>
      </c>
      <c r="Z62" s="72">
        <f t="shared" si="5"/>
        <v>6.1728395061728392E-3</v>
      </c>
      <c r="AA62" s="72">
        <f t="shared" si="6"/>
        <v>0.99464627151051621</v>
      </c>
      <c r="AB62" s="72">
        <f t="shared" si="7"/>
        <v>0</v>
      </c>
      <c r="AC62" s="72">
        <f t="shared" si="8"/>
        <v>5.3537284894837472E-3</v>
      </c>
      <c r="AD62" s="72">
        <f t="shared" si="9"/>
        <v>1.4870931537598204E-2</v>
      </c>
      <c r="AE62" s="72">
        <f t="shared" si="10"/>
        <v>2.0267686424474188E-2</v>
      </c>
      <c r="AF62" s="72">
        <f t="shared" si="11"/>
        <v>0.9</v>
      </c>
    </row>
    <row r="63" spans="1:32" x14ac:dyDescent="0.25">
      <c r="A63" s="2" t="s">
        <v>5447</v>
      </c>
      <c r="B63" s="3" t="s">
        <v>24</v>
      </c>
      <c r="C63" s="4" t="s">
        <v>5446</v>
      </c>
      <c r="D63" s="3" t="s">
        <v>26</v>
      </c>
      <c r="E63" s="3" t="s">
        <v>5445</v>
      </c>
      <c r="F63" s="3" t="s">
        <v>28</v>
      </c>
      <c r="G63" s="3" t="s">
        <v>28</v>
      </c>
      <c r="H63" s="5">
        <v>31</v>
      </c>
      <c r="I63" s="5">
        <v>1</v>
      </c>
      <c r="J63" s="5">
        <v>38</v>
      </c>
      <c r="K63" s="5">
        <v>42</v>
      </c>
      <c r="L63" s="5">
        <v>2.3569E-2</v>
      </c>
      <c r="M63" s="69">
        <f t="shared" si="1"/>
        <v>2496</v>
      </c>
      <c r="N63" s="5">
        <v>17</v>
      </c>
      <c r="O63" s="5">
        <v>2487</v>
      </c>
      <c r="P63" s="5">
        <v>1782</v>
      </c>
      <c r="Q63" s="5">
        <v>0</v>
      </c>
      <c r="R63" s="5">
        <v>0</v>
      </c>
      <c r="S63" s="5">
        <f t="shared" si="2"/>
        <v>1788</v>
      </c>
      <c r="T63" s="5">
        <v>2</v>
      </c>
      <c r="U63" s="5">
        <v>0</v>
      </c>
      <c r="V63" s="5">
        <v>9</v>
      </c>
      <c r="W63" s="5">
        <v>6</v>
      </c>
      <c r="X63" s="72">
        <f t="shared" si="3"/>
        <v>0.99639423076923073</v>
      </c>
      <c r="Y63" s="72">
        <f t="shared" si="4"/>
        <v>0</v>
      </c>
      <c r="Z63" s="72">
        <f t="shared" si="5"/>
        <v>3.605769230769231E-3</v>
      </c>
      <c r="AA63" s="72">
        <f t="shared" si="6"/>
        <v>0.99664429530201337</v>
      </c>
      <c r="AB63" s="72">
        <f t="shared" si="7"/>
        <v>0</v>
      </c>
      <c r="AC63" s="72">
        <f t="shared" si="8"/>
        <v>3.3557046979865771E-3</v>
      </c>
      <c r="AD63" s="72">
        <f t="shared" si="9"/>
        <v>6.810897435897436E-3</v>
      </c>
      <c r="AE63" s="72">
        <f t="shared" si="10"/>
        <v>9.5078299776286349E-3</v>
      </c>
      <c r="AF63" s="72">
        <f t="shared" si="11"/>
        <v>0.90476190476190477</v>
      </c>
    </row>
    <row r="64" spans="1:32" x14ac:dyDescent="0.25">
      <c r="A64" s="2" t="s">
        <v>6357</v>
      </c>
      <c r="B64" s="3" t="s">
        <v>24</v>
      </c>
      <c r="C64" s="4" t="s">
        <v>6356</v>
      </c>
      <c r="D64" s="3" t="s">
        <v>26</v>
      </c>
      <c r="E64" s="3" t="s">
        <v>6355</v>
      </c>
      <c r="F64" s="3" t="s">
        <v>28</v>
      </c>
      <c r="G64" s="3" t="s">
        <v>28</v>
      </c>
      <c r="H64" s="5">
        <v>179</v>
      </c>
      <c r="I64" s="5">
        <v>12</v>
      </c>
      <c r="J64" s="5">
        <v>153</v>
      </c>
      <c r="K64" s="5">
        <v>188</v>
      </c>
      <c r="L64" s="5">
        <v>5.8990000000000001E-2</v>
      </c>
      <c r="M64" s="69">
        <f t="shared" si="1"/>
        <v>4540</v>
      </c>
      <c r="N64" s="5">
        <v>86</v>
      </c>
      <c r="O64" s="5">
        <v>4378</v>
      </c>
      <c r="P64" s="5">
        <v>3187</v>
      </c>
      <c r="Q64" s="5">
        <v>0</v>
      </c>
      <c r="R64" s="5">
        <v>0</v>
      </c>
      <c r="S64" s="5">
        <f t="shared" si="2"/>
        <v>3303</v>
      </c>
      <c r="T64" s="5">
        <v>4</v>
      </c>
      <c r="U64" s="5">
        <v>0</v>
      </c>
      <c r="V64" s="5">
        <v>162</v>
      </c>
      <c r="W64" s="5">
        <v>116</v>
      </c>
      <c r="X64" s="72">
        <f t="shared" si="3"/>
        <v>0.9643171806167401</v>
      </c>
      <c r="Y64" s="72">
        <f t="shared" si="4"/>
        <v>0</v>
      </c>
      <c r="Z64" s="72">
        <f t="shared" si="5"/>
        <v>3.5682819383259914E-2</v>
      </c>
      <c r="AA64" s="72">
        <f t="shared" si="6"/>
        <v>0.96488041174689676</v>
      </c>
      <c r="AB64" s="72">
        <f t="shared" si="7"/>
        <v>0</v>
      </c>
      <c r="AC64" s="72">
        <f t="shared" si="8"/>
        <v>3.511958825310324E-2</v>
      </c>
      <c r="AD64" s="72">
        <f t="shared" si="9"/>
        <v>1.8942731277533039E-2</v>
      </c>
      <c r="AE64" s="72">
        <f t="shared" si="10"/>
        <v>2.603693611867999E-2</v>
      </c>
      <c r="AF64" s="72">
        <f t="shared" si="11"/>
        <v>0.81382978723404253</v>
      </c>
    </row>
    <row r="65" spans="1:32" x14ac:dyDescent="0.25">
      <c r="A65" s="2" t="s">
        <v>6769</v>
      </c>
      <c r="B65" s="3" t="s">
        <v>24</v>
      </c>
      <c r="C65" s="4" t="s">
        <v>6768</v>
      </c>
      <c r="D65" s="3" t="s">
        <v>26</v>
      </c>
      <c r="E65" s="3" t="s">
        <v>6767</v>
      </c>
      <c r="F65" s="3" t="s">
        <v>28</v>
      </c>
      <c r="G65" s="3" t="s">
        <v>28</v>
      </c>
      <c r="H65" s="5">
        <v>111</v>
      </c>
      <c r="I65" s="5">
        <v>4</v>
      </c>
      <c r="J65" s="5">
        <v>94</v>
      </c>
      <c r="K65" s="5">
        <v>114</v>
      </c>
      <c r="L65" s="5">
        <v>2.8579E-2</v>
      </c>
      <c r="M65" s="69">
        <f t="shared" si="1"/>
        <v>5520</v>
      </c>
      <c r="N65" s="5">
        <v>27</v>
      </c>
      <c r="O65" s="5">
        <v>5269</v>
      </c>
      <c r="P65" s="5">
        <v>3989</v>
      </c>
      <c r="Q65" s="5">
        <v>0</v>
      </c>
      <c r="R65" s="5">
        <v>0</v>
      </c>
      <c r="S65" s="5">
        <f t="shared" si="2"/>
        <v>4173</v>
      </c>
      <c r="T65" s="5">
        <v>3</v>
      </c>
      <c r="U65" s="5">
        <v>1</v>
      </c>
      <c r="V65" s="5">
        <v>251</v>
      </c>
      <c r="W65" s="5">
        <v>184</v>
      </c>
      <c r="X65" s="72">
        <f t="shared" si="3"/>
        <v>0.95452898550724641</v>
      </c>
      <c r="Y65" s="72">
        <f t="shared" si="4"/>
        <v>0</v>
      </c>
      <c r="Z65" s="72">
        <f t="shared" si="5"/>
        <v>4.547101449275362E-2</v>
      </c>
      <c r="AA65" s="72">
        <f t="shared" si="6"/>
        <v>0.9559070213275821</v>
      </c>
      <c r="AB65" s="72">
        <f t="shared" si="7"/>
        <v>0</v>
      </c>
      <c r="AC65" s="72">
        <f t="shared" si="8"/>
        <v>4.4092978672417925E-2</v>
      </c>
      <c r="AD65" s="72">
        <f t="shared" si="9"/>
        <v>4.8913043478260873E-3</v>
      </c>
      <c r="AE65" s="72">
        <f t="shared" si="10"/>
        <v>6.4701653486700216E-3</v>
      </c>
      <c r="AF65" s="72">
        <f t="shared" si="11"/>
        <v>0.82456140350877194</v>
      </c>
    </row>
    <row r="66" spans="1:32" x14ac:dyDescent="0.25">
      <c r="A66" s="2" t="s">
        <v>6348</v>
      </c>
      <c r="B66" s="3" t="s">
        <v>24</v>
      </c>
      <c r="C66" s="4" t="s">
        <v>6347</v>
      </c>
      <c r="D66" s="3" t="s">
        <v>26</v>
      </c>
      <c r="E66" s="3" t="s">
        <v>6346</v>
      </c>
      <c r="F66" s="3" t="s">
        <v>28</v>
      </c>
      <c r="G66" s="3" t="s">
        <v>28</v>
      </c>
      <c r="H66" s="5">
        <v>200</v>
      </c>
      <c r="I66" s="5">
        <v>13</v>
      </c>
      <c r="J66" s="5">
        <v>168</v>
      </c>
      <c r="K66" s="5">
        <v>216</v>
      </c>
      <c r="L66" s="5">
        <v>6.8073999999999996E-2</v>
      </c>
      <c r="M66" s="69">
        <f t="shared" si="1"/>
        <v>4723</v>
      </c>
      <c r="N66" s="5">
        <v>80</v>
      </c>
      <c r="O66" s="5">
        <v>4507</v>
      </c>
      <c r="P66" s="5">
        <v>3173</v>
      </c>
      <c r="Q66" s="5">
        <v>0</v>
      </c>
      <c r="R66" s="5">
        <v>0</v>
      </c>
      <c r="S66" s="5">
        <f t="shared" si="2"/>
        <v>3332</v>
      </c>
      <c r="T66" s="5">
        <v>10</v>
      </c>
      <c r="U66" s="5">
        <v>1</v>
      </c>
      <c r="V66" s="5">
        <v>216</v>
      </c>
      <c r="W66" s="5">
        <v>159</v>
      </c>
      <c r="X66" s="72">
        <f t="shared" si="3"/>
        <v>0.95426635612957866</v>
      </c>
      <c r="Y66" s="72">
        <f t="shared" si="4"/>
        <v>0</v>
      </c>
      <c r="Z66" s="72">
        <f t="shared" si="5"/>
        <v>4.5733643870421344E-2</v>
      </c>
      <c r="AA66" s="72">
        <f t="shared" si="6"/>
        <v>0.95228091236494594</v>
      </c>
      <c r="AB66" s="72">
        <f t="shared" si="7"/>
        <v>0</v>
      </c>
      <c r="AC66" s="72">
        <f t="shared" si="8"/>
        <v>4.7719087635054024E-2</v>
      </c>
      <c r="AD66" s="72">
        <f t="shared" si="9"/>
        <v>1.693838661867457E-2</v>
      </c>
      <c r="AE66" s="72">
        <f t="shared" si="10"/>
        <v>2.4009603841536616E-2</v>
      </c>
      <c r="AF66" s="72">
        <f t="shared" si="11"/>
        <v>0.77777777777777779</v>
      </c>
    </row>
    <row r="67" spans="1:32" x14ac:dyDescent="0.25">
      <c r="A67" s="2" t="s">
        <v>6579</v>
      </c>
      <c r="B67" s="3" t="s">
        <v>24</v>
      </c>
      <c r="C67" s="4" t="s">
        <v>6578</v>
      </c>
      <c r="D67" s="3" t="s">
        <v>26</v>
      </c>
      <c r="E67" s="3" t="s">
        <v>6577</v>
      </c>
      <c r="F67" s="3" t="s">
        <v>28</v>
      </c>
      <c r="G67" s="3" t="s">
        <v>28</v>
      </c>
      <c r="H67" s="5">
        <v>25</v>
      </c>
      <c r="I67" s="5">
        <v>0</v>
      </c>
      <c r="J67" s="5">
        <v>149</v>
      </c>
      <c r="K67" s="5">
        <v>158</v>
      </c>
      <c r="L67" s="5">
        <v>4.3742999999999997E-2</v>
      </c>
      <c r="M67" s="69">
        <f t="shared" ref="M67:M130" si="12">O67+Q67+V67</f>
        <v>5219</v>
      </c>
      <c r="N67" s="5">
        <v>143</v>
      </c>
      <c r="O67" s="5">
        <v>5219</v>
      </c>
      <c r="P67" s="5">
        <v>3612</v>
      </c>
      <c r="Q67" s="5">
        <v>0</v>
      </c>
      <c r="R67" s="5">
        <v>0</v>
      </c>
      <c r="S67" s="5">
        <f t="shared" ref="S67:S130" si="13">R67+W67+P67</f>
        <v>3612</v>
      </c>
      <c r="T67" s="5">
        <v>2</v>
      </c>
      <c r="U67" s="5">
        <v>0</v>
      </c>
      <c r="V67" s="5">
        <v>0</v>
      </c>
      <c r="W67" s="5">
        <v>0</v>
      </c>
      <c r="X67" s="72">
        <f t="shared" ref="X67:X130" si="14">O67/$M67</f>
        <v>1</v>
      </c>
      <c r="Y67" s="72">
        <f t="shared" ref="Y67:Y130" si="15">Q67/$M67</f>
        <v>0</v>
      </c>
      <c r="Z67" s="72">
        <f t="shared" ref="Z67:Z130" si="16">V67/$M67</f>
        <v>0</v>
      </c>
      <c r="AA67" s="72">
        <f t="shared" ref="AA67:AA130" si="17">P67/$S67</f>
        <v>1</v>
      </c>
      <c r="AB67" s="72">
        <f t="shared" ref="AB67:AB130" si="18">R67/$S67</f>
        <v>0</v>
      </c>
      <c r="AC67" s="72">
        <f t="shared" ref="AC67:AC130" si="19">W67/$S67</f>
        <v>0</v>
      </c>
      <c r="AD67" s="72">
        <f t="shared" ref="AD67:AD130" si="20">$N67/M67</f>
        <v>2.7399885035447404E-2</v>
      </c>
      <c r="AE67" s="72">
        <f t="shared" ref="AE67:AE130" si="21">$N67/S67</f>
        <v>3.9590254706533774E-2</v>
      </c>
      <c r="AF67" s="72">
        <f t="shared" ref="AF67:AF130" si="22">J67/K67</f>
        <v>0.94303797468354433</v>
      </c>
    </row>
    <row r="68" spans="1:32" x14ac:dyDescent="0.25">
      <c r="A68" s="2" t="s">
        <v>5956</v>
      </c>
      <c r="B68" s="3" t="s">
        <v>24</v>
      </c>
      <c r="C68" s="4" t="s">
        <v>5955</v>
      </c>
      <c r="D68" s="3" t="s">
        <v>26</v>
      </c>
      <c r="E68" s="3" t="s">
        <v>5954</v>
      </c>
      <c r="F68" s="3" t="s">
        <v>28</v>
      </c>
      <c r="G68" s="3" t="s">
        <v>28</v>
      </c>
      <c r="H68" s="5">
        <v>21</v>
      </c>
      <c r="I68" s="5">
        <v>0</v>
      </c>
      <c r="J68" s="5">
        <v>67</v>
      </c>
      <c r="K68" s="5">
        <v>73</v>
      </c>
      <c r="L68" s="5">
        <v>2.9434999999999999E-2</v>
      </c>
      <c r="M68" s="69">
        <f t="shared" si="12"/>
        <v>3544</v>
      </c>
      <c r="N68" s="5">
        <v>61</v>
      </c>
      <c r="O68" s="5">
        <v>3544</v>
      </c>
      <c r="P68" s="5">
        <v>2480</v>
      </c>
      <c r="Q68" s="5">
        <v>0</v>
      </c>
      <c r="R68" s="5">
        <v>0</v>
      </c>
      <c r="S68" s="5">
        <f t="shared" si="13"/>
        <v>2480</v>
      </c>
      <c r="T68" s="5">
        <v>2</v>
      </c>
      <c r="U68" s="5">
        <v>0</v>
      </c>
      <c r="V68" s="5">
        <v>0</v>
      </c>
      <c r="W68" s="5">
        <v>0</v>
      </c>
      <c r="X68" s="72">
        <f t="shared" si="14"/>
        <v>1</v>
      </c>
      <c r="Y68" s="72">
        <f t="shared" si="15"/>
        <v>0</v>
      </c>
      <c r="Z68" s="72">
        <f t="shared" si="16"/>
        <v>0</v>
      </c>
      <c r="AA68" s="72">
        <f t="shared" si="17"/>
        <v>1</v>
      </c>
      <c r="AB68" s="72">
        <f t="shared" si="18"/>
        <v>0</v>
      </c>
      <c r="AC68" s="72">
        <f t="shared" si="19"/>
        <v>0</v>
      </c>
      <c r="AD68" s="72">
        <f t="shared" si="20"/>
        <v>1.7212189616252822E-2</v>
      </c>
      <c r="AE68" s="72">
        <f t="shared" si="21"/>
        <v>2.4596774193548387E-2</v>
      </c>
      <c r="AF68" s="72">
        <f t="shared" si="22"/>
        <v>0.9178082191780822</v>
      </c>
    </row>
    <row r="69" spans="1:32" x14ac:dyDescent="0.25">
      <c r="A69" s="2" t="s">
        <v>6864</v>
      </c>
      <c r="B69" s="3" t="s">
        <v>24</v>
      </c>
      <c r="C69" s="4" t="s">
        <v>6863</v>
      </c>
      <c r="D69" s="3" t="s">
        <v>26</v>
      </c>
      <c r="E69" s="3" t="s">
        <v>6862</v>
      </c>
      <c r="F69" s="3" t="s">
        <v>28</v>
      </c>
      <c r="G69" s="3" t="s">
        <v>28</v>
      </c>
      <c r="H69" s="5">
        <v>278</v>
      </c>
      <c r="I69" s="5">
        <v>7</v>
      </c>
      <c r="J69" s="5">
        <v>258</v>
      </c>
      <c r="K69" s="5">
        <v>291</v>
      </c>
      <c r="L69" s="5">
        <v>6.7816000000000001E-2</v>
      </c>
      <c r="M69" s="69">
        <f t="shared" si="12"/>
        <v>5800</v>
      </c>
      <c r="N69" s="5">
        <v>78</v>
      </c>
      <c r="O69" s="5">
        <v>5732</v>
      </c>
      <c r="P69" s="5">
        <v>4291</v>
      </c>
      <c r="Q69" s="5">
        <v>0</v>
      </c>
      <c r="R69" s="5">
        <v>0</v>
      </c>
      <c r="S69" s="5">
        <f t="shared" si="13"/>
        <v>4342</v>
      </c>
      <c r="T69" s="5">
        <v>5</v>
      </c>
      <c r="U69" s="5">
        <v>0</v>
      </c>
      <c r="V69" s="5">
        <v>68</v>
      </c>
      <c r="W69" s="5">
        <v>51</v>
      </c>
      <c r="X69" s="72">
        <f t="shared" si="14"/>
        <v>0.98827586206896556</v>
      </c>
      <c r="Y69" s="72">
        <f t="shared" si="15"/>
        <v>0</v>
      </c>
      <c r="Z69" s="72">
        <f t="shared" si="16"/>
        <v>1.1724137931034483E-2</v>
      </c>
      <c r="AA69" s="72">
        <f t="shared" si="17"/>
        <v>0.98825426070935052</v>
      </c>
      <c r="AB69" s="72">
        <f t="shared" si="18"/>
        <v>0</v>
      </c>
      <c r="AC69" s="72">
        <f t="shared" si="19"/>
        <v>1.174573929064947E-2</v>
      </c>
      <c r="AD69" s="72">
        <f t="shared" si="20"/>
        <v>1.3448275862068966E-2</v>
      </c>
      <c r="AE69" s="72">
        <f t="shared" si="21"/>
        <v>1.7964071856287425E-2</v>
      </c>
      <c r="AF69" s="72">
        <f t="shared" si="22"/>
        <v>0.88659793814432986</v>
      </c>
    </row>
    <row r="70" spans="1:32" x14ac:dyDescent="0.25">
      <c r="A70" s="2" t="s">
        <v>7248</v>
      </c>
      <c r="B70" s="3" t="s">
        <v>24</v>
      </c>
      <c r="C70" s="4" t="s">
        <v>7247</v>
      </c>
      <c r="D70" s="3" t="s">
        <v>26</v>
      </c>
      <c r="E70" s="3" t="s">
        <v>7246</v>
      </c>
      <c r="F70" s="3" t="s">
        <v>28</v>
      </c>
      <c r="G70" s="3" t="s">
        <v>28</v>
      </c>
      <c r="H70" s="5">
        <v>521</v>
      </c>
      <c r="I70" s="5">
        <v>84</v>
      </c>
      <c r="J70" s="5">
        <v>290</v>
      </c>
      <c r="K70" s="5">
        <v>383</v>
      </c>
      <c r="L70" s="5">
        <v>6.9308999999999996E-2</v>
      </c>
      <c r="M70" s="69">
        <f t="shared" si="12"/>
        <v>7860</v>
      </c>
      <c r="N70" s="5">
        <v>50</v>
      </c>
      <c r="O70" s="5">
        <v>7447</v>
      </c>
      <c r="P70" s="5">
        <v>5526</v>
      </c>
      <c r="Q70" s="5">
        <v>0</v>
      </c>
      <c r="R70" s="5">
        <v>0</v>
      </c>
      <c r="S70" s="5">
        <f t="shared" si="13"/>
        <v>5842</v>
      </c>
      <c r="T70" s="5">
        <v>37</v>
      </c>
      <c r="U70" s="5">
        <v>1</v>
      </c>
      <c r="V70" s="5">
        <v>413</v>
      </c>
      <c r="W70" s="5">
        <v>316</v>
      </c>
      <c r="X70" s="72">
        <f t="shared" si="14"/>
        <v>0.94745547073791347</v>
      </c>
      <c r="Y70" s="72">
        <f t="shared" si="15"/>
        <v>0</v>
      </c>
      <c r="Z70" s="72">
        <f t="shared" si="16"/>
        <v>5.2544529262086512E-2</v>
      </c>
      <c r="AA70" s="72">
        <f t="shared" si="17"/>
        <v>0.94590893529613151</v>
      </c>
      <c r="AB70" s="72">
        <f t="shared" si="18"/>
        <v>0</v>
      </c>
      <c r="AC70" s="72">
        <f t="shared" si="19"/>
        <v>5.4091064703868541E-2</v>
      </c>
      <c r="AD70" s="72">
        <f t="shared" si="20"/>
        <v>6.3613231552162846E-3</v>
      </c>
      <c r="AE70" s="72">
        <f t="shared" si="21"/>
        <v>8.5587127695994514E-3</v>
      </c>
      <c r="AF70" s="72">
        <f t="shared" si="22"/>
        <v>0.75718015665796345</v>
      </c>
    </row>
    <row r="71" spans="1:32" x14ac:dyDescent="0.25">
      <c r="A71" s="2" t="s">
        <v>8393</v>
      </c>
      <c r="B71" s="3" t="s">
        <v>24</v>
      </c>
      <c r="C71" s="4" t="s">
        <v>8392</v>
      </c>
      <c r="D71" s="3" t="s">
        <v>26</v>
      </c>
      <c r="E71" s="3" t="s">
        <v>8391</v>
      </c>
      <c r="F71" s="3" t="s">
        <v>28</v>
      </c>
      <c r="G71" s="3" t="s">
        <v>28</v>
      </c>
      <c r="H71" s="5">
        <v>1113</v>
      </c>
      <c r="I71" s="5">
        <v>32</v>
      </c>
      <c r="J71" s="5">
        <v>1124</v>
      </c>
      <c r="K71" s="5">
        <v>1514</v>
      </c>
      <c r="L71" s="5">
        <v>7.7692999999999998E-2</v>
      </c>
      <c r="M71" s="69">
        <f t="shared" si="12"/>
        <v>40786</v>
      </c>
      <c r="N71" s="5">
        <v>582</v>
      </c>
      <c r="O71" s="5">
        <v>29237</v>
      </c>
      <c r="P71" s="5">
        <v>19487</v>
      </c>
      <c r="Q71" s="5">
        <v>0</v>
      </c>
      <c r="R71" s="5">
        <v>0</v>
      </c>
      <c r="S71" s="5">
        <f t="shared" si="13"/>
        <v>26796</v>
      </c>
      <c r="T71" s="5">
        <v>131</v>
      </c>
      <c r="U71" s="5">
        <v>119</v>
      </c>
      <c r="V71" s="5">
        <v>11549</v>
      </c>
      <c r="W71" s="5">
        <v>7309</v>
      </c>
      <c r="X71" s="72">
        <f t="shared" si="14"/>
        <v>0.7168391114598146</v>
      </c>
      <c r="Y71" s="72">
        <f t="shared" si="15"/>
        <v>0</v>
      </c>
      <c r="Z71" s="72">
        <f t="shared" si="16"/>
        <v>0.28316088854018534</v>
      </c>
      <c r="AA71" s="72">
        <f t="shared" si="17"/>
        <v>0.72723540826989108</v>
      </c>
      <c r="AB71" s="72">
        <f t="shared" si="18"/>
        <v>0</v>
      </c>
      <c r="AC71" s="72">
        <f t="shared" si="19"/>
        <v>0.27276459173010897</v>
      </c>
      <c r="AD71" s="72">
        <f t="shared" si="20"/>
        <v>1.4269602314519687E-2</v>
      </c>
      <c r="AE71" s="72">
        <f t="shared" si="21"/>
        <v>2.1719659650694133E-2</v>
      </c>
      <c r="AF71" s="72">
        <f t="shared" si="22"/>
        <v>0.74240422721268162</v>
      </c>
    </row>
    <row r="72" spans="1:32" x14ac:dyDescent="0.25">
      <c r="A72" s="2" t="s">
        <v>7512</v>
      </c>
      <c r="B72" s="3" t="s">
        <v>24</v>
      </c>
      <c r="C72" s="4" t="s">
        <v>7511</v>
      </c>
      <c r="D72" s="3" t="s">
        <v>26</v>
      </c>
      <c r="E72" s="3" t="s">
        <v>7510</v>
      </c>
      <c r="F72" s="3" t="s">
        <v>28</v>
      </c>
      <c r="G72" s="3" t="s">
        <v>28</v>
      </c>
      <c r="H72" s="5">
        <v>450</v>
      </c>
      <c r="I72" s="5">
        <v>36</v>
      </c>
      <c r="J72" s="5">
        <v>290</v>
      </c>
      <c r="K72" s="5">
        <v>365</v>
      </c>
      <c r="L72" s="5">
        <v>5.6528000000000002E-2</v>
      </c>
      <c r="M72" s="69">
        <f t="shared" si="12"/>
        <v>9849</v>
      </c>
      <c r="N72" s="5">
        <v>38</v>
      </c>
      <c r="O72" s="5">
        <v>9006</v>
      </c>
      <c r="P72" s="5">
        <v>6457</v>
      </c>
      <c r="Q72" s="5">
        <v>0</v>
      </c>
      <c r="R72" s="5">
        <v>0</v>
      </c>
      <c r="S72" s="5">
        <f t="shared" si="13"/>
        <v>7082</v>
      </c>
      <c r="T72" s="5">
        <v>36</v>
      </c>
      <c r="U72" s="5">
        <v>7</v>
      </c>
      <c r="V72" s="5">
        <v>843</v>
      </c>
      <c r="W72" s="5">
        <v>625</v>
      </c>
      <c r="X72" s="72">
        <f t="shared" si="14"/>
        <v>0.91440755406640273</v>
      </c>
      <c r="Y72" s="72">
        <f t="shared" si="15"/>
        <v>0</v>
      </c>
      <c r="Z72" s="72">
        <f t="shared" si="16"/>
        <v>8.5592445933597314E-2</v>
      </c>
      <c r="AA72" s="72">
        <f t="shared" si="17"/>
        <v>0.91174809375882515</v>
      </c>
      <c r="AB72" s="72">
        <f t="shared" si="18"/>
        <v>0</v>
      </c>
      <c r="AC72" s="72">
        <f t="shared" si="19"/>
        <v>8.8251906241174807E-2</v>
      </c>
      <c r="AD72" s="72">
        <f t="shared" si="20"/>
        <v>3.8582597217991675E-3</v>
      </c>
      <c r="AE72" s="72">
        <f t="shared" si="21"/>
        <v>5.3657158994634283E-3</v>
      </c>
      <c r="AF72" s="72">
        <f t="shared" si="22"/>
        <v>0.79452054794520544</v>
      </c>
    </row>
    <row r="73" spans="1:32" x14ac:dyDescent="0.25">
      <c r="A73" s="2" t="s">
        <v>7885</v>
      </c>
      <c r="B73" s="3" t="s">
        <v>24</v>
      </c>
      <c r="C73" s="4" t="s">
        <v>7884</v>
      </c>
      <c r="D73" s="3" t="s">
        <v>26</v>
      </c>
      <c r="E73" s="3" t="s">
        <v>7883</v>
      </c>
      <c r="F73" s="3" t="s">
        <v>28</v>
      </c>
      <c r="G73" s="3" t="s">
        <v>28</v>
      </c>
      <c r="H73" s="5">
        <v>986</v>
      </c>
      <c r="I73" s="5">
        <v>26</v>
      </c>
      <c r="J73" s="5">
        <v>855</v>
      </c>
      <c r="K73" s="5">
        <v>988</v>
      </c>
      <c r="L73" s="5">
        <v>0.10982699999999999</v>
      </c>
      <c r="M73" s="69">
        <f t="shared" si="12"/>
        <v>15155</v>
      </c>
      <c r="N73" s="5">
        <v>230</v>
      </c>
      <c r="O73" s="5">
        <v>13066</v>
      </c>
      <c r="P73" s="5">
        <v>8996</v>
      </c>
      <c r="Q73" s="5">
        <v>0</v>
      </c>
      <c r="R73" s="5">
        <v>0</v>
      </c>
      <c r="S73" s="5">
        <f t="shared" si="13"/>
        <v>10329</v>
      </c>
      <c r="T73" s="5">
        <v>26</v>
      </c>
      <c r="U73" s="5">
        <v>23</v>
      </c>
      <c r="V73" s="5">
        <v>2089</v>
      </c>
      <c r="W73" s="5">
        <v>1333</v>
      </c>
      <c r="X73" s="72">
        <f t="shared" si="14"/>
        <v>0.86215770372814249</v>
      </c>
      <c r="Y73" s="72">
        <f t="shared" si="15"/>
        <v>0</v>
      </c>
      <c r="Z73" s="72">
        <f t="shared" si="16"/>
        <v>0.13784229627185748</v>
      </c>
      <c r="AA73" s="72">
        <f t="shared" si="17"/>
        <v>0.87094588053054511</v>
      </c>
      <c r="AB73" s="72">
        <f t="shared" si="18"/>
        <v>0</v>
      </c>
      <c r="AC73" s="72">
        <f t="shared" si="19"/>
        <v>0.12905411946945494</v>
      </c>
      <c r="AD73" s="72">
        <f t="shared" si="20"/>
        <v>1.5176509402837348E-2</v>
      </c>
      <c r="AE73" s="72">
        <f t="shared" si="21"/>
        <v>2.226740245909575E-2</v>
      </c>
      <c r="AF73" s="72">
        <f t="shared" si="22"/>
        <v>0.86538461538461542</v>
      </c>
    </row>
    <row r="74" spans="1:32" x14ac:dyDescent="0.25">
      <c r="A74" s="2" t="s">
        <v>7643</v>
      </c>
      <c r="B74" s="3" t="s">
        <v>24</v>
      </c>
      <c r="C74" s="4" t="s">
        <v>7642</v>
      </c>
      <c r="D74" s="3" t="s">
        <v>26</v>
      </c>
      <c r="E74" s="3" t="s">
        <v>7641</v>
      </c>
      <c r="F74" s="3" t="s">
        <v>28</v>
      </c>
      <c r="G74" s="3" t="s">
        <v>28</v>
      </c>
      <c r="H74" s="5">
        <v>514</v>
      </c>
      <c r="I74" s="5">
        <v>9</v>
      </c>
      <c r="J74" s="5">
        <v>290</v>
      </c>
      <c r="K74" s="5">
        <v>502</v>
      </c>
      <c r="L74" s="5">
        <v>7.1034E-2</v>
      </c>
      <c r="M74" s="69">
        <f t="shared" si="12"/>
        <v>12875</v>
      </c>
      <c r="N74" s="5">
        <v>61</v>
      </c>
      <c r="O74" s="5">
        <v>10411</v>
      </c>
      <c r="P74" s="5">
        <v>7067</v>
      </c>
      <c r="Q74" s="5">
        <v>0</v>
      </c>
      <c r="R74" s="5">
        <v>0</v>
      </c>
      <c r="S74" s="5">
        <f t="shared" si="13"/>
        <v>8579</v>
      </c>
      <c r="T74" s="5">
        <v>49</v>
      </c>
      <c r="U74" s="5">
        <v>12</v>
      </c>
      <c r="V74" s="5">
        <v>2464</v>
      </c>
      <c r="W74" s="5">
        <v>1512</v>
      </c>
      <c r="X74" s="72">
        <f t="shared" si="14"/>
        <v>0.80862135922330092</v>
      </c>
      <c r="Y74" s="72">
        <f t="shared" si="15"/>
        <v>0</v>
      </c>
      <c r="Z74" s="72">
        <f t="shared" si="16"/>
        <v>0.19137864077669903</v>
      </c>
      <c r="AA74" s="72">
        <f t="shared" si="17"/>
        <v>0.82375568248047559</v>
      </c>
      <c r="AB74" s="72">
        <f t="shared" si="18"/>
        <v>0</v>
      </c>
      <c r="AC74" s="72">
        <f t="shared" si="19"/>
        <v>0.17624431751952441</v>
      </c>
      <c r="AD74" s="72">
        <f t="shared" si="20"/>
        <v>4.7378640776699031E-3</v>
      </c>
      <c r="AE74" s="72">
        <f t="shared" si="21"/>
        <v>7.1103858258538292E-3</v>
      </c>
      <c r="AF74" s="72">
        <f t="shared" si="22"/>
        <v>0.57768924302788849</v>
      </c>
    </row>
    <row r="75" spans="1:32" x14ac:dyDescent="0.25">
      <c r="A75" s="2" t="s">
        <v>7535</v>
      </c>
      <c r="B75" s="3" t="s">
        <v>24</v>
      </c>
      <c r="C75" s="4" t="s">
        <v>7534</v>
      </c>
      <c r="D75" s="3" t="s">
        <v>26</v>
      </c>
      <c r="E75" s="3" t="s">
        <v>7533</v>
      </c>
      <c r="F75" s="3" t="s">
        <v>28</v>
      </c>
      <c r="G75" s="3" t="s">
        <v>28</v>
      </c>
      <c r="H75" s="5">
        <v>318</v>
      </c>
      <c r="I75" s="5">
        <v>11</v>
      </c>
      <c r="J75" s="5">
        <v>298</v>
      </c>
      <c r="K75" s="5">
        <v>385</v>
      </c>
      <c r="L75" s="5">
        <v>5.9122000000000001E-2</v>
      </c>
      <c r="M75" s="69">
        <f t="shared" si="12"/>
        <v>9662</v>
      </c>
      <c r="N75" s="5">
        <v>150</v>
      </c>
      <c r="O75" s="5">
        <v>8916</v>
      </c>
      <c r="P75" s="5">
        <v>6512</v>
      </c>
      <c r="Q75" s="5">
        <v>0</v>
      </c>
      <c r="R75" s="5">
        <v>0</v>
      </c>
      <c r="S75" s="5">
        <f t="shared" si="13"/>
        <v>7059</v>
      </c>
      <c r="T75" s="5">
        <v>16</v>
      </c>
      <c r="U75" s="5">
        <v>5</v>
      </c>
      <c r="V75" s="5">
        <v>746</v>
      </c>
      <c r="W75" s="5">
        <v>547</v>
      </c>
      <c r="X75" s="72">
        <f t="shared" si="14"/>
        <v>0.92279031256468635</v>
      </c>
      <c r="Y75" s="72">
        <f t="shared" si="15"/>
        <v>0</v>
      </c>
      <c r="Z75" s="72">
        <f t="shared" si="16"/>
        <v>7.7209687435313604E-2</v>
      </c>
      <c r="AA75" s="72">
        <f t="shared" si="17"/>
        <v>0.92251027057656887</v>
      </c>
      <c r="AB75" s="72">
        <f t="shared" si="18"/>
        <v>0</v>
      </c>
      <c r="AC75" s="72">
        <f t="shared" si="19"/>
        <v>7.7489729423431075E-2</v>
      </c>
      <c r="AD75" s="72">
        <f t="shared" si="20"/>
        <v>1.5524736079486649E-2</v>
      </c>
      <c r="AE75" s="72">
        <f t="shared" si="21"/>
        <v>2.1249468763280918E-2</v>
      </c>
      <c r="AF75" s="72">
        <f t="shared" si="22"/>
        <v>0.77402597402597406</v>
      </c>
    </row>
    <row r="76" spans="1:32" x14ac:dyDescent="0.25">
      <c r="A76" s="2" t="s">
        <v>7068</v>
      </c>
      <c r="B76" s="3" t="s">
        <v>24</v>
      </c>
      <c r="C76" s="4" t="s">
        <v>7067</v>
      </c>
      <c r="D76" s="3" t="s">
        <v>26</v>
      </c>
      <c r="E76" s="3" t="s">
        <v>7066</v>
      </c>
      <c r="F76" s="3" t="s">
        <v>28</v>
      </c>
      <c r="G76" s="3" t="s">
        <v>28</v>
      </c>
      <c r="H76" s="5">
        <v>33</v>
      </c>
      <c r="I76" s="5">
        <v>0</v>
      </c>
      <c r="J76" s="5">
        <v>117</v>
      </c>
      <c r="K76" s="5">
        <v>124</v>
      </c>
      <c r="L76" s="5">
        <v>2.5968999999999999E-2</v>
      </c>
      <c r="M76" s="69">
        <f t="shared" si="12"/>
        <v>7162</v>
      </c>
      <c r="N76" s="5">
        <v>90</v>
      </c>
      <c r="O76" s="5">
        <v>6624</v>
      </c>
      <c r="P76" s="5">
        <v>4775</v>
      </c>
      <c r="Q76" s="5">
        <v>0</v>
      </c>
      <c r="R76" s="5">
        <v>0</v>
      </c>
      <c r="S76" s="5">
        <f t="shared" si="13"/>
        <v>5111</v>
      </c>
      <c r="T76" s="5">
        <v>13</v>
      </c>
      <c r="U76" s="5">
        <v>12</v>
      </c>
      <c r="V76" s="5">
        <v>538</v>
      </c>
      <c r="W76" s="5">
        <v>336</v>
      </c>
      <c r="X76" s="72">
        <f t="shared" si="14"/>
        <v>0.92488131806757889</v>
      </c>
      <c r="Y76" s="72">
        <f t="shared" si="15"/>
        <v>0</v>
      </c>
      <c r="Z76" s="72">
        <f t="shared" si="16"/>
        <v>7.5118681932421105E-2</v>
      </c>
      <c r="AA76" s="72">
        <f t="shared" si="17"/>
        <v>0.93425944042261788</v>
      </c>
      <c r="AB76" s="72">
        <f t="shared" si="18"/>
        <v>0</v>
      </c>
      <c r="AC76" s="72">
        <f t="shared" si="19"/>
        <v>6.5740559577382118E-2</v>
      </c>
      <c r="AD76" s="72">
        <f t="shared" si="20"/>
        <v>1.2566322256352975E-2</v>
      </c>
      <c r="AE76" s="72">
        <f t="shared" si="21"/>
        <v>1.7609078458227352E-2</v>
      </c>
      <c r="AF76" s="72">
        <f t="shared" si="22"/>
        <v>0.94354838709677424</v>
      </c>
    </row>
    <row r="77" spans="1:32" x14ac:dyDescent="0.25">
      <c r="A77" s="2" t="s">
        <v>5980</v>
      </c>
      <c r="B77" s="3" t="s">
        <v>24</v>
      </c>
      <c r="C77" s="4" t="s">
        <v>5979</v>
      </c>
      <c r="D77" s="3" t="s">
        <v>26</v>
      </c>
      <c r="E77" s="3" t="s">
        <v>5978</v>
      </c>
      <c r="F77" s="3" t="s">
        <v>28</v>
      </c>
      <c r="G77" s="3" t="s">
        <v>28</v>
      </c>
      <c r="H77" s="5">
        <v>49</v>
      </c>
      <c r="I77" s="5">
        <v>4</v>
      </c>
      <c r="J77" s="5">
        <v>61</v>
      </c>
      <c r="K77" s="5">
        <v>63</v>
      </c>
      <c r="L77" s="5">
        <v>2.5020000000000001E-2</v>
      </c>
      <c r="M77" s="69">
        <f t="shared" si="12"/>
        <v>3523</v>
      </c>
      <c r="N77" s="5">
        <v>26</v>
      </c>
      <c r="O77" s="5">
        <v>3511</v>
      </c>
      <c r="P77" s="5">
        <v>2518</v>
      </c>
      <c r="Q77" s="5">
        <v>0</v>
      </c>
      <c r="R77" s="5">
        <v>0</v>
      </c>
      <c r="S77" s="5">
        <f t="shared" si="13"/>
        <v>2527</v>
      </c>
      <c r="T77" s="5">
        <v>3</v>
      </c>
      <c r="U77" s="5">
        <v>1</v>
      </c>
      <c r="V77" s="5">
        <v>12</v>
      </c>
      <c r="W77" s="5">
        <v>9</v>
      </c>
      <c r="X77" s="72">
        <f t="shared" si="14"/>
        <v>0.99659381209196707</v>
      </c>
      <c r="Y77" s="72">
        <f t="shared" si="15"/>
        <v>0</v>
      </c>
      <c r="Z77" s="72">
        <f t="shared" si="16"/>
        <v>3.4061879080329264E-3</v>
      </c>
      <c r="AA77" s="72">
        <f t="shared" si="17"/>
        <v>0.99643846458250895</v>
      </c>
      <c r="AB77" s="72">
        <f t="shared" si="18"/>
        <v>0</v>
      </c>
      <c r="AC77" s="72">
        <f t="shared" si="19"/>
        <v>3.5615354174910962E-3</v>
      </c>
      <c r="AD77" s="72">
        <f t="shared" si="20"/>
        <v>7.3800738007380072E-3</v>
      </c>
      <c r="AE77" s="72">
        <f t="shared" si="21"/>
        <v>1.0288880094974277E-2</v>
      </c>
      <c r="AF77" s="72">
        <f t="shared" si="22"/>
        <v>0.96825396825396826</v>
      </c>
    </row>
    <row r="78" spans="1:32" x14ac:dyDescent="0.25">
      <c r="A78" s="2" t="s">
        <v>7595</v>
      </c>
      <c r="B78" s="3" t="s">
        <v>24</v>
      </c>
      <c r="C78" s="4" t="s">
        <v>7594</v>
      </c>
      <c r="D78" s="3" t="s">
        <v>26</v>
      </c>
      <c r="E78" s="3" t="s">
        <v>7593</v>
      </c>
      <c r="F78" s="3" t="s">
        <v>28</v>
      </c>
      <c r="G78" s="3" t="s">
        <v>28</v>
      </c>
      <c r="H78" s="5">
        <v>226</v>
      </c>
      <c r="I78" s="5">
        <v>3</v>
      </c>
      <c r="J78" s="5">
        <v>280</v>
      </c>
      <c r="K78" s="5">
        <v>333</v>
      </c>
      <c r="L78" s="5">
        <v>4.8648999999999998E-2</v>
      </c>
      <c r="M78" s="69">
        <f t="shared" si="12"/>
        <v>12302</v>
      </c>
      <c r="N78" s="5">
        <v>153</v>
      </c>
      <c r="O78" s="5">
        <v>9710</v>
      </c>
      <c r="P78" s="5">
        <v>6845</v>
      </c>
      <c r="Q78" s="5">
        <v>0</v>
      </c>
      <c r="R78" s="5">
        <v>0</v>
      </c>
      <c r="S78" s="5">
        <f t="shared" si="13"/>
        <v>8554</v>
      </c>
      <c r="T78" s="5">
        <v>6</v>
      </c>
      <c r="U78" s="5">
        <v>33</v>
      </c>
      <c r="V78" s="5">
        <v>2592</v>
      </c>
      <c r="W78" s="5">
        <v>1709</v>
      </c>
      <c r="X78" s="72">
        <f t="shared" si="14"/>
        <v>0.78930255243049907</v>
      </c>
      <c r="Y78" s="72">
        <f t="shared" si="15"/>
        <v>0</v>
      </c>
      <c r="Z78" s="72">
        <f t="shared" si="16"/>
        <v>0.2106974475695009</v>
      </c>
      <c r="AA78" s="72">
        <f t="shared" si="17"/>
        <v>0.80021042787000229</v>
      </c>
      <c r="AB78" s="72">
        <f t="shared" si="18"/>
        <v>0</v>
      </c>
      <c r="AC78" s="72">
        <f t="shared" si="19"/>
        <v>0.19978957212999765</v>
      </c>
      <c r="AD78" s="72">
        <f t="shared" si="20"/>
        <v>1.2437002113477483E-2</v>
      </c>
      <c r="AE78" s="72">
        <f t="shared" si="21"/>
        <v>1.7886368950198739E-2</v>
      </c>
      <c r="AF78" s="72">
        <f t="shared" si="22"/>
        <v>0.84084084084084088</v>
      </c>
    </row>
    <row r="79" spans="1:32" x14ac:dyDescent="0.25">
      <c r="A79" s="2" t="s">
        <v>6396</v>
      </c>
      <c r="B79" s="3" t="s">
        <v>24</v>
      </c>
      <c r="C79" s="4" t="s">
        <v>6395</v>
      </c>
      <c r="D79" s="3" t="s">
        <v>26</v>
      </c>
      <c r="E79" s="3" t="s">
        <v>6394</v>
      </c>
      <c r="F79" s="3" t="s">
        <v>28</v>
      </c>
      <c r="G79" s="3" t="s">
        <v>28</v>
      </c>
      <c r="H79" s="5">
        <v>43</v>
      </c>
      <c r="I79" s="5">
        <v>0</v>
      </c>
      <c r="J79" s="5">
        <v>89</v>
      </c>
      <c r="K79" s="5">
        <v>118</v>
      </c>
      <c r="L79" s="5">
        <v>3.6364E-2</v>
      </c>
      <c r="M79" s="69">
        <f t="shared" si="12"/>
        <v>6127</v>
      </c>
      <c r="N79" s="5">
        <v>77</v>
      </c>
      <c r="O79" s="5">
        <v>4679</v>
      </c>
      <c r="P79" s="5">
        <v>3245</v>
      </c>
      <c r="Q79" s="5">
        <v>0</v>
      </c>
      <c r="R79" s="5">
        <v>0</v>
      </c>
      <c r="S79" s="5">
        <f t="shared" si="13"/>
        <v>4224</v>
      </c>
      <c r="T79" s="5">
        <v>5</v>
      </c>
      <c r="U79" s="5">
        <v>12</v>
      </c>
      <c r="V79" s="5">
        <v>1448</v>
      </c>
      <c r="W79" s="5">
        <v>979</v>
      </c>
      <c r="X79" s="72">
        <f t="shared" si="14"/>
        <v>0.76366900603884447</v>
      </c>
      <c r="Y79" s="72">
        <f t="shared" si="15"/>
        <v>0</v>
      </c>
      <c r="Z79" s="72">
        <f t="shared" si="16"/>
        <v>0.23633099396115553</v>
      </c>
      <c r="AA79" s="72">
        <f t="shared" si="17"/>
        <v>0.76822916666666663</v>
      </c>
      <c r="AB79" s="72">
        <f t="shared" si="18"/>
        <v>0</v>
      </c>
      <c r="AC79" s="72">
        <f t="shared" si="19"/>
        <v>0.23177083333333334</v>
      </c>
      <c r="AD79" s="72">
        <f t="shared" si="20"/>
        <v>1.2567324955116697E-2</v>
      </c>
      <c r="AE79" s="72">
        <f t="shared" si="21"/>
        <v>1.8229166666666668E-2</v>
      </c>
      <c r="AF79" s="72">
        <f t="shared" si="22"/>
        <v>0.75423728813559321</v>
      </c>
    </row>
    <row r="80" spans="1:32" x14ac:dyDescent="0.25">
      <c r="A80" s="2" t="s">
        <v>8402</v>
      </c>
      <c r="B80" s="3" t="s">
        <v>24</v>
      </c>
      <c r="C80" s="4" t="s">
        <v>8401</v>
      </c>
      <c r="D80" s="3" t="s">
        <v>26</v>
      </c>
      <c r="E80" s="3" t="s">
        <v>8400</v>
      </c>
      <c r="F80" s="3" t="s">
        <v>28</v>
      </c>
      <c r="G80" s="3" t="s">
        <v>28</v>
      </c>
      <c r="H80" s="5">
        <v>604</v>
      </c>
      <c r="I80" s="5">
        <v>24</v>
      </c>
      <c r="J80" s="5">
        <v>571</v>
      </c>
      <c r="K80" s="5">
        <v>1028</v>
      </c>
      <c r="L80" s="5">
        <v>5.2153999999999999E-2</v>
      </c>
      <c r="M80" s="69">
        <f t="shared" si="12"/>
        <v>39017</v>
      </c>
      <c r="N80" s="5">
        <v>227</v>
      </c>
      <c r="O80" s="5">
        <v>28919</v>
      </c>
      <c r="P80" s="5">
        <v>19711</v>
      </c>
      <c r="Q80" s="5">
        <v>0</v>
      </c>
      <c r="R80" s="5">
        <v>0</v>
      </c>
      <c r="S80" s="5">
        <f t="shared" si="13"/>
        <v>26085</v>
      </c>
      <c r="T80" s="5">
        <v>182</v>
      </c>
      <c r="U80" s="5">
        <v>56</v>
      </c>
      <c r="V80" s="5">
        <v>10098</v>
      </c>
      <c r="W80" s="5">
        <v>6374</v>
      </c>
      <c r="X80" s="72">
        <f t="shared" si="14"/>
        <v>0.74118973780659714</v>
      </c>
      <c r="Y80" s="72">
        <f t="shared" si="15"/>
        <v>0</v>
      </c>
      <c r="Z80" s="72">
        <f t="shared" si="16"/>
        <v>0.25881026219340286</v>
      </c>
      <c r="AA80" s="72">
        <f t="shared" si="17"/>
        <v>0.7556450067088365</v>
      </c>
      <c r="AB80" s="72">
        <f t="shared" si="18"/>
        <v>0</v>
      </c>
      <c r="AC80" s="72">
        <f t="shared" si="19"/>
        <v>0.2443549932911635</v>
      </c>
      <c r="AD80" s="72">
        <f t="shared" si="20"/>
        <v>5.8179767793525902E-3</v>
      </c>
      <c r="AE80" s="72">
        <f t="shared" si="21"/>
        <v>8.7023193406172133E-3</v>
      </c>
      <c r="AF80" s="72">
        <f t="shared" si="22"/>
        <v>0.55544747081712065</v>
      </c>
    </row>
    <row r="81" spans="1:32" x14ac:dyDescent="0.25">
      <c r="A81" s="2" t="s">
        <v>7515</v>
      </c>
      <c r="B81" s="3" t="s">
        <v>24</v>
      </c>
      <c r="C81" s="4" t="s">
        <v>7514</v>
      </c>
      <c r="D81" s="3" t="s">
        <v>26</v>
      </c>
      <c r="E81" s="3" t="s">
        <v>7513</v>
      </c>
      <c r="F81" s="3" t="s">
        <v>28</v>
      </c>
      <c r="G81" s="3" t="s">
        <v>28</v>
      </c>
      <c r="H81" s="5">
        <v>172</v>
      </c>
      <c r="I81" s="5">
        <v>8</v>
      </c>
      <c r="J81" s="5">
        <v>183</v>
      </c>
      <c r="K81" s="5">
        <v>239</v>
      </c>
      <c r="L81" s="5">
        <v>3.6991000000000003E-2</v>
      </c>
      <c r="M81" s="69">
        <f t="shared" si="12"/>
        <v>10548</v>
      </c>
      <c r="N81" s="5">
        <v>97</v>
      </c>
      <c r="O81" s="5">
        <v>8825</v>
      </c>
      <c r="P81" s="5">
        <v>6461</v>
      </c>
      <c r="Q81" s="5">
        <v>0</v>
      </c>
      <c r="R81" s="5">
        <v>0</v>
      </c>
      <c r="S81" s="5">
        <f t="shared" si="13"/>
        <v>7632</v>
      </c>
      <c r="T81" s="5">
        <v>30</v>
      </c>
      <c r="U81" s="5">
        <v>8</v>
      </c>
      <c r="V81" s="5">
        <v>1723</v>
      </c>
      <c r="W81" s="5">
        <v>1171</v>
      </c>
      <c r="X81" s="72">
        <f t="shared" si="14"/>
        <v>0.83665149791429649</v>
      </c>
      <c r="Y81" s="72">
        <f t="shared" si="15"/>
        <v>0</v>
      </c>
      <c r="Z81" s="72">
        <f t="shared" si="16"/>
        <v>0.16334850208570345</v>
      </c>
      <c r="AA81" s="72">
        <f t="shared" si="17"/>
        <v>0.84656708595387842</v>
      </c>
      <c r="AB81" s="72">
        <f t="shared" si="18"/>
        <v>0</v>
      </c>
      <c r="AC81" s="72">
        <f t="shared" si="19"/>
        <v>0.15343291404612158</v>
      </c>
      <c r="AD81" s="72">
        <f t="shared" si="20"/>
        <v>9.19605612438377E-3</v>
      </c>
      <c r="AE81" s="72">
        <f t="shared" si="21"/>
        <v>1.270964360587002E-2</v>
      </c>
      <c r="AF81" s="72">
        <f t="shared" si="22"/>
        <v>0.76569037656903771</v>
      </c>
    </row>
    <row r="82" spans="1:32" x14ac:dyDescent="0.25">
      <c r="A82" s="2" t="s">
        <v>8068</v>
      </c>
      <c r="B82" s="3" t="s">
        <v>24</v>
      </c>
      <c r="C82" s="4" t="s">
        <v>8067</v>
      </c>
      <c r="D82" s="3" t="s">
        <v>26</v>
      </c>
      <c r="E82" s="3" t="s">
        <v>8066</v>
      </c>
      <c r="F82" s="3" t="s">
        <v>28</v>
      </c>
      <c r="G82" s="3" t="s">
        <v>28</v>
      </c>
      <c r="H82" s="5">
        <v>195</v>
      </c>
      <c r="I82" s="5">
        <v>5</v>
      </c>
      <c r="J82" s="5">
        <v>368</v>
      </c>
      <c r="K82" s="5">
        <v>436</v>
      </c>
      <c r="L82" s="5">
        <v>3.9142000000000003E-2</v>
      </c>
      <c r="M82" s="69">
        <f t="shared" si="12"/>
        <v>18864</v>
      </c>
      <c r="N82" s="5">
        <v>148</v>
      </c>
      <c r="O82" s="5">
        <v>15252</v>
      </c>
      <c r="P82" s="5">
        <v>11139</v>
      </c>
      <c r="Q82" s="5">
        <v>0</v>
      </c>
      <c r="R82" s="5">
        <v>0</v>
      </c>
      <c r="S82" s="5">
        <f t="shared" si="13"/>
        <v>13832</v>
      </c>
      <c r="T82" s="5">
        <v>119</v>
      </c>
      <c r="U82" s="5">
        <v>24</v>
      </c>
      <c r="V82" s="5">
        <v>3612</v>
      </c>
      <c r="W82" s="5">
        <v>2693</v>
      </c>
      <c r="X82" s="72">
        <f t="shared" si="14"/>
        <v>0.80852417302798985</v>
      </c>
      <c r="Y82" s="72">
        <f t="shared" si="15"/>
        <v>0</v>
      </c>
      <c r="Z82" s="72">
        <f t="shared" si="16"/>
        <v>0.19147582697201018</v>
      </c>
      <c r="AA82" s="72">
        <f t="shared" si="17"/>
        <v>0.80530653556969345</v>
      </c>
      <c r="AB82" s="72">
        <f t="shared" si="18"/>
        <v>0</v>
      </c>
      <c r="AC82" s="72">
        <f t="shared" si="19"/>
        <v>0.19469346443030652</v>
      </c>
      <c r="AD82" s="72">
        <f t="shared" si="20"/>
        <v>7.8456318914334189E-3</v>
      </c>
      <c r="AE82" s="72">
        <f t="shared" si="21"/>
        <v>1.0699826489300174E-2</v>
      </c>
      <c r="AF82" s="72">
        <f t="shared" si="22"/>
        <v>0.84403669724770647</v>
      </c>
    </row>
    <row r="83" spans="1:32" x14ac:dyDescent="0.25">
      <c r="A83" s="2" t="s">
        <v>8276</v>
      </c>
      <c r="B83" s="3" t="s">
        <v>24</v>
      </c>
      <c r="C83" s="4" t="s">
        <v>8275</v>
      </c>
      <c r="D83" s="3" t="s">
        <v>26</v>
      </c>
      <c r="E83" s="3" t="s">
        <v>8274</v>
      </c>
      <c r="F83" s="3" t="s">
        <v>28</v>
      </c>
      <c r="G83" s="3" t="s">
        <v>28</v>
      </c>
      <c r="H83" s="5">
        <v>1992</v>
      </c>
      <c r="I83" s="5">
        <v>91</v>
      </c>
      <c r="J83" s="5">
        <v>1054</v>
      </c>
      <c r="K83" s="5">
        <v>1573</v>
      </c>
      <c r="L83" s="5">
        <v>0.10729900000000001</v>
      </c>
      <c r="M83" s="69">
        <f t="shared" si="12"/>
        <v>24794</v>
      </c>
      <c r="N83" s="5">
        <v>253</v>
      </c>
      <c r="O83" s="5">
        <v>21137</v>
      </c>
      <c r="P83" s="5">
        <v>14660</v>
      </c>
      <c r="Q83" s="5">
        <v>0</v>
      </c>
      <c r="R83" s="5">
        <v>0</v>
      </c>
      <c r="S83" s="5">
        <f t="shared" si="13"/>
        <v>17283</v>
      </c>
      <c r="T83" s="5">
        <v>59</v>
      </c>
      <c r="U83" s="5">
        <v>18</v>
      </c>
      <c r="V83" s="5">
        <v>3657</v>
      </c>
      <c r="W83" s="5">
        <v>2623</v>
      </c>
      <c r="X83" s="72">
        <f t="shared" si="14"/>
        <v>0.85250463821892397</v>
      </c>
      <c r="Y83" s="72">
        <f t="shared" si="15"/>
        <v>0</v>
      </c>
      <c r="Z83" s="72">
        <f t="shared" si="16"/>
        <v>0.14749536178107606</v>
      </c>
      <c r="AA83" s="72">
        <f t="shared" si="17"/>
        <v>0.84823236706590288</v>
      </c>
      <c r="AB83" s="72">
        <f t="shared" si="18"/>
        <v>0</v>
      </c>
      <c r="AC83" s="72">
        <f t="shared" si="19"/>
        <v>0.15176763293409709</v>
      </c>
      <c r="AD83" s="72">
        <f t="shared" si="20"/>
        <v>1.020408163265306E-2</v>
      </c>
      <c r="AE83" s="72">
        <f t="shared" si="21"/>
        <v>1.4638662269281953E-2</v>
      </c>
      <c r="AF83" s="72">
        <f t="shared" si="22"/>
        <v>0.67005721551176101</v>
      </c>
    </row>
    <row r="84" spans="1:32" x14ac:dyDescent="0.25">
      <c r="A84" s="2" t="s">
        <v>8189</v>
      </c>
      <c r="B84" s="3" t="s">
        <v>24</v>
      </c>
      <c r="C84" s="4" t="s">
        <v>8188</v>
      </c>
      <c r="D84" s="3" t="s">
        <v>26</v>
      </c>
      <c r="E84" s="3" t="s">
        <v>8187</v>
      </c>
      <c r="F84" s="3" t="s">
        <v>28</v>
      </c>
      <c r="G84" s="3" t="s">
        <v>28</v>
      </c>
      <c r="H84" s="5">
        <v>446</v>
      </c>
      <c r="I84" s="5">
        <v>16</v>
      </c>
      <c r="J84" s="5">
        <v>506</v>
      </c>
      <c r="K84" s="5">
        <v>630</v>
      </c>
      <c r="L84" s="5">
        <v>4.8562000000000001E-2</v>
      </c>
      <c r="M84" s="69">
        <f t="shared" si="12"/>
        <v>23038</v>
      </c>
      <c r="N84" s="5">
        <v>329</v>
      </c>
      <c r="O84" s="5">
        <v>18594</v>
      </c>
      <c r="P84" s="5">
        <v>12973</v>
      </c>
      <c r="Q84" s="5">
        <v>0</v>
      </c>
      <c r="R84" s="5">
        <v>0</v>
      </c>
      <c r="S84" s="5">
        <f t="shared" si="13"/>
        <v>15873</v>
      </c>
      <c r="T84" s="5">
        <v>82</v>
      </c>
      <c r="U84" s="5">
        <v>28</v>
      </c>
      <c r="V84" s="5">
        <v>4444</v>
      </c>
      <c r="W84" s="5">
        <v>2900</v>
      </c>
      <c r="X84" s="72">
        <f t="shared" si="14"/>
        <v>0.80710131087768033</v>
      </c>
      <c r="Y84" s="72">
        <f t="shared" si="15"/>
        <v>0</v>
      </c>
      <c r="Z84" s="72">
        <f t="shared" si="16"/>
        <v>0.19289868912231964</v>
      </c>
      <c r="AA84" s="72">
        <f t="shared" si="17"/>
        <v>0.81729981729981727</v>
      </c>
      <c r="AB84" s="72">
        <f t="shared" si="18"/>
        <v>0</v>
      </c>
      <c r="AC84" s="72">
        <f t="shared" si="19"/>
        <v>0.18270018270018271</v>
      </c>
      <c r="AD84" s="72">
        <f t="shared" si="20"/>
        <v>1.4280753537633474E-2</v>
      </c>
      <c r="AE84" s="72">
        <f t="shared" si="21"/>
        <v>2.0727020727020727E-2</v>
      </c>
      <c r="AF84" s="72">
        <f t="shared" si="22"/>
        <v>0.80317460317460321</v>
      </c>
    </row>
    <row r="85" spans="1:32" x14ac:dyDescent="0.25">
      <c r="A85" s="2" t="s">
        <v>8282</v>
      </c>
      <c r="B85" s="3" t="s">
        <v>24</v>
      </c>
      <c r="C85" s="4" t="s">
        <v>8281</v>
      </c>
      <c r="D85" s="3" t="s">
        <v>26</v>
      </c>
      <c r="E85" s="3" t="s">
        <v>8280</v>
      </c>
      <c r="F85" s="3" t="s">
        <v>28</v>
      </c>
      <c r="G85" s="3" t="s">
        <v>28</v>
      </c>
      <c r="H85" s="5">
        <v>1564</v>
      </c>
      <c r="I85" s="5">
        <v>65</v>
      </c>
      <c r="J85" s="5">
        <v>187</v>
      </c>
      <c r="K85" s="5">
        <v>1584</v>
      </c>
      <c r="L85" s="5">
        <v>0.105445</v>
      </c>
      <c r="M85" s="69">
        <f t="shared" si="12"/>
        <v>37901</v>
      </c>
      <c r="N85" s="5">
        <v>387</v>
      </c>
      <c r="O85" s="5">
        <v>21526</v>
      </c>
      <c r="P85" s="5">
        <v>15022</v>
      </c>
      <c r="Q85" s="5">
        <v>0</v>
      </c>
      <c r="R85" s="5">
        <v>0</v>
      </c>
      <c r="S85" s="5">
        <f t="shared" si="13"/>
        <v>26539</v>
      </c>
      <c r="T85" s="5">
        <v>27</v>
      </c>
      <c r="U85" s="5">
        <v>114</v>
      </c>
      <c r="V85" s="5">
        <v>16375</v>
      </c>
      <c r="W85" s="5">
        <v>11517</v>
      </c>
      <c r="X85" s="72">
        <f t="shared" si="14"/>
        <v>0.56795335215429676</v>
      </c>
      <c r="Y85" s="72">
        <f t="shared" si="15"/>
        <v>0</v>
      </c>
      <c r="Z85" s="72">
        <f t="shared" si="16"/>
        <v>0.43204664784570329</v>
      </c>
      <c r="AA85" s="72">
        <f t="shared" si="17"/>
        <v>0.56603489204566859</v>
      </c>
      <c r="AB85" s="72">
        <f t="shared" si="18"/>
        <v>0</v>
      </c>
      <c r="AC85" s="72">
        <f t="shared" si="19"/>
        <v>0.43396510795433135</v>
      </c>
      <c r="AD85" s="72">
        <f t="shared" si="20"/>
        <v>1.021081237962059E-2</v>
      </c>
      <c r="AE85" s="72">
        <f t="shared" si="21"/>
        <v>1.4582312822638381E-2</v>
      </c>
      <c r="AF85" s="72">
        <f t="shared" si="22"/>
        <v>0.11805555555555555</v>
      </c>
    </row>
    <row r="86" spans="1:32" x14ac:dyDescent="0.25">
      <c r="A86" s="2" t="s">
        <v>5807</v>
      </c>
      <c r="B86" s="3" t="s">
        <v>24</v>
      </c>
      <c r="C86" s="4" t="s">
        <v>5806</v>
      </c>
      <c r="D86" s="3" t="s">
        <v>26</v>
      </c>
      <c r="E86" s="3" t="s">
        <v>5805</v>
      </c>
      <c r="F86" s="3" t="s">
        <v>28</v>
      </c>
      <c r="G86" s="3" t="s">
        <v>28</v>
      </c>
      <c r="H86" s="5">
        <v>33</v>
      </c>
      <c r="I86" s="5">
        <v>1</v>
      </c>
      <c r="J86" s="5">
        <v>40</v>
      </c>
      <c r="K86" s="5">
        <v>43</v>
      </c>
      <c r="L86" s="5">
        <v>1.8711999999999999E-2</v>
      </c>
      <c r="M86" s="69">
        <f t="shared" si="12"/>
        <v>3292</v>
      </c>
      <c r="N86" s="5">
        <v>18</v>
      </c>
      <c r="O86" s="5">
        <v>3220</v>
      </c>
      <c r="P86" s="5">
        <v>2298</v>
      </c>
      <c r="Q86" s="5">
        <v>0</v>
      </c>
      <c r="R86" s="5">
        <v>0</v>
      </c>
      <c r="S86" s="5">
        <f t="shared" si="13"/>
        <v>2340</v>
      </c>
      <c r="T86" s="5">
        <v>0</v>
      </c>
      <c r="U86" s="5">
        <v>1</v>
      </c>
      <c r="V86" s="5">
        <v>72</v>
      </c>
      <c r="W86" s="5">
        <v>42</v>
      </c>
      <c r="X86" s="72">
        <f t="shared" si="14"/>
        <v>0.9781287970838396</v>
      </c>
      <c r="Y86" s="72">
        <f t="shared" si="15"/>
        <v>0</v>
      </c>
      <c r="Z86" s="72">
        <f t="shared" si="16"/>
        <v>2.187120291616039E-2</v>
      </c>
      <c r="AA86" s="72">
        <f t="shared" si="17"/>
        <v>0.982051282051282</v>
      </c>
      <c r="AB86" s="72">
        <f t="shared" si="18"/>
        <v>0</v>
      </c>
      <c r="AC86" s="72">
        <f t="shared" si="19"/>
        <v>1.7948717948717947E-2</v>
      </c>
      <c r="AD86" s="72">
        <f t="shared" si="20"/>
        <v>5.4678007290400975E-3</v>
      </c>
      <c r="AE86" s="72">
        <f t="shared" si="21"/>
        <v>7.6923076923076927E-3</v>
      </c>
      <c r="AF86" s="72">
        <f t="shared" si="22"/>
        <v>0.93023255813953487</v>
      </c>
    </row>
    <row r="87" spans="1:32" x14ac:dyDescent="0.25">
      <c r="A87" s="2" t="s">
        <v>6438</v>
      </c>
      <c r="B87" s="3" t="s">
        <v>24</v>
      </c>
      <c r="C87" s="4" t="s">
        <v>6437</v>
      </c>
      <c r="D87" s="3" t="s">
        <v>26</v>
      </c>
      <c r="E87" s="3" t="s">
        <v>6436</v>
      </c>
      <c r="F87" s="3" t="s">
        <v>28</v>
      </c>
      <c r="G87" s="3" t="s">
        <v>28</v>
      </c>
      <c r="H87" s="5">
        <v>74</v>
      </c>
      <c r="I87" s="5">
        <v>4</v>
      </c>
      <c r="J87" s="5">
        <v>97</v>
      </c>
      <c r="K87" s="5">
        <v>109</v>
      </c>
      <c r="L87" s="5">
        <v>3.2693E-2</v>
      </c>
      <c r="M87" s="69">
        <f t="shared" si="12"/>
        <v>4709</v>
      </c>
      <c r="N87" s="5">
        <v>57</v>
      </c>
      <c r="O87" s="5">
        <v>4573</v>
      </c>
      <c r="P87" s="5">
        <v>3334</v>
      </c>
      <c r="Q87" s="5">
        <v>0</v>
      </c>
      <c r="R87" s="5">
        <v>0</v>
      </c>
      <c r="S87" s="5">
        <f t="shared" si="13"/>
        <v>3423</v>
      </c>
      <c r="T87" s="5">
        <v>8</v>
      </c>
      <c r="U87" s="5">
        <v>2</v>
      </c>
      <c r="V87" s="5">
        <v>136</v>
      </c>
      <c r="W87" s="5">
        <v>89</v>
      </c>
      <c r="X87" s="72">
        <f t="shared" si="14"/>
        <v>0.97111913357400725</v>
      </c>
      <c r="Y87" s="72">
        <f t="shared" si="15"/>
        <v>0</v>
      </c>
      <c r="Z87" s="72">
        <f t="shared" si="16"/>
        <v>2.8880866425992781E-2</v>
      </c>
      <c r="AA87" s="72">
        <f t="shared" si="17"/>
        <v>0.97399941571720716</v>
      </c>
      <c r="AB87" s="72">
        <f t="shared" si="18"/>
        <v>0</v>
      </c>
      <c r="AC87" s="72">
        <f t="shared" si="19"/>
        <v>2.6000584282792873E-2</v>
      </c>
      <c r="AD87" s="72">
        <f t="shared" si="20"/>
        <v>1.2104480781482269E-2</v>
      </c>
      <c r="AE87" s="72">
        <f t="shared" si="21"/>
        <v>1.6652059596844872E-2</v>
      </c>
      <c r="AF87" s="72">
        <f t="shared" si="22"/>
        <v>0.88990825688073394</v>
      </c>
    </row>
    <row r="88" spans="1:32" x14ac:dyDescent="0.25">
      <c r="A88" s="2" t="s">
        <v>5310</v>
      </c>
      <c r="B88" s="3" t="s">
        <v>24</v>
      </c>
      <c r="C88" s="4" t="s">
        <v>5309</v>
      </c>
      <c r="D88" s="3" t="s">
        <v>26</v>
      </c>
      <c r="E88" s="3" t="s">
        <v>5308</v>
      </c>
      <c r="F88" s="3" t="s">
        <v>28</v>
      </c>
      <c r="G88" s="3" t="s">
        <v>28</v>
      </c>
      <c r="H88" s="5">
        <v>6</v>
      </c>
      <c r="I88" s="5">
        <v>0</v>
      </c>
      <c r="J88" s="5">
        <v>11</v>
      </c>
      <c r="K88" s="5">
        <v>11</v>
      </c>
      <c r="L88" s="5">
        <v>7.1289999999999999E-3</v>
      </c>
      <c r="M88" s="69">
        <f t="shared" si="12"/>
        <v>2150</v>
      </c>
      <c r="N88" s="5">
        <v>4</v>
      </c>
      <c r="O88" s="5">
        <v>2150</v>
      </c>
      <c r="P88" s="5">
        <v>1543</v>
      </c>
      <c r="Q88" s="5">
        <v>0</v>
      </c>
      <c r="R88" s="5">
        <v>0</v>
      </c>
      <c r="S88" s="5">
        <f t="shared" si="13"/>
        <v>1543</v>
      </c>
      <c r="T88" s="5">
        <v>1</v>
      </c>
      <c r="U88" s="5">
        <v>0</v>
      </c>
      <c r="V88" s="5">
        <v>0</v>
      </c>
      <c r="W88" s="5">
        <v>0</v>
      </c>
      <c r="X88" s="72">
        <f t="shared" si="14"/>
        <v>1</v>
      </c>
      <c r="Y88" s="72">
        <f t="shared" si="15"/>
        <v>0</v>
      </c>
      <c r="Z88" s="72">
        <f t="shared" si="16"/>
        <v>0</v>
      </c>
      <c r="AA88" s="72">
        <f t="shared" si="17"/>
        <v>1</v>
      </c>
      <c r="AB88" s="72">
        <f t="shared" si="18"/>
        <v>0</v>
      </c>
      <c r="AC88" s="72">
        <f t="shared" si="19"/>
        <v>0</v>
      </c>
      <c r="AD88" s="72">
        <f t="shared" si="20"/>
        <v>1.8604651162790699E-3</v>
      </c>
      <c r="AE88" s="72">
        <f t="shared" si="21"/>
        <v>2.592352559948153E-3</v>
      </c>
      <c r="AF88" s="72">
        <f t="shared" si="22"/>
        <v>1</v>
      </c>
    </row>
    <row r="89" spans="1:32" x14ac:dyDescent="0.25">
      <c r="A89" s="2" t="s">
        <v>5860</v>
      </c>
      <c r="B89" s="3" t="s">
        <v>24</v>
      </c>
      <c r="C89" s="4" t="s">
        <v>5859</v>
      </c>
      <c r="D89" s="3" t="s">
        <v>26</v>
      </c>
      <c r="E89" s="3" t="s">
        <v>5858</v>
      </c>
      <c r="F89" s="3" t="s">
        <v>28</v>
      </c>
      <c r="G89" s="3" t="s">
        <v>28</v>
      </c>
      <c r="H89" s="5">
        <v>34</v>
      </c>
      <c r="I89" s="5">
        <v>2</v>
      </c>
      <c r="J89" s="5">
        <v>42</v>
      </c>
      <c r="K89" s="5">
        <v>49</v>
      </c>
      <c r="L89" s="5">
        <v>2.0597000000000001E-2</v>
      </c>
      <c r="M89" s="69">
        <f t="shared" si="12"/>
        <v>3362</v>
      </c>
      <c r="N89" s="5">
        <v>22</v>
      </c>
      <c r="O89" s="5">
        <v>3255</v>
      </c>
      <c r="P89" s="5">
        <v>2379</v>
      </c>
      <c r="Q89" s="5">
        <v>0</v>
      </c>
      <c r="R89" s="5">
        <v>0</v>
      </c>
      <c r="S89" s="5">
        <f t="shared" si="13"/>
        <v>2454</v>
      </c>
      <c r="T89" s="5">
        <v>6</v>
      </c>
      <c r="U89" s="5">
        <v>4</v>
      </c>
      <c r="V89" s="5">
        <v>107</v>
      </c>
      <c r="W89" s="5">
        <v>75</v>
      </c>
      <c r="X89" s="72">
        <f t="shared" si="14"/>
        <v>0.96817370612730513</v>
      </c>
      <c r="Y89" s="72">
        <f t="shared" si="15"/>
        <v>0</v>
      </c>
      <c r="Z89" s="72">
        <f t="shared" si="16"/>
        <v>3.1826293872694825E-2</v>
      </c>
      <c r="AA89" s="72">
        <f t="shared" si="17"/>
        <v>0.96943765281173599</v>
      </c>
      <c r="AB89" s="72">
        <f t="shared" si="18"/>
        <v>0</v>
      </c>
      <c r="AC89" s="72">
        <f t="shared" si="19"/>
        <v>3.0562347188264057E-2</v>
      </c>
      <c r="AD89" s="72">
        <f t="shared" si="20"/>
        <v>6.5437239738251043E-3</v>
      </c>
      <c r="AE89" s="72">
        <f t="shared" si="21"/>
        <v>8.9649551752241236E-3</v>
      </c>
      <c r="AF89" s="72">
        <f t="shared" si="22"/>
        <v>0.8571428571428571</v>
      </c>
    </row>
    <row r="90" spans="1:32" x14ac:dyDescent="0.25">
      <c r="A90" s="2" t="s">
        <v>7138</v>
      </c>
      <c r="B90" s="3" t="s">
        <v>24</v>
      </c>
      <c r="C90" s="4" t="s">
        <v>7137</v>
      </c>
      <c r="D90" s="3" t="s">
        <v>26</v>
      </c>
      <c r="E90" s="3" t="s">
        <v>7136</v>
      </c>
      <c r="F90" s="3" t="s">
        <v>28</v>
      </c>
      <c r="G90" s="3" t="s">
        <v>28</v>
      </c>
      <c r="H90" s="5">
        <v>283</v>
      </c>
      <c r="I90" s="5">
        <v>12</v>
      </c>
      <c r="J90" s="5">
        <v>307</v>
      </c>
      <c r="K90" s="5">
        <v>348</v>
      </c>
      <c r="L90" s="5">
        <v>6.8436999999999998E-2</v>
      </c>
      <c r="M90" s="69">
        <f t="shared" si="12"/>
        <v>7237</v>
      </c>
      <c r="N90" s="5">
        <v>119</v>
      </c>
      <c r="O90" s="5">
        <v>6889</v>
      </c>
      <c r="P90" s="5">
        <v>5085</v>
      </c>
      <c r="Q90" s="5">
        <v>0</v>
      </c>
      <c r="R90" s="5">
        <v>0</v>
      </c>
      <c r="S90" s="5">
        <f t="shared" si="13"/>
        <v>5319</v>
      </c>
      <c r="T90" s="5">
        <v>12</v>
      </c>
      <c r="U90" s="5">
        <v>7</v>
      </c>
      <c r="V90" s="5">
        <v>348</v>
      </c>
      <c r="W90" s="5">
        <v>234</v>
      </c>
      <c r="X90" s="72">
        <f t="shared" si="14"/>
        <v>0.95191377642669617</v>
      </c>
      <c r="Y90" s="72">
        <f t="shared" si="15"/>
        <v>0</v>
      </c>
      <c r="Z90" s="72">
        <f t="shared" si="16"/>
        <v>4.8086223573303853E-2</v>
      </c>
      <c r="AA90" s="72">
        <f t="shared" si="17"/>
        <v>0.95600676818950936</v>
      </c>
      <c r="AB90" s="72">
        <f t="shared" si="18"/>
        <v>0</v>
      </c>
      <c r="AC90" s="72">
        <f t="shared" si="19"/>
        <v>4.3993231810490696E-2</v>
      </c>
      <c r="AD90" s="72">
        <f t="shared" si="20"/>
        <v>1.6443277601215972E-2</v>
      </c>
      <c r="AE90" s="72">
        <f t="shared" si="21"/>
        <v>2.2372626433540137E-2</v>
      </c>
      <c r="AF90" s="72">
        <f t="shared" si="22"/>
        <v>0.88218390804597702</v>
      </c>
    </row>
    <row r="91" spans="1:32" x14ac:dyDescent="0.25">
      <c r="A91" s="2" t="s">
        <v>5901</v>
      </c>
      <c r="B91" s="3" t="s">
        <v>24</v>
      </c>
      <c r="C91" s="4" t="s">
        <v>5900</v>
      </c>
      <c r="D91" s="3" t="s">
        <v>26</v>
      </c>
      <c r="E91" s="3" t="s">
        <v>5899</v>
      </c>
      <c r="F91" s="3" t="s">
        <v>28</v>
      </c>
      <c r="G91" s="3" t="s">
        <v>28</v>
      </c>
      <c r="H91" s="5">
        <v>89</v>
      </c>
      <c r="I91" s="5">
        <v>17</v>
      </c>
      <c r="J91" s="5">
        <v>70</v>
      </c>
      <c r="K91" s="5">
        <v>77</v>
      </c>
      <c r="L91" s="5">
        <v>3.1544000000000003E-2</v>
      </c>
      <c r="M91" s="69">
        <f t="shared" si="12"/>
        <v>3283</v>
      </c>
      <c r="N91" s="5">
        <v>15</v>
      </c>
      <c r="O91" s="5">
        <v>3256</v>
      </c>
      <c r="P91" s="5">
        <v>2441</v>
      </c>
      <c r="Q91" s="5">
        <v>0</v>
      </c>
      <c r="R91" s="5">
        <v>0</v>
      </c>
      <c r="S91" s="5">
        <f t="shared" si="13"/>
        <v>2461</v>
      </c>
      <c r="T91" s="5">
        <v>12</v>
      </c>
      <c r="U91" s="5">
        <v>1</v>
      </c>
      <c r="V91" s="5">
        <v>27</v>
      </c>
      <c r="W91" s="5">
        <v>20</v>
      </c>
      <c r="X91" s="72">
        <f t="shared" si="14"/>
        <v>0.99177581480353338</v>
      </c>
      <c r="Y91" s="72">
        <f t="shared" si="15"/>
        <v>0</v>
      </c>
      <c r="Z91" s="72">
        <f t="shared" si="16"/>
        <v>8.2241851964666469E-3</v>
      </c>
      <c r="AA91" s="72">
        <f t="shared" si="17"/>
        <v>0.99187322226737096</v>
      </c>
      <c r="AB91" s="72">
        <f t="shared" si="18"/>
        <v>0</v>
      </c>
      <c r="AC91" s="72">
        <f t="shared" si="19"/>
        <v>8.126777732629013E-3</v>
      </c>
      <c r="AD91" s="72">
        <f t="shared" si="20"/>
        <v>4.5689917758148036E-3</v>
      </c>
      <c r="AE91" s="72">
        <f t="shared" si="21"/>
        <v>6.0950832994717593E-3</v>
      </c>
      <c r="AF91" s="72">
        <f t="shared" si="22"/>
        <v>0.90909090909090906</v>
      </c>
    </row>
    <row r="92" spans="1:32" x14ac:dyDescent="0.25">
      <c r="A92" s="2" t="s">
        <v>5284</v>
      </c>
      <c r="B92" s="3" t="s">
        <v>24</v>
      </c>
      <c r="C92" s="4" t="s">
        <v>5283</v>
      </c>
      <c r="D92" s="3" t="s">
        <v>26</v>
      </c>
      <c r="E92" s="3" t="s">
        <v>5282</v>
      </c>
      <c r="F92" s="3" t="s">
        <v>28</v>
      </c>
      <c r="G92" s="3" t="s">
        <v>28</v>
      </c>
      <c r="H92" s="5">
        <v>15</v>
      </c>
      <c r="I92" s="5">
        <v>0</v>
      </c>
      <c r="J92" s="5">
        <v>19</v>
      </c>
      <c r="K92" s="5">
        <v>20</v>
      </c>
      <c r="L92" s="5">
        <v>1.3245E-2</v>
      </c>
      <c r="M92" s="69">
        <f t="shared" si="12"/>
        <v>2037</v>
      </c>
      <c r="N92" s="5">
        <v>10</v>
      </c>
      <c r="O92" s="5">
        <v>2029</v>
      </c>
      <c r="P92" s="5">
        <v>1510</v>
      </c>
      <c r="Q92" s="5">
        <v>0</v>
      </c>
      <c r="R92" s="5">
        <v>0</v>
      </c>
      <c r="S92" s="5">
        <f t="shared" si="13"/>
        <v>1517</v>
      </c>
      <c r="T92" s="5">
        <v>1</v>
      </c>
      <c r="U92" s="5">
        <v>1</v>
      </c>
      <c r="V92" s="5">
        <v>8</v>
      </c>
      <c r="W92" s="5">
        <v>7</v>
      </c>
      <c r="X92" s="72">
        <f t="shared" si="14"/>
        <v>0.99607265586647031</v>
      </c>
      <c r="Y92" s="72">
        <f t="shared" si="15"/>
        <v>0</v>
      </c>
      <c r="Z92" s="72">
        <f t="shared" si="16"/>
        <v>3.9273441335297005E-3</v>
      </c>
      <c r="AA92" s="72">
        <f t="shared" si="17"/>
        <v>0.99538562953197096</v>
      </c>
      <c r="AB92" s="72">
        <f t="shared" si="18"/>
        <v>0</v>
      </c>
      <c r="AC92" s="72">
        <f t="shared" si="19"/>
        <v>4.6143704680290049E-3</v>
      </c>
      <c r="AD92" s="72">
        <f t="shared" si="20"/>
        <v>4.9091801669121256E-3</v>
      </c>
      <c r="AE92" s="72">
        <f t="shared" si="21"/>
        <v>6.5919578114700065E-3</v>
      </c>
      <c r="AF92" s="72">
        <f t="shared" si="22"/>
        <v>0.95</v>
      </c>
    </row>
    <row r="93" spans="1:32" x14ac:dyDescent="0.25">
      <c r="A93" s="2" t="s">
        <v>8530</v>
      </c>
      <c r="B93" s="3" t="s">
        <v>24</v>
      </c>
      <c r="C93" s="4" t="s">
        <v>8529</v>
      </c>
      <c r="D93" s="3" t="s">
        <v>26</v>
      </c>
      <c r="E93" s="3" t="s">
        <v>8528</v>
      </c>
      <c r="F93" s="3" t="s">
        <v>28</v>
      </c>
      <c r="G93" s="3" t="s">
        <v>28</v>
      </c>
      <c r="H93" s="5">
        <v>985</v>
      </c>
      <c r="I93" s="5">
        <v>58</v>
      </c>
      <c r="J93" s="5">
        <v>921</v>
      </c>
      <c r="K93" s="5">
        <v>1452</v>
      </c>
      <c r="L93" s="5">
        <v>4.8481999999999997E-2</v>
      </c>
      <c r="M93" s="69">
        <f t="shared" si="12"/>
        <v>63015</v>
      </c>
      <c r="N93" s="5">
        <v>328</v>
      </c>
      <c r="O93" s="5">
        <v>44080</v>
      </c>
      <c r="P93" s="5">
        <v>29949</v>
      </c>
      <c r="Q93" s="5">
        <v>0</v>
      </c>
      <c r="R93" s="5">
        <v>0</v>
      </c>
      <c r="S93" s="5">
        <f t="shared" si="13"/>
        <v>42495</v>
      </c>
      <c r="T93" s="5">
        <v>173</v>
      </c>
      <c r="U93" s="5">
        <v>168</v>
      </c>
      <c r="V93" s="5">
        <v>18935</v>
      </c>
      <c r="W93" s="5">
        <v>12546</v>
      </c>
      <c r="X93" s="72">
        <f t="shared" si="14"/>
        <v>0.69951598825676431</v>
      </c>
      <c r="Y93" s="72">
        <f t="shared" si="15"/>
        <v>0</v>
      </c>
      <c r="Z93" s="72">
        <f t="shared" si="16"/>
        <v>0.30048401174323575</v>
      </c>
      <c r="AA93" s="72">
        <f t="shared" si="17"/>
        <v>0.70476526650194138</v>
      </c>
      <c r="AB93" s="72">
        <f t="shared" si="18"/>
        <v>0</v>
      </c>
      <c r="AC93" s="72">
        <f t="shared" si="19"/>
        <v>0.29523473349805862</v>
      </c>
      <c r="AD93" s="72">
        <f t="shared" si="20"/>
        <v>5.2051098944695708E-3</v>
      </c>
      <c r="AE93" s="72">
        <f t="shared" si="21"/>
        <v>7.7185551241322507E-3</v>
      </c>
      <c r="AF93" s="72">
        <f t="shared" si="22"/>
        <v>0.63429752066115708</v>
      </c>
    </row>
    <row r="94" spans="1:32" x14ac:dyDescent="0.25">
      <c r="A94" s="2" t="s">
        <v>7586</v>
      </c>
      <c r="B94" s="3" t="s">
        <v>24</v>
      </c>
      <c r="C94" s="4" t="s">
        <v>7585</v>
      </c>
      <c r="D94" s="3" t="s">
        <v>26</v>
      </c>
      <c r="E94" s="3" t="s">
        <v>7584</v>
      </c>
      <c r="F94" s="3" t="s">
        <v>28</v>
      </c>
      <c r="G94" s="3" t="s">
        <v>28</v>
      </c>
      <c r="H94" s="5">
        <v>324</v>
      </c>
      <c r="I94" s="5">
        <v>2</v>
      </c>
      <c r="J94" s="5">
        <v>441</v>
      </c>
      <c r="K94" s="5">
        <v>580</v>
      </c>
      <c r="L94" s="5">
        <v>8.6116999999999999E-2</v>
      </c>
      <c r="M94" s="69">
        <f t="shared" si="12"/>
        <v>11311</v>
      </c>
      <c r="N94" s="5">
        <v>292</v>
      </c>
      <c r="O94" s="5">
        <v>9697</v>
      </c>
      <c r="P94" s="5">
        <v>6735</v>
      </c>
      <c r="Q94" s="5">
        <v>0</v>
      </c>
      <c r="R94" s="5">
        <v>0</v>
      </c>
      <c r="S94" s="5">
        <f t="shared" si="13"/>
        <v>7682</v>
      </c>
      <c r="T94" s="5">
        <v>69</v>
      </c>
      <c r="U94" s="5">
        <v>19</v>
      </c>
      <c r="V94" s="5">
        <v>1614</v>
      </c>
      <c r="W94" s="5">
        <v>947</v>
      </c>
      <c r="X94" s="72">
        <f t="shared" si="14"/>
        <v>0.85730704623817522</v>
      </c>
      <c r="Y94" s="72">
        <f t="shared" si="15"/>
        <v>0</v>
      </c>
      <c r="Z94" s="72">
        <f t="shared" si="16"/>
        <v>0.14269295376182478</v>
      </c>
      <c r="AA94" s="72">
        <f t="shared" si="17"/>
        <v>0.87672481124707102</v>
      </c>
      <c r="AB94" s="72">
        <f t="shared" si="18"/>
        <v>0</v>
      </c>
      <c r="AC94" s="72">
        <f t="shared" si="19"/>
        <v>0.12327518875292892</v>
      </c>
      <c r="AD94" s="72">
        <f t="shared" si="20"/>
        <v>2.5815577756166563E-2</v>
      </c>
      <c r="AE94" s="72">
        <f t="shared" si="21"/>
        <v>3.8010934652434263E-2</v>
      </c>
      <c r="AF94" s="72">
        <f t="shared" si="22"/>
        <v>0.76034482758620692</v>
      </c>
    </row>
    <row r="95" spans="1:32" x14ac:dyDescent="0.25">
      <c r="A95" s="2" t="s">
        <v>5327</v>
      </c>
      <c r="B95" s="3" t="s">
        <v>24</v>
      </c>
      <c r="C95" s="4" t="s">
        <v>5326</v>
      </c>
      <c r="D95" s="3" t="s">
        <v>206</v>
      </c>
      <c r="E95" s="3" t="s">
        <v>5325</v>
      </c>
      <c r="F95" s="3" t="s">
        <v>28</v>
      </c>
      <c r="G95" s="3" t="s">
        <v>28</v>
      </c>
      <c r="H95" s="5">
        <v>39</v>
      </c>
      <c r="I95" s="5">
        <v>0</v>
      </c>
      <c r="J95" s="5">
        <v>37</v>
      </c>
      <c r="K95" s="5">
        <v>64</v>
      </c>
      <c r="L95" s="5">
        <v>4.0176000000000003E-2</v>
      </c>
      <c r="M95" s="69">
        <f t="shared" si="12"/>
        <v>2713</v>
      </c>
      <c r="N95" s="5">
        <v>0</v>
      </c>
      <c r="O95" s="5">
        <v>2437</v>
      </c>
      <c r="P95" s="5">
        <v>1593</v>
      </c>
      <c r="Q95" s="5">
        <v>0</v>
      </c>
      <c r="R95" s="5">
        <v>0</v>
      </c>
      <c r="S95" s="5">
        <f t="shared" si="13"/>
        <v>1732</v>
      </c>
      <c r="T95" s="5">
        <v>12</v>
      </c>
      <c r="U95" s="5">
        <v>2</v>
      </c>
      <c r="V95" s="5">
        <v>276</v>
      </c>
      <c r="W95" s="5">
        <v>139</v>
      </c>
      <c r="X95" s="72">
        <f t="shared" si="14"/>
        <v>0.8982676004423148</v>
      </c>
      <c r="Y95" s="72">
        <f t="shared" si="15"/>
        <v>0</v>
      </c>
      <c r="Z95" s="72">
        <f t="shared" si="16"/>
        <v>0.10173239955768522</v>
      </c>
      <c r="AA95" s="72">
        <f t="shared" si="17"/>
        <v>0.91974595842956119</v>
      </c>
      <c r="AB95" s="72">
        <f t="shared" si="18"/>
        <v>0</v>
      </c>
      <c r="AC95" s="72">
        <f t="shared" si="19"/>
        <v>8.0254041570438805E-2</v>
      </c>
      <c r="AD95" s="72">
        <f t="shared" si="20"/>
        <v>0</v>
      </c>
      <c r="AE95" s="72">
        <f t="shared" si="21"/>
        <v>0</v>
      </c>
      <c r="AF95" s="72">
        <f t="shared" si="22"/>
        <v>0.578125</v>
      </c>
    </row>
    <row r="96" spans="1:32" x14ac:dyDescent="0.25">
      <c r="A96" s="2" t="s">
        <v>6217</v>
      </c>
      <c r="B96" s="3" t="s">
        <v>24</v>
      </c>
      <c r="C96" s="4" t="s">
        <v>6216</v>
      </c>
      <c r="D96" s="3" t="s">
        <v>26</v>
      </c>
      <c r="E96" s="3" t="s">
        <v>6215</v>
      </c>
      <c r="F96" s="3" t="s">
        <v>28</v>
      </c>
      <c r="G96" s="3" t="s">
        <v>28</v>
      </c>
      <c r="H96" s="5">
        <v>134</v>
      </c>
      <c r="I96" s="5">
        <v>3</v>
      </c>
      <c r="J96" s="5">
        <v>123</v>
      </c>
      <c r="K96" s="5">
        <v>134</v>
      </c>
      <c r="L96" s="5">
        <v>4.6016000000000001E-2</v>
      </c>
      <c r="M96" s="69">
        <f t="shared" si="12"/>
        <v>4057</v>
      </c>
      <c r="N96" s="5">
        <v>23</v>
      </c>
      <c r="O96" s="5">
        <v>3891</v>
      </c>
      <c r="P96" s="5">
        <v>2912</v>
      </c>
      <c r="Q96" s="5">
        <v>0</v>
      </c>
      <c r="R96" s="5">
        <v>0</v>
      </c>
      <c r="S96" s="5">
        <f t="shared" si="13"/>
        <v>3031</v>
      </c>
      <c r="T96" s="5">
        <v>11</v>
      </c>
      <c r="U96" s="5">
        <v>2</v>
      </c>
      <c r="V96" s="5">
        <v>166</v>
      </c>
      <c r="W96" s="5">
        <v>119</v>
      </c>
      <c r="X96" s="72">
        <f t="shared" si="14"/>
        <v>0.95908306630515161</v>
      </c>
      <c r="Y96" s="72">
        <f t="shared" si="15"/>
        <v>0</v>
      </c>
      <c r="Z96" s="72">
        <f t="shared" si="16"/>
        <v>4.0916933694848411E-2</v>
      </c>
      <c r="AA96" s="72">
        <f t="shared" si="17"/>
        <v>0.96073903002309469</v>
      </c>
      <c r="AB96" s="72">
        <f t="shared" si="18"/>
        <v>0</v>
      </c>
      <c r="AC96" s="72">
        <f t="shared" si="19"/>
        <v>3.9260969976905313E-2</v>
      </c>
      <c r="AD96" s="72">
        <f t="shared" si="20"/>
        <v>5.669213704707912E-3</v>
      </c>
      <c r="AE96" s="72">
        <f t="shared" si="21"/>
        <v>7.588254701418674E-3</v>
      </c>
      <c r="AF96" s="72">
        <f t="shared" si="22"/>
        <v>0.91791044776119401</v>
      </c>
    </row>
    <row r="97" spans="1:32" x14ac:dyDescent="0.25">
      <c r="A97" s="2" t="s">
        <v>8147</v>
      </c>
      <c r="B97" s="3" t="s">
        <v>24</v>
      </c>
      <c r="C97" s="4" t="s">
        <v>8146</v>
      </c>
      <c r="D97" s="3" t="s">
        <v>26</v>
      </c>
      <c r="E97" s="3" t="s">
        <v>8145</v>
      </c>
      <c r="F97" s="3" t="s">
        <v>28</v>
      </c>
      <c r="G97" s="3" t="s">
        <v>28</v>
      </c>
      <c r="H97" s="5">
        <v>1284</v>
      </c>
      <c r="I97" s="5">
        <v>37</v>
      </c>
      <c r="J97" s="5">
        <v>1677</v>
      </c>
      <c r="K97" s="5">
        <v>1877</v>
      </c>
      <c r="L97" s="5">
        <v>0.153638</v>
      </c>
      <c r="M97" s="69">
        <f t="shared" si="12"/>
        <v>20765</v>
      </c>
      <c r="N97" s="5">
        <v>983</v>
      </c>
      <c r="O97" s="5">
        <v>18146</v>
      </c>
      <c r="P97" s="5">
        <v>12217</v>
      </c>
      <c r="Q97" s="5">
        <v>0</v>
      </c>
      <c r="R97" s="5">
        <v>0</v>
      </c>
      <c r="S97" s="5">
        <f t="shared" si="13"/>
        <v>14008</v>
      </c>
      <c r="T97" s="5">
        <v>74</v>
      </c>
      <c r="U97" s="5">
        <v>38</v>
      </c>
      <c r="V97" s="5">
        <v>2619</v>
      </c>
      <c r="W97" s="5">
        <v>1791</v>
      </c>
      <c r="X97" s="72">
        <f t="shared" si="14"/>
        <v>0.87387430772935226</v>
      </c>
      <c r="Y97" s="72">
        <f t="shared" si="15"/>
        <v>0</v>
      </c>
      <c r="Z97" s="72">
        <f t="shared" si="16"/>
        <v>0.12612569227064774</v>
      </c>
      <c r="AA97" s="72">
        <f t="shared" si="17"/>
        <v>0.8721444888635066</v>
      </c>
      <c r="AB97" s="72">
        <f t="shared" si="18"/>
        <v>0</v>
      </c>
      <c r="AC97" s="72">
        <f t="shared" si="19"/>
        <v>0.12785551113649343</v>
      </c>
      <c r="AD97" s="72">
        <f t="shared" si="20"/>
        <v>4.7339272814832654E-2</v>
      </c>
      <c r="AE97" s="72">
        <f t="shared" si="21"/>
        <v>7.0174186179326095E-2</v>
      </c>
      <c r="AF97" s="72">
        <f t="shared" si="22"/>
        <v>0.89344698987746407</v>
      </c>
    </row>
    <row r="98" spans="1:32" x14ac:dyDescent="0.25">
      <c r="A98" s="2" t="s">
        <v>7411</v>
      </c>
      <c r="B98" s="3" t="s">
        <v>24</v>
      </c>
      <c r="C98" s="4" t="s">
        <v>7410</v>
      </c>
      <c r="D98" s="3" t="s">
        <v>26</v>
      </c>
      <c r="E98" s="3" t="s">
        <v>7409</v>
      </c>
      <c r="F98" s="3" t="s">
        <v>28</v>
      </c>
      <c r="G98" s="3" t="s">
        <v>28</v>
      </c>
      <c r="H98" s="5">
        <v>370</v>
      </c>
      <c r="I98" s="5">
        <v>20</v>
      </c>
      <c r="J98" s="5">
        <v>226</v>
      </c>
      <c r="K98" s="5">
        <v>341</v>
      </c>
      <c r="L98" s="5">
        <v>5.5883000000000002E-2</v>
      </c>
      <c r="M98" s="69">
        <f t="shared" si="12"/>
        <v>11265</v>
      </c>
      <c r="N98" s="5">
        <v>45</v>
      </c>
      <c r="O98" s="5">
        <v>8470</v>
      </c>
      <c r="P98" s="5">
        <v>6102</v>
      </c>
      <c r="Q98" s="5">
        <v>0</v>
      </c>
      <c r="R98" s="5">
        <v>0</v>
      </c>
      <c r="S98" s="5">
        <f t="shared" si="13"/>
        <v>8100</v>
      </c>
      <c r="T98" s="5">
        <v>19</v>
      </c>
      <c r="U98" s="5">
        <v>28</v>
      </c>
      <c r="V98" s="5">
        <v>2795</v>
      </c>
      <c r="W98" s="5">
        <v>1998</v>
      </c>
      <c r="X98" s="72">
        <f t="shared" si="14"/>
        <v>0.75188637372392364</v>
      </c>
      <c r="Y98" s="72">
        <f t="shared" si="15"/>
        <v>0</v>
      </c>
      <c r="Z98" s="72">
        <f t="shared" si="16"/>
        <v>0.24811362627607633</v>
      </c>
      <c r="AA98" s="72">
        <f t="shared" si="17"/>
        <v>0.7533333333333333</v>
      </c>
      <c r="AB98" s="72">
        <f t="shared" si="18"/>
        <v>0</v>
      </c>
      <c r="AC98" s="72">
        <f t="shared" si="19"/>
        <v>0.24666666666666667</v>
      </c>
      <c r="AD98" s="72">
        <f t="shared" si="20"/>
        <v>3.9946737683089215E-3</v>
      </c>
      <c r="AE98" s="72">
        <f t="shared" si="21"/>
        <v>5.5555555555555558E-3</v>
      </c>
      <c r="AF98" s="72">
        <f t="shared" si="22"/>
        <v>0.66275659824046917</v>
      </c>
    </row>
    <row r="99" spans="1:32" x14ac:dyDescent="0.25">
      <c r="A99" s="2" t="s">
        <v>7047</v>
      </c>
      <c r="B99" s="3" t="s">
        <v>24</v>
      </c>
      <c r="C99" s="4" t="s">
        <v>7046</v>
      </c>
      <c r="D99" s="3" t="s">
        <v>26</v>
      </c>
      <c r="E99" s="3" t="s">
        <v>7045</v>
      </c>
      <c r="F99" s="3" t="s">
        <v>28</v>
      </c>
      <c r="G99" s="3" t="s">
        <v>28</v>
      </c>
      <c r="H99" s="5">
        <v>74</v>
      </c>
      <c r="I99" s="5">
        <v>1</v>
      </c>
      <c r="J99" s="5">
        <v>135</v>
      </c>
      <c r="K99" s="5">
        <v>139</v>
      </c>
      <c r="L99" s="5">
        <v>2.9423999999999999E-2</v>
      </c>
      <c r="M99" s="69">
        <f t="shared" si="12"/>
        <v>7147</v>
      </c>
      <c r="N99" s="5">
        <v>80</v>
      </c>
      <c r="O99" s="5">
        <v>6708</v>
      </c>
      <c r="P99" s="5">
        <v>4724</v>
      </c>
      <c r="Q99" s="5">
        <v>0</v>
      </c>
      <c r="R99" s="5">
        <v>0</v>
      </c>
      <c r="S99" s="5">
        <f t="shared" si="13"/>
        <v>5009</v>
      </c>
      <c r="T99" s="5">
        <v>10</v>
      </c>
      <c r="U99" s="5">
        <v>7</v>
      </c>
      <c r="V99" s="5">
        <v>439</v>
      </c>
      <c r="W99" s="5">
        <v>285</v>
      </c>
      <c r="X99" s="72">
        <f t="shared" si="14"/>
        <v>0.93857562613684065</v>
      </c>
      <c r="Y99" s="72">
        <f t="shared" si="15"/>
        <v>0</v>
      </c>
      <c r="Z99" s="72">
        <f t="shared" si="16"/>
        <v>6.1424373863159368E-2</v>
      </c>
      <c r="AA99" s="72">
        <f t="shared" si="17"/>
        <v>0.94310241565182673</v>
      </c>
      <c r="AB99" s="72">
        <f t="shared" si="18"/>
        <v>0</v>
      </c>
      <c r="AC99" s="72">
        <f t="shared" si="19"/>
        <v>5.689758434817329E-2</v>
      </c>
      <c r="AD99" s="72">
        <f t="shared" si="20"/>
        <v>1.1193507765496012E-2</v>
      </c>
      <c r="AE99" s="72">
        <f t="shared" si="21"/>
        <v>1.5971251746855659E-2</v>
      </c>
      <c r="AF99" s="72">
        <f t="shared" si="22"/>
        <v>0.97122302158273377</v>
      </c>
    </row>
    <row r="100" spans="1:32" x14ac:dyDescent="0.25">
      <c r="A100" s="2" t="s">
        <v>6507</v>
      </c>
      <c r="B100" s="3" t="s">
        <v>24</v>
      </c>
      <c r="C100" s="4" t="s">
        <v>6506</v>
      </c>
      <c r="D100" s="3" t="s">
        <v>26</v>
      </c>
      <c r="E100" s="3" t="s">
        <v>6505</v>
      </c>
      <c r="F100" s="3" t="s">
        <v>28</v>
      </c>
      <c r="G100" s="3" t="s">
        <v>28</v>
      </c>
      <c r="H100" s="5">
        <v>87</v>
      </c>
      <c r="I100" s="5">
        <v>2</v>
      </c>
      <c r="J100" s="5">
        <v>101</v>
      </c>
      <c r="K100" s="5">
        <v>118</v>
      </c>
      <c r="L100" s="5">
        <v>3.3782E-2</v>
      </c>
      <c r="M100" s="69">
        <f t="shared" si="12"/>
        <v>5599</v>
      </c>
      <c r="N100" s="5">
        <v>21</v>
      </c>
      <c r="O100" s="5">
        <v>4890</v>
      </c>
      <c r="P100" s="5">
        <v>3493</v>
      </c>
      <c r="Q100" s="5">
        <v>0</v>
      </c>
      <c r="R100" s="5">
        <v>0</v>
      </c>
      <c r="S100" s="5">
        <f t="shared" si="13"/>
        <v>3986</v>
      </c>
      <c r="T100" s="5">
        <v>8</v>
      </c>
      <c r="U100" s="5">
        <v>18</v>
      </c>
      <c r="V100" s="5">
        <v>709</v>
      </c>
      <c r="W100" s="5">
        <v>493</v>
      </c>
      <c r="X100" s="72">
        <f t="shared" si="14"/>
        <v>0.87337024468655122</v>
      </c>
      <c r="Y100" s="72">
        <f t="shared" si="15"/>
        <v>0</v>
      </c>
      <c r="Z100" s="72">
        <f t="shared" si="16"/>
        <v>0.12662975531344883</v>
      </c>
      <c r="AA100" s="72">
        <f t="shared" si="17"/>
        <v>0.8763171098845961</v>
      </c>
      <c r="AB100" s="72">
        <f t="shared" si="18"/>
        <v>0</v>
      </c>
      <c r="AC100" s="72">
        <f t="shared" si="19"/>
        <v>0.12368289011540391</v>
      </c>
      <c r="AD100" s="72">
        <f t="shared" si="20"/>
        <v>3.7506697624575818E-3</v>
      </c>
      <c r="AE100" s="72">
        <f t="shared" si="21"/>
        <v>5.2684395383843455E-3</v>
      </c>
      <c r="AF100" s="72">
        <f t="shared" si="22"/>
        <v>0.85593220338983056</v>
      </c>
    </row>
    <row r="101" spans="1:32" x14ac:dyDescent="0.25">
      <c r="A101" s="2" t="s">
        <v>7804</v>
      </c>
      <c r="B101" s="3" t="s">
        <v>24</v>
      </c>
      <c r="C101" s="4" t="s">
        <v>7803</v>
      </c>
      <c r="D101" s="3" t="s">
        <v>26</v>
      </c>
      <c r="E101" s="3" t="s">
        <v>7802</v>
      </c>
      <c r="F101" s="3" t="s">
        <v>28</v>
      </c>
      <c r="G101" s="3" t="s">
        <v>28</v>
      </c>
      <c r="H101" s="5">
        <v>495</v>
      </c>
      <c r="I101" s="5">
        <v>10</v>
      </c>
      <c r="J101" s="5">
        <v>478</v>
      </c>
      <c r="K101" s="5">
        <v>565</v>
      </c>
      <c r="L101" s="5">
        <v>6.7843000000000001E-2</v>
      </c>
      <c r="M101" s="69">
        <f t="shared" si="12"/>
        <v>14371</v>
      </c>
      <c r="N101" s="5">
        <v>205</v>
      </c>
      <c r="O101" s="5">
        <v>11791</v>
      </c>
      <c r="P101" s="5">
        <v>8328</v>
      </c>
      <c r="Q101" s="5">
        <v>0</v>
      </c>
      <c r="R101" s="5">
        <v>0</v>
      </c>
      <c r="S101" s="5">
        <f t="shared" si="13"/>
        <v>10218</v>
      </c>
      <c r="T101" s="5">
        <v>37</v>
      </c>
      <c r="U101" s="5">
        <v>33</v>
      </c>
      <c r="V101" s="5">
        <v>2580</v>
      </c>
      <c r="W101" s="5">
        <v>1890</v>
      </c>
      <c r="X101" s="72">
        <f t="shared" si="14"/>
        <v>0.82047178345278682</v>
      </c>
      <c r="Y101" s="72">
        <f t="shared" si="15"/>
        <v>0</v>
      </c>
      <c r="Z101" s="72">
        <f t="shared" si="16"/>
        <v>0.17952821654721313</v>
      </c>
      <c r="AA101" s="72">
        <f t="shared" si="17"/>
        <v>0.81503229594832649</v>
      </c>
      <c r="AB101" s="72">
        <f t="shared" si="18"/>
        <v>0</v>
      </c>
      <c r="AC101" s="72">
        <f t="shared" si="19"/>
        <v>0.18496770405167351</v>
      </c>
      <c r="AD101" s="72">
        <f t="shared" si="20"/>
        <v>1.4264838911697168E-2</v>
      </c>
      <c r="AE101" s="72">
        <f t="shared" si="21"/>
        <v>2.0062634566451361E-2</v>
      </c>
      <c r="AF101" s="72">
        <f t="shared" si="22"/>
        <v>0.84601769911504421</v>
      </c>
    </row>
    <row r="102" spans="1:32" x14ac:dyDescent="0.25">
      <c r="A102" s="2" t="s">
        <v>6336</v>
      </c>
      <c r="B102" s="3" t="s">
        <v>24</v>
      </c>
      <c r="C102" s="4" t="s">
        <v>6335</v>
      </c>
      <c r="D102" s="3" t="s">
        <v>26</v>
      </c>
      <c r="E102" s="3" t="s">
        <v>6334</v>
      </c>
      <c r="F102" s="3" t="s">
        <v>28</v>
      </c>
      <c r="G102" s="3" t="s">
        <v>28</v>
      </c>
      <c r="H102" s="5">
        <v>92</v>
      </c>
      <c r="I102" s="5">
        <v>3</v>
      </c>
      <c r="J102" s="5">
        <v>71</v>
      </c>
      <c r="K102" s="5">
        <v>74</v>
      </c>
      <c r="L102" s="5">
        <v>2.3529000000000001E-2</v>
      </c>
      <c r="M102" s="69">
        <f t="shared" si="12"/>
        <v>4521</v>
      </c>
      <c r="N102" s="5">
        <v>17</v>
      </c>
      <c r="O102" s="5">
        <v>4340</v>
      </c>
      <c r="P102" s="5">
        <v>3145</v>
      </c>
      <c r="Q102" s="5">
        <v>0</v>
      </c>
      <c r="R102" s="5">
        <v>0</v>
      </c>
      <c r="S102" s="5">
        <f t="shared" si="13"/>
        <v>3272</v>
      </c>
      <c r="T102" s="5">
        <v>2</v>
      </c>
      <c r="U102" s="5">
        <v>4</v>
      </c>
      <c r="V102" s="5">
        <v>181</v>
      </c>
      <c r="W102" s="5">
        <v>127</v>
      </c>
      <c r="X102" s="72">
        <f t="shared" si="14"/>
        <v>0.95996460959964613</v>
      </c>
      <c r="Y102" s="72">
        <f t="shared" si="15"/>
        <v>0</v>
      </c>
      <c r="Z102" s="72">
        <f t="shared" si="16"/>
        <v>4.0035390400353907E-2</v>
      </c>
      <c r="AA102" s="72">
        <f t="shared" si="17"/>
        <v>0.96118581907090461</v>
      </c>
      <c r="AB102" s="72">
        <f t="shared" si="18"/>
        <v>0</v>
      </c>
      <c r="AC102" s="72">
        <f t="shared" si="19"/>
        <v>3.8814180929095353E-2</v>
      </c>
      <c r="AD102" s="72">
        <f t="shared" si="20"/>
        <v>3.7602300376023004E-3</v>
      </c>
      <c r="AE102" s="72">
        <f t="shared" si="21"/>
        <v>5.1955990220048896E-3</v>
      </c>
      <c r="AF102" s="72">
        <f t="shared" si="22"/>
        <v>0.95945945945945943</v>
      </c>
    </row>
    <row r="103" spans="1:32" x14ac:dyDescent="0.25">
      <c r="A103" s="2" t="s">
        <v>7109</v>
      </c>
      <c r="B103" s="3" t="s">
        <v>24</v>
      </c>
      <c r="C103" s="4" t="s">
        <v>7108</v>
      </c>
      <c r="D103" s="3" t="s">
        <v>26</v>
      </c>
      <c r="E103" s="3" t="s">
        <v>7107</v>
      </c>
      <c r="F103" s="3" t="s">
        <v>28</v>
      </c>
      <c r="G103" s="3" t="s">
        <v>28</v>
      </c>
      <c r="H103" s="5">
        <v>45</v>
      </c>
      <c r="I103" s="5">
        <v>0</v>
      </c>
      <c r="J103" s="5">
        <v>119</v>
      </c>
      <c r="K103" s="5">
        <v>132</v>
      </c>
      <c r="L103" s="5">
        <v>2.6988000000000002E-2</v>
      </c>
      <c r="M103" s="69">
        <f t="shared" si="12"/>
        <v>7015</v>
      </c>
      <c r="N103" s="5">
        <v>89</v>
      </c>
      <c r="O103" s="5">
        <v>6551</v>
      </c>
      <c r="P103" s="5">
        <v>4891</v>
      </c>
      <c r="Q103" s="5">
        <v>0</v>
      </c>
      <c r="R103" s="5">
        <v>0</v>
      </c>
      <c r="S103" s="5">
        <f t="shared" si="13"/>
        <v>5206</v>
      </c>
      <c r="T103" s="5">
        <v>12</v>
      </c>
      <c r="U103" s="5">
        <v>7</v>
      </c>
      <c r="V103" s="5">
        <v>464</v>
      </c>
      <c r="W103" s="5">
        <v>315</v>
      </c>
      <c r="X103" s="72">
        <f t="shared" si="14"/>
        <v>0.93385602280826796</v>
      </c>
      <c r="Y103" s="72">
        <f t="shared" si="15"/>
        <v>0</v>
      </c>
      <c r="Z103" s="72">
        <f t="shared" si="16"/>
        <v>6.6143977191731998E-2</v>
      </c>
      <c r="AA103" s="72">
        <f t="shared" si="17"/>
        <v>0.93949289281598158</v>
      </c>
      <c r="AB103" s="72">
        <f t="shared" si="18"/>
        <v>0</v>
      </c>
      <c r="AC103" s="72">
        <f t="shared" si="19"/>
        <v>6.0507107184018437E-2</v>
      </c>
      <c r="AD103" s="72">
        <f t="shared" si="20"/>
        <v>1.2687099073414112E-2</v>
      </c>
      <c r="AE103" s="72">
        <f t="shared" si="21"/>
        <v>1.7095658855167114E-2</v>
      </c>
      <c r="AF103" s="72">
        <f t="shared" si="22"/>
        <v>0.90151515151515149</v>
      </c>
    </row>
    <row r="104" spans="1:32" x14ac:dyDescent="0.25">
      <c r="A104" s="2" t="s">
        <v>6964</v>
      </c>
      <c r="B104" s="3" t="s">
        <v>24</v>
      </c>
      <c r="C104" s="4" t="s">
        <v>6963</v>
      </c>
      <c r="D104" s="3" t="s">
        <v>26</v>
      </c>
      <c r="E104" s="3" t="s">
        <v>6962</v>
      </c>
      <c r="F104" s="3" t="s">
        <v>28</v>
      </c>
      <c r="G104" s="3" t="s">
        <v>28</v>
      </c>
      <c r="H104" s="5">
        <v>313</v>
      </c>
      <c r="I104" s="5">
        <v>42</v>
      </c>
      <c r="J104" s="5">
        <v>198</v>
      </c>
      <c r="K104" s="5">
        <v>243</v>
      </c>
      <c r="L104" s="5">
        <v>5.3619E-2</v>
      </c>
      <c r="M104" s="69">
        <f t="shared" si="12"/>
        <v>6199</v>
      </c>
      <c r="N104" s="5">
        <v>37</v>
      </c>
      <c r="O104" s="5">
        <v>5978</v>
      </c>
      <c r="P104" s="5">
        <v>4532</v>
      </c>
      <c r="Q104" s="5">
        <v>0</v>
      </c>
      <c r="R104" s="5">
        <v>0</v>
      </c>
      <c r="S104" s="5">
        <f t="shared" si="13"/>
        <v>4696</v>
      </c>
      <c r="T104" s="5">
        <v>11</v>
      </c>
      <c r="U104" s="5">
        <v>3</v>
      </c>
      <c r="V104" s="5">
        <v>221</v>
      </c>
      <c r="W104" s="5">
        <v>164</v>
      </c>
      <c r="X104" s="72">
        <f t="shared" si="14"/>
        <v>0.96434908856267143</v>
      </c>
      <c r="Y104" s="72">
        <f t="shared" si="15"/>
        <v>0</v>
      </c>
      <c r="Z104" s="72">
        <f t="shared" si="16"/>
        <v>3.5650911437328604E-2</v>
      </c>
      <c r="AA104" s="72">
        <f t="shared" si="17"/>
        <v>0.96507666098807499</v>
      </c>
      <c r="AB104" s="72">
        <f t="shared" si="18"/>
        <v>0</v>
      </c>
      <c r="AC104" s="72">
        <f t="shared" si="19"/>
        <v>3.4923339011925042E-2</v>
      </c>
      <c r="AD104" s="72">
        <f t="shared" si="20"/>
        <v>5.9687046297789963E-3</v>
      </c>
      <c r="AE104" s="72">
        <f t="shared" si="21"/>
        <v>7.8790459965928442E-3</v>
      </c>
      <c r="AF104" s="72">
        <f t="shared" si="22"/>
        <v>0.81481481481481477</v>
      </c>
    </row>
    <row r="105" spans="1:32" x14ac:dyDescent="0.25">
      <c r="A105" s="2" t="s">
        <v>6157</v>
      </c>
      <c r="B105" s="3" t="s">
        <v>24</v>
      </c>
      <c r="C105" s="4" t="s">
        <v>6156</v>
      </c>
      <c r="D105" s="3" t="s">
        <v>26</v>
      </c>
      <c r="E105" s="3" t="s">
        <v>6155</v>
      </c>
      <c r="F105" s="3" t="s">
        <v>28</v>
      </c>
      <c r="G105" s="3" t="s">
        <v>28</v>
      </c>
      <c r="H105" s="5">
        <v>9</v>
      </c>
      <c r="I105" s="5">
        <v>0</v>
      </c>
      <c r="J105" s="5">
        <v>31</v>
      </c>
      <c r="K105" s="5">
        <v>31</v>
      </c>
      <c r="L105" s="5">
        <v>1.1119E-2</v>
      </c>
      <c r="M105" s="69">
        <f t="shared" si="12"/>
        <v>3811</v>
      </c>
      <c r="N105" s="5">
        <v>24</v>
      </c>
      <c r="O105" s="5">
        <v>3811</v>
      </c>
      <c r="P105" s="5">
        <v>2788</v>
      </c>
      <c r="Q105" s="5">
        <v>0</v>
      </c>
      <c r="R105" s="5">
        <v>0</v>
      </c>
      <c r="S105" s="5">
        <f t="shared" si="13"/>
        <v>2788</v>
      </c>
      <c r="T105" s="5">
        <v>3</v>
      </c>
      <c r="U105" s="5">
        <v>0</v>
      </c>
      <c r="V105" s="5">
        <v>0</v>
      </c>
      <c r="W105" s="5">
        <v>0</v>
      </c>
      <c r="X105" s="72">
        <f t="shared" si="14"/>
        <v>1</v>
      </c>
      <c r="Y105" s="72">
        <f t="shared" si="15"/>
        <v>0</v>
      </c>
      <c r="Z105" s="72">
        <f t="shared" si="16"/>
        <v>0</v>
      </c>
      <c r="AA105" s="72">
        <f t="shared" si="17"/>
        <v>1</v>
      </c>
      <c r="AB105" s="72">
        <f t="shared" si="18"/>
        <v>0</v>
      </c>
      <c r="AC105" s="72">
        <f t="shared" si="19"/>
        <v>0</v>
      </c>
      <c r="AD105" s="72">
        <f t="shared" si="20"/>
        <v>6.2975596956179481E-3</v>
      </c>
      <c r="AE105" s="72">
        <f t="shared" si="21"/>
        <v>8.60832137733142E-3</v>
      </c>
      <c r="AF105" s="72">
        <f t="shared" si="22"/>
        <v>1</v>
      </c>
    </row>
    <row r="106" spans="1:32" x14ac:dyDescent="0.25">
      <c r="A106" s="2" t="s">
        <v>5620</v>
      </c>
      <c r="B106" s="3" t="s">
        <v>24</v>
      </c>
      <c r="C106" s="4" t="s">
        <v>5619</v>
      </c>
      <c r="D106" s="3" t="s">
        <v>26</v>
      </c>
      <c r="E106" s="3" t="s">
        <v>5618</v>
      </c>
      <c r="F106" s="3" t="s">
        <v>28</v>
      </c>
      <c r="G106" s="3" t="s">
        <v>28</v>
      </c>
      <c r="H106" s="5">
        <v>69</v>
      </c>
      <c r="I106" s="5">
        <v>3</v>
      </c>
      <c r="J106" s="5">
        <v>80</v>
      </c>
      <c r="K106" s="5">
        <v>86</v>
      </c>
      <c r="L106" s="5">
        <v>4.2638000000000002E-2</v>
      </c>
      <c r="M106" s="69">
        <f t="shared" si="12"/>
        <v>2760</v>
      </c>
      <c r="N106" s="5">
        <v>41</v>
      </c>
      <c r="O106" s="5">
        <v>2759</v>
      </c>
      <c r="P106" s="5">
        <v>2017</v>
      </c>
      <c r="Q106" s="5">
        <v>0</v>
      </c>
      <c r="R106" s="5">
        <v>0</v>
      </c>
      <c r="S106" s="5">
        <f t="shared" si="13"/>
        <v>2018</v>
      </c>
      <c r="T106" s="5">
        <v>1</v>
      </c>
      <c r="U106" s="5">
        <v>0</v>
      </c>
      <c r="V106" s="5">
        <v>1</v>
      </c>
      <c r="W106" s="5">
        <v>1</v>
      </c>
      <c r="X106" s="72">
        <f t="shared" si="14"/>
        <v>0.99963768115942031</v>
      </c>
      <c r="Y106" s="72">
        <f t="shared" si="15"/>
        <v>0</v>
      </c>
      <c r="Z106" s="72">
        <f t="shared" si="16"/>
        <v>3.6231884057971015E-4</v>
      </c>
      <c r="AA106" s="72">
        <f t="shared" si="17"/>
        <v>0.99950445986124881</v>
      </c>
      <c r="AB106" s="72">
        <f t="shared" si="18"/>
        <v>0</v>
      </c>
      <c r="AC106" s="72">
        <f t="shared" si="19"/>
        <v>4.9554013875123884E-4</v>
      </c>
      <c r="AD106" s="72">
        <f t="shared" si="20"/>
        <v>1.4855072463768116E-2</v>
      </c>
      <c r="AE106" s="72">
        <f t="shared" si="21"/>
        <v>2.0317145688800792E-2</v>
      </c>
      <c r="AF106" s="72">
        <f t="shared" si="22"/>
        <v>0.93023255813953487</v>
      </c>
    </row>
    <row r="107" spans="1:32" x14ac:dyDescent="0.25">
      <c r="A107" s="2" t="s">
        <v>6061</v>
      </c>
      <c r="B107" s="3" t="s">
        <v>24</v>
      </c>
      <c r="C107" s="4" t="s">
        <v>6060</v>
      </c>
      <c r="D107" s="3" t="s">
        <v>26</v>
      </c>
      <c r="E107" s="3" t="s">
        <v>6059</v>
      </c>
      <c r="F107" s="3" t="s">
        <v>28</v>
      </c>
      <c r="G107" s="3" t="s">
        <v>28</v>
      </c>
      <c r="H107" s="5">
        <v>36</v>
      </c>
      <c r="I107" s="5">
        <v>0</v>
      </c>
      <c r="J107" s="5">
        <v>47</v>
      </c>
      <c r="K107" s="5">
        <v>52</v>
      </c>
      <c r="L107" s="5">
        <v>1.9637000000000002E-2</v>
      </c>
      <c r="M107" s="69">
        <f t="shared" si="12"/>
        <v>3659</v>
      </c>
      <c r="N107" s="5">
        <v>15</v>
      </c>
      <c r="O107" s="5">
        <v>3580</v>
      </c>
      <c r="P107" s="5">
        <v>2648</v>
      </c>
      <c r="Q107" s="5">
        <v>0</v>
      </c>
      <c r="R107" s="5">
        <v>0</v>
      </c>
      <c r="S107" s="5">
        <f t="shared" si="13"/>
        <v>2705</v>
      </c>
      <c r="T107" s="5">
        <v>4</v>
      </c>
      <c r="U107" s="5">
        <v>1</v>
      </c>
      <c r="V107" s="5">
        <v>79</v>
      </c>
      <c r="W107" s="5">
        <v>57</v>
      </c>
      <c r="X107" s="72">
        <f t="shared" si="14"/>
        <v>0.97840940147581301</v>
      </c>
      <c r="Y107" s="72">
        <f t="shared" si="15"/>
        <v>0</v>
      </c>
      <c r="Z107" s="72">
        <f t="shared" si="16"/>
        <v>2.1590598524186936E-2</v>
      </c>
      <c r="AA107" s="72">
        <f t="shared" si="17"/>
        <v>0.9789279112754159</v>
      </c>
      <c r="AB107" s="72">
        <f t="shared" si="18"/>
        <v>0</v>
      </c>
      <c r="AC107" s="72">
        <f t="shared" si="19"/>
        <v>2.1072088724584104E-2</v>
      </c>
      <c r="AD107" s="72">
        <f t="shared" si="20"/>
        <v>4.0994807324405578E-3</v>
      </c>
      <c r="AE107" s="72">
        <f t="shared" si="21"/>
        <v>5.5452865064695009E-3</v>
      </c>
      <c r="AF107" s="72">
        <f t="shared" si="22"/>
        <v>0.90384615384615385</v>
      </c>
    </row>
    <row r="108" spans="1:32" x14ac:dyDescent="0.25">
      <c r="A108" s="2" t="s">
        <v>6139</v>
      </c>
      <c r="B108" s="3" t="s">
        <v>24</v>
      </c>
      <c r="C108" s="4" t="s">
        <v>6138</v>
      </c>
      <c r="D108" s="3" t="s">
        <v>26</v>
      </c>
      <c r="E108" s="3" t="s">
        <v>6137</v>
      </c>
      <c r="F108" s="3" t="s">
        <v>28</v>
      </c>
      <c r="G108" s="3" t="s">
        <v>28</v>
      </c>
      <c r="H108" s="5">
        <v>65</v>
      </c>
      <c r="I108" s="5">
        <v>1</v>
      </c>
      <c r="J108" s="5">
        <v>83</v>
      </c>
      <c r="K108" s="5">
        <v>86</v>
      </c>
      <c r="L108" s="5">
        <v>3.1068999999999999E-2</v>
      </c>
      <c r="M108" s="69">
        <f t="shared" si="12"/>
        <v>3792</v>
      </c>
      <c r="N108" s="5">
        <v>28</v>
      </c>
      <c r="O108" s="5">
        <v>3792</v>
      </c>
      <c r="P108" s="5">
        <v>2768</v>
      </c>
      <c r="Q108" s="5">
        <v>0</v>
      </c>
      <c r="R108" s="5">
        <v>0</v>
      </c>
      <c r="S108" s="5">
        <f t="shared" si="13"/>
        <v>2768</v>
      </c>
      <c r="T108" s="5">
        <v>4</v>
      </c>
      <c r="U108" s="5">
        <v>0</v>
      </c>
      <c r="V108" s="5">
        <v>0</v>
      </c>
      <c r="W108" s="5">
        <v>0</v>
      </c>
      <c r="X108" s="72">
        <f t="shared" si="14"/>
        <v>1</v>
      </c>
      <c r="Y108" s="72">
        <f t="shared" si="15"/>
        <v>0</v>
      </c>
      <c r="Z108" s="72">
        <f t="shared" si="16"/>
        <v>0</v>
      </c>
      <c r="AA108" s="72">
        <f t="shared" si="17"/>
        <v>1</v>
      </c>
      <c r="AB108" s="72">
        <f t="shared" si="18"/>
        <v>0</v>
      </c>
      <c r="AC108" s="72">
        <f t="shared" si="19"/>
        <v>0</v>
      </c>
      <c r="AD108" s="72">
        <f t="shared" si="20"/>
        <v>7.3839662447257384E-3</v>
      </c>
      <c r="AE108" s="72">
        <f t="shared" si="21"/>
        <v>1.0115606936416185E-2</v>
      </c>
      <c r="AF108" s="72">
        <f t="shared" si="22"/>
        <v>0.96511627906976749</v>
      </c>
    </row>
    <row r="109" spans="1:32" x14ac:dyDescent="0.25">
      <c r="A109" s="2" t="s">
        <v>8590</v>
      </c>
      <c r="B109" s="3" t="s">
        <v>24</v>
      </c>
      <c r="C109" s="4" t="s">
        <v>8589</v>
      </c>
      <c r="D109" s="3" t="s">
        <v>26</v>
      </c>
      <c r="E109" s="3" t="s">
        <v>8588</v>
      </c>
      <c r="F109" s="3" t="s">
        <v>28</v>
      </c>
      <c r="G109" s="3" t="s">
        <v>28</v>
      </c>
      <c r="H109" s="5">
        <v>6366</v>
      </c>
      <c r="I109" s="5">
        <v>395</v>
      </c>
      <c r="J109" s="5">
        <v>2997</v>
      </c>
      <c r="K109" s="5">
        <v>6050</v>
      </c>
      <c r="L109" s="5">
        <v>0.13489399999999999</v>
      </c>
      <c r="M109" s="69">
        <f t="shared" si="12"/>
        <v>107544</v>
      </c>
      <c r="N109" s="5">
        <v>765</v>
      </c>
      <c r="O109" s="5">
        <v>69908</v>
      </c>
      <c r="P109" s="5">
        <v>44850</v>
      </c>
      <c r="Q109" s="5">
        <v>0</v>
      </c>
      <c r="R109" s="5">
        <v>0</v>
      </c>
      <c r="S109" s="5">
        <f t="shared" si="13"/>
        <v>67759</v>
      </c>
      <c r="T109" s="5">
        <v>374</v>
      </c>
      <c r="U109" s="5">
        <v>171</v>
      </c>
      <c r="V109" s="5">
        <v>37636</v>
      </c>
      <c r="W109" s="5">
        <v>22909</v>
      </c>
      <c r="X109" s="72">
        <f t="shared" si="14"/>
        <v>0.65004091348657289</v>
      </c>
      <c r="Y109" s="72">
        <f t="shared" si="15"/>
        <v>0</v>
      </c>
      <c r="Z109" s="72">
        <f t="shared" si="16"/>
        <v>0.34995908651342705</v>
      </c>
      <c r="AA109" s="72">
        <f t="shared" si="17"/>
        <v>0.66190469162768051</v>
      </c>
      <c r="AB109" s="72">
        <f t="shared" si="18"/>
        <v>0</v>
      </c>
      <c r="AC109" s="72">
        <f t="shared" si="19"/>
        <v>0.33809530837231955</v>
      </c>
      <c r="AD109" s="72">
        <f t="shared" si="20"/>
        <v>7.11336755188574E-3</v>
      </c>
      <c r="AE109" s="72">
        <f t="shared" si="21"/>
        <v>1.1290013134786522E-2</v>
      </c>
      <c r="AF109" s="72">
        <f t="shared" si="22"/>
        <v>0.49537190082644628</v>
      </c>
    </row>
    <row r="110" spans="1:32" x14ac:dyDescent="0.25">
      <c r="A110" s="2" t="s">
        <v>7381</v>
      </c>
      <c r="B110" s="3" t="s">
        <v>24</v>
      </c>
      <c r="C110" s="4" t="s">
        <v>7380</v>
      </c>
      <c r="D110" s="3" t="s">
        <v>26</v>
      </c>
      <c r="E110" s="3" t="s">
        <v>7379</v>
      </c>
      <c r="F110" s="3" t="s">
        <v>28</v>
      </c>
      <c r="G110" s="3" t="s">
        <v>28</v>
      </c>
      <c r="H110" s="5">
        <v>486</v>
      </c>
      <c r="I110" s="5">
        <v>72</v>
      </c>
      <c r="J110" s="5">
        <v>298</v>
      </c>
      <c r="K110" s="5">
        <v>389</v>
      </c>
      <c r="L110" s="5">
        <v>6.4823000000000006E-2</v>
      </c>
      <c r="M110" s="69">
        <f t="shared" si="12"/>
        <v>8995</v>
      </c>
      <c r="N110" s="5">
        <v>102</v>
      </c>
      <c r="O110" s="5">
        <v>8183</v>
      </c>
      <c r="P110" s="5">
        <v>6001</v>
      </c>
      <c r="Q110" s="5">
        <v>0</v>
      </c>
      <c r="R110" s="5">
        <v>0</v>
      </c>
      <c r="S110" s="5">
        <f t="shared" si="13"/>
        <v>6535</v>
      </c>
      <c r="T110" s="5">
        <v>21</v>
      </c>
      <c r="U110" s="5">
        <v>3</v>
      </c>
      <c r="V110" s="5">
        <v>812</v>
      </c>
      <c r="W110" s="5">
        <v>534</v>
      </c>
      <c r="X110" s="72">
        <f t="shared" si="14"/>
        <v>0.90972762645914396</v>
      </c>
      <c r="Y110" s="72">
        <f t="shared" si="15"/>
        <v>0</v>
      </c>
      <c r="Z110" s="72">
        <f t="shared" si="16"/>
        <v>9.027237354085603E-2</v>
      </c>
      <c r="AA110" s="72">
        <f t="shared" si="17"/>
        <v>0.91828615149196635</v>
      </c>
      <c r="AB110" s="72">
        <f t="shared" si="18"/>
        <v>0</v>
      </c>
      <c r="AC110" s="72">
        <f t="shared" si="19"/>
        <v>8.1713848508033662E-2</v>
      </c>
      <c r="AD110" s="72">
        <f t="shared" si="20"/>
        <v>1.1339633129516398E-2</v>
      </c>
      <c r="AE110" s="72">
        <f t="shared" si="21"/>
        <v>1.5608263198163734E-2</v>
      </c>
      <c r="AF110" s="72">
        <f t="shared" si="22"/>
        <v>0.76606683804627251</v>
      </c>
    </row>
    <row r="111" spans="1:32" x14ac:dyDescent="0.25">
      <c r="A111" s="2" t="s">
        <v>8294</v>
      </c>
      <c r="B111" s="3" t="s">
        <v>24</v>
      </c>
      <c r="C111" s="4" t="s">
        <v>8293</v>
      </c>
      <c r="D111" s="3" t="s">
        <v>26</v>
      </c>
      <c r="E111" s="3" t="s">
        <v>8292</v>
      </c>
      <c r="F111" s="3" t="s">
        <v>28</v>
      </c>
      <c r="G111" s="3" t="s">
        <v>28</v>
      </c>
      <c r="H111" s="5">
        <v>1728</v>
      </c>
      <c r="I111" s="5">
        <v>120</v>
      </c>
      <c r="J111" s="5">
        <v>1189</v>
      </c>
      <c r="K111" s="5">
        <v>1677</v>
      </c>
      <c r="L111" s="5">
        <v>0.11056199999999999</v>
      </c>
      <c r="M111" s="69">
        <f t="shared" si="12"/>
        <v>26614</v>
      </c>
      <c r="N111" s="5">
        <v>330</v>
      </c>
      <c r="O111" s="5">
        <v>21738</v>
      </c>
      <c r="P111" s="5">
        <v>15168</v>
      </c>
      <c r="Q111" s="5">
        <v>0</v>
      </c>
      <c r="R111" s="5">
        <v>0</v>
      </c>
      <c r="S111" s="5">
        <f t="shared" si="13"/>
        <v>18437</v>
      </c>
      <c r="T111" s="5">
        <v>65</v>
      </c>
      <c r="U111" s="5">
        <v>20</v>
      </c>
      <c r="V111" s="5">
        <v>4876</v>
      </c>
      <c r="W111" s="5">
        <v>3269</v>
      </c>
      <c r="X111" s="72">
        <f t="shared" si="14"/>
        <v>0.81678815660930337</v>
      </c>
      <c r="Y111" s="72">
        <f t="shared" si="15"/>
        <v>0</v>
      </c>
      <c r="Z111" s="72">
        <f t="shared" si="16"/>
        <v>0.18321184339069663</v>
      </c>
      <c r="AA111" s="72">
        <f t="shared" si="17"/>
        <v>0.8226934967727938</v>
      </c>
      <c r="AB111" s="72">
        <f t="shared" si="18"/>
        <v>0</v>
      </c>
      <c r="AC111" s="72">
        <f t="shared" si="19"/>
        <v>0.17730650322720617</v>
      </c>
      <c r="AD111" s="72">
        <f t="shared" si="20"/>
        <v>1.2399488990756744E-2</v>
      </c>
      <c r="AE111" s="72">
        <f t="shared" si="21"/>
        <v>1.7898790475673918E-2</v>
      </c>
      <c r="AF111" s="72">
        <f t="shared" si="22"/>
        <v>0.70900417412045325</v>
      </c>
    </row>
    <row r="112" spans="1:32" x14ac:dyDescent="0.25">
      <c r="A112" s="2" t="s">
        <v>8092</v>
      </c>
      <c r="B112" s="3" t="s">
        <v>24</v>
      </c>
      <c r="C112" s="4" t="s">
        <v>8091</v>
      </c>
      <c r="D112" s="3" t="s">
        <v>26</v>
      </c>
      <c r="E112" s="3" t="s">
        <v>8090</v>
      </c>
      <c r="F112" s="3" t="s">
        <v>28</v>
      </c>
      <c r="G112" s="3" t="s">
        <v>28</v>
      </c>
      <c r="H112" s="5">
        <v>1007</v>
      </c>
      <c r="I112" s="5">
        <v>12</v>
      </c>
      <c r="J112" s="5">
        <v>1314</v>
      </c>
      <c r="K112" s="5">
        <v>1432</v>
      </c>
      <c r="L112" s="5">
        <v>0.12617900000000001</v>
      </c>
      <c r="M112" s="69">
        <f t="shared" si="12"/>
        <v>18047</v>
      </c>
      <c r="N112" s="5">
        <v>868</v>
      </c>
      <c r="O112" s="5">
        <v>16267</v>
      </c>
      <c r="P112" s="5">
        <v>11349</v>
      </c>
      <c r="Q112" s="5">
        <v>0</v>
      </c>
      <c r="R112" s="5">
        <v>0</v>
      </c>
      <c r="S112" s="5">
        <f t="shared" si="13"/>
        <v>12547</v>
      </c>
      <c r="T112" s="5">
        <v>50</v>
      </c>
      <c r="U112" s="5">
        <v>23</v>
      </c>
      <c r="V112" s="5">
        <v>1780</v>
      </c>
      <c r="W112" s="5">
        <v>1198</v>
      </c>
      <c r="X112" s="72">
        <f t="shared" si="14"/>
        <v>0.90136864852884135</v>
      </c>
      <c r="Y112" s="72">
        <f t="shared" si="15"/>
        <v>0</v>
      </c>
      <c r="Z112" s="72">
        <f t="shared" si="16"/>
        <v>9.8631351471158646E-2</v>
      </c>
      <c r="AA112" s="72">
        <f t="shared" si="17"/>
        <v>0.90451900852793499</v>
      </c>
      <c r="AB112" s="72">
        <f t="shared" si="18"/>
        <v>0</v>
      </c>
      <c r="AC112" s="72">
        <f t="shared" si="19"/>
        <v>9.5480991472065041E-2</v>
      </c>
      <c r="AD112" s="72">
        <f t="shared" si="20"/>
        <v>4.8096636560093088E-2</v>
      </c>
      <c r="AE112" s="72">
        <f t="shared" si="21"/>
        <v>6.9179883637522907E-2</v>
      </c>
      <c r="AF112" s="72">
        <f t="shared" si="22"/>
        <v>0.91759776536312854</v>
      </c>
    </row>
    <row r="113" spans="1:32" x14ac:dyDescent="0.25">
      <c r="A113" s="2" t="s">
        <v>6408</v>
      </c>
      <c r="B113" s="3" t="s">
        <v>24</v>
      </c>
      <c r="C113" s="4" t="s">
        <v>6407</v>
      </c>
      <c r="D113" s="3" t="s">
        <v>26</v>
      </c>
      <c r="E113" s="3" t="s">
        <v>6406</v>
      </c>
      <c r="F113" s="3" t="s">
        <v>28</v>
      </c>
      <c r="G113" s="3" t="s">
        <v>28</v>
      </c>
      <c r="H113" s="5">
        <v>58</v>
      </c>
      <c r="I113" s="5">
        <v>1</v>
      </c>
      <c r="J113" s="5">
        <v>69</v>
      </c>
      <c r="K113" s="5">
        <v>76</v>
      </c>
      <c r="L113" s="5">
        <v>2.3213000000000001E-2</v>
      </c>
      <c r="M113" s="69">
        <f t="shared" si="12"/>
        <v>4333</v>
      </c>
      <c r="N113" s="5">
        <v>29</v>
      </c>
      <c r="O113" s="5">
        <v>4312</v>
      </c>
      <c r="P113" s="5">
        <v>3274</v>
      </c>
      <c r="Q113" s="5">
        <v>0</v>
      </c>
      <c r="R113" s="5">
        <v>0</v>
      </c>
      <c r="S113" s="5">
        <f t="shared" si="13"/>
        <v>3288</v>
      </c>
      <c r="T113" s="5">
        <v>3</v>
      </c>
      <c r="U113" s="5">
        <v>0</v>
      </c>
      <c r="V113" s="5">
        <v>21</v>
      </c>
      <c r="W113" s="5">
        <v>14</v>
      </c>
      <c r="X113" s="72">
        <f t="shared" si="14"/>
        <v>0.99515347334410342</v>
      </c>
      <c r="Y113" s="72">
        <f t="shared" si="15"/>
        <v>0</v>
      </c>
      <c r="Z113" s="72">
        <f t="shared" si="16"/>
        <v>4.8465266558966073E-3</v>
      </c>
      <c r="AA113" s="72">
        <f t="shared" si="17"/>
        <v>0.99574209245742096</v>
      </c>
      <c r="AB113" s="72">
        <f t="shared" si="18"/>
        <v>0</v>
      </c>
      <c r="AC113" s="72">
        <f t="shared" si="19"/>
        <v>4.2579075425790754E-3</v>
      </c>
      <c r="AD113" s="72">
        <f t="shared" si="20"/>
        <v>6.6928225248096005E-3</v>
      </c>
      <c r="AE113" s="72">
        <f t="shared" si="21"/>
        <v>8.819951338199513E-3</v>
      </c>
      <c r="AF113" s="72">
        <f t="shared" si="22"/>
        <v>0.90789473684210531</v>
      </c>
    </row>
    <row r="114" spans="1:32" x14ac:dyDescent="0.25">
      <c r="A114" s="2" t="s">
        <v>7435</v>
      </c>
      <c r="B114" s="3" t="s">
        <v>24</v>
      </c>
      <c r="C114" s="4" t="s">
        <v>7434</v>
      </c>
      <c r="D114" s="3" t="s">
        <v>26</v>
      </c>
      <c r="E114" s="3" t="s">
        <v>7433</v>
      </c>
      <c r="F114" s="3" t="s">
        <v>28</v>
      </c>
      <c r="G114" s="3" t="s">
        <v>28</v>
      </c>
      <c r="H114" s="5">
        <v>60</v>
      </c>
      <c r="I114" s="5">
        <v>0</v>
      </c>
      <c r="J114" s="5">
        <v>107</v>
      </c>
      <c r="K114" s="5">
        <v>128</v>
      </c>
      <c r="L114" s="5">
        <v>2.0725E-2</v>
      </c>
      <c r="M114" s="69">
        <f t="shared" si="12"/>
        <v>9171</v>
      </c>
      <c r="N114" s="5">
        <v>58</v>
      </c>
      <c r="O114" s="5">
        <v>8247</v>
      </c>
      <c r="P114" s="5">
        <v>6176</v>
      </c>
      <c r="Q114" s="5">
        <v>0</v>
      </c>
      <c r="R114" s="5">
        <v>0</v>
      </c>
      <c r="S114" s="5">
        <f t="shared" si="13"/>
        <v>6769</v>
      </c>
      <c r="T114" s="5">
        <v>33</v>
      </c>
      <c r="U114" s="5">
        <v>14</v>
      </c>
      <c r="V114" s="5">
        <v>924</v>
      </c>
      <c r="W114" s="5">
        <v>593</v>
      </c>
      <c r="X114" s="72">
        <f t="shared" si="14"/>
        <v>0.8992476283938502</v>
      </c>
      <c r="Y114" s="72">
        <f t="shared" si="15"/>
        <v>0</v>
      </c>
      <c r="Z114" s="72">
        <f t="shared" si="16"/>
        <v>0.10075237160614982</v>
      </c>
      <c r="AA114" s="72">
        <f t="shared" si="17"/>
        <v>0.91239474072979765</v>
      </c>
      <c r="AB114" s="72">
        <f t="shared" si="18"/>
        <v>0</v>
      </c>
      <c r="AC114" s="72">
        <f t="shared" si="19"/>
        <v>8.7605259270202393E-2</v>
      </c>
      <c r="AD114" s="72">
        <f t="shared" si="20"/>
        <v>6.3242830661868936E-3</v>
      </c>
      <c r="AE114" s="72">
        <f t="shared" si="21"/>
        <v>8.5684739252474516E-3</v>
      </c>
      <c r="AF114" s="72">
        <f t="shared" si="22"/>
        <v>0.8359375</v>
      </c>
    </row>
    <row r="115" spans="1:32" x14ac:dyDescent="0.25">
      <c r="A115" s="2" t="s">
        <v>8462</v>
      </c>
      <c r="B115" s="3" t="s">
        <v>24</v>
      </c>
      <c r="C115" s="4" t="s">
        <v>8461</v>
      </c>
      <c r="D115" s="3" t="s">
        <v>26</v>
      </c>
      <c r="E115" s="3" t="s">
        <v>8460</v>
      </c>
      <c r="F115" s="3" t="s">
        <v>28</v>
      </c>
      <c r="G115" s="3" t="s">
        <v>28</v>
      </c>
      <c r="H115" s="5">
        <v>1682</v>
      </c>
      <c r="I115" s="5">
        <v>95</v>
      </c>
      <c r="J115" s="5">
        <v>826</v>
      </c>
      <c r="K115" s="5">
        <v>1595</v>
      </c>
      <c r="L115" s="5">
        <v>6.8848000000000006E-2</v>
      </c>
      <c r="M115" s="69">
        <f t="shared" si="12"/>
        <v>47685</v>
      </c>
      <c r="N115" s="5">
        <v>95</v>
      </c>
      <c r="O115" s="5">
        <v>33185</v>
      </c>
      <c r="P115" s="5">
        <v>23167</v>
      </c>
      <c r="Q115" s="5">
        <v>0</v>
      </c>
      <c r="R115" s="5">
        <v>0</v>
      </c>
      <c r="S115" s="5">
        <f t="shared" si="13"/>
        <v>32920</v>
      </c>
      <c r="T115" s="5">
        <v>164</v>
      </c>
      <c r="U115" s="5">
        <v>178</v>
      </c>
      <c r="V115" s="5">
        <v>14500</v>
      </c>
      <c r="W115" s="5">
        <v>9753</v>
      </c>
      <c r="X115" s="72">
        <f t="shared" si="14"/>
        <v>0.69592114920834647</v>
      </c>
      <c r="Y115" s="72">
        <f t="shared" si="15"/>
        <v>0</v>
      </c>
      <c r="Z115" s="72">
        <f t="shared" si="16"/>
        <v>0.30407885079165353</v>
      </c>
      <c r="AA115" s="72">
        <f t="shared" si="17"/>
        <v>0.70373633049817741</v>
      </c>
      <c r="AB115" s="72">
        <f t="shared" si="18"/>
        <v>0</v>
      </c>
      <c r="AC115" s="72">
        <f t="shared" si="19"/>
        <v>0.29626366950182259</v>
      </c>
      <c r="AD115" s="72">
        <f t="shared" si="20"/>
        <v>1.9922407465660062E-3</v>
      </c>
      <c r="AE115" s="72">
        <f t="shared" si="21"/>
        <v>2.8857837181044958E-3</v>
      </c>
      <c r="AF115" s="72">
        <f t="shared" si="22"/>
        <v>0.51786833855799375</v>
      </c>
    </row>
    <row r="116" spans="1:32" x14ac:dyDescent="0.25">
      <c r="A116" s="2" t="s">
        <v>7191</v>
      </c>
      <c r="B116" s="3" t="s">
        <v>24</v>
      </c>
      <c r="C116" s="4" t="s">
        <v>7190</v>
      </c>
      <c r="D116" s="3" t="s">
        <v>26</v>
      </c>
      <c r="E116" s="3" t="s">
        <v>7189</v>
      </c>
      <c r="F116" s="3" t="s">
        <v>28</v>
      </c>
      <c r="G116" s="3" t="s">
        <v>28</v>
      </c>
      <c r="H116" s="5">
        <v>23</v>
      </c>
      <c r="I116" s="5">
        <v>0</v>
      </c>
      <c r="J116" s="5">
        <v>92</v>
      </c>
      <c r="K116" s="5">
        <v>97</v>
      </c>
      <c r="L116" s="5">
        <v>1.8384999999999999E-2</v>
      </c>
      <c r="M116" s="69">
        <f t="shared" si="12"/>
        <v>7111</v>
      </c>
      <c r="N116" s="5">
        <v>67</v>
      </c>
      <c r="O116" s="5">
        <v>7111</v>
      </c>
      <c r="P116" s="5">
        <v>5276</v>
      </c>
      <c r="Q116" s="5">
        <v>0</v>
      </c>
      <c r="R116" s="5">
        <v>0</v>
      </c>
      <c r="S116" s="5">
        <f t="shared" si="13"/>
        <v>5276</v>
      </c>
      <c r="T116" s="5">
        <v>14</v>
      </c>
      <c r="U116" s="5">
        <v>0</v>
      </c>
      <c r="V116" s="5">
        <v>0</v>
      </c>
      <c r="W116" s="5">
        <v>0</v>
      </c>
      <c r="X116" s="72">
        <f t="shared" si="14"/>
        <v>1</v>
      </c>
      <c r="Y116" s="72">
        <f t="shared" si="15"/>
        <v>0</v>
      </c>
      <c r="Z116" s="72">
        <f t="shared" si="16"/>
        <v>0</v>
      </c>
      <c r="AA116" s="72">
        <f t="shared" si="17"/>
        <v>1</v>
      </c>
      <c r="AB116" s="72">
        <f t="shared" si="18"/>
        <v>0</v>
      </c>
      <c r="AC116" s="72">
        <f t="shared" si="19"/>
        <v>0</v>
      </c>
      <c r="AD116" s="72">
        <f t="shared" si="20"/>
        <v>9.4220222190971731E-3</v>
      </c>
      <c r="AE116" s="72">
        <f t="shared" si="21"/>
        <v>1.269901440485216E-2</v>
      </c>
      <c r="AF116" s="72">
        <f t="shared" si="22"/>
        <v>0.94845360824742264</v>
      </c>
    </row>
    <row r="117" spans="1:32" x14ac:dyDescent="0.25">
      <c r="A117" s="2" t="s">
        <v>6537</v>
      </c>
      <c r="B117" s="3" t="s">
        <v>24</v>
      </c>
      <c r="C117" s="4" t="s">
        <v>6536</v>
      </c>
      <c r="D117" s="3" t="s">
        <v>26</v>
      </c>
      <c r="E117" s="3" t="s">
        <v>6535</v>
      </c>
      <c r="F117" s="3" t="s">
        <v>28</v>
      </c>
      <c r="G117" s="3" t="s">
        <v>28</v>
      </c>
      <c r="H117" s="5">
        <v>65</v>
      </c>
      <c r="I117" s="5">
        <v>2</v>
      </c>
      <c r="J117" s="5">
        <v>123</v>
      </c>
      <c r="K117" s="5">
        <v>143</v>
      </c>
      <c r="L117" s="5">
        <v>4.0487000000000002E-2</v>
      </c>
      <c r="M117" s="69">
        <f t="shared" si="12"/>
        <v>6384</v>
      </c>
      <c r="N117" s="5">
        <v>91</v>
      </c>
      <c r="O117" s="5">
        <v>5063</v>
      </c>
      <c r="P117" s="5">
        <v>3532</v>
      </c>
      <c r="Q117" s="5">
        <v>0</v>
      </c>
      <c r="R117" s="5">
        <v>0</v>
      </c>
      <c r="S117" s="5">
        <f t="shared" si="13"/>
        <v>4446</v>
      </c>
      <c r="T117" s="5">
        <v>1</v>
      </c>
      <c r="U117" s="5">
        <v>13</v>
      </c>
      <c r="V117" s="5">
        <v>1321</v>
      </c>
      <c r="W117" s="5">
        <v>914</v>
      </c>
      <c r="X117" s="72">
        <f t="shared" si="14"/>
        <v>0.79307644110275688</v>
      </c>
      <c r="Y117" s="72">
        <f t="shared" si="15"/>
        <v>0</v>
      </c>
      <c r="Z117" s="72">
        <f t="shared" si="16"/>
        <v>0.20692355889724312</v>
      </c>
      <c r="AA117" s="72">
        <f t="shared" si="17"/>
        <v>0.79442195231668911</v>
      </c>
      <c r="AB117" s="72">
        <f t="shared" si="18"/>
        <v>0</v>
      </c>
      <c r="AC117" s="72">
        <f t="shared" si="19"/>
        <v>0.20557804768331084</v>
      </c>
      <c r="AD117" s="72">
        <f t="shared" si="20"/>
        <v>1.425438596491228E-2</v>
      </c>
      <c r="AE117" s="72">
        <f t="shared" si="21"/>
        <v>2.046783625730994E-2</v>
      </c>
      <c r="AF117" s="72">
        <f t="shared" si="22"/>
        <v>0.8601398601398601</v>
      </c>
    </row>
    <row r="118" spans="1:32" x14ac:dyDescent="0.25">
      <c r="A118" s="2" t="s">
        <v>5781</v>
      </c>
      <c r="B118" s="3" t="s">
        <v>24</v>
      </c>
      <c r="C118" s="4" t="s">
        <v>5780</v>
      </c>
      <c r="D118" s="3" t="s">
        <v>26</v>
      </c>
      <c r="E118" s="3" t="s">
        <v>5779</v>
      </c>
      <c r="F118" s="3" t="s">
        <v>28</v>
      </c>
      <c r="G118" s="3" t="s">
        <v>28</v>
      </c>
      <c r="H118" s="5">
        <v>60</v>
      </c>
      <c r="I118" s="5">
        <v>2</v>
      </c>
      <c r="J118" s="5">
        <v>71</v>
      </c>
      <c r="K118" s="5">
        <v>76</v>
      </c>
      <c r="L118" s="5">
        <v>3.4157E-2</v>
      </c>
      <c r="M118" s="69">
        <f t="shared" si="12"/>
        <v>3064</v>
      </c>
      <c r="N118" s="5">
        <v>24</v>
      </c>
      <c r="O118" s="5">
        <v>3064</v>
      </c>
      <c r="P118" s="5">
        <v>2225</v>
      </c>
      <c r="Q118" s="5">
        <v>0</v>
      </c>
      <c r="R118" s="5">
        <v>0</v>
      </c>
      <c r="S118" s="5">
        <f t="shared" si="13"/>
        <v>2225</v>
      </c>
      <c r="T118" s="5">
        <v>5</v>
      </c>
      <c r="U118" s="5">
        <v>0</v>
      </c>
      <c r="V118" s="5">
        <v>0</v>
      </c>
      <c r="W118" s="5">
        <v>0</v>
      </c>
      <c r="X118" s="72">
        <f t="shared" si="14"/>
        <v>1</v>
      </c>
      <c r="Y118" s="72">
        <f t="shared" si="15"/>
        <v>0</v>
      </c>
      <c r="Z118" s="72">
        <f t="shared" si="16"/>
        <v>0</v>
      </c>
      <c r="AA118" s="72">
        <f t="shared" si="17"/>
        <v>1</v>
      </c>
      <c r="AB118" s="72">
        <f t="shared" si="18"/>
        <v>0</v>
      </c>
      <c r="AC118" s="72">
        <f t="shared" si="19"/>
        <v>0</v>
      </c>
      <c r="AD118" s="72">
        <f t="shared" si="20"/>
        <v>7.832898172323759E-3</v>
      </c>
      <c r="AE118" s="72">
        <f t="shared" si="21"/>
        <v>1.0786516853932584E-2</v>
      </c>
      <c r="AF118" s="72">
        <f t="shared" si="22"/>
        <v>0.93421052631578949</v>
      </c>
    </row>
    <row r="119" spans="1:32" x14ac:dyDescent="0.25">
      <c r="A119" s="2" t="s">
        <v>6564</v>
      </c>
      <c r="B119" s="3" t="s">
        <v>24</v>
      </c>
      <c r="C119" s="4" t="s">
        <v>6563</v>
      </c>
      <c r="D119" s="3" t="s">
        <v>26</v>
      </c>
      <c r="E119" s="3" t="s">
        <v>6562</v>
      </c>
      <c r="F119" s="3" t="s">
        <v>28</v>
      </c>
      <c r="G119" s="3" t="s">
        <v>28</v>
      </c>
      <c r="H119" s="5">
        <v>37</v>
      </c>
      <c r="I119" s="5">
        <v>0</v>
      </c>
      <c r="J119" s="5">
        <v>112</v>
      </c>
      <c r="K119" s="5">
        <v>124</v>
      </c>
      <c r="L119" s="5">
        <v>3.4655999999999999E-2</v>
      </c>
      <c r="M119" s="69">
        <f t="shared" si="12"/>
        <v>5671</v>
      </c>
      <c r="N119" s="5">
        <v>82</v>
      </c>
      <c r="O119" s="5">
        <v>5180</v>
      </c>
      <c r="P119" s="5">
        <v>3578</v>
      </c>
      <c r="Q119" s="5">
        <v>0</v>
      </c>
      <c r="R119" s="5">
        <v>0</v>
      </c>
      <c r="S119" s="5">
        <f t="shared" si="13"/>
        <v>3849</v>
      </c>
      <c r="T119" s="5">
        <v>11</v>
      </c>
      <c r="U119" s="5">
        <v>5</v>
      </c>
      <c r="V119" s="5">
        <v>491</v>
      </c>
      <c r="W119" s="5">
        <v>271</v>
      </c>
      <c r="X119" s="72">
        <f t="shared" si="14"/>
        <v>0.91341915006171748</v>
      </c>
      <c r="Y119" s="72">
        <f t="shared" si="15"/>
        <v>0</v>
      </c>
      <c r="Z119" s="72">
        <f t="shared" si="16"/>
        <v>8.6580849938282495E-2</v>
      </c>
      <c r="AA119" s="72">
        <f t="shared" si="17"/>
        <v>0.92959210184463492</v>
      </c>
      <c r="AB119" s="72">
        <f t="shared" si="18"/>
        <v>0</v>
      </c>
      <c r="AC119" s="72">
        <f t="shared" si="19"/>
        <v>7.0407898155365023E-2</v>
      </c>
      <c r="AD119" s="72">
        <f t="shared" si="20"/>
        <v>1.4459530946922941E-2</v>
      </c>
      <c r="AE119" s="72">
        <f t="shared" si="21"/>
        <v>2.1304234866199014E-2</v>
      </c>
      <c r="AF119" s="72">
        <f t="shared" si="22"/>
        <v>0.90322580645161288</v>
      </c>
    </row>
    <row r="120" spans="1:32" x14ac:dyDescent="0.25">
      <c r="A120" s="2" t="s">
        <v>6926</v>
      </c>
      <c r="B120" s="3" t="s">
        <v>24</v>
      </c>
      <c r="C120" s="4" t="s">
        <v>6925</v>
      </c>
      <c r="D120" s="3" t="s">
        <v>26</v>
      </c>
      <c r="E120" s="3" t="s">
        <v>6924</v>
      </c>
      <c r="F120" s="3" t="s">
        <v>28</v>
      </c>
      <c r="G120" s="3" t="s">
        <v>28</v>
      </c>
      <c r="H120" s="5">
        <v>33</v>
      </c>
      <c r="I120" s="5">
        <v>0</v>
      </c>
      <c r="J120" s="5">
        <v>150</v>
      </c>
      <c r="K120" s="5">
        <v>164</v>
      </c>
      <c r="L120" s="5">
        <v>3.6845999999999997E-2</v>
      </c>
      <c r="M120" s="69">
        <f t="shared" si="12"/>
        <v>6757</v>
      </c>
      <c r="N120" s="5">
        <v>136</v>
      </c>
      <c r="O120" s="5">
        <v>6142</v>
      </c>
      <c r="P120" s="5">
        <v>4451</v>
      </c>
      <c r="Q120" s="5">
        <v>0</v>
      </c>
      <c r="R120" s="5">
        <v>0</v>
      </c>
      <c r="S120" s="5">
        <f t="shared" si="13"/>
        <v>4787</v>
      </c>
      <c r="T120" s="5">
        <v>5</v>
      </c>
      <c r="U120" s="5">
        <v>5</v>
      </c>
      <c r="V120" s="5">
        <v>615</v>
      </c>
      <c r="W120" s="5">
        <v>336</v>
      </c>
      <c r="X120" s="72">
        <f t="shared" si="14"/>
        <v>0.90898327660204237</v>
      </c>
      <c r="Y120" s="72">
        <f t="shared" si="15"/>
        <v>0</v>
      </c>
      <c r="Z120" s="72">
        <f t="shared" si="16"/>
        <v>9.1016723397957675E-2</v>
      </c>
      <c r="AA120" s="72">
        <f t="shared" si="17"/>
        <v>0.92980990181742218</v>
      </c>
      <c r="AB120" s="72">
        <f t="shared" si="18"/>
        <v>0</v>
      </c>
      <c r="AC120" s="72">
        <f t="shared" si="19"/>
        <v>7.019009818257782E-2</v>
      </c>
      <c r="AD120" s="72">
        <f t="shared" si="20"/>
        <v>2.0127275418084949E-2</v>
      </c>
      <c r="AE120" s="72">
        <f t="shared" si="21"/>
        <v>2.8410277835805305E-2</v>
      </c>
      <c r="AF120" s="72">
        <f t="shared" si="22"/>
        <v>0.91463414634146345</v>
      </c>
    </row>
    <row r="121" spans="1:32" x14ac:dyDescent="0.25">
      <c r="A121" s="2" t="s">
        <v>5772</v>
      </c>
      <c r="B121" s="3" t="s">
        <v>24</v>
      </c>
      <c r="C121" s="4" t="s">
        <v>5771</v>
      </c>
      <c r="D121" s="3" t="s">
        <v>26</v>
      </c>
      <c r="E121" s="3" t="s">
        <v>5770</v>
      </c>
      <c r="F121" s="3" t="s">
        <v>28</v>
      </c>
      <c r="G121" s="3" t="s">
        <v>28</v>
      </c>
      <c r="H121" s="5">
        <v>25</v>
      </c>
      <c r="I121" s="5">
        <v>0</v>
      </c>
      <c r="J121" s="5">
        <v>94</v>
      </c>
      <c r="K121" s="5">
        <v>116</v>
      </c>
      <c r="L121" s="5">
        <v>5.2823000000000002E-2</v>
      </c>
      <c r="M121" s="69">
        <f t="shared" si="12"/>
        <v>3157</v>
      </c>
      <c r="N121" s="5">
        <v>92</v>
      </c>
      <c r="O121" s="5">
        <v>3092</v>
      </c>
      <c r="P121" s="5">
        <v>2196</v>
      </c>
      <c r="Q121" s="5">
        <v>0</v>
      </c>
      <c r="R121" s="5">
        <v>0</v>
      </c>
      <c r="S121" s="5">
        <f t="shared" si="13"/>
        <v>2239</v>
      </c>
      <c r="T121" s="5">
        <v>8</v>
      </c>
      <c r="U121" s="5">
        <v>1</v>
      </c>
      <c r="V121" s="5">
        <v>65</v>
      </c>
      <c r="W121" s="5">
        <v>43</v>
      </c>
      <c r="X121" s="72">
        <f t="shared" si="14"/>
        <v>0.9794108330693696</v>
      </c>
      <c r="Y121" s="72">
        <f t="shared" si="15"/>
        <v>0</v>
      </c>
      <c r="Z121" s="72">
        <f t="shared" si="16"/>
        <v>2.0589166930630346E-2</v>
      </c>
      <c r="AA121" s="72">
        <f t="shared" si="17"/>
        <v>0.98079499776686019</v>
      </c>
      <c r="AB121" s="72">
        <f t="shared" si="18"/>
        <v>0</v>
      </c>
      <c r="AC121" s="72">
        <f t="shared" si="19"/>
        <v>1.9205002233139794E-2</v>
      </c>
      <c r="AD121" s="72">
        <f t="shared" si="20"/>
        <v>2.9141590117199873E-2</v>
      </c>
      <c r="AE121" s="72">
        <f t="shared" si="21"/>
        <v>4.1089772219740958E-2</v>
      </c>
      <c r="AF121" s="72">
        <f t="shared" si="22"/>
        <v>0.81034482758620685</v>
      </c>
    </row>
    <row r="122" spans="1:32" x14ac:dyDescent="0.25">
      <c r="A122" s="2" t="s">
        <v>6013</v>
      </c>
      <c r="B122" s="3" t="s">
        <v>24</v>
      </c>
      <c r="C122" s="4" t="s">
        <v>6012</v>
      </c>
      <c r="D122" s="3" t="s">
        <v>26</v>
      </c>
      <c r="E122" s="3" t="s">
        <v>6011</v>
      </c>
      <c r="F122" s="3" t="s">
        <v>28</v>
      </c>
      <c r="G122" s="3" t="s">
        <v>28</v>
      </c>
      <c r="H122" s="5">
        <v>31</v>
      </c>
      <c r="I122" s="5">
        <v>0</v>
      </c>
      <c r="J122" s="5">
        <v>46</v>
      </c>
      <c r="K122" s="5">
        <v>50</v>
      </c>
      <c r="L122" s="5">
        <v>1.9432999999999999E-2</v>
      </c>
      <c r="M122" s="69">
        <f t="shared" si="12"/>
        <v>3811</v>
      </c>
      <c r="N122" s="5">
        <v>25</v>
      </c>
      <c r="O122" s="5">
        <v>3619</v>
      </c>
      <c r="P122" s="5">
        <v>2573</v>
      </c>
      <c r="Q122" s="5">
        <v>0</v>
      </c>
      <c r="R122" s="5">
        <v>0</v>
      </c>
      <c r="S122" s="5">
        <f t="shared" si="13"/>
        <v>2697</v>
      </c>
      <c r="T122" s="5">
        <v>1</v>
      </c>
      <c r="U122" s="5">
        <v>3</v>
      </c>
      <c r="V122" s="5">
        <v>192</v>
      </c>
      <c r="W122" s="5">
        <v>124</v>
      </c>
      <c r="X122" s="72">
        <f t="shared" si="14"/>
        <v>0.94961952243505643</v>
      </c>
      <c r="Y122" s="72">
        <f t="shared" si="15"/>
        <v>0</v>
      </c>
      <c r="Z122" s="72">
        <f t="shared" si="16"/>
        <v>5.0380477564943585E-2</v>
      </c>
      <c r="AA122" s="72">
        <f t="shared" si="17"/>
        <v>0.95402298850574707</v>
      </c>
      <c r="AB122" s="72">
        <f t="shared" si="18"/>
        <v>0</v>
      </c>
      <c r="AC122" s="72">
        <f t="shared" si="19"/>
        <v>4.5977011494252873E-2</v>
      </c>
      <c r="AD122" s="72">
        <f t="shared" si="20"/>
        <v>6.5599580162686959E-3</v>
      </c>
      <c r="AE122" s="72">
        <f t="shared" si="21"/>
        <v>9.2695587690025949E-3</v>
      </c>
      <c r="AF122" s="72">
        <f t="shared" si="22"/>
        <v>0.92</v>
      </c>
    </row>
    <row r="123" spans="1:32" x14ac:dyDescent="0.25">
      <c r="A123" s="2" t="s">
        <v>8414</v>
      </c>
      <c r="B123" s="3" t="s">
        <v>24</v>
      </c>
      <c r="C123" s="4" t="s">
        <v>8413</v>
      </c>
      <c r="D123" s="3" t="s">
        <v>26</v>
      </c>
      <c r="E123" s="3" t="s">
        <v>8412</v>
      </c>
      <c r="F123" s="3" t="s">
        <v>28</v>
      </c>
      <c r="G123" s="3" t="s">
        <v>28</v>
      </c>
      <c r="H123" s="5">
        <v>1135</v>
      </c>
      <c r="I123" s="5">
        <v>24</v>
      </c>
      <c r="J123" s="5">
        <v>1029</v>
      </c>
      <c r="K123" s="5">
        <v>1460</v>
      </c>
      <c r="L123" s="5">
        <v>7.2430999999999995E-2</v>
      </c>
      <c r="M123" s="69">
        <f t="shared" si="12"/>
        <v>40346</v>
      </c>
      <c r="N123" s="5">
        <v>319</v>
      </c>
      <c r="O123" s="5">
        <v>29430</v>
      </c>
      <c r="P123" s="5">
        <v>20157</v>
      </c>
      <c r="Q123" s="5">
        <v>0</v>
      </c>
      <c r="R123" s="5">
        <v>0</v>
      </c>
      <c r="S123" s="5">
        <f t="shared" si="13"/>
        <v>27709</v>
      </c>
      <c r="T123" s="5">
        <v>213</v>
      </c>
      <c r="U123" s="5">
        <v>80</v>
      </c>
      <c r="V123" s="5">
        <v>10916</v>
      </c>
      <c r="W123" s="5">
        <v>7552</v>
      </c>
      <c r="X123" s="72">
        <f t="shared" si="14"/>
        <v>0.72944034104991817</v>
      </c>
      <c r="Y123" s="72">
        <f t="shared" si="15"/>
        <v>0</v>
      </c>
      <c r="Z123" s="72">
        <f t="shared" si="16"/>
        <v>0.27055965895008177</v>
      </c>
      <c r="AA123" s="72">
        <f t="shared" si="17"/>
        <v>0.72745317405897003</v>
      </c>
      <c r="AB123" s="72">
        <f t="shared" si="18"/>
        <v>0</v>
      </c>
      <c r="AC123" s="72">
        <f t="shared" si="19"/>
        <v>0.27254682594102997</v>
      </c>
      <c r="AD123" s="72">
        <f t="shared" si="20"/>
        <v>7.9066078421652711E-3</v>
      </c>
      <c r="AE123" s="72">
        <f t="shared" si="21"/>
        <v>1.1512504962286622E-2</v>
      </c>
      <c r="AF123" s="72">
        <f t="shared" si="22"/>
        <v>0.70479452054794522</v>
      </c>
    </row>
    <row r="124" spans="1:32" x14ac:dyDescent="0.25">
      <c r="A124" s="2" t="s">
        <v>7991</v>
      </c>
      <c r="B124" s="3" t="s">
        <v>24</v>
      </c>
      <c r="C124" s="4" t="s">
        <v>7990</v>
      </c>
      <c r="D124" s="3" t="s">
        <v>26</v>
      </c>
      <c r="E124" s="3" t="s">
        <v>7989</v>
      </c>
      <c r="F124" s="3" t="s">
        <v>28</v>
      </c>
      <c r="G124" s="3" t="s">
        <v>28</v>
      </c>
      <c r="H124" s="5">
        <v>825</v>
      </c>
      <c r="I124" s="5">
        <v>30</v>
      </c>
      <c r="J124" s="5">
        <v>883</v>
      </c>
      <c r="K124" s="5">
        <v>1043</v>
      </c>
      <c r="L124" s="5">
        <v>0.100231</v>
      </c>
      <c r="M124" s="69">
        <f t="shared" si="12"/>
        <v>17298</v>
      </c>
      <c r="N124" s="5">
        <v>598</v>
      </c>
      <c r="O124" s="5">
        <v>15080</v>
      </c>
      <c r="P124" s="5">
        <v>10406</v>
      </c>
      <c r="Q124" s="5">
        <v>0</v>
      </c>
      <c r="R124" s="5">
        <v>0</v>
      </c>
      <c r="S124" s="5">
        <f t="shared" si="13"/>
        <v>11774</v>
      </c>
      <c r="T124" s="5">
        <v>43</v>
      </c>
      <c r="U124" s="5">
        <v>27</v>
      </c>
      <c r="V124" s="5">
        <v>2218</v>
      </c>
      <c r="W124" s="5">
        <v>1368</v>
      </c>
      <c r="X124" s="72">
        <f t="shared" si="14"/>
        <v>0.87177708405596022</v>
      </c>
      <c r="Y124" s="72">
        <f t="shared" si="15"/>
        <v>0</v>
      </c>
      <c r="Z124" s="72">
        <f t="shared" si="16"/>
        <v>0.12822291594403978</v>
      </c>
      <c r="AA124" s="72">
        <f t="shared" si="17"/>
        <v>0.88381178868693733</v>
      </c>
      <c r="AB124" s="72">
        <f t="shared" si="18"/>
        <v>0</v>
      </c>
      <c r="AC124" s="72">
        <f t="shared" si="19"/>
        <v>0.11618821131306269</v>
      </c>
      <c r="AD124" s="72">
        <f t="shared" si="20"/>
        <v>3.4570470574632903E-2</v>
      </c>
      <c r="AE124" s="72">
        <f t="shared" si="21"/>
        <v>5.0789875997961607E-2</v>
      </c>
      <c r="AF124" s="72">
        <f t="shared" si="22"/>
        <v>0.84659635666347077</v>
      </c>
    </row>
    <row r="125" spans="1:32" x14ac:dyDescent="0.25">
      <c r="A125" s="2" t="s">
        <v>7759</v>
      </c>
      <c r="B125" s="3" t="s">
        <v>24</v>
      </c>
      <c r="C125" s="4" t="s">
        <v>7758</v>
      </c>
      <c r="D125" s="3" t="s">
        <v>26</v>
      </c>
      <c r="E125" s="3" t="s">
        <v>7757</v>
      </c>
      <c r="F125" s="3" t="s">
        <v>28</v>
      </c>
      <c r="G125" s="3" t="s">
        <v>28</v>
      </c>
      <c r="H125" s="5">
        <v>555</v>
      </c>
      <c r="I125" s="5">
        <v>37</v>
      </c>
      <c r="J125" s="5">
        <v>414</v>
      </c>
      <c r="K125" s="5">
        <v>548</v>
      </c>
      <c r="L125" s="5">
        <v>6.9986999999999994E-2</v>
      </c>
      <c r="M125" s="69">
        <f t="shared" si="12"/>
        <v>12356</v>
      </c>
      <c r="N125" s="5">
        <v>120</v>
      </c>
      <c r="O125" s="5">
        <v>10841</v>
      </c>
      <c r="P125" s="5">
        <v>7830</v>
      </c>
      <c r="Q125" s="5">
        <v>0</v>
      </c>
      <c r="R125" s="5">
        <v>0</v>
      </c>
      <c r="S125" s="5">
        <f t="shared" si="13"/>
        <v>8893</v>
      </c>
      <c r="T125" s="5">
        <v>82</v>
      </c>
      <c r="U125" s="5">
        <v>14</v>
      </c>
      <c r="V125" s="5">
        <v>1515</v>
      </c>
      <c r="W125" s="5">
        <v>1063</v>
      </c>
      <c r="X125" s="72">
        <f t="shared" si="14"/>
        <v>0.87738750404661703</v>
      </c>
      <c r="Y125" s="72">
        <f t="shared" si="15"/>
        <v>0</v>
      </c>
      <c r="Z125" s="72">
        <f t="shared" si="16"/>
        <v>0.12261249595338297</v>
      </c>
      <c r="AA125" s="72">
        <f t="shared" si="17"/>
        <v>0.88046778365006184</v>
      </c>
      <c r="AB125" s="72">
        <f t="shared" si="18"/>
        <v>0</v>
      </c>
      <c r="AC125" s="72">
        <f t="shared" si="19"/>
        <v>0.11953221634993816</v>
      </c>
      <c r="AD125" s="72">
        <f t="shared" si="20"/>
        <v>9.7118808675946914E-3</v>
      </c>
      <c r="AE125" s="72">
        <f t="shared" si="21"/>
        <v>1.3493759136399415E-2</v>
      </c>
      <c r="AF125" s="72">
        <f t="shared" si="22"/>
        <v>0.75547445255474455</v>
      </c>
    </row>
    <row r="126" spans="1:32" x14ac:dyDescent="0.25">
      <c r="A126" s="2" t="s">
        <v>8107</v>
      </c>
      <c r="B126" s="3" t="s">
        <v>24</v>
      </c>
      <c r="C126" s="4" t="s">
        <v>8106</v>
      </c>
      <c r="D126" s="3" t="s">
        <v>26</v>
      </c>
      <c r="E126" s="3" t="s">
        <v>8105</v>
      </c>
      <c r="F126" s="3" t="s">
        <v>28</v>
      </c>
      <c r="G126" s="3" t="s">
        <v>28</v>
      </c>
      <c r="H126" s="5">
        <v>1296</v>
      </c>
      <c r="I126" s="5">
        <v>157</v>
      </c>
      <c r="J126" s="5">
        <v>747</v>
      </c>
      <c r="K126" s="5">
        <v>1010</v>
      </c>
      <c r="L126" s="5">
        <v>8.7257000000000001E-2</v>
      </c>
      <c r="M126" s="69">
        <f t="shared" si="12"/>
        <v>18524</v>
      </c>
      <c r="N126" s="5">
        <v>179</v>
      </c>
      <c r="O126" s="5">
        <v>16200</v>
      </c>
      <c r="P126" s="5">
        <v>11575</v>
      </c>
      <c r="Q126" s="5">
        <v>0</v>
      </c>
      <c r="R126" s="5">
        <v>0</v>
      </c>
      <c r="S126" s="5">
        <f t="shared" si="13"/>
        <v>13270</v>
      </c>
      <c r="T126" s="5">
        <v>80</v>
      </c>
      <c r="U126" s="5">
        <v>17</v>
      </c>
      <c r="V126" s="5">
        <v>2324</v>
      </c>
      <c r="W126" s="5">
        <v>1695</v>
      </c>
      <c r="X126" s="72">
        <f t="shared" si="14"/>
        <v>0.87454113582379611</v>
      </c>
      <c r="Y126" s="72">
        <f t="shared" si="15"/>
        <v>0</v>
      </c>
      <c r="Z126" s="72">
        <f t="shared" si="16"/>
        <v>0.12545886417620383</v>
      </c>
      <c r="AA126" s="72">
        <f t="shared" si="17"/>
        <v>0.87226827430293896</v>
      </c>
      <c r="AB126" s="72">
        <f t="shared" si="18"/>
        <v>0</v>
      </c>
      <c r="AC126" s="72">
        <f t="shared" si="19"/>
        <v>0.12773172569706104</v>
      </c>
      <c r="AD126" s="72">
        <f t="shared" si="20"/>
        <v>9.6631397106456494E-3</v>
      </c>
      <c r="AE126" s="72">
        <f t="shared" si="21"/>
        <v>1.3489073097211755E-2</v>
      </c>
      <c r="AF126" s="72">
        <f t="shared" si="22"/>
        <v>0.73960396039603959</v>
      </c>
    </row>
    <row r="127" spans="1:32" x14ac:dyDescent="0.25">
      <c r="A127" s="2" t="s">
        <v>7275</v>
      </c>
      <c r="B127" s="3" t="s">
        <v>24</v>
      </c>
      <c r="C127" s="4" t="s">
        <v>7274</v>
      </c>
      <c r="D127" s="3" t="s">
        <v>26</v>
      </c>
      <c r="E127" s="3" t="s">
        <v>7273</v>
      </c>
      <c r="F127" s="3" t="s">
        <v>28</v>
      </c>
      <c r="G127" s="3" t="s">
        <v>28</v>
      </c>
      <c r="H127" s="5">
        <v>119</v>
      </c>
      <c r="I127" s="5">
        <v>1</v>
      </c>
      <c r="J127" s="5">
        <v>286</v>
      </c>
      <c r="K127" s="5">
        <v>300</v>
      </c>
      <c r="L127" s="5">
        <v>5.2993999999999999E-2</v>
      </c>
      <c r="M127" s="69">
        <f t="shared" si="12"/>
        <v>7774</v>
      </c>
      <c r="N127" s="5">
        <v>221</v>
      </c>
      <c r="O127" s="5">
        <v>7715</v>
      </c>
      <c r="P127" s="5">
        <v>5661</v>
      </c>
      <c r="Q127" s="5">
        <v>0</v>
      </c>
      <c r="R127" s="5">
        <v>0</v>
      </c>
      <c r="S127" s="5">
        <f t="shared" si="13"/>
        <v>5700</v>
      </c>
      <c r="T127" s="5">
        <v>10</v>
      </c>
      <c r="U127" s="5">
        <v>1</v>
      </c>
      <c r="V127" s="5">
        <v>59</v>
      </c>
      <c r="W127" s="5">
        <v>39</v>
      </c>
      <c r="X127" s="72">
        <f t="shared" si="14"/>
        <v>0.99241059943401078</v>
      </c>
      <c r="Y127" s="72">
        <f t="shared" si="15"/>
        <v>0</v>
      </c>
      <c r="Z127" s="72">
        <f t="shared" si="16"/>
        <v>7.5894005659891944E-3</v>
      </c>
      <c r="AA127" s="72">
        <f t="shared" si="17"/>
        <v>0.99315789473684213</v>
      </c>
      <c r="AB127" s="72">
        <f t="shared" si="18"/>
        <v>0</v>
      </c>
      <c r="AC127" s="72">
        <f t="shared" si="19"/>
        <v>6.842105263157895E-3</v>
      </c>
      <c r="AD127" s="72">
        <f t="shared" si="20"/>
        <v>2.8428093645484948E-2</v>
      </c>
      <c r="AE127" s="72">
        <f t="shared" si="21"/>
        <v>3.8771929824561402E-2</v>
      </c>
      <c r="AF127" s="72">
        <f t="shared" si="22"/>
        <v>0.95333333333333337</v>
      </c>
    </row>
    <row r="128" spans="1:32" x14ac:dyDescent="0.25">
      <c r="A128" s="2" t="s">
        <v>8584</v>
      </c>
      <c r="B128" s="3" t="s">
        <v>24</v>
      </c>
      <c r="C128" s="4" t="s">
        <v>8583</v>
      </c>
      <c r="D128" s="3" t="s">
        <v>26</v>
      </c>
      <c r="E128" s="3" t="s">
        <v>8582</v>
      </c>
      <c r="F128" s="3" t="s">
        <v>28</v>
      </c>
      <c r="G128" s="3" t="s">
        <v>28</v>
      </c>
      <c r="H128" s="5">
        <v>3990</v>
      </c>
      <c r="I128" s="5">
        <v>113</v>
      </c>
      <c r="J128" s="5">
        <v>2149</v>
      </c>
      <c r="K128" s="5">
        <v>5881</v>
      </c>
      <c r="L128" s="5">
        <v>0.13244300000000001</v>
      </c>
      <c r="M128" s="69">
        <f t="shared" si="12"/>
        <v>114424</v>
      </c>
      <c r="N128" s="5">
        <v>958</v>
      </c>
      <c r="O128" s="5">
        <v>70417</v>
      </c>
      <c r="P128" s="5">
        <v>44404</v>
      </c>
      <c r="Q128" s="5">
        <v>0</v>
      </c>
      <c r="R128" s="5">
        <v>0</v>
      </c>
      <c r="S128" s="5">
        <f t="shared" si="13"/>
        <v>72112</v>
      </c>
      <c r="T128" s="5">
        <v>270</v>
      </c>
      <c r="U128" s="5">
        <v>978</v>
      </c>
      <c r="V128" s="5">
        <v>44007</v>
      </c>
      <c r="W128" s="5">
        <v>27708</v>
      </c>
      <c r="X128" s="72">
        <f t="shared" si="14"/>
        <v>0.61540411102565895</v>
      </c>
      <c r="Y128" s="72">
        <f t="shared" si="15"/>
        <v>0</v>
      </c>
      <c r="Z128" s="72">
        <f t="shared" si="16"/>
        <v>0.38459588897434105</v>
      </c>
      <c r="AA128" s="72">
        <f t="shared" si="17"/>
        <v>0.61576436654093636</v>
      </c>
      <c r="AB128" s="72">
        <f t="shared" si="18"/>
        <v>0</v>
      </c>
      <c r="AC128" s="72">
        <f t="shared" si="19"/>
        <v>0.3842356334590637</v>
      </c>
      <c r="AD128" s="72">
        <f t="shared" si="20"/>
        <v>8.3723694329860873E-3</v>
      </c>
      <c r="AE128" s="72">
        <f t="shared" si="21"/>
        <v>1.3284890170845352E-2</v>
      </c>
      <c r="AF128" s="72">
        <f t="shared" si="22"/>
        <v>0.365414045230403</v>
      </c>
    </row>
    <row r="129" spans="1:32" x14ac:dyDescent="0.25">
      <c r="A129" s="2" t="s">
        <v>6600</v>
      </c>
      <c r="B129" s="3" t="s">
        <v>24</v>
      </c>
      <c r="C129" s="4" t="s">
        <v>6599</v>
      </c>
      <c r="D129" s="3" t="s">
        <v>26</v>
      </c>
      <c r="E129" s="3" t="s">
        <v>6598</v>
      </c>
      <c r="F129" s="3" t="s">
        <v>28</v>
      </c>
      <c r="G129" s="3" t="s">
        <v>28</v>
      </c>
      <c r="H129" s="5">
        <v>76</v>
      </c>
      <c r="I129" s="5">
        <v>4</v>
      </c>
      <c r="J129" s="5">
        <v>81</v>
      </c>
      <c r="K129" s="5">
        <v>93</v>
      </c>
      <c r="L129" s="5">
        <v>2.5578E-2</v>
      </c>
      <c r="M129" s="69">
        <f t="shared" si="12"/>
        <v>5111</v>
      </c>
      <c r="N129" s="5">
        <v>28</v>
      </c>
      <c r="O129" s="5">
        <v>5011</v>
      </c>
      <c r="P129" s="5">
        <v>3636</v>
      </c>
      <c r="Q129" s="5">
        <v>0</v>
      </c>
      <c r="R129" s="5">
        <v>0</v>
      </c>
      <c r="S129" s="5">
        <f t="shared" si="13"/>
        <v>3704</v>
      </c>
      <c r="T129" s="5">
        <v>14</v>
      </c>
      <c r="U129" s="5">
        <v>4</v>
      </c>
      <c r="V129" s="5">
        <v>100</v>
      </c>
      <c r="W129" s="5">
        <v>68</v>
      </c>
      <c r="X129" s="72">
        <f t="shared" si="14"/>
        <v>0.98043435726863626</v>
      </c>
      <c r="Y129" s="72">
        <f t="shared" si="15"/>
        <v>0</v>
      </c>
      <c r="Z129" s="72">
        <f t="shared" si="16"/>
        <v>1.9565642731363724E-2</v>
      </c>
      <c r="AA129" s="72">
        <f t="shared" si="17"/>
        <v>0.98164146868250535</v>
      </c>
      <c r="AB129" s="72">
        <f t="shared" si="18"/>
        <v>0</v>
      </c>
      <c r="AC129" s="72">
        <f t="shared" si="19"/>
        <v>1.8358531317494601E-2</v>
      </c>
      <c r="AD129" s="72">
        <f t="shared" si="20"/>
        <v>5.4783799647818432E-3</v>
      </c>
      <c r="AE129" s="72">
        <f t="shared" si="21"/>
        <v>7.5593952483801298E-3</v>
      </c>
      <c r="AF129" s="72">
        <f t="shared" si="22"/>
        <v>0.87096774193548387</v>
      </c>
    </row>
    <row r="130" spans="1:32" x14ac:dyDescent="0.25">
      <c r="A130" s="2" t="s">
        <v>7598</v>
      </c>
      <c r="B130" s="3" t="s">
        <v>24</v>
      </c>
      <c r="C130" s="4" t="s">
        <v>7597</v>
      </c>
      <c r="D130" s="3" t="s">
        <v>26</v>
      </c>
      <c r="E130" s="3" t="s">
        <v>7596</v>
      </c>
      <c r="F130" s="3" t="s">
        <v>28</v>
      </c>
      <c r="G130" s="3" t="s">
        <v>28</v>
      </c>
      <c r="H130" s="5">
        <v>214</v>
      </c>
      <c r="I130" s="5">
        <v>7</v>
      </c>
      <c r="J130" s="5">
        <v>245</v>
      </c>
      <c r="K130" s="5">
        <v>272</v>
      </c>
      <c r="L130" s="5">
        <v>3.9655999999999997E-2</v>
      </c>
      <c r="M130" s="69">
        <f t="shared" si="12"/>
        <v>9889</v>
      </c>
      <c r="N130" s="5">
        <v>79</v>
      </c>
      <c r="O130" s="5">
        <v>9358</v>
      </c>
      <c r="P130" s="5">
        <v>6859</v>
      </c>
      <c r="Q130" s="5">
        <v>0</v>
      </c>
      <c r="R130" s="5">
        <v>0</v>
      </c>
      <c r="S130" s="5">
        <f t="shared" si="13"/>
        <v>7228</v>
      </c>
      <c r="T130" s="5">
        <v>12</v>
      </c>
      <c r="U130" s="5">
        <v>10</v>
      </c>
      <c r="V130" s="5">
        <v>531</v>
      </c>
      <c r="W130" s="5">
        <v>369</v>
      </c>
      <c r="X130" s="72">
        <f t="shared" si="14"/>
        <v>0.94630397411265044</v>
      </c>
      <c r="Y130" s="72">
        <f t="shared" si="15"/>
        <v>0</v>
      </c>
      <c r="Z130" s="72">
        <f t="shared" si="16"/>
        <v>5.3696025887349577E-2</v>
      </c>
      <c r="AA130" s="72">
        <f t="shared" si="17"/>
        <v>0.94894853348090757</v>
      </c>
      <c r="AB130" s="72">
        <f t="shared" si="18"/>
        <v>0</v>
      </c>
      <c r="AC130" s="72">
        <f t="shared" si="19"/>
        <v>5.1051466519092419E-2</v>
      </c>
      <c r="AD130" s="72">
        <f t="shared" si="20"/>
        <v>7.9886742845586001E-3</v>
      </c>
      <c r="AE130" s="72">
        <f t="shared" si="21"/>
        <v>1.0929717764250139E-2</v>
      </c>
      <c r="AF130" s="72">
        <f t="shared" si="22"/>
        <v>0.90073529411764708</v>
      </c>
    </row>
    <row r="131" spans="1:32" x14ac:dyDescent="0.25">
      <c r="A131" s="2" t="s">
        <v>7036</v>
      </c>
      <c r="B131" s="3" t="s">
        <v>24</v>
      </c>
      <c r="C131" s="4" t="s">
        <v>7035</v>
      </c>
      <c r="D131" s="3" t="s">
        <v>26</v>
      </c>
      <c r="E131" s="3" t="s">
        <v>7034</v>
      </c>
      <c r="F131" s="3" t="s">
        <v>28</v>
      </c>
      <c r="G131" s="3" t="s">
        <v>28</v>
      </c>
      <c r="H131" s="5">
        <v>90</v>
      </c>
      <c r="I131" s="5">
        <v>4</v>
      </c>
      <c r="J131" s="5">
        <v>138</v>
      </c>
      <c r="K131" s="5">
        <v>156</v>
      </c>
      <c r="L131" s="5">
        <v>3.3092999999999997E-2</v>
      </c>
      <c r="M131" s="69">
        <f t="shared" ref="M131:M194" si="23">O131+Q131+V131</f>
        <v>6422</v>
      </c>
      <c r="N131" s="5">
        <v>86</v>
      </c>
      <c r="O131" s="5">
        <v>6381</v>
      </c>
      <c r="P131" s="5">
        <v>4714</v>
      </c>
      <c r="Q131" s="5">
        <v>0</v>
      </c>
      <c r="R131" s="5">
        <v>0</v>
      </c>
      <c r="S131" s="5">
        <f t="shared" ref="S131:S194" si="24">R131+W131+P131</f>
        <v>4746</v>
      </c>
      <c r="T131" s="5">
        <v>21</v>
      </c>
      <c r="U131" s="5">
        <v>0</v>
      </c>
      <c r="V131" s="5">
        <v>41</v>
      </c>
      <c r="W131" s="5">
        <v>32</v>
      </c>
      <c r="X131" s="72">
        <f t="shared" ref="X131:X194" si="25">O131/$M131</f>
        <v>0.9936156960448459</v>
      </c>
      <c r="Y131" s="72">
        <f t="shared" ref="Y131:Y194" si="26">Q131/$M131</f>
        <v>0</v>
      </c>
      <c r="Z131" s="72">
        <f t="shared" ref="Z131:Z194" si="27">V131/$M131</f>
        <v>6.3843039551541572E-3</v>
      </c>
      <c r="AA131" s="72">
        <f t="shared" ref="AA131:AA194" si="28">P131/$S131</f>
        <v>0.99325747998314373</v>
      </c>
      <c r="AB131" s="72">
        <f t="shared" ref="AB131:AB194" si="29">R131/$S131</f>
        <v>0</v>
      </c>
      <c r="AC131" s="72">
        <f t="shared" ref="AC131:AC194" si="30">W131/$S131</f>
        <v>6.7425200168563003E-3</v>
      </c>
      <c r="AD131" s="72">
        <f t="shared" ref="AD131:AD194" si="31">$N131/M131</f>
        <v>1.3391466832762379E-2</v>
      </c>
      <c r="AE131" s="72">
        <f t="shared" ref="AE131:AE194" si="32">$N131/S131</f>
        <v>1.8120522545301308E-2</v>
      </c>
      <c r="AF131" s="72">
        <f t="shared" ref="AF131:AF194" si="33">J131/K131</f>
        <v>0.88461538461538458</v>
      </c>
    </row>
    <row r="132" spans="1:32" x14ac:dyDescent="0.25">
      <c r="A132" s="2" t="s">
        <v>5256</v>
      </c>
      <c r="B132" s="3" t="s">
        <v>24</v>
      </c>
      <c r="C132" s="4" t="s">
        <v>5255</v>
      </c>
      <c r="D132" s="3" t="s">
        <v>26</v>
      </c>
      <c r="E132" s="3" t="s">
        <v>5254</v>
      </c>
      <c r="F132" s="3" t="s">
        <v>28</v>
      </c>
      <c r="G132" s="3" t="s">
        <v>28</v>
      </c>
      <c r="H132" s="5">
        <v>4</v>
      </c>
      <c r="I132" s="5">
        <v>0</v>
      </c>
      <c r="J132" s="5">
        <v>8</v>
      </c>
      <c r="K132" s="5">
        <v>9</v>
      </c>
      <c r="L132" s="5">
        <v>6.2240000000000004E-3</v>
      </c>
      <c r="M132" s="69">
        <f t="shared" si="23"/>
        <v>1992</v>
      </c>
      <c r="N132" s="5">
        <v>5</v>
      </c>
      <c r="O132" s="5">
        <v>1992</v>
      </c>
      <c r="P132" s="5">
        <v>1446</v>
      </c>
      <c r="Q132" s="5">
        <v>0</v>
      </c>
      <c r="R132" s="5">
        <v>0</v>
      </c>
      <c r="S132" s="5">
        <f t="shared" si="24"/>
        <v>1446</v>
      </c>
      <c r="T132" s="5">
        <v>0</v>
      </c>
      <c r="U132" s="5">
        <v>0</v>
      </c>
      <c r="V132" s="5">
        <v>0</v>
      </c>
      <c r="W132" s="5">
        <v>0</v>
      </c>
      <c r="X132" s="72">
        <f t="shared" si="25"/>
        <v>1</v>
      </c>
      <c r="Y132" s="72">
        <f t="shared" si="26"/>
        <v>0</v>
      </c>
      <c r="Z132" s="72">
        <f t="shared" si="27"/>
        <v>0</v>
      </c>
      <c r="AA132" s="72">
        <f t="shared" si="28"/>
        <v>1</v>
      </c>
      <c r="AB132" s="72">
        <f t="shared" si="29"/>
        <v>0</v>
      </c>
      <c r="AC132" s="72">
        <f t="shared" si="30"/>
        <v>0</v>
      </c>
      <c r="AD132" s="72">
        <f t="shared" si="31"/>
        <v>2.5100401606425703E-3</v>
      </c>
      <c r="AE132" s="72">
        <f t="shared" si="32"/>
        <v>3.4578146611341631E-3</v>
      </c>
      <c r="AF132" s="72">
        <f t="shared" si="33"/>
        <v>0.88888888888888884</v>
      </c>
    </row>
    <row r="133" spans="1:32" x14ac:dyDescent="0.25">
      <c r="A133" s="2" t="s">
        <v>5296</v>
      </c>
      <c r="B133" s="3" t="s">
        <v>24</v>
      </c>
      <c r="C133" s="4" t="s">
        <v>5295</v>
      </c>
      <c r="D133" s="3" t="s">
        <v>26</v>
      </c>
      <c r="E133" s="3" t="s">
        <v>5294</v>
      </c>
      <c r="F133" s="3" t="s">
        <v>28</v>
      </c>
      <c r="G133" s="3" t="s">
        <v>28</v>
      </c>
      <c r="H133" s="5">
        <v>3</v>
      </c>
      <c r="I133" s="5">
        <v>0</v>
      </c>
      <c r="J133" s="5">
        <v>6</v>
      </c>
      <c r="K133" s="5">
        <v>6</v>
      </c>
      <c r="L133" s="5">
        <v>3.9579999999999997E-3</v>
      </c>
      <c r="M133" s="69">
        <f t="shared" si="23"/>
        <v>2038</v>
      </c>
      <c r="N133" s="5">
        <v>3</v>
      </c>
      <c r="O133" s="5">
        <v>2038</v>
      </c>
      <c r="P133" s="5">
        <v>1516</v>
      </c>
      <c r="Q133" s="5">
        <v>0</v>
      </c>
      <c r="R133" s="5">
        <v>0</v>
      </c>
      <c r="S133" s="5">
        <f t="shared" si="24"/>
        <v>1516</v>
      </c>
      <c r="T133" s="5">
        <v>0</v>
      </c>
      <c r="U133" s="5">
        <v>0</v>
      </c>
      <c r="V133" s="5">
        <v>0</v>
      </c>
      <c r="W133" s="5">
        <v>0</v>
      </c>
      <c r="X133" s="72">
        <f t="shared" si="25"/>
        <v>1</v>
      </c>
      <c r="Y133" s="72">
        <f t="shared" si="26"/>
        <v>0</v>
      </c>
      <c r="Z133" s="72">
        <f t="shared" si="27"/>
        <v>0</v>
      </c>
      <c r="AA133" s="72">
        <f t="shared" si="28"/>
        <v>1</v>
      </c>
      <c r="AB133" s="72">
        <f t="shared" si="29"/>
        <v>0</v>
      </c>
      <c r="AC133" s="72">
        <f t="shared" si="30"/>
        <v>0</v>
      </c>
      <c r="AD133" s="72">
        <f t="shared" si="31"/>
        <v>1.4720314033366045E-3</v>
      </c>
      <c r="AE133" s="72">
        <f t="shared" si="32"/>
        <v>1.9788918205804751E-3</v>
      </c>
      <c r="AF133" s="72">
        <f t="shared" si="33"/>
        <v>1</v>
      </c>
    </row>
    <row r="134" spans="1:32" x14ac:dyDescent="0.25">
      <c r="A134" s="2" t="s">
        <v>5703</v>
      </c>
      <c r="B134" s="3" t="s">
        <v>24</v>
      </c>
      <c r="C134" s="4" t="s">
        <v>5702</v>
      </c>
      <c r="D134" s="3" t="s">
        <v>26</v>
      </c>
      <c r="E134" s="3" t="s">
        <v>5701</v>
      </c>
      <c r="F134" s="3" t="s">
        <v>28</v>
      </c>
      <c r="G134" s="3" t="s">
        <v>28</v>
      </c>
      <c r="H134" s="5">
        <v>13</v>
      </c>
      <c r="I134" s="5">
        <v>0</v>
      </c>
      <c r="J134" s="5">
        <v>27</v>
      </c>
      <c r="K134" s="5">
        <v>29</v>
      </c>
      <c r="L134" s="5">
        <v>1.3583E-2</v>
      </c>
      <c r="M134" s="69">
        <f t="shared" si="23"/>
        <v>2846</v>
      </c>
      <c r="N134" s="5">
        <v>16</v>
      </c>
      <c r="O134" s="5">
        <v>2822</v>
      </c>
      <c r="P134" s="5">
        <v>2135</v>
      </c>
      <c r="Q134" s="5">
        <v>0</v>
      </c>
      <c r="R134" s="5">
        <v>0</v>
      </c>
      <c r="S134" s="5">
        <f t="shared" si="24"/>
        <v>2154</v>
      </c>
      <c r="T134" s="5">
        <v>6</v>
      </c>
      <c r="U134" s="5">
        <v>1</v>
      </c>
      <c r="V134" s="5">
        <v>24</v>
      </c>
      <c r="W134" s="5">
        <v>19</v>
      </c>
      <c r="X134" s="72">
        <f t="shared" si="25"/>
        <v>0.9915671117357695</v>
      </c>
      <c r="Y134" s="72">
        <f t="shared" si="26"/>
        <v>0</v>
      </c>
      <c r="Z134" s="72">
        <f t="shared" si="27"/>
        <v>8.4328882642304981E-3</v>
      </c>
      <c r="AA134" s="72">
        <f t="shared" si="28"/>
        <v>0.99117920148560812</v>
      </c>
      <c r="AB134" s="72">
        <f t="shared" si="29"/>
        <v>0</v>
      </c>
      <c r="AC134" s="72">
        <f t="shared" si="30"/>
        <v>8.820798514391829E-3</v>
      </c>
      <c r="AD134" s="72">
        <f t="shared" si="31"/>
        <v>5.6219255094869993E-3</v>
      </c>
      <c r="AE134" s="72">
        <f t="shared" si="32"/>
        <v>7.4280408542246983E-3</v>
      </c>
      <c r="AF134" s="72">
        <f t="shared" si="33"/>
        <v>0.93103448275862066</v>
      </c>
    </row>
    <row r="135" spans="1:32" x14ac:dyDescent="0.25">
      <c r="A135" s="2" t="s">
        <v>6055</v>
      </c>
      <c r="B135" s="3" t="s">
        <v>24</v>
      </c>
      <c r="C135" s="4" t="s">
        <v>6054</v>
      </c>
      <c r="D135" s="3" t="s">
        <v>26</v>
      </c>
      <c r="E135" s="3" t="s">
        <v>6053</v>
      </c>
      <c r="F135" s="3" t="s">
        <v>28</v>
      </c>
      <c r="G135" s="3" t="s">
        <v>28</v>
      </c>
      <c r="H135" s="5">
        <v>19</v>
      </c>
      <c r="I135" s="5">
        <v>0</v>
      </c>
      <c r="J135" s="5">
        <v>38</v>
      </c>
      <c r="K135" s="5">
        <v>42</v>
      </c>
      <c r="L135" s="5">
        <v>1.5879000000000001E-2</v>
      </c>
      <c r="M135" s="69">
        <f t="shared" si="23"/>
        <v>3603</v>
      </c>
      <c r="N135" s="5">
        <v>24</v>
      </c>
      <c r="O135" s="5">
        <v>3540</v>
      </c>
      <c r="P135" s="5">
        <v>2645</v>
      </c>
      <c r="Q135" s="5">
        <v>0</v>
      </c>
      <c r="R135" s="5">
        <v>0</v>
      </c>
      <c r="S135" s="5">
        <f t="shared" si="24"/>
        <v>2696</v>
      </c>
      <c r="T135" s="5">
        <v>3</v>
      </c>
      <c r="U135" s="5">
        <v>0</v>
      </c>
      <c r="V135" s="5">
        <v>63</v>
      </c>
      <c r="W135" s="5">
        <v>51</v>
      </c>
      <c r="X135" s="72">
        <f t="shared" si="25"/>
        <v>0.98251457119067442</v>
      </c>
      <c r="Y135" s="72">
        <f t="shared" si="26"/>
        <v>0</v>
      </c>
      <c r="Z135" s="72">
        <f t="shared" si="27"/>
        <v>1.7485428809325562E-2</v>
      </c>
      <c r="AA135" s="72">
        <f t="shared" si="28"/>
        <v>0.98108308605341243</v>
      </c>
      <c r="AB135" s="72">
        <f t="shared" si="29"/>
        <v>0</v>
      </c>
      <c r="AC135" s="72">
        <f t="shared" si="30"/>
        <v>1.8916913946587538E-2</v>
      </c>
      <c r="AD135" s="72">
        <f t="shared" si="31"/>
        <v>6.6611157368859286E-3</v>
      </c>
      <c r="AE135" s="72">
        <f t="shared" si="32"/>
        <v>8.9020771513353119E-3</v>
      </c>
      <c r="AF135" s="72">
        <f t="shared" si="33"/>
        <v>0.90476190476190477</v>
      </c>
    </row>
    <row r="136" spans="1:32" x14ac:dyDescent="0.25">
      <c r="A136" s="2" t="s">
        <v>5609</v>
      </c>
      <c r="B136" s="3" t="s">
        <v>24</v>
      </c>
      <c r="C136" s="4" t="s">
        <v>5608</v>
      </c>
      <c r="D136" s="3" t="s">
        <v>26</v>
      </c>
      <c r="E136" s="3" t="s">
        <v>5607</v>
      </c>
      <c r="F136" s="3" t="s">
        <v>28</v>
      </c>
      <c r="G136" s="3" t="s">
        <v>28</v>
      </c>
      <c r="H136" s="5">
        <v>21</v>
      </c>
      <c r="I136" s="5">
        <v>0</v>
      </c>
      <c r="J136" s="5">
        <v>41</v>
      </c>
      <c r="K136" s="5">
        <v>42</v>
      </c>
      <c r="L136" s="5">
        <v>2.0885000000000001E-2</v>
      </c>
      <c r="M136" s="69">
        <f t="shared" si="23"/>
        <v>2736</v>
      </c>
      <c r="N136" s="5">
        <v>21</v>
      </c>
      <c r="O136" s="5">
        <v>2736</v>
      </c>
      <c r="P136" s="5">
        <v>2011</v>
      </c>
      <c r="Q136" s="5">
        <v>0</v>
      </c>
      <c r="R136" s="5">
        <v>0</v>
      </c>
      <c r="S136" s="5">
        <f t="shared" si="24"/>
        <v>2011</v>
      </c>
      <c r="T136" s="5">
        <v>0</v>
      </c>
      <c r="U136" s="5">
        <v>0</v>
      </c>
      <c r="V136" s="5">
        <v>0</v>
      </c>
      <c r="W136" s="5">
        <v>0</v>
      </c>
      <c r="X136" s="72">
        <f t="shared" si="25"/>
        <v>1</v>
      </c>
      <c r="Y136" s="72">
        <f t="shared" si="26"/>
        <v>0</v>
      </c>
      <c r="Z136" s="72">
        <f t="shared" si="27"/>
        <v>0</v>
      </c>
      <c r="AA136" s="72">
        <f t="shared" si="28"/>
        <v>1</v>
      </c>
      <c r="AB136" s="72">
        <f t="shared" si="29"/>
        <v>0</v>
      </c>
      <c r="AC136" s="72">
        <f t="shared" si="30"/>
        <v>0</v>
      </c>
      <c r="AD136" s="72">
        <f t="shared" si="31"/>
        <v>7.6754385964912276E-3</v>
      </c>
      <c r="AE136" s="72">
        <f t="shared" si="32"/>
        <v>1.04425658876181E-2</v>
      </c>
      <c r="AF136" s="72">
        <f t="shared" si="33"/>
        <v>0.97619047619047616</v>
      </c>
    </row>
    <row r="137" spans="1:32" x14ac:dyDescent="0.25">
      <c r="A137" s="2" t="s">
        <v>7062</v>
      </c>
      <c r="B137" s="3" t="s">
        <v>24</v>
      </c>
      <c r="C137" s="4" t="s">
        <v>7061</v>
      </c>
      <c r="D137" s="3" t="s">
        <v>206</v>
      </c>
      <c r="E137" s="3" t="s">
        <v>7060</v>
      </c>
      <c r="F137" s="3" t="s">
        <v>28</v>
      </c>
      <c r="G137" s="3" t="s">
        <v>28</v>
      </c>
      <c r="H137" s="5">
        <v>540</v>
      </c>
      <c r="I137" s="5">
        <v>16</v>
      </c>
      <c r="J137" s="5">
        <v>440</v>
      </c>
      <c r="K137" s="5">
        <v>483</v>
      </c>
      <c r="L137" s="5">
        <v>0.101385</v>
      </c>
      <c r="M137" s="69">
        <f t="shared" si="23"/>
        <v>7208</v>
      </c>
      <c r="N137" s="5">
        <v>0</v>
      </c>
      <c r="O137" s="5">
        <v>7090</v>
      </c>
      <c r="P137" s="5">
        <v>4764</v>
      </c>
      <c r="Q137" s="5">
        <v>0</v>
      </c>
      <c r="R137" s="5">
        <v>0</v>
      </c>
      <c r="S137" s="5">
        <f t="shared" si="24"/>
        <v>4848</v>
      </c>
      <c r="T137" s="5">
        <v>5</v>
      </c>
      <c r="U137" s="5">
        <v>2</v>
      </c>
      <c r="V137" s="5">
        <v>118</v>
      </c>
      <c r="W137" s="5">
        <v>84</v>
      </c>
      <c r="X137" s="72">
        <f t="shared" si="25"/>
        <v>0.98362930077691457</v>
      </c>
      <c r="Y137" s="72">
        <f t="shared" si="26"/>
        <v>0</v>
      </c>
      <c r="Z137" s="72">
        <f t="shared" si="27"/>
        <v>1.6370699223085462E-2</v>
      </c>
      <c r="AA137" s="72">
        <f t="shared" si="28"/>
        <v>0.98267326732673266</v>
      </c>
      <c r="AB137" s="72">
        <f t="shared" si="29"/>
        <v>0</v>
      </c>
      <c r="AC137" s="72">
        <f t="shared" si="30"/>
        <v>1.7326732673267328E-2</v>
      </c>
      <c r="AD137" s="72">
        <f t="shared" si="31"/>
        <v>0</v>
      </c>
      <c r="AE137" s="72">
        <f t="shared" si="32"/>
        <v>0</v>
      </c>
      <c r="AF137" s="72">
        <f t="shared" si="33"/>
        <v>0.91097308488612838</v>
      </c>
    </row>
    <row r="138" spans="1:32" x14ac:dyDescent="0.25">
      <c r="A138" s="2" t="s">
        <v>5968</v>
      </c>
      <c r="B138" s="3" t="s">
        <v>24</v>
      </c>
      <c r="C138" s="4" t="s">
        <v>5967</v>
      </c>
      <c r="D138" s="3" t="s">
        <v>26</v>
      </c>
      <c r="E138" s="3" t="s">
        <v>5966</v>
      </c>
      <c r="F138" s="3" t="s">
        <v>28</v>
      </c>
      <c r="G138" s="3" t="s">
        <v>28</v>
      </c>
      <c r="H138" s="5">
        <v>116</v>
      </c>
      <c r="I138" s="5">
        <v>10</v>
      </c>
      <c r="J138" s="5">
        <v>104</v>
      </c>
      <c r="K138" s="5">
        <v>123</v>
      </c>
      <c r="L138" s="5">
        <v>4.9318000000000001E-2</v>
      </c>
      <c r="M138" s="69">
        <f t="shared" si="23"/>
        <v>3650</v>
      </c>
      <c r="N138" s="5">
        <v>26</v>
      </c>
      <c r="O138" s="5">
        <v>3548</v>
      </c>
      <c r="P138" s="5">
        <v>2494</v>
      </c>
      <c r="Q138" s="5">
        <v>0</v>
      </c>
      <c r="R138" s="5">
        <v>0</v>
      </c>
      <c r="S138" s="5">
        <f t="shared" si="24"/>
        <v>2569</v>
      </c>
      <c r="T138" s="5">
        <v>5</v>
      </c>
      <c r="U138" s="5">
        <v>1</v>
      </c>
      <c r="V138" s="5">
        <v>102</v>
      </c>
      <c r="W138" s="5">
        <v>75</v>
      </c>
      <c r="X138" s="72">
        <f t="shared" si="25"/>
        <v>0.97205479452054799</v>
      </c>
      <c r="Y138" s="72">
        <f t="shared" si="26"/>
        <v>0</v>
      </c>
      <c r="Z138" s="72">
        <f t="shared" si="27"/>
        <v>2.7945205479452055E-2</v>
      </c>
      <c r="AA138" s="72">
        <f t="shared" si="28"/>
        <v>0.97080576099649674</v>
      </c>
      <c r="AB138" s="72">
        <f t="shared" si="29"/>
        <v>0</v>
      </c>
      <c r="AC138" s="72">
        <f t="shared" si="30"/>
        <v>2.9194239003503309E-2</v>
      </c>
      <c r="AD138" s="72">
        <f t="shared" si="31"/>
        <v>7.1232876712328764E-3</v>
      </c>
      <c r="AE138" s="72">
        <f t="shared" si="32"/>
        <v>1.012066952121448E-2</v>
      </c>
      <c r="AF138" s="72">
        <f t="shared" si="33"/>
        <v>0.84552845528455289</v>
      </c>
    </row>
    <row r="139" spans="1:32" x14ac:dyDescent="0.25">
      <c r="A139" s="2" t="s">
        <v>7354</v>
      </c>
      <c r="B139" s="3" t="s">
        <v>24</v>
      </c>
      <c r="C139" s="4" t="s">
        <v>7353</v>
      </c>
      <c r="D139" s="3" t="s">
        <v>26</v>
      </c>
      <c r="E139" s="3" t="s">
        <v>7352</v>
      </c>
      <c r="F139" s="3" t="s">
        <v>28</v>
      </c>
      <c r="G139" s="3" t="s">
        <v>28</v>
      </c>
      <c r="H139" s="5">
        <v>127</v>
      </c>
      <c r="I139" s="5">
        <v>4</v>
      </c>
      <c r="J139" s="5">
        <v>143</v>
      </c>
      <c r="K139" s="5">
        <v>170</v>
      </c>
      <c r="L139" s="5">
        <v>2.8576000000000001E-2</v>
      </c>
      <c r="M139" s="69">
        <f t="shared" si="23"/>
        <v>9499</v>
      </c>
      <c r="N139" s="5">
        <v>66</v>
      </c>
      <c r="O139" s="5">
        <v>8271</v>
      </c>
      <c r="P139" s="5">
        <v>5949</v>
      </c>
      <c r="Q139" s="5">
        <v>0</v>
      </c>
      <c r="R139" s="5">
        <v>0</v>
      </c>
      <c r="S139" s="5">
        <f t="shared" si="24"/>
        <v>6775</v>
      </c>
      <c r="T139" s="5">
        <v>13</v>
      </c>
      <c r="U139" s="5">
        <v>7</v>
      </c>
      <c r="V139" s="5">
        <v>1228</v>
      </c>
      <c r="W139" s="5">
        <v>826</v>
      </c>
      <c r="X139" s="72">
        <f t="shared" si="25"/>
        <v>0.87072323402463414</v>
      </c>
      <c r="Y139" s="72">
        <f t="shared" si="26"/>
        <v>0</v>
      </c>
      <c r="Z139" s="72">
        <f t="shared" si="27"/>
        <v>0.12927676597536583</v>
      </c>
      <c r="AA139" s="72">
        <f t="shared" si="28"/>
        <v>0.87808118081180808</v>
      </c>
      <c r="AB139" s="72">
        <f t="shared" si="29"/>
        <v>0</v>
      </c>
      <c r="AC139" s="72">
        <f t="shared" si="30"/>
        <v>0.12191881918819188</v>
      </c>
      <c r="AD139" s="72">
        <f t="shared" si="31"/>
        <v>6.9480997999789452E-3</v>
      </c>
      <c r="AE139" s="72">
        <f t="shared" si="32"/>
        <v>9.7416974169741693E-3</v>
      </c>
      <c r="AF139" s="72">
        <f t="shared" si="33"/>
        <v>0.8411764705882353</v>
      </c>
    </row>
    <row r="140" spans="1:32" x14ac:dyDescent="0.25">
      <c r="A140" s="2" t="s">
        <v>7287</v>
      </c>
      <c r="B140" s="3" t="s">
        <v>24</v>
      </c>
      <c r="C140" s="4" t="s">
        <v>7286</v>
      </c>
      <c r="D140" s="3" t="s">
        <v>26</v>
      </c>
      <c r="E140" s="3" t="s">
        <v>7285</v>
      </c>
      <c r="F140" s="3" t="s">
        <v>28</v>
      </c>
      <c r="G140" s="3" t="s">
        <v>28</v>
      </c>
      <c r="H140" s="5">
        <v>417</v>
      </c>
      <c r="I140" s="5">
        <v>6</v>
      </c>
      <c r="J140" s="5">
        <v>494</v>
      </c>
      <c r="K140" s="5">
        <v>580</v>
      </c>
      <c r="L140" s="5">
        <v>0.101169</v>
      </c>
      <c r="M140" s="69">
        <f t="shared" si="23"/>
        <v>9039</v>
      </c>
      <c r="N140" s="5">
        <v>330</v>
      </c>
      <c r="O140" s="5">
        <v>7807</v>
      </c>
      <c r="P140" s="5">
        <v>5733</v>
      </c>
      <c r="Q140" s="5">
        <v>0</v>
      </c>
      <c r="R140" s="5">
        <v>0</v>
      </c>
      <c r="S140" s="5">
        <f t="shared" si="24"/>
        <v>6495</v>
      </c>
      <c r="T140" s="5">
        <v>17</v>
      </c>
      <c r="U140" s="5">
        <v>7</v>
      </c>
      <c r="V140" s="5">
        <v>1232</v>
      </c>
      <c r="W140" s="5">
        <v>762</v>
      </c>
      <c r="X140" s="72">
        <f t="shared" si="25"/>
        <v>0.86370173691780061</v>
      </c>
      <c r="Y140" s="72">
        <f t="shared" si="26"/>
        <v>0</v>
      </c>
      <c r="Z140" s="72">
        <f t="shared" si="27"/>
        <v>0.13629826308219936</v>
      </c>
      <c r="AA140" s="72">
        <f t="shared" si="28"/>
        <v>0.88267898383371823</v>
      </c>
      <c r="AB140" s="72">
        <f t="shared" si="29"/>
        <v>0</v>
      </c>
      <c r="AC140" s="72">
        <f t="shared" si="30"/>
        <v>0.11732101616628175</v>
      </c>
      <c r="AD140" s="72">
        <f t="shared" si="31"/>
        <v>3.6508463325589116E-2</v>
      </c>
      <c r="AE140" s="72">
        <f t="shared" si="32"/>
        <v>5.0808314087759814E-2</v>
      </c>
      <c r="AF140" s="72">
        <f t="shared" si="33"/>
        <v>0.85172413793103452</v>
      </c>
    </row>
    <row r="141" spans="1:32" x14ac:dyDescent="0.25">
      <c r="A141" s="2" t="s">
        <v>7278</v>
      </c>
      <c r="B141" s="3" t="s">
        <v>24</v>
      </c>
      <c r="C141" s="4" t="s">
        <v>7277</v>
      </c>
      <c r="D141" s="3" t="s">
        <v>26</v>
      </c>
      <c r="E141" s="3" t="s">
        <v>7276</v>
      </c>
      <c r="F141" s="3" t="s">
        <v>28</v>
      </c>
      <c r="G141" s="3" t="s">
        <v>28</v>
      </c>
      <c r="H141" s="5">
        <v>342</v>
      </c>
      <c r="I141" s="5">
        <v>42</v>
      </c>
      <c r="J141" s="5">
        <v>205</v>
      </c>
      <c r="K141" s="5">
        <v>275</v>
      </c>
      <c r="L141" s="5">
        <v>4.8329999999999998E-2</v>
      </c>
      <c r="M141" s="69">
        <f t="shared" si="23"/>
        <v>8291</v>
      </c>
      <c r="N141" s="5">
        <v>57</v>
      </c>
      <c r="O141" s="5">
        <v>7666</v>
      </c>
      <c r="P141" s="5">
        <v>5690</v>
      </c>
      <c r="Q141" s="5">
        <v>0</v>
      </c>
      <c r="R141" s="5">
        <v>0</v>
      </c>
      <c r="S141" s="5">
        <f t="shared" si="24"/>
        <v>6139</v>
      </c>
      <c r="T141" s="5">
        <v>20</v>
      </c>
      <c r="U141" s="5">
        <v>5</v>
      </c>
      <c r="V141" s="5">
        <v>625</v>
      </c>
      <c r="W141" s="5">
        <v>449</v>
      </c>
      <c r="X141" s="72">
        <f t="shared" si="25"/>
        <v>0.92461705463755883</v>
      </c>
      <c r="Y141" s="72">
        <f t="shared" si="26"/>
        <v>0</v>
      </c>
      <c r="Z141" s="72">
        <f t="shared" si="27"/>
        <v>7.5382945362441195E-2</v>
      </c>
      <c r="AA141" s="72">
        <f t="shared" si="28"/>
        <v>0.92686105228864635</v>
      </c>
      <c r="AB141" s="72">
        <f t="shared" si="29"/>
        <v>0</v>
      </c>
      <c r="AC141" s="72">
        <f t="shared" si="30"/>
        <v>7.3138947711353638E-2</v>
      </c>
      <c r="AD141" s="72">
        <f t="shared" si="31"/>
        <v>6.8749246170546376E-3</v>
      </c>
      <c r="AE141" s="72">
        <f t="shared" si="32"/>
        <v>9.2848998208177221E-3</v>
      </c>
      <c r="AF141" s="72">
        <f t="shared" si="33"/>
        <v>0.74545454545454548</v>
      </c>
    </row>
    <row r="142" spans="1:32" x14ac:dyDescent="0.25">
      <c r="A142" s="2" t="s">
        <v>8551</v>
      </c>
      <c r="B142" s="3" t="s">
        <v>24</v>
      </c>
      <c r="C142" s="4" t="s">
        <v>8550</v>
      </c>
      <c r="D142" s="3" t="s">
        <v>26</v>
      </c>
      <c r="E142" s="3" t="s">
        <v>8549</v>
      </c>
      <c r="F142" s="3" t="s">
        <v>28</v>
      </c>
      <c r="G142" s="3" t="s">
        <v>28</v>
      </c>
      <c r="H142" s="5">
        <v>2983</v>
      </c>
      <c r="I142" s="5">
        <v>122</v>
      </c>
      <c r="J142" s="5">
        <v>1882</v>
      </c>
      <c r="K142" s="5">
        <v>3145</v>
      </c>
      <c r="L142" s="5">
        <v>9.6962999999999994E-2</v>
      </c>
      <c r="M142" s="69">
        <f t="shared" si="23"/>
        <v>71576</v>
      </c>
      <c r="N142" s="5">
        <v>690</v>
      </c>
      <c r="O142" s="5">
        <v>47048</v>
      </c>
      <c r="P142" s="5">
        <v>32435</v>
      </c>
      <c r="Q142" s="5">
        <v>0</v>
      </c>
      <c r="R142" s="5">
        <v>0</v>
      </c>
      <c r="S142" s="5">
        <f t="shared" si="24"/>
        <v>48329</v>
      </c>
      <c r="T142" s="5">
        <v>207</v>
      </c>
      <c r="U142" s="5">
        <v>240</v>
      </c>
      <c r="V142" s="5">
        <v>24528</v>
      </c>
      <c r="W142" s="5">
        <v>15894</v>
      </c>
      <c r="X142" s="72">
        <f t="shared" si="25"/>
        <v>0.65731530121828541</v>
      </c>
      <c r="Y142" s="72">
        <f t="shared" si="26"/>
        <v>0</v>
      </c>
      <c r="Z142" s="72">
        <f t="shared" si="27"/>
        <v>0.34268469878171454</v>
      </c>
      <c r="AA142" s="72">
        <f t="shared" si="28"/>
        <v>0.67112913571561583</v>
      </c>
      <c r="AB142" s="72">
        <f t="shared" si="29"/>
        <v>0</v>
      </c>
      <c r="AC142" s="72">
        <f t="shared" si="30"/>
        <v>0.32887086428438411</v>
      </c>
      <c r="AD142" s="72">
        <f t="shared" si="31"/>
        <v>9.640102827763496E-3</v>
      </c>
      <c r="AE142" s="72">
        <f t="shared" si="32"/>
        <v>1.4277142088601046E-2</v>
      </c>
      <c r="AF142" s="72">
        <f t="shared" si="33"/>
        <v>0.59841017488076309</v>
      </c>
    </row>
    <row r="143" spans="1:32" x14ac:dyDescent="0.25">
      <c r="A143" s="2" t="s">
        <v>7251</v>
      </c>
      <c r="B143" s="3" t="s">
        <v>24</v>
      </c>
      <c r="C143" s="4" t="s">
        <v>7250</v>
      </c>
      <c r="D143" s="3" t="s">
        <v>26</v>
      </c>
      <c r="E143" s="3" t="s">
        <v>7249</v>
      </c>
      <c r="F143" s="3" t="s">
        <v>28</v>
      </c>
      <c r="G143" s="3" t="s">
        <v>28</v>
      </c>
      <c r="H143" s="5">
        <v>260</v>
      </c>
      <c r="I143" s="5">
        <v>15</v>
      </c>
      <c r="J143" s="5">
        <v>196</v>
      </c>
      <c r="K143" s="5">
        <v>234</v>
      </c>
      <c r="L143" s="5">
        <v>4.2269000000000001E-2</v>
      </c>
      <c r="M143" s="69">
        <f t="shared" si="23"/>
        <v>8228</v>
      </c>
      <c r="N143" s="5">
        <v>37</v>
      </c>
      <c r="O143" s="5">
        <v>7326</v>
      </c>
      <c r="P143" s="5">
        <v>5536</v>
      </c>
      <c r="Q143" s="5">
        <v>0</v>
      </c>
      <c r="R143" s="5">
        <v>0</v>
      </c>
      <c r="S143" s="5">
        <f t="shared" si="24"/>
        <v>6164</v>
      </c>
      <c r="T143" s="5">
        <v>22</v>
      </c>
      <c r="U143" s="5">
        <v>16</v>
      </c>
      <c r="V143" s="5">
        <v>902</v>
      </c>
      <c r="W143" s="5">
        <v>628</v>
      </c>
      <c r="X143" s="72">
        <f t="shared" si="25"/>
        <v>0.89037433155080214</v>
      </c>
      <c r="Y143" s="72">
        <f t="shared" si="26"/>
        <v>0</v>
      </c>
      <c r="Z143" s="72">
        <f t="shared" si="27"/>
        <v>0.10962566844919786</v>
      </c>
      <c r="AA143" s="72">
        <f t="shared" si="28"/>
        <v>0.89811810512654122</v>
      </c>
      <c r="AB143" s="72">
        <f t="shared" si="29"/>
        <v>0</v>
      </c>
      <c r="AC143" s="72">
        <f t="shared" si="30"/>
        <v>0.10188189487345879</v>
      </c>
      <c r="AD143" s="72">
        <f t="shared" si="31"/>
        <v>4.4968400583373846E-3</v>
      </c>
      <c r="AE143" s="72">
        <f t="shared" si="32"/>
        <v>6.0025957170668394E-3</v>
      </c>
      <c r="AF143" s="72">
        <f t="shared" si="33"/>
        <v>0.83760683760683763</v>
      </c>
    </row>
    <row r="144" spans="1:32" x14ac:dyDescent="0.25">
      <c r="A144" s="2" t="s">
        <v>7613</v>
      </c>
      <c r="B144" s="3" t="s">
        <v>24</v>
      </c>
      <c r="C144" s="4" t="s">
        <v>7612</v>
      </c>
      <c r="D144" s="3" t="s">
        <v>26</v>
      </c>
      <c r="E144" s="3" t="s">
        <v>7611</v>
      </c>
      <c r="F144" s="3" t="s">
        <v>28</v>
      </c>
      <c r="G144" s="3" t="s">
        <v>28</v>
      </c>
      <c r="H144" s="5">
        <v>512</v>
      </c>
      <c r="I144" s="5">
        <v>75</v>
      </c>
      <c r="J144" s="5">
        <v>324</v>
      </c>
      <c r="K144" s="5">
        <v>409</v>
      </c>
      <c r="L144" s="5">
        <v>5.9180999999999997E-2</v>
      </c>
      <c r="M144" s="69">
        <f t="shared" si="23"/>
        <v>10384</v>
      </c>
      <c r="N144" s="5">
        <v>54</v>
      </c>
      <c r="O144" s="5">
        <v>9296</v>
      </c>
      <c r="P144" s="5">
        <v>6911</v>
      </c>
      <c r="Q144" s="5">
        <v>0</v>
      </c>
      <c r="R144" s="5">
        <v>0</v>
      </c>
      <c r="S144" s="5">
        <f t="shared" si="24"/>
        <v>7680</v>
      </c>
      <c r="T144" s="5">
        <v>42</v>
      </c>
      <c r="U144" s="5">
        <v>6</v>
      </c>
      <c r="V144" s="5">
        <v>1088</v>
      </c>
      <c r="W144" s="5">
        <v>769</v>
      </c>
      <c r="X144" s="72">
        <f t="shared" si="25"/>
        <v>0.89522342064714944</v>
      </c>
      <c r="Y144" s="72">
        <f t="shared" si="26"/>
        <v>0</v>
      </c>
      <c r="Z144" s="72">
        <f t="shared" si="27"/>
        <v>0.10477657935285054</v>
      </c>
      <c r="AA144" s="72">
        <f t="shared" si="28"/>
        <v>0.8998697916666667</v>
      </c>
      <c r="AB144" s="72">
        <f t="shared" si="29"/>
        <v>0</v>
      </c>
      <c r="AC144" s="72">
        <f t="shared" si="30"/>
        <v>0.10013020833333333</v>
      </c>
      <c r="AD144" s="72">
        <f t="shared" si="31"/>
        <v>5.2003081664098614E-3</v>
      </c>
      <c r="AE144" s="72">
        <f t="shared" si="32"/>
        <v>7.0312500000000002E-3</v>
      </c>
      <c r="AF144" s="72">
        <f t="shared" si="33"/>
        <v>0.79217603911980439</v>
      </c>
    </row>
    <row r="145" spans="1:32" x14ac:dyDescent="0.25">
      <c r="A145" s="2" t="s">
        <v>7082</v>
      </c>
      <c r="B145" s="3" t="s">
        <v>24</v>
      </c>
      <c r="C145" s="4" t="s">
        <v>7081</v>
      </c>
      <c r="D145" s="3" t="s">
        <v>26</v>
      </c>
      <c r="E145" s="3" t="s">
        <v>7080</v>
      </c>
      <c r="F145" s="3" t="s">
        <v>28</v>
      </c>
      <c r="G145" s="3" t="s">
        <v>28</v>
      </c>
      <c r="H145" s="5">
        <v>76</v>
      </c>
      <c r="I145" s="5">
        <v>4</v>
      </c>
      <c r="J145" s="5">
        <v>105</v>
      </c>
      <c r="K145" s="5">
        <v>129</v>
      </c>
      <c r="L145" s="5">
        <v>2.6841E-2</v>
      </c>
      <c r="M145" s="69">
        <f t="shared" si="23"/>
        <v>7542</v>
      </c>
      <c r="N145" s="5">
        <v>25</v>
      </c>
      <c r="O145" s="5">
        <v>6785</v>
      </c>
      <c r="P145" s="5">
        <v>4806</v>
      </c>
      <c r="Q145" s="5">
        <v>0</v>
      </c>
      <c r="R145" s="5">
        <v>0</v>
      </c>
      <c r="S145" s="5">
        <f t="shared" si="24"/>
        <v>5309</v>
      </c>
      <c r="T145" s="5">
        <v>43</v>
      </c>
      <c r="U145" s="5">
        <v>11</v>
      </c>
      <c r="V145" s="5">
        <v>757</v>
      </c>
      <c r="W145" s="5">
        <v>503</v>
      </c>
      <c r="X145" s="72">
        <f t="shared" si="25"/>
        <v>0.8996287456907982</v>
      </c>
      <c r="Y145" s="72">
        <f t="shared" si="26"/>
        <v>0</v>
      </c>
      <c r="Z145" s="72">
        <f t="shared" si="27"/>
        <v>0.10037125430920181</v>
      </c>
      <c r="AA145" s="72">
        <f t="shared" si="28"/>
        <v>0.9052552269730646</v>
      </c>
      <c r="AB145" s="72">
        <f t="shared" si="29"/>
        <v>0</v>
      </c>
      <c r="AC145" s="72">
        <f t="shared" si="30"/>
        <v>9.4744773026935389E-2</v>
      </c>
      <c r="AD145" s="72">
        <f t="shared" si="31"/>
        <v>3.3147706178732433E-3</v>
      </c>
      <c r="AE145" s="72">
        <f t="shared" si="32"/>
        <v>4.7089847428894334E-3</v>
      </c>
      <c r="AF145" s="72">
        <f t="shared" si="33"/>
        <v>0.81395348837209303</v>
      </c>
    </row>
    <row r="146" spans="1:32" x14ac:dyDescent="0.25">
      <c r="A146" s="2" t="s">
        <v>5760</v>
      </c>
      <c r="B146" s="3" t="s">
        <v>24</v>
      </c>
      <c r="C146" s="4" t="s">
        <v>5759</v>
      </c>
      <c r="D146" s="3" t="s">
        <v>26</v>
      </c>
      <c r="E146" s="3" t="s">
        <v>5758</v>
      </c>
      <c r="F146" s="3" t="s">
        <v>28</v>
      </c>
      <c r="G146" s="3" t="s">
        <v>28</v>
      </c>
      <c r="H146" s="5">
        <v>9</v>
      </c>
      <c r="I146" s="5">
        <v>0</v>
      </c>
      <c r="J146" s="5">
        <v>35</v>
      </c>
      <c r="K146" s="5">
        <v>38</v>
      </c>
      <c r="L146" s="5">
        <v>1.7423000000000001E-2</v>
      </c>
      <c r="M146" s="69">
        <f t="shared" si="23"/>
        <v>2908</v>
      </c>
      <c r="N146" s="5">
        <v>30</v>
      </c>
      <c r="O146" s="5">
        <v>2895</v>
      </c>
      <c r="P146" s="5">
        <v>2181</v>
      </c>
      <c r="Q146" s="5">
        <v>0</v>
      </c>
      <c r="R146" s="5">
        <v>0</v>
      </c>
      <c r="S146" s="5">
        <f t="shared" si="24"/>
        <v>2191</v>
      </c>
      <c r="T146" s="5">
        <v>4</v>
      </c>
      <c r="U146" s="5">
        <v>1</v>
      </c>
      <c r="V146" s="5">
        <v>13</v>
      </c>
      <c r="W146" s="5">
        <v>10</v>
      </c>
      <c r="X146" s="72">
        <f t="shared" si="25"/>
        <v>0.99552957359009631</v>
      </c>
      <c r="Y146" s="72">
        <f t="shared" si="26"/>
        <v>0</v>
      </c>
      <c r="Z146" s="72">
        <f t="shared" si="27"/>
        <v>4.4704264099037138E-3</v>
      </c>
      <c r="AA146" s="72">
        <f t="shared" si="28"/>
        <v>0.99543587403012324</v>
      </c>
      <c r="AB146" s="72">
        <f t="shared" si="29"/>
        <v>0</v>
      </c>
      <c r="AC146" s="72">
        <f t="shared" si="30"/>
        <v>4.5641259698767688E-3</v>
      </c>
      <c r="AD146" s="72">
        <f t="shared" si="31"/>
        <v>1.0316368638239339E-2</v>
      </c>
      <c r="AE146" s="72">
        <f t="shared" si="32"/>
        <v>1.3692377909630305E-2</v>
      </c>
      <c r="AF146" s="72">
        <f t="shared" si="33"/>
        <v>0.92105263157894735</v>
      </c>
    </row>
    <row r="147" spans="1:32" x14ac:dyDescent="0.25">
      <c r="A147" s="2" t="s">
        <v>8132</v>
      </c>
      <c r="B147" s="3" t="s">
        <v>24</v>
      </c>
      <c r="C147" s="4" t="s">
        <v>8131</v>
      </c>
      <c r="D147" s="3" t="s">
        <v>26</v>
      </c>
      <c r="E147" s="3" t="s">
        <v>8130</v>
      </c>
      <c r="F147" s="3" t="s">
        <v>28</v>
      </c>
      <c r="G147" s="3" t="s">
        <v>28</v>
      </c>
      <c r="H147" s="5">
        <v>558</v>
      </c>
      <c r="I147" s="5">
        <v>16</v>
      </c>
      <c r="J147" s="5">
        <v>552</v>
      </c>
      <c r="K147" s="5">
        <v>703</v>
      </c>
      <c r="L147" s="5">
        <v>5.8431999999999998E-2</v>
      </c>
      <c r="M147" s="69">
        <f t="shared" si="23"/>
        <v>19380</v>
      </c>
      <c r="N147" s="5">
        <v>176</v>
      </c>
      <c r="O147" s="5">
        <v>16767</v>
      </c>
      <c r="P147" s="5">
        <v>12031</v>
      </c>
      <c r="Q147" s="5">
        <v>0</v>
      </c>
      <c r="R147" s="5">
        <v>0</v>
      </c>
      <c r="S147" s="5">
        <f t="shared" si="24"/>
        <v>13761</v>
      </c>
      <c r="T147" s="5">
        <v>127</v>
      </c>
      <c r="U147" s="5">
        <v>20</v>
      </c>
      <c r="V147" s="5">
        <v>2613</v>
      </c>
      <c r="W147" s="5">
        <v>1730</v>
      </c>
      <c r="X147" s="72">
        <f t="shared" si="25"/>
        <v>0.86517027863777085</v>
      </c>
      <c r="Y147" s="72">
        <f t="shared" si="26"/>
        <v>0</v>
      </c>
      <c r="Z147" s="72">
        <f t="shared" si="27"/>
        <v>0.13482972136222909</v>
      </c>
      <c r="AA147" s="72">
        <f t="shared" si="28"/>
        <v>0.87428239226800375</v>
      </c>
      <c r="AB147" s="72">
        <f t="shared" si="29"/>
        <v>0</v>
      </c>
      <c r="AC147" s="72">
        <f t="shared" si="30"/>
        <v>0.12571760773199622</v>
      </c>
      <c r="AD147" s="72">
        <f t="shared" si="31"/>
        <v>9.0815273477812177E-3</v>
      </c>
      <c r="AE147" s="72">
        <f t="shared" si="32"/>
        <v>1.2789768185451638E-2</v>
      </c>
      <c r="AF147" s="72">
        <f t="shared" si="33"/>
        <v>0.78520625889046947</v>
      </c>
    </row>
    <row r="148" spans="1:32" x14ac:dyDescent="0.25">
      <c r="A148" s="2" t="s">
        <v>8039</v>
      </c>
      <c r="B148" s="3" t="s">
        <v>24</v>
      </c>
      <c r="C148" s="4" t="s">
        <v>8038</v>
      </c>
      <c r="D148" s="3" t="s">
        <v>26</v>
      </c>
      <c r="E148" s="3" t="s">
        <v>8037</v>
      </c>
      <c r="F148" s="3" t="s">
        <v>28</v>
      </c>
      <c r="G148" s="3" t="s">
        <v>28</v>
      </c>
      <c r="H148" s="5">
        <v>418</v>
      </c>
      <c r="I148" s="5">
        <v>30</v>
      </c>
      <c r="J148" s="5">
        <v>415</v>
      </c>
      <c r="K148" s="5">
        <v>512</v>
      </c>
      <c r="L148" s="5">
        <v>4.7144999999999999E-2</v>
      </c>
      <c r="M148" s="69">
        <f t="shared" si="23"/>
        <v>18784</v>
      </c>
      <c r="N148" s="5">
        <v>77</v>
      </c>
      <c r="O148" s="5">
        <v>15295</v>
      </c>
      <c r="P148" s="5">
        <v>10860</v>
      </c>
      <c r="Q148" s="5">
        <v>0</v>
      </c>
      <c r="R148" s="5">
        <v>0</v>
      </c>
      <c r="S148" s="5">
        <f t="shared" si="24"/>
        <v>13291</v>
      </c>
      <c r="T148" s="5">
        <v>77</v>
      </c>
      <c r="U148" s="5">
        <v>67</v>
      </c>
      <c r="V148" s="5">
        <v>3489</v>
      </c>
      <c r="W148" s="5">
        <v>2431</v>
      </c>
      <c r="X148" s="72">
        <f t="shared" si="25"/>
        <v>0.81425681431005115</v>
      </c>
      <c r="Y148" s="72">
        <f t="shared" si="26"/>
        <v>0</v>
      </c>
      <c r="Z148" s="72">
        <f t="shared" si="27"/>
        <v>0.18574318568994888</v>
      </c>
      <c r="AA148" s="72">
        <f t="shared" si="28"/>
        <v>0.81709427432096904</v>
      </c>
      <c r="AB148" s="72">
        <f t="shared" si="29"/>
        <v>0</v>
      </c>
      <c r="AC148" s="72">
        <f t="shared" si="30"/>
        <v>0.18290572567903093</v>
      </c>
      <c r="AD148" s="72">
        <f t="shared" si="31"/>
        <v>4.0992333901192501E-3</v>
      </c>
      <c r="AE148" s="72">
        <f t="shared" si="32"/>
        <v>5.7933940260326538E-3</v>
      </c>
      <c r="AF148" s="72">
        <f t="shared" si="33"/>
        <v>0.810546875</v>
      </c>
    </row>
    <row r="149" spans="1:32" x14ac:dyDescent="0.25">
      <c r="A149" s="2" t="s">
        <v>6465</v>
      </c>
      <c r="B149" s="3" t="s">
        <v>24</v>
      </c>
      <c r="C149" s="4" t="s">
        <v>6464</v>
      </c>
      <c r="D149" s="3" t="s">
        <v>26</v>
      </c>
      <c r="E149" s="3" t="s">
        <v>6463</v>
      </c>
      <c r="F149" s="3" t="s">
        <v>28</v>
      </c>
      <c r="G149" s="3" t="s">
        <v>28</v>
      </c>
      <c r="H149" s="5">
        <v>17</v>
      </c>
      <c r="I149" s="5">
        <v>0</v>
      </c>
      <c r="J149" s="5">
        <v>58</v>
      </c>
      <c r="K149" s="5">
        <v>59</v>
      </c>
      <c r="L149" s="5">
        <v>1.745E-2</v>
      </c>
      <c r="M149" s="69">
        <f t="shared" si="23"/>
        <v>4447</v>
      </c>
      <c r="N149" s="5">
        <v>26</v>
      </c>
      <c r="O149" s="5">
        <v>4445</v>
      </c>
      <c r="P149" s="5">
        <v>3381</v>
      </c>
      <c r="Q149" s="5">
        <v>0</v>
      </c>
      <c r="R149" s="5">
        <v>0</v>
      </c>
      <c r="S149" s="5">
        <f t="shared" si="24"/>
        <v>3382</v>
      </c>
      <c r="T149" s="5">
        <v>25</v>
      </c>
      <c r="U149" s="5">
        <v>0</v>
      </c>
      <c r="V149" s="5">
        <v>2</v>
      </c>
      <c r="W149" s="5">
        <v>1</v>
      </c>
      <c r="X149" s="72">
        <f t="shared" si="25"/>
        <v>0.9995502586013042</v>
      </c>
      <c r="Y149" s="72">
        <f t="shared" si="26"/>
        <v>0</v>
      </c>
      <c r="Z149" s="72">
        <f t="shared" si="27"/>
        <v>4.4974139869574995E-4</v>
      </c>
      <c r="AA149" s="72">
        <f t="shared" si="28"/>
        <v>0.99970431697220574</v>
      </c>
      <c r="AB149" s="72">
        <f t="shared" si="29"/>
        <v>0</v>
      </c>
      <c r="AC149" s="72">
        <f t="shared" si="30"/>
        <v>2.9568302779420464E-4</v>
      </c>
      <c r="AD149" s="72">
        <f t="shared" si="31"/>
        <v>5.846638183044749E-3</v>
      </c>
      <c r="AE149" s="72">
        <f t="shared" si="32"/>
        <v>7.68775872264932E-3</v>
      </c>
      <c r="AF149" s="72">
        <f t="shared" si="33"/>
        <v>0.98305084745762716</v>
      </c>
    </row>
    <row r="150" spans="1:32" x14ac:dyDescent="0.25">
      <c r="A150" s="2" t="s">
        <v>6903</v>
      </c>
      <c r="B150" s="3" t="s">
        <v>24</v>
      </c>
      <c r="C150" s="4" t="s">
        <v>6902</v>
      </c>
      <c r="D150" s="3" t="s">
        <v>26</v>
      </c>
      <c r="E150" s="3" t="s">
        <v>6901</v>
      </c>
      <c r="F150" s="3" t="s">
        <v>28</v>
      </c>
      <c r="G150" s="3" t="s">
        <v>28</v>
      </c>
      <c r="H150" s="5">
        <v>45</v>
      </c>
      <c r="I150" s="5">
        <v>0</v>
      </c>
      <c r="J150" s="5">
        <v>115</v>
      </c>
      <c r="K150" s="5">
        <v>138</v>
      </c>
      <c r="L150" s="5">
        <v>3.1307000000000001E-2</v>
      </c>
      <c r="M150" s="69">
        <f t="shared" si="23"/>
        <v>6303</v>
      </c>
      <c r="N150" s="5">
        <v>40</v>
      </c>
      <c r="O150" s="5">
        <v>5948</v>
      </c>
      <c r="P150" s="5">
        <v>4408</v>
      </c>
      <c r="Q150" s="5">
        <v>0</v>
      </c>
      <c r="R150" s="5">
        <v>0</v>
      </c>
      <c r="S150" s="5">
        <f t="shared" si="24"/>
        <v>4633</v>
      </c>
      <c r="T150" s="5">
        <v>60</v>
      </c>
      <c r="U150" s="5">
        <v>3</v>
      </c>
      <c r="V150" s="5">
        <v>355</v>
      </c>
      <c r="W150" s="5">
        <v>225</v>
      </c>
      <c r="X150" s="72">
        <f t="shared" si="25"/>
        <v>0.94367761383468185</v>
      </c>
      <c r="Y150" s="72">
        <f t="shared" si="26"/>
        <v>0</v>
      </c>
      <c r="Z150" s="72">
        <f t="shared" si="27"/>
        <v>5.6322386165318102E-2</v>
      </c>
      <c r="AA150" s="72">
        <f t="shared" si="28"/>
        <v>0.95143535506151522</v>
      </c>
      <c r="AB150" s="72">
        <f t="shared" si="29"/>
        <v>0</v>
      </c>
      <c r="AC150" s="72">
        <f t="shared" si="30"/>
        <v>4.856464493848478E-2</v>
      </c>
      <c r="AD150" s="72">
        <f t="shared" si="31"/>
        <v>6.3461843566555605E-3</v>
      </c>
      <c r="AE150" s="72">
        <f t="shared" si="32"/>
        <v>8.6337146557306284E-3</v>
      </c>
      <c r="AF150" s="72">
        <f t="shared" si="33"/>
        <v>0.83333333333333337</v>
      </c>
    </row>
    <row r="151" spans="1:32" x14ac:dyDescent="0.25">
      <c r="A151" s="2" t="s">
        <v>7982</v>
      </c>
      <c r="B151" s="3" t="s">
        <v>24</v>
      </c>
      <c r="C151" s="4" t="s">
        <v>7981</v>
      </c>
      <c r="D151" s="3" t="s">
        <v>26</v>
      </c>
      <c r="E151" s="3" t="s">
        <v>7980</v>
      </c>
      <c r="F151" s="3" t="s">
        <v>28</v>
      </c>
      <c r="G151" s="3" t="s">
        <v>28</v>
      </c>
      <c r="H151" s="5">
        <v>534</v>
      </c>
      <c r="I151" s="5">
        <v>2</v>
      </c>
      <c r="J151" s="5">
        <v>515</v>
      </c>
      <c r="K151" s="5">
        <v>889</v>
      </c>
      <c r="L151" s="5">
        <v>8.6437E-2</v>
      </c>
      <c r="M151" s="69">
        <f t="shared" si="23"/>
        <v>22524</v>
      </c>
      <c r="N151" s="5">
        <v>318</v>
      </c>
      <c r="O151" s="5">
        <v>15915</v>
      </c>
      <c r="P151" s="5">
        <v>10285</v>
      </c>
      <c r="Q151" s="5">
        <v>0</v>
      </c>
      <c r="R151" s="5">
        <v>0</v>
      </c>
      <c r="S151" s="5">
        <f t="shared" si="24"/>
        <v>14165</v>
      </c>
      <c r="T151" s="5">
        <v>51</v>
      </c>
      <c r="U151" s="5">
        <v>99</v>
      </c>
      <c r="V151" s="5">
        <v>6609</v>
      </c>
      <c r="W151" s="5">
        <v>3880</v>
      </c>
      <c r="X151" s="72">
        <f t="shared" si="25"/>
        <v>0.70657964837506659</v>
      </c>
      <c r="Y151" s="72">
        <f t="shared" si="26"/>
        <v>0</v>
      </c>
      <c r="Z151" s="72">
        <f t="shared" si="27"/>
        <v>0.29342035162493341</v>
      </c>
      <c r="AA151" s="72">
        <f t="shared" si="28"/>
        <v>0.72608542181433111</v>
      </c>
      <c r="AB151" s="72">
        <f t="shared" si="29"/>
        <v>0</v>
      </c>
      <c r="AC151" s="72">
        <f t="shared" si="30"/>
        <v>0.27391457818566889</v>
      </c>
      <c r="AD151" s="72">
        <f t="shared" si="31"/>
        <v>1.4118273841236016E-2</v>
      </c>
      <c r="AE151" s="72">
        <f t="shared" si="32"/>
        <v>2.2449699964701728E-2</v>
      </c>
      <c r="AF151" s="72">
        <f t="shared" si="33"/>
        <v>0.57930258717660288</v>
      </c>
    </row>
    <row r="152" spans="1:32" x14ac:dyDescent="0.25">
      <c r="A152" s="2" t="s">
        <v>8288</v>
      </c>
      <c r="B152" s="3" t="s">
        <v>24</v>
      </c>
      <c r="C152" s="4" t="s">
        <v>8287</v>
      </c>
      <c r="D152" s="3" t="s">
        <v>26</v>
      </c>
      <c r="E152" s="3" t="s">
        <v>8286</v>
      </c>
      <c r="F152" s="3" t="s">
        <v>28</v>
      </c>
      <c r="G152" s="3" t="s">
        <v>28</v>
      </c>
      <c r="H152" s="5">
        <v>504</v>
      </c>
      <c r="I152" s="5">
        <v>22</v>
      </c>
      <c r="J152" s="5">
        <v>572</v>
      </c>
      <c r="K152" s="5">
        <v>744</v>
      </c>
      <c r="L152" s="5">
        <v>4.9167000000000002E-2</v>
      </c>
      <c r="M152" s="69">
        <f t="shared" si="23"/>
        <v>28891</v>
      </c>
      <c r="N152" s="5">
        <v>162</v>
      </c>
      <c r="O152" s="5">
        <v>21936</v>
      </c>
      <c r="P152" s="5">
        <v>15132</v>
      </c>
      <c r="Q152" s="5">
        <v>0</v>
      </c>
      <c r="R152" s="5">
        <v>0</v>
      </c>
      <c r="S152" s="5">
        <f t="shared" si="24"/>
        <v>19583</v>
      </c>
      <c r="T152" s="5">
        <v>138</v>
      </c>
      <c r="U152" s="5">
        <v>81</v>
      </c>
      <c r="V152" s="5">
        <v>6955</v>
      </c>
      <c r="W152" s="5">
        <v>4451</v>
      </c>
      <c r="X152" s="72">
        <f t="shared" si="25"/>
        <v>0.75926759198366278</v>
      </c>
      <c r="Y152" s="72">
        <f t="shared" si="26"/>
        <v>0</v>
      </c>
      <c r="Z152" s="72">
        <f t="shared" si="27"/>
        <v>0.24073240801633727</v>
      </c>
      <c r="AA152" s="72">
        <f t="shared" si="28"/>
        <v>0.7727110248685084</v>
      </c>
      <c r="AB152" s="72">
        <f t="shared" si="29"/>
        <v>0</v>
      </c>
      <c r="AC152" s="72">
        <f t="shared" si="30"/>
        <v>0.2272889751314916</v>
      </c>
      <c r="AD152" s="72">
        <f t="shared" si="31"/>
        <v>5.6072825447371155E-3</v>
      </c>
      <c r="AE152" s="72">
        <f t="shared" si="32"/>
        <v>8.2724812337231276E-3</v>
      </c>
      <c r="AF152" s="72">
        <f t="shared" si="33"/>
        <v>0.76881720430107525</v>
      </c>
    </row>
    <row r="153" spans="1:32" x14ac:dyDescent="0.25">
      <c r="A153" s="2" t="s">
        <v>7153</v>
      </c>
      <c r="B153" s="3" t="s">
        <v>24</v>
      </c>
      <c r="C153" s="4" t="s">
        <v>7152</v>
      </c>
      <c r="D153" s="3" t="s">
        <v>26</v>
      </c>
      <c r="E153" s="3" t="s">
        <v>7151</v>
      </c>
      <c r="F153" s="3" t="s">
        <v>28</v>
      </c>
      <c r="G153" s="3" t="s">
        <v>28</v>
      </c>
      <c r="H153" s="5">
        <v>198</v>
      </c>
      <c r="I153" s="5">
        <v>6</v>
      </c>
      <c r="J153" s="5">
        <v>220</v>
      </c>
      <c r="K153" s="5">
        <v>273</v>
      </c>
      <c r="L153" s="5">
        <v>5.3196E-2</v>
      </c>
      <c r="M153" s="69">
        <f t="shared" si="23"/>
        <v>7434</v>
      </c>
      <c r="N153" s="5">
        <v>123</v>
      </c>
      <c r="O153" s="5">
        <v>6969</v>
      </c>
      <c r="P153" s="5">
        <v>5132</v>
      </c>
      <c r="Q153" s="5">
        <v>0</v>
      </c>
      <c r="R153" s="5">
        <v>0</v>
      </c>
      <c r="S153" s="5">
        <f t="shared" si="24"/>
        <v>5390</v>
      </c>
      <c r="T153" s="5">
        <v>8</v>
      </c>
      <c r="U153" s="5">
        <v>5</v>
      </c>
      <c r="V153" s="5">
        <v>465</v>
      </c>
      <c r="W153" s="5">
        <v>258</v>
      </c>
      <c r="X153" s="72">
        <f t="shared" si="25"/>
        <v>0.9374495560936239</v>
      </c>
      <c r="Y153" s="72">
        <f t="shared" si="26"/>
        <v>0</v>
      </c>
      <c r="Z153" s="72">
        <f t="shared" si="27"/>
        <v>6.255044390637611E-2</v>
      </c>
      <c r="AA153" s="72">
        <f t="shared" si="28"/>
        <v>0.95213358070500931</v>
      </c>
      <c r="AB153" s="72">
        <f t="shared" si="29"/>
        <v>0</v>
      </c>
      <c r="AC153" s="72">
        <f t="shared" si="30"/>
        <v>4.7866419294990727E-2</v>
      </c>
      <c r="AD153" s="72">
        <f t="shared" si="31"/>
        <v>1.6545601291364002E-2</v>
      </c>
      <c r="AE153" s="72">
        <f t="shared" si="32"/>
        <v>2.2820037105751392E-2</v>
      </c>
      <c r="AF153" s="72">
        <f t="shared" si="33"/>
        <v>0.80586080586080588</v>
      </c>
    </row>
    <row r="154" spans="1:32" x14ac:dyDescent="0.25">
      <c r="A154" s="2" t="s">
        <v>6719</v>
      </c>
      <c r="B154" s="3" t="s">
        <v>24</v>
      </c>
      <c r="C154" s="4" t="s">
        <v>6718</v>
      </c>
      <c r="D154" s="3" t="s">
        <v>26</v>
      </c>
      <c r="E154" s="3" t="s">
        <v>6717</v>
      </c>
      <c r="F154" s="3" t="s">
        <v>28</v>
      </c>
      <c r="G154" s="3" t="s">
        <v>28</v>
      </c>
      <c r="H154" s="5">
        <v>215</v>
      </c>
      <c r="I154" s="5">
        <v>19</v>
      </c>
      <c r="J154" s="5">
        <v>171</v>
      </c>
      <c r="K154" s="5">
        <v>222</v>
      </c>
      <c r="L154" s="5">
        <v>5.7813000000000003E-2</v>
      </c>
      <c r="M154" s="69">
        <f t="shared" si="23"/>
        <v>5881</v>
      </c>
      <c r="N154" s="5">
        <v>45</v>
      </c>
      <c r="O154" s="5">
        <v>5427</v>
      </c>
      <c r="P154" s="5">
        <v>3840</v>
      </c>
      <c r="Q154" s="5">
        <v>0</v>
      </c>
      <c r="R154" s="5">
        <v>0</v>
      </c>
      <c r="S154" s="5">
        <f t="shared" si="24"/>
        <v>4138</v>
      </c>
      <c r="T154" s="5">
        <v>38</v>
      </c>
      <c r="U154" s="5">
        <v>2</v>
      </c>
      <c r="V154" s="5">
        <v>454</v>
      </c>
      <c r="W154" s="5">
        <v>298</v>
      </c>
      <c r="X154" s="72">
        <f t="shared" si="25"/>
        <v>0.92280224451623871</v>
      </c>
      <c r="Y154" s="72">
        <f t="shared" si="26"/>
        <v>0</v>
      </c>
      <c r="Z154" s="72">
        <f t="shared" si="27"/>
        <v>7.719775548376126E-2</v>
      </c>
      <c r="AA154" s="72">
        <f t="shared" si="28"/>
        <v>0.92798453359110677</v>
      </c>
      <c r="AB154" s="72">
        <f t="shared" si="29"/>
        <v>0</v>
      </c>
      <c r="AC154" s="72">
        <f t="shared" si="30"/>
        <v>7.2015466408893183E-2</v>
      </c>
      <c r="AD154" s="72">
        <f t="shared" si="31"/>
        <v>7.651759904778099E-3</v>
      </c>
      <c r="AE154" s="72">
        <f t="shared" si="32"/>
        <v>1.0874818753020783E-2</v>
      </c>
      <c r="AF154" s="72">
        <f t="shared" si="33"/>
        <v>0.77027027027027029</v>
      </c>
    </row>
    <row r="155" spans="1:32" x14ac:dyDescent="0.25">
      <c r="A155" s="2" t="s">
        <v>6680</v>
      </c>
      <c r="B155" s="3" t="s">
        <v>24</v>
      </c>
      <c r="C155" s="4" t="s">
        <v>6679</v>
      </c>
      <c r="D155" s="3" t="s">
        <v>26</v>
      </c>
      <c r="E155" s="3" t="s">
        <v>6678</v>
      </c>
      <c r="F155" s="3" t="s">
        <v>28</v>
      </c>
      <c r="G155" s="3" t="s">
        <v>28</v>
      </c>
      <c r="H155" s="5">
        <v>15</v>
      </c>
      <c r="I155" s="5">
        <v>0</v>
      </c>
      <c r="J155" s="5">
        <v>175</v>
      </c>
      <c r="K155" s="5">
        <v>187</v>
      </c>
      <c r="L155" s="5">
        <v>4.9431999999999997E-2</v>
      </c>
      <c r="M155" s="69">
        <f t="shared" si="23"/>
        <v>5288</v>
      </c>
      <c r="N155" s="5">
        <v>175</v>
      </c>
      <c r="O155" s="5">
        <v>5248</v>
      </c>
      <c r="P155" s="5">
        <v>3783</v>
      </c>
      <c r="Q155" s="5">
        <v>0</v>
      </c>
      <c r="R155" s="5">
        <v>0</v>
      </c>
      <c r="S155" s="5">
        <f t="shared" si="24"/>
        <v>3807</v>
      </c>
      <c r="T155" s="5">
        <v>5</v>
      </c>
      <c r="U155" s="5">
        <v>1</v>
      </c>
      <c r="V155" s="5">
        <v>40</v>
      </c>
      <c r="W155" s="5">
        <v>24</v>
      </c>
      <c r="X155" s="72">
        <f t="shared" si="25"/>
        <v>0.99243570347957644</v>
      </c>
      <c r="Y155" s="72">
        <f t="shared" si="26"/>
        <v>0</v>
      </c>
      <c r="Z155" s="72">
        <f t="shared" si="27"/>
        <v>7.5642965204236008E-3</v>
      </c>
      <c r="AA155" s="72">
        <f t="shared" si="28"/>
        <v>0.99369582348305752</v>
      </c>
      <c r="AB155" s="72">
        <f t="shared" si="29"/>
        <v>0</v>
      </c>
      <c r="AC155" s="72">
        <f t="shared" si="30"/>
        <v>6.3041765169424748E-3</v>
      </c>
      <c r="AD155" s="72">
        <f t="shared" si="31"/>
        <v>3.309379727685325E-2</v>
      </c>
      <c r="AE155" s="72">
        <f t="shared" si="32"/>
        <v>4.5967953769372211E-2</v>
      </c>
      <c r="AF155" s="72">
        <f t="shared" si="33"/>
        <v>0.93582887700534756</v>
      </c>
    </row>
    <row r="156" spans="1:32" x14ac:dyDescent="0.25">
      <c r="A156" s="2" t="s">
        <v>6909</v>
      </c>
      <c r="B156" s="3" t="s">
        <v>24</v>
      </c>
      <c r="C156" s="4" t="s">
        <v>6908</v>
      </c>
      <c r="D156" s="3" t="s">
        <v>26</v>
      </c>
      <c r="E156" s="3" t="s">
        <v>6907</v>
      </c>
      <c r="F156" s="3" t="s">
        <v>28</v>
      </c>
      <c r="G156" s="3" t="s">
        <v>28</v>
      </c>
      <c r="H156" s="5">
        <v>233</v>
      </c>
      <c r="I156" s="5">
        <v>4</v>
      </c>
      <c r="J156" s="5">
        <v>281</v>
      </c>
      <c r="K156" s="5">
        <v>298</v>
      </c>
      <c r="L156" s="5">
        <v>6.7466999999999999E-2</v>
      </c>
      <c r="M156" s="69">
        <f t="shared" si="23"/>
        <v>6107</v>
      </c>
      <c r="N156" s="5">
        <v>121</v>
      </c>
      <c r="O156" s="5">
        <v>6073</v>
      </c>
      <c r="P156" s="5">
        <v>4417</v>
      </c>
      <c r="Q156" s="5">
        <v>0</v>
      </c>
      <c r="R156" s="5">
        <v>0</v>
      </c>
      <c r="S156" s="5">
        <f t="shared" si="24"/>
        <v>4441</v>
      </c>
      <c r="T156" s="5">
        <v>6</v>
      </c>
      <c r="U156" s="5">
        <v>1</v>
      </c>
      <c r="V156" s="5">
        <v>34</v>
      </c>
      <c r="W156" s="5">
        <v>24</v>
      </c>
      <c r="X156" s="72">
        <f t="shared" si="25"/>
        <v>0.99443261830686103</v>
      </c>
      <c r="Y156" s="72">
        <f t="shared" si="26"/>
        <v>0</v>
      </c>
      <c r="Z156" s="72">
        <f t="shared" si="27"/>
        <v>5.5673816931390207E-3</v>
      </c>
      <c r="AA156" s="72">
        <f t="shared" si="28"/>
        <v>0.99459581175410938</v>
      </c>
      <c r="AB156" s="72">
        <f t="shared" si="29"/>
        <v>0</v>
      </c>
      <c r="AC156" s="72">
        <f t="shared" si="30"/>
        <v>5.4041882458905656E-3</v>
      </c>
      <c r="AD156" s="72">
        <f t="shared" si="31"/>
        <v>1.9813328966759455E-2</v>
      </c>
      <c r="AE156" s="72">
        <f t="shared" si="32"/>
        <v>2.7246115739698266E-2</v>
      </c>
      <c r="AF156" s="72">
        <f t="shared" si="33"/>
        <v>0.94295302013422821</v>
      </c>
    </row>
    <row r="157" spans="1:32" x14ac:dyDescent="0.25">
      <c r="A157" s="2" t="s">
        <v>5450</v>
      </c>
      <c r="B157" s="3" t="s">
        <v>24</v>
      </c>
      <c r="C157" s="4" t="s">
        <v>5449</v>
      </c>
      <c r="D157" s="3" t="s">
        <v>26</v>
      </c>
      <c r="E157" s="3" t="s">
        <v>5448</v>
      </c>
      <c r="F157" s="3" t="s">
        <v>28</v>
      </c>
      <c r="G157" s="3" t="s">
        <v>28</v>
      </c>
      <c r="H157" s="5">
        <v>29</v>
      </c>
      <c r="I157" s="5">
        <v>0</v>
      </c>
      <c r="J157" s="5">
        <v>30</v>
      </c>
      <c r="K157" s="5">
        <v>30</v>
      </c>
      <c r="L157" s="5">
        <v>1.6788000000000001E-2</v>
      </c>
      <c r="M157" s="69">
        <f t="shared" si="23"/>
        <v>2564</v>
      </c>
      <c r="N157" s="5">
        <v>10</v>
      </c>
      <c r="O157" s="5">
        <v>2564</v>
      </c>
      <c r="P157" s="5">
        <v>1787</v>
      </c>
      <c r="Q157" s="5">
        <v>0</v>
      </c>
      <c r="R157" s="5">
        <v>0</v>
      </c>
      <c r="S157" s="5">
        <f t="shared" si="24"/>
        <v>1787</v>
      </c>
      <c r="T157" s="5">
        <v>0</v>
      </c>
      <c r="U157" s="5">
        <v>0</v>
      </c>
      <c r="V157" s="5">
        <v>0</v>
      </c>
      <c r="W157" s="5">
        <v>0</v>
      </c>
      <c r="X157" s="72">
        <f t="shared" si="25"/>
        <v>1</v>
      </c>
      <c r="Y157" s="72">
        <f t="shared" si="26"/>
        <v>0</v>
      </c>
      <c r="Z157" s="72">
        <f t="shared" si="27"/>
        <v>0</v>
      </c>
      <c r="AA157" s="72">
        <f t="shared" si="28"/>
        <v>1</v>
      </c>
      <c r="AB157" s="72">
        <f t="shared" si="29"/>
        <v>0</v>
      </c>
      <c r="AC157" s="72">
        <f t="shared" si="30"/>
        <v>0</v>
      </c>
      <c r="AD157" s="72">
        <f t="shared" si="31"/>
        <v>3.9001560062402497E-3</v>
      </c>
      <c r="AE157" s="72">
        <f t="shared" si="32"/>
        <v>5.5959709009513149E-3</v>
      </c>
      <c r="AF157" s="72">
        <f t="shared" si="33"/>
        <v>1</v>
      </c>
    </row>
    <row r="158" spans="1:32" x14ac:dyDescent="0.25">
      <c r="A158" s="2" t="s">
        <v>7468</v>
      </c>
      <c r="B158" s="3" t="s">
        <v>24</v>
      </c>
      <c r="C158" s="4" t="s">
        <v>7467</v>
      </c>
      <c r="D158" s="3" t="s">
        <v>26</v>
      </c>
      <c r="E158" s="3" t="s">
        <v>7466</v>
      </c>
      <c r="F158" s="3" t="s">
        <v>28</v>
      </c>
      <c r="G158" s="3" t="s">
        <v>28</v>
      </c>
      <c r="H158" s="5">
        <v>618</v>
      </c>
      <c r="I158" s="5">
        <v>45</v>
      </c>
      <c r="J158" s="5">
        <v>321</v>
      </c>
      <c r="K158" s="5">
        <v>439</v>
      </c>
      <c r="L158" s="5">
        <v>7.0150000000000004E-2</v>
      </c>
      <c r="M158" s="69">
        <f t="shared" si="23"/>
        <v>9600</v>
      </c>
      <c r="N158" s="5">
        <v>57</v>
      </c>
      <c r="O158" s="5">
        <v>8629</v>
      </c>
      <c r="P158" s="5">
        <v>6258</v>
      </c>
      <c r="Q158" s="5">
        <v>0</v>
      </c>
      <c r="R158" s="5">
        <v>0</v>
      </c>
      <c r="S158" s="5">
        <f t="shared" si="24"/>
        <v>6929</v>
      </c>
      <c r="T158" s="5">
        <v>40</v>
      </c>
      <c r="U158" s="5">
        <v>12</v>
      </c>
      <c r="V158" s="5">
        <v>971</v>
      </c>
      <c r="W158" s="5">
        <v>671</v>
      </c>
      <c r="X158" s="72">
        <f t="shared" si="25"/>
        <v>0.89885416666666662</v>
      </c>
      <c r="Y158" s="72">
        <f t="shared" si="26"/>
        <v>0</v>
      </c>
      <c r="Z158" s="72">
        <f t="shared" si="27"/>
        <v>0.10114583333333334</v>
      </c>
      <c r="AA158" s="72">
        <f t="shared" si="28"/>
        <v>0.90316062923942853</v>
      </c>
      <c r="AB158" s="72">
        <f t="shared" si="29"/>
        <v>0</v>
      </c>
      <c r="AC158" s="72">
        <f t="shared" si="30"/>
        <v>9.6839370760571516E-2</v>
      </c>
      <c r="AD158" s="72">
        <f t="shared" si="31"/>
        <v>5.9375000000000001E-3</v>
      </c>
      <c r="AE158" s="72">
        <f t="shared" si="32"/>
        <v>8.226295280704286E-3</v>
      </c>
      <c r="AF158" s="72">
        <f t="shared" si="33"/>
        <v>0.7312072892938497</v>
      </c>
    </row>
    <row r="159" spans="1:32" x14ac:dyDescent="0.25">
      <c r="A159" s="2" t="s">
        <v>7441</v>
      </c>
      <c r="B159" s="3" t="s">
        <v>24</v>
      </c>
      <c r="C159" s="4" t="s">
        <v>7440</v>
      </c>
      <c r="D159" s="3" t="s">
        <v>26</v>
      </c>
      <c r="E159" s="3" t="s">
        <v>7439</v>
      </c>
      <c r="F159" s="3" t="s">
        <v>28</v>
      </c>
      <c r="G159" s="3" t="s">
        <v>28</v>
      </c>
      <c r="H159" s="5">
        <v>406</v>
      </c>
      <c r="I159" s="5">
        <v>15</v>
      </c>
      <c r="J159" s="5">
        <v>515</v>
      </c>
      <c r="K159" s="5">
        <v>573</v>
      </c>
      <c r="L159" s="5">
        <v>9.2658000000000004E-2</v>
      </c>
      <c r="M159" s="69">
        <f t="shared" si="23"/>
        <v>9133</v>
      </c>
      <c r="N159" s="5">
        <v>249</v>
      </c>
      <c r="O159" s="5">
        <v>8575</v>
      </c>
      <c r="P159" s="5">
        <v>6184</v>
      </c>
      <c r="Q159" s="5">
        <v>0</v>
      </c>
      <c r="R159" s="5">
        <v>0</v>
      </c>
      <c r="S159" s="5">
        <f t="shared" si="24"/>
        <v>6574</v>
      </c>
      <c r="T159" s="5">
        <v>65</v>
      </c>
      <c r="U159" s="5">
        <v>4</v>
      </c>
      <c r="V159" s="5">
        <v>558</v>
      </c>
      <c r="W159" s="5">
        <v>390</v>
      </c>
      <c r="X159" s="72">
        <f t="shared" si="25"/>
        <v>0.93890287966714114</v>
      </c>
      <c r="Y159" s="72">
        <f t="shared" si="26"/>
        <v>0</v>
      </c>
      <c r="Z159" s="72">
        <f t="shared" si="27"/>
        <v>6.1097120332858863E-2</v>
      </c>
      <c r="AA159" s="72">
        <f t="shared" si="28"/>
        <v>0.94067538789169458</v>
      </c>
      <c r="AB159" s="72">
        <f t="shared" si="29"/>
        <v>0</v>
      </c>
      <c r="AC159" s="72">
        <f t="shared" si="30"/>
        <v>5.9324612108305447E-2</v>
      </c>
      <c r="AD159" s="72">
        <f t="shared" si="31"/>
        <v>2.7263768750684331E-2</v>
      </c>
      <c r="AE159" s="72">
        <f t="shared" si="32"/>
        <v>3.7876483115302707E-2</v>
      </c>
      <c r="AF159" s="72">
        <f t="shared" si="33"/>
        <v>0.89877835951134377</v>
      </c>
    </row>
    <row r="160" spans="1:32" x14ac:dyDescent="0.25">
      <c r="A160" s="2" t="s">
        <v>8249</v>
      </c>
      <c r="B160" s="3" t="s">
        <v>24</v>
      </c>
      <c r="C160" s="4" t="s">
        <v>8248</v>
      </c>
      <c r="D160" s="3" t="s">
        <v>26</v>
      </c>
      <c r="E160" s="3" t="s">
        <v>8247</v>
      </c>
      <c r="F160" s="3" t="s">
        <v>28</v>
      </c>
      <c r="G160" s="3" t="s">
        <v>28</v>
      </c>
      <c r="H160" s="5">
        <v>672</v>
      </c>
      <c r="I160" s="5">
        <v>28</v>
      </c>
      <c r="J160" s="5">
        <v>520</v>
      </c>
      <c r="K160" s="5">
        <v>741</v>
      </c>
      <c r="L160" s="5">
        <v>5.2720999999999997E-2</v>
      </c>
      <c r="M160" s="69">
        <f t="shared" si="23"/>
        <v>27261</v>
      </c>
      <c r="N160" s="5">
        <v>127</v>
      </c>
      <c r="O160" s="5">
        <v>20630</v>
      </c>
      <c r="P160" s="5">
        <v>14055</v>
      </c>
      <c r="Q160" s="5">
        <v>0</v>
      </c>
      <c r="R160" s="5">
        <v>0</v>
      </c>
      <c r="S160" s="5">
        <f t="shared" si="24"/>
        <v>18551</v>
      </c>
      <c r="T160" s="5">
        <v>52</v>
      </c>
      <c r="U160" s="5">
        <v>80</v>
      </c>
      <c r="V160" s="5">
        <v>6631</v>
      </c>
      <c r="W160" s="5">
        <v>4496</v>
      </c>
      <c r="X160" s="72">
        <f t="shared" si="25"/>
        <v>0.75675873959135764</v>
      </c>
      <c r="Y160" s="72">
        <f t="shared" si="26"/>
        <v>0</v>
      </c>
      <c r="Z160" s="72">
        <f t="shared" si="27"/>
        <v>0.24324126040864238</v>
      </c>
      <c r="AA160" s="72">
        <f t="shared" si="28"/>
        <v>0.75764109751495878</v>
      </c>
      <c r="AB160" s="72">
        <f t="shared" si="29"/>
        <v>0</v>
      </c>
      <c r="AC160" s="72">
        <f t="shared" si="30"/>
        <v>0.24235890248504124</v>
      </c>
      <c r="AD160" s="72">
        <f t="shared" si="31"/>
        <v>4.6586698947213966E-3</v>
      </c>
      <c r="AE160" s="72">
        <f t="shared" si="32"/>
        <v>6.8459921298043231E-3</v>
      </c>
      <c r="AF160" s="72">
        <f t="shared" si="33"/>
        <v>0.70175438596491224</v>
      </c>
    </row>
    <row r="161" spans="1:32" x14ac:dyDescent="0.25">
      <c r="A161" s="2" t="s">
        <v>6351</v>
      </c>
      <c r="B161" s="3" t="s">
        <v>24</v>
      </c>
      <c r="C161" s="4" t="s">
        <v>6350</v>
      </c>
      <c r="D161" s="3" t="s">
        <v>26</v>
      </c>
      <c r="E161" s="3" t="s">
        <v>6349</v>
      </c>
      <c r="F161" s="3" t="s">
        <v>28</v>
      </c>
      <c r="G161" s="3" t="s">
        <v>28</v>
      </c>
      <c r="H161" s="5">
        <v>78</v>
      </c>
      <c r="I161" s="5">
        <v>4</v>
      </c>
      <c r="J161" s="5">
        <v>91</v>
      </c>
      <c r="K161" s="5">
        <v>98</v>
      </c>
      <c r="L161" s="5">
        <v>3.0886E-2</v>
      </c>
      <c r="M161" s="69">
        <f t="shared" si="23"/>
        <v>4637</v>
      </c>
      <c r="N161" s="5">
        <v>28</v>
      </c>
      <c r="O161" s="5">
        <v>4460</v>
      </c>
      <c r="P161" s="5">
        <v>3173</v>
      </c>
      <c r="Q161" s="5">
        <v>0</v>
      </c>
      <c r="R161" s="5">
        <v>0</v>
      </c>
      <c r="S161" s="5">
        <f t="shared" si="24"/>
        <v>3309</v>
      </c>
      <c r="T161" s="5">
        <v>12</v>
      </c>
      <c r="U161" s="5">
        <v>2</v>
      </c>
      <c r="V161" s="5">
        <v>177</v>
      </c>
      <c r="W161" s="5">
        <v>136</v>
      </c>
      <c r="X161" s="72">
        <f t="shared" si="25"/>
        <v>0.96182876860038813</v>
      </c>
      <c r="Y161" s="72">
        <f t="shared" si="26"/>
        <v>0</v>
      </c>
      <c r="Z161" s="72">
        <f t="shared" si="27"/>
        <v>3.8171231399611816E-2</v>
      </c>
      <c r="AA161" s="72">
        <f t="shared" si="28"/>
        <v>0.95889996977938952</v>
      </c>
      <c r="AB161" s="72">
        <f t="shared" si="29"/>
        <v>0</v>
      </c>
      <c r="AC161" s="72">
        <f t="shared" si="30"/>
        <v>4.1100030220610456E-2</v>
      </c>
      <c r="AD161" s="72">
        <f t="shared" si="31"/>
        <v>6.038386888074186E-3</v>
      </c>
      <c r="AE161" s="72">
        <f t="shared" si="32"/>
        <v>8.461770927772741E-3</v>
      </c>
      <c r="AF161" s="72">
        <f t="shared" si="33"/>
        <v>0.9285714285714286</v>
      </c>
    </row>
    <row r="162" spans="1:32" x14ac:dyDescent="0.25">
      <c r="A162" s="2" t="s">
        <v>5950</v>
      </c>
      <c r="B162" s="3" t="s">
        <v>24</v>
      </c>
      <c r="C162" s="4" t="s">
        <v>5949</v>
      </c>
      <c r="D162" s="3" t="s">
        <v>26</v>
      </c>
      <c r="E162" s="3" t="s">
        <v>5948</v>
      </c>
      <c r="F162" s="3" t="s">
        <v>28</v>
      </c>
      <c r="G162" s="3" t="s">
        <v>28</v>
      </c>
      <c r="H162" s="5">
        <v>50</v>
      </c>
      <c r="I162" s="5">
        <v>3</v>
      </c>
      <c r="J162" s="5">
        <v>51</v>
      </c>
      <c r="K162" s="5">
        <v>58</v>
      </c>
      <c r="L162" s="5">
        <v>2.3444E-2</v>
      </c>
      <c r="M162" s="69">
        <f t="shared" si="23"/>
        <v>3476</v>
      </c>
      <c r="N162" s="5">
        <v>19</v>
      </c>
      <c r="O162" s="5">
        <v>3437</v>
      </c>
      <c r="P162" s="5">
        <v>2474</v>
      </c>
      <c r="Q162" s="5">
        <v>0</v>
      </c>
      <c r="R162" s="5">
        <v>0</v>
      </c>
      <c r="S162" s="5">
        <f t="shared" si="24"/>
        <v>2507</v>
      </c>
      <c r="T162" s="5">
        <v>11</v>
      </c>
      <c r="U162" s="5">
        <v>1</v>
      </c>
      <c r="V162" s="5">
        <v>39</v>
      </c>
      <c r="W162" s="5">
        <v>33</v>
      </c>
      <c r="X162" s="72">
        <f t="shared" si="25"/>
        <v>0.98878020713463755</v>
      </c>
      <c r="Y162" s="72">
        <f t="shared" si="26"/>
        <v>0</v>
      </c>
      <c r="Z162" s="72">
        <f t="shared" si="27"/>
        <v>1.1219792865362486E-2</v>
      </c>
      <c r="AA162" s="72">
        <f t="shared" si="28"/>
        <v>0.98683685680095734</v>
      </c>
      <c r="AB162" s="72">
        <f t="shared" si="29"/>
        <v>0</v>
      </c>
      <c r="AC162" s="72">
        <f t="shared" si="30"/>
        <v>1.316314319904268E-2</v>
      </c>
      <c r="AD162" s="72">
        <f t="shared" si="31"/>
        <v>5.4660529344073647E-3</v>
      </c>
      <c r="AE162" s="72">
        <f t="shared" si="32"/>
        <v>7.578779417630634E-3</v>
      </c>
      <c r="AF162" s="72">
        <f t="shared" si="33"/>
        <v>0.87931034482758619</v>
      </c>
    </row>
    <row r="163" spans="1:32" x14ac:dyDescent="0.25">
      <c r="A163" s="2" t="s">
        <v>5677</v>
      </c>
      <c r="B163" s="3" t="s">
        <v>24</v>
      </c>
      <c r="C163" s="4" t="s">
        <v>5676</v>
      </c>
      <c r="D163" s="3" t="s">
        <v>26</v>
      </c>
      <c r="E163" s="3" t="s">
        <v>5675</v>
      </c>
      <c r="F163" s="3" t="s">
        <v>28</v>
      </c>
      <c r="G163" s="3" t="s">
        <v>28</v>
      </c>
      <c r="H163" s="5">
        <v>16</v>
      </c>
      <c r="I163" s="5">
        <v>0</v>
      </c>
      <c r="J163" s="5">
        <v>27</v>
      </c>
      <c r="K163" s="5">
        <v>29</v>
      </c>
      <c r="L163" s="5">
        <v>1.3835999999999999E-2</v>
      </c>
      <c r="M163" s="69">
        <f t="shared" si="23"/>
        <v>3047</v>
      </c>
      <c r="N163" s="5">
        <v>10</v>
      </c>
      <c r="O163" s="5">
        <v>3003</v>
      </c>
      <c r="P163" s="5">
        <v>2096</v>
      </c>
      <c r="Q163" s="5">
        <v>0</v>
      </c>
      <c r="R163" s="5">
        <v>0</v>
      </c>
      <c r="S163" s="5">
        <f t="shared" si="24"/>
        <v>2111</v>
      </c>
      <c r="T163" s="5">
        <v>9</v>
      </c>
      <c r="U163" s="5">
        <v>1</v>
      </c>
      <c r="V163" s="5">
        <v>44</v>
      </c>
      <c r="W163" s="5">
        <v>15</v>
      </c>
      <c r="X163" s="72">
        <f t="shared" si="25"/>
        <v>0.98555956678700363</v>
      </c>
      <c r="Y163" s="72">
        <f t="shared" si="26"/>
        <v>0</v>
      </c>
      <c r="Z163" s="72">
        <f t="shared" si="27"/>
        <v>1.444043321299639E-2</v>
      </c>
      <c r="AA163" s="72">
        <f t="shared" si="28"/>
        <v>0.99289436286120325</v>
      </c>
      <c r="AB163" s="72">
        <f t="shared" si="29"/>
        <v>0</v>
      </c>
      <c r="AC163" s="72">
        <f t="shared" si="30"/>
        <v>7.1056371387967785E-3</v>
      </c>
      <c r="AD163" s="72">
        <f t="shared" si="31"/>
        <v>3.2819166393173614E-3</v>
      </c>
      <c r="AE163" s="72">
        <f t="shared" si="32"/>
        <v>4.7370914258645196E-3</v>
      </c>
      <c r="AF163" s="72">
        <f t="shared" si="33"/>
        <v>0.93103448275862066</v>
      </c>
    </row>
    <row r="164" spans="1:32" x14ac:dyDescent="0.25">
      <c r="A164" s="2" t="s">
        <v>6701</v>
      </c>
      <c r="B164" s="3" t="s">
        <v>24</v>
      </c>
      <c r="C164" s="4" t="s">
        <v>6700</v>
      </c>
      <c r="D164" s="3" t="s">
        <v>26</v>
      </c>
      <c r="E164" s="3" t="s">
        <v>6699</v>
      </c>
      <c r="F164" s="3" t="s">
        <v>28</v>
      </c>
      <c r="G164" s="3" t="s">
        <v>28</v>
      </c>
      <c r="H164" s="5">
        <v>74</v>
      </c>
      <c r="I164" s="5">
        <v>1</v>
      </c>
      <c r="J164" s="5">
        <v>144</v>
      </c>
      <c r="K164" s="5">
        <v>177</v>
      </c>
      <c r="L164" s="5">
        <v>4.6553999999999998E-2</v>
      </c>
      <c r="M164" s="69">
        <f t="shared" si="23"/>
        <v>6890</v>
      </c>
      <c r="N164" s="5">
        <v>118</v>
      </c>
      <c r="O164" s="5">
        <v>5745</v>
      </c>
      <c r="P164" s="5">
        <v>3802</v>
      </c>
      <c r="Q164" s="5">
        <v>0</v>
      </c>
      <c r="R164" s="5">
        <v>0</v>
      </c>
      <c r="S164" s="5">
        <f t="shared" si="24"/>
        <v>4609</v>
      </c>
      <c r="T164" s="5">
        <v>9</v>
      </c>
      <c r="U164" s="5">
        <v>3</v>
      </c>
      <c r="V164" s="5">
        <v>1145</v>
      </c>
      <c r="W164" s="5">
        <v>807</v>
      </c>
      <c r="X164" s="72">
        <f t="shared" si="25"/>
        <v>0.83381712626995641</v>
      </c>
      <c r="Y164" s="72">
        <f t="shared" si="26"/>
        <v>0</v>
      </c>
      <c r="Z164" s="72">
        <f t="shared" si="27"/>
        <v>0.16618287373004353</v>
      </c>
      <c r="AA164" s="72">
        <f t="shared" si="28"/>
        <v>0.82490778910826645</v>
      </c>
      <c r="AB164" s="72">
        <f t="shared" si="29"/>
        <v>0</v>
      </c>
      <c r="AC164" s="72">
        <f t="shared" si="30"/>
        <v>0.17509221089173357</v>
      </c>
      <c r="AD164" s="72">
        <f t="shared" si="31"/>
        <v>1.7126269956458634E-2</v>
      </c>
      <c r="AE164" s="72">
        <f t="shared" si="32"/>
        <v>2.5602082881319158E-2</v>
      </c>
      <c r="AF164" s="72">
        <f t="shared" si="33"/>
        <v>0.81355932203389836</v>
      </c>
    </row>
    <row r="165" spans="1:32" x14ac:dyDescent="0.25">
      <c r="A165" s="2" t="s">
        <v>6552</v>
      </c>
      <c r="B165" s="3" t="s">
        <v>24</v>
      </c>
      <c r="C165" s="4" t="s">
        <v>6551</v>
      </c>
      <c r="D165" s="3" t="s">
        <v>26</v>
      </c>
      <c r="E165" s="3" t="s">
        <v>6550</v>
      </c>
      <c r="F165" s="3" t="s">
        <v>28</v>
      </c>
      <c r="G165" s="3" t="s">
        <v>28</v>
      </c>
      <c r="H165" s="5">
        <v>185</v>
      </c>
      <c r="I165" s="5">
        <v>7</v>
      </c>
      <c r="J165" s="5">
        <v>181</v>
      </c>
      <c r="K165" s="5">
        <v>198</v>
      </c>
      <c r="L165" s="5">
        <v>5.5696000000000002E-2</v>
      </c>
      <c r="M165" s="69">
        <f t="shared" si="23"/>
        <v>5151</v>
      </c>
      <c r="N165" s="5">
        <v>70</v>
      </c>
      <c r="O165" s="5">
        <v>4941</v>
      </c>
      <c r="P165" s="5">
        <v>3555</v>
      </c>
      <c r="Q165" s="5">
        <v>0</v>
      </c>
      <c r="R165" s="5">
        <v>0</v>
      </c>
      <c r="S165" s="5">
        <f t="shared" si="24"/>
        <v>3680</v>
      </c>
      <c r="T165" s="5">
        <v>7</v>
      </c>
      <c r="U165" s="5">
        <v>2</v>
      </c>
      <c r="V165" s="5">
        <v>210</v>
      </c>
      <c r="W165" s="5">
        <v>125</v>
      </c>
      <c r="X165" s="72">
        <f t="shared" si="25"/>
        <v>0.95923121723937099</v>
      </c>
      <c r="Y165" s="72">
        <f t="shared" si="26"/>
        <v>0</v>
      </c>
      <c r="Z165" s="72">
        <f t="shared" si="27"/>
        <v>4.0768782760629001E-2</v>
      </c>
      <c r="AA165" s="72">
        <f t="shared" si="28"/>
        <v>0.96603260869565222</v>
      </c>
      <c r="AB165" s="72">
        <f t="shared" si="29"/>
        <v>0</v>
      </c>
      <c r="AC165" s="72">
        <f t="shared" si="30"/>
        <v>3.3967391304347824E-2</v>
      </c>
      <c r="AD165" s="72">
        <f t="shared" si="31"/>
        <v>1.3589594253543001E-2</v>
      </c>
      <c r="AE165" s="72">
        <f t="shared" si="32"/>
        <v>1.9021739130434784E-2</v>
      </c>
      <c r="AF165" s="72">
        <f t="shared" si="33"/>
        <v>0.91414141414141414</v>
      </c>
    </row>
    <row r="166" spans="1:32" x14ac:dyDescent="0.25">
      <c r="A166" s="2" t="s">
        <v>5597</v>
      </c>
      <c r="B166" s="3" t="s">
        <v>24</v>
      </c>
      <c r="C166" s="4" t="s">
        <v>5596</v>
      </c>
      <c r="D166" s="3" t="s">
        <v>26</v>
      </c>
      <c r="E166" s="3" t="s">
        <v>5595</v>
      </c>
      <c r="F166" s="3" t="s">
        <v>28</v>
      </c>
      <c r="G166" s="3" t="s">
        <v>28</v>
      </c>
      <c r="H166" s="5">
        <v>35</v>
      </c>
      <c r="I166" s="5">
        <v>0</v>
      </c>
      <c r="J166" s="5">
        <v>30</v>
      </c>
      <c r="K166" s="5">
        <v>32</v>
      </c>
      <c r="L166" s="5">
        <v>1.6015999999999999E-2</v>
      </c>
      <c r="M166" s="69">
        <f t="shared" si="23"/>
        <v>2890</v>
      </c>
      <c r="N166" s="5">
        <v>10</v>
      </c>
      <c r="O166" s="5">
        <v>2890</v>
      </c>
      <c r="P166" s="5">
        <v>1998</v>
      </c>
      <c r="Q166" s="5">
        <v>0</v>
      </c>
      <c r="R166" s="5">
        <v>0</v>
      </c>
      <c r="S166" s="5">
        <f t="shared" si="24"/>
        <v>1998</v>
      </c>
      <c r="T166" s="5">
        <v>0</v>
      </c>
      <c r="U166" s="5">
        <v>0</v>
      </c>
      <c r="V166" s="5">
        <v>0</v>
      </c>
      <c r="W166" s="5">
        <v>0</v>
      </c>
      <c r="X166" s="72">
        <f t="shared" si="25"/>
        <v>1</v>
      </c>
      <c r="Y166" s="72">
        <f t="shared" si="26"/>
        <v>0</v>
      </c>
      <c r="Z166" s="72">
        <f t="shared" si="27"/>
        <v>0</v>
      </c>
      <c r="AA166" s="72">
        <f t="shared" si="28"/>
        <v>1</v>
      </c>
      <c r="AB166" s="72">
        <f t="shared" si="29"/>
        <v>0</v>
      </c>
      <c r="AC166" s="72">
        <f t="shared" si="30"/>
        <v>0</v>
      </c>
      <c r="AD166" s="72">
        <f t="shared" si="31"/>
        <v>3.4602076124567475E-3</v>
      </c>
      <c r="AE166" s="72">
        <f t="shared" si="32"/>
        <v>5.005005005005005E-3</v>
      </c>
      <c r="AF166" s="72">
        <f t="shared" si="33"/>
        <v>0.9375</v>
      </c>
    </row>
    <row r="167" spans="1:32" x14ac:dyDescent="0.25">
      <c r="A167" s="2" t="s">
        <v>8354</v>
      </c>
      <c r="B167" s="3" t="s">
        <v>24</v>
      </c>
      <c r="C167" s="4" t="s">
        <v>8353</v>
      </c>
      <c r="D167" s="3" t="s">
        <v>26</v>
      </c>
      <c r="E167" s="3" t="s">
        <v>8352</v>
      </c>
      <c r="F167" s="3" t="s">
        <v>28</v>
      </c>
      <c r="G167" s="3" t="s">
        <v>28</v>
      </c>
      <c r="H167" s="5">
        <v>2257</v>
      </c>
      <c r="I167" s="5">
        <v>32</v>
      </c>
      <c r="J167" s="5">
        <v>1569</v>
      </c>
      <c r="K167" s="5">
        <v>2464</v>
      </c>
      <c r="L167" s="5">
        <v>0.13617000000000001</v>
      </c>
      <c r="M167" s="69">
        <f t="shared" si="23"/>
        <v>39733</v>
      </c>
      <c r="N167" s="5">
        <v>1061</v>
      </c>
      <c r="O167" s="5">
        <v>28500</v>
      </c>
      <c r="P167" s="5">
        <v>18095</v>
      </c>
      <c r="Q167" s="5">
        <v>0</v>
      </c>
      <c r="R167" s="5">
        <v>0</v>
      </c>
      <c r="S167" s="5">
        <f t="shared" si="24"/>
        <v>24757</v>
      </c>
      <c r="T167" s="5">
        <v>56</v>
      </c>
      <c r="U167" s="5">
        <v>125</v>
      </c>
      <c r="V167" s="5">
        <v>11233</v>
      </c>
      <c r="W167" s="5">
        <v>6662</v>
      </c>
      <c r="X167" s="72">
        <f t="shared" si="25"/>
        <v>0.71728789671054283</v>
      </c>
      <c r="Y167" s="72">
        <f t="shared" si="26"/>
        <v>0</v>
      </c>
      <c r="Z167" s="72">
        <f t="shared" si="27"/>
        <v>0.28271210328945712</v>
      </c>
      <c r="AA167" s="72">
        <f t="shared" si="28"/>
        <v>0.73090439067738422</v>
      </c>
      <c r="AB167" s="72">
        <f t="shared" si="29"/>
        <v>0</v>
      </c>
      <c r="AC167" s="72">
        <f t="shared" si="30"/>
        <v>0.26909560932261584</v>
      </c>
      <c r="AD167" s="72">
        <f t="shared" si="31"/>
        <v>2.6703244154732842E-2</v>
      </c>
      <c r="AE167" s="72">
        <f t="shared" si="32"/>
        <v>4.2856565819768148E-2</v>
      </c>
      <c r="AF167" s="72">
        <f t="shared" si="33"/>
        <v>0.63676948051948057</v>
      </c>
    </row>
    <row r="168" spans="1:32" x14ac:dyDescent="0.25">
      <c r="A168" s="2" t="s">
        <v>7112</v>
      </c>
      <c r="B168" s="3" t="s">
        <v>24</v>
      </c>
      <c r="C168" s="4" t="s">
        <v>7111</v>
      </c>
      <c r="D168" s="3" t="s">
        <v>26</v>
      </c>
      <c r="E168" s="3" t="s">
        <v>7110</v>
      </c>
      <c r="F168" s="3" t="s">
        <v>28</v>
      </c>
      <c r="G168" s="3" t="s">
        <v>28</v>
      </c>
      <c r="H168" s="5">
        <v>295</v>
      </c>
      <c r="I168" s="5">
        <v>23</v>
      </c>
      <c r="J168" s="5">
        <v>228</v>
      </c>
      <c r="K168" s="5">
        <v>290</v>
      </c>
      <c r="L168" s="5">
        <v>5.9159999999999997E-2</v>
      </c>
      <c r="M168" s="69">
        <f t="shared" si="23"/>
        <v>7488</v>
      </c>
      <c r="N168" s="5">
        <v>89</v>
      </c>
      <c r="O168" s="5">
        <v>6782</v>
      </c>
      <c r="P168" s="5">
        <v>4902</v>
      </c>
      <c r="Q168" s="5">
        <v>0</v>
      </c>
      <c r="R168" s="5">
        <v>0</v>
      </c>
      <c r="S168" s="5">
        <f t="shared" si="24"/>
        <v>5338</v>
      </c>
      <c r="T168" s="5">
        <v>18</v>
      </c>
      <c r="U168" s="5">
        <v>6</v>
      </c>
      <c r="V168" s="5">
        <v>706</v>
      </c>
      <c r="W168" s="5">
        <v>436</v>
      </c>
      <c r="X168" s="72">
        <f t="shared" si="25"/>
        <v>0.90571581196581197</v>
      </c>
      <c r="Y168" s="72">
        <f t="shared" si="26"/>
        <v>0</v>
      </c>
      <c r="Z168" s="72">
        <f t="shared" si="27"/>
        <v>9.4284188034188032E-2</v>
      </c>
      <c r="AA168" s="72">
        <f t="shared" si="28"/>
        <v>0.91832146871487452</v>
      </c>
      <c r="AB168" s="72">
        <f t="shared" si="29"/>
        <v>0</v>
      </c>
      <c r="AC168" s="72">
        <f t="shared" si="30"/>
        <v>8.1678531285125519E-2</v>
      </c>
      <c r="AD168" s="72">
        <f t="shared" si="31"/>
        <v>1.188568376068376E-2</v>
      </c>
      <c r="AE168" s="72">
        <f t="shared" si="32"/>
        <v>1.6672911202697639E-2</v>
      </c>
      <c r="AF168" s="72">
        <f t="shared" si="33"/>
        <v>0.78620689655172415</v>
      </c>
    </row>
    <row r="169" spans="1:32" x14ac:dyDescent="0.25">
      <c r="A169" s="2" t="s">
        <v>8348</v>
      </c>
      <c r="B169" s="3" t="s">
        <v>24</v>
      </c>
      <c r="C169" s="4" t="s">
        <v>8347</v>
      </c>
      <c r="D169" s="3" t="s">
        <v>26</v>
      </c>
      <c r="E169" s="3" t="s">
        <v>8346</v>
      </c>
      <c r="F169" s="3" t="s">
        <v>28</v>
      </c>
      <c r="G169" s="3" t="s">
        <v>28</v>
      </c>
      <c r="H169" s="5">
        <v>2866</v>
      </c>
      <c r="I169" s="5">
        <v>64</v>
      </c>
      <c r="J169" s="5">
        <v>1739</v>
      </c>
      <c r="K169" s="5">
        <v>2663</v>
      </c>
      <c r="L169" s="5">
        <v>0.15329300000000001</v>
      </c>
      <c r="M169" s="69">
        <f t="shared" si="23"/>
        <v>38243</v>
      </c>
      <c r="N169" s="5">
        <v>1123</v>
      </c>
      <c r="O169" s="5">
        <v>26959</v>
      </c>
      <c r="P169" s="5">
        <v>17372</v>
      </c>
      <c r="Q169" s="5">
        <v>0</v>
      </c>
      <c r="R169" s="5">
        <v>0</v>
      </c>
      <c r="S169" s="5">
        <f t="shared" si="24"/>
        <v>23833</v>
      </c>
      <c r="T169" s="5">
        <v>50</v>
      </c>
      <c r="U169" s="5">
        <v>93</v>
      </c>
      <c r="V169" s="5">
        <v>11284</v>
      </c>
      <c r="W169" s="5">
        <v>6461</v>
      </c>
      <c r="X169" s="72">
        <f t="shared" si="25"/>
        <v>0.70493946604607383</v>
      </c>
      <c r="Y169" s="72">
        <f t="shared" si="26"/>
        <v>0</v>
      </c>
      <c r="Z169" s="72">
        <f t="shared" si="27"/>
        <v>0.29506053395392623</v>
      </c>
      <c r="AA169" s="72">
        <f t="shared" si="28"/>
        <v>0.72890529937481641</v>
      </c>
      <c r="AB169" s="72">
        <f t="shared" si="29"/>
        <v>0</v>
      </c>
      <c r="AC169" s="72">
        <f t="shared" si="30"/>
        <v>0.27109470062518359</v>
      </c>
      <c r="AD169" s="72">
        <f t="shared" si="31"/>
        <v>2.9364851083858483E-2</v>
      </c>
      <c r="AE169" s="72">
        <f t="shared" si="32"/>
        <v>4.7119540133428436E-2</v>
      </c>
      <c r="AF169" s="72">
        <f t="shared" si="33"/>
        <v>0.65302290649643258</v>
      </c>
    </row>
    <row r="170" spans="1:32" x14ac:dyDescent="0.25">
      <c r="A170" s="2" t="s">
        <v>6716</v>
      </c>
      <c r="B170" s="3" t="s">
        <v>24</v>
      </c>
      <c r="C170" s="4" t="s">
        <v>6715</v>
      </c>
      <c r="D170" s="3" t="s">
        <v>26</v>
      </c>
      <c r="E170" s="3" t="s">
        <v>6714</v>
      </c>
      <c r="F170" s="3" t="s">
        <v>28</v>
      </c>
      <c r="G170" s="3" t="s">
        <v>28</v>
      </c>
      <c r="H170" s="5">
        <v>77</v>
      </c>
      <c r="I170" s="5">
        <v>6</v>
      </c>
      <c r="J170" s="5">
        <v>150</v>
      </c>
      <c r="K170" s="5">
        <v>167</v>
      </c>
      <c r="L170" s="5">
        <v>4.3557999999999999E-2</v>
      </c>
      <c r="M170" s="69">
        <f t="shared" si="23"/>
        <v>5713</v>
      </c>
      <c r="N170" s="5">
        <v>110</v>
      </c>
      <c r="O170" s="5">
        <v>5521</v>
      </c>
      <c r="P170" s="5">
        <v>3834</v>
      </c>
      <c r="Q170" s="5">
        <v>0</v>
      </c>
      <c r="R170" s="5">
        <v>0</v>
      </c>
      <c r="S170" s="5">
        <f t="shared" si="24"/>
        <v>3978</v>
      </c>
      <c r="T170" s="5">
        <v>24</v>
      </c>
      <c r="U170" s="5">
        <v>1</v>
      </c>
      <c r="V170" s="5">
        <v>192</v>
      </c>
      <c r="W170" s="5">
        <v>144</v>
      </c>
      <c r="X170" s="72">
        <f t="shared" si="25"/>
        <v>0.96639243829861721</v>
      </c>
      <c r="Y170" s="72">
        <f t="shared" si="26"/>
        <v>0</v>
      </c>
      <c r="Z170" s="72">
        <f t="shared" si="27"/>
        <v>3.3607561701382814E-2</v>
      </c>
      <c r="AA170" s="72">
        <f t="shared" si="28"/>
        <v>0.96380090497737558</v>
      </c>
      <c r="AB170" s="72">
        <f t="shared" si="29"/>
        <v>0</v>
      </c>
      <c r="AC170" s="72">
        <f t="shared" si="30"/>
        <v>3.6199095022624438E-2</v>
      </c>
      <c r="AD170" s="72">
        <f t="shared" si="31"/>
        <v>1.9254332224750568E-2</v>
      </c>
      <c r="AE170" s="72">
        <f t="shared" si="32"/>
        <v>2.7652086475615886E-2</v>
      </c>
      <c r="AF170" s="72">
        <f t="shared" si="33"/>
        <v>0.89820359281437123</v>
      </c>
    </row>
    <row r="171" spans="1:32" x14ac:dyDescent="0.25">
      <c r="A171" s="2" t="s">
        <v>6148</v>
      </c>
      <c r="B171" s="3" t="s">
        <v>24</v>
      </c>
      <c r="C171" s="4" t="s">
        <v>6147</v>
      </c>
      <c r="D171" s="3" t="s">
        <v>26</v>
      </c>
      <c r="E171" s="3" t="s">
        <v>6146</v>
      </c>
      <c r="F171" s="3" t="s">
        <v>28</v>
      </c>
      <c r="G171" s="3" t="s">
        <v>28</v>
      </c>
      <c r="H171" s="5">
        <v>11</v>
      </c>
      <c r="I171" s="5">
        <v>0</v>
      </c>
      <c r="J171" s="5">
        <v>74</v>
      </c>
      <c r="K171" s="5">
        <v>82</v>
      </c>
      <c r="L171" s="5">
        <v>2.9496000000000001E-2</v>
      </c>
      <c r="M171" s="69">
        <f t="shared" si="23"/>
        <v>4002</v>
      </c>
      <c r="N171" s="5">
        <v>69</v>
      </c>
      <c r="O171" s="5">
        <v>3932</v>
      </c>
      <c r="P171" s="5">
        <v>2780</v>
      </c>
      <c r="Q171" s="5">
        <v>0</v>
      </c>
      <c r="R171" s="5">
        <v>0</v>
      </c>
      <c r="S171" s="5">
        <f t="shared" si="24"/>
        <v>2828</v>
      </c>
      <c r="T171" s="5">
        <v>5</v>
      </c>
      <c r="U171" s="5">
        <v>2</v>
      </c>
      <c r="V171" s="5">
        <v>70</v>
      </c>
      <c r="W171" s="5">
        <v>48</v>
      </c>
      <c r="X171" s="72">
        <f t="shared" si="25"/>
        <v>0.98250874562718638</v>
      </c>
      <c r="Y171" s="72">
        <f t="shared" si="26"/>
        <v>0</v>
      </c>
      <c r="Z171" s="72">
        <f t="shared" si="27"/>
        <v>1.7491254372813594E-2</v>
      </c>
      <c r="AA171" s="72">
        <f t="shared" si="28"/>
        <v>0.983026874115983</v>
      </c>
      <c r="AB171" s="72">
        <f t="shared" si="29"/>
        <v>0</v>
      </c>
      <c r="AC171" s="72">
        <f t="shared" si="30"/>
        <v>1.6973125884016973E-2</v>
      </c>
      <c r="AD171" s="72">
        <f t="shared" si="31"/>
        <v>1.7241379310344827E-2</v>
      </c>
      <c r="AE171" s="72">
        <f t="shared" si="32"/>
        <v>2.4398868458274398E-2</v>
      </c>
      <c r="AF171" s="72">
        <f t="shared" si="33"/>
        <v>0.90243902439024393</v>
      </c>
    </row>
    <row r="172" spans="1:32" x14ac:dyDescent="0.25">
      <c r="A172" s="2" t="s">
        <v>6621</v>
      </c>
      <c r="B172" s="3" t="s">
        <v>24</v>
      </c>
      <c r="C172" s="4" t="s">
        <v>6620</v>
      </c>
      <c r="D172" s="3" t="s">
        <v>26</v>
      </c>
      <c r="E172" s="3" t="s">
        <v>6619</v>
      </c>
      <c r="F172" s="3" t="s">
        <v>28</v>
      </c>
      <c r="G172" s="3" t="s">
        <v>28</v>
      </c>
      <c r="H172" s="5">
        <v>23</v>
      </c>
      <c r="I172" s="5">
        <v>0</v>
      </c>
      <c r="J172" s="5">
        <v>59</v>
      </c>
      <c r="K172" s="5">
        <v>59</v>
      </c>
      <c r="L172" s="5">
        <v>1.6119999999999999E-2</v>
      </c>
      <c r="M172" s="69">
        <f t="shared" si="23"/>
        <v>5049</v>
      </c>
      <c r="N172" s="5">
        <v>16</v>
      </c>
      <c r="O172" s="5">
        <v>4979</v>
      </c>
      <c r="P172" s="5">
        <v>3660</v>
      </c>
      <c r="Q172" s="5">
        <v>0</v>
      </c>
      <c r="R172" s="5">
        <v>0</v>
      </c>
      <c r="S172" s="5">
        <f t="shared" si="24"/>
        <v>3710</v>
      </c>
      <c r="T172" s="5">
        <v>31</v>
      </c>
      <c r="U172" s="5">
        <v>3</v>
      </c>
      <c r="V172" s="5">
        <v>70</v>
      </c>
      <c r="W172" s="5">
        <v>50</v>
      </c>
      <c r="X172" s="72">
        <f t="shared" si="25"/>
        <v>0.98613586848880963</v>
      </c>
      <c r="Y172" s="72">
        <f t="shared" si="26"/>
        <v>0</v>
      </c>
      <c r="Z172" s="72">
        <f t="shared" si="27"/>
        <v>1.3864131511190335E-2</v>
      </c>
      <c r="AA172" s="72">
        <f t="shared" si="28"/>
        <v>0.98652291105121293</v>
      </c>
      <c r="AB172" s="72">
        <f t="shared" si="29"/>
        <v>0</v>
      </c>
      <c r="AC172" s="72">
        <f t="shared" si="30"/>
        <v>1.3477088948787063E-2</v>
      </c>
      <c r="AD172" s="72">
        <f t="shared" si="31"/>
        <v>3.1689443454149336E-3</v>
      </c>
      <c r="AE172" s="72">
        <f t="shared" si="32"/>
        <v>4.3126684636118602E-3</v>
      </c>
      <c r="AF172" s="72">
        <f t="shared" si="33"/>
        <v>1</v>
      </c>
    </row>
    <row r="173" spans="1:32" x14ac:dyDescent="0.25">
      <c r="A173" s="2" t="s">
        <v>5316</v>
      </c>
      <c r="B173" s="3" t="s">
        <v>24</v>
      </c>
      <c r="C173" s="4" t="s">
        <v>5315</v>
      </c>
      <c r="D173" s="3" t="s">
        <v>26</v>
      </c>
      <c r="E173" s="3" t="s">
        <v>5314</v>
      </c>
      <c r="F173" s="3" t="s">
        <v>28</v>
      </c>
      <c r="G173" s="3" t="s">
        <v>28</v>
      </c>
      <c r="H173" s="5">
        <v>9</v>
      </c>
      <c r="I173" s="5">
        <v>0</v>
      </c>
      <c r="J173" s="5">
        <v>13</v>
      </c>
      <c r="K173" s="5">
        <v>13</v>
      </c>
      <c r="L173" s="5">
        <v>8.3870000000000004E-3</v>
      </c>
      <c r="M173" s="69">
        <f t="shared" si="23"/>
        <v>2123</v>
      </c>
      <c r="N173" s="5">
        <v>6</v>
      </c>
      <c r="O173" s="5">
        <v>2123</v>
      </c>
      <c r="P173" s="5">
        <v>1550</v>
      </c>
      <c r="Q173" s="5">
        <v>0</v>
      </c>
      <c r="R173" s="5">
        <v>0</v>
      </c>
      <c r="S173" s="5">
        <f t="shared" si="24"/>
        <v>1550</v>
      </c>
      <c r="T173" s="5">
        <v>0</v>
      </c>
      <c r="U173" s="5">
        <v>1</v>
      </c>
      <c r="V173" s="5">
        <v>0</v>
      </c>
      <c r="W173" s="5">
        <v>0</v>
      </c>
      <c r="X173" s="72">
        <f t="shared" si="25"/>
        <v>1</v>
      </c>
      <c r="Y173" s="72">
        <f t="shared" si="26"/>
        <v>0</v>
      </c>
      <c r="Z173" s="72">
        <f t="shared" si="27"/>
        <v>0</v>
      </c>
      <c r="AA173" s="72">
        <f t="shared" si="28"/>
        <v>1</v>
      </c>
      <c r="AB173" s="72">
        <f t="shared" si="29"/>
        <v>0</v>
      </c>
      <c r="AC173" s="72">
        <f t="shared" si="30"/>
        <v>0</v>
      </c>
      <c r="AD173" s="72">
        <f t="shared" si="31"/>
        <v>2.8261893546867641E-3</v>
      </c>
      <c r="AE173" s="72">
        <f t="shared" si="32"/>
        <v>3.8709677419354839E-3</v>
      </c>
      <c r="AF173" s="72">
        <f t="shared" si="33"/>
        <v>1</v>
      </c>
    </row>
    <row r="174" spans="1:32" x14ac:dyDescent="0.25">
      <c r="A174" s="2" t="s">
        <v>8363</v>
      </c>
      <c r="B174" s="3" t="s">
        <v>24</v>
      </c>
      <c r="C174" s="4" t="s">
        <v>8362</v>
      </c>
      <c r="D174" s="3" t="s">
        <v>26</v>
      </c>
      <c r="E174" s="3" t="s">
        <v>8361</v>
      </c>
      <c r="F174" s="3" t="s">
        <v>28</v>
      </c>
      <c r="G174" s="3" t="s">
        <v>28</v>
      </c>
      <c r="H174" s="5">
        <v>4122</v>
      </c>
      <c r="I174" s="5">
        <v>188</v>
      </c>
      <c r="J174" s="5">
        <v>2652</v>
      </c>
      <c r="K174" s="5">
        <v>3666</v>
      </c>
      <c r="L174" s="5">
        <v>0.20089899999999999</v>
      </c>
      <c r="M174" s="69">
        <f t="shared" si="23"/>
        <v>34222</v>
      </c>
      <c r="N174" s="5">
        <v>1091</v>
      </c>
      <c r="O174" s="5">
        <v>27811</v>
      </c>
      <c r="P174" s="5">
        <v>18248</v>
      </c>
      <c r="Q174" s="5">
        <v>0</v>
      </c>
      <c r="R174" s="5">
        <v>0</v>
      </c>
      <c r="S174" s="5">
        <f t="shared" si="24"/>
        <v>21987</v>
      </c>
      <c r="T174" s="5">
        <v>106</v>
      </c>
      <c r="U174" s="5">
        <v>35</v>
      </c>
      <c r="V174" s="5">
        <v>6411</v>
      </c>
      <c r="W174" s="5">
        <v>3739</v>
      </c>
      <c r="X174" s="72">
        <f t="shared" si="25"/>
        <v>0.81266436795044128</v>
      </c>
      <c r="Y174" s="72">
        <f t="shared" si="26"/>
        <v>0</v>
      </c>
      <c r="Z174" s="72">
        <f t="shared" si="27"/>
        <v>0.18733563204955878</v>
      </c>
      <c r="AA174" s="72">
        <f t="shared" si="28"/>
        <v>0.82994496748078406</v>
      </c>
      <c r="AB174" s="72">
        <f t="shared" si="29"/>
        <v>0</v>
      </c>
      <c r="AC174" s="72">
        <f t="shared" si="30"/>
        <v>0.17005503251921589</v>
      </c>
      <c r="AD174" s="72">
        <f t="shared" si="31"/>
        <v>3.1880077143358075E-2</v>
      </c>
      <c r="AE174" s="72">
        <f t="shared" si="32"/>
        <v>4.962023013598945E-2</v>
      </c>
      <c r="AF174" s="72">
        <f t="shared" si="33"/>
        <v>0.72340425531914898</v>
      </c>
    </row>
    <row r="175" spans="1:32" x14ac:dyDescent="0.25">
      <c r="A175" s="2" t="s">
        <v>5751</v>
      </c>
      <c r="B175" s="3" t="s">
        <v>24</v>
      </c>
      <c r="C175" s="4" t="s">
        <v>5750</v>
      </c>
      <c r="D175" s="3" t="s">
        <v>26</v>
      </c>
      <c r="E175" s="3" t="s">
        <v>5749</v>
      </c>
      <c r="F175" s="3" t="s">
        <v>28</v>
      </c>
      <c r="G175" s="3" t="s">
        <v>28</v>
      </c>
      <c r="H175" s="5">
        <v>12</v>
      </c>
      <c r="I175" s="5">
        <v>0</v>
      </c>
      <c r="J175" s="5">
        <v>44</v>
      </c>
      <c r="K175" s="5">
        <v>47</v>
      </c>
      <c r="L175" s="5">
        <v>2.1638999999999999E-2</v>
      </c>
      <c r="M175" s="69">
        <f t="shared" si="23"/>
        <v>2997</v>
      </c>
      <c r="N175" s="5">
        <v>40</v>
      </c>
      <c r="O175" s="5">
        <v>2997</v>
      </c>
      <c r="P175" s="5">
        <v>2172</v>
      </c>
      <c r="Q175" s="5">
        <v>0</v>
      </c>
      <c r="R175" s="5">
        <v>0</v>
      </c>
      <c r="S175" s="5">
        <f t="shared" si="24"/>
        <v>2172</v>
      </c>
      <c r="T175" s="5">
        <v>0</v>
      </c>
      <c r="U175" s="5">
        <v>0</v>
      </c>
      <c r="V175" s="5">
        <v>0</v>
      </c>
      <c r="W175" s="5">
        <v>0</v>
      </c>
      <c r="X175" s="72">
        <f t="shared" si="25"/>
        <v>1</v>
      </c>
      <c r="Y175" s="72">
        <f t="shared" si="26"/>
        <v>0</v>
      </c>
      <c r="Z175" s="72">
        <f t="shared" si="27"/>
        <v>0</v>
      </c>
      <c r="AA175" s="72">
        <f t="shared" si="28"/>
        <v>1</v>
      </c>
      <c r="AB175" s="72">
        <f t="shared" si="29"/>
        <v>0</v>
      </c>
      <c r="AC175" s="72">
        <f t="shared" si="30"/>
        <v>0</v>
      </c>
      <c r="AD175" s="72">
        <f t="shared" si="31"/>
        <v>1.3346680013346679E-2</v>
      </c>
      <c r="AE175" s="72">
        <f t="shared" si="32"/>
        <v>1.841620626151013E-2</v>
      </c>
      <c r="AF175" s="72">
        <f t="shared" si="33"/>
        <v>0.93617021276595747</v>
      </c>
    </row>
    <row r="176" spans="1:32" x14ac:dyDescent="0.25">
      <c r="A176" s="2" t="s">
        <v>5287</v>
      </c>
      <c r="B176" s="3" t="s">
        <v>24</v>
      </c>
      <c r="C176" s="4" t="s">
        <v>5286</v>
      </c>
      <c r="D176" s="3" t="s">
        <v>26</v>
      </c>
      <c r="E176" s="3" t="s">
        <v>5285</v>
      </c>
      <c r="F176" s="3" t="s">
        <v>28</v>
      </c>
      <c r="G176" s="3" t="s">
        <v>28</v>
      </c>
      <c r="H176" s="5">
        <v>5</v>
      </c>
      <c r="I176" s="5">
        <v>0</v>
      </c>
      <c r="J176" s="5">
        <v>10</v>
      </c>
      <c r="K176" s="5">
        <v>10</v>
      </c>
      <c r="L176" s="5">
        <v>6.6140000000000001E-3</v>
      </c>
      <c r="M176" s="69">
        <f t="shared" si="23"/>
        <v>2107</v>
      </c>
      <c r="N176" s="5">
        <v>5</v>
      </c>
      <c r="O176" s="5">
        <v>2107</v>
      </c>
      <c r="P176" s="5">
        <v>1512</v>
      </c>
      <c r="Q176" s="5">
        <v>0</v>
      </c>
      <c r="R176" s="5">
        <v>0</v>
      </c>
      <c r="S176" s="5">
        <f t="shared" si="24"/>
        <v>1512</v>
      </c>
      <c r="T176" s="5">
        <v>0</v>
      </c>
      <c r="U176" s="5">
        <v>0</v>
      </c>
      <c r="V176" s="5">
        <v>0</v>
      </c>
      <c r="W176" s="5">
        <v>0</v>
      </c>
      <c r="X176" s="72">
        <f t="shared" si="25"/>
        <v>1</v>
      </c>
      <c r="Y176" s="72">
        <f t="shared" si="26"/>
        <v>0</v>
      </c>
      <c r="Z176" s="72">
        <f t="shared" si="27"/>
        <v>0</v>
      </c>
      <c r="AA176" s="72">
        <f t="shared" si="28"/>
        <v>1</v>
      </c>
      <c r="AB176" s="72">
        <f t="shared" si="29"/>
        <v>0</v>
      </c>
      <c r="AC176" s="72">
        <f t="shared" si="30"/>
        <v>0</v>
      </c>
      <c r="AD176" s="72">
        <f t="shared" si="31"/>
        <v>2.3730422401518746E-3</v>
      </c>
      <c r="AE176" s="72">
        <f t="shared" si="32"/>
        <v>3.3068783068783067E-3</v>
      </c>
      <c r="AF176" s="72">
        <f t="shared" si="33"/>
        <v>1</v>
      </c>
    </row>
    <row r="177" spans="1:32" x14ac:dyDescent="0.25">
      <c r="A177" s="2" t="s">
        <v>5429</v>
      </c>
      <c r="B177" s="3" t="s">
        <v>24</v>
      </c>
      <c r="C177" s="4" t="s">
        <v>5428</v>
      </c>
      <c r="D177" s="3" t="s">
        <v>26</v>
      </c>
      <c r="E177" s="3" t="s">
        <v>5427</v>
      </c>
      <c r="F177" s="3" t="s">
        <v>28</v>
      </c>
      <c r="G177" s="3" t="s">
        <v>28</v>
      </c>
      <c r="H177" s="5">
        <v>8</v>
      </c>
      <c r="I177" s="5">
        <v>0</v>
      </c>
      <c r="J177" s="5">
        <v>11</v>
      </c>
      <c r="K177" s="5">
        <v>16</v>
      </c>
      <c r="L177" s="5">
        <v>9.2110000000000004E-3</v>
      </c>
      <c r="M177" s="69">
        <f t="shared" si="23"/>
        <v>2532</v>
      </c>
      <c r="N177" s="5">
        <v>9</v>
      </c>
      <c r="O177" s="5">
        <v>2366</v>
      </c>
      <c r="P177" s="5">
        <v>1737</v>
      </c>
      <c r="Q177" s="5">
        <v>0</v>
      </c>
      <c r="R177" s="5">
        <v>0</v>
      </c>
      <c r="S177" s="5">
        <f t="shared" si="24"/>
        <v>1856</v>
      </c>
      <c r="T177" s="5">
        <v>1</v>
      </c>
      <c r="U177" s="5">
        <v>1</v>
      </c>
      <c r="V177" s="5">
        <v>166</v>
      </c>
      <c r="W177" s="5">
        <v>119</v>
      </c>
      <c r="X177" s="72">
        <f t="shared" si="25"/>
        <v>0.93443917851500791</v>
      </c>
      <c r="Y177" s="72">
        <f t="shared" si="26"/>
        <v>0</v>
      </c>
      <c r="Z177" s="72">
        <f t="shared" si="27"/>
        <v>6.5560821484992107E-2</v>
      </c>
      <c r="AA177" s="72">
        <f t="shared" si="28"/>
        <v>0.93588362068965514</v>
      </c>
      <c r="AB177" s="72">
        <f t="shared" si="29"/>
        <v>0</v>
      </c>
      <c r="AC177" s="72">
        <f t="shared" si="30"/>
        <v>6.4116379310344834E-2</v>
      </c>
      <c r="AD177" s="72">
        <f t="shared" si="31"/>
        <v>3.5545023696682463E-3</v>
      </c>
      <c r="AE177" s="72">
        <f t="shared" si="32"/>
        <v>4.8491379310344829E-3</v>
      </c>
      <c r="AF177" s="72">
        <f t="shared" si="33"/>
        <v>0.6875</v>
      </c>
    </row>
    <row r="178" spans="1:32" x14ac:dyDescent="0.25">
      <c r="A178" s="2" t="s">
        <v>8071</v>
      </c>
      <c r="B178" s="3" t="s">
        <v>24</v>
      </c>
      <c r="C178" s="4" t="s">
        <v>8070</v>
      </c>
      <c r="D178" s="3" t="s">
        <v>26</v>
      </c>
      <c r="E178" s="3" t="s">
        <v>8069</v>
      </c>
      <c r="F178" s="3" t="s">
        <v>28</v>
      </c>
      <c r="G178" s="3" t="s">
        <v>28</v>
      </c>
      <c r="H178" s="5">
        <v>487</v>
      </c>
      <c r="I178" s="5">
        <v>6</v>
      </c>
      <c r="J178" s="5">
        <v>907</v>
      </c>
      <c r="K178" s="5">
        <v>1024</v>
      </c>
      <c r="L178" s="5">
        <v>9.1722999999999999E-2</v>
      </c>
      <c r="M178" s="69">
        <f t="shared" si="23"/>
        <v>17037</v>
      </c>
      <c r="N178" s="5">
        <v>608</v>
      </c>
      <c r="O178" s="5">
        <v>15482</v>
      </c>
      <c r="P178" s="5">
        <v>11164</v>
      </c>
      <c r="Q178" s="5">
        <v>0</v>
      </c>
      <c r="R178" s="5">
        <v>0</v>
      </c>
      <c r="S178" s="5">
        <f t="shared" si="24"/>
        <v>12157</v>
      </c>
      <c r="T178" s="5">
        <v>80</v>
      </c>
      <c r="U178" s="5">
        <v>20</v>
      </c>
      <c r="V178" s="5">
        <v>1555</v>
      </c>
      <c r="W178" s="5">
        <v>993</v>
      </c>
      <c r="X178" s="72">
        <f t="shared" si="25"/>
        <v>0.90872806245230964</v>
      </c>
      <c r="Y178" s="72">
        <f t="shared" si="26"/>
        <v>0</v>
      </c>
      <c r="Z178" s="72">
        <f t="shared" si="27"/>
        <v>9.1271937547690321E-2</v>
      </c>
      <c r="AA178" s="72">
        <f t="shared" si="28"/>
        <v>0.91831866414411445</v>
      </c>
      <c r="AB178" s="72">
        <f t="shared" si="29"/>
        <v>0</v>
      </c>
      <c r="AC178" s="72">
        <f t="shared" si="30"/>
        <v>8.1681335855885495E-2</v>
      </c>
      <c r="AD178" s="72">
        <f t="shared" si="31"/>
        <v>3.568703410224805E-2</v>
      </c>
      <c r="AE178" s="72">
        <f t="shared" si="32"/>
        <v>5.0012338570370983E-2</v>
      </c>
      <c r="AF178" s="72">
        <f t="shared" si="33"/>
        <v>0.8857421875</v>
      </c>
    </row>
    <row r="179" spans="1:32" x14ac:dyDescent="0.25">
      <c r="A179" s="2" t="s">
        <v>5801</v>
      </c>
      <c r="B179" s="3" t="s">
        <v>24</v>
      </c>
      <c r="C179" s="4" t="s">
        <v>5800</v>
      </c>
      <c r="D179" s="3" t="s">
        <v>206</v>
      </c>
      <c r="E179" s="3" t="s">
        <v>5799</v>
      </c>
      <c r="F179" s="3" t="s">
        <v>28</v>
      </c>
      <c r="G179" s="3" t="s">
        <v>28</v>
      </c>
      <c r="H179" s="5">
        <v>113</v>
      </c>
      <c r="I179" s="5">
        <v>3</v>
      </c>
      <c r="J179" s="5">
        <v>115</v>
      </c>
      <c r="K179" s="5">
        <v>136</v>
      </c>
      <c r="L179" s="5">
        <v>5.9519000000000002E-2</v>
      </c>
      <c r="M179" s="69">
        <f t="shared" si="23"/>
        <v>3159</v>
      </c>
      <c r="N179" s="5">
        <v>0</v>
      </c>
      <c r="O179" s="5">
        <v>3122</v>
      </c>
      <c r="P179" s="5">
        <v>2285</v>
      </c>
      <c r="Q179" s="5">
        <v>0</v>
      </c>
      <c r="R179" s="5">
        <v>0</v>
      </c>
      <c r="S179" s="5">
        <f t="shared" si="24"/>
        <v>2313</v>
      </c>
      <c r="T179" s="5">
        <v>21</v>
      </c>
      <c r="U179" s="5">
        <v>3</v>
      </c>
      <c r="V179" s="5">
        <v>37</v>
      </c>
      <c r="W179" s="5">
        <v>28</v>
      </c>
      <c r="X179" s="72">
        <f t="shared" si="25"/>
        <v>0.98828743273187714</v>
      </c>
      <c r="Y179" s="72">
        <f t="shared" si="26"/>
        <v>0</v>
      </c>
      <c r="Z179" s="72">
        <f t="shared" si="27"/>
        <v>1.1712567268122824E-2</v>
      </c>
      <c r="AA179" s="72">
        <f t="shared" si="28"/>
        <v>0.98789450929528755</v>
      </c>
      <c r="AB179" s="72">
        <f t="shared" si="29"/>
        <v>0</v>
      </c>
      <c r="AC179" s="72">
        <f t="shared" si="30"/>
        <v>1.2105490704712495E-2</v>
      </c>
      <c r="AD179" s="72">
        <f t="shared" si="31"/>
        <v>0</v>
      </c>
      <c r="AE179" s="72">
        <f t="shared" si="32"/>
        <v>0</v>
      </c>
      <c r="AF179" s="72">
        <f t="shared" si="33"/>
        <v>0.84558823529411764</v>
      </c>
    </row>
    <row r="180" spans="1:32" x14ac:dyDescent="0.25">
      <c r="A180" s="2" t="s">
        <v>7224</v>
      </c>
      <c r="B180" s="3" t="s">
        <v>24</v>
      </c>
      <c r="C180" s="4" t="s">
        <v>7223</v>
      </c>
      <c r="D180" s="3" t="s">
        <v>26</v>
      </c>
      <c r="E180" s="3" t="s">
        <v>7222</v>
      </c>
      <c r="F180" s="3" t="s">
        <v>28</v>
      </c>
      <c r="G180" s="3" t="s">
        <v>28</v>
      </c>
      <c r="H180" s="5">
        <v>99</v>
      </c>
      <c r="I180" s="5">
        <v>2</v>
      </c>
      <c r="J180" s="5">
        <v>174</v>
      </c>
      <c r="K180" s="5">
        <v>198</v>
      </c>
      <c r="L180" s="5">
        <v>3.6545000000000001E-2</v>
      </c>
      <c r="M180" s="69">
        <f t="shared" si="23"/>
        <v>8192</v>
      </c>
      <c r="N180" s="5">
        <v>88</v>
      </c>
      <c r="O180" s="5">
        <v>7299</v>
      </c>
      <c r="P180" s="5">
        <v>5418</v>
      </c>
      <c r="Q180" s="5">
        <v>0</v>
      </c>
      <c r="R180" s="5">
        <v>0</v>
      </c>
      <c r="S180" s="5">
        <f t="shared" si="24"/>
        <v>6056</v>
      </c>
      <c r="T180" s="5">
        <v>40</v>
      </c>
      <c r="U180" s="5">
        <v>15</v>
      </c>
      <c r="V180" s="5">
        <v>893</v>
      </c>
      <c r="W180" s="5">
        <v>638</v>
      </c>
      <c r="X180" s="72">
        <f t="shared" si="25"/>
        <v>0.8909912109375</v>
      </c>
      <c r="Y180" s="72">
        <f t="shared" si="26"/>
        <v>0</v>
      </c>
      <c r="Z180" s="72">
        <f t="shared" si="27"/>
        <v>0.1090087890625</v>
      </c>
      <c r="AA180" s="72">
        <f t="shared" si="28"/>
        <v>0.89464993394980186</v>
      </c>
      <c r="AB180" s="72">
        <f t="shared" si="29"/>
        <v>0</v>
      </c>
      <c r="AC180" s="72">
        <f t="shared" si="30"/>
        <v>0.10535006605019816</v>
      </c>
      <c r="AD180" s="72">
        <f t="shared" si="31"/>
        <v>1.07421875E-2</v>
      </c>
      <c r="AE180" s="72">
        <f t="shared" si="32"/>
        <v>1.4531043593130779E-2</v>
      </c>
      <c r="AF180" s="72">
        <f t="shared" si="33"/>
        <v>0.87878787878787878</v>
      </c>
    </row>
    <row r="181" spans="1:32" x14ac:dyDescent="0.25">
      <c r="A181" s="2" t="s">
        <v>6695</v>
      </c>
      <c r="B181" s="3" t="s">
        <v>24</v>
      </c>
      <c r="C181" s="4" t="s">
        <v>6694</v>
      </c>
      <c r="D181" s="3" t="s">
        <v>26</v>
      </c>
      <c r="E181" s="3" t="s">
        <v>6693</v>
      </c>
      <c r="F181" s="3" t="s">
        <v>28</v>
      </c>
      <c r="G181" s="3" t="s">
        <v>28</v>
      </c>
      <c r="H181" s="5">
        <v>715</v>
      </c>
      <c r="I181" s="5">
        <v>24</v>
      </c>
      <c r="J181" s="5">
        <v>542</v>
      </c>
      <c r="K181" s="5">
        <v>786</v>
      </c>
      <c r="L181" s="5">
        <v>0.20711499999999999</v>
      </c>
      <c r="M181" s="69">
        <f t="shared" si="23"/>
        <v>8090</v>
      </c>
      <c r="N181" s="5">
        <v>426</v>
      </c>
      <c r="O181" s="5">
        <v>6206</v>
      </c>
      <c r="P181" s="5">
        <v>3795</v>
      </c>
      <c r="Q181" s="5">
        <v>0</v>
      </c>
      <c r="R181" s="5">
        <v>0</v>
      </c>
      <c r="S181" s="5">
        <f t="shared" si="24"/>
        <v>4848</v>
      </c>
      <c r="T181" s="5">
        <v>16</v>
      </c>
      <c r="U181" s="5">
        <v>10</v>
      </c>
      <c r="V181" s="5">
        <v>1884</v>
      </c>
      <c r="W181" s="5">
        <v>1053</v>
      </c>
      <c r="X181" s="72">
        <f t="shared" si="25"/>
        <v>0.76711990111248451</v>
      </c>
      <c r="Y181" s="72">
        <f t="shared" si="26"/>
        <v>0</v>
      </c>
      <c r="Z181" s="72">
        <f t="shared" si="27"/>
        <v>0.23288009888751546</v>
      </c>
      <c r="AA181" s="72">
        <f t="shared" si="28"/>
        <v>0.78279702970297027</v>
      </c>
      <c r="AB181" s="72">
        <f t="shared" si="29"/>
        <v>0</v>
      </c>
      <c r="AC181" s="72">
        <f t="shared" si="30"/>
        <v>0.2172029702970297</v>
      </c>
      <c r="AD181" s="72">
        <f t="shared" si="31"/>
        <v>5.265760197775031E-2</v>
      </c>
      <c r="AE181" s="72">
        <f t="shared" si="32"/>
        <v>8.7871287128712866E-2</v>
      </c>
      <c r="AF181" s="72">
        <f t="shared" si="33"/>
        <v>0.68956743002544529</v>
      </c>
    </row>
    <row r="182" spans="1:32" x14ac:dyDescent="0.25">
      <c r="A182" s="2" t="s">
        <v>6656</v>
      </c>
      <c r="B182" s="3" t="s">
        <v>24</v>
      </c>
      <c r="C182" s="4" t="s">
        <v>6655</v>
      </c>
      <c r="D182" s="3" t="s">
        <v>26</v>
      </c>
      <c r="E182" s="3" t="s">
        <v>6654</v>
      </c>
      <c r="F182" s="3" t="s">
        <v>28</v>
      </c>
      <c r="G182" s="3" t="s">
        <v>28</v>
      </c>
      <c r="H182" s="5">
        <v>300</v>
      </c>
      <c r="I182" s="5">
        <v>58</v>
      </c>
      <c r="J182" s="5">
        <v>177</v>
      </c>
      <c r="K182" s="5">
        <v>230</v>
      </c>
      <c r="L182" s="5">
        <v>6.1414999999999997E-2</v>
      </c>
      <c r="M182" s="69">
        <f t="shared" si="23"/>
        <v>5844</v>
      </c>
      <c r="N182" s="5">
        <v>41</v>
      </c>
      <c r="O182" s="5">
        <v>5572</v>
      </c>
      <c r="P182" s="5">
        <v>3745</v>
      </c>
      <c r="Q182" s="5">
        <v>0</v>
      </c>
      <c r="R182" s="5">
        <v>0</v>
      </c>
      <c r="S182" s="5">
        <f t="shared" si="24"/>
        <v>3959</v>
      </c>
      <c r="T182" s="5">
        <v>9</v>
      </c>
      <c r="U182" s="5">
        <v>1</v>
      </c>
      <c r="V182" s="5">
        <v>272</v>
      </c>
      <c r="W182" s="5">
        <v>214</v>
      </c>
      <c r="X182" s="72">
        <f t="shared" si="25"/>
        <v>0.95345653661875429</v>
      </c>
      <c r="Y182" s="72">
        <f t="shared" si="26"/>
        <v>0</v>
      </c>
      <c r="Z182" s="72">
        <f t="shared" si="27"/>
        <v>4.6543463381245723E-2</v>
      </c>
      <c r="AA182" s="72">
        <f t="shared" si="28"/>
        <v>0.94594594594594594</v>
      </c>
      <c r="AB182" s="72">
        <f t="shared" si="29"/>
        <v>0</v>
      </c>
      <c r="AC182" s="72">
        <f t="shared" si="30"/>
        <v>5.4054054054054057E-2</v>
      </c>
      <c r="AD182" s="72">
        <f t="shared" si="31"/>
        <v>7.0157426420260098E-3</v>
      </c>
      <c r="AE182" s="72">
        <f t="shared" si="32"/>
        <v>1.035615054306643E-2</v>
      </c>
      <c r="AF182" s="72">
        <f t="shared" si="33"/>
        <v>0.76956521739130435</v>
      </c>
    </row>
    <row r="183" spans="1:32" x14ac:dyDescent="0.25">
      <c r="A183" s="2" t="s">
        <v>7453</v>
      </c>
      <c r="B183" s="3" t="s">
        <v>24</v>
      </c>
      <c r="C183" s="4" t="s">
        <v>7452</v>
      </c>
      <c r="D183" s="3" t="s">
        <v>26</v>
      </c>
      <c r="E183" s="3" t="s">
        <v>7451</v>
      </c>
      <c r="F183" s="3" t="s">
        <v>28</v>
      </c>
      <c r="G183" s="3" t="s">
        <v>28</v>
      </c>
      <c r="H183" s="5">
        <v>699</v>
      </c>
      <c r="I183" s="5">
        <v>14</v>
      </c>
      <c r="J183" s="5">
        <v>635</v>
      </c>
      <c r="K183" s="5">
        <v>713</v>
      </c>
      <c r="L183" s="5">
        <v>0.11463</v>
      </c>
      <c r="M183" s="69">
        <f t="shared" si="23"/>
        <v>9462</v>
      </c>
      <c r="N183" s="5">
        <v>284</v>
      </c>
      <c r="O183" s="5">
        <v>8988</v>
      </c>
      <c r="P183" s="5">
        <v>6220</v>
      </c>
      <c r="Q183" s="5">
        <v>0</v>
      </c>
      <c r="R183" s="5">
        <v>0</v>
      </c>
      <c r="S183" s="5">
        <f t="shared" si="24"/>
        <v>6572</v>
      </c>
      <c r="T183" s="5">
        <v>24</v>
      </c>
      <c r="U183" s="5">
        <v>7</v>
      </c>
      <c r="V183" s="5">
        <v>474</v>
      </c>
      <c r="W183" s="5">
        <v>352</v>
      </c>
      <c r="X183" s="72">
        <f t="shared" si="25"/>
        <v>0.94990488268864937</v>
      </c>
      <c r="Y183" s="72">
        <f t="shared" si="26"/>
        <v>0</v>
      </c>
      <c r="Z183" s="72">
        <f t="shared" si="27"/>
        <v>5.0095117311350669E-2</v>
      </c>
      <c r="AA183" s="72">
        <f t="shared" si="28"/>
        <v>0.9464394400486914</v>
      </c>
      <c r="AB183" s="72">
        <f t="shared" si="29"/>
        <v>0</v>
      </c>
      <c r="AC183" s="72">
        <f t="shared" si="30"/>
        <v>5.3560559951308581E-2</v>
      </c>
      <c r="AD183" s="72">
        <f t="shared" si="31"/>
        <v>3.0014796026210103E-2</v>
      </c>
      <c r="AE183" s="72">
        <f t="shared" si="32"/>
        <v>4.3213633597078513E-2</v>
      </c>
      <c r="AF183" s="72">
        <f t="shared" si="33"/>
        <v>0.89060308555399714</v>
      </c>
    </row>
    <row r="184" spans="1:32" x14ac:dyDescent="0.25">
      <c r="A184" s="2" t="s">
        <v>6722</v>
      </c>
      <c r="B184" s="3" t="s">
        <v>24</v>
      </c>
      <c r="C184" s="4" t="s">
        <v>6721</v>
      </c>
      <c r="D184" s="3" t="s">
        <v>26</v>
      </c>
      <c r="E184" s="3" t="s">
        <v>6720</v>
      </c>
      <c r="F184" s="3" t="s">
        <v>28</v>
      </c>
      <c r="G184" s="3" t="s">
        <v>28</v>
      </c>
      <c r="H184" s="5">
        <v>61</v>
      </c>
      <c r="I184" s="5">
        <v>3</v>
      </c>
      <c r="J184" s="5">
        <v>78</v>
      </c>
      <c r="K184" s="5">
        <v>100</v>
      </c>
      <c r="L184" s="5">
        <v>2.5947000000000001E-2</v>
      </c>
      <c r="M184" s="69">
        <f t="shared" si="23"/>
        <v>6280</v>
      </c>
      <c r="N184" s="5">
        <v>30</v>
      </c>
      <c r="O184" s="5">
        <v>5417</v>
      </c>
      <c r="P184" s="5">
        <v>3854</v>
      </c>
      <c r="Q184" s="5">
        <v>0</v>
      </c>
      <c r="R184" s="5">
        <v>0</v>
      </c>
      <c r="S184" s="5">
        <f t="shared" si="24"/>
        <v>4484</v>
      </c>
      <c r="T184" s="5">
        <v>30</v>
      </c>
      <c r="U184" s="5">
        <v>7</v>
      </c>
      <c r="V184" s="5">
        <v>863</v>
      </c>
      <c r="W184" s="5">
        <v>630</v>
      </c>
      <c r="X184" s="72">
        <f t="shared" si="25"/>
        <v>0.86257961783439485</v>
      </c>
      <c r="Y184" s="72">
        <f t="shared" si="26"/>
        <v>0</v>
      </c>
      <c r="Z184" s="72">
        <f t="shared" si="27"/>
        <v>0.13742038216560509</v>
      </c>
      <c r="AA184" s="72">
        <f t="shared" si="28"/>
        <v>0.85950044603033005</v>
      </c>
      <c r="AB184" s="72">
        <f t="shared" si="29"/>
        <v>0</v>
      </c>
      <c r="AC184" s="72">
        <f t="shared" si="30"/>
        <v>0.14049955396966993</v>
      </c>
      <c r="AD184" s="72">
        <f t="shared" si="31"/>
        <v>4.7770700636942673E-3</v>
      </c>
      <c r="AE184" s="72">
        <f t="shared" si="32"/>
        <v>6.6904549509366638E-3</v>
      </c>
      <c r="AF184" s="72">
        <f t="shared" si="33"/>
        <v>0.78</v>
      </c>
    </row>
    <row r="185" spans="1:32" x14ac:dyDescent="0.25">
      <c r="A185" s="2" t="s">
        <v>8021</v>
      </c>
      <c r="B185" s="3" t="s">
        <v>24</v>
      </c>
      <c r="C185" s="4" t="s">
        <v>8020</v>
      </c>
      <c r="D185" s="3" t="s">
        <v>26</v>
      </c>
      <c r="E185" s="3" t="s">
        <v>8019</v>
      </c>
      <c r="F185" s="3" t="s">
        <v>28</v>
      </c>
      <c r="G185" s="3" t="s">
        <v>28</v>
      </c>
      <c r="H185" s="5">
        <v>1141</v>
      </c>
      <c r="I185" s="5">
        <v>77</v>
      </c>
      <c r="J185" s="5">
        <v>931</v>
      </c>
      <c r="K185" s="5">
        <v>1157</v>
      </c>
      <c r="L185" s="5">
        <v>0.108547</v>
      </c>
      <c r="M185" s="69">
        <f t="shared" si="23"/>
        <v>17280</v>
      </c>
      <c r="N185" s="5">
        <v>446</v>
      </c>
      <c r="O185" s="5">
        <v>15528</v>
      </c>
      <c r="P185" s="5">
        <v>10659</v>
      </c>
      <c r="Q185" s="5">
        <v>0</v>
      </c>
      <c r="R185" s="5">
        <v>0</v>
      </c>
      <c r="S185" s="5">
        <f t="shared" si="24"/>
        <v>11850</v>
      </c>
      <c r="T185" s="5">
        <v>51</v>
      </c>
      <c r="U185" s="5">
        <v>22</v>
      </c>
      <c r="V185" s="5">
        <v>1752</v>
      </c>
      <c r="W185" s="5">
        <v>1191</v>
      </c>
      <c r="X185" s="72">
        <f t="shared" si="25"/>
        <v>0.89861111111111114</v>
      </c>
      <c r="Y185" s="72">
        <f t="shared" si="26"/>
        <v>0</v>
      </c>
      <c r="Z185" s="72">
        <f t="shared" si="27"/>
        <v>0.10138888888888889</v>
      </c>
      <c r="AA185" s="72">
        <f t="shared" si="28"/>
        <v>0.8994936708860759</v>
      </c>
      <c r="AB185" s="72">
        <f t="shared" si="29"/>
        <v>0</v>
      </c>
      <c r="AC185" s="72">
        <f t="shared" si="30"/>
        <v>0.10050632911392406</v>
      </c>
      <c r="AD185" s="72">
        <f t="shared" si="31"/>
        <v>2.5810185185185186E-2</v>
      </c>
      <c r="AE185" s="72">
        <f t="shared" si="32"/>
        <v>3.7637130801687763E-2</v>
      </c>
      <c r="AF185" s="72">
        <f t="shared" si="33"/>
        <v>0.8046672428694901</v>
      </c>
    </row>
    <row r="186" spans="1:32" x14ac:dyDescent="0.25">
      <c r="A186" s="2" t="s">
        <v>7345</v>
      </c>
      <c r="B186" s="3" t="s">
        <v>24</v>
      </c>
      <c r="C186" s="4" t="s">
        <v>7344</v>
      </c>
      <c r="D186" s="3" t="s">
        <v>26</v>
      </c>
      <c r="E186" s="3" t="s">
        <v>7343</v>
      </c>
      <c r="F186" s="3" t="s">
        <v>28</v>
      </c>
      <c r="G186" s="3" t="s">
        <v>28</v>
      </c>
      <c r="H186" s="5">
        <v>81</v>
      </c>
      <c r="I186" s="5">
        <v>2</v>
      </c>
      <c r="J186" s="5">
        <v>133</v>
      </c>
      <c r="K186" s="5">
        <v>160</v>
      </c>
      <c r="L186" s="5">
        <v>2.7032E-2</v>
      </c>
      <c r="M186" s="69">
        <f t="shared" si="23"/>
        <v>9258</v>
      </c>
      <c r="N186" s="5">
        <v>48</v>
      </c>
      <c r="O186" s="5">
        <v>7911</v>
      </c>
      <c r="P186" s="5">
        <v>5919</v>
      </c>
      <c r="Q186" s="5">
        <v>0</v>
      </c>
      <c r="R186" s="5">
        <v>0</v>
      </c>
      <c r="S186" s="5">
        <f t="shared" si="24"/>
        <v>6814</v>
      </c>
      <c r="T186" s="5">
        <v>56</v>
      </c>
      <c r="U186" s="5">
        <v>11</v>
      </c>
      <c r="V186" s="5">
        <v>1347</v>
      </c>
      <c r="W186" s="5">
        <v>895</v>
      </c>
      <c r="X186" s="72">
        <f t="shared" si="25"/>
        <v>0.85450421257290987</v>
      </c>
      <c r="Y186" s="72">
        <f t="shared" si="26"/>
        <v>0</v>
      </c>
      <c r="Z186" s="72">
        <f t="shared" si="27"/>
        <v>0.14549578742709007</v>
      </c>
      <c r="AA186" s="72">
        <f t="shared" si="28"/>
        <v>0.86865277370120342</v>
      </c>
      <c r="AB186" s="72">
        <f t="shared" si="29"/>
        <v>0</v>
      </c>
      <c r="AC186" s="72">
        <f t="shared" si="30"/>
        <v>0.13134722629879658</v>
      </c>
      <c r="AD186" s="72">
        <f t="shared" si="31"/>
        <v>5.1847051198963059E-3</v>
      </c>
      <c r="AE186" s="72">
        <f t="shared" si="32"/>
        <v>7.0443205165835049E-3</v>
      </c>
      <c r="AF186" s="72">
        <f t="shared" si="33"/>
        <v>0.83125000000000004</v>
      </c>
    </row>
    <row r="187" spans="1:32" x14ac:dyDescent="0.25">
      <c r="A187" s="2" t="s">
        <v>7997</v>
      </c>
      <c r="B187" s="3" t="s">
        <v>24</v>
      </c>
      <c r="C187" s="4" t="s">
        <v>7996</v>
      </c>
      <c r="D187" s="3" t="s">
        <v>26</v>
      </c>
      <c r="E187" s="3" t="s">
        <v>7995</v>
      </c>
      <c r="F187" s="3" t="s">
        <v>28</v>
      </c>
      <c r="G187" s="3" t="s">
        <v>28</v>
      </c>
      <c r="H187" s="5">
        <v>1104</v>
      </c>
      <c r="I187" s="5">
        <v>38</v>
      </c>
      <c r="J187" s="5">
        <v>740</v>
      </c>
      <c r="K187" s="5">
        <v>980</v>
      </c>
      <c r="L187" s="5">
        <v>9.3825000000000006E-2</v>
      </c>
      <c r="M187" s="69">
        <f t="shared" si="23"/>
        <v>16805</v>
      </c>
      <c r="N187" s="5">
        <v>219</v>
      </c>
      <c r="O187" s="5">
        <v>14926</v>
      </c>
      <c r="P187" s="5">
        <v>10445</v>
      </c>
      <c r="Q187" s="5">
        <v>0</v>
      </c>
      <c r="R187" s="5">
        <v>0</v>
      </c>
      <c r="S187" s="5">
        <f t="shared" si="24"/>
        <v>11748</v>
      </c>
      <c r="T187" s="5">
        <v>71</v>
      </c>
      <c r="U187" s="5">
        <v>12</v>
      </c>
      <c r="V187" s="5">
        <v>1879</v>
      </c>
      <c r="W187" s="5">
        <v>1303</v>
      </c>
      <c r="X187" s="72">
        <f t="shared" si="25"/>
        <v>0.88818803927402556</v>
      </c>
      <c r="Y187" s="72">
        <f t="shared" si="26"/>
        <v>0</v>
      </c>
      <c r="Z187" s="72">
        <f t="shared" si="27"/>
        <v>0.11181196072597441</v>
      </c>
      <c r="AA187" s="72">
        <f t="shared" si="28"/>
        <v>0.88908750425604355</v>
      </c>
      <c r="AB187" s="72">
        <f t="shared" si="29"/>
        <v>0</v>
      </c>
      <c r="AC187" s="72">
        <f t="shared" si="30"/>
        <v>0.11091249574395642</v>
      </c>
      <c r="AD187" s="72">
        <f t="shared" si="31"/>
        <v>1.3031835763165725E-2</v>
      </c>
      <c r="AE187" s="72">
        <f t="shared" si="32"/>
        <v>1.8641470888661901E-2</v>
      </c>
      <c r="AF187" s="72">
        <f t="shared" si="33"/>
        <v>0.75510204081632648</v>
      </c>
    </row>
    <row r="188" spans="1:32" x14ac:dyDescent="0.25">
      <c r="A188" s="2" t="s">
        <v>7426</v>
      </c>
      <c r="B188" s="3" t="s">
        <v>24</v>
      </c>
      <c r="C188" s="4" t="s">
        <v>7425</v>
      </c>
      <c r="D188" s="3" t="s">
        <v>26</v>
      </c>
      <c r="E188" s="3" t="s">
        <v>7424</v>
      </c>
      <c r="F188" s="3" t="s">
        <v>28</v>
      </c>
      <c r="G188" s="3" t="s">
        <v>28</v>
      </c>
      <c r="H188" s="5">
        <v>212</v>
      </c>
      <c r="I188" s="5">
        <v>2</v>
      </c>
      <c r="J188" s="5">
        <v>443</v>
      </c>
      <c r="K188" s="5">
        <v>474</v>
      </c>
      <c r="L188" s="5">
        <v>7.7035999999999993E-2</v>
      </c>
      <c r="M188" s="69">
        <f t="shared" si="23"/>
        <v>8775</v>
      </c>
      <c r="N188" s="5">
        <v>304</v>
      </c>
      <c r="O188" s="5">
        <v>8607</v>
      </c>
      <c r="P188" s="5">
        <v>6153</v>
      </c>
      <c r="Q188" s="5">
        <v>0</v>
      </c>
      <c r="R188" s="5">
        <v>0</v>
      </c>
      <c r="S188" s="5">
        <f t="shared" si="24"/>
        <v>6249</v>
      </c>
      <c r="T188" s="5">
        <v>46</v>
      </c>
      <c r="U188" s="5">
        <v>4</v>
      </c>
      <c r="V188" s="5">
        <v>168</v>
      </c>
      <c r="W188" s="5">
        <v>96</v>
      </c>
      <c r="X188" s="72">
        <f t="shared" si="25"/>
        <v>0.98085470085470083</v>
      </c>
      <c r="Y188" s="72">
        <f t="shared" si="26"/>
        <v>0</v>
      </c>
      <c r="Z188" s="72">
        <f t="shared" si="27"/>
        <v>1.9145299145299145E-2</v>
      </c>
      <c r="AA188" s="72">
        <f t="shared" si="28"/>
        <v>0.98463754200672104</v>
      </c>
      <c r="AB188" s="72">
        <f t="shared" si="29"/>
        <v>0</v>
      </c>
      <c r="AC188" s="72">
        <f t="shared" si="30"/>
        <v>1.5362457993278924E-2</v>
      </c>
      <c r="AD188" s="72">
        <f t="shared" si="31"/>
        <v>3.4643874643874646E-2</v>
      </c>
      <c r="AE188" s="72">
        <f t="shared" si="32"/>
        <v>4.8647783645383261E-2</v>
      </c>
      <c r="AF188" s="72">
        <f t="shared" si="33"/>
        <v>0.93459915611814348</v>
      </c>
    </row>
    <row r="189" spans="1:32" x14ac:dyDescent="0.25">
      <c r="A189" s="2" t="s">
        <v>7780</v>
      </c>
      <c r="B189" s="3" t="s">
        <v>24</v>
      </c>
      <c r="C189" s="4" t="s">
        <v>7779</v>
      </c>
      <c r="D189" s="3" t="s">
        <v>26</v>
      </c>
      <c r="E189" s="3" t="s">
        <v>7778</v>
      </c>
      <c r="F189" s="3" t="s">
        <v>28</v>
      </c>
      <c r="G189" s="3" t="s">
        <v>28</v>
      </c>
      <c r="H189" s="5">
        <v>448</v>
      </c>
      <c r="I189" s="5">
        <v>35</v>
      </c>
      <c r="J189" s="5">
        <v>465</v>
      </c>
      <c r="K189" s="5">
        <v>540</v>
      </c>
      <c r="L189" s="5">
        <v>6.6552E-2</v>
      </c>
      <c r="M189" s="69">
        <f t="shared" si="23"/>
        <v>12100</v>
      </c>
      <c r="N189" s="5">
        <v>168</v>
      </c>
      <c r="O189" s="5">
        <v>11351</v>
      </c>
      <c r="P189" s="5">
        <v>8114</v>
      </c>
      <c r="Q189" s="5">
        <v>0</v>
      </c>
      <c r="R189" s="5">
        <v>0</v>
      </c>
      <c r="S189" s="5">
        <f t="shared" si="24"/>
        <v>8693</v>
      </c>
      <c r="T189" s="5">
        <v>30</v>
      </c>
      <c r="U189" s="5">
        <v>3</v>
      </c>
      <c r="V189" s="5">
        <v>749</v>
      </c>
      <c r="W189" s="5">
        <v>579</v>
      </c>
      <c r="X189" s="72">
        <f t="shared" si="25"/>
        <v>0.93809917355371897</v>
      </c>
      <c r="Y189" s="72">
        <f t="shared" si="26"/>
        <v>0</v>
      </c>
      <c r="Z189" s="72">
        <f t="shared" si="27"/>
        <v>6.190082644628099E-2</v>
      </c>
      <c r="AA189" s="72">
        <f t="shared" si="28"/>
        <v>0.93339468537904058</v>
      </c>
      <c r="AB189" s="72">
        <f t="shared" si="29"/>
        <v>0</v>
      </c>
      <c r="AC189" s="72">
        <f t="shared" si="30"/>
        <v>6.6605314620959394E-2</v>
      </c>
      <c r="AD189" s="72">
        <f t="shared" si="31"/>
        <v>1.3884297520661157E-2</v>
      </c>
      <c r="AE189" s="72">
        <f t="shared" si="32"/>
        <v>1.9325894397791327E-2</v>
      </c>
      <c r="AF189" s="72">
        <f t="shared" si="33"/>
        <v>0.86111111111111116</v>
      </c>
    </row>
    <row r="190" spans="1:32" x14ac:dyDescent="0.25">
      <c r="A190" s="2" t="s">
        <v>8042</v>
      </c>
      <c r="B190" s="3" t="s">
        <v>24</v>
      </c>
      <c r="C190" s="4" t="s">
        <v>8041</v>
      </c>
      <c r="D190" s="3" t="s">
        <v>26</v>
      </c>
      <c r="E190" s="3" t="s">
        <v>8040</v>
      </c>
      <c r="F190" s="3" t="s">
        <v>28</v>
      </c>
      <c r="G190" s="3" t="s">
        <v>28</v>
      </c>
      <c r="H190" s="5">
        <v>461</v>
      </c>
      <c r="I190" s="5">
        <v>22</v>
      </c>
      <c r="J190" s="5">
        <v>511</v>
      </c>
      <c r="K190" s="5">
        <v>621</v>
      </c>
      <c r="L190" s="5">
        <v>5.7045999999999999E-2</v>
      </c>
      <c r="M190" s="69">
        <f t="shared" si="23"/>
        <v>17194</v>
      </c>
      <c r="N190" s="5">
        <v>170</v>
      </c>
      <c r="O190" s="5">
        <v>14891</v>
      </c>
      <c r="P190" s="5">
        <v>10886</v>
      </c>
      <c r="Q190" s="5">
        <v>0</v>
      </c>
      <c r="R190" s="5">
        <v>0</v>
      </c>
      <c r="S190" s="5">
        <f t="shared" si="24"/>
        <v>12444</v>
      </c>
      <c r="T190" s="5">
        <v>120</v>
      </c>
      <c r="U190" s="5">
        <v>26</v>
      </c>
      <c r="V190" s="5">
        <v>2303</v>
      </c>
      <c r="W190" s="5">
        <v>1558</v>
      </c>
      <c r="X190" s="72">
        <f t="shared" si="25"/>
        <v>0.8660579271839014</v>
      </c>
      <c r="Y190" s="72">
        <f t="shared" si="26"/>
        <v>0</v>
      </c>
      <c r="Z190" s="72">
        <f t="shared" si="27"/>
        <v>0.13394207281609863</v>
      </c>
      <c r="AA190" s="72">
        <f t="shared" si="28"/>
        <v>0.87479909996785599</v>
      </c>
      <c r="AB190" s="72">
        <f t="shared" si="29"/>
        <v>0</v>
      </c>
      <c r="AC190" s="72">
        <f t="shared" si="30"/>
        <v>0.12520090003214401</v>
      </c>
      <c r="AD190" s="72">
        <f t="shared" si="31"/>
        <v>9.8871699430033728E-3</v>
      </c>
      <c r="AE190" s="72">
        <f t="shared" si="32"/>
        <v>1.3661202185792349E-2</v>
      </c>
      <c r="AF190" s="72">
        <f t="shared" si="33"/>
        <v>0.82286634460547503</v>
      </c>
    </row>
    <row r="191" spans="1:32" x14ac:dyDescent="0.25">
      <c r="A191" s="2" t="s">
        <v>6609</v>
      </c>
      <c r="B191" s="3" t="s">
        <v>24</v>
      </c>
      <c r="C191" s="4" t="s">
        <v>6608</v>
      </c>
      <c r="D191" s="3" t="s">
        <v>26</v>
      </c>
      <c r="E191" s="3" t="s">
        <v>6607</v>
      </c>
      <c r="F191" s="3" t="s">
        <v>28</v>
      </c>
      <c r="G191" s="3" t="s">
        <v>28</v>
      </c>
      <c r="H191" s="5">
        <v>173</v>
      </c>
      <c r="I191" s="5">
        <v>4</v>
      </c>
      <c r="J191" s="5">
        <v>154</v>
      </c>
      <c r="K191" s="5">
        <v>230</v>
      </c>
      <c r="L191" s="5">
        <v>6.3152E-2</v>
      </c>
      <c r="M191" s="69">
        <f t="shared" si="23"/>
        <v>7413</v>
      </c>
      <c r="N191" s="5">
        <v>76</v>
      </c>
      <c r="O191" s="5">
        <v>5167</v>
      </c>
      <c r="P191" s="5">
        <v>3642</v>
      </c>
      <c r="Q191" s="5">
        <v>0</v>
      </c>
      <c r="R191" s="5">
        <v>0</v>
      </c>
      <c r="S191" s="5">
        <f t="shared" si="24"/>
        <v>5257</v>
      </c>
      <c r="T191" s="5">
        <v>14</v>
      </c>
      <c r="U191" s="5">
        <v>24</v>
      </c>
      <c r="V191" s="5">
        <v>2246</v>
      </c>
      <c r="W191" s="5">
        <v>1615</v>
      </c>
      <c r="X191" s="72">
        <f t="shared" si="25"/>
        <v>0.69701875084311349</v>
      </c>
      <c r="Y191" s="72">
        <f t="shared" si="26"/>
        <v>0</v>
      </c>
      <c r="Z191" s="72">
        <f t="shared" si="27"/>
        <v>0.30298124915688657</v>
      </c>
      <c r="AA191" s="72">
        <f t="shared" si="28"/>
        <v>0.69279056496100433</v>
      </c>
      <c r="AB191" s="72">
        <f t="shared" si="29"/>
        <v>0</v>
      </c>
      <c r="AC191" s="72">
        <f t="shared" si="30"/>
        <v>0.30720943503899562</v>
      </c>
      <c r="AD191" s="72">
        <f t="shared" si="31"/>
        <v>1.0252259544044247E-2</v>
      </c>
      <c r="AE191" s="72">
        <f t="shared" si="32"/>
        <v>1.4456914590070383E-2</v>
      </c>
      <c r="AF191" s="72">
        <f t="shared" si="33"/>
        <v>0.66956521739130437</v>
      </c>
    </row>
    <row r="192" spans="1:32" x14ac:dyDescent="0.25">
      <c r="A192" s="2" t="s">
        <v>5662</v>
      </c>
      <c r="B192" s="3" t="s">
        <v>24</v>
      </c>
      <c r="C192" s="4" t="s">
        <v>5661</v>
      </c>
      <c r="D192" s="3" t="s">
        <v>26</v>
      </c>
      <c r="E192" s="3" t="s">
        <v>5660</v>
      </c>
      <c r="F192" s="3" t="s">
        <v>28</v>
      </c>
      <c r="G192" s="3" t="s">
        <v>28</v>
      </c>
      <c r="H192" s="5">
        <v>18</v>
      </c>
      <c r="I192" s="5">
        <v>1</v>
      </c>
      <c r="J192" s="5">
        <v>22</v>
      </c>
      <c r="K192" s="5">
        <v>24</v>
      </c>
      <c r="L192" s="5">
        <v>1.1572000000000001E-2</v>
      </c>
      <c r="M192" s="69">
        <f t="shared" si="23"/>
        <v>2967</v>
      </c>
      <c r="N192" s="5">
        <v>8</v>
      </c>
      <c r="O192" s="5">
        <v>2936</v>
      </c>
      <c r="P192" s="5">
        <v>2074</v>
      </c>
      <c r="Q192" s="5">
        <v>0</v>
      </c>
      <c r="R192" s="5">
        <v>0</v>
      </c>
      <c r="S192" s="5">
        <f t="shared" si="24"/>
        <v>2103</v>
      </c>
      <c r="T192" s="5">
        <v>2</v>
      </c>
      <c r="U192" s="5">
        <v>1</v>
      </c>
      <c r="V192" s="5">
        <v>31</v>
      </c>
      <c r="W192" s="5">
        <v>29</v>
      </c>
      <c r="X192" s="72">
        <f t="shared" si="25"/>
        <v>0.98955173576002697</v>
      </c>
      <c r="Y192" s="72">
        <f t="shared" si="26"/>
        <v>0</v>
      </c>
      <c r="Z192" s="72">
        <f t="shared" si="27"/>
        <v>1.0448264239973037E-2</v>
      </c>
      <c r="AA192" s="72">
        <f t="shared" si="28"/>
        <v>0.98621017593913451</v>
      </c>
      <c r="AB192" s="72">
        <f t="shared" si="29"/>
        <v>0</v>
      </c>
      <c r="AC192" s="72">
        <f t="shared" si="30"/>
        <v>1.378982406086543E-2</v>
      </c>
      <c r="AD192" s="72">
        <f t="shared" si="31"/>
        <v>2.6963262554769128E-3</v>
      </c>
      <c r="AE192" s="72">
        <f t="shared" si="32"/>
        <v>3.8040893961008085E-3</v>
      </c>
      <c r="AF192" s="72">
        <f t="shared" si="33"/>
        <v>0.91666666666666663</v>
      </c>
    </row>
    <row r="193" spans="1:32" x14ac:dyDescent="0.25">
      <c r="A193" s="2" t="s">
        <v>8077</v>
      </c>
      <c r="B193" s="3" t="s">
        <v>24</v>
      </c>
      <c r="C193" s="4" t="s">
        <v>8076</v>
      </c>
      <c r="D193" s="3" t="s">
        <v>26</v>
      </c>
      <c r="E193" s="3" t="s">
        <v>8075</v>
      </c>
      <c r="F193" s="3" t="s">
        <v>28</v>
      </c>
      <c r="G193" s="3" t="s">
        <v>28</v>
      </c>
      <c r="H193" s="5">
        <v>1030</v>
      </c>
      <c r="I193" s="5">
        <v>13</v>
      </c>
      <c r="J193" s="5">
        <v>1126</v>
      </c>
      <c r="K193" s="5">
        <v>1267</v>
      </c>
      <c r="L193" s="5">
        <v>0.112984</v>
      </c>
      <c r="M193" s="69">
        <f t="shared" si="23"/>
        <v>20354</v>
      </c>
      <c r="N193" s="5">
        <v>515</v>
      </c>
      <c r="O193" s="5">
        <v>16347</v>
      </c>
      <c r="P193" s="5">
        <v>11214</v>
      </c>
      <c r="Q193" s="5">
        <v>0</v>
      </c>
      <c r="R193" s="5">
        <v>0</v>
      </c>
      <c r="S193" s="5">
        <f t="shared" si="24"/>
        <v>13791</v>
      </c>
      <c r="T193" s="5">
        <v>102</v>
      </c>
      <c r="U193" s="5">
        <v>81</v>
      </c>
      <c r="V193" s="5">
        <v>4007</v>
      </c>
      <c r="W193" s="5">
        <v>2577</v>
      </c>
      <c r="X193" s="72">
        <f t="shared" si="25"/>
        <v>0.80313451901346178</v>
      </c>
      <c r="Y193" s="72">
        <f t="shared" si="26"/>
        <v>0</v>
      </c>
      <c r="Z193" s="72">
        <f t="shared" si="27"/>
        <v>0.19686548098653828</v>
      </c>
      <c r="AA193" s="72">
        <f t="shared" si="28"/>
        <v>0.81313900369806391</v>
      </c>
      <c r="AB193" s="72">
        <f t="shared" si="29"/>
        <v>0</v>
      </c>
      <c r="AC193" s="72">
        <f t="shared" si="30"/>
        <v>0.18686099630193603</v>
      </c>
      <c r="AD193" s="72">
        <f t="shared" si="31"/>
        <v>2.5302151911172251E-2</v>
      </c>
      <c r="AE193" s="72">
        <f t="shared" si="32"/>
        <v>3.7343194837212677E-2</v>
      </c>
      <c r="AF193" s="72">
        <f t="shared" si="33"/>
        <v>0.88871349644830311</v>
      </c>
    </row>
    <row r="194" spans="1:32" x14ac:dyDescent="0.25">
      <c r="A194" s="2" t="s">
        <v>6315</v>
      </c>
      <c r="B194" s="3" t="s">
        <v>24</v>
      </c>
      <c r="C194" s="4" t="s">
        <v>6314</v>
      </c>
      <c r="D194" s="3" t="s">
        <v>26</v>
      </c>
      <c r="E194" s="3" t="s">
        <v>6313</v>
      </c>
      <c r="F194" s="3" t="s">
        <v>28</v>
      </c>
      <c r="G194" s="3" t="s">
        <v>28</v>
      </c>
      <c r="H194" s="5">
        <v>107</v>
      </c>
      <c r="I194" s="5">
        <v>3</v>
      </c>
      <c r="J194" s="5">
        <v>99</v>
      </c>
      <c r="K194" s="5">
        <v>115</v>
      </c>
      <c r="L194" s="5">
        <v>3.7000999999999999E-2</v>
      </c>
      <c r="M194" s="69">
        <f t="shared" si="23"/>
        <v>4326</v>
      </c>
      <c r="N194" s="5">
        <v>28</v>
      </c>
      <c r="O194" s="5">
        <v>4246</v>
      </c>
      <c r="P194" s="5">
        <v>3108</v>
      </c>
      <c r="Q194" s="5">
        <v>0</v>
      </c>
      <c r="R194" s="5">
        <v>0</v>
      </c>
      <c r="S194" s="5">
        <f t="shared" si="24"/>
        <v>3167</v>
      </c>
      <c r="T194" s="5">
        <v>6</v>
      </c>
      <c r="U194" s="5">
        <v>1</v>
      </c>
      <c r="V194" s="5">
        <v>80</v>
      </c>
      <c r="W194" s="5">
        <v>59</v>
      </c>
      <c r="X194" s="72">
        <f t="shared" si="25"/>
        <v>0.98150716597318544</v>
      </c>
      <c r="Y194" s="72">
        <f t="shared" si="26"/>
        <v>0</v>
      </c>
      <c r="Z194" s="72">
        <f t="shared" si="27"/>
        <v>1.8492834026814609E-2</v>
      </c>
      <c r="AA194" s="72">
        <f t="shared" si="28"/>
        <v>0.98137038206504579</v>
      </c>
      <c r="AB194" s="72">
        <f t="shared" si="29"/>
        <v>0</v>
      </c>
      <c r="AC194" s="72">
        <f t="shared" si="30"/>
        <v>1.8629617934954216E-2</v>
      </c>
      <c r="AD194" s="72">
        <f t="shared" si="31"/>
        <v>6.4724919093851136E-3</v>
      </c>
      <c r="AE194" s="72">
        <f t="shared" si="32"/>
        <v>8.8411746131986102E-3</v>
      </c>
      <c r="AF194" s="72">
        <f t="shared" si="33"/>
        <v>0.86086956521739133</v>
      </c>
    </row>
    <row r="195" spans="1:32" x14ac:dyDescent="0.25">
      <c r="A195" s="2" t="s">
        <v>7858</v>
      </c>
      <c r="B195" s="3" t="s">
        <v>24</v>
      </c>
      <c r="C195" s="4" t="s">
        <v>7857</v>
      </c>
      <c r="D195" s="3" t="s">
        <v>26</v>
      </c>
      <c r="E195" s="3" t="s">
        <v>7856</v>
      </c>
      <c r="F195" s="3" t="s">
        <v>28</v>
      </c>
      <c r="G195" s="3" t="s">
        <v>28</v>
      </c>
      <c r="H195" s="5">
        <v>509</v>
      </c>
      <c r="I195" s="5">
        <v>23</v>
      </c>
      <c r="J195" s="5">
        <v>662</v>
      </c>
      <c r="K195" s="5">
        <v>744</v>
      </c>
      <c r="L195" s="5">
        <v>8.4795999999999996E-2</v>
      </c>
      <c r="M195" s="69">
        <f t="shared" ref="M195:M258" si="34">O195+Q195+V195</f>
        <v>12657</v>
      </c>
      <c r="N195" s="5">
        <v>351</v>
      </c>
      <c r="O195" s="5">
        <v>12128</v>
      </c>
      <c r="P195" s="5">
        <v>8774</v>
      </c>
      <c r="Q195" s="5">
        <v>0</v>
      </c>
      <c r="R195" s="5">
        <v>0</v>
      </c>
      <c r="S195" s="5">
        <f t="shared" ref="S195:S258" si="35">R195+W195+P195</f>
        <v>9126</v>
      </c>
      <c r="T195" s="5">
        <v>10</v>
      </c>
      <c r="U195" s="5">
        <v>3</v>
      </c>
      <c r="V195" s="5">
        <v>529</v>
      </c>
      <c r="W195" s="5">
        <v>352</v>
      </c>
      <c r="X195" s="72">
        <f t="shared" ref="X195:X258" si="36">O195/$M195</f>
        <v>0.95820494587975036</v>
      </c>
      <c r="Y195" s="72">
        <f t="shared" ref="Y195:Y258" si="37">Q195/$M195</f>
        <v>0</v>
      </c>
      <c r="Z195" s="72">
        <f t="shared" ref="Z195:Z258" si="38">V195/$M195</f>
        <v>4.1795054120249663E-2</v>
      </c>
      <c r="AA195" s="72">
        <f t="shared" ref="AA195:AA258" si="39">P195/$S195</f>
        <v>0.96142888450580755</v>
      </c>
      <c r="AB195" s="72">
        <f t="shared" ref="AB195:AB258" si="40">R195/$S195</f>
        <v>0</v>
      </c>
      <c r="AC195" s="72">
        <f t="shared" ref="AC195:AC258" si="41">W195/$S195</f>
        <v>3.8571115494192419E-2</v>
      </c>
      <c r="AD195" s="72">
        <f t="shared" ref="AD195:AD258" si="42">$N195/M195</f>
        <v>2.773168997392747E-2</v>
      </c>
      <c r="AE195" s="72">
        <f t="shared" ref="AE195:AE258" si="43">$N195/S195</f>
        <v>3.8461538461538464E-2</v>
      </c>
      <c r="AF195" s="72">
        <f t="shared" ref="AF195:AF258" si="44">J195/K195</f>
        <v>0.88978494623655913</v>
      </c>
    </row>
    <row r="196" spans="1:32" x14ac:dyDescent="0.25">
      <c r="A196" s="2" t="s">
        <v>7318</v>
      </c>
      <c r="B196" s="3" t="s">
        <v>24</v>
      </c>
      <c r="C196" s="4" t="s">
        <v>7317</v>
      </c>
      <c r="D196" s="3" t="s">
        <v>26</v>
      </c>
      <c r="E196" s="3" t="s">
        <v>7316</v>
      </c>
      <c r="F196" s="3" t="s">
        <v>28</v>
      </c>
      <c r="G196" s="3" t="s">
        <v>28</v>
      </c>
      <c r="H196" s="5">
        <v>462</v>
      </c>
      <c r="I196" s="5">
        <v>52</v>
      </c>
      <c r="J196" s="5">
        <v>291</v>
      </c>
      <c r="K196" s="5">
        <v>336</v>
      </c>
      <c r="L196" s="5">
        <v>5.7396999999999997E-2</v>
      </c>
      <c r="M196" s="69">
        <f t="shared" si="34"/>
        <v>8745</v>
      </c>
      <c r="N196" s="5">
        <v>41</v>
      </c>
      <c r="O196" s="5">
        <v>8073</v>
      </c>
      <c r="P196" s="5">
        <v>5854</v>
      </c>
      <c r="Q196" s="5">
        <v>0</v>
      </c>
      <c r="R196" s="5">
        <v>0</v>
      </c>
      <c r="S196" s="5">
        <f t="shared" si="35"/>
        <v>6343</v>
      </c>
      <c r="T196" s="5">
        <v>30</v>
      </c>
      <c r="U196" s="5">
        <v>4</v>
      </c>
      <c r="V196" s="5">
        <v>672</v>
      </c>
      <c r="W196" s="5">
        <v>489</v>
      </c>
      <c r="X196" s="72">
        <f t="shared" si="36"/>
        <v>0.92315608919382508</v>
      </c>
      <c r="Y196" s="72">
        <f t="shared" si="37"/>
        <v>0</v>
      </c>
      <c r="Z196" s="72">
        <f t="shared" si="38"/>
        <v>7.6843910806174962E-2</v>
      </c>
      <c r="AA196" s="72">
        <f t="shared" si="39"/>
        <v>0.92290714173104205</v>
      </c>
      <c r="AB196" s="72">
        <f t="shared" si="40"/>
        <v>0</v>
      </c>
      <c r="AC196" s="72">
        <f t="shared" si="41"/>
        <v>7.7092858268957912E-2</v>
      </c>
      <c r="AD196" s="72">
        <f t="shared" si="42"/>
        <v>4.6883933676386503E-3</v>
      </c>
      <c r="AE196" s="72">
        <f t="shared" si="43"/>
        <v>6.4638183824688635E-3</v>
      </c>
      <c r="AF196" s="72">
        <f t="shared" si="44"/>
        <v>0.8660714285714286</v>
      </c>
    </row>
    <row r="197" spans="1:32" x14ac:dyDescent="0.25">
      <c r="A197" s="2" t="s">
        <v>6650</v>
      </c>
      <c r="B197" s="3" t="s">
        <v>24</v>
      </c>
      <c r="C197" s="4" t="s">
        <v>6649</v>
      </c>
      <c r="D197" s="3" t="s">
        <v>26</v>
      </c>
      <c r="E197" s="3" t="s">
        <v>6648</v>
      </c>
      <c r="F197" s="3" t="s">
        <v>28</v>
      </c>
      <c r="G197" s="3" t="s">
        <v>28</v>
      </c>
      <c r="H197" s="5">
        <v>27</v>
      </c>
      <c r="I197" s="5">
        <v>1</v>
      </c>
      <c r="J197" s="5">
        <v>65</v>
      </c>
      <c r="K197" s="5">
        <v>83</v>
      </c>
      <c r="L197" s="5">
        <v>2.2311999999999999E-2</v>
      </c>
      <c r="M197" s="69">
        <f t="shared" si="34"/>
        <v>5623</v>
      </c>
      <c r="N197" s="5">
        <v>39</v>
      </c>
      <c r="O197" s="5">
        <v>5178</v>
      </c>
      <c r="P197" s="5">
        <v>3720</v>
      </c>
      <c r="Q197" s="5">
        <v>0</v>
      </c>
      <c r="R197" s="5">
        <v>0</v>
      </c>
      <c r="S197" s="5">
        <f t="shared" si="35"/>
        <v>4021</v>
      </c>
      <c r="T197" s="5">
        <v>20</v>
      </c>
      <c r="U197" s="5">
        <v>7</v>
      </c>
      <c r="V197" s="5">
        <v>445</v>
      </c>
      <c r="W197" s="5">
        <v>301</v>
      </c>
      <c r="X197" s="72">
        <f t="shared" si="36"/>
        <v>0.9208607504890628</v>
      </c>
      <c r="Y197" s="72">
        <f t="shared" si="37"/>
        <v>0</v>
      </c>
      <c r="Z197" s="72">
        <f t="shared" si="38"/>
        <v>7.9139249510937218E-2</v>
      </c>
      <c r="AA197" s="72">
        <f t="shared" si="39"/>
        <v>0.92514299925391696</v>
      </c>
      <c r="AB197" s="72">
        <f t="shared" si="40"/>
        <v>0</v>
      </c>
      <c r="AC197" s="72">
        <f t="shared" si="41"/>
        <v>7.4857000746083063E-2</v>
      </c>
      <c r="AD197" s="72">
        <f t="shared" si="42"/>
        <v>6.9357993953405653E-3</v>
      </c>
      <c r="AE197" s="72">
        <f t="shared" si="43"/>
        <v>9.6990798308878388E-3</v>
      </c>
      <c r="AF197" s="72">
        <f t="shared" si="44"/>
        <v>0.7831325301204819</v>
      </c>
    </row>
    <row r="198" spans="1:32" x14ac:dyDescent="0.25">
      <c r="A198" s="2" t="s">
        <v>6067</v>
      </c>
      <c r="B198" s="3" t="s">
        <v>24</v>
      </c>
      <c r="C198" s="4" t="s">
        <v>6066</v>
      </c>
      <c r="D198" s="3" t="s">
        <v>26</v>
      </c>
      <c r="E198" s="3" t="s">
        <v>6065</v>
      </c>
      <c r="F198" s="3" t="s">
        <v>28</v>
      </c>
      <c r="G198" s="3" t="s">
        <v>28</v>
      </c>
      <c r="H198" s="5">
        <v>80</v>
      </c>
      <c r="I198" s="5">
        <v>3</v>
      </c>
      <c r="J198" s="5">
        <v>78</v>
      </c>
      <c r="K198" s="5">
        <v>90</v>
      </c>
      <c r="L198" s="5">
        <v>3.3937000000000002E-2</v>
      </c>
      <c r="M198" s="69">
        <f t="shared" si="34"/>
        <v>3669</v>
      </c>
      <c r="N198" s="5">
        <v>20</v>
      </c>
      <c r="O198" s="5">
        <v>3615</v>
      </c>
      <c r="P198" s="5">
        <v>2652</v>
      </c>
      <c r="Q198" s="5">
        <v>0</v>
      </c>
      <c r="R198" s="5">
        <v>0</v>
      </c>
      <c r="S198" s="5">
        <f t="shared" si="35"/>
        <v>2690</v>
      </c>
      <c r="T198" s="5">
        <v>8</v>
      </c>
      <c r="U198" s="5">
        <v>2</v>
      </c>
      <c r="V198" s="5">
        <v>54</v>
      </c>
      <c r="W198" s="5">
        <v>38</v>
      </c>
      <c r="X198" s="72">
        <f t="shared" si="36"/>
        <v>0.98528209321340965</v>
      </c>
      <c r="Y198" s="72">
        <f t="shared" si="37"/>
        <v>0</v>
      </c>
      <c r="Z198" s="72">
        <f t="shared" si="38"/>
        <v>1.4717906786590351E-2</v>
      </c>
      <c r="AA198" s="72">
        <f t="shared" si="39"/>
        <v>0.98587360594795537</v>
      </c>
      <c r="AB198" s="72">
        <f t="shared" si="40"/>
        <v>0</v>
      </c>
      <c r="AC198" s="72">
        <f t="shared" si="41"/>
        <v>1.412639405204461E-2</v>
      </c>
      <c r="AD198" s="72">
        <f t="shared" si="42"/>
        <v>5.4510765876260563E-3</v>
      </c>
      <c r="AE198" s="72">
        <f t="shared" si="43"/>
        <v>7.4349442379182153E-3</v>
      </c>
      <c r="AF198" s="72">
        <f t="shared" si="44"/>
        <v>0.8666666666666667</v>
      </c>
    </row>
    <row r="199" spans="1:32" x14ac:dyDescent="0.25">
      <c r="A199" s="2" t="s">
        <v>6175</v>
      </c>
      <c r="B199" s="3" t="s">
        <v>24</v>
      </c>
      <c r="C199" s="4" t="s">
        <v>6174</v>
      </c>
      <c r="D199" s="3" t="s">
        <v>26</v>
      </c>
      <c r="E199" s="3" t="s">
        <v>6173</v>
      </c>
      <c r="F199" s="3" t="s">
        <v>28</v>
      </c>
      <c r="G199" s="3" t="s">
        <v>28</v>
      </c>
      <c r="H199" s="5">
        <v>28</v>
      </c>
      <c r="I199" s="5">
        <v>0</v>
      </c>
      <c r="J199" s="5">
        <v>40</v>
      </c>
      <c r="K199" s="5">
        <v>46</v>
      </c>
      <c r="L199" s="5">
        <v>1.6249E-2</v>
      </c>
      <c r="M199" s="69">
        <f t="shared" si="34"/>
        <v>4596</v>
      </c>
      <c r="N199" s="5">
        <v>20</v>
      </c>
      <c r="O199" s="5">
        <v>3977</v>
      </c>
      <c r="P199" s="5">
        <v>2831</v>
      </c>
      <c r="Q199" s="5">
        <v>0</v>
      </c>
      <c r="R199" s="5">
        <v>0</v>
      </c>
      <c r="S199" s="5">
        <f t="shared" si="35"/>
        <v>3272</v>
      </c>
      <c r="T199" s="5">
        <v>8</v>
      </c>
      <c r="U199" s="5">
        <v>4</v>
      </c>
      <c r="V199" s="5">
        <v>619</v>
      </c>
      <c r="W199" s="5">
        <v>441</v>
      </c>
      <c r="X199" s="72">
        <f t="shared" si="36"/>
        <v>0.86531766753698869</v>
      </c>
      <c r="Y199" s="72">
        <f t="shared" si="37"/>
        <v>0</v>
      </c>
      <c r="Z199" s="72">
        <f t="shared" si="38"/>
        <v>0.13468233246301131</v>
      </c>
      <c r="AA199" s="72">
        <f t="shared" si="39"/>
        <v>0.86522004889975546</v>
      </c>
      <c r="AB199" s="72">
        <f t="shared" si="40"/>
        <v>0</v>
      </c>
      <c r="AC199" s="72">
        <f t="shared" si="41"/>
        <v>0.13477995110024449</v>
      </c>
      <c r="AD199" s="72">
        <f t="shared" si="42"/>
        <v>4.3516100957354219E-3</v>
      </c>
      <c r="AE199" s="72">
        <f t="shared" si="43"/>
        <v>6.1124694376528121E-3</v>
      </c>
      <c r="AF199" s="72">
        <f t="shared" si="44"/>
        <v>0.86956521739130432</v>
      </c>
    </row>
    <row r="200" spans="1:32" x14ac:dyDescent="0.25">
      <c r="A200" s="2" t="s">
        <v>8165</v>
      </c>
      <c r="B200" s="3" t="s">
        <v>24</v>
      </c>
      <c r="C200" s="4" t="s">
        <v>8164</v>
      </c>
      <c r="D200" s="3" t="s">
        <v>26</v>
      </c>
      <c r="E200" s="3" t="s">
        <v>8163</v>
      </c>
      <c r="F200" s="3" t="s">
        <v>28</v>
      </c>
      <c r="G200" s="3" t="s">
        <v>28</v>
      </c>
      <c r="H200" s="5">
        <v>272</v>
      </c>
      <c r="I200" s="5">
        <v>4</v>
      </c>
      <c r="J200" s="5">
        <v>136</v>
      </c>
      <c r="K200" s="5">
        <v>357</v>
      </c>
      <c r="L200" s="5">
        <v>2.8407999999999999E-2</v>
      </c>
      <c r="M200" s="69">
        <f t="shared" si="34"/>
        <v>32004</v>
      </c>
      <c r="N200" s="5">
        <v>44</v>
      </c>
      <c r="O200" s="5">
        <v>18743</v>
      </c>
      <c r="P200" s="5">
        <v>12567</v>
      </c>
      <c r="Q200" s="5">
        <v>0</v>
      </c>
      <c r="R200" s="5">
        <v>0</v>
      </c>
      <c r="S200" s="5">
        <f t="shared" si="35"/>
        <v>21554</v>
      </c>
      <c r="T200" s="5">
        <v>15</v>
      </c>
      <c r="U200" s="5">
        <v>14</v>
      </c>
      <c r="V200" s="5">
        <v>13261</v>
      </c>
      <c r="W200" s="5">
        <v>8987</v>
      </c>
      <c r="X200" s="72">
        <f t="shared" si="36"/>
        <v>0.58564554430696159</v>
      </c>
      <c r="Y200" s="72">
        <f t="shared" si="37"/>
        <v>0</v>
      </c>
      <c r="Z200" s="72">
        <f t="shared" si="38"/>
        <v>0.41435445569303836</v>
      </c>
      <c r="AA200" s="72">
        <f t="shared" si="39"/>
        <v>0.58304723021248961</v>
      </c>
      <c r="AB200" s="72">
        <f t="shared" si="40"/>
        <v>0</v>
      </c>
      <c r="AC200" s="72">
        <f t="shared" si="41"/>
        <v>0.41695276978751045</v>
      </c>
      <c r="AD200" s="72">
        <f t="shared" si="42"/>
        <v>1.3748281464816899E-3</v>
      </c>
      <c r="AE200" s="72">
        <f t="shared" si="43"/>
        <v>2.0413844298042129E-3</v>
      </c>
      <c r="AF200" s="72">
        <f t="shared" si="44"/>
        <v>0.38095238095238093</v>
      </c>
    </row>
    <row r="201" spans="1:32" x14ac:dyDescent="0.25">
      <c r="A201" s="2" t="s">
        <v>8234</v>
      </c>
      <c r="B201" s="3" t="s">
        <v>24</v>
      </c>
      <c r="C201" s="4" t="s">
        <v>8233</v>
      </c>
      <c r="D201" s="3" t="s">
        <v>26</v>
      </c>
      <c r="E201" s="3" t="s">
        <v>8232</v>
      </c>
      <c r="F201" s="3" t="s">
        <v>28</v>
      </c>
      <c r="G201" s="3" t="s">
        <v>28</v>
      </c>
      <c r="H201" s="5">
        <v>364</v>
      </c>
      <c r="I201" s="5">
        <v>5</v>
      </c>
      <c r="J201" s="5">
        <v>483</v>
      </c>
      <c r="K201" s="5">
        <v>567</v>
      </c>
      <c r="L201" s="5">
        <v>4.1119999999999997E-2</v>
      </c>
      <c r="M201" s="69">
        <f t="shared" si="34"/>
        <v>23208</v>
      </c>
      <c r="N201" s="5">
        <v>157</v>
      </c>
      <c r="O201" s="5">
        <v>18799</v>
      </c>
      <c r="P201" s="5">
        <v>13789</v>
      </c>
      <c r="Q201" s="5">
        <v>0</v>
      </c>
      <c r="R201" s="5">
        <v>0</v>
      </c>
      <c r="S201" s="5">
        <f t="shared" si="35"/>
        <v>16660</v>
      </c>
      <c r="T201" s="5">
        <v>116</v>
      </c>
      <c r="U201" s="5">
        <v>50</v>
      </c>
      <c r="V201" s="5">
        <v>4409</v>
      </c>
      <c r="W201" s="5">
        <v>2871</v>
      </c>
      <c r="X201" s="72">
        <f t="shared" si="36"/>
        <v>0.81002240606687348</v>
      </c>
      <c r="Y201" s="72">
        <f t="shared" si="37"/>
        <v>0</v>
      </c>
      <c r="Z201" s="72">
        <f t="shared" si="38"/>
        <v>0.18997759393312652</v>
      </c>
      <c r="AA201" s="72">
        <f t="shared" si="39"/>
        <v>0.82767106842737093</v>
      </c>
      <c r="AB201" s="72">
        <f t="shared" si="40"/>
        <v>0</v>
      </c>
      <c r="AC201" s="72">
        <f t="shared" si="41"/>
        <v>0.17232893157262905</v>
      </c>
      <c r="AD201" s="72">
        <f t="shared" si="42"/>
        <v>6.7649086521889001E-3</v>
      </c>
      <c r="AE201" s="72">
        <f t="shared" si="43"/>
        <v>9.423769507803121E-3</v>
      </c>
      <c r="AF201" s="72">
        <f t="shared" si="44"/>
        <v>0.85185185185185186</v>
      </c>
    </row>
    <row r="202" spans="1:32" x14ac:dyDescent="0.25">
      <c r="A202" s="2" t="s">
        <v>7538</v>
      </c>
      <c r="B202" s="3" t="s">
        <v>24</v>
      </c>
      <c r="C202" s="4" t="s">
        <v>7537</v>
      </c>
      <c r="D202" s="3" t="s">
        <v>26</v>
      </c>
      <c r="E202" s="3" t="s">
        <v>7536</v>
      </c>
      <c r="F202" s="3" t="s">
        <v>28</v>
      </c>
      <c r="G202" s="3" t="s">
        <v>28</v>
      </c>
      <c r="H202" s="5">
        <v>491</v>
      </c>
      <c r="I202" s="5">
        <v>16</v>
      </c>
      <c r="J202" s="5">
        <v>365</v>
      </c>
      <c r="K202" s="5">
        <v>470</v>
      </c>
      <c r="L202" s="5">
        <v>7.1854000000000001E-2</v>
      </c>
      <c r="M202" s="69">
        <f t="shared" si="34"/>
        <v>11164</v>
      </c>
      <c r="N202" s="5">
        <v>152</v>
      </c>
      <c r="O202" s="5">
        <v>9296</v>
      </c>
      <c r="P202" s="5">
        <v>6541</v>
      </c>
      <c r="Q202" s="5">
        <v>0</v>
      </c>
      <c r="R202" s="5">
        <v>0</v>
      </c>
      <c r="S202" s="5">
        <f t="shared" si="35"/>
        <v>7846</v>
      </c>
      <c r="T202" s="5">
        <v>6</v>
      </c>
      <c r="U202" s="5">
        <v>3</v>
      </c>
      <c r="V202" s="5">
        <v>1868</v>
      </c>
      <c r="W202" s="5">
        <v>1305</v>
      </c>
      <c r="X202" s="72">
        <f t="shared" si="36"/>
        <v>0.83267646005016127</v>
      </c>
      <c r="Y202" s="72">
        <f t="shared" si="37"/>
        <v>0</v>
      </c>
      <c r="Z202" s="72">
        <f t="shared" si="38"/>
        <v>0.16732353994983876</v>
      </c>
      <c r="AA202" s="72">
        <f t="shared" si="39"/>
        <v>0.83367320927861333</v>
      </c>
      <c r="AB202" s="72">
        <f t="shared" si="40"/>
        <v>0</v>
      </c>
      <c r="AC202" s="72">
        <f t="shared" si="41"/>
        <v>0.1663267907213867</v>
      </c>
      <c r="AD202" s="72">
        <f t="shared" si="42"/>
        <v>1.3615191687567181E-2</v>
      </c>
      <c r="AE202" s="72">
        <f t="shared" si="43"/>
        <v>1.937292888095845E-2</v>
      </c>
      <c r="AF202" s="72">
        <f t="shared" si="44"/>
        <v>0.77659574468085102</v>
      </c>
    </row>
    <row r="203" spans="1:32" x14ac:dyDescent="0.25">
      <c r="A203" s="2" t="s">
        <v>6796</v>
      </c>
      <c r="B203" s="3" t="s">
        <v>24</v>
      </c>
      <c r="C203" s="4" t="s">
        <v>6795</v>
      </c>
      <c r="D203" s="3" t="s">
        <v>26</v>
      </c>
      <c r="E203" s="3" t="s">
        <v>6794</v>
      </c>
      <c r="F203" s="3" t="s">
        <v>28</v>
      </c>
      <c r="G203" s="3" t="s">
        <v>28</v>
      </c>
      <c r="H203" s="5">
        <v>78</v>
      </c>
      <c r="I203" s="5">
        <v>1</v>
      </c>
      <c r="J203" s="5">
        <v>77</v>
      </c>
      <c r="K203" s="5">
        <v>87</v>
      </c>
      <c r="L203" s="5">
        <v>2.1423000000000001E-2</v>
      </c>
      <c r="M203" s="69">
        <f t="shared" si="34"/>
        <v>5573</v>
      </c>
      <c r="N203" s="5">
        <v>20</v>
      </c>
      <c r="O203" s="5">
        <v>5573</v>
      </c>
      <c r="P203" s="5">
        <v>4061</v>
      </c>
      <c r="Q203" s="5">
        <v>0</v>
      </c>
      <c r="R203" s="5">
        <v>0</v>
      </c>
      <c r="S203" s="5">
        <f t="shared" si="35"/>
        <v>4061</v>
      </c>
      <c r="T203" s="5">
        <v>2</v>
      </c>
      <c r="U203" s="5">
        <v>0</v>
      </c>
      <c r="V203" s="5">
        <v>0</v>
      </c>
      <c r="W203" s="5">
        <v>0</v>
      </c>
      <c r="X203" s="72">
        <f t="shared" si="36"/>
        <v>1</v>
      </c>
      <c r="Y203" s="72">
        <f t="shared" si="37"/>
        <v>0</v>
      </c>
      <c r="Z203" s="72">
        <f t="shared" si="38"/>
        <v>0</v>
      </c>
      <c r="AA203" s="72">
        <f t="shared" si="39"/>
        <v>1</v>
      </c>
      <c r="AB203" s="72">
        <f t="shared" si="40"/>
        <v>0</v>
      </c>
      <c r="AC203" s="72">
        <f t="shared" si="41"/>
        <v>0</v>
      </c>
      <c r="AD203" s="72">
        <f t="shared" si="42"/>
        <v>3.5887313834559484E-3</v>
      </c>
      <c r="AE203" s="72">
        <f t="shared" si="43"/>
        <v>4.9248953459738983E-3</v>
      </c>
      <c r="AF203" s="72">
        <f t="shared" si="44"/>
        <v>0.88505747126436785</v>
      </c>
    </row>
    <row r="204" spans="1:32" x14ac:dyDescent="0.25">
      <c r="A204" s="2" t="s">
        <v>8086</v>
      </c>
      <c r="B204" s="3" t="s">
        <v>24</v>
      </c>
      <c r="C204" s="4" t="s">
        <v>8085</v>
      </c>
      <c r="D204" s="3" t="s">
        <v>26</v>
      </c>
      <c r="E204" s="3" t="s">
        <v>8084</v>
      </c>
      <c r="F204" s="3" t="s">
        <v>28</v>
      </c>
      <c r="G204" s="3" t="s">
        <v>28</v>
      </c>
      <c r="H204" s="5">
        <v>951</v>
      </c>
      <c r="I204" s="5">
        <v>21</v>
      </c>
      <c r="J204" s="5">
        <v>990</v>
      </c>
      <c r="K204" s="5">
        <v>1095</v>
      </c>
      <c r="L204" s="5">
        <v>9.7048999999999996E-2</v>
      </c>
      <c r="M204" s="69">
        <f t="shared" si="34"/>
        <v>18494</v>
      </c>
      <c r="N204" s="5">
        <v>388</v>
      </c>
      <c r="O204" s="5">
        <v>16239</v>
      </c>
      <c r="P204" s="5">
        <v>11283</v>
      </c>
      <c r="Q204" s="5">
        <v>0</v>
      </c>
      <c r="R204" s="5">
        <v>0</v>
      </c>
      <c r="S204" s="5">
        <f t="shared" si="35"/>
        <v>12805</v>
      </c>
      <c r="T204" s="5">
        <v>98</v>
      </c>
      <c r="U204" s="5">
        <v>33</v>
      </c>
      <c r="V204" s="5">
        <v>2255</v>
      </c>
      <c r="W204" s="5">
        <v>1522</v>
      </c>
      <c r="X204" s="72">
        <f t="shared" si="36"/>
        <v>0.87806856277711687</v>
      </c>
      <c r="Y204" s="72">
        <f t="shared" si="37"/>
        <v>0</v>
      </c>
      <c r="Z204" s="72">
        <f t="shared" si="38"/>
        <v>0.12193143722288309</v>
      </c>
      <c r="AA204" s="72">
        <f t="shared" si="39"/>
        <v>0.88114017961733693</v>
      </c>
      <c r="AB204" s="72">
        <f t="shared" si="40"/>
        <v>0</v>
      </c>
      <c r="AC204" s="72">
        <f t="shared" si="41"/>
        <v>0.11885982038266302</v>
      </c>
      <c r="AD204" s="72">
        <f t="shared" si="42"/>
        <v>2.0979777225045963E-2</v>
      </c>
      <c r="AE204" s="72">
        <f t="shared" si="43"/>
        <v>3.0300663803201875E-2</v>
      </c>
      <c r="AF204" s="72">
        <f t="shared" si="44"/>
        <v>0.90410958904109584</v>
      </c>
    </row>
    <row r="205" spans="1:32" x14ac:dyDescent="0.25">
      <c r="A205" s="2" t="s">
        <v>7900</v>
      </c>
      <c r="B205" s="3" t="s">
        <v>24</v>
      </c>
      <c r="C205" s="4" t="s">
        <v>7899</v>
      </c>
      <c r="D205" s="3" t="s">
        <v>26</v>
      </c>
      <c r="E205" s="3" t="s">
        <v>7898</v>
      </c>
      <c r="F205" s="3" t="s">
        <v>28</v>
      </c>
      <c r="G205" s="3" t="s">
        <v>28</v>
      </c>
      <c r="H205" s="5">
        <v>1133</v>
      </c>
      <c r="I205" s="5">
        <v>23</v>
      </c>
      <c r="J205" s="5">
        <v>953</v>
      </c>
      <c r="K205" s="5">
        <v>1054</v>
      </c>
      <c r="L205" s="5">
        <v>0.115901</v>
      </c>
      <c r="M205" s="69">
        <f t="shared" si="34"/>
        <v>12942</v>
      </c>
      <c r="N205" s="5">
        <v>256</v>
      </c>
      <c r="O205" s="5">
        <v>12685</v>
      </c>
      <c r="P205" s="5">
        <v>9094</v>
      </c>
      <c r="Q205" s="5">
        <v>0</v>
      </c>
      <c r="R205" s="5">
        <v>0</v>
      </c>
      <c r="S205" s="5">
        <f t="shared" si="35"/>
        <v>9278</v>
      </c>
      <c r="T205" s="5">
        <v>27</v>
      </c>
      <c r="U205" s="5">
        <v>2</v>
      </c>
      <c r="V205" s="5">
        <v>257</v>
      </c>
      <c r="W205" s="5">
        <v>184</v>
      </c>
      <c r="X205" s="72">
        <f t="shared" si="36"/>
        <v>0.98014217277082372</v>
      </c>
      <c r="Y205" s="72">
        <f t="shared" si="37"/>
        <v>0</v>
      </c>
      <c r="Z205" s="72">
        <f t="shared" si="38"/>
        <v>1.9857827229176325E-2</v>
      </c>
      <c r="AA205" s="72">
        <f t="shared" si="39"/>
        <v>0.98016813968527705</v>
      </c>
      <c r="AB205" s="72">
        <f t="shared" si="40"/>
        <v>0</v>
      </c>
      <c r="AC205" s="72">
        <f t="shared" si="41"/>
        <v>1.9831860314723001E-2</v>
      </c>
      <c r="AD205" s="72">
        <f t="shared" si="42"/>
        <v>1.9780559418946068E-2</v>
      </c>
      <c r="AE205" s="72">
        <f t="shared" si="43"/>
        <v>2.7592153481353739E-2</v>
      </c>
      <c r="AF205" s="72">
        <f t="shared" si="44"/>
        <v>0.90417457305502846</v>
      </c>
    </row>
    <row r="206" spans="1:32" x14ac:dyDescent="0.25">
      <c r="A206" s="2" t="s">
        <v>8378</v>
      </c>
      <c r="B206" s="3" t="s">
        <v>24</v>
      </c>
      <c r="C206" s="4" t="s">
        <v>8377</v>
      </c>
      <c r="D206" s="3" t="s">
        <v>26</v>
      </c>
      <c r="E206" s="3" t="s">
        <v>8376</v>
      </c>
      <c r="F206" s="3" t="s">
        <v>28</v>
      </c>
      <c r="G206" s="3" t="s">
        <v>28</v>
      </c>
      <c r="H206" s="5">
        <v>1328</v>
      </c>
      <c r="I206" s="5">
        <v>38</v>
      </c>
      <c r="J206" s="5">
        <v>1337</v>
      </c>
      <c r="K206" s="5">
        <v>1768</v>
      </c>
      <c r="L206" s="5">
        <v>9.2643000000000003E-2</v>
      </c>
      <c r="M206" s="69">
        <f t="shared" si="34"/>
        <v>38386</v>
      </c>
      <c r="N206" s="5">
        <v>913</v>
      </c>
      <c r="O206" s="5">
        <v>26910</v>
      </c>
      <c r="P206" s="5">
        <v>19084</v>
      </c>
      <c r="Q206" s="5">
        <v>0</v>
      </c>
      <c r="R206" s="5">
        <v>0</v>
      </c>
      <c r="S206" s="5">
        <f t="shared" si="35"/>
        <v>26535</v>
      </c>
      <c r="T206" s="5">
        <v>113</v>
      </c>
      <c r="U206" s="5">
        <v>127</v>
      </c>
      <c r="V206" s="5">
        <v>11476</v>
      </c>
      <c r="W206" s="5">
        <v>7451</v>
      </c>
      <c r="X206" s="72">
        <f t="shared" si="36"/>
        <v>0.70103683634658465</v>
      </c>
      <c r="Y206" s="72">
        <f t="shared" si="37"/>
        <v>0</v>
      </c>
      <c r="Z206" s="72">
        <f t="shared" si="38"/>
        <v>0.2989631636534153</v>
      </c>
      <c r="AA206" s="72">
        <f t="shared" si="39"/>
        <v>0.71920105521009992</v>
      </c>
      <c r="AB206" s="72">
        <f t="shared" si="40"/>
        <v>0</v>
      </c>
      <c r="AC206" s="72">
        <f t="shared" si="41"/>
        <v>0.28079894478990014</v>
      </c>
      <c r="AD206" s="72">
        <f t="shared" si="42"/>
        <v>2.3784713176678997E-2</v>
      </c>
      <c r="AE206" s="72">
        <f t="shared" si="43"/>
        <v>3.4407386470699075E-2</v>
      </c>
      <c r="AF206" s="72">
        <f t="shared" si="44"/>
        <v>0.75622171945701355</v>
      </c>
    </row>
    <row r="207" spans="1:32" x14ac:dyDescent="0.25">
      <c r="A207" s="2" t="s">
        <v>6555</v>
      </c>
      <c r="B207" s="3" t="s">
        <v>24</v>
      </c>
      <c r="C207" s="4" t="s">
        <v>6554</v>
      </c>
      <c r="D207" s="3" t="s">
        <v>26</v>
      </c>
      <c r="E207" s="3" t="s">
        <v>6553</v>
      </c>
      <c r="F207" s="3" t="s">
        <v>28</v>
      </c>
      <c r="G207" s="3" t="s">
        <v>28</v>
      </c>
      <c r="H207" s="5">
        <v>89</v>
      </c>
      <c r="I207" s="5">
        <v>1</v>
      </c>
      <c r="J207" s="5">
        <v>91</v>
      </c>
      <c r="K207" s="5">
        <v>99</v>
      </c>
      <c r="L207" s="5">
        <v>2.7848000000000001E-2</v>
      </c>
      <c r="M207" s="69">
        <f t="shared" si="34"/>
        <v>6145</v>
      </c>
      <c r="N207" s="5">
        <v>27</v>
      </c>
      <c r="O207" s="5">
        <v>5320</v>
      </c>
      <c r="P207" s="5">
        <v>3555</v>
      </c>
      <c r="Q207" s="5">
        <v>0</v>
      </c>
      <c r="R207" s="5">
        <v>0</v>
      </c>
      <c r="S207" s="5">
        <f t="shared" si="35"/>
        <v>4176</v>
      </c>
      <c r="T207" s="5">
        <v>9</v>
      </c>
      <c r="U207" s="5">
        <v>4</v>
      </c>
      <c r="V207" s="5">
        <v>825</v>
      </c>
      <c r="W207" s="5">
        <v>621</v>
      </c>
      <c r="X207" s="72">
        <f t="shared" si="36"/>
        <v>0.86574450772986167</v>
      </c>
      <c r="Y207" s="72">
        <f t="shared" si="37"/>
        <v>0</v>
      </c>
      <c r="Z207" s="72">
        <f t="shared" si="38"/>
        <v>0.13425549227013833</v>
      </c>
      <c r="AA207" s="72">
        <f t="shared" si="39"/>
        <v>0.85129310344827591</v>
      </c>
      <c r="AB207" s="72">
        <f t="shared" si="40"/>
        <v>0</v>
      </c>
      <c r="AC207" s="72">
        <f t="shared" si="41"/>
        <v>0.14870689655172414</v>
      </c>
      <c r="AD207" s="72">
        <f t="shared" si="42"/>
        <v>4.3938161106590722E-3</v>
      </c>
      <c r="AE207" s="72">
        <f t="shared" si="43"/>
        <v>6.4655172413793103E-3</v>
      </c>
      <c r="AF207" s="72">
        <f t="shared" si="44"/>
        <v>0.91919191919191923</v>
      </c>
    </row>
    <row r="208" spans="1:32" x14ac:dyDescent="0.25">
      <c r="A208" s="2" t="s">
        <v>6441</v>
      </c>
      <c r="B208" s="3" t="s">
        <v>24</v>
      </c>
      <c r="C208" s="4" t="s">
        <v>6440</v>
      </c>
      <c r="D208" s="3" t="s">
        <v>26</v>
      </c>
      <c r="E208" s="3" t="s">
        <v>6439</v>
      </c>
      <c r="F208" s="3" t="s">
        <v>28</v>
      </c>
      <c r="G208" s="3" t="s">
        <v>28</v>
      </c>
      <c r="H208" s="5">
        <v>105</v>
      </c>
      <c r="I208" s="5">
        <v>9</v>
      </c>
      <c r="J208" s="5">
        <v>95</v>
      </c>
      <c r="K208" s="5">
        <v>101</v>
      </c>
      <c r="L208" s="5">
        <v>3.024E-2</v>
      </c>
      <c r="M208" s="69">
        <f t="shared" si="34"/>
        <v>4761</v>
      </c>
      <c r="N208" s="5">
        <v>17</v>
      </c>
      <c r="O208" s="5">
        <v>4716</v>
      </c>
      <c r="P208" s="5">
        <v>3340</v>
      </c>
      <c r="Q208" s="5">
        <v>0</v>
      </c>
      <c r="R208" s="5">
        <v>0</v>
      </c>
      <c r="S208" s="5">
        <f t="shared" si="35"/>
        <v>3372</v>
      </c>
      <c r="T208" s="5">
        <v>11</v>
      </c>
      <c r="U208" s="5">
        <v>0</v>
      </c>
      <c r="V208" s="5">
        <v>45</v>
      </c>
      <c r="W208" s="5">
        <v>32</v>
      </c>
      <c r="X208" s="72">
        <f t="shared" si="36"/>
        <v>0.99054820415879019</v>
      </c>
      <c r="Y208" s="72">
        <f t="shared" si="37"/>
        <v>0</v>
      </c>
      <c r="Z208" s="72">
        <f t="shared" si="38"/>
        <v>9.4517958412098299E-3</v>
      </c>
      <c r="AA208" s="72">
        <f t="shared" si="39"/>
        <v>0.99051008303677346</v>
      </c>
      <c r="AB208" s="72">
        <f t="shared" si="40"/>
        <v>0</v>
      </c>
      <c r="AC208" s="72">
        <f t="shared" si="41"/>
        <v>9.4899169632265724E-3</v>
      </c>
      <c r="AD208" s="72">
        <f t="shared" si="42"/>
        <v>3.5706784289014915E-3</v>
      </c>
      <c r="AE208" s="72">
        <f t="shared" si="43"/>
        <v>5.0415183867141165E-3</v>
      </c>
      <c r="AF208" s="72">
        <f t="shared" si="44"/>
        <v>0.94059405940594054</v>
      </c>
    </row>
    <row r="209" spans="1:32" x14ac:dyDescent="0.25">
      <c r="A209" s="2" t="s">
        <v>6097</v>
      </c>
      <c r="B209" s="3" t="s">
        <v>24</v>
      </c>
      <c r="C209" s="4" t="s">
        <v>6096</v>
      </c>
      <c r="D209" s="3" t="s">
        <v>26</v>
      </c>
      <c r="E209" s="3" t="s">
        <v>6095</v>
      </c>
      <c r="F209" s="3" t="s">
        <v>28</v>
      </c>
      <c r="G209" s="3" t="s">
        <v>28</v>
      </c>
      <c r="H209" s="5">
        <v>26</v>
      </c>
      <c r="I209" s="5">
        <v>0</v>
      </c>
      <c r="J209" s="5">
        <v>51</v>
      </c>
      <c r="K209" s="5">
        <v>52</v>
      </c>
      <c r="L209" s="5">
        <v>1.9231000000000002E-2</v>
      </c>
      <c r="M209" s="69">
        <f t="shared" si="34"/>
        <v>3938</v>
      </c>
      <c r="N209" s="5">
        <v>26</v>
      </c>
      <c r="O209" s="5">
        <v>3938</v>
      </c>
      <c r="P209" s="5">
        <v>2704</v>
      </c>
      <c r="Q209" s="5">
        <v>0</v>
      </c>
      <c r="R209" s="5">
        <v>0</v>
      </c>
      <c r="S209" s="5">
        <f t="shared" si="35"/>
        <v>2704</v>
      </c>
      <c r="T209" s="5">
        <v>4</v>
      </c>
      <c r="U209" s="5">
        <v>0</v>
      </c>
      <c r="V209" s="5">
        <v>0</v>
      </c>
      <c r="W209" s="5">
        <v>0</v>
      </c>
      <c r="X209" s="72">
        <f t="shared" si="36"/>
        <v>1</v>
      </c>
      <c r="Y209" s="72">
        <f t="shared" si="37"/>
        <v>0</v>
      </c>
      <c r="Z209" s="72">
        <f t="shared" si="38"/>
        <v>0</v>
      </c>
      <c r="AA209" s="72">
        <f t="shared" si="39"/>
        <v>1</v>
      </c>
      <c r="AB209" s="72">
        <f t="shared" si="40"/>
        <v>0</v>
      </c>
      <c r="AC209" s="72">
        <f t="shared" si="41"/>
        <v>0</v>
      </c>
      <c r="AD209" s="72">
        <f t="shared" si="42"/>
        <v>6.6023362112747584E-3</v>
      </c>
      <c r="AE209" s="72">
        <f t="shared" si="43"/>
        <v>9.6153846153846159E-3</v>
      </c>
      <c r="AF209" s="72">
        <f t="shared" si="44"/>
        <v>0.98076923076923073</v>
      </c>
    </row>
    <row r="210" spans="1:32" x14ac:dyDescent="0.25">
      <c r="A210" s="2" t="s">
        <v>6707</v>
      </c>
      <c r="B210" s="3" t="s">
        <v>24</v>
      </c>
      <c r="C210" s="4" t="s">
        <v>6706</v>
      </c>
      <c r="D210" s="3" t="s">
        <v>26</v>
      </c>
      <c r="E210" s="3" t="s">
        <v>6705</v>
      </c>
      <c r="F210" s="3" t="s">
        <v>28</v>
      </c>
      <c r="G210" s="3" t="s">
        <v>28</v>
      </c>
      <c r="H210" s="5">
        <v>271</v>
      </c>
      <c r="I210" s="5">
        <v>14</v>
      </c>
      <c r="J210" s="5">
        <v>179</v>
      </c>
      <c r="K210" s="5">
        <v>201</v>
      </c>
      <c r="L210" s="5">
        <v>5.2603999999999998E-2</v>
      </c>
      <c r="M210" s="69">
        <f t="shared" si="34"/>
        <v>5802</v>
      </c>
      <c r="N210" s="5">
        <v>27</v>
      </c>
      <c r="O210" s="5">
        <v>5645</v>
      </c>
      <c r="P210" s="5">
        <v>3821</v>
      </c>
      <c r="Q210" s="5">
        <v>0</v>
      </c>
      <c r="R210" s="5">
        <v>0</v>
      </c>
      <c r="S210" s="5">
        <f t="shared" si="35"/>
        <v>3947</v>
      </c>
      <c r="T210" s="5">
        <v>14</v>
      </c>
      <c r="U210" s="5">
        <v>1</v>
      </c>
      <c r="V210" s="5">
        <v>157</v>
      </c>
      <c r="W210" s="5">
        <v>126</v>
      </c>
      <c r="X210" s="72">
        <f t="shared" si="36"/>
        <v>0.9729403653912444</v>
      </c>
      <c r="Y210" s="72">
        <f t="shared" si="37"/>
        <v>0</v>
      </c>
      <c r="Z210" s="72">
        <f t="shared" si="38"/>
        <v>2.7059634608755601E-2</v>
      </c>
      <c r="AA210" s="72">
        <f t="shared" si="39"/>
        <v>0.96807702052191535</v>
      </c>
      <c r="AB210" s="72">
        <f t="shared" si="40"/>
        <v>0</v>
      </c>
      <c r="AC210" s="72">
        <f t="shared" si="41"/>
        <v>3.1922979478084625E-2</v>
      </c>
      <c r="AD210" s="72">
        <f t="shared" si="42"/>
        <v>4.6535677352637023E-3</v>
      </c>
      <c r="AE210" s="72">
        <f t="shared" si="43"/>
        <v>6.8406384595895613E-3</v>
      </c>
      <c r="AF210" s="72">
        <f t="shared" si="44"/>
        <v>0.89054726368159209</v>
      </c>
    </row>
    <row r="211" spans="1:32" x14ac:dyDescent="0.25">
      <c r="A211" s="2" t="s">
        <v>6967</v>
      </c>
      <c r="B211" s="3" t="s">
        <v>24</v>
      </c>
      <c r="C211" s="4" t="s">
        <v>6966</v>
      </c>
      <c r="D211" s="3" t="s">
        <v>26</v>
      </c>
      <c r="E211" s="3" t="s">
        <v>6965</v>
      </c>
      <c r="F211" s="3" t="s">
        <v>28</v>
      </c>
      <c r="G211" s="3" t="s">
        <v>28</v>
      </c>
      <c r="H211" s="5">
        <v>92</v>
      </c>
      <c r="I211" s="5">
        <v>5</v>
      </c>
      <c r="J211" s="5">
        <v>115</v>
      </c>
      <c r="K211" s="5">
        <v>124</v>
      </c>
      <c r="L211" s="5">
        <v>2.7361E-2</v>
      </c>
      <c r="M211" s="69">
        <f t="shared" si="34"/>
        <v>7082</v>
      </c>
      <c r="N211" s="5">
        <v>22</v>
      </c>
      <c r="O211" s="5">
        <v>6567</v>
      </c>
      <c r="P211" s="5">
        <v>4532</v>
      </c>
      <c r="Q211" s="5">
        <v>0</v>
      </c>
      <c r="R211" s="5">
        <v>0</v>
      </c>
      <c r="S211" s="5">
        <f t="shared" si="35"/>
        <v>4884</v>
      </c>
      <c r="T211" s="5">
        <v>32</v>
      </c>
      <c r="U211" s="5">
        <v>4</v>
      </c>
      <c r="V211" s="5">
        <v>515</v>
      </c>
      <c r="W211" s="5">
        <v>352</v>
      </c>
      <c r="X211" s="72">
        <f t="shared" si="36"/>
        <v>0.92728042925727194</v>
      </c>
      <c r="Y211" s="72">
        <f t="shared" si="37"/>
        <v>0</v>
      </c>
      <c r="Z211" s="72">
        <f t="shared" si="38"/>
        <v>7.2719570742728043E-2</v>
      </c>
      <c r="AA211" s="72">
        <f t="shared" si="39"/>
        <v>0.92792792792792789</v>
      </c>
      <c r="AB211" s="72">
        <f t="shared" si="40"/>
        <v>0</v>
      </c>
      <c r="AC211" s="72">
        <f t="shared" si="41"/>
        <v>7.2072072072072071E-2</v>
      </c>
      <c r="AD211" s="72">
        <f t="shared" si="42"/>
        <v>3.1064670996893535E-3</v>
      </c>
      <c r="AE211" s="72">
        <f t="shared" si="43"/>
        <v>4.5045045045045045E-3</v>
      </c>
      <c r="AF211" s="72">
        <f t="shared" si="44"/>
        <v>0.92741935483870963</v>
      </c>
    </row>
    <row r="212" spans="1:32" x14ac:dyDescent="0.25">
      <c r="A212" s="2" t="s">
        <v>8477</v>
      </c>
      <c r="B212" s="3" t="s">
        <v>24</v>
      </c>
      <c r="C212" s="4" t="s">
        <v>8476</v>
      </c>
      <c r="D212" s="3" t="s">
        <v>26</v>
      </c>
      <c r="E212" s="3" t="s">
        <v>8475</v>
      </c>
      <c r="F212" s="3" t="s">
        <v>28</v>
      </c>
      <c r="G212" s="3" t="s">
        <v>28</v>
      </c>
      <c r="H212" s="5">
        <v>4338</v>
      </c>
      <c r="I212" s="5">
        <v>79</v>
      </c>
      <c r="J212" s="5">
        <v>4010</v>
      </c>
      <c r="K212" s="5">
        <v>5014</v>
      </c>
      <c r="L212" s="5">
        <v>0.21013399999999999</v>
      </c>
      <c r="M212" s="69">
        <f t="shared" si="34"/>
        <v>57580</v>
      </c>
      <c r="N212" s="5">
        <v>2270</v>
      </c>
      <c r="O212" s="5">
        <v>39055</v>
      </c>
      <c r="P212" s="5">
        <v>23861</v>
      </c>
      <c r="Q212" s="5">
        <v>0</v>
      </c>
      <c r="R212" s="5">
        <v>0</v>
      </c>
      <c r="S212" s="5">
        <f t="shared" si="35"/>
        <v>35102</v>
      </c>
      <c r="T212" s="5">
        <v>261</v>
      </c>
      <c r="U212" s="5">
        <v>272</v>
      </c>
      <c r="V212" s="5">
        <v>18525</v>
      </c>
      <c r="W212" s="5">
        <v>11241</v>
      </c>
      <c r="X212" s="72">
        <f t="shared" si="36"/>
        <v>0.678273706147968</v>
      </c>
      <c r="Y212" s="72">
        <f t="shared" si="37"/>
        <v>0</v>
      </c>
      <c r="Z212" s="72">
        <f t="shared" si="38"/>
        <v>0.32172629385203194</v>
      </c>
      <c r="AA212" s="72">
        <f t="shared" si="39"/>
        <v>0.67976183693236858</v>
      </c>
      <c r="AB212" s="72">
        <f t="shared" si="40"/>
        <v>0</v>
      </c>
      <c r="AC212" s="72">
        <f t="shared" si="41"/>
        <v>0.32023816306763148</v>
      </c>
      <c r="AD212" s="72">
        <f t="shared" si="42"/>
        <v>3.9423410906564781E-2</v>
      </c>
      <c r="AE212" s="72">
        <f t="shared" si="43"/>
        <v>6.4668679847302152E-2</v>
      </c>
      <c r="AF212" s="72">
        <f t="shared" si="44"/>
        <v>0.79976067012365382</v>
      </c>
    </row>
    <row r="213" spans="1:32" x14ac:dyDescent="0.25">
      <c r="A213" s="2" t="s">
        <v>6629</v>
      </c>
      <c r="B213" s="3" t="s">
        <v>24</v>
      </c>
      <c r="C213" s="4" t="s">
        <v>6628</v>
      </c>
      <c r="D213" s="3" t="s">
        <v>26</v>
      </c>
      <c r="E213" s="3" t="s">
        <v>6627</v>
      </c>
      <c r="F213" s="3" t="s">
        <v>28</v>
      </c>
      <c r="G213" s="3" t="s">
        <v>28</v>
      </c>
      <c r="H213" s="5">
        <v>239</v>
      </c>
      <c r="I213" s="5">
        <v>19</v>
      </c>
      <c r="J213" s="5">
        <v>232</v>
      </c>
      <c r="K213" s="5">
        <v>300</v>
      </c>
      <c r="L213" s="5">
        <v>8.1300999999999998E-2</v>
      </c>
      <c r="M213" s="69">
        <f t="shared" si="34"/>
        <v>5698</v>
      </c>
      <c r="N213" s="5">
        <v>142</v>
      </c>
      <c r="O213" s="5">
        <v>5443</v>
      </c>
      <c r="P213" s="5">
        <v>3690</v>
      </c>
      <c r="Q213" s="5">
        <v>0</v>
      </c>
      <c r="R213" s="5">
        <v>0</v>
      </c>
      <c r="S213" s="5">
        <f t="shared" si="35"/>
        <v>3862</v>
      </c>
      <c r="T213" s="5">
        <v>33</v>
      </c>
      <c r="U213" s="5">
        <v>5</v>
      </c>
      <c r="V213" s="5">
        <v>255</v>
      </c>
      <c r="W213" s="5">
        <v>172</v>
      </c>
      <c r="X213" s="72">
        <f t="shared" si="36"/>
        <v>0.95524745524745525</v>
      </c>
      <c r="Y213" s="72">
        <f t="shared" si="37"/>
        <v>0</v>
      </c>
      <c r="Z213" s="72">
        <f t="shared" si="38"/>
        <v>4.4752544752544754E-2</v>
      </c>
      <c r="AA213" s="72">
        <f t="shared" si="39"/>
        <v>0.95546349041947176</v>
      </c>
      <c r="AB213" s="72">
        <f t="shared" si="40"/>
        <v>0</v>
      </c>
      <c r="AC213" s="72">
        <f t="shared" si="41"/>
        <v>4.4536509580528225E-2</v>
      </c>
      <c r="AD213" s="72">
        <f t="shared" si="42"/>
        <v>2.4921024921024919E-2</v>
      </c>
      <c r="AE213" s="72">
        <f t="shared" si="43"/>
        <v>3.6768513723459351E-2</v>
      </c>
      <c r="AF213" s="72">
        <f t="shared" si="44"/>
        <v>0.77333333333333332</v>
      </c>
    </row>
    <row r="214" spans="1:32" x14ac:dyDescent="0.25">
      <c r="A214" s="2" t="s">
        <v>4987</v>
      </c>
      <c r="B214" s="3" t="s">
        <v>24</v>
      </c>
      <c r="C214" s="4" t="s">
        <v>4986</v>
      </c>
      <c r="D214" s="3" t="s">
        <v>26</v>
      </c>
      <c r="E214" s="3" t="s">
        <v>4985</v>
      </c>
      <c r="F214" s="3" t="s">
        <v>28</v>
      </c>
      <c r="G214" s="3" t="s">
        <v>28</v>
      </c>
      <c r="H214" s="5">
        <v>2</v>
      </c>
      <c r="I214" s="5">
        <v>0</v>
      </c>
      <c r="J214" s="5">
        <v>6</v>
      </c>
      <c r="K214" s="5">
        <v>7</v>
      </c>
      <c r="L214" s="5">
        <v>7.7780000000000002E-3</v>
      </c>
      <c r="M214" s="69">
        <f t="shared" si="34"/>
        <v>1271</v>
      </c>
      <c r="N214" s="5">
        <v>5</v>
      </c>
      <c r="O214" s="5">
        <v>1271</v>
      </c>
      <c r="P214" s="5">
        <v>900</v>
      </c>
      <c r="Q214" s="5">
        <v>0</v>
      </c>
      <c r="R214" s="5">
        <v>0</v>
      </c>
      <c r="S214" s="5">
        <f t="shared" si="35"/>
        <v>900</v>
      </c>
      <c r="T214" s="5">
        <v>0</v>
      </c>
      <c r="U214" s="5">
        <v>0</v>
      </c>
      <c r="V214" s="5">
        <v>0</v>
      </c>
      <c r="W214" s="5">
        <v>0</v>
      </c>
      <c r="X214" s="72">
        <f t="shared" si="36"/>
        <v>1</v>
      </c>
      <c r="Y214" s="72">
        <f t="shared" si="37"/>
        <v>0</v>
      </c>
      <c r="Z214" s="72">
        <f t="shared" si="38"/>
        <v>0</v>
      </c>
      <c r="AA214" s="72">
        <f t="shared" si="39"/>
        <v>1</v>
      </c>
      <c r="AB214" s="72">
        <f t="shared" si="40"/>
        <v>0</v>
      </c>
      <c r="AC214" s="72">
        <f t="shared" si="41"/>
        <v>0</v>
      </c>
      <c r="AD214" s="72">
        <f t="shared" si="42"/>
        <v>3.9339103068450039E-3</v>
      </c>
      <c r="AE214" s="72">
        <f t="shared" si="43"/>
        <v>5.5555555555555558E-3</v>
      </c>
      <c r="AF214" s="72">
        <f t="shared" si="44"/>
        <v>0.8571428571428571</v>
      </c>
    </row>
    <row r="215" spans="1:32" x14ac:dyDescent="0.25">
      <c r="A215" s="2" t="s">
        <v>5810</v>
      </c>
      <c r="B215" s="3" t="s">
        <v>24</v>
      </c>
      <c r="C215" s="4" t="s">
        <v>5809</v>
      </c>
      <c r="D215" s="3" t="s">
        <v>26</v>
      </c>
      <c r="E215" s="3" t="s">
        <v>5808</v>
      </c>
      <c r="F215" s="3" t="s">
        <v>28</v>
      </c>
      <c r="G215" s="3" t="s">
        <v>28</v>
      </c>
      <c r="H215" s="5">
        <v>5</v>
      </c>
      <c r="I215" s="5">
        <v>0</v>
      </c>
      <c r="J215" s="5">
        <v>18</v>
      </c>
      <c r="K215" s="5">
        <v>19</v>
      </c>
      <c r="L215" s="5">
        <v>8.2679999999999993E-3</v>
      </c>
      <c r="M215" s="69">
        <f t="shared" si="34"/>
        <v>3215</v>
      </c>
      <c r="N215" s="5">
        <v>13</v>
      </c>
      <c r="O215" s="5">
        <v>3215</v>
      </c>
      <c r="P215" s="5">
        <v>2298</v>
      </c>
      <c r="Q215" s="5">
        <v>0</v>
      </c>
      <c r="R215" s="5">
        <v>0</v>
      </c>
      <c r="S215" s="5">
        <f t="shared" si="35"/>
        <v>2298</v>
      </c>
      <c r="T215" s="5">
        <v>1</v>
      </c>
      <c r="U215" s="5">
        <v>0</v>
      </c>
      <c r="V215" s="5">
        <v>0</v>
      </c>
      <c r="W215" s="5">
        <v>0</v>
      </c>
      <c r="X215" s="72">
        <f t="shared" si="36"/>
        <v>1</v>
      </c>
      <c r="Y215" s="72">
        <f t="shared" si="37"/>
        <v>0</v>
      </c>
      <c r="Z215" s="72">
        <f t="shared" si="38"/>
        <v>0</v>
      </c>
      <c r="AA215" s="72">
        <f t="shared" si="39"/>
        <v>1</v>
      </c>
      <c r="AB215" s="72">
        <f t="shared" si="40"/>
        <v>0</v>
      </c>
      <c r="AC215" s="72">
        <f t="shared" si="41"/>
        <v>0</v>
      </c>
      <c r="AD215" s="72">
        <f t="shared" si="42"/>
        <v>4.0435458786936239E-3</v>
      </c>
      <c r="AE215" s="72">
        <f t="shared" si="43"/>
        <v>5.657093124456049E-3</v>
      </c>
      <c r="AF215" s="72">
        <f t="shared" si="44"/>
        <v>0.94736842105263153</v>
      </c>
    </row>
    <row r="216" spans="1:32" x14ac:dyDescent="0.25">
      <c r="A216" s="2" t="s">
        <v>5262</v>
      </c>
      <c r="B216" s="3" t="s">
        <v>24</v>
      </c>
      <c r="C216" s="4" t="s">
        <v>5261</v>
      </c>
      <c r="D216" s="3" t="s">
        <v>26</v>
      </c>
      <c r="E216" s="3" t="s">
        <v>5260</v>
      </c>
      <c r="F216" s="3" t="s">
        <v>28</v>
      </c>
      <c r="G216" s="3" t="s">
        <v>28</v>
      </c>
      <c r="H216" s="5">
        <v>12</v>
      </c>
      <c r="I216" s="5">
        <v>0</v>
      </c>
      <c r="J216" s="5">
        <v>14</v>
      </c>
      <c r="K216" s="5">
        <v>15</v>
      </c>
      <c r="L216" s="5">
        <v>1.0149E-2</v>
      </c>
      <c r="M216" s="69">
        <f t="shared" si="34"/>
        <v>2118</v>
      </c>
      <c r="N216" s="5">
        <v>8</v>
      </c>
      <c r="O216" s="5">
        <v>2118</v>
      </c>
      <c r="P216" s="5">
        <v>1478</v>
      </c>
      <c r="Q216" s="5">
        <v>0</v>
      </c>
      <c r="R216" s="5">
        <v>0</v>
      </c>
      <c r="S216" s="5">
        <f t="shared" si="35"/>
        <v>1478</v>
      </c>
      <c r="T216" s="5">
        <v>0</v>
      </c>
      <c r="U216" s="5">
        <v>0</v>
      </c>
      <c r="V216" s="5">
        <v>0</v>
      </c>
      <c r="W216" s="5">
        <v>0</v>
      </c>
      <c r="X216" s="72">
        <f t="shared" si="36"/>
        <v>1</v>
      </c>
      <c r="Y216" s="72">
        <f t="shared" si="37"/>
        <v>0</v>
      </c>
      <c r="Z216" s="72">
        <f t="shared" si="38"/>
        <v>0</v>
      </c>
      <c r="AA216" s="72">
        <f t="shared" si="39"/>
        <v>1</v>
      </c>
      <c r="AB216" s="72">
        <f t="shared" si="40"/>
        <v>0</v>
      </c>
      <c r="AC216" s="72">
        <f t="shared" si="41"/>
        <v>0</v>
      </c>
      <c r="AD216" s="72">
        <f t="shared" si="42"/>
        <v>3.7771482530689331E-3</v>
      </c>
      <c r="AE216" s="72">
        <f t="shared" si="43"/>
        <v>5.4127198917456026E-3</v>
      </c>
      <c r="AF216" s="72">
        <f t="shared" si="44"/>
        <v>0.93333333333333335</v>
      </c>
    </row>
    <row r="217" spans="1:32" x14ac:dyDescent="0.25">
      <c r="A217" s="2" t="s">
        <v>5441</v>
      </c>
      <c r="B217" s="3" t="s">
        <v>24</v>
      </c>
      <c r="C217" s="4" t="s">
        <v>5440</v>
      </c>
      <c r="D217" s="3" t="s">
        <v>26</v>
      </c>
      <c r="E217" s="3" t="s">
        <v>5439</v>
      </c>
      <c r="F217" s="3" t="s">
        <v>28</v>
      </c>
      <c r="G217" s="3" t="s">
        <v>28</v>
      </c>
      <c r="H217" s="5">
        <v>29</v>
      </c>
      <c r="I217" s="5">
        <v>2</v>
      </c>
      <c r="J217" s="5">
        <v>28</v>
      </c>
      <c r="K217" s="5">
        <v>30</v>
      </c>
      <c r="L217" s="5">
        <v>1.6900999999999999E-2</v>
      </c>
      <c r="M217" s="69">
        <f t="shared" si="34"/>
        <v>2453</v>
      </c>
      <c r="N217" s="5">
        <v>7</v>
      </c>
      <c r="O217" s="5">
        <v>2453</v>
      </c>
      <c r="P217" s="5">
        <v>1775</v>
      </c>
      <c r="Q217" s="5">
        <v>0</v>
      </c>
      <c r="R217" s="5">
        <v>0</v>
      </c>
      <c r="S217" s="5">
        <f t="shared" si="35"/>
        <v>1775</v>
      </c>
      <c r="T217" s="5">
        <v>0</v>
      </c>
      <c r="U217" s="5">
        <v>0</v>
      </c>
      <c r="V217" s="5">
        <v>0</v>
      </c>
      <c r="W217" s="5">
        <v>0</v>
      </c>
      <c r="X217" s="72">
        <f t="shared" si="36"/>
        <v>1</v>
      </c>
      <c r="Y217" s="72">
        <f t="shared" si="37"/>
        <v>0</v>
      </c>
      <c r="Z217" s="72">
        <f t="shared" si="38"/>
        <v>0</v>
      </c>
      <c r="AA217" s="72">
        <f t="shared" si="39"/>
        <v>1</v>
      </c>
      <c r="AB217" s="72">
        <f t="shared" si="40"/>
        <v>0</v>
      </c>
      <c r="AC217" s="72">
        <f t="shared" si="41"/>
        <v>0</v>
      </c>
      <c r="AD217" s="72">
        <f t="shared" si="42"/>
        <v>2.8536485935589076E-3</v>
      </c>
      <c r="AE217" s="72">
        <f t="shared" si="43"/>
        <v>3.9436619718309857E-3</v>
      </c>
      <c r="AF217" s="72">
        <f t="shared" si="44"/>
        <v>0.93333333333333335</v>
      </c>
    </row>
    <row r="218" spans="1:32" x14ac:dyDescent="0.25">
      <c r="A218" s="2" t="s">
        <v>8345</v>
      </c>
      <c r="B218" s="3" t="s">
        <v>24</v>
      </c>
      <c r="C218" s="4" t="s">
        <v>8344</v>
      </c>
      <c r="D218" s="3" t="s">
        <v>26</v>
      </c>
      <c r="E218" s="3" t="s">
        <v>8343</v>
      </c>
      <c r="F218" s="3" t="s">
        <v>28</v>
      </c>
      <c r="G218" s="3" t="s">
        <v>28</v>
      </c>
      <c r="H218" s="5">
        <v>867</v>
      </c>
      <c r="I218" s="5">
        <v>30</v>
      </c>
      <c r="J218" s="5">
        <v>676</v>
      </c>
      <c r="K218" s="5">
        <v>931</v>
      </c>
      <c r="L218" s="5">
        <v>5.4130999999999999E-2</v>
      </c>
      <c r="M218" s="69">
        <f t="shared" si="34"/>
        <v>38999</v>
      </c>
      <c r="N218" s="5">
        <v>140</v>
      </c>
      <c r="O218" s="5">
        <v>25588</v>
      </c>
      <c r="P218" s="5">
        <v>17199</v>
      </c>
      <c r="Q218" s="5">
        <v>0</v>
      </c>
      <c r="R218" s="5">
        <v>0</v>
      </c>
      <c r="S218" s="5">
        <f t="shared" si="35"/>
        <v>25588</v>
      </c>
      <c r="T218" s="5">
        <v>59</v>
      </c>
      <c r="U218" s="5">
        <v>177</v>
      </c>
      <c r="V218" s="5">
        <v>13411</v>
      </c>
      <c r="W218" s="5">
        <v>8389</v>
      </c>
      <c r="X218" s="72">
        <f t="shared" si="36"/>
        <v>0.65611938767660705</v>
      </c>
      <c r="Y218" s="72">
        <f t="shared" si="37"/>
        <v>0</v>
      </c>
      <c r="Z218" s="72">
        <f t="shared" si="38"/>
        <v>0.3438806123233929</v>
      </c>
      <c r="AA218" s="72">
        <f t="shared" si="39"/>
        <v>0.67215100828513363</v>
      </c>
      <c r="AB218" s="72">
        <f t="shared" si="40"/>
        <v>0</v>
      </c>
      <c r="AC218" s="72">
        <f t="shared" si="41"/>
        <v>0.32784899171486637</v>
      </c>
      <c r="AD218" s="72">
        <f t="shared" si="42"/>
        <v>3.5898356368112001E-3</v>
      </c>
      <c r="AE218" s="72">
        <f t="shared" si="43"/>
        <v>5.4713146787556668E-3</v>
      </c>
      <c r="AF218" s="72">
        <f t="shared" si="44"/>
        <v>0.72610096670247049</v>
      </c>
    </row>
    <row r="219" spans="1:32" x14ac:dyDescent="0.25">
      <c r="A219" s="2" t="s">
        <v>7071</v>
      </c>
      <c r="B219" s="3" t="s">
        <v>24</v>
      </c>
      <c r="C219" s="4" t="s">
        <v>7070</v>
      </c>
      <c r="D219" s="3" t="s">
        <v>26</v>
      </c>
      <c r="E219" s="3" t="s">
        <v>7069</v>
      </c>
      <c r="F219" s="3" t="s">
        <v>28</v>
      </c>
      <c r="G219" s="3" t="s">
        <v>28</v>
      </c>
      <c r="H219" s="5">
        <v>154</v>
      </c>
      <c r="I219" s="5">
        <v>6</v>
      </c>
      <c r="J219" s="5">
        <v>166</v>
      </c>
      <c r="K219" s="5">
        <v>182</v>
      </c>
      <c r="L219" s="5">
        <v>3.8115000000000003E-2</v>
      </c>
      <c r="M219" s="69">
        <f t="shared" si="34"/>
        <v>7337</v>
      </c>
      <c r="N219" s="5">
        <v>51</v>
      </c>
      <c r="O219" s="5">
        <v>6789</v>
      </c>
      <c r="P219" s="5">
        <v>4775</v>
      </c>
      <c r="Q219" s="5">
        <v>0</v>
      </c>
      <c r="R219" s="5">
        <v>0</v>
      </c>
      <c r="S219" s="5">
        <f t="shared" si="35"/>
        <v>5136</v>
      </c>
      <c r="T219" s="5">
        <v>19</v>
      </c>
      <c r="U219" s="5">
        <v>6</v>
      </c>
      <c r="V219" s="5">
        <v>548</v>
      </c>
      <c r="W219" s="5">
        <v>361</v>
      </c>
      <c r="X219" s="72">
        <f t="shared" si="36"/>
        <v>0.92531007223660899</v>
      </c>
      <c r="Y219" s="72">
        <f t="shared" si="37"/>
        <v>0</v>
      </c>
      <c r="Z219" s="72">
        <f t="shared" si="38"/>
        <v>7.4689927763391034E-2</v>
      </c>
      <c r="AA219" s="72">
        <f t="shared" si="39"/>
        <v>0.92971183800623058</v>
      </c>
      <c r="AB219" s="72">
        <f t="shared" si="40"/>
        <v>0</v>
      </c>
      <c r="AC219" s="72">
        <f t="shared" si="41"/>
        <v>7.0288161993769471E-2</v>
      </c>
      <c r="AD219" s="72">
        <f t="shared" si="42"/>
        <v>6.9510699195856618E-3</v>
      </c>
      <c r="AE219" s="72">
        <f t="shared" si="43"/>
        <v>9.9299065420560741E-3</v>
      </c>
      <c r="AF219" s="72">
        <f t="shared" si="44"/>
        <v>0.91208791208791207</v>
      </c>
    </row>
    <row r="220" spans="1:32" x14ac:dyDescent="0.25">
      <c r="A220" s="2" t="s">
        <v>6531</v>
      </c>
      <c r="B220" s="3" t="s">
        <v>24</v>
      </c>
      <c r="C220" s="4" t="s">
        <v>6530</v>
      </c>
      <c r="D220" s="3" t="s">
        <v>26</v>
      </c>
      <c r="E220" s="3" t="s">
        <v>6529</v>
      </c>
      <c r="F220" s="3" t="s">
        <v>28</v>
      </c>
      <c r="G220" s="3" t="s">
        <v>28</v>
      </c>
      <c r="H220" s="5">
        <v>27</v>
      </c>
      <c r="I220" s="5">
        <v>0</v>
      </c>
      <c r="J220" s="5">
        <v>96</v>
      </c>
      <c r="K220" s="5">
        <v>104</v>
      </c>
      <c r="L220" s="5">
        <v>2.9486999999999999E-2</v>
      </c>
      <c r="M220" s="69">
        <f t="shared" si="34"/>
        <v>5343</v>
      </c>
      <c r="N220" s="5">
        <v>76</v>
      </c>
      <c r="O220" s="5">
        <v>5019</v>
      </c>
      <c r="P220" s="5">
        <v>3527</v>
      </c>
      <c r="Q220" s="5">
        <v>0</v>
      </c>
      <c r="R220" s="5">
        <v>0</v>
      </c>
      <c r="S220" s="5">
        <f t="shared" si="35"/>
        <v>3756</v>
      </c>
      <c r="T220" s="5">
        <v>5</v>
      </c>
      <c r="U220" s="5">
        <v>3</v>
      </c>
      <c r="V220" s="5">
        <v>324</v>
      </c>
      <c r="W220" s="5">
        <v>229</v>
      </c>
      <c r="X220" s="72">
        <f t="shared" si="36"/>
        <v>0.93935991016282983</v>
      </c>
      <c r="Y220" s="72">
        <f t="shared" si="37"/>
        <v>0</v>
      </c>
      <c r="Z220" s="72">
        <f t="shared" si="38"/>
        <v>6.0640089837170126E-2</v>
      </c>
      <c r="AA220" s="72">
        <f t="shared" si="39"/>
        <v>0.93903088391906286</v>
      </c>
      <c r="AB220" s="72">
        <f t="shared" si="40"/>
        <v>0</v>
      </c>
      <c r="AC220" s="72">
        <f t="shared" si="41"/>
        <v>6.096911608093717E-2</v>
      </c>
      <c r="AD220" s="72">
        <f t="shared" si="42"/>
        <v>1.4224218603780647E-2</v>
      </c>
      <c r="AE220" s="72">
        <f t="shared" si="43"/>
        <v>2.0234291799787009E-2</v>
      </c>
      <c r="AF220" s="72">
        <f t="shared" si="44"/>
        <v>0.92307692307692313</v>
      </c>
    </row>
    <row r="221" spans="1:32" x14ac:dyDescent="0.25">
      <c r="A221" s="2" t="s">
        <v>5986</v>
      </c>
      <c r="B221" s="3" t="s">
        <v>24</v>
      </c>
      <c r="C221" s="4" t="s">
        <v>5985</v>
      </c>
      <c r="D221" s="3" t="s">
        <v>26</v>
      </c>
      <c r="E221" s="3" t="s">
        <v>5984</v>
      </c>
      <c r="F221" s="3" t="s">
        <v>28</v>
      </c>
      <c r="G221" s="3" t="s">
        <v>28</v>
      </c>
      <c r="H221" s="5">
        <v>15</v>
      </c>
      <c r="I221" s="5">
        <v>0</v>
      </c>
      <c r="J221" s="5">
        <v>23</v>
      </c>
      <c r="K221" s="5">
        <v>26</v>
      </c>
      <c r="L221" s="5">
        <v>1.0297000000000001E-2</v>
      </c>
      <c r="M221" s="69">
        <f t="shared" si="34"/>
        <v>3642</v>
      </c>
      <c r="N221" s="5">
        <v>11</v>
      </c>
      <c r="O221" s="5">
        <v>3582</v>
      </c>
      <c r="P221" s="5">
        <v>2525</v>
      </c>
      <c r="Q221" s="5">
        <v>0</v>
      </c>
      <c r="R221" s="5">
        <v>0</v>
      </c>
      <c r="S221" s="5">
        <f t="shared" si="35"/>
        <v>2564</v>
      </c>
      <c r="T221" s="5">
        <v>3</v>
      </c>
      <c r="U221" s="5">
        <v>1</v>
      </c>
      <c r="V221" s="5">
        <v>60</v>
      </c>
      <c r="W221" s="5">
        <v>39</v>
      </c>
      <c r="X221" s="72">
        <f t="shared" si="36"/>
        <v>0.9835255354200988</v>
      </c>
      <c r="Y221" s="72">
        <f t="shared" si="37"/>
        <v>0</v>
      </c>
      <c r="Z221" s="72">
        <f t="shared" si="38"/>
        <v>1.6474464579901153E-2</v>
      </c>
      <c r="AA221" s="72">
        <f t="shared" si="39"/>
        <v>0.98478939157566303</v>
      </c>
      <c r="AB221" s="72">
        <f t="shared" si="40"/>
        <v>0</v>
      </c>
      <c r="AC221" s="72">
        <f t="shared" si="41"/>
        <v>1.5210608424336974E-2</v>
      </c>
      <c r="AD221" s="72">
        <f t="shared" si="42"/>
        <v>3.0203185063152112E-3</v>
      </c>
      <c r="AE221" s="72">
        <f t="shared" si="43"/>
        <v>4.2901716068642747E-3</v>
      </c>
      <c r="AF221" s="72">
        <f t="shared" si="44"/>
        <v>0.88461538461538458</v>
      </c>
    </row>
    <row r="222" spans="1:32" x14ac:dyDescent="0.25">
      <c r="A222" s="2" t="s">
        <v>7284</v>
      </c>
      <c r="B222" s="3" t="s">
        <v>24</v>
      </c>
      <c r="C222" s="4" t="s">
        <v>7283</v>
      </c>
      <c r="D222" s="3" t="s">
        <v>26</v>
      </c>
      <c r="E222" s="3" t="s">
        <v>7282</v>
      </c>
      <c r="F222" s="3" t="s">
        <v>28</v>
      </c>
      <c r="G222" s="3" t="s">
        <v>28</v>
      </c>
      <c r="H222" s="5">
        <v>50</v>
      </c>
      <c r="I222" s="5">
        <v>0</v>
      </c>
      <c r="J222" s="5">
        <v>78</v>
      </c>
      <c r="K222" s="5">
        <v>122</v>
      </c>
      <c r="L222" s="5">
        <v>2.1406999999999999E-2</v>
      </c>
      <c r="M222" s="69">
        <f t="shared" si="34"/>
        <v>10108</v>
      </c>
      <c r="N222" s="5">
        <v>36</v>
      </c>
      <c r="O222" s="5">
        <v>7865</v>
      </c>
      <c r="P222" s="5">
        <v>5699</v>
      </c>
      <c r="Q222" s="5">
        <v>0</v>
      </c>
      <c r="R222" s="5">
        <v>0</v>
      </c>
      <c r="S222" s="5">
        <f t="shared" si="35"/>
        <v>7139</v>
      </c>
      <c r="T222" s="5">
        <v>12</v>
      </c>
      <c r="U222" s="5">
        <v>33</v>
      </c>
      <c r="V222" s="5">
        <v>2243</v>
      </c>
      <c r="W222" s="5">
        <v>1440</v>
      </c>
      <c r="X222" s="72">
        <f t="shared" si="36"/>
        <v>0.77809655718242976</v>
      </c>
      <c r="Y222" s="72">
        <f t="shared" si="37"/>
        <v>0</v>
      </c>
      <c r="Z222" s="72">
        <f t="shared" si="38"/>
        <v>0.22190344281757024</v>
      </c>
      <c r="AA222" s="72">
        <f t="shared" si="39"/>
        <v>0.79829107718167813</v>
      </c>
      <c r="AB222" s="72">
        <f t="shared" si="40"/>
        <v>0</v>
      </c>
      <c r="AC222" s="72">
        <f t="shared" si="41"/>
        <v>0.2017089228183219</v>
      </c>
      <c r="AD222" s="72">
        <f t="shared" si="42"/>
        <v>3.5615354174910962E-3</v>
      </c>
      <c r="AE222" s="72">
        <f t="shared" si="43"/>
        <v>5.0427230704580472E-3</v>
      </c>
      <c r="AF222" s="72">
        <f t="shared" si="44"/>
        <v>0.63934426229508201</v>
      </c>
    </row>
    <row r="223" spans="1:32" x14ac:dyDescent="0.25">
      <c r="A223" s="2" t="s">
        <v>5977</v>
      </c>
      <c r="B223" s="3" t="s">
        <v>24</v>
      </c>
      <c r="C223" s="4" t="s">
        <v>5976</v>
      </c>
      <c r="D223" s="3" t="s">
        <v>26</v>
      </c>
      <c r="E223" s="3" t="s">
        <v>5975</v>
      </c>
      <c r="F223" s="3" t="s">
        <v>28</v>
      </c>
      <c r="G223" s="3" t="s">
        <v>28</v>
      </c>
      <c r="H223" s="5">
        <v>8</v>
      </c>
      <c r="I223" s="5">
        <v>0</v>
      </c>
      <c r="J223" s="5">
        <v>21</v>
      </c>
      <c r="K223" s="5">
        <v>21</v>
      </c>
      <c r="L223" s="5">
        <v>8.3870000000000004E-3</v>
      </c>
      <c r="M223" s="69">
        <f t="shared" si="34"/>
        <v>3496</v>
      </c>
      <c r="N223" s="5">
        <v>11</v>
      </c>
      <c r="O223" s="5">
        <v>3469</v>
      </c>
      <c r="P223" s="5">
        <v>2504</v>
      </c>
      <c r="Q223" s="5">
        <v>0</v>
      </c>
      <c r="R223" s="5">
        <v>0</v>
      </c>
      <c r="S223" s="5">
        <f t="shared" si="35"/>
        <v>2525</v>
      </c>
      <c r="T223" s="5">
        <v>2</v>
      </c>
      <c r="U223" s="5">
        <v>0</v>
      </c>
      <c r="V223" s="5">
        <v>27</v>
      </c>
      <c r="W223" s="5">
        <v>21</v>
      </c>
      <c r="X223" s="72">
        <f t="shared" si="36"/>
        <v>0.99227688787185353</v>
      </c>
      <c r="Y223" s="72">
        <f t="shared" si="37"/>
        <v>0</v>
      </c>
      <c r="Z223" s="72">
        <f t="shared" si="38"/>
        <v>7.7231121281464534E-3</v>
      </c>
      <c r="AA223" s="72">
        <f t="shared" si="39"/>
        <v>0.99168316831683168</v>
      </c>
      <c r="AB223" s="72">
        <f t="shared" si="40"/>
        <v>0</v>
      </c>
      <c r="AC223" s="72">
        <f t="shared" si="41"/>
        <v>8.3168316831683173E-3</v>
      </c>
      <c r="AD223" s="72">
        <f t="shared" si="42"/>
        <v>3.1464530892448511E-3</v>
      </c>
      <c r="AE223" s="72">
        <f t="shared" si="43"/>
        <v>4.3564356435643568E-3</v>
      </c>
      <c r="AF223" s="72">
        <f t="shared" si="44"/>
        <v>1</v>
      </c>
    </row>
    <row r="224" spans="1:32" x14ac:dyDescent="0.25">
      <c r="A224" s="2" t="s">
        <v>6196</v>
      </c>
      <c r="B224" s="3" t="s">
        <v>24</v>
      </c>
      <c r="C224" s="4" t="s">
        <v>6195</v>
      </c>
      <c r="D224" s="3" t="s">
        <v>26</v>
      </c>
      <c r="E224" s="3" t="s">
        <v>6194</v>
      </c>
      <c r="F224" s="3" t="s">
        <v>28</v>
      </c>
      <c r="G224" s="3" t="s">
        <v>28</v>
      </c>
      <c r="H224" s="5">
        <v>18</v>
      </c>
      <c r="I224" s="5">
        <v>1</v>
      </c>
      <c r="J224" s="5">
        <v>29</v>
      </c>
      <c r="K224" s="5">
        <v>31</v>
      </c>
      <c r="L224" s="5">
        <v>1.0798E-2</v>
      </c>
      <c r="M224" s="69">
        <f t="shared" si="34"/>
        <v>3933</v>
      </c>
      <c r="N224" s="5">
        <v>17</v>
      </c>
      <c r="O224" s="5">
        <v>3925</v>
      </c>
      <c r="P224" s="5">
        <v>2871</v>
      </c>
      <c r="Q224" s="5">
        <v>0</v>
      </c>
      <c r="R224" s="5">
        <v>0</v>
      </c>
      <c r="S224" s="5">
        <f t="shared" si="35"/>
        <v>2877</v>
      </c>
      <c r="T224" s="5">
        <v>2</v>
      </c>
      <c r="U224" s="5">
        <v>0</v>
      </c>
      <c r="V224" s="5">
        <v>8</v>
      </c>
      <c r="W224" s="5">
        <v>6</v>
      </c>
      <c r="X224" s="72">
        <f t="shared" si="36"/>
        <v>0.99796592931604378</v>
      </c>
      <c r="Y224" s="72">
        <f t="shared" si="37"/>
        <v>0</v>
      </c>
      <c r="Z224" s="72">
        <f t="shared" si="38"/>
        <v>2.0340706839562673E-3</v>
      </c>
      <c r="AA224" s="72">
        <f t="shared" si="39"/>
        <v>0.99791449426485923</v>
      </c>
      <c r="AB224" s="72">
        <f t="shared" si="40"/>
        <v>0</v>
      </c>
      <c r="AC224" s="72">
        <f t="shared" si="41"/>
        <v>2.0855057351407717E-3</v>
      </c>
      <c r="AD224" s="72">
        <f t="shared" si="42"/>
        <v>4.3224002034070686E-3</v>
      </c>
      <c r="AE224" s="72">
        <f t="shared" si="43"/>
        <v>5.908932916232186E-3</v>
      </c>
      <c r="AF224" s="72">
        <f t="shared" si="44"/>
        <v>0.93548387096774188</v>
      </c>
    </row>
    <row r="225" spans="1:32" x14ac:dyDescent="0.25">
      <c r="A225" s="2" t="s">
        <v>6710</v>
      </c>
      <c r="B225" s="3" t="s">
        <v>24</v>
      </c>
      <c r="C225" s="4" t="s">
        <v>6709</v>
      </c>
      <c r="D225" s="3" t="s">
        <v>26</v>
      </c>
      <c r="E225" s="3" t="s">
        <v>6708</v>
      </c>
      <c r="F225" s="3" t="s">
        <v>28</v>
      </c>
      <c r="G225" s="3" t="s">
        <v>28</v>
      </c>
      <c r="H225" s="5">
        <v>47</v>
      </c>
      <c r="I225" s="5">
        <v>3</v>
      </c>
      <c r="J225" s="5">
        <v>70</v>
      </c>
      <c r="K225" s="5">
        <v>76</v>
      </c>
      <c r="L225" s="5">
        <v>1.9859000000000002E-2</v>
      </c>
      <c r="M225" s="69">
        <f t="shared" si="34"/>
        <v>5248</v>
      </c>
      <c r="N225" s="5">
        <v>33</v>
      </c>
      <c r="O225" s="5">
        <v>5204</v>
      </c>
      <c r="P225" s="5">
        <v>3827</v>
      </c>
      <c r="Q225" s="5">
        <v>0</v>
      </c>
      <c r="R225" s="5">
        <v>0</v>
      </c>
      <c r="S225" s="5">
        <f t="shared" si="35"/>
        <v>3862</v>
      </c>
      <c r="T225" s="5">
        <v>4</v>
      </c>
      <c r="U225" s="5">
        <v>1</v>
      </c>
      <c r="V225" s="5">
        <v>44</v>
      </c>
      <c r="W225" s="5">
        <v>35</v>
      </c>
      <c r="X225" s="72">
        <f t="shared" si="36"/>
        <v>0.99161585365853655</v>
      </c>
      <c r="Y225" s="72">
        <f t="shared" si="37"/>
        <v>0</v>
      </c>
      <c r="Z225" s="72">
        <f t="shared" si="38"/>
        <v>8.3841463414634151E-3</v>
      </c>
      <c r="AA225" s="72">
        <f t="shared" si="39"/>
        <v>0.990937338166753</v>
      </c>
      <c r="AB225" s="72">
        <f t="shared" si="40"/>
        <v>0</v>
      </c>
      <c r="AC225" s="72">
        <f t="shared" si="41"/>
        <v>9.0626618332470231E-3</v>
      </c>
      <c r="AD225" s="72">
        <f t="shared" si="42"/>
        <v>6.2881097560975614E-3</v>
      </c>
      <c r="AE225" s="72">
        <f t="shared" si="43"/>
        <v>8.5447954427757631E-3</v>
      </c>
      <c r="AF225" s="72">
        <f t="shared" si="44"/>
        <v>0.92105263157894735</v>
      </c>
    </row>
    <row r="226" spans="1:32" x14ac:dyDescent="0.25">
      <c r="A226" s="2" t="s">
        <v>5333</v>
      </c>
      <c r="B226" s="3" t="s">
        <v>24</v>
      </c>
      <c r="C226" s="4" t="s">
        <v>5332</v>
      </c>
      <c r="D226" s="3" t="s">
        <v>26</v>
      </c>
      <c r="E226" s="3" t="s">
        <v>5331</v>
      </c>
      <c r="F226" s="3" t="s">
        <v>28</v>
      </c>
      <c r="G226" s="3" t="s">
        <v>28</v>
      </c>
      <c r="H226" s="5">
        <v>25</v>
      </c>
      <c r="I226" s="5">
        <v>0</v>
      </c>
      <c r="J226" s="5">
        <v>57</v>
      </c>
      <c r="K226" s="5">
        <v>59</v>
      </c>
      <c r="L226" s="5">
        <v>3.6852000000000003E-2</v>
      </c>
      <c r="M226" s="69">
        <f t="shared" si="34"/>
        <v>2300</v>
      </c>
      <c r="N226" s="5">
        <v>41</v>
      </c>
      <c r="O226" s="5">
        <v>2300</v>
      </c>
      <c r="P226" s="5">
        <v>1601</v>
      </c>
      <c r="Q226" s="5">
        <v>0</v>
      </c>
      <c r="R226" s="5">
        <v>0</v>
      </c>
      <c r="S226" s="5">
        <f t="shared" si="35"/>
        <v>1601</v>
      </c>
      <c r="T226" s="5">
        <v>0</v>
      </c>
      <c r="U226" s="5">
        <v>0</v>
      </c>
      <c r="V226" s="5">
        <v>0</v>
      </c>
      <c r="W226" s="5">
        <v>0</v>
      </c>
      <c r="X226" s="72">
        <f t="shared" si="36"/>
        <v>1</v>
      </c>
      <c r="Y226" s="72">
        <f t="shared" si="37"/>
        <v>0</v>
      </c>
      <c r="Z226" s="72">
        <f t="shared" si="38"/>
        <v>0</v>
      </c>
      <c r="AA226" s="72">
        <f t="shared" si="39"/>
        <v>1</v>
      </c>
      <c r="AB226" s="72">
        <f t="shared" si="40"/>
        <v>0</v>
      </c>
      <c r="AC226" s="72">
        <f t="shared" si="41"/>
        <v>0</v>
      </c>
      <c r="AD226" s="72">
        <f t="shared" si="42"/>
        <v>1.7826086956521738E-2</v>
      </c>
      <c r="AE226" s="72">
        <f t="shared" si="43"/>
        <v>2.5608994378513428E-2</v>
      </c>
      <c r="AF226" s="72">
        <f t="shared" si="44"/>
        <v>0.96610169491525422</v>
      </c>
    </row>
    <row r="227" spans="1:32" x14ac:dyDescent="0.25">
      <c r="A227" s="2" t="s">
        <v>7840</v>
      </c>
      <c r="B227" s="3" t="s">
        <v>24</v>
      </c>
      <c r="C227" s="4" t="s">
        <v>7839</v>
      </c>
      <c r="D227" s="3" t="s">
        <v>26</v>
      </c>
      <c r="E227" s="3" t="s">
        <v>7838</v>
      </c>
      <c r="F227" s="3" t="s">
        <v>28</v>
      </c>
      <c r="G227" s="3" t="s">
        <v>28</v>
      </c>
      <c r="H227" s="5">
        <v>717</v>
      </c>
      <c r="I227" s="5">
        <v>85</v>
      </c>
      <c r="J227" s="5">
        <v>466</v>
      </c>
      <c r="K227" s="5">
        <v>609</v>
      </c>
      <c r="L227" s="5">
        <v>7.0821999999999996E-2</v>
      </c>
      <c r="M227" s="69">
        <f t="shared" si="34"/>
        <v>13549</v>
      </c>
      <c r="N227" s="5">
        <v>114</v>
      </c>
      <c r="O227" s="5">
        <v>12356</v>
      </c>
      <c r="P227" s="5">
        <v>8599</v>
      </c>
      <c r="Q227" s="5">
        <v>0</v>
      </c>
      <c r="R227" s="5">
        <v>0</v>
      </c>
      <c r="S227" s="5">
        <f t="shared" si="35"/>
        <v>9445</v>
      </c>
      <c r="T227" s="5">
        <v>37</v>
      </c>
      <c r="U227" s="5">
        <v>11</v>
      </c>
      <c r="V227" s="5">
        <v>1193</v>
      </c>
      <c r="W227" s="5">
        <v>846</v>
      </c>
      <c r="X227" s="72">
        <f t="shared" si="36"/>
        <v>0.91194922134474865</v>
      </c>
      <c r="Y227" s="72">
        <f t="shared" si="37"/>
        <v>0</v>
      </c>
      <c r="Z227" s="72">
        <f t="shared" si="38"/>
        <v>8.8050778655251308E-2</v>
      </c>
      <c r="AA227" s="72">
        <f t="shared" si="39"/>
        <v>0.910428798305982</v>
      </c>
      <c r="AB227" s="72">
        <f t="shared" si="40"/>
        <v>0</v>
      </c>
      <c r="AC227" s="72">
        <f t="shared" si="41"/>
        <v>8.9571201694017999E-2</v>
      </c>
      <c r="AD227" s="72">
        <f t="shared" si="42"/>
        <v>8.4139050852461428E-3</v>
      </c>
      <c r="AE227" s="72">
        <f t="shared" si="43"/>
        <v>1.2069878242456327E-2</v>
      </c>
      <c r="AF227" s="72">
        <f t="shared" si="44"/>
        <v>0.76518883415435135</v>
      </c>
    </row>
    <row r="228" spans="1:32" x14ac:dyDescent="0.25">
      <c r="A228" s="2" t="s">
        <v>8129</v>
      </c>
      <c r="B228" s="3" t="s">
        <v>24</v>
      </c>
      <c r="C228" s="4" t="s">
        <v>8128</v>
      </c>
      <c r="D228" s="3" t="s">
        <v>26</v>
      </c>
      <c r="E228" s="3" t="s">
        <v>8127</v>
      </c>
      <c r="F228" s="3" t="s">
        <v>28</v>
      </c>
      <c r="G228" s="3" t="s">
        <v>28</v>
      </c>
      <c r="H228" s="5">
        <v>1316</v>
      </c>
      <c r="I228" s="5">
        <v>39</v>
      </c>
      <c r="J228" s="5">
        <v>1043</v>
      </c>
      <c r="K228" s="5">
        <v>1322</v>
      </c>
      <c r="L228" s="5">
        <v>0.110222</v>
      </c>
      <c r="M228" s="69">
        <f t="shared" si="34"/>
        <v>21012</v>
      </c>
      <c r="N228" s="5">
        <v>413</v>
      </c>
      <c r="O228" s="5">
        <v>17971</v>
      </c>
      <c r="P228" s="5">
        <v>11994</v>
      </c>
      <c r="Q228" s="5">
        <v>0</v>
      </c>
      <c r="R228" s="5">
        <v>0</v>
      </c>
      <c r="S228" s="5">
        <f t="shared" si="35"/>
        <v>13945</v>
      </c>
      <c r="T228" s="5">
        <v>50</v>
      </c>
      <c r="U228" s="5">
        <v>26</v>
      </c>
      <c r="V228" s="5">
        <v>3041</v>
      </c>
      <c r="W228" s="5">
        <v>1951</v>
      </c>
      <c r="X228" s="72">
        <f t="shared" si="36"/>
        <v>0.85527317723205787</v>
      </c>
      <c r="Y228" s="72">
        <f t="shared" si="37"/>
        <v>0</v>
      </c>
      <c r="Z228" s="72">
        <f t="shared" si="38"/>
        <v>0.14472682276794213</v>
      </c>
      <c r="AA228" s="72">
        <f t="shared" si="39"/>
        <v>0.86009322337755467</v>
      </c>
      <c r="AB228" s="72">
        <f t="shared" si="40"/>
        <v>0</v>
      </c>
      <c r="AC228" s="72">
        <f t="shared" si="41"/>
        <v>0.13990677662244533</v>
      </c>
      <c r="AD228" s="72">
        <f t="shared" si="42"/>
        <v>1.9655434989529791E-2</v>
      </c>
      <c r="AE228" s="72">
        <f t="shared" si="43"/>
        <v>2.9616349946217282E-2</v>
      </c>
      <c r="AF228" s="72">
        <f t="shared" si="44"/>
        <v>0.78895612708018159</v>
      </c>
    </row>
    <row r="229" spans="1:32" x14ac:dyDescent="0.25">
      <c r="A229" s="2" t="s">
        <v>6040</v>
      </c>
      <c r="B229" s="3" t="s">
        <v>24</v>
      </c>
      <c r="C229" s="4" t="s">
        <v>6039</v>
      </c>
      <c r="D229" s="3" t="s">
        <v>26</v>
      </c>
      <c r="E229" s="3" t="s">
        <v>6038</v>
      </c>
      <c r="F229" s="3" t="s">
        <v>28</v>
      </c>
      <c r="G229" s="3" t="s">
        <v>28</v>
      </c>
      <c r="H229" s="5">
        <v>32</v>
      </c>
      <c r="I229" s="5">
        <v>0</v>
      </c>
      <c r="J229" s="5">
        <v>44</v>
      </c>
      <c r="K229" s="5">
        <v>46</v>
      </c>
      <c r="L229" s="5">
        <v>1.7611000000000002E-2</v>
      </c>
      <c r="M229" s="69">
        <f t="shared" si="34"/>
        <v>3707</v>
      </c>
      <c r="N229" s="5">
        <v>23</v>
      </c>
      <c r="O229" s="5">
        <v>3648</v>
      </c>
      <c r="P229" s="5">
        <v>2612</v>
      </c>
      <c r="Q229" s="5">
        <v>0</v>
      </c>
      <c r="R229" s="5">
        <v>0</v>
      </c>
      <c r="S229" s="5">
        <f t="shared" si="35"/>
        <v>2649</v>
      </c>
      <c r="T229" s="5">
        <v>4</v>
      </c>
      <c r="U229" s="5">
        <v>1</v>
      </c>
      <c r="V229" s="5">
        <v>59</v>
      </c>
      <c r="W229" s="5">
        <v>37</v>
      </c>
      <c r="X229" s="72">
        <f t="shared" si="36"/>
        <v>0.98408416509306718</v>
      </c>
      <c r="Y229" s="72">
        <f t="shared" si="37"/>
        <v>0</v>
      </c>
      <c r="Z229" s="72">
        <f t="shared" si="38"/>
        <v>1.5915834906932831E-2</v>
      </c>
      <c r="AA229" s="72">
        <f t="shared" si="39"/>
        <v>0.98603246508116271</v>
      </c>
      <c r="AB229" s="72">
        <f t="shared" si="40"/>
        <v>0</v>
      </c>
      <c r="AC229" s="72">
        <f t="shared" si="41"/>
        <v>1.3967534918837296E-2</v>
      </c>
      <c r="AD229" s="72">
        <f t="shared" si="42"/>
        <v>6.2044780145670353E-3</v>
      </c>
      <c r="AE229" s="72">
        <f t="shared" si="43"/>
        <v>8.6825217063042654E-3</v>
      </c>
      <c r="AF229" s="72">
        <f t="shared" si="44"/>
        <v>0.95652173913043481</v>
      </c>
    </row>
    <row r="230" spans="1:32" x14ac:dyDescent="0.25">
      <c r="A230" s="2" t="s">
        <v>8533</v>
      </c>
      <c r="B230" s="3" t="s">
        <v>24</v>
      </c>
      <c r="C230" s="4" t="s">
        <v>8532</v>
      </c>
      <c r="D230" s="3" t="s">
        <v>26</v>
      </c>
      <c r="E230" s="3" t="s">
        <v>8531</v>
      </c>
      <c r="F230" s="3" t="s">
        <v>28</v>
      </c>
      <c r="G230" s="3" t="s">
        <v>28</v>
      </c>
      <c r="H230" s="5">
        <v>2856</v>
      </c>
      <c r="I230" s="5">
        <v>108</v>
      </c>
      <c r="J230" s="5">
        <v>2011</v>
      </c>
      <c r="K230" s="5">
        <v>3225</v>
      </c>
      <c r="L230" s="5">
        <v>0.105145</v>
      </c>
      <c r="M230" s="69">
        <f t="shared" si="34"/>
        <v>70647</v>
      </c>
      <c r="N230" s="5">
        <v>1255</v>
      </c>
      <c r="O230" s="5">
        <v>46126</v>
      </c>
      <c r="P230" s="5">
        <v>30672</v>
      </c>
      <c r="Q230" s="5">
        <v>0</v>
      </c>
      <c r="R230" s="5">
        <v>0</v>
      </c>
      <c r="S230" s="5">
        <f t="shared" si="35"/>
        <v>46604</v>
      </c>
      <c r="T230" s="5">
        <v>181</v>
      </c>
      <c r="U230" s="5">
        <v>145</v>
      </c>
      <c r="V230" s="5">
        <v>24521</v>
      </c>
      <c r="W230" s="5">
        <v>15932</v>
      </c>
      <c r="X230" s="72">
        <f t="shared" si="36"/>
        <v>0.65290812065622039</v>
      </c>
      <c r="Y230" s="72">
        <f t="shared" si="37"/>
        <v>0</v>
      </c>
      <c r="Z230" s="72">
        <f t="shared" si="38"/>
        <v>0.34709187934377966</v>
      </c>
      <c r="AA230" s="72">
        <f t="shared" si="39"/>
        <v>0.65814093210883184</v>
      </c>
      <c r="AB230" s="72">
        <f t="shared" si="40"/>
        <v>0</v>
      </c>
      <c r="AC230" s="72">
        <f t="shared" si="41"/>
        <v>0.34185906789116816</v>
      </c>
      <c r="AD230" s="72">
        <f t="shared" si="42"/>
        <v>1.7764377822129744E-2</v>
      </c>
      <c r="AE230" s="72">
        <f t="shared" si="43"/>
        <v>2.6929018968328899E-2</v>
      </c>
      <c r="AF230" s="72">
        <f t="shared" si="44"/>
        <v>0.62356589147286823</v>
      </c>
    </row>
    <row r="231" spans="1:32" x14ac:dyDescent="0.25">
      <c r="A231" s="2" t="s">
        <v>8387</v>
      </c>
      <c r="B231" s="3" t="s">
        <v>24</v>
      </c>
      <c r="C231" s="4" t="s">
        <v>8386</v>
      </c>
      <c r="D231" s="3" t="s">
        <v>26</v>
      </c>
      <c r="E231" s="3" t="s">
        <v>8385</v>
      </c>
      <c r="F231" s="3" t="s">
        <v>28</v>
      </c>
      <c r="G231" s="3" t="s">
        <v>28</v>
      </c>
      <c r="H231" s="5">
        <v>904</v>
      </c>
      <c r="I231" s="5">
        <v>8</v>
      </c>
      <c r="J231" s="5">
        <v>1024</v>
      </c>
      <c r="K231" s="5">
        <v>1440</v>
      </c>
      <c r="L231" s="5">
        <v>7.4422000000000002E-2</v>
      </c>
      <c r="M231" s="69">
        <f t="shared" si="34"/>
        <v>39291</v>
      </c>
      <c r="N231" s="5">
        <v>526</v>
      </c>
      <c r="O231" s="5">
        <v>28374</v>
      </c>
      <c r="P231" s="5">
        <v>19349</v>
      </c>
      <c r="Q231" s="5">
        <v>0</v>
      </c>
      <c r="R231" s="5">
        <v>0</v>
      </c>
      <c r="S231" s="5">
        <f t="shared" si="35"/>
        <v>26149</v>
      </c>
      <c r="T231" s="5">
        <v>201</v>
      </c>
      <c r="U231" s="5">
        <v>87</v>
      </c>
      <c r="V231" s="5">
        <v>10917</v>
      </c>
      <c r="W231" s="5">
        <v>6800</v>
      </c>
      <c r="X231" s="72">
        <f t="shared" si="36"/>
        <v>0.72215011071237689</v>
      </c>
      <c r="Y231" s="72">
        <f t="shared" si="37"/>
        <v>0</v>
      </c>
      <c r="Z231" s="72">
        <f t="shared" si="38"/>
        <v>0.27784988928762311</v>
      </c>
      <c r="AA231" s="72">
        <f t="shared" si="39"/>
        <v>0.73995181460094073</v>
      </c>
      <c r="AB231" s="72">
        <f t="shared" si="40"/>
        <v>0</v>
      </c>
      <c r="AC231" s="72">
        <f t="shared" si="41"/>
        <v>0.26004818539905922</v>
      </c>
      <c r="AD231" s="72">
        <f t="shared" si="42"/>
        <v>1.338728971011173E-2</v>
      </c>
      <c r="AE231" s="72">
        <f t="shared" si="43"/>
        <v>2.0115491988221348E-2</v>
      </c>
      <c r="AF231" s="72">
        <f t="shared" si="44"/>
        <v>0.71111111111111114</v>
      </c>
    </row>
    <row r="232" spans="1:32" x14ac:dyDescent="0.25">
      <c r="A232" s="2" t="s">
        <v>8225</v>
      </c>
      <c r="B232" s="3" t="s">
        <v>24</v>
      </c>
      <c r="C232" s="4" t="s">
        <v>8224</v>
      </c>
      <c r="D232" s="3" t="s">
        <v>26</v>
      </c>
      <c r="E232" s="3" t="s">
        <v>8223</v>
      </c>
      <c r="F232" s="3" t="s">
        <v>28</v>
      </c>
      <c r="G232" s="3" t="s">
        <v>28</v>
      </c>
      <c r="H232" s="5">
        <v>974</v>
      </c>
      <c r="I232" s="5">
        <v>22</v>
      </c>
      <c r="J232" s="5">
        <v>1016</v>
      </c>
      <c r="K232" s="5">
        <v>1155</v>
      </c>
      <c r="L232" s="5">
        <v>8.4789000000000003E-2</v>
      </c>
      <c r="M232" s="69">
        <f t="shared" si="34"/>
        <v>23697</v>
      </c>
      <c r="N232" s="5">
        <v>244</v>
      </c>
      <c r="O232" s="5">
        <v>19914</v>
      </c>
      <c r="P232" s="5">
        <v>13622</v>
      </c>
      <c r="Q232" s="5">
        <v>0</v>
      </c>
      <c r="R232" s="5">
        <v>0</v>
      </c>
      <c r="S232" s="5">
        <f t="shared" si="35"/>
        <v>16150</v>
      </c>
      <c r="T232" s="5">
        <v>182</v>
      </c>
      <c r="U232" s="5">
        <v>36</v>
      </c>
      <c r="V232" s="5">
        <v>3783</v>
      </c>
      <c r="W232" s="5">
        <v>2528</v>
      </c>
      <c r="X232" s="72">
        <f t="shared" si="36"/>
        <v>0.84035953918217499</v>
      </c>
      <c r="Y232" s="72">
        <f t="shared" si="37"/>
        <v>0</v>
      </c>
      <c r="Z232" s="72">
        <f t="shared" si="38"/>
        <v>0.15964046081782504</v>
      </c>
      <c r="AA232" s="72">
        <f t="shared" si="39"/>
        <v>0.8434674922600619</v>
      </c>
      <c r="AB232" s="72">
        <f t="shared" si="40"/>
        <v>0</v>
      </c>
      <c r="AC232" s="72">
        <f t="shared" si="41"/>
        <v>0.15653250773993807</v>
      </c>
      <c r="AD232" s="72">
        <f t="shared" si="42"/>
        <v>1.0296662024728868E-2</v>
      </c>
      <c r="AE232" s="72">
        <f t="shared" si="43"/>
        <v>1.5108359133126935E-2</v>
      </c>
      <c r="AF232" s="72">
        <f t="shared" si="44"/>
        <v>0.87965367965367969</v>
      </c>
    </row>
    <row r="233" spans="1:32" x14ac:dyDescent="0.25">
      <c r="A233" s="2" t="s">
        <v>5909</v>
      </c>
      <c r="B233" s="3" t="s">
        <v>24</v>
      </c>
      <c r="C233" s="4" t="s">
        <v>5908</v>
      </c>
      <c r="D233" s="3" t="s">
        <v>26</v>
      </c>
      <c r="E233" s="3" t="s">
        <v>5907</v>
      </c>
      <c r="F233" s="3" t="s">
        <v>28</v>
      </c>
      <c r="G233" s="3" t="s">
        <v>28</v>
      </c>
      <c r="H233" s="5">
        <v>43</v>
      </c>
      <c r="I233" s="5">
        <v>0</v>
      </c>
      <c r="J233" s="5">
        <v>40</v>
      </c>
      <c r="K233" s="5">
        <v>41</v>
      </c>
      <c r="L233" s="5">
        <v>1.6754999999999999E-2</v>
      </c>
      <c r="M233" s="69">
        <f t="shared" si="34"/>
        <v>3412</v>
      </c>
      <c r="N233" s="5">
        <v>11</v>
      </c>
      <c r="O233" s="5">
        <v>3405</v>
      </c>
      <c r="P233" s="5">
        <v>2447</v>
      </c>
      <c r="Q233" s="5">
        <v>0</v>
      </c>
      <c r="R233" s="5">
        <v>0</v>
      </c>
      <c r="S233" s="5">
        <f t="shared" si="35"/>
        <v>2454</v>
      </c>
      <c r="T233" s="5">
        <v>2</v>
      </c>
      <c r="U233" s="5">
        <v>0</v>
      </c>
      <c r="V233" s="5">
        <v>7</v>
      </c>
      <c r="W233" s="5">
        <v>7</v>
      </c>
      <c r="X233" s="72">
        <f t="shared" si="36"/>
        <v>0.99794841735052753</v>
      </c>
      <c r="Y233" s="72">
        <f t="shared" si="37"/>
        <v>0</v>
      </c>
      <c r="Z233" s="72">
        <f t="shared" si="38"/>
        <v>2.0515826494724504E-3</v>
      </c>
      <c r="AA233" s="72">
        <f t="shared" si="39"/>
        <v>0.99714751426242865</v>
      </c>
      <c r="AB233" s="72">
        <f t="shared" si="40"/>
        <v>0</v>
      </c>
      <c r="AC233" s="72">
        <f t="shared" si="41"/>
        <v>2.8524857375713123E-3</v>
      </c>
      <c r="AD233" s="72">
        <f t="shared" si="42"/>
        <v>3.2239155920281361E-3</v>
      </c>
      <c r="AE233" s="72">
        <f t="shared" si="43"/>
        <v>4.4824775876120618E-3</v>
      </c>
      <c r="AF233" s="72">
        <f t="shared" si="44"/>
        <v>0.97560975609756095</v>
      </c>
    </row>
    <row r="234" spans="1:32" x14ac:dyDescent="0.25">
      <c r="A234" s="2" t="s">
        <v>6778</v>
      </c>
      <c r="B234" s="3" t="s">
        <v>24</v>
      </c>
      <c r="C234" s="4" t="s">
        <v>6777</v>
      </c>
      <c r="D234" s="3" t="s">
        <v>26</v>
      </c>
      <c r="E234" s="3" t="s">
        <v>6776</v>
      </c>
      <c r="F234" s="3" t="s">
        <v>28</v>
      </c>
      <c r="G234" s="3" t="s">
        <v>28</v>
      </c>
      <c r="H234" s="5">
        <v>303</v>
      </c>
      <c r="I234" s="5">
        <v>24</v>
      </c>
      <c r="J234" s="5">
        <v>174</v>
      </c>
      <c r="K234" s="5">
        <v>210</v>
      </c>
      <c r="L234" s="5">
        <v>5.2461000000000001E-2</v>
      </c>
      <c r="M234" s="69">
        <f t="shared" si="34"/>
        <v>5872</v>
      </c>
      <c r="N234" s="5">
        <v>29</v>
      </c>
      <c r="O234" s="5">
        <v>5695</v>
      </c>
      <c r="P234" s="5">
        <v>4003</v>
      </c>
      <c r="Q234" s="5">
        <v>0</v>
      </c>
      <c r="R234" s="5">
        <v>0</v>
      </c>
      <c r="S234" s="5">
        <f t="shared" si="35"/>
        <v>4146</v>
      </c>
      <c r="T234" s="5">
        <v>11</v>
      </c>
      <c r="U234" s="5">
        <v>2</v>
      </c>
      <c r="V234" s="5">
        <v>177</v>
      </c>
      <c r="W234" s="5">
        <v>143</v>
      </c>
      <c r="X234" s="72">
        <f t="shared" si="36"/>
        <v>0.9698569482288828</v>
      </c>
      <c r="Y234" s="72">
        <f t="shared" si="37"/>
        <v>0</v>
      </c>
      <c r="Z234" s="72">
        <f t="shared" si="38"/>
        <v>3.0143051771117167E-2</v>
      </c>
      <c r="AA234" s="72">
        <f t="shared" si="39"/>
        <v>0.9655089242643512</v>
      </c>
      <c r="AB234" s="72">
        <f t="shared" si="40"/>
        <v>0</v>
      </c>
      <c r="AC234" s="72">
        <f t="shared" si="41"/>
        <v>3.4491075735648816E-2</v>
      </c>
      <c r="AD234" s="72">
        <f t="shared" si="42"/>
        <v>4.9386920980926431E-3</v>
      </c>
      <c r="AE234" s="72">
        <f t="shared" si="43"/>
        <v>6.9946936806560538E-3</v>
      </c>
      <c r="AF234" s="72">
        <f t="shared" si="44"/>
        <v>0.82857142857142863</v>
      </c>
    </row>
    <row r="235" spans="1:32" x14ac:dyDescent="0.25">
      <c r="A235" s="2" t="s">
        <v>8384</v>
      </c>
      <c r="B235" s="3" t="s">
        <v>24</v>
      </c>
      <c r="C235" s="4" t="s">
        <v>8383</v>
      </c>
      <c r="D235" s="3" t="s">
        <v>26</v>
      </c>
      <c r="E235" s="3" t="s">
        <v>8382</v>
      </c>
      <c r="F235" s="3" t="s">
        <v>28</v>
      </c>
      <c r="G235" s="3" t="s">
        <v>28</v>
      </c>
      <c r="H235" s="5">
        <v>2929</v>
      </c>
      <c r="I235" s="5">
        <v>39</v>
      </c>
      <c r="J235" s="5">
        <v>2667</v>
      </c>
      <c r="K235" s="5">
        <v>3488</v>
      </c>
      <c r="L235" s="5">
        <v>0.180613</v>
      </c>
      <c r="M235" s="69">
        <f t="shared" si="34"/>
        <v>47344</v>
      </c>
      <c r="N235" s="5">
        <v>1513</v>
      </c>
      <c r="O235" s="5">
        <v>31280</v>
      </c>
      <c r="P235" s="5">
        <v>19312</v>
      </c>
      <c r="Q235" s="5">
        <v>0</v>
      </c>
      <c r="R235" s="5">
        <v>0</v>
      </c>
      <c r="S235" s="5">
        <f t="shared" si="35"/>
        <v>28876</v>
      </c>
      <c r="T235" s="5">
        <v>82</v>
      </c>
      <c r="U235" s="5">
        <v>330</v>
      </c>
      <c r="V235" s="5">
        <v>16064</v>
      </c>
      <c r="W235" s="5">
        <v>9564</v>
      </c>
      <c r="X235" s="72">
        <f t="shared" si="36"/>
        <v>0.66069618114227779</v>
      </c>
      <c r="Y235" s="72">
        <f t="shared" si="37"/>
        <v>0</v>
      </c>
      <c r="Z235" s="72">
        <f t="shared" si="38"/>
        <v>0.33930381885772221</v>
      </c>
      <c r="AA235" s="72">
        <f t="shared" si="39"/>
        <v>0.6687906912314725</v>
      </c>
      <c r="AB235" s="72">
        <f t="shared" si="40"/>
        <v>0</v>
      </c>
      <c r="AC235" s="72">
        <f t="shared" si="41"/>
        <v>0.3312093087685275</v>
      </c>
      <c r="AD235" s="72">
        <f t="shared" si="42"/>
        <v>3.1957587022642786E-2</v>
      </c>
      <c r="AE235" s="72">
        <f t="shared" si="43"/>
        <v>5.2396453802465714E-2</v>
      </c>
      <c r="AF235" s="72">
        <f t="shared" si="44"/>
        <v>0.76462155963302747</v>
      </c>
    </row>
    <row r="236" spans="1:32" x14ac:dyDescent="0.25">
      <c r="A236" s="2" t="s">
        <v>8303</v>
      </c>
      <c r="B236" s="3" t="s">
        <v>24</v>
      </c>
      <c r="C236" s="4" t="s">
        <v>8302</v>
      </c>
      <c r="D236" s="3" t="s">
        <v>26</v>
      </c>
      <c r="E236" s="3" t="s">
        <v>8301</v>
      </c>
      <c r="F236" s="3" t="s">
        <v>28</v>
      </c>
      <c r="G236" s="3" t="s">
        <v>28</v>
      </c>
      <c r="H236" s="5">
        <v>921</v>
      </c>
      <c r="I236" s="5">
        <v>21</v>
      </c>
      <c r="J236" s="5">
        <v>611</v>
      </c>
      <c r="K236" s="5">
        <v>958</v>
      </c>
      <c r="L236" s="5">
        <v>6.1446000000000001E-2</v>
      </c>
      <c r="M236" s="69">
        <f t="shared" si="34"/>
        <v>32544</v>
      </c>
      <c r="N236" s="5">
        <v>94</v>
      </c>
      <c r="O236" s="5">
        <v>23380</v>
      </c>
      <c r="P236" s="5">
        <v>15591</v>
      </c>
      <c r="Q236" s="5">
        <v>0</v>
      </c>
      <c r="R236" s="5">
        <v>0</v>
      </c>
      <c r="S236" s="5">
        <f t="shared" si="35"/>
        <v>21370</v>
      </c>
      <c r="T236" s="5">
        <v>122</v>
      </c>
      <c r="U236" s="5">
        <v>80</v>
      </c>
      <c r="V236" s="5">
        <v>9164</v>
      </c>
      <c r="W236" s="5">
        <v>5779</v>
      </c>
      <c r="X236" s="72">
        <f t="shared" si="36"/>
        <v>0.71841199606686335</v>
      </c>
      <c r="Y236" s="72">
        <f t="shared" si="37"/>
        <v>0</v>
      </c>
      <c r="Z236" s="72">
        <f t="shared" si="38"/>
        <v>0.28158800393313665</v>
      </c>
      <c r="AA236" s="72">
        <f t="shared" si="39"/>
        <v>0.72957416939635</v>
      </c>
      <c r="AB236" s="72">
        <f t="shared" si="40"/>
        <v>0</v>
      </c>
      <c r="AC236" s="72">
        <f t="shared" si="41"/>
        <v>0.27042583060365</v>
      </c>
      <c r="AD236" s="72">
        <f t="shared" si="42"/>
        <v>2.8883972468043266E-3</v>
      </c>
      <c r="AE236" s="72">
        <f t="shared" si="43"/>
        <v>4.3986897519887689E-3</v>
      </c>
      <c r="AF236" s="72">
        <f t="shared" si="44"/>
        <v>0.63778705636743216</v>
      </c>
    </row>
    <row r="237" spans="1:32" x14ac:dyDescent="0.25">
      <c r="A237" s="2" t="s">
        <v>5938</v>
      </c>
      <c r="B237" s="3" t="s">
        <v>24</v>
      </c>
      <c r="C237" s="4" t="s">
        <v>5937</v>
      </c>
      <c r="D237" s="3" t="s">
        <v>26</v>
      </c>
      <c r="E237" s="3" t="s">
        <v>5936</v>
      </c>
      <c r="F237" s="3" t="s">
        <v>28</v>
      </c>
      <c r="G237" s="3" t="s">
        <v>28</v>
      </c>
      <c r="H237" s="5">
        <v>60</v>
      </c>
      <c r="I237" s="5">
        <v>8</v>
      </c>
      <c r="J237" s="5">
        <v>46</v>
      </c>
      <c r="K237" s="5">
        <v>54</v>
      </c>
      <c r="L237" s="5">
        <v>2.1888999999999999E-2</v>
      </c>
      <c r="M237" s="69">
        <f t="shared" si="34"/>
        <v>3796</v>
      </c>
      <c r="N237" s="5">
        <v>6</v>
      </c>
      <c r="O237" s="5">
        <v>3606</v>
      </c>
      <c r="P237" s="5">
        <v>2467</v>
      </c>
      <c r="Q237" s="5">
        <v>0</v>
      </c>
      <c r="R237" s="5">
        <v>0</v>
      </c>
      <c r="S237" s="5">
        <f t="shared" si="35"/>
        <v>2594</v>
      </c>
      <c r="T237" s="5">
        <v>3</v>
      </c>
      <c r="U237" s="5">
        <v>1</v>
      </c>
      <c r="V237" s="5">
        <v>190</v>
      </c>
      <c r="W237" s="5">
        <v>127</v>
      </c>
      <c r="X237" s="72">
        <f t="shared" si="36"/>
        <v>0.94994731296101154</v>
      </c>
      <c r="Y237" s="72">
        <f t="shared" si="37"/>
        <v>0</v>
      </c>
      <c r="Z237" s="72">
        <f t="shared" si="38"/>
        <v>5.0052687038988408E-2</v>
      </c>
      <c r="AA237" s="72">
        <f t="shared" si="39"/>
        <v>0.95104086353122586</v>
      </c>
      <c r="AB237" s="72">
        <f t="shared" si="40"/>
        <v>0</v>
      </c>
      <c r="AC237" s="72">
        <f t="shared" si="41"/>
        <v>4.8959136468774096E-2</v>
      </c>
      <c r="AD237" s="72">
        <f t="shared" si="42"/>
        <v>1.5806111696522655E-3</v>
      </c>
      <c r="AE237" s="72">
        <f t="shared" si="43"/>
        <v>2.3130300693909021E-3</v>
      </c>
      <c r="AF237" s="72">
        <f t="shared" si="44"/>
        <v>0.85185185185185186</v>
      </c>
    </row>
    <row r="238" spans="1:32" x14ac:dyDescent="0.25">
      <c r="A238" s="2" t="s">
        <v>6737</v>
      </c>
      <c r="B238" s="3" t="s">
        <v>24</v>
      </c>
      <c r="C238" s="4" t="s">
        <v>6736</v>
      </c>
      <c r="D238" s="3" t="s">
        <v>26</v>
      </c>
      <c r="E238" s="3" t="s">
        <v>6735</v>
      </c>
      <c r="F238" s="3" t="s">
        <v>28</v>
      </c>
      <c r="G238" s="3" t="s">
        <v>28</v>
      </c>
      <c r="H238" s="5">
        <v>36</v>
      </c>
      <c r="I238" s="5">
        <v>0</v>
      </c>
      <c r="J238" s="5">
        <v>60</v>
      </c>
      <c r="K238" s="5">
        <v>60</v>
      </c>
      <c r="L238" s="5">
        <v>1.5436E-2</v>
      </c>
      <c r="M238" s="69">
        <f t="shared" si="34"/>
        <v>6665</v>
      </c>
      <c r="N238" s="5">
        <v>13</v>
      </c>
      <c r="O238" s="5">
        <v>5483</v>
      </c>
      <c r="P238" s="5">
        <v>3887</v>
      </c>
      <c r="Q238" s="5">
        <v>0</v>
      </c>
      <c r="R238" s="5">
        <v>0</v>
      </c>
      <c r="S238" s="5">
        <f t="shared" si="35"/>
        <v>4722</v>
      </c>
      <c r="T238" s="5">
        <v>17</v>
      </c>
      <c r="U238" s="5">
        <v>1</v>
      </c>
      <c r="V238" s="5">
        <v>1182</v>
      </c>
      <c r="W238" s="5">
        <v>835</v>
      </c>
      <c r="X238" s="72">
        <f t="shared" si="36"/>
        <v>0.822655663915979</v>
      </c>
      <c r="Y238" s="72">
        <f t="shared" si="37"/>
        <v>0</v>
      </c>
      <c r="Z238" s="72">
        <f t="shared" si="38"/>
        <v>0.177344336084021</v>
      </c>
      <c r="AA238" s="72">
        <f t="shared" si="39"/>
        <v>0.82316814908936886</v>
      </c>
      <c r="AB238" s="72">
        <f t="shared" si="40"/>
        <v>0</v>
      </c>
      <c r="AC238" s="72">
        <f t="shared" si="41"/>
        <v>0.17683185091063108</v>
      </c>
      <c r="AD238" s="72">
        <f t="shared" si="42"/>
        <v>1.9504876219054764E-3</v>
      </c>
      <c r="AE238" s="72">
        <f t="shared" si="43"/>
        <v>2.7530707327403643E-3</v>
      </c>
      <c r="AF238" s="72">
        <f t="shared" si="44"/>
        <v>1</v>
      </c>
    </row>
    <row r="239" spans="1:32" x14ac:dyDescent="0.25">
      <c r="A239" s="2" t="s">
        <v>6911</v>
      </c>
      <c r="B239" s="3" t="s">
        <v>24</v>
      </c>
      <c r="C239" s="4" t="s">
        <v>6910</v>
      </c>
      <c r="D239" s="3" t="s">
        <v>26</v>
      </c>
      <c r="E239" s="3" t="s">
        <v>569</v>
      </c>
      <c r="F239" s="3" t="s">
        <v>28</v>
      </c>
      <c r="G239" s="3" t="s">
        <v>28</v>
      </c>
      <c r="H239" s="5">
        <v>688</v>
      </c>
      <c r="I239" s="5">
        <v>14</v>
      </c>
      <c r="J239" s="5">
        <v>672</v>
      </c>
      <c r="K239" s="5">
        <v>747</v>
      </c>
      <c r="L239" s="5">
        <v>0.16911899999999999</v>
      </c>
      <c r="M239" s="69">
        <f t="shared" si="34"/>
        <v>7610</v>
      </c>
      <c r="N239" s="5">
        <v>327</v>
      </c>
      <c r="O239" s="5">
        <v>6822</v>
      </c>
      <c r="P239" s="5">
        <v>4417</v>
      </c>
      <c r="Q239" s="5">
        <v>0</v>
      </c>
      <c r="R239" s="5">
        <v>0</v>
      </c>
      <c r="S239" s="5">
        <f t="shared" si="35"/>
        <v>4972</v>
      </c>
      <c r="T239" s="5">
        <v>31</v>
      </c>
      <c r="U239" s="5">
        <v>31</v>
      </c>
      <c r="V239" s="5">
        <v>788</v>
      </c>
      <c r="W239" s="5">
        <v>555</v>
      </c>
      <c r="X239" s="72">
        <f t="shared" si="36"/>
        <v>0.89645203679369256</v>
      </c>
      <c r="Y239" s="72">
        <f t="shared" si="37"/>
        <v>0</v>
      </c>
      <c r="Z239" s="72">
        <f t="shared" si="38"/>
        <v>0.10354796320630749</v>
      </c>
      <c r="AA239" s="72">
        <f t="shared" si="39"/>
        <v>0.88837489943684633</v>
      </c>
      <c r="AB239" s="72">
        <f t="shared" si="40"/>
        <v>0</v>
      </c>
      <c r="AC239" s="72">
        <f t="shared" si="41"/>
        <v>0.11162510056315365</v>
      </c>
      <c r="AD239" s="72">
        <f t="shared" si="42"/>
        <v>4.296977660972405E-2</v>
      </c>
      <c r="AE239" s="72">
        <f t="shared" si="43"/>
        <v>6.5768302493966216E-2</v>
      </c>
      <c r="AF239" s="72">
        <f t="shared" si="44"/>
        <v>0.89959839357429716</v>
      </c>
    </row>
    <row r="240" spans="1:32" x14ac:dyDescent="0.25">
      <c r="A240" s="2" t="s">
        <v>6136</v>
      </c>
      <c r="B240" s="3" t="s">
        <v>24</v>
      </c>
      <c r="C240" s="4" t="s">
        <v>6135</v>
      </c>
      <c r="D240" s="3" t="s">
        <v>26</v>
      </c>
      <c r="E240" s="3" t="s">
        <v>6134</v>
      </c>
      <c r="F240" s="3" t="s">
        <v>28</v>
      </c>
      <c r="G240" s="3" t="s">
        <v>28</v>
      </c>
      <c r="H240" s="5">
        <v>30</v>
      </c>
      <c r="I240" s="5">
        <v>0</v>
      </c>
      <c r="J240" s="5">
        <v>40</v>
      </c>
      <c r="K240" s="5">
        <v>40</v>
      </c>
      <c r="L240" s="5">
        <v>1.4487999999999999E-2</v>
      </c>
      <c r="M240" s="69">
        <f t="shared" si="34"/>
        <v>3893</v>
      </c>
      <c r="N240" s="5">
        <v>15</v>
      </c>
      <c r="O240" s="5">
        <v>3892</v>
      </c>
      <c r="P240" s="5">
        <v>2761</v>
      </c>
      <c r="Q240" s="5">
        <v>0</v>
      </c>
      <c r="R240" s="5">
        <v>0</v>
      </c>
      <c r="S240" s="5">
        <f t="shared" si="35"/>
        <v>2762</v>
      </c>
      <c r="T240" s="5">
        <v>0</v>
      </c>
      <c r="U240" s="5">
        <v>0</v>
      </c>
      <c r="V240" s="5">
        <v>1</v>
      </c>
      <c r="W240" s="5">
        <v>1</v>
      </c>
      <c r="X240" s="72">
        <f t="shared" si="36"/>
        <v>0.99974312869252502</v>
      </c>
      <c r="Y240" s="72">
        <f t="shared" si="37"/>
        <v>0</v>
      </c>
      <c r="Z240" s="72">
        <f t="shared" si="38"/>
        <v>2.5687130747495504E-4</v>
      </c>
      <c r="AA240" s="72">
        <f t="shared" si="39"/>
        <v>0.999637943519189</v>
      </c>
      <c r="AB240" s="72">
        <f t="shared" si="40"/>
        <v>0</v>
      </c>
      <c r="AC240" s="72">
        <f t="shared" si="41"/>
        <v>3.6205648081100649E-4</v>
      </c>
      <c r="AD240" s="72">
        <f t="shared" si="42"/>
        <v>3.8530696121243258E-3</v>
      </c>
      <c r="AE240" s="72">
        <f t="shared" si="43"/>
        <v>5.4308472121650979E-3</v>
      </c>
      <c r="AF240" s="72">
        <f t="shared" si="44"/>
        <v>1</v>
      </c>
    </row>
    <row r="241" spans="1:32" x14ac:dyDescent="0.25">
      <c r="A241" s="2" t="s">
        <v>8339</v>
      </c>
      <c r="B241" s="3" t="s">
        <v>24</v>
      </c>
      <c r="C241" s="4" t="s">
        <v>8338</v>
      </c>
      <c r="D241" s="3" t="s">
        <v>26</v>
      </c>
      <c r="E241" s="3" t="s">
        <v>8337</v>
      </c>
      <c r="F241" s="3" t="s">
        <v>28</v>
      </c>
      <c r="G241" s="3" t="s">
        <v>28</v>
      </c>
      <c r="H241" s="5">
        <v>1653</v>
      </c>
      <c r="I241" s="5">
        <v>36</v>
      </c>
      <c r="J241" s="5">
        <v>1456</v>
      </c>
      <c r="K241" s="5">
        <v>1880</v>
      </c>
      <c r="L241" s="5">
        <v>0.111792</v>
      </c>
      <c r="M241" s="69">
        <f t="shared" si="34"/>
        <v>32200</v>
      </c>
      <c r="N241" s="5">
        <v>873</v>
      </c>
      <c r="O241" s="5">
        <v>25114</v>
      </c>
      <c r="P241" s="5">
        <v>16817</v>
      </c>
      <c r="Q241" s="5">
        <v>0</v>
      </c>
      <c r="R241" s="5">
        <v>0</v>
      </c>
      <c r="S241" s="5">
        <f t="shared" si="35"/>
        <v>21234</v>
      </c>
      <c r="T241" s="5">
        <v>130</v>
      </c>
      <c r="U241" s="5">
        <v>56</v>
      </c>
      <c r="V241" s="5">
        <v>7086</v>
      </c>
      <c r="W241" s="5">
        <v>4417</v>
      </c>
      <c r="X241" s="72">
        <f t="shared" si="36"/>
        <v>0.77993788819875776</v>
      </c>
      <c r="Y241" s="72">
        <f t="shared" si="37"/>
        <v>0</v>
      </c>
      <c r="Z241" s="72">
        <f t="shared" si="38"/>
        <v>0.22006211180124224</v>
      </c>
      <c r="AA241" s="72">
        <f t="shared" si="39"/>
        <v>0.79198455307525661</v>
      </c>
      <c r="AB241" s="72">
        <f t="shared" si="40"/>
        <v>0</v>
      </c>
      <c r="AC241" s="72">
        <f t="shared" si="41"/>
        <v>0.20801544692474333</v>
      </c>
      <c r="AD241" s="72">
        <f t="shared" si="42"/>
        <v>2.7111801242236024E-2</v>
      </c>
      <c r="AE241" s="72">
        <f t="shared" si="43"/>
        <v>4.11133088443063E-2</v>
      </c>
      <c r="AF241" s="72">
        <f t="shared" si="44"/>
        <v>0.77446808510638299</v>
      </c>
    </row>
    <row r="242" spans="1:32" x14ac:dyDescent="0.25">
      <c r="A242" s="2" t="s">
        <v>6274</v>
      </c>
      <c r="B242" s="3" t="s">
        <v>24</v>
      </c>
      <c r="C242" s="4" t="s">
        <v>6273</v>
      </c>
      <c r="D242" s="3" t="s">
        <v>26</v>
      </c>
      <c r="E242" s="3" t="s">
        <v>6272</v>
      </c>
      <c r="F242" s="3" t="s">
        <v>28</v>
      </c>
      <c r="G242" s="3" t="s">
        <v>28</v>
      </c>
      <c r="H242" s="5">
        <v>98</v>
      </c>
      <c r="I242" s="5">
        <v>5</v>
      </c>
      <c r="J242" s="5">
        <v>86</v>
      </c>
      <c r="K242" s="5">
        <v>105</v>
      </c>
      <c r="L242" s="5">
        <v>3.4584999999999998E-2</v>
      </c>
      <c r="M242" s="69">
        <f t="shared" si="34"/>
        <v>4874</v>
      </c>
      <c r="N242" s="5">
        <v>25</v>
      </c>
      <c r="O242" s="5">
        <v>4206</v>
      </c>
      <c r="P242" s="5">
        <v>3036</v>
      </c>
      <c r="Q242" s="5">
        <v>0</v>
      </c>
      <c r="R242" s="5">
        <v>0</v>
      </c>
      <c r="S242" s="5">
        <f t="shared" si="35"/>
        <v>3522</v>
      </c>
      <c r="T242" s="5">
        <v>6</v>
      </c>
      <c r="U242" s="5">
        <v>6</v>
      </c>
      <c r="V242" s="5">
        <v>668</v>
      </c>
      <c r="W242" s="5">
        <v>486</v>
      </c>
      <c r="X242" s="72">
        <f t="shared" si="36"/>
        <v>0.86294624538366849</v>
      </c>
      <c r="Y242" s="72">
        <f t="shared" si="37"/>
        <v>0</v>
      </c>
      <c r="Z242" s="72">
        <f t="shared" si="38"/>
        <v>0.13705375461633157</v>
      </c>
      <c r="AA242" s="72">
        <f t="shared" si="39"/>
        <v>0.86201022146507666</v>
      </c>
      <c r="AB242" s="72">
        <f t="shared" si="40"/>
        <v>0</v>
      </c>
      <c r="AC242" s="72">
        <f t="shared" si="41"/>
        <v>0.13798977853492334</v>
      </c>
      <c r="AD242" s="72">
        <f t="shared" si="42"/>
        <v>5.1292572835453425E-3</v>
      </c>
      <c r="AE242" s="72">
        <f t="shared" si="43"/>
        <v>7.0982396365701309E-3</v>
      </c>
      <c r="AF242" s="72">
        <f t="shared" si="44"/>
        <v>0.81904761904761902</v>
      </c>
    </row>
    <row r="243" spans="1:32" x14ac:dyDescent="0.25">
      <c r="A243" s="2" t="s">
        <v>8300</v>
      </c>
      <c r="B243" s="3" t="s">
        <v>24</v>
      </c>
      <c r="C243" s="4" t="s">
        <v>8299</v>
      </c>
      <c r="D243" s="3" t="s">
        <v>26</v>
      </c>
      <c r="E243" s="3" t="s">
        <v>8298</v>
      </c>
      <c r="F243" s="3" t="s">
        <v>28</v>
      </c>
      <c r="G243" s="3" t="s">
        <v>28</v>
      </c>
      <c r="H243" s="5">
        <v>319</v>
      </c>
      <c r="I243" s="5">
        <v>13</v>
      </c>
      <c r="J243" s="5">
        <v>580</v>
      </c>
      <c r="K243" s="5">
        <v>861</v>
      </c>
      <c r="L243" s="5">
        <v>5.5469999999999998E-2</v>
      </c>
      <c r="M243" s="69">
        <f t="shared" si="34"/>
        <v>29205</v>
      </c>
      <c r="N243" s="5">
        <v>151</v>
      </c>
      <c r="O243" s="5">
        <v>22769</v>
      </c>
      <c r="P243" s="5">
        <v>15522</v>
      </c>
      <c r="Q243" s="5">
        <v>0</v>
      </c>
      <c r="R243" s="5">
        <v>0</v>
      </c>
      <c r="S243" s="5">
        <f t="shared" si="35"/>
        <v>19634</v>
      </c>
      <c r="T243" s="5">
        <v>369</v>
      </c>
      <c r="U243" s="5">
        <v>45</v>
      </c>
      <c r="V243" s="5">
        <v>6436</v>
      </c>
      <c r="W243" s="5">
        <v>4112</v>
      </c>
      <c r="X243" s="72">
        <f t="shared" si="36"/>
        <v>0.77962677623694576</v>
      </c>
      <c r="Y243" s="72">
        <f t="shared" si="37"/>
        <v>0</v>
      </c>
      <c r="Z243" s="72">
        <f t="shared" si="38"/>
        <v>0.22037322376305427</v>
      </c>
      <c r="AA243" s="72">
        <f t="shared" si="39"/>
        <v>0.79056738311093</v>
      </c>
      <c r="AB243" s="72">
        <f t="shared" si="40"/>
        <v>0</v>
      </c>
      <c r="AC243" s="72">
        <f t="shared" si="41"/>
        <v>0.20943261688906997</v>
      </c>
      <c r="AD243" s="72">
        <f t="shared" si="42"/>
        <v>5.170347543228899E-3</v>
      </c>
      <c r="AE243" s="72">
        <f t="shared" si="43"/>
        <v>7.6907405521034937E-3</v>
      </c>
      <c r="AF243" s="72">
        <f t="shared" si="44"/>
        <v>0.67363530778164926</v>
      </c>
    </row>
    <row r="244" spans="1:32" x14ac:dyDescent="0.25">
      <c r="A244" s="2" t="s">
        <v>7610</v>
      </c>
      <c r="B244" s="3" t="s">
        <v>24</v>
      </c>
      <c r="C244" s="4" t="s">
        <v>7609</v>
      </c>
      <c r="D244" s="3" t="s">
        <v>26</v>
      </c>
      <c r="E244" s="3" t="s">
        <v>7608</v>
      </c>
      <c r="F244" s="3" t="s">
        <v>28</v>
      </c>
      <c r="G244" s="3" t="s">
        <v>28</v>
      </c>
      <c r="H244" s="5">
        <v>125</v>
      </c>
      <c r="I244" s="5">
        <v>15</v>
      </c>
      <c r="J244" s="5">
        <v>66</v>
      </c>
      <c r="K244" s="5">
        <v>132</v>
      </c>
      <c r="L244" s="5">
        <v>1.9172000000000002E-2</v>
      </c>
      <c r="M244" s="69">
        <f t="shared" si="34"/>
        <v>13146</v>
      </c>
      <c r="N244" s="5">
        <v>19</v>
      </c>
      <c r="O244" s="5">
        <v>9428</v>
      </c>
      <c r="P244" s="5">
        <v>6885</v>
      </c>
      <c r="Q244" s="5">
        <v>0</v>
      </c>
      <c r="R244" s="5">
        <v>0</v>
      </c>
      <c r="S244" s="5">
        <f t="shared" si="35"/>
        <v>9673</v>
      </c>
      <c r="T244" s="5">
        <v>9</v>
      </c>
      <c r="U244" s="5">
        <v>17</v>
      </c>
      <c r="V244" s="5">
        <v>3718</v>
      </c>
      <c r="W244" s="5">
        <v>2788</v>
      </c>
      <c r="X244" s="72">
        <f t="shared" si="36"/>
        <v>0.71717632739996962</v>
      </c>
      <c r="Y244" s="72">
        <f t="shared" si="37"/>
        <v>0</v>
      </c>
      <c r="Z244" s="72">
        <f t="shared" si="38"/>
        <v>0.28282367260003044</v>
      </c>
      <c r="AA244" s="72">
        <f t="shared" si="39"/>
        <v>0.71177504393673108</v>
      </c>
      <c r="AB244" s="72">
        <f t="shared" si="40"/>
        <v>0</v>
      </c>
      <c r="AC244" s="72">
        <f t="shared" si="41"/>
        <v>0.28822495606326887</v>
      </c>
      <c r="AD244" s="72">
        <f t="shared" si="42"/>
        <v>1.4453065571276434E-3</v>
      </c>
      <c r="AE244" s="72">
        <f t="shared" si="43"/>
        <v>1.9642303318515453E-3</v>
      </c>
      <c r="AF244" s="72">
        <f t="shared" si="44"/>
        <v>0.5</v>
      </c>
    </row>
    <row r="245" spans="1:32" x14ac:dyDescent="0.25">
      <c r="A245" s="2" t="s">
        <v>6843</v>
      </c>
      <c r="B245" s="3" t="s">
        <v>24</v>
      </c>
      <c r="C245" s="4" t="s">
        <v>6842</v>
      </c>
      <c r="D245" s="3" t="s">
        <v>26</v>
      </c>
      <c r="E245" s="3" t="s">
        <v>6841</v>
      </c>
      <c r="F245" s="3" t="s">
        <v>28</v>
      </c>
      <c r="G245" s="3" t="s">
        <v>28</v>
      </c>
      <c r="H245" s="5">
        <v>56</v>
      </c>
      <c r="I245" s="5">
        <v>1</v>
      </c>
      <c r="J245" s="5">
        <v>77</v>
      </c>
      <c r="K245" s="5">
        <v>86</v>
      </c>
      <c r="L245" s="5">
        <v>2.0383999999999999E-2</v>
      </c>
      <c r="M245" s="69">
        <f t="shared" si="34"/>
        <v>5883</v>
      </c>
      <c r="N245" s="5">
        <v>50</v>
      </c>
      <c r="O245" s="5">
        <v>5879</v>
      </c>
      <c r="P245" s="5">
        <v>4219</v>
      </c>
      <c r="Q245" s="5">
        <v>0</v>
      </c>
      <c r="R245" s="5">
        <v>0</v>
      </c>
      <c r="S245" s="5">
        <f t="shared" si="35"/>
        <v>4222</v>
      </c>
      <c r="T245" s="5">
        <v>3</v>
      </c>
      <c r="U245" s="5">
        <v>0</v>
      </c>
      <c r="V245" s="5">
        <v>4</v>
      </c>
      <c r="W245" s="5">
        <v>3</v>
      </c>
      <c r="X245" s="72">
        <f t="shared" si="36"/>
        <v>0.99932007479177287</v>
      </c>
      <c r="Y245" s="72">
        <f t="shared" si="37"/>
        <v>0</v>
      </c>
      <c r="Z245" s="72">
        <f t="shared" si="38"/>
        <v>6.7992520822709502E-4</v>
      </c>
      <c r="AA245" s="72">
        <f t="shared" si="39"/>
        <v>0.99928943628612033</v>
      </c>
      <c r="AB245" s="72">
        <f t="shared" si="40"/>
        <v>0</v>
      </c>
      <c r="AC245" s="72">
        <f t="shared" si="41"/>
        <v>7.1056371387967791E-4</v>
      </c>
      <c r="AD245" s="72">
        <f t="shared" si="42"/>
        <v>8.4990651028386873E-3</v>
      </c>
      <c r="AE245" s="72">
        <f t="shared" si="43"/>
        <v>1.1842728564661297E-2</v>
      </c>
      <c r="AF245" s="72">
        <f t="shared" si="44"/>
        <v>0.89534883720930236</v>
      </c>
    </row>
    <row r="246" spans="1:32" x14ac:dyDescent="0.25">
      <c r="A246" s="2" t="s">
        <v>7012</v>
      </c>
      <c r="B246" s="3" t="s">
        <v>24</v>
      </c>
      <c r="C246" s="4" t="s">
        <v>7011</v>
      </c>
      <c r="D246" s="3" t="s">
        <v>26</v>
      </c>
      <c r="E246" s="3" t="s">
        <v>7010</v>
      </c>
      <c r="F246" s="3" t="s">
        <v>28</v>
      </c>
      <c r="G246" s="3" t="s">
        <v>28</v>
      </c>
      <c r="H246" s="5">
        <v>200</v>
      </c>
      <c r="I246" s="5">
        <v>25</v>
      </c>
      <c r="J246" s="5">
        <v>153</v>
      </c>
      <c r="K246" s="5">
        <v>183</v>
      </c>
      <c r="L246" s="5">
        <v>3.9153E-2</v>
      </c>
      <c r="M246" s="69">
        <f t="shared" si="34"/>
        <v>6652</v>
      </c>
      <c r="N246" s="5">
        <v>35</v>
      </c>
      <c r="O246" s="5">
        <v>6408</v>
      </c>
      <c r="P246" s="5">
        <v>4674</v>
      </c>
      <c r="Q246" s="5">
        <v>0</v>
      </c>
      <c r="R246" s="5">
        <v>0</v>
      </c>
      <c r="S246" s="5">
        <f t="shared" si="35"/>
        <v>4844</v>
      </c>
      <c r="T246" s="5">
        <v>11</v>
      </c>
      <c r="U246" s="5">
        <v>4</v>
      </c>
      <c r="V246" s="5">
        <v>244</v>
      </c>
      <c r="W246" s="5">
        <v>170</v>
      </c>
      <c r="X246" s="72">
        <f t="shared" si="36"/>
        <v>0.96331930246542397</v>
      </c>
      <c r="Y246" s="72">
        <f t="shared" si="37"/>
        <v>0</v>
      </c>
      <c r="Z246" s="72">
        <f t="shared" si="38"/>
        <v>3.6680697534576069E-2</v>
      </c>
      <c r="AA246" s="72">
        <f t="shared" si="39"/>
        <v>0.96490503715937237</v>
      </c>
      <c r="AB246" s="72">
        <f t="shared" si="40"/>
        <v>0</v>
      </c>
      <c r="AC246" s="72">
        <f t="shared" si="41"/>
        <v>3.5094962840627582E-2</v>
      </c>
      <c r="AD246" s="72">
        <f t="shared" si="42"/>
        <v>5.2615754660252558E-3</v>
      </c>
      <c r="AE246" s="72">
        <f t="shared" si="43"/>
        <v>7.2254335260115606E-3</v>
      </c>
      <c r="AF246" s="72">
        <f t="shared" si="44"/>
        <v>0.83606557377049184</v>
      </c>
    </row>
    <row r="247" spans="1:32" x14ac:dyDescent="0.25">
      <c r="A247" s="2" t="s">
        <v>7363</v>
      </c>
      <c r="B247" s="3" t="s">
        <v>24</v>
      </c>
      <c r="C247" s="4" t="s">
        <v>7362</v>
      </c>
      <c r="D247" s="3" t="s">
        <v>26</v>
      </c>
      <c r="E247" s="3" t="s">
        <v>7361</v>
      </c>
      <c r="F247" s="3" t="s">
        <v>28</v>
      </c>
      <c r="G247" s="3" t="s">
        <v>28</v>
      </c>
      <c r="H247" s="5">
        <v>369</v>
      </c>
      <c r="I247" s="5">
        <v>8</v>
      </c>
      <c r="J247" s="5">
        <v>378</v>
      </c>
      <c r="K247" s="5">
        <v>402</v>
      </c>
      <c r="L247" s="5">
        <v>6.7392999999999995E-2</v>
      </c>
      <c r="M247" s="69">
        <f t="shared" si="34"/>
        <v>8454</v>
      </c>
      <c r="N247" s="5">
        <v>98</v>
      </c>
      <c r="O247" s="5">
        <v>8303</v>
      </c>
      <c r="P247" s="5">
        <v>5965</v>
      </c>
      <c r="Q247" s="5">
        <v>0</v>
      </c>
      <c r="R247" s="5">
        <v>0</v>
      </c>
      <c r="S247" s="5">
        <f t="shared" si="35"/>
        <v>6064</v>
      </c>
      <c r="T247" s="5">
        <v>17</v>
      </c>
      <c r="U247" s="5">
        <v>2</v>
      </c>
      <c r="V247" s="5">
        <v>151</v>
      </c>
      <c r="W247" s="5">
        <v>99</v>
      </c>
      <c r="X247" s="72">
        <f t="shared" si="36"/>
        <v>0.98213863259995271</v>
      </c>
      <c r="Y247" s="72">
        <f t="shared" si="37"/>
        <v>0</v>
      </c>
      <c r="Z247" s="72">
        <f t="shared" si="38"/>
        <v>1.7861367400047314E-2</v>
      </c>
      <c r="AA247" s="72">
        <f t="shared" si="39"/>
        <v>0.98367414248021112</v>
      </c>
      <c r="AB247" s="72">
        <f t="shared" si="40"/>
        <v>0</v>
      </c>
      <c r="AC247" s="72">
        <f t="shared" si="41"/>
        <v>1.6325857519788919E-2</v>
      </c>
      <c r="AD247" s="72">
        <f t="shared" si="42"/>
        <v>1.1592145729832031E-2</v>
      </c>
      <c r="AE247" s="72">
        <f t="shared" si="43"/>
        <v>1.6160949868073878E-2</v>
      </c>
      <c r="AF247" s="72">
        <f t="shared" si="44"/>
        <v>0.94029850746268662</v>
      </c>
    </row>
    <row r="248" spans="1:32" x14ac:dyDescent="0.25">
      <c r="A248" s="2" t="s">
        <v>8228</v>
      </c>
      <c r="B248" s="3" t="s">
        <v>24</v>
      </c>
      <c r="C248" s="4" t="s">
        <v>8227</v>
      </c>
      <c r="D248" s="3" t="s">
        <v>26</v>
      </c>
      <c r="E248" s="3" t="s">
        <v>8226</v>
      </c>
      <c r="F248" s="3" t="s">
        <v>28</v>
      </c>
      <c r="G248" s="3" t="s">
        <v>28</v>
      </c>
      <c r="H248" s="5">
        <v>1720</v>
      </c>
      <c r="I248" s="5">
        <v>24</v>
      </c>
      <c r="J248" s="5">
        <v>2178</v>
      </c>
      <c r="K248" s="5">
        <v>2405</v>
      </c>
      <c r="L248" s="5">
        <v>0.175843</v>
      </c>
      <c r="M248" s="69">
        <f t="shared" si="34"/>
        <v>20532</v>
      </c>
      <c r="N248" s="5">
        <v>1610</v>
      </c>
      <c r="O248" s="5">
        <v>19527</v>
      </c>
      <c r="P248" s="5">
        <v>13677</v>
      </c>
      <c r="Q248" s="5">
        <v>0</v>
      </c>
      <c r="R248" s="5">
        <v>0</v>
      </c>
      <c r="S248" s="5">
        <f t="shared" si="35"/>
        <v>14381</v>
      </c>
      <c r="T248" s="5">
        <v>108</v>
      </c>
      <c r="U248" s="5">
        <v>13</v>
      </c>
      <c r="V248" s="5">
        <v>1005</v>
      </c>
      <c r="W248" s="5">
        <v>704</v>
      </c>
      <c r="X248" s="72">
        <f t="shared" si="36"/>
        <v>0.95105201636469905</v>
      </c>
      <c r="Y248" s="72">
        <f t="shared" si="37"/>
        <v>0</v>
      </c>
      <c r="Z248" s="72">
        <f t="shared" si="38"/>
        <v>4.8947983635300993E-2</v>
      </c>
      <c r="AA248" s="72">
        <f t="shared" si="39"/>
        <v>0.95104651971351084</v>
      </c>
      <c r="AB248" s="72">
        <f t="shared" si="40"/>
        <v>0</v>
      </c>
      <c r="AC248" s="72">
        <f t="shared" si="41"/>
        <v>4.8953480286489118E-2</v>
      </c>
      <c r="AD248" s="72">
        <f t="shared" si="42"/>
        <v>7.8414182739138902E-2</v>
      </c>
      <c r="AE248" s="72">
        <f t="shared" si="43"/>
        <v>0.11195327167790835</v>
      </c>
      <c r="AF248" s="72">
        <f t="shared" si="44"/>
        <v>0.90561330561330566</v>
      </c>
    </row>
    <row r="249" spans="1:32" x14ac:dyDescent="0.25">
      <c r="A249" s="2" t="s">
        <v>5878</v>
      </c>
      <c r="B249" s="3" t="s">
        <v>24</v>
      </c>
      <c r="C249" s="4" t="s">
        <v>5877</v>
      </c>
      <c r="D249" s="3" t="s">
        <v>26</v>
      </c>
      <c r="E249" s="3" t="s">
        <v>5876</v>
      </c>
      <c r="F249" s="3" t="s">
        <v>28</v>
      </c>
      <c r="G249" s="3" t="s">
        <v>28</v>
      </c>
      <c r="H249" s="5">
        <v>15</v>
      </c>
      <c r="I249" s="5">
        <v>0</v>
      </c>
      <c r="J249" s="5">
        <v>27</v>
      </c>
      <c r="K249" s="5">
        <v>28</v>
      </c>
      <c r="L249" s="5">
        <v>1.1662E-2</v>
      </c>
      <c r="M249" s="69">
        <f t="shared" si="34"/>
        <v>3407</v>
      </c>
      <c r="N249" s="5">
        <v>19</v>
      </c>
      <c r="O249" s="5">
        <v>3326</v>
      </c>
      <c r="P249" s="5">
        <v>2401</v>
      </c>
      <c r="Q249" s="5">
        <v>0</v>
      </c>
      <c r="R249" s="5">
        <v>0</v>
      </c>
      <c r="S249" s="5">
        <f t="shared" si="35"/>
        <v>2461</v>
      </c>
      <c r="T249" s="5">
        <v>0</v>
      </c>
      <c r="U249" s="5">
        <v>1</v>
      </c>
      <c r="V249" s="5">
        <v>81</v>
      </c>
      <c r="W249" s="5">
        <v>60</v>
      </c>
      <c r="X249" s="72">
        <f t="shared" si="36"/>
        <v>0.97622541825653064</v>
      </c>
      <c r="Y249" s="72">
        <f t="shared" si="37"/>
        <v>0</v>
      </c>
      <c r="Z249" s="72">
        <f t="shared" si="38"/>
        <v>2.3774581743469327E-2</v>
      </c>
      <c r="AA249" s="72">
        <f t="shared" si="39"/>
        <v>0.97561966680211298</v>
      </c>
      <c r="AB249" s="72">
        <f t="shared" si="40"/>
        <v>0</v>
      </c>
      <c r="AC249" s="72">
        <f t="shared" si="41"/>
        <v>2.4380333197887037E-2</v>
      </c>
      <c r="AD249" s="72">
        <f t="shared" si="42"/>
        <v>5.5767537422952741E-3</v>
      </c>
      <c r="AE249" s="72">
        <f t="shared" si="43"/>
        <v>7.7204388459975615E-3</v>
      </c>
      <c r="AF249" s="72">
        <f t="shared" si="44"/>
        <v>0.9642857142857143</v>
      </c>
    </row>
    <row r="250" spans="1:32" x14ac:dyDescent="0.25">
      <c r="A250" s="2" t="s">
        <v>6115</v>
      </c>
      <c r="B250" s="3" t="s">
        <v>24</v>
      </c>
      <c r="C250" s="4" t="s">
        <v>6114</v>
      </c>
      <c r="D250" s="3" t="s">
        <v>26</v>
      </c>
      <c r="E250" s="3" t="s">
        <v>6113</v>
      </c>
      <c r="F250" s="3" t="s">
        <v>28</v>
      </c>
      <c r="G250" s="3" t="s">
        <v>28</v>
      </c>
      <c r="H250" s="5">
        <v>68</v>
      </c>
      <c r="I250" s="5">
        <v>5</v>
      </c>
      <c r="J250" s="5">
        <v>48</v>
      </c>
      <c r="K250" s="5">
        <v>65</v>
      </c>
      <c r="L250" s="5">
        <v>2.3810000000000001E-2</v>
      </c>
      <c r="M250" s="69">
        <f t="shared" si="34"/>
        <v>3846</v>
      </c>
      <c r="N250" s="5">
        <v>15</v>
      </c>
      <c r="O250" s="5">
        <v>3690</v>
      </c>
      <c r="P250" s="5">
        <v>2730</v>
      </c>
      <c r="Q250" s="5">
        <v>0</v>
      </c>
      <c r="R250" s="5">
        <v>0</v>
      </c>
      <c r="S250" s="5">
        <f t="shared" si="35"/>
        <v>2842</v>
      </c>
      <c r="T250" s="5">
        <v>1</v>
      </c>
      <c r="U250" s="5">
        <v>1</v>
      </c>
      <c r="V250" s="5">
        <v>156</v>
      </c>
      <c r="W250" s="5">
        <v>112</v>
      </c>
      <c r="X250" s="72">
        <f t="shared" si="36"/>
        <v>0.95943837753510142</v>
      </c>
      <c r="Y250" s="72">
        <f t="shared" si="37"/>
        <v>0</v>
      </c>
      <c r="Z250" s="72">
        <f t="shared" si="38"/>
        <v>4.0561622464898597E-2</v>
      </c>
      <c r="AA250" s="72">
        <f t="shared" si="39"/>
        <v>0.96059113300492616</v>
      </c>
      <c r="AB250" s="72">
        <f t="shared" si="40"/>
        <v>0</v>
      </c>
      <c r="AC250" s="72">
        <f t="shared" si="41"/>
        <v>3.9408866995073892E-2</v>
      </c>
      <c r="AD250" s="72">
        <f t="shared" si="42"/>
        <v>3.9001560062402497E-3</v>
      </c>
      <c r="AE250" s="72">
        <f t="shared" si="43"/>
        <v>5.2779732582688248E-3</v>
      </c>
      <c r="AF250" s="72">
        <f t="shared" si="44"/>
        <v>0.7384615384615385</v>
      </c>
    </row>
    <row r="251" spans="1:32" x14ac:dyDescent="0.25">
      <c r="A251" s="2" t="s">
        <v>7315</v>
      </c>
      <c r="B251" s="3" t="s">
        <v>24</v>
      </c>
      <c r="C251" s="4" t="s">
        <v>7314</v>
      </c>
      <c r="D251" s="3" t="s">
        <v>26</v>
      </c>
      <c r="E251" s="3" t="s">
        <v>7313</v>
      </c>
      <c r="F251" s="3" t="s">
        <v>28</v>
      </c>
      <c r="G251" s="3" t="s">
        <v>28</v>
      </c>
      <c r="H251" s="5">
        <v>31</v>
      </c>
      <c r="I251" s="5">
        <v>0</v>
      </c>
      <c r="J251" s="5">
        <v>113</v>
      </c>
      <c r="K251" s="5">
        <v>126</v>
      </c>
      <c r="L251" s="5">
        <v>2.1561E-2</v>
      </c>
      <c r="M251" s="69">
        <f t="shared" si="34"/>
        <v>8298</v>
      </c>
      <c r="N251" s="5">
        <v>105</v>
      </c>
      <c r="O251" s="5">
        <v>7948</v>
      </c>
      <c r="P251" s="5">
        <v>5844</v>
      </c>
      <c r="Q251" s="5">
        <v>0</v>
      </c>
      <c r="R251" s="5">
        <v>0</v>
      </c>
      <c r="S251" s="5">
        <f t="shared" si="35"/>
        <v>6071</v>
      </c>
      <c r="T251" s="5">
        <v>4</v>
      </c>
      <c r="U251" s="5">
        <v>3</v>
      </c>
      <c r="V251" s="5">
        <v>350</v>
      </c>
      <c r="W251" s="5">
        <v>227</v>
      </c>
      <c r="X251" s="72">
        <f t="shared" si="36"/>
        <v>0.95782116172571707</v>
      </c>
      <c r="Y251" s="72">
        <f t="shared" si="37"/>
        <v>0</v>
      </c>
      <c r="Z251" s="72">
        <f t="shared" si="38"/>
        <v>4.2178838274282961E-2</v>
      </c>
      <c r="AA251" s="72">
        <f t="shared" si="39"/>
        <v>0.96260912535002474</v>
      </c>
      <c r="AB251" s="72">
        <f t="shared" si="40"/>
        <v>0</v>
      </c>
      <c r="AC251" s="72">
        <f t="shared" si="41"/>
        <v>3.7390874649975293E-2</v>
      </c>
      <c r="AD251" s="72">
        <f t="shared" si="42"/>
        <v>1.2653651482284888E-2</v>
      </c>
      <c r="AE251" s="72">
        <f t="shared" si="43"/>
        <v>1.7295338494481963E-2</v>
      </c>
      <c r="AF251" s="72">
        <f t="shared" si="44"/>
        <v>0.89682539682539686</v>
      </c>
    </row>
    <row r="252" spans="1:32" x14ac:dyDescent="0.25">
      <c r="A252" s="2" t="s">
        <v>5552</v>
      </c>
      <c r="B252" s="3" t="s">
        <v>24</v>
      </c>
      <c r="C252" s="4" t="s">
        <v>5551</v>
      </c>
      <c r="D252" s="3" t="s">
        <v>26</v>
      </c>
      <c r="E252" s="3" t="s">
        <v>5550</v>
      </c>
      <c r="F252" s="3" t="s">
        <v>28</v>
      </c>
      <c r="G252" s="3" t="s">
        <v>28</v>
      </c>
      <c r="H252" s="5">
        <v>38</v>
      </c>
      <c r="I252" s="5">
        <v>0</v>
      </c>
      <c r="J252" s="5">
        <v>58</v>
      </c>
      <c r="K252" s="5">
        <v>65</v>
      </c>
      <c r="L252" s="5">
        <v>3.3452999999999997E-2</v>
      </c>
      <c r="M252" s="69">
        <f t="shared" si="34"/>
        <v>3321</v>
      </c>
      <c r="N252" s="5">
        <v>22</v>
      </c>
      <c r="O252" s="5">
        <v>2734</v>
      </c>
      <c r="P252" s="5">
        <v>1943</v>
      </c>
      <c r="Q252" s="5">
        <v>0</v>
      </c>
      <c r="R252" s="5">
        <v>0</v>
      </c>
      <c r="S252" s="5">
        <f t="shared" si="35"/>
        <v>2347</v>
      </c>
      <c r="T252" s="5">
        <v>16</v>
      </c>
      <c r="U252" s="5">
        <v>3</v>
      </c>
      <c r="V252" s="5">
        <v>587</v>
      </c>
      <c r="W252" s="5">
        <v>404</v>
      </c>
      <c r="X252" s="72">
        <f t="shared" si="36"/>
        <v>0.82324601023788013</v>
      </c>
      <c r="Y252" s="72">
        <f t="shared" si="37"/>
        <v>0</v>
      </c>
      <c r="Z252" s="72">
        <f t="shared" si="38"/>
        <v>0.17675398976211984</v>
      </c>
      <c r="AA252" s="72">
        <f t="shared" si="39"/>
        <v>0.82786536003408606</v>
      </c>
      <c r="AB252" s="72">
        <f t="shared" si="40"/>
        <v>0</v>
      </c>
      <c r="AC252" s="72">
        <f t="shared" si="41"/>
        <v>0.17213463996591394</v>
      </c>
      <c r="AD252" s="72">
        <f t="shared" si="42"/>
        <v>6.6245106895513398E-3</v>
      </c>
      <c r="AE252" s="72">
        <f t="shared" si="43"/>
        <v>9.3736685129953128E-3</v>
      </c>
      <c r="AF252" s="72">
        <f t="shared" si="44"/>
        <v>0.89230769230769236</v>
      </c>
    </row>
    <row r="253" spans="1:32" x14ac:dyDescent="0.25">
      <c r="A253" s="2" t="s">
        <v>6867</v>
      </c>
      <c r="B253" s="3" t="s">
        <v>24</v>
      </c>
      <c r="C253" s="4" t="s">
        <v>6866</v>
      </c>
      <c r="D253" s="3" t="s">
        <v>26</v>
      </c>
      <c r="E253" s="3" t="s">
        <v>6865</v>
      </c>
      <c r="F253" s="3" t="s">
        <v>28</v>
      </c>
      <c r="G253" s="3" t="s">
        <v>28</v>
      </c>
      <c r="H253" s="5">
        <v>23</v>
      </c>
      <c r="I253" s="5">
        <v>0</v>
      </c>
      <c r="J253" s="5">
        <v>49</v>
      </c>
      <c r="K253" s="5">
        <v>51</v>
      </c>
      <c r="L253" s="5">
        <v>1.1841000000000001E-2</v>
      </c>
      <c r="M253" s="69">
        <f t="shared" si="34"/>
        <v>5760</v>
      </c>
      <c r="N253" s="5">
        <v>32</v>
      </c>
      <c r="O253" s="5">
        <v>5760</v>
      </c>
      <c r="P253" s="5">
        <v>4307</v>
      </c>
      <c r="Q253" s="5">
        <v>0</v>
      </c>
      <c r="R253" s="5">
        <v>0</v>
      </c>
      <c r="S253" s="5">
        <f t="shared" si="35"/>
        <v>4307</v>
      </c>
      <c r="T253" s="5">
        <v>2</v>
      </c>
      <c r="U253" s="5">
        <v>0</v>
      </c>
      <c r="V253" s="5">
        <v>0</v>
      </c>
      <c r="W253" s="5">
        <v>0</v>
      </c>
      <c r="X253" s="72">
        <f t="shared" si="36"/>
        <v>1</v>
      </c>
      <c r="Y253" s="72">
        <f t="shared" si="37"/>
        <v>0</v>
      </c>
      <c r="Z253" s="72">
        <f t="shared" si="38"/>
        <v>0</v>
      </c>
      <c r="AA253" s="72">
        <f t="shared" si="39"/>
        <v>1</v>
      </c>
      <c r="AB253" s="72">
        <f t="shared" si="40"/>
        <v>0</v>
      </c>
      <c r="AC253" s="72">
        <f t="shared" si="41"/>
        <v>0</v>
      </c>
      <c r="AD253" s="72">
        <f t="shared" si="42"/>
        <v>5.5555555555555558E-3</v>
      </c>
      <c r="AE253" s="72">
        <f t="shared" si="43"/>
        <v>7.4297654980264687E-3</v>
      </c>
      <c r="AF253" s="72">
        <f t="shared" si="44"/>
        <v>0.96078431372549022</v>
      </c>
    </row>
    <row r="254" spans="1:32" x14ac:dyDescent="0.25">
      <c r="A254" s="2" t="s">
        <v>6751</v>
      </c>
      <c r="B254" s="3" t="s">
        <v>24</v>
      </c>
      <c r="C254" s="4" t="s">
        <v>6750</v>
      </c>
      <c r="D254" s="3" t="s">
        <v>26</v>
      </c>
      <c r="E254" s="3" t="s">
        <v>6749</v>
      </c>
      <c r="F254" s="3" t="s">
        <v>28</v>
      </c>
      <c r="G254" s="3" t="s">
        <v>28</v>
      </c>
      <c r="H254" s="5">
        <v>74</v>
      </c>
      <c r="I254" s="5">
        <v>5</v>
      </c>
      <c r="J254" s="5">
        <v>62</v>
      </c>
      <c r="K254" s="5">
        <v>74</v>
      </c>
      <c r="L254" s="5">
        <v>1.8844E-2</v>
      </c>
      <c r="M254" s="69">
        <f t="shared" si="34"/>
        <v>5405</v>
      </c>
      <c r="N254" s="5">
        <v>22</v>
      </c>
      <c r="O254" s="5">
        <v>5303</v>
      </c>
      <c r="P254" s="5">
        <v>3927</v>
      </c>
      <c r="Q254" s="5">
        <v>0</v>
      </c>
      <c r="R254" s="5">
        <v>0</v>
      </c>
      <c r="S254" s="5">
        <f t="shared" si="35"/>
        <v>3998</v>
      </c>
      <c r="T254" s="5">
        <v>1</v>
      </c>
      <c r="U254" s="5">
        <v>2</v>
      </c>
      <c r="V254" s="5">
        <v>102</v>
      </c>
      <c r="W254" s="5">
        <v>71</v>
      </c>
      <c r="X254" s="72">
        <f t="shared" si="36"/>
        <v>0.98112858464384833</v>
      </c>
      <c r="Y254" s="72">
        <f t="shared" si="37"/>
        <v>0</v>
      </c>
      <c r="Z254" s="72">
        <f t="shared" si="38"/>
        <v>1.8871415356151711E-2</v>
      </c>
      <c r="AA254" s="72">
        <f t="shared" si="39"/>
        <v>0.98224112056028012</v>
      </c>
      <c r="AB254" s="72">
        <f t="shared" si="40"/>
        <v>0</v>
      </c>
      <c r="AC254" s="72">
        <f t="shared" si="41"/>
        <v>1.7758879439719859E-2</v>
      </c>
      <c r="AD254" s="72">
        <f t="shared" si="42"/>
        <v>4.0703052728954673E-3</v>
      </c>
      <c r="AE254" s="72">
        <f t="shared" si="43"/>
        <v>5.5027513756878439E-3</v>
      </c>
      <c r="AF254" s="72">
        <f t="shared" si="44"/>
        <v>0.83783783783783783</v>
      </c>
    </row>
    <row r="255" spans="1:32" x14ac:dyDescent="0.25">
      <c r="A255" s="2" t="s">
        <v>7625</v>
      </c>
      <c r="B255" s="3" t="s">
        <v>24</v>
      </c>
      <c r="C255" s="4" t="s">
        <v>7624</v>
      </c>
      <c r="D255" s="3" t="s">
        <v>26</v>
      </c>
      <c r="E255" s="3" t="s">
        <v>7623</v>
      </c>
      <c r="F255" s="3" t="s">
        <v>28</v>
      </c>
      <c r="G255" s="3" t="s">
        <v>28</v>
      </c>
      <c r="H255" s="5">
        <v>1041</v>
      </c>
      <c r="I255" s="5">
        <v>5</v>
      </c>
      <c r="J255" s="5">
        <v>1048</v>
      </c>
      <c r="K255" s="5">
        <v>1175</v>
      </c>
      <c r="L255" s="5">
        <v>0.169602</v>
      </c>
      <c r="M255" s="69">
        <f t="shared" si="34"/>
        <v>12765</v>
      </c>
      <c r="N255" s="5">
        <v>416</v>
      </c>
      <c r="O255" s="5">
        <v>10062</v>
      </c>
      <c r="P255" s="5">
        <v>6928</v>
      </c>
      <c r="Q255" s="5">
        <v>0</v>
      </c>
      <c r="R255" s="5">
        <v>0</v>
      </c>
      <c r="S255" s="5">
        <f t="shared" si="35"/>
        <v>8810</v>
      </c>
      <c r="T255" s="5">
        <v>35</v>
      </c>
      <c r="U255" s="5">
        <v>21</v>
      </c>
      <c r="V255" s="5">
        <v>2703</v>
      </c>
      <c r="W255" s="5">
        <v>1882</v>
      </c>
      <c r="X255" s="72">
        <f t="shared" si="36"/>
        <v>0.78824911868390124</v>
      </c>
      <c r="Y255" s="72">
        <f t="shared" si="37"/>
        <v>0</v>
      </c>
      <c r="Z255" s="72">
        <f t="shared" si="38"/>
        <v>0.2117508813160987</v>
      </c>
      <c r="AA255" s="72">
        <f t="shared" si="39"/>
        <v>0.7863791146424518</v>
      </c>
      <c r="AB255" s="72">
        <f t="shared" si="40"/>
        <v>0</v>
      </c>
      <c r="AC255" s="72">
        <f t="shared" si="41"/>
        <v>0.21362088535754825</v>
      </c>
      <c r="AD255" s="72">
        <f t="shared" si="42"/>
        <v>3.2589110849980417E-2</v>
      </c>
      <c r="AE255" s="72">
        <f t="shared" si="43"/>
        <v>4.7219069239500568E-2</v>
      </c>
      <c r="AF255" s="72">
        <f t="shared" si="44"/>
        <v>0.89191489361702125</v>
      </c>
    </row>
    <row r="256" spans="1:32" x14ac:dyDescent="0.25">
      <c r="A256" s="2" t="s">
        <v>7194</v>
      </c>
      <c r="B256" s="3" t="s">
        <v>24</v>
      </c>
      <c r="C256" s="4" t="s">
        <v>7193</v>
      </c>
      <c r="D256" s="3" t="s">
        <v>26</v>
      </c>
      <c r="E256" s="3" t="s">
        <v>7192</v>
      </c>
      <c r="F256" s="3" t="s">
        <v>28</v>
      </c>
      <c r="G256" s="3" t="s">
        <v>28</v>
      </c>
      <c r="H256" s="5">
        <v>195</v>
      </c>
      <c r="I256" s="5">
        <v>1</v>
      </c>
      <c r="J256" s="5">
        <v>247</v>
      </c>
      <c r="K256" s="5">
        <v>271</v>
      </c>
      <c r="L256" s="5">
        <v>5.1035999999999998E-2</v>
      </c>
      <c r="M256" s="69">
        <f t="shared" si="34"/>
        <v>7978</v>
      </c>
      <c r="N256" s="5">
        <v>114</v>
      </c>
      <c r="O256" s="5">
        <v>7203</v>
      </c>
      <c r="P256" s="5">
        <v>5310</v>
      </c>
      <c r="Q256" s="5">
        <v>0</v>
      </c>
      <c r="R256" s="5">
        <v>0</v>
      </c>
      <c r="S256" s="5">
        <f t="shared" si="35"/>
        <v>5844</v>
      </c>
      <c r="T256" s="5">
        <v>13</v>
      </c>
      <c r="U256" s="5">
        <v>10</v>
      </c>
      <c r="V256" s="5">
        <v>775</v>
      </c>
      <c r="W256" s="5">
        <v>534</v>
      </c>
      <c r="X256" s="72">
        <f t="shared" si="36"/>
        <v>0.90285785911255956</v>
      </c>
      <c r="Y256" s="72">
        <f t="shared" si="37"/>
        <v>0</v>
      </c>
      <c r="Z256" s="72">
        <f t="shared" si="38"/>
        <v>9.7142140887440456E-2</v>
      </c>
      <c r="AA256" s="72">
        <f t="shared" si="39"/>
        <v>0.90862422997946612</v>
      </c>
      <c r="AB256" s="72">
        <f t="shared" si="40"/>
        <v>0</v>
      </c>
      <c r="AC256" s="72">
        <f t="shared" si="41"/>
        <v>9.1375770020533875E-2</v>
      </c>
      <c r="AD256" s="72">
        <f t="shared" si="42"/>
        <v>1.4289295562797694E-2</v>
      </c>
      <c r="AE256" s="72">
        <f t="shared" si="43"/>
        <v>1.9507186858316223E-2</v>
      </c>
      <c r="AF256" s="72">
        <f t="shared" si="44"/>
        <v>0.91143911439114389</v>
      </c>
    </row>
    <row r="257" spans="1:32" x14ac:dyDescent="0.25">
      <c r="A257" s="2" t="s">
        <v>8557</v>
      </c>
      <c r="B257" s="3" t="s">
        <v>24</v>
      </c>
      <c r="C257" s="4" t="s">
        <v>8556</v>
      </c>
      <c r="D257" s="3" t="s">
        <v>26</v>
      </c>
      <c r="E257" s="3" t="s">
        <v>8555</v>
      </c>
      <c r="F257" s="3" t="s">
        <v>28</v>
      </c>
      <c r="G257" s="3" t="s">
        <v>28</v>
      </c>
      <c r="H257" s="5">
        <v>1294</v>
      </c>
      <c r="I257" s="5">
        <v>38</v>
      </c>
      <c r="J257" s="5">
        <v>1211</v>
      </c>
      <c r="K257" s="5">
        <v>2313</v>
      </c>
      <c r="L257" s="5">
        <v>6.7981E-2</v>
      </c>
      <c r="M257" s="69">
        <f t="shared" si="34"/>
        <v>83194</v>
      </c>
      <c r="N257" s="5">
        <v>534</v>
      </c>
      <c r="O257" s="5">
        <v>52360</v>
      </c>
      <c r="P257" s="5">
        <v>34024</v>
      </c>
      <c r="Q257" s="5">
        <v>0</v>
      </c>
      <c r="R257" s="5">
        <v>0</v>
      </c>
      <c r="S257" s="5">
        <f t="shared" si="35"/>
        <v>53985</v>
      </c>
      <c r="T257" s="5">
        <v>325</v>
      </c>
      <c r="U257" s="5">
        <v>298</v>
      </c>
      <c r="V257" s="5">
        <v>30834</v>
      </c>
      <c r="W257" s="5">
        <v>19961</v>
      </c>
      <c r="X257" s="72">
        <f t="shared" si="36"/>
        <v>0.62937231050316134</v>
      </c>
      <c r="Y257" s="72">
        <f t="shared" si="37"/>
        <v>0</v>
      </c>
      <c r="Z257" s="72">
        <f t="shared" si="38"/>
        <v>0.37062768949683872</v>
      </c>
      <c r="AA257" s="72">
        <f t="shared" si="39"/>
        <v>0.63024914328054094</v>
      </c>
      <c r="AB257" s="72">
        <f t="shared" si="40"/>
        <v>0</v>
      </c>
      <c r="AC257" s="72">
        <f t="shared" si="41"/>
        <v>0.36975085671945912</v>
      </c>
      <c r="AD257" s="72">
        <f t="shared" si="42"/>
        <v>6.4187321201048149E-3</v>
      </c>
      <c r="AE257" s="72">
        <f t="shared" si="43"/>
        <v>9.8916365657126977E-3</v>
      </c>
      <c r="AF257" s="72">
        <f t="shared" si="44"/>
        <v>0.52356247297881542</v>
      </c>
    </row>
    <row r="258" spans="1:32" x14ac:dyDescent="0.25">
      <c r="A258" s="2" t="s">
        <v>8258</v>
      </c>
      <c r="B258" s="3" t="s">
        <v>24</v>
      </c>
      <c r="C258" s="4" t="s">
        <v>8257</v>
      </c>
      <c r="D258" s="3" t="s">
        <v>26</v>
      </c>
      <c r="E258" s="3" t="s">
        <v>8256</v>
      </c>
      <c r="F258" s="3" t="s">
        <v>28</v>
      </c>
      <c r="G258" s="3" t="s">
        <v>28</v>
      </c>
      <c r="H258" s="5">
        <v>1581</v>
      </c>
      <c r="I258" s="5">
        <v>99</v>
      </c>
      <c r="J258" s="5">
        <v>1220</v>
      </c>
      <c r="K258" s="5">
        <v>1524</v>
      </c>
      <c r="L258" s="5">
        <v>0.106387</v>
      </c>
      <c r="M258" s="69">
        <f t="shared" si="34"/>
        <v>25682</v>
      </c>
      <c r="N258" s="5">
        <v>522</v>
      </c>
      <c r="O258" s="5">
        <v>21254</v>
      </c>
      <c r="P258" s="5">
        <v>14325</v>
      </c>
      <c r="Q258" s="5">
        <v>0</v>
      </c>
      <c r="R258" s="5">
        <v>0</v>
      </c>
      <c r="S258" s="5">
        <f t="shared" si="35"/>
        <v>17117</v>
      </c>
      <c r="T258" s="5">
        <v>85</v>
      </c>
      <c r="U258" s="5">
        <v>40</v>
      </c>
      <c r="V258" s="5">
        <v>4428</v>
      </c>
      <c r="W258" s="5">
        <v>2792</v>
      </c>
      <c r="X258" s="72">
        <f t="shared" si="36"/>
        <v>0.82758352153259096</v>
      </c>
      <c r="Y258" s="72">
        <f t="shared" si="37"/>
        <v>0</v>
      </c>
      <c r="Z258" s="72">
        <f t="shared" si="38"/>
        <v>0.17241647846740907</v>
      </c>
      <c r="AA258" s="72">
        <f t="shared" si="39"/>
        <v>0.83688730501840281</v>
      </c>
      <c r="AB258" s="72">
        <f t="shared" si="40"/>
        <v>0</v>
      </c>
      <c r="AC258" s="72">
        <f t="shared" si="41"/>
        <v>0.16311269498159725</v>
      </c>
      <c r="AD258" s="72">
        <f t="shared" si="42"/>
        <v>2.0325519819328713E-2</v>
      </c>
      <c r="AE258" s="72">
        <f t="shared" si="43"/>
        <v>3.0495998130513523E-2</v>
      </c>
      <c r="AF258" s="72">
        <f t="shared" si="44"/>
        <v>0.80052493438320205</v>
      </c>
    </row>
    <row r="259" spans="1:32" x14ac:dyDescent="0.25">
      <c r="A259" s="2" t="s">
        <v>8527</v>
      </c>
      <c r="B259" s="3" t="s">
        <v>24</v>
      </c>
      <c r="C259" s="4" t="s">
        <v>8526</v>
      </c>
      <c r="D259" s="3" t="s">
        <v>26</v>
      </c>
      <c r="E259" s="3" t="s">
        <v>8525</v>
      </c>
      <c r="F259" s="3" t="s">
        <v>28</v>
      </c>
      <c r="G259" s="3" t="s">
        <v>28</v>
      </c>
      <c r="H259" s="5">
        <v>2610</v>
      </c>
      <c r="I259" s="5">
        <v>54</v>
      </c>
      <c r="J259" s="5">
        <v>1910</v>
      </c>
      <c r="K259" s="5">
        <v>3279</v>
      </c>
      <c r="L259" s="5">
        <v>0.110661</v>
      </c>
      <c r="M259" s="69">
        <f t="shared" ref="M259:M274" si="45">O259+Q259+V259</f>
        <v>76708</v>
      </c>
      <c r="N259" s="5">
        <v>1288</v>
      </c>
      <c r="O259" s="5">
        <v>48068</v>
      </c>
      <c r="P259" s="5">
        <v>29631</v>
      </c>
      <c r="Q259" s="5">
        <v>0</v>
      </c>
      <c r="R259" s="5">
        <v>0</v>
      </c>
      <c r="S259" s="5">
        <f t="shared" ref="S259:S322" si="46">R259+W259+P259</f>
        <v>46603</v>
      </c>
      <c r="T259" s="5">
        <v>115</v>
      </c>
      <c r="U259" s="5">
        <v>294</v>
      </c>
      <c r="V259" s="5">
        <v>28640</v>
      </c>
      <c r="W259" s="5">
        <v>16972</v>
      </c>
      <c r="X259" s="72">
        <f t="shared" ref="X259:X274" si="47">O259/$M259</f>
        <v>0.62663607446420189</v>
      </c>
      <c r="Y259" s="72">
        <f t="shared" ref="Y259:Y274" si="48">Q259/$M259</f>
        <v>0</v>
      </c>
      <c r="Z259" s="72">
        <f t="shared" ref="Z259:Z274" si="49">V259/$M259</f>
        <v>0.37336392553579811</v>
      </c>
      <c r="AA259" s="72">
        <f t="shared" ref="AA259:AA274" si="50">P259/$S259</f>
        <v>0.63581743664570955</v>
      </c>
      <c r="AB259" s="72">
        <f t="shared" ref="AB259:AB274" si="51">R259/$S259</f>
        <v>0</v>
      </c>
      <c r="AC259" s="72">
        <f t="shared" ref="AC259:AC274" si="52">W259/$S259</f>
        <v>0.3641825633542905</v>
      </c>
      <c r="AD259" s="72">
        <f t="shared" ref="AD259:AD274" si="53">$N259/M259</f>
        <v>1.6790947489179746E-2</v>
      </c>
      <c r="AE259" s="72">
        <f t="shared" ref="AE259:AE274" si="54">$N259/S259</f>
        <v>2.7637705727099112E-2</v>
      </c>
      <c r="AF259" s="72">
        <f t="shared" ref="AF259:AF274" si="55">J259/K259</f>
        <v>0.58249466300701436</v>
      </c>
    </row>
    <row r="260" spans="1:32" x14ac:dyDescent="0.25">
      <c r="A260" s="2" t="s">
        <v>7813</v>
      </c>
      <c r="B260" s="3" t="s">
        <v>24</v>
      </c>
      <c r="C260" s="4" t="s">
        <v>7812</v>
      </c>
      <c r="D260" s="3" t="s">
        <v>26</v>
      </c>
      <c r="E260" s="3" t="s">
        <v>7811</v>
      </c>
      <c r="F260" s="3" t="s">
        <v>28</v>
      </c>
      <c r="G260" s="3" t="s">
        <v>28</v>
      </c>
      <c r="H260" s="5">
        <v>509</v>
      </c>
      <c r="I260" s="5">
        <v>7</v>
      </c>
      <c r="J260" s="5">
        <v>576</v>
      </c>
      <c r="K260" s="5">
        <v>640</v>
      </c>
      <c r="L260" s="5">
        <v>7.5900999999999996E-2</v>
      </c>
      <c r="M260" s="69">
        <f t="shared" si="45"/>
        <v>12422</v>
      </c>
      <c r="N260" s="5">
        <v>279</v>
      </c>
      <c r="O260" s="5">
        <v>12021</v>
      </c>
      <c r="P260" s="5">
        <v>8432</v>
      </c>
      <c r="Q260" s="5">
        <v>0</v>
      </c>
      <c r="R260" s="5">
        <v>0</v>
      </c>
      <c r="S260" s="5">
        <f t="shared" si="46"/>
        <v>8700</v>
      </c>
      <c r="T260" s="5">
        <v>29</v>
      </c>
      <c r="U260" s="5">
        <v>9</v>
      </c>
      <c r="V260" s="5">
        <v>401</v>
      </c>
      <c r="W260" s="5">
        <v>268</v>
      </c>
      <c r="X260" s="72">
        <f t="shared" si="47"/>
        <v>0.96771856383835131</v>
      </c>
      <c r="Y260" s="72">
        <f t="shared" si="48"/>
        <v>0</v>
      </c>
      <c r="Z260" s="72">
        <f t="shared" si="49"/>
        <v>3.2281436161648691E-2</v>
      </c>
      <c r="AA260" s="72">
        <f t="shared" si="50"/>
        <v>0.96919540229885059</v>
      </c>
      <c r="AB260" s="72">
        <f t="shared" si="51"/>
        <v>0</v>
      </c>
      <c r="AC260" s="72">
        <f t="shared" si="52"/>
        <v>3.0804597701149426E-2</v>
      </c>
      <c r="AD260" s="72">
        <f t="shared" si="53"/>
        <v>2.2460151344388987E-2</v>
      </c>
      <c r="AE260" s="72">
        <f t="shared" si="54"/>
        <v>3.206896551724138E-2</v>
      </c>
      <c r="AF260" s="72">
        <f t="shared" si="55"/>
        <v>0.9</v>
      </c>
    </row>
    <row r="261" spans="1:32" x14ac:dyDescent="0.25">
      <c r="A261" s="2" t="s">
        <v>6914</v>
      </c>
      <c r="B261" s="3" t="s">
        <v>24</v>
      </c>
      <c r="C261" s="4" t="s">
        <v>6913</v>
      </c>
      <c r="D261" s="3" t="s">
        <v>26</v>
      </c>
      <c r="E261" s="3" t="s">
        <v>6912</v>
      </c>
      <c r="F261" s="3" t="s">
        <v>28</v>
      </c>
      <c r="G261" s="3" t="s">
        <v>28</v>
      </c>
      <c r="H261" s="5">
        <v>81</v>
      </c>
      <c r="I261" s="5">
        <v>2</v>
      </c>
      <c r="J261" s="5">
        <v>92</v>
      </c>
      <c r="K261" s="5">
        <v>100</v>
      </c>
      <c r="L261" s="5">
        <v>2.264E-2</v>
      </c>
      <c r="M261" s="69">
        <f t="shared" si="45"/>
        <v>7037</v>
      </c>
      <c r="N261" s="5">
        <v>32</v>
      </c>
      <c r="O261" s="5">
        <v>6207</v>
      </c>
      <c r="P261" s="5">
        <v>4417</v>
      </c>
      <c r="Q261" s="5">
        <v>0</v>
      </c>
      <c r="R261" s="5">
        <v>0</v>
      </c>
      <c r="S261" s="5">
        <f t="shared" si="46"/>
        <v>5064</v>
      </c>
      <c r="T261" s="5">
        <v>17</v>
      </c>
      <c r="U261" s="5">
        <v>2</v>
      </c>
      <c r="V261" s="5">
        <v>830</v>
      </c>
      <c r="W261" s="5">
        <v>647</v>
      </c>
      <c r="X261" s="72">
        <f t="shared" si="47"/>
        <v>0.8820520108000568</v>
      </c>
      <c r="Y261" s="72">
        <f t="shared" si="48"/>
        <v>0</v>
      </c>
      <c r="Z261" s="72">
        <f t="shared" si="49"/>
        <v>0.11794798919994316</v>
      </c>
      <c r="AA261" s="72">
        <f t="shared" si="50"/>
        <v>0.8722353870458136</v>
      </c>
      <c r="AB261" s="72">
        <f t="shared" si="51"/>
        <v>0</v>
      </c>
      <c r="AC261" s="72">
        <f t="shared" si="52"/>
        <v>0.12776461295418642</v>
      </c>
      <c r="AD261" s="72">
        <f t="shared" si="53"/>
        <v>4.5473923546966036E-3</v>
      </c>
      <c r="AE261" s="72">
        <f t="shared" si="54"/>
        <v>6.3191153238546603E-3</v>
      </c>
      <c r="AF261" s="72">
        <f t="shared" si="55"/>
        <v>0.92</v>
      </c>
    </row>
    <row r="262" spans="1:32" x14ac:dyDescent="0.25">
      <c r="A262" s="2" t="s">
        <v>6142</v>
      </c>
      <c r="B262" s="3" t="s">
        <v>24</v>
      </c>
      <c r="C262" s="4" t="s">
        <v>6141</v>
      </c>
      <c r="D262" s="3" t="s">
        <v>26</v>
      </c>
      <c r="E262" s="3" t="s">
        <v>6140</v>
      </c>
      <c r="F262" s="3" t="s">
        <v>28</v>
      </c>
      <c r="G262" s="3" t="s">
        <v>28</v>
      </c>
      <c r="H262" s="5">
        <v>17</v>
      </c>
      <c r="I262" s="5">
        <v>0</v>
      </c>
      <c r="J262" s="5">
        <v>33</v>
      </c>
      <c r="K262" s="5">
        <v>36</v>
      </c>
      <c r="L262" s="5">
        <v>1.2968E-2</v>
      </c>
      <c r="M262" s="69">
        <f t="shared" si="45"/>
        <v>3856</v>
      </c>
      <c r="N262" s="5">
        <v>17</v>
      </c>
      <c r="O262" s="5">
        <v>3823</v>
      </c>
      <c r="P262" s="5">
        <v>2776</v>
      </c>
      <c r="Q262" s="5">
        <v>0</v>
      </c>
      <c r="R262" s="5">
        <v>0</v>
      </c>
      <c r="S262" s="5">
        <f t="shared" si="46"/>
        <v>2800</v>
      </c>
      <c r="T262" s="5">
        <v>4</v>
      </c>
      <c r="U262" s="5">
        <v>2</v>
      </c>
      <c r="V262" s="5">
        <v>33</v>
      </c>
      <c r="W262" s="5">
        <v>24</v>
      </c>
      <c r="X262" s="72">
        <f t="shared" si="47"/>
        <v>0.99144190871369298</v>
      </c>
      <c r="Y262" s="72">
        <f t="shared" si="48"/>
        <v>0</v>
      </c>
      <c r="Z262" s="72">
        <f t="shared" si="49"/>
        <v>8.5580912863070548E-3</v>
      </c>
      <c r="AA262" s="72">
        <f t="shared" si="50"/>
        <v>0.99142857142857144</v>
      </c>
      <c r="AB262" s="72">
        <f t="shared" si="51"/>
        <v>0</v>
      </c>
      <c r="AC262" s="72">
        <f t="shared" si="52"/>
        <v>8.5714285714285719E-3</v>
      </c>
      <c r="AD262" s="72">
        <f t="shared" si="53"/>
        <v>4.408713692946058E-3</v>
      </c>
      <c r="AE262" s="72">
        <f t="shared" si="54"/>
        <v>6.0714285714285714E-3</v>
      </c>
      <c r="AF262" s="72">
        <f t="shared" si="55"/>
        <v>0.91666666666666663</v>
      </c>
    </row>
    <row r="263" spans="1:32" x14ac:dyDescent="0.25">
      <c r="A263" s="2" t="s">
        <v>7756</v>
      </c>
      <c r="B263" s="3" t="s">
        <v>24</v>
      </c>
      <c r="C263" s="4" t="s">
        <v>7755</v>
      </c>
      <c r="D263" s="3" t="s">
        <v>26</v>
      </c>
      <c r="E263" s="3" t="s">
        <v>7754</v>
      </c>
      <c r="F263" s="3" t="s">
        <v>28</v>
      </c>
      <c r="G263" s="3" t="s">
        <v>28</v>
      </c>
      <c r="H263" s="5">
        <v>325</v>
      </c>
      <c r="I263" s="5">
        <v>10</v>
      </c>
      <c r="J263" s="5">
        <v>411</v>
      </c>
      <c r="K263" s="5">
        <v>454</v>
      </c>
      <c r="L263" s="5">
        <v>5.799E-2</v>
      </c>
      <c r="M263" s="69">
        <f t="shared" si="45"/>
        <v>13496</v>
      </c>
      <c r="N263" s="5">
        <v>142</v>
      </c>
      <c r="O263" s="5">
        <v>11128</v>
      </c>
      <c r="P263" s="5">
        <v>7829</v>
      </c>
      <c r="Q263" s="5">
        <v>0</v>
      </c>
      <c r="R263" s="5">
        <v>0</v>
      </c>
      <c r="S263" s="5">
        <f t="shared" si="46"/>
        <v>9357</v>
      </c>
      <c r="T263" s="5">
        <v>26</v>
      </c>
      <c r="U263" s="5">
        <v>39</v>
      </c>
      <c r="V263" s="5">
        <v>2368</v>
      </c>
      <c r="W263" s="5">
        <v>1528</v>
      </c>
      <c r="X263" s="72">
        <f t="shared" si="47"/>
        <v>0.82454060462359213</v>
      </c>
      <c r="Y263" s="72">
        <f t="shared" si="48"/>
        <v>0</v>
      </c>
      <c r="Z263" s="72">
        <f t="shared" si="49"/>
        <v>0.17545939537640781</v>
      </c>
      <c r="AA263" s="72">
        <f t="shared" si="50"/>
        <v>0.83669979694346475</v>
      </c>
      <c r="AB263" s="72">
        <f t="shared" si="51"/>
        <v>0</v>
      </c>
      <c r="AC263" s="72">
        <f t="shared" si="52"/>
        <v>0.16330020305653523</v>
      </c>
      <c r="AD263" s="72">
        <f t="shared" si="53"/>
        <v>1.052163604030824E-2</v>
      </c>
      <c r="AE263" s="72">
        <f t="shared" si="54"/>
        <v>1.517580421075131E-2</v>
      </c>
      <c r="AF263" s="72">
        <f t="shared" si="55"/>
        <v>0.90528634361233484</v>
      </c>
    </row>
    <row r="264" spans="1:32" x14ac:dyDescent="0.25">
      <c r="A264" s="2" t="s">
        <v>6423</v>
      </c>
      <c r="B264" s="3" t="s">
        <v>24</v>
      </c>
      <c r="C264" s="4" t="s">
        <v>6422</v>
      </c>
      <c r="D264" s="3" t="s">
        <v>26</v>
      </c>
      <c r="E264" s="3" t="s">
        <v>6421</v>
      </c>
      <c r="F264" s="3" t="s">
        <v>28</v>
      </c>
      <c r="G264" s="3" t="s">
        <v>28</v>
      </c>
      <c r="H264" s="5">
        <v>34</v>
      </c>
      <c r="I264" s="5">
        <v>2</v>
      </c>
      <c r="J264" s="5">
        <v>39</v>
      </c>
      <c r="K264" s="5">
        <v>46</v>
      </c>
      <c r="L264" s="5">
        <v>1.3944E-2</v>
      </c>
      <c r="M264" s="69">
        <f t="shared" si="45"/>
        <v>4741</v>
      </c>
      <c r="N264" s="5">
        <v>23</v>
      </c>
      <c r="O264" s="5">
        <v>4584</v>
      </c>
      <c r="P264" s="5">
        <v>3299</v>
      </c>
      <c r="Q264" s="5">
        <v>0</v>
      </c>
      <c r="R264" s="5">
        <v>0</v>
      </c>
      <c r="S264" s="5">
        <f t="shared" si="46"/>
        <v>3411</v>
      </c>
      <c r="T264" s="5">
        <v>0</v>
      </c>
      <c r="U264" s="5">
        <v>1</v>
      </c>
      <c r="V264" s="5">
        <v>157</v>
      </c>
      <c r="W264" s="5">
        <v>112</v>
      </c>
      <c r="X264" s="72">
        <f t="shared" si="47"/>
        <v>0.96688462349715254</v>
      </c>
      <c r="Y264" s="72">
        <f t="shared" si="48"/>
        <v>0</v>
      </c>
      <c r="Z264" s="72">
        <f t="shared" si="49"/>
        <v>3.3115376502847502E-2</v>
      </c>
      <c r="AA264" s="72">
        <f t="shared" si="50"/>
        <v>0.9671650542362944</v>
      </c>
      <c r="AB264" s="72">
        <f t="shared" si="51"/>
        <v>0</v>
      </c>
      <c r="AC264" s="72">
        <f t="shared" si="52"/>
        <v>3.2834945763705659E-2</v>
      </c>
      <c r="AD264" s="72">
        <f t="shared" si="53"/>
        <v>4.851297194684666E-3</v>
      </c>
      <c r="AE264" s="72">
        <f t="shared" si="54"/>
        <v>6.7428906479038405E-3</v>
      </c>
      <c r="AF264" s="72">
        <f t="shared" si="55"/>
        <v>0.84782608695652173</v>
      </c>
    </row>
    <row r="265" spans="1:32" x14ac:dyDescent="0.25">
      <c r="A265" s="2" t="s">
        <v>7447</v>
      </c>
      <c r="B265" s="3" t="s">
        <v>24</v>
      </c>
      <c r="C265" s="4" t="s">
        <v>7446</v>
      </c>
      <c r="D265" s="3" t="s">
        <v>26</v>
      </c>
      <c r="E265" s="3" t="s">
        <v>7445</v>
      </c>
      <c r="F265" s="3" t="s">
        <v>28</v>
      </c>
      <c r="G265" s="3" t="s">
        <v>28</v>
      </c>
      <c r="H265" s="5">
        <v>243</v>
      </c>
      <c r="I265" s="5">
        <v>7</v>
      </c>
      <c r="J265" s="5">
        <v>230</v>
      </c>
      <c r="K265" s="5">
        <v>288</v>
      </c>
      <c r="L265" s="5">
        <v>4.6443999999999999E-2</v>
      </c>
      <c r="M265" s="69">
        <f t="shared" si="45"/>
        <v>10784</v>
      </c>
      <c r="N265" s="5">
        <v>89</v>
      </c>
      <c r="O265" s="5">
        <v>8902</v>
      </c>
      <c r="P265" s="5">
        <v>6201</v>
      </c>
      <c r="Q265" s="5">
        <v>0</v>
      </c>
      <c r="R265" s="5">
        <v>0</v>
      </c>
      <c r="S265" s="5">
        <f t="shared" si="46"/>
        <v>7476</v>
      </c>
      <c r="T265" s="5">
        <v>8</v>
      </c>
      <c r="U265" s="5">
        <v>21</v>
      </c>
      <c r="V265" s="5">
        <v>1882</v>
      </c>
      <c r="W265" s="5">
        <v>1275</v>
      </c>
      <c r="X265" s="72">
        <f t="shared" si="47"/>
        <v>0.82548219584569738</v>
      </c>
      <c r="Y265" s="72">
        <f t="shared" si="48"/>
        <v>0</v>
      </c>
      <c r="Z265" s="72">
        <f t="shared" si="49"/>
        <v>0.17451780415430268</v>
      </c>
      <c r="AA265" s="72">
        <f t="shared" si="50"/>
        <v>0.829454253611557</v>
      </c>
      <c r="AB265" s="72">
        <f t="shared" si="51"/>
        <v>0</v>
      </c>
      <c r="AC265" s="72">
        <f t="shared" si="52"/>
        <v>0.17054574638844303</v>
      </c>
      <c r="AD265" s="72">
        <f t="shared" si="53"/>
        <v>8.2529673590504456E-3</v>
      </c>
      <c r="AE265" s="72">
        <f t="shared" si="54"/>
        <v>1.1904761904761904E-2</v>
      </c>
      <c r="AF265" s="72">
        <f t="shared" si="55"/>
        <v>0.79861111111111116</v>
      </c>
    </row>
    <row r="266" spans="1:32" x14ac:dyDescent="0.25">
      <c r="A266" s="2" t="s">
        <v>8027</v>
      </c>
      <c r="B266" s="3" t="s">
        <v>24</v>
      </c>
      <c r="C266" s="4" t="s">
        <v>8026</v>
      </c>
      <c r="D266" s="3" t="s">
        <v>26</v>
      </c>
      <c r="E266" s="3" t="s">
        <v>8025</v>
      </c>
      <c r="F266" s="3" t="s">
        <v>28</v>
      </c>
      <c r="G266" s="3" t="s">
        <v>28</v>
      </c>
      <c r="H266" s="5">
        <v>496</v>
      </c>
      <c r="I266" s="5">
        <v>2</v>
      </c>
      <c r="J266" s="5">
        <v>489</v>
      </c>
      <c r="K266" s="5">
        <v>731</v>
      </c>
      <c r="L266" s="5">
        <v>6.7892999999999995E-2</v>
      </c>
      <c r="M266" s="69">
        <f t="shared" si="45"/>
        <v>19390</v>
      </c>
      <c r="N266" s="5">
        <v>326</v>
      </c>
      <c r="O266" s="5">
        <v>15744</v>
      </c>
      <c r="P266" s="5">
        <v>10767</v>
      </c>
      <c r="Q266" s="5">
        <v>0</v>
      </c>
      <c r="R266" s="5">
        <v>0</v>
      </c>
      <c r="S266" s="5">
        <f t="shared" si="46"/>
        <v>12954</v>
      </c>
      <c r="T266" s="5">
        <v>56</v>
      </c>
      <c r="U266" s="5">
        <v>18</v>
      </c>
      <c r="V266" s="5">
        <v>3646</v>
      </c>
      <c r="W266" s="5">
        <v>2187</v>
      </c>
      <c r="X266" s="72">
        <f t="shared" si="47"/>
        <v>0.81196493037648276</v>
      </c>
      <c r="Y266" s="72">
        <f t="shared" si="48"/>
        <v>0</v>
      </c>
      <c r="Z266" s="72">
        <f t="shared" si="49"/>
        <v>0.18803506962351726</v>
      </c>
      <c r="AA266" s="72">
        <f t="shared" si="50"/>
        <v>0.83117183881426582</v>
      </c>
      <c r="AB266" s="72">
        <f t="shared" si="51"/>
        <v>0</v>
      </c>
      <c r="AC266" s="72">
        <f t="shared" si="52"/>
        <v>0.16882816118573413</v>
      </c>
      <c r="AD266" s="72">
        <f t="shared" si="53"/>
        <v>1.6812790097988653E-2</v>
      </c>
      <c r="AE266" s="72">
        <f t="shared" si="54"/>
        <v>2.5165971900571252E-2</v>
      </c>
      <c r="AF266" s="72">
        <f t="shared" si="55"/>
        <v>0.66894664842681262</v>
      </c>
    </row>
    <row r="267" spans="1:32" x14ac:dyDescent="0.25">
      <c r="A267" s="2" t="s">
        <v>5884</v>
      </c>
      <c r="B267" s="3" t="s">
        <v>24</v>
      </c>
      <c r="C267" s="4" t="s">
        <v>5883</v>
      </c>
      <c r="D267" s="3" t="s">
        <v>26</v>
      </c>
      <c r="E267" s="3" t="s">
        <v>5882</v>
      </c>
      <c r="F267" s="3" t="s">
        <v>28</v>
      </c>
      <c r="G267" s="3" t="s">
        <v>28</v>
      </c>
      <c r="H267" s="5">
        <v>22</v>
      </c>
      <c r="I267" s="5">
        <v>0</v>
      </c>
      <c r="J267" s="5">
        <v>28</v>
      </c>
      <c r="K267" s="5">
        <v>28</v>
      </c>
      <c r="L267" s="5">
        <v>1.1627999999999999E-2</v>
      </c>
      <c r="M267" s="69">
        <f t="shared" si="45"/>
        <v>3594</v>
      </c>
      <c r="N267" s="5">
        <v>8</v>
      </c>
      <c r="O267" s="5">
        <v>3581</v>
      </c>
      <c r="P267" s="5">
        <v>2408</v>
      </c>
      <c r="Q267" s="5">
        <v>0</v>
      </c>
      <c r="R267" s="5">
        <v>0</v>
      </c>
      <c r="S267" s="5">
        <f t="shared" si="46"/>
        <v>2419</v>
      </c>
      <c r="T267" s="5">
        <v>2</v>
      </c>
      <c r="U267" s="5">
        <v>1</v>
      </c>
      <c r="V267" s="5">
        <v>13</v>
      </c>
      <c r="W267" s="5">
        <v>11</v>
      </c>
      <c r="X267" s="72">
        <f t="shared" si="47"/>
        <v>0.99638286032276013</v>
      </c>
      <c r="Y267" s="72">
        <f t="shared" si="48"/>
        <v>0</v>
      </c>
      <c r="Z267" s="72">
        <f t="shared" si="49"/>
        <v>3.6171396772398442E-3</v>
      </c>
      <c r="AA267" s="72">
        <f t="shared" si="50"/>
        <v>0.99545266639107066</v>
      </c>
      <c r="AB267" s="72">
        <f t="shared" si="51"/>
        <v>0</v>
      </c>
      <c r="AC267" s="72">
        <f t="shared" si="52"/>
        <v>4.5473336089293095E-3</v>
      </c>
      <c r="AD267" s="72">
        <f t="shared" si="53"/>
        <v>2.2259321090706734E-3</v>
      </c>
      <c r="AE267" s="72">
        <f t="shared" si="54"/>
        <v>3.3071517155849523E-3</v>
      </c>
      <c r="AF267" s="72">
        <f t="shared" si="55"/>
        <v>1</v>
      </c>
    </row>
    <row r="268" spans="1:32" x14ac:dyDescent="0.25">
      <c r="A268" s="2" t="s">
        <v>6429</v>
      </c>
      <c r="B268" s="3" t="s">
        <v>24</v>
      </c>
      <c r="C268" s="4" t="s">
        <v>6428</v>
      </c>
      <c r="D268" s="3" t="s">
        <v>26</v>
      </c>
      <c r="E268" s="3" t="s">
        <v>6427</v>
      </c>
      <c r="F268" s="3" t="s">
        <v>28</v>
      </c>
      <c r="G268" s="3" t="s">
        <v>28</v>
      </c>
      <c r="H268" s="5">
        <v>25</v>
      </c>
      <c r="I268" s="5">
        <v>0</v>
      </c>
      <c r="J268" s="5">
        <v>47</v>
      </c>
      <c r="K268" s="5">
        <v>49</v>
      </c>
      <c r="L268" s="5">
        <v>1.4808E-2</v>
      </c>
      <c r="M268" s="69">
        <f t="shared" si="45"/>
        <v>4767</v>
      </c>
      <c r="N268" s="5">
        <v>22</v>
      </c>
      <c r="O268" s="5">
        <v>4736</v>
      </c>
      <c r="P268" s="5">
        <v>3309</v>
      </c>
      <c r="Q268" s="5">
        <v>0</v>
      </c>
      <c r="R268" s="5">
        <v>0</v>
      </c>
      <c r="S268" s="5">
        <f t="shared" si="46"/>
        <v>3332</v>
      </c>
      <c r="T268" s="5">
        <v>4</v>
      </c>
      <c r="U268" s="5">
        <v>1</v>
      </c>
      <c r="V268" s="5">
        <v>31</v>
      </c>
      <c r="W268" s="5">
        <v>23</v>
      </c>
      <c r="X268" s="72">
        <f t="shared" si="47"/>
        <v>0.99349695825466755</v>
      </c>
      <c r="Y268" s="72">
        <f t="shared" si="48"/>
        <v>0</v>
      </c>
      <c r="Z268" s="72">
        <f t="shared" si="49"/>
        <v>6.5030417453324938E-3</v>
      </c>
      <c r="AA268" s="72">
        <f t="shared" si="50"/>
        <v>0.99309723889555823</v>
      </c>
      <c r="AB268" s="72">
        <f t="shared" si="51"/>
        <v>0</v>
      </c>
      <c r="AC268" s="72">
        <f t="shared" si="52"/>
        <v>6.9027611044417767E-3</v>
      </c>
      <c r="AD268" s="72">
        <f t="shared" si="53"/>
        <v>4.6150618837843506E-3</v>
      </c>
      <c r="AE268" s="72">
        <f t="shared" si="54"/>
        <v>6.6026410564225691E-3</v>
      </c>
      <c r="AF268" s="72">
        <f t="shared" si="55"/>
        <v>0.95918367346938771</v>
      </c>
    </row>
    <row r="269" spans="1:32" x14ac:dyDescent="0.25">
      <c r="A269" s="2" t="s">
        <v>8312</v>
      </c>
      <c r="B269" s="3" t="s">
        <v>24</v>
      </c>
      <c r="C269" s="4" t="s">
        <v>8311</v>
      </c>
      <c r="D269" s="3" t="s">
        <v>26</v>
      </c>
      <c r="E269" s="3" t="s">
        <v>8310</v>
      </c>
      <c r="F269" s="3" t="s">
        <v>28</v>
      </c>
      <c r="G269" s="3" t="s">
        <v>28</v>
      </c>
      <c r="H269" s="5">
        <v>982</v>
      </c>
      <c r="I269" s="5">
        <v>82</v>
      </c>
      <c r="J269" s="5">
        <v>714</v>
      </c>
      <c r="K269" s="5">
        <v>1044</v>
      </c>
      <c r="L269" s="5">
        <v>6.5565999999999999E-2</v>
      </c>
      <c r="M269" s="69">
        <f t="shared" si="45"/>
        <v>29371</v>
      </c>
      <c r="N269" s="5">
        <v>99</v>
      </c>
      <c r="O269" s="5">
        <v>22962</v>
      </c>
      <c r="P269" s="5">
        <v>15923</v>
      </c>
      <c r="Q269" s="5">
        <v>0</v>
      </c>
      <c r="R269" s="5">
        <v>0</v>
      </c>
      <c r="S269" s="5">
        <f t="shared" si="46"/>
        <v>20126</v>
      </c>
      <c r="T269" s="5">
        <v>218</v>
      </c>
      <c r="U269" s="5">
        <v>42</v>
      </c>
      <c r="V269" s="5">
        <v>6409</v>
      </c>
      <c r="W269" s="5">
        <v>4203</v>
      </c>
      <c r="X269" s="72">
        <f t="shared" si="47"/>
        <v>0.78179156310646558</v>
      </c>
      <c r="Y269" s="72">
        <f t="shared" si="48"/>
        <v>0</v>
      </c>
      <c r="Z269" s="72">
        <f t="shared" si="49"/>
        <v>0.21820843689353445</v>
      </c>
      <c r="AA269" s="72">
        <f t="shared" si="50"/>
        <v>0.7911656563649011</v>
      </c>
      <c r="AB269" s="72">
        <f t="shared" si="51"/>
        <v>0</v>
      </c>
      <c r="AC269" s="72">
        <f t="shared" si="52"/>
        <v>0.20883434363509887</v>
      </c>
      <c r="AD269" s="72">
        <f t="shared" si="53"/>
        <v>3.3706717510469512E-3</v>
      </c>
      <c r="AE269" s="72">
        <f t="shared" si="54"/>
        <v>4.9190102355162477E-3</v>
      </c>
      <c r="AF269" s="72">
        <f t="shared" si="55"/>
        <v>0.68390804597701149</v>
      </c>
    </row>
    <row r="270" spans="1:32" x14ac:dyDescent="0.25">
      <c r="A270" s="2" t="s">
        <v>7685</v>
      </c>
      <c r="B270" s="3" t="s">
        <v>24</v>
      </c>
      <c r="C270" s="4" t="s">
        <v>7684</v>
      </c>
      <c r="D270" s="3" t="s">
        <v>26</v>
      </c>
      <c r="E270" s="3" t="s">
        <v>7683</v>
      </c>
      <c r="F270" s="3" t="s">
        <v>28</v>
      </c>
      <c r="G270" s="3" t="s">
        <v>28</v>
      </c>
      <c r="H270" s="5">
        <v>283</v>
      </c>
      <c r="I270" s="5">
        <v>25</v>
      </c>
      <c r="J270" s="5">
        <v>218</v>
      </c>
      <c r="K270" s="5">
        <v>252</v>
      </c>
      <c r="L270" s="5">
        <v>3.4365E-2</v>
      </c>
      <c r="M270" s="69">
        <f t="shared" si="45"/>
        <v>10796</v>
      </c>
      <c r="N270" s="5">
        <v>44</v>
      </c>
      <c r="O270" s="5">
        <v>10383</v>
      </c>
      <c r="P270" s="5">
        <v>7333</v>
      </c>
      <c r="Q270" s="5">
        <v>0</v>
      </c>
      <c r="R270" s="5">
        <v>0</v>
      </c>
      <c r="S270" s="5">
        <f t="shared" si="46"/>
        <v>7610</v>
      </c>
      <c r="T270" s="5">
        <v>50</v>
      </c>
      <c r="U270" s="5">
        <v>2</v>
      </c>
      <c r="V270" s="5">
        <v>413</v>
      </c>
      <c r="W270" s="5">
        <v>277</v>
      </c>
      <c r="X270" s="72">
        <f t="shared" si="47"/>
        <v>0.96174509077436088</v>
      </c>
      <c r="Y270" s="72">
        <f t="shared" si="48"/>
        <v>0</v>
      </c>
      <c r="Z270" s="72">
        <f t="shared" si="49"/>
        <v>3.8254909225639129E-2</v>
      </c>
      <c r="AA270" s="72">
        <f t="shared" si="50"/>
        <v>0.96360052562417875</v>
      </c>
      <c r="AB270" s="72">
        <f t="shared" si="51"/>
        <v>0</v>
      </c>
      <c r="AC270" s="72">
        <f t="shared" si="52"/>
        <v>3.6399474375821285E-2</v>
      </c>
      <c r="AD270" s="72">
        <f t="shared" si="53"/>
        <v>4.0755835494627642E-3</v>
      </c>
      <c r="AE270" s="72">
        <f t="shared" si="54"/>
        <v>5.7818659658344287E-3</v>
      </c>
      <c r="AF270" s="72">
        <f t="shared" si="55"/>
        <v>0.86507936507936511</v>
      </c>
    </row>
    <row r="271" spans="1:32" x14ac:dyDescent="0.25">
      <c r="A271" s="2" t="s">
        <v>7118</v>
      </c>
      <c r="B271" s="3" t="s">
        <v>24</v>
      </c>
      <c r="C271" s="4" t="s">
        <v>7117</v>
      </c>
      <c r="D271" s="3" t="s">
        <v>26</v>
      </c>
      <c r="E271" s="3" t="s">
        <v>7116</v>
      </c>
      <c r="F271" s="3" t="s">
        <v>28</v>
      </c>
      <c r="G271" s="3" t="s">
        <v>28</v>
      </c>
      <c r="H271" s="5">
        <v>56</v>
      </c>
      <c r="I271" s="5">
        <v>0</v>
      </c>
      <c r="J271" s="5">
        <v>88</v>
      </c>
      <c r="K271" s="5">
        <v>98</v>
      </c>
      <c r="L271" s="5">
        <v>1.9903000000000001E-2</v>
      </c>
      <c r="M271" s="69">
        <f t="shared" si="45"/>
        <v>7376</v>
      </c>
      <c r="N271" s="5">
        <v>42</v>
      </c>
      <c r="O271" s="5">
        <v>6863</v>
      </c>
      <c r="P271" s="5">
        <v>4924</v>
      </c>
      <c r="Q271" s="5">
        <v>0</v>
      </c>
      <c r="R271" s="5">
        <v>0</v>
      </c>
      <c r="S271" s="5">
        <f t="shared" si="46"/>
        <v>5252</v>
      </c>
      <c r="T271" s="5">
        <v>16</v>
      </c>
      <c r="U271" s="5">
        <v>7</v>
      </c>
      <c r="V271" s="5">
        <v>513</v>
      </c>
      <c r="W271" s="5">
        <v>328</v>
      </c>
      <c r="X271" s="72">
        <f t="shared" si="47"/>
        <v>0.93045010845986986</v>
      </c>
      <c r="Y271" s="72">
        <f t="shared" si="48"/>
        <v>0</v>
      </c>
      <c r="Z271" s="72">
        <f t="shared" si="49"/>
        <v>6.9549891540130152E-2</v>
      </c>
      <c r="AA271" s="72">
        <f t="shared" si="50"/>
        <v>0.93754760091393752</v>
      </c>
      <c r="AB271" s="72">
        <f t="shared" si="51"/>
        <v>0</v>
      </c>
      <c r="AC271" s="72">
        <f t="shared" si="52"/>
        <v>6.2452399086062454E-2</v>
      </c>
      <c r="AD271" s="72">
        <f t="shared" si="53"/>
        <v>5.6941431670281999E-3</v>
      </c>
      <c r="AE271" s="72">
        <f t="shared" si="54"/>
        <v>7.9969535415079975E-3</v>
      </c>
      <c r="AF271" s="72">
        <f t="shared" si="55"/>
        <v>0.89795918367346939</v>
      </c>
    </row>
    <row r="272" spans="1:32" x14ac:dyDescent="0.25">
      <c r="A272" s="2" t="s">
        <v>7679</v>
      </c>
      <c r="B272" s="3" t="s">
        <v>24</v>
      </c>
      <c r="C272" s="4" t="s">
        <v>7678</v>
      </c>
      <c r="D272" s="3" t="s">
        <v>26</v>
      </c>
      <c r="E272" s="3" t="s">
        <v>7677</v>
      </c>
      <c r="F272" s="3" t="s">
        <v>28</v>
      </c>
      <c r="G272" s="3" t="s">
        <v>28</v>
      </c>
      <c r="H272" s="5">
        <v>353</v>
      </c>
      <c r="I272" s="5">
        <v>6</v>
      </c>
      <c r="J272" s="5">
        <v>412</v>
      </c>
      <c r="K272" s="5">
        <v>451</v>
      </c>
      <c r="L272" s="5">
        <v>6.1696000000000001E-2</v>
      </c>
      <c r="M272" s="69">
        <f t="shared" si="45"/>
        <v>10904</v>
      </c>
      <c r="N272" s="5">
        <v>156</v>
      </c>
      <c r="O272" s="5">
        <v>10304</v>
      </c>
      <c r="P272" s="5">
        <v>7310</v>
      </c>
      <c r="Q272" s="5">
        <v>0</v>
      </c>
      <c r="R272" s="5">
        <v>0</v>
      </c>
      <c r="S272" s="5">
        <f t="shared" si="46"/>
        <v>7729</v>
      </c>
      <c r="T272" s="5">
        <v>63</v>
      </c>
      <c r="U272" s="5">
        <v>9</v>
      </c>
      <c r="V272" s="5">
        <v>600</v>
      </c>
      <c r="W272" s="5">
        <v>419</v>
      </c>
      <c r="X272" s="72">
        <f t="shared" si="47"/>
        <v>0.94497432134996329</v>
      </c>
      <c r="Y272" s="72">
        <f t="shared" si="48"/>
        <v>0</v>
      </c>
      <c r="Z272" s="72">
        <f t="shared" si="49"/>
        <v>5.5025678650036686E-2</v>
      </c>
      <c r="AA272" s="72">
        <f t="shared" si="50"/>
        <v>0.94578858843317382</v>
      </c>
      <c r="AB272" s="72">
        <f t="shared" si="51"/>
        <v>0</v>
      </c>
      <c r="AC272" s="72">
        <f t="shared" si="52"/>
        <v>5.421141156682624E-2</v>
      </c>
      <c r="AD272" s="72">
        <f t="shared" si="53"/>
        <v>1.4306676449009537E-2</v>
      </c>
      <c r="AE272" s="72">
        <f t="shared" si="54"/>
        <v>2.0183723638245568E-2</v>
      </c>
      <c r="AF272" s="72">
        <f t="shared" si="55"/>
        <v>0.91352549889135259</v>
      </c>
    </row>
    <row r="273" spans="1:32" x14ac:dyDescent="0.25">
      <c r="A273" s="2" t="s">
        <v>8207</v>
      </c>
      <c r="B273" s="3" t="s">
        <v>24</v>
      </c>
      <c r="C273" s="4" t="s">
        <v>8206</v>
      </c>
      <c r="D273" s="3" t="s">
        <v>26</v>
      </c>
      <c r="E273" s="3" t="s">
        <v>8205</v>
      </c>
      <c r="F273" s="3" t="s">
        <v>28</v>
      </c>
      <c r="G273" s="3" t="s">
        <v>28</v>
      </c>
      <c r="H273" s="5">
        <v>443</v>
      </c>
      <c r="I273" s="5">
        <v>4</v>
      </c>
      <c r="J273" s="5">
        <v>613</v>
      </c>
      <c r="K273" s="5">
        <v>717</v>
      </c>
      <c r="L273" s="5">
        <v>5.3551000000000001E-2</v>
      </c>
      <c r="M273" s="69">
        <f t="shared" si="45"/>
        <v>20676</v>
      </c>
      <c r="N273" s="5">
        <v>311</v>
      </c>
      <c r="O273" s="5">
        <v>18435</v>
      </c>
      <c r="P273" s="5">
        <v>13389</v>
      </c>
      <c r="Q273" s="5">
        <v>0</v>
      </c>
      <c r="R273" s="5">
        <v>0</v>
      </c>
      <c r="S273" s="5">
        <f t="shared" si="46"/>
        <v>14954</v>
      </c>
      <c r="T273" s="5">
        <v>107</v>
      </c>
      <c r="U273" s="5">
        <v>19</v>
      </c>
      <c r="V273" s="5">
        <v>2241</v>
      </c>
      <c r="W273" s="5">
        <v>1565</v>
      </c>
      <c r="X273" s="72">
        <f t="shared" si="47"/>
        <v>0.89161346488682536</v>
      </c>
      <c r="Y273" s="72">
        <f t="shared" si="48"/>
        <v>0</v>
      </c>
      <c r="Z273" s="72">
        <f t="shared" si="49"/>
        <v>0.1083865351131747</v>
      </c>
      <c r="AA273" s="72">
        <f t="shared" si="50"/>
        <v>0.89534572689581382</v>
      </c>
      <c r="AB273" s="72">
        <f t="shared" si="51"/>
        <v>0</v>
      </c>
      <c r="AC273" s="72">
        <f t="shared" si="52"/>
        <v>0.10465427310418617</v>
      </c>
      <c r="AD273" s="72">
        <f t="shared" si="53"/>
        <v>1.5041594118785065E-2</v>
      </c>
      <c r="AE273" s="72">
        <f t="shared" si="54"/>
        <v>2.0797111140831884E-2</v>
      </c>
      <c r="AF273" s="72">
        <f t="shared" si="55"/>
        <v>0.8549511854951185</v>
      </c>
    </row>
    <row r="274" spans="1:32" x14ac:dyDescent="0.25">
      <c r="A274" s="2" t="s">
        <v>8285</v>
      </c>
      <c r="B274" s="3" t="s">
        <v>24</v>
      </c>
      <c r="C274" s="4" t="s">
        <v>8284</v>
      </c>
      <c r="D274" s="3" t="s">
        <v>26</v>
      </c>
      <c r="E274" s="3" t="s">
        <v>8283</v>
      </c>
      <c r="F274" s="3" t="s">
        <v>28</v>
      </c>
      <c r="G274" s="3" t="s">
        <v>28</v>
      </c>
      <c r="H274" s="5">
        <v>1415</v>
      </c>
      <c r="I274" s="5">
        <v>122</v>
      </c>
      <c r="J274" s="5">
        <v>726</v>
      </c>
      <c r="K274" s="5">
        <v>1294</v>
      </c>
      <c r="L274" s="5">
        <v>8.6019999999999999E-2</v>
      </c>
      <c r="M274" s="69">
        <f t="shared" si="45"/>
        <v>31023</v>
      </c>
      <c r="N274" s="5">
        <v>325</v>
      </c>
      <c r="O274" s="5">
        <v>22380</v>
      </c>
      <c r="P274" s="5">
        <v>15043</v>
      </c>
      <c r="Q274" s="5">
        <v>0</v>
      </c>
      <c r="R274" s="5">
        <v>0</v>
      </c>
      <c r="S274" s="5">
        <f t="shared" si="46"/>
        <v>20931</v>
      </c>
      <c r="T274" s="5">
        <v>117</v>
      </c>
      <c r="U274" s="5">
        <v>111</v>
      </c>
      <c r="V274" s="5">
        <v>8643</v>
      </c>
      <c r="W274" s="5">
        <v>5888</v>
      </c>
      <c r="X274" s="72">
        <f t="shared" si="47"/>
        <v>0.72140025142636111</v>
      </c>
      <c r="Y274" s="72">
        <f t="shared" si="48"/>
        <v>0</v>
      </c>
      <c r="Z274" s="72">
        <f t="shared" si="49"/>
        <v>0.27859974857363889</v>
      </c>
      <c r="AA274" s="72">
        <f t="shared" si="50"/>
        <v>0.71869475896994883</v>
      </c>
      <c r="AB274" s="72">
        <f t="shared" si="51"/>
        <v>0</v>
      </c>
      <c r="AC274" s="72">
        <f t="shared" si="52"/>
        <v>0.28130524103005111</v>
      </c>
      <c r="AD274" s="72">
        <f t="shared" si="53"/>
        <v>1.0476098378622312E-2</v>
      </c>
      <c r="AE274" s="72">
        <f t="shared" si="54"/>
        <v>1.5527208446801395E-2</v>
      </c>
      <c r="AF274" s="72">
        <f t="shared" si="55"/>
        <v>0.56105100463678514</v>
      </c>
    </row>
  </sheetData>
  <autoFilter ref="A2:AF2" xr:uid="{B7D6A413-10EA-45C4-958C-3AC73016F077}">
    <sortState ref="A3:AF274">
      <sortCondition ref="B2"/>
    </sortState>
  </autoFilter>
  <hyperlinks>
    <hyperlink ref="C109" r:id="rId1" xr:uid="{4A72B5E3-5458-431C-B6BB-575329FC836B}"/>
    <hyperlink ref="C128" r:id="rId2" xr:uid="{11974BB5-6E70-4D8E-A549-AC45620BAAF7}"/>
    <hyperlink ref="C257" r:id="rId3" xr:uid="{868422D5-F520-4F22-A27C-D294EFE0EA19}"/>
    <hyperlink ref="C142" r:id="rId4" xr:uid="{70808982-8990-4E1C-85D6-D952A2861172}"/>
    <hyperlink ref="C230" r:id="rId5" xr:uid="{0B6B45CD-2BFF-4A12-97DB-7AAA58780EE9}"/>
    <hyperlink ref="C93" r:id="rId6" xr:uid="{C90A4E17-9B80-4565-BD29-18115D104488}"/>
    <hyperlink ref="C259" r:id="rId7" xr:uid="{C1E3B285-98BC-4C15-8AB0-404D07D103CE}"/>
    <hyperlink ref="C16" r:id="rId8" xr:uid="{E81565E4-95F4-4CA1-AE4F-C5D2FCF28CC4}"/>
    <hyperlink ref="C212" r:id="rId9" xr:uid="{B337BDC8-F3AA-4632-80A5-08663D14AB61}"/>
    <hyperlink ref="C4" r:id="rId10" xr:uid="{52D170A8-919F-4DA0-A8F9-76BF06AE69D9}"/>
    <hyperlink ref="C115" r:id="rId11" xr:uid="{091CF180-287A-483B-AF8D-1394E22A25B9}"/>
    <hyperlink ref="C39" r:id="rId12" xr:uid="{2D8F5234-3053-4762-AC1A-CF423B684A51}"/>
    <hyperlink ref="C34" r:id="rId13" xr:uid="{FA10504B-C1D5-4084-B22B-0EE16A2F1207}"/>
    <hyperlink ref="C123" r:id="rId14" xr:uid="{85A8C882-4000-4857-890D-01E5D169A09C}"/>
    <hyperlink ref="C80" r:id="rId15" xr:uid="{8C63EEFC-F639-472F-A39B-998BEB1ED266}"/>
    <hyperlink ref="C71" r:id="rId16" xr:uid="{7586921D-C0C9-42FE-8238-893AFC58B003}"/>
    <hyperlink ref="C231" r:id="rId17" xr:uid="{A8B15679-5954-453B-A223-16114FFFDCBC}"/>
    <hyperlink ref="C235" r:id="rId18" xr:uid="{2425D1BB-F4F1-40F1-B72A-555054DBEE3F}"/>
    <hyperlink ref="C206" r:id="rId19" xr:uid="{18E4F690-88C9-4547-8484-0E863835E66A}"/>
    <hyperlink ref="C174" r:id="rId20" xr:uid="{AA2FBEC3-3092-4443-87D1-510EC347EF33}"/>
    <hyperlink ref="C167" r:id="rId21" xr:uid="{E2CD8B41-950C-472F-A33C-17B682C85661}"/>
    <hyperlink ref="C169" r:id="rId22" xr:uid="{5671DF91-C5C2-4948-B208-47C5ED10354F}"/>
    <hyperlink ref="C218" r:id="rId23" xr:uid="{916C84E2-8B82-4320-9BDE-27831644658E}"/>
    <hyperlink ref="C241" r:id="rId24" xr:uid="{BD932C1B-618D-4B9D-B016-AB5AFFC6708C}"/>
    <hyperlink ref="C269" r:id="rId25" xr:uid="{65D6C529-CAC7-4DAA-A37F-FE4154927767}"/>
    <hyperlink ref="C236" r:id="rId26" xr:uid="{439EA6C4-DC19-4D46-BC2C-AA841F1E0188}"/>
    <hyperlink ref="C243" r:id="rId27" xr:uid="{FA764A15-97FB-4416-A8E2-EBE2A7ADE146}"/>
    <hyperlink ref="C111" r:id="rId28" xr:uid="{E063B6C2-9C59-49E5-8C11-4D0EAAAE158C}"/>
    <hyperlink ref="C152" r:id="rId29" xr:uid="{F26FD70C-6747-4300-94F2-F1F482B236A5}"/>
    <hyperlink ref="C274" r:id="rId30" xr:uid="{E2C037D4-260B-4C62-9A95-A63D8E89AD65}"/>
    <hyperlink ref="C85" r:id="rId31" xr:uid="{56A842B5-6FEA-4A08-8D90-37DBAF0AADC8}"/>
    <hyperlink ref="C83" r:id="rId32" xr:uid="{E591002E-8B24-43C0-8A27-562DADF62B02}"/>
    <hyperlink ref="C258" r:id="rId33" xr:uid="{21D54065-44AC-4C1C-AE66-733F0A5E3061}"/>
    <hyperlink ref="C160" r:id="rId34" xr:uid="{5348FC9B-8B81-4111-BD04-4A57411014AB}"/>
    <hyperlink ref="C41" r:id="rId35" xr:uid="{9EA51B01-7AF7-4749-8989-1AAEA57E22E5}"/>
    <hyperlink ref="C201" r:id="rId36" xr:uid="{36470DFC-F0D1-4875-B66B-731E812F38B4}"/>
    <hyperlink ref="C248" r:id="rId37" xr:uid="{84B37208-AAA9-4861-B2C4-C452409932D3}"/>
    <hyperlink ref="C232" r:id="rId38" xr:uid="{1B95D296-F33D-4D77-9147-FD4D34D42784}"/>
    <hyperlink ref="C57" r:id="rId39" xr:uid="{882B4A92-1ED8-448E-AAAE-A3F0759F2FD2}"/>
    <hyperlink ref="C273" r:id="rId40" xr:uid="{F24E307E-40A5-41CE-8EA6-BDD242C65C67}"/>
    <hyperlink ref="C84" r:id="rId41" xr:uid="{BB5ED2A5-1507-4E45-8803-0A66D0303555}"/>
    <hyperlink ref="C18" r:id="rId42" xr:uid="{1EACB733-0B41-4766-88D9-B51C732DA0FA}"/>
    <hyperlink ref="C200" r:id="rId43" xr:uid="{47B5233B-768D-4B84-AD65-60600E8C2238}"/>
    <hyperlink ref="C25" r:id="rId44" xr:uid="{DE11543C-700C-4733-B323-66482A7F1167}"/>
    <hyperlink ref="C97" r:id="rId45" xr:uid="{D1D7A975-AB8C-40E5-928E-F7B8F144C9C3}"/>
    <hyperlink ref="C52" r:id="rId46" xr:uid="{67B15675-3862-42C1-AF2F-28ABDD7CC716}"/>
    <hyperlink ref="C147" r:id="rId47" xr:uid="{6860ADE2-AEDA-42F4-9E28-55EBFD5736B0}"/>
    <hyperlink ref="C228" r:id="rId48" xr:uid="{60A237CF-7AE3-4C6A-9EE7-EA02DEBCD9F5}"/>
    <hyperlink ref="C33" r:id="rId49" xr:uid="{8B70F3F6-C892-4583-A8AA-6AC9767EB046}"/>
    <hyperlink ref="C126" r:id="rId50" xr:uid="{A1DD43FB-941F-4AC1-B0AD-8C01AA772CB7}"/>
    <hyperlink ref="C112" r:id="rId51" xr:uid="{4F750479-F3B9-4111-83F7-87CAC746C2A9}"/>
    <hyperlink ref="C204" r:id="rId52" xr:uid="{4F8EC0CD-0E13-4314-9F58-514593B00538}"/>
    <hyperlink ref="C193" r:id="rId53" xr:uid="{805F7EF0-DF79-44F7-B682-EF123B66510A}"/>
    <hyperlink ref="C178" r:id="rId54" xr:uid="{76068630-FDC8-4F85-9DB0-202E7C92A925}"/>
    <hyperlink ref="C82" r:id="rId55" xr:uid="{B3B4F44B-8223-4ACD-B8D1-7EF304D6F04F}"/>
    <hyperlink ref="C190" r:id="rId56" xr:uid="{3E735CBB-67B4-451C-9CBD-B2AD02D478FC}"/>
    <hyperlink ref="C148" r:id="rId57" xr:uid="{48CD0AE7-8FC5-49FB-ABB8-28E610C25FDD}"/>
    <hyperlink ref="C21" r:id="rId58" xr:uid="{EDE63E48-4088-4250-8275-40E74AB7A72A}"/>
    <hyperlink ref="C266" r:id="rId59" xr:uid="{87630A6B-225C-4013-9C44-FA54449399C2}"/>
    <hyperlink ref="C185" r:id="rId60" xr:uid="{28D3285E-050D-43A7-9279-CD1AD1FE6A9C}"/>
    <hyperlink ref="C187" r:id="rId61" xr:uid="{78236CAA-8101-4AA7-8530-8B79C8522CD0}"/>
    <hyperlink ref="C124" r:id="rId62" xr:uid="{FE1580FC-6742-488E-A671-F6EC344F32A3}"/>
    <hyperlink ref="C151" r:id="rId63" xr:uid="{AD53FB6B-9FAD-48C5-BCCE-C8A02A6B459D}"/>
    <hyperlink ref="C13" r:id="rId64" xr:uid="{73574C95-2C4C-4620-96F3-599B35142F6D}"/>
    <hyperlink ref="C205" r:id="rId65" xr:uid="{6E9871CF-F646-4235-A9EF-0A29489F7524}"/>
    <hyperlink ref="C73" r:id="rId66" xr:uid="{2B022A23-121D-4D54-BD95-3F3FA923E794}"/>
    <hyperlink ref="C195" r:id="rId67" xr:uid="{F3AC3569-B106-4F0C-A40E-5253AF5C4C56}"/>
    <hyperlink ref="C22" r:id="rId68" xr:uid="{E4967E08-2F61-4707-B8AE-03E127C2FCF2}"/>
    <hyperlink ref="C227" r:id="rId69" xr:uid="{236B4076-81AF-442A-8E90-F3BC351F06C8}"/>
    <hyperlink ref="C260" r:id="rId70" xr:uid="{BC924996-9AB0-43B3-B5D4-CCA5CB282C5E}"/>
    <hyperlink ref="C101" r:id="rId71" xr:uid="{B5F3C56F-44EB-4B13-B692-973DE578DD3E}"/>
    <hyperlink ref="C189" r:id="rId72" xr:uid="{29C7D2F3-BA66-4FC8-B69D-590313533885}"/>
    <hyperlink ref="C31" r:id="rId73" xr:uid="{F11BE194-36FB-4FFC-8F46-ECC482E0E789}"/>
    <hyperlink ref="C125" r:id="rId74" xr:uid="{8D57E3DC-72B6-431F-904A-3C3D13029D40}"/>
    <hyperlink ref="C263" r:id="rId75" xr:uid="{49752536-3919-429D-B077-F97177C3736B}"/>
    <hyperlink ref="C3" r:id="rId76" xr:uid="{1A471068-9674-4129-A921-50B42A4014CD}"/>
    <hyperlink ref="C270" r:id="rId77" xr:uid="{2271979F-99CD-4DA5-8F23-5870B5CA0A43}"/>
    <hyperlink ref="C6" r:id="rId78" xr:uid="{380258B3-02DF-4595-B25D-754659D11B3E}"/>
    <hyperlink ref="C272" r:id="rId79" xr:uid="{CD003BC2-DA86-4305-B449-700F5D558A74}"/>
    <hyperlink ref="C74" r:id="rId80" xr:uid="{027DD679-C4A8-4AED-979E-0C95DED4DBDB}"/>
    <hyperlink ref="C255" r:id="rId81" xr:uid="{8958AE9D-69F1-403A-97BC-7D03EAA18710}"/>
    <hyperlink ref="C144" r:id="rId82" xr:uid="{8635001D-308E-4F90-9332-8B499AAEB055}"/>
    <hyperlink ref="C244" r:id="rId83" xr:uid="{92A17C58-3928-4E63-9830-34906F7D24AC}"/>
    <hyperlink ref="C130" r:id="rId84" xr:uid="{EE9D70FF-B706-40D5-BF24-4D07C3E7C0A7}"/>
    <hyperlink ref="C78" r:id="rId85" xr:uid="{11B0369C-1D2A-4F93-85A3-E6C39AF5C6A1}"/>
    <hyperlink ref="C94" r:id="rId86" xr:uid="{AAF5F6A2-8FE6-49B4-B8C2-B4C806382FE2}"/>
    <hyperlink ref="C32" r:id="rId87" xr:uid="{879D7FC7-BEFE-4C7E-8186-49D28BEC5626}"/>
    <hyperlink ref="C20" r:id="rId88" xr:uid="{4B3755A6-37D3-47FD-9052-C9734392EF36}"/>
    <hyperlink ref="C202" r:id="rId89" xr:uid="{A62B80DE-02B6-42C7-88D5-C763D5EAA236}"/>
    <hyperlink ref="C75" r:id="rId90" xr:uid="{2E35C0FB-7544-478C-854C-C10BDCF9DD92}"/>
    <hyperlink ref="C81" r:id="rId91" xr:uid="{44485BC1-B677-4E97-A38D-8F3AE4ECD398}"/>
    <hyperlink ref="C72" r:id="rId92" xr:uid="{FC1C4BE9-5B77-4180-87E2-37EA899FF883}"/>
    <hyperlink ref="C158" r:id="rId93" xr:uid="{18B9C4C7-A406-4DE3-86C6-DAE08BCB4D82}"/>
    <hyperlink ref="C183" r:id="rId94" xr:uid="{7B4E87B6-F1C8-43CB-A373-BB59111A48B9}"/>
    <hyperlink ref="C265" r:id="rId95" xr:uid="{5D02BD4A-27FB-43C1-92C5-89671AB25071}"/>
    <hyperlink ref="C159" r:id="rId96" xr:uid="{57B6436D-2029-4401-AB60-5FCD8CDDFAA4}"/>
    <hyperlink ref="C42" r:id="rId97" xr:uid="{E48F51DA-EF79-4E44-B056-3B29B61D0011}"/>
    <hyperlink ref="C114" r:id="rId98" xr:uid="{87FCCEF3-0AF2-42B4-92AA-2E51D09F7B9A}"/>
    <hyperlink ref="C188" r:id="rId99" xr:uid="{4F9D681A-B5DD-45B4-BDA5-8994FDC7C7D6}"/>
    <hyperlink ref="C98" r:id="rId100" xr:uid="{9A3CF4A5-6824-4EAD-9A44-B13DC7B987F4}"/>
    <hyperlink ref="C110" r:id="rId101" xr:uid="{A7E3E8D3-1C88-4459-9E93-92A416AE131E}"/>
    <hyperlink ref="C247" r:id="rId102" xr:uid="{6A522B73-BE53-481E-8152-56AC88E9990B}"/>
    <hyperlink ref="C139" r:id="rId103" xr:uid="{CFC10A85-D537-4C02-97F6-6550A7783C57}"/>
    <hyperlink ref="C186" r:id="rId104" xr:uid="{4CF193D7-55A5-4A12-91CB-CB8A2A86E6A4}"/>
    <hyperlink ref="C38" r:id="rId105" xr:uid="{BE448327-AA1E-43B1-9197-F69F89B9F865}"/>
    <hyperlink ref="C196" r:id="rId106" xr:uid="{6731290A-0F59-492C-8951-5D8BCBD818B9}"/>
    <hyperlink ref="C251" r:id="rId107" xr:uid="{9F6322C4-EE3C-4AE2-9DAB-E028D80AF57F}"/>
    <hyperlink ref="C140" r:id="rId108" xr:uid="{8263C081-8189-4491-8029-DB2A32694CC5}"/>
    <hyperlink ref="C222" r:id="rId109" xr:uid="{D9B0CE14-F234-42BC-BEE7-7609B8ECBA00}"/>
    <hyperlink ref="C141" r:id="rId110" xr:uid="{72012F14-7753-48D9-B84B-F6C766B5E0D0}"/>
    <hyperlink ref="C127" r:id="rId111" xr:uid="{9FF8C985-072B-4D0F-80CA-160F2A7D0C87}"/>
    <hyperlink ref="C143" r:id="rId112" xr:uid="{6FCDD05D-DF5F-4150-8A5D-092DEE4B6FCC}"/>
    <hyperlink ref="C70" r:id="rId113" xr:uid="{BDC3ECCE-D4B4-49CF-AED7-29A10C31AF07}"/>
    <hyperlink ref="C180" r:id="rId114" xr:uid="{6B7171C8-8053-4029-BA41-D7323D77B94F}"/>
    <hyperlink ref="C24" r:id="rId115" xr:uid="{D74E17C7-F12C-4873-A159-0A51ECA21AE0}"/>
    <hyperlink ref="C256" r:id="rId116" xr:uid="{A868ADE4-F180-4359-B7C3-C9E26C911A52}"/>
    <hyperlink ref="C116" r:id="rId117" xr:uid="{C8CE54F4-FFF9-479C-9FAE-F58B2098ECD7}"/>
    <hyperlink ref="C40" r:id="rId118" xr:uid="{6881979E-3D6B-4196-BB59-0D7C6D2BA830}"/>
    <hyperlink ref="C47" r:id="rId119" xr:uid="{1DB4EDA9-42B1-44BD-B1E2-B84472883A16}"/>
    <hyperlink ref="C153" r:id="rId120" xr:uid="{71244903-D368-4DBC-8E61-4C040BEFFFBE}"/>
    <hyperlink ref="C90" r:id="rId121" xr:uid="{C41350B7-2482-4220-9518-78DDD2DB564C}"/>
    <hyperlink ref="C271" r:id="rId122" xr:uid="{7DD9B4E3-2AAA-4057-9929-8386FF808ED4}"/>
    <hyperlink ref="C17" r:id="rId123" xr:uid="{E54E88A9-5297-4B46-9883-EF659ECE2BF4}"/>
    <hyperlink ref="C168" r:id="rId124" xr:uid="{D70CD2C8-8CDF-4B38-BF82-14241722D3CA}"/>
    <hyperlink ref="C103" r:id="rId125" xr:uid="{3547A455-D0AA-4EBF-A723-FB6AC6059DEF}"/>
    <hyperlink ref="C145" r:id="rId126" xr:uid="{8AD27F5F-4DBA-4FE0-AA21-63BE2BE76885}"/>
    <hyperlink ref="C219" r:id="rId127" xr:uid="{66C1D877-F44A-47AA-B83C-BA931AB99CFF}"/>
    <hyperlink ref="C76" r:id="rId128" xr:uid="{2D816B2A-72FF-46A8-87B6-D95B6E88FB00}"/>
    <hyperlink ref="C137" r:id="rId129" xr:uid="{3C498EEE-A5E0-4D87-82E3-444E80477B0A}"/>
    <hyperlink ref="C99" r:id="rId130" xr:uid="{EB039328-984E-40FD-A45B-5E70341E44EB}"/>
    <hyperlink ref="C131" r:id="rId131" xr:uid="{5F9BE317-BFAC-45CF-BDB6-058CA0800469}"/>
    <hyperlink ref="C12" r:id="rId132" xr:uid="{68E1AD9E-836C-48B6-9CE2-DC138C169CAA}"/>
    <hyperlink ref="C246" r:id="rId133" xr:uid="{752447D7-0037-47D9-B95D-B5372FB4637F}"/>
    <hyperlink ref="C26" r:id="rId134" xr:uid="{8AA70004-83D9-4E31-9192-FD4A248BC16C}"/>
    <hyperlink ref="C15" r:id="rId135" xr:uid="{44A80022-5416-4058-A291-8CDE5B5BD6B6}"/>
    <hyperlink ref="C211" r:id="rId136" xr:uid="{C5431CF0-C023-4925-868B-A2E86E337B29}"/>
    <hyperlink ref="C104" r:id="rId137" xr:uid="{77BD304A-2DD8-4CFE-A2CE-298F2AC4E47D}"/>
    <hyperlink ref="C120" r:id="rId138" xr:uid="{6227E9C3-B0CB-4810-BCF8-8E52696F7AFD}"/>
    <hyperlink ref="C261" r:id="rId139" xr:uid="{C0247269-1E62-4A0E-B76F-E465E788EE44}"/>
    <hyperlink ref="C239" r:id="rId140" xr:uid="{9FE9E9D9-DB3B-4B2D-B01E-32503B331F79}"/>
    <hyperlink ref="C156" r:id="rId141" xr:uid="{C3013772-762D-4E88-9CC0-3F0AF476DFDA}"/>
    <hyperlink ref="C150" r:id="rId142" xr:uid="{412CDD67-E32D-4AED-9D11-43890B0E123A}"/>
    <hyperlink ref="C19" r:id="rId143" xr:uid="{7FD4AAA3-83F1-45A9-AF03-B3AEF01D5353}"/>
    <hyperlink ref="C48" r:id="rId144" xr:uid="{17E91B7D-FF9B-45C0-913F-D6DFEF3388C8}"/>
    <hyperlink ref="C253" r:id="rId145" xr:uid="{B7CAFAF6-8F7C-48AF-847A-2A0ECE1B3F7B}"/>
    <hyperlink ref="C69" r:id="rId146" xr:uid="{1F704932-D43E-4192-9536-B9F61223F29B}"/>
    <hyperlink ref="C44" r:id="rId147" xr:uid="{0D815B83-1F92-49A4-B4A7-80F4B533B565}"/>
    <hyperlink ref="C43" r:id="rId148" xr:uid="{96F3B522-C092-4A9A-8FB5-7A577B9720E4}"/>
    <hyperlink ref="C245" r:id="rId149" xr:uid="{3E4E67FE-8945-4310-ADC6-131D414426F4}"/>
    <hyperlink ref="C28" r:id="rId150" xr:uid="{2C85204D-9164-46C9-9232-249488F84D5C}"/>
    <hyperlink ref="C5" r:id="rId151" xr:uid="{24853B7A-F97C-4EFD-9CB7-6C836B28BB5D}"/>
    <hyperlink ref="C203" r:id="rId152" xr:uid="{B579F4C7-2A1A-4204-862E-8D6F69B76235}"/>
    <hyperlink ref="C55" r:id="rId153" xr:uid="{C56D3548-E075-4FC4-A861-07898786DCD9}"/>
    <hyperlink ref="C234" r:id="rId154" xr:uid="{CF64A57E-C43D-44D7-AFEB-3BEFB7B2ADAD}"/>
    <hyperlink ref="C46" r:id="rId155" xr:uid="{C2E660EA-7A9F-4E5F-9290-A0CC391A07E7}"/>
    <hyperlink ref="C65" r:id="rId156" xr:uid="{0CF01484-029D-4B0F-BCF5-3B727577062E}"/>
    <hyperlink ref="C254" r:id="rId157" xr:uid="{978F4963-94FA-4469-9601-A480080B2AA6}"/>
    <hyperlink ref="C238" r:id="rId158" xr:uid="{61FA2D36-0846-4882-A887-4523B2F1D40C}"/>
    <hyperlink ref="C184" r:id="rId159" xr:uid="{1C90287C-697C-4322-B1C9-E8B5E5137CD7}"/>
    <hyperlink ref="C154" r:id="rId160" xr:uid="{99756AD9-4ADA-459C-805F-2A6B87000E26}"/>
    <hyperlink ref="C170" r:id="rId161" xr:uid="{AB12B551-18DB-4C26-937C-255E11827318}"/>
    <hyperlink ref="C225" r:id="rId162" xr:uid="{76189094-9819-4042-B114-E1AC681DE4C3}"/>
    <hyperlink ref="C210" r:id="rId163" xr:uid="{801EA65C-AEDB-43A1-B755-4550F829FF14}"/>
    <hyperlink ref="C164" r:id="rId164" xr:uid="{A4C3C11F-32D2-4912-88B4-EAD88C5692E5}"/>
    <hyperlink ref="C181" r:id="rId165" xr:uid="{5DBB85FB-273D-42D4-A61A-BEE86333B146}"/>
    <hyperlink ref="C155" r:id="rId166" xr:uid="{54568943-32C1-419C-8607-0CD4FDB53897}"/>
    <hyperlink ref="C182" r:id="rId167" xr:uid="{05946511-65B4-47B3-B9AE-B784667FE383}"/>
    <hyperlink ref="C197" r:id="rId168" xr:uid="{69973CDB-E17F-4BFA-9236-FCB21DBD4C36}"/>
    <hyperlink ref="C213" r:id="rId169" xr:uid="{AA33DDA4-D79D-4442-A5B4-0A5AA34184FF}"/>
    <hyperlink ref="C45" r:id="rId170" xr:uid="{E439B531-6273-4E03-905F-366F965AFA81}"/>
    <hyperlink ref="C172" r:id="rId171" xr:uid="{29AD8129-29EF-4224-B12D-C88AB9D096C7}"/>
    <hyperlink ref="C191" r:id="rId172" xr:uid="{C2E19048-71D6-43A8-B628-7B7DC70AC262}"/>
    <hyperlink ref="C129" r:id="rId173" xr:uid="{1D38B9B7-0C04-4536-A6E1-0D4BC3BDC44B}"/>
    <hyperlink ref="C67" r:id="rId174" xr:uid="{D8AC1E2C-40A3-467D-B204-2218B1B7843A}"/>
    <hyperlink ref="C59" r:id="rId175" xr:uid="{5F8F1BFA-91FB-4FA1-B633-A69133C58320}"/>
    <hyperlink ref="C119" r:id="rId176" xr:uid="{7A5B0F2C-A993-4862-8948-F6D048900787}"/>
    <hyperlink ref="C207" r:id="rId177" xr:uid="{59800A10-BD38-4538-B3F6-962351F16B5E}"/>
    <hyperlink ref="C165" r:id="rId178" xr:uid="{E8E614F0-CF77-4233-80C6-2BAA27F844E5}"/>
    <hyperlink ref="C117" r:id="rId179" xr:uid="{8BCE3888-83F0-4B66-A55F-CB1A672F44D8}"/>
    <hyperlink ref="C220" r:id="rId180" xr:uid="{F3BCA26B-7F68-4B52-8D96-C623854EC9AA}"/>
    <hyperlink ref="C100" r:id="rId181" xr:uid="{EA098EEE-A588-4018-997F-804E8D7A07B5}"/>
    <hyperlink ref="C53" r:id="rId182" xr:uid="{778689EE-A6C7-4C29-9D5B-155D5D3CCABC}"/>
    <hyperlink ref="C149" r:id="rId183" xr:uid="{0FAF64CD-D3F6-45B8-B62D-2095776CC7C6}"/>
    <hyperlink ref="C208" r:id="rId184" xr:uid="{E7BC0636-A019-4525-9DA1-A658A8C06EC1}"/>
    <hyperlink ref="C87" r:id="rId185" xr:uid="{C38B5DF3-C7FC-41E5-93B2-5EC0268E753D}"/>
    <hyperlink ref="C268" r:id="rId186" xr:uid="{A963118C-C238-46F3-99DC-AAB360D29387}"/>
    <hyperlink ref="C264" r:id="rId187" xr:uid="{CAE68846-F5E0-477E-AF9D-BF630AE8FEA7}"/>
    <hyperlink ref="C113" r:id="rId188" xr:uid="{408D2443-5148-4E00-A825-D5987B4937A2}"/>
    <hyperlink ref="C79" r:id="rId189" xr:uid="{19144BCC-31DA-4917-B62F-A46CDD9429E8}"/>
    <hyperlink ref="C37" r:id="rId190" xr:uid="{B4188B50-B94A-4ECD-BABC-FFFBB907DDC3}"/>
    <hyperlink ref="C14" r:id="rId191" xr:uid="{8DEE7BDC-8C60-4BC3-8C30-E29764F3505C}"/>
    <hyperlink ref="C64" r:id="rId192" xr:uid="{93DEE59D-091D-46B9-92C4-E12EF54919F3}"/>
    <hyperlink ref="C161" r:id="rId193" xr:uid="{563BD6EF-9360-4A55-8DBE-FF5B149E9956}"/>
    <hyperlink ref="C66" r:id="rId194" xr:uid="{4FAE7CEE-5C3C-481F-AE67-C60C6334F319}"/>
    <hyperlink ref="C102" r:id="rId195" xr:uid="{E4553755-8293-438A-944E-C7B108F7F467}"/>
    <hyperlink ref="C194" r:id="rId196" xr:uid="{1632B046-51E3-4B37-B3F9-38101E35C253}"/>
    <hyperlink ref="C242" r:id="rId197" xr:uid="{B3774ED8-C275-41D3-87C4-CE570C8FF9BF}"/>
    <hyperlink ref="C54" r:id="rId198" xr:uid="{3065E25C-5C62-4D45-9024-4C7E4D8BAEA9}"/>
    <hyperlink ref="C96" r:id="rId199" xr:uid="{47F47A64-AE84-4D76-B6B7-792716A01B9B}"/>
    <hyperlink ref="C224" r:id="rId200" xr:uid="{0911D782-886E-48F0-874B-F909D2F16876}"/>
    <hyperlink ref="C199" r:id="rId201" xr:uid="{0B7A9202-65B5-482C-A4A2-D340502B3350}"/>
    <hyperlink ref="C105" r:id="rId202" xr:uid="{A753DF2A-902D-45BA-B48C-C6D94FB7AFD4}"/>
    <hyperlink ref="C171" r:id="rId203" xr:uid="{64CB4068-C0FE-47D4-B041-A2D15D7E85CD}"/>
    <hyperlink ref="C262" r:id="rId204" xr:uid="{282C6D7A-E0EF-4ADD-8D78-34538B67DA94}"/>
    <hyperlink ref="C108" r:id="rId205" xr:uid="{0C8B3592-CC3B-4DBA-AE2A-7DFD56E6D8EE}"/>
    <hyperlink ref="C240" r:id="rId206" xr:uid="{F03EFD39-26FC-445B-A6AF-7FE80203D5ED}"/>
    <hyperlink ref="C60" r:id="rId207" xr:uid="{A4AC9887-108F-4FCE-AD6B-0BE392270B79}"/>
    <hyperlink ref="C250" r:id="rId208" xr:uid="{67A14712-C7D6-4CA7-A1B5-483D41027663}"/>
    <hyperlink ref="C209" r:id="rId209" xr:uid="{3F96BB3B-AB86-4719-9FF0-CD3F96F45F6E}"/>
    <hyperlink ref="C10" r:id="rId210" xr:uid="{B87AFC93-5FD7-4F12-AE74-CA1C8626D247}"/>
    <hyperlink ref="C198" r:id="rId211" xr:uid="{A020340D-B875-454B-93C6-1DD537EDD1AF}"/>
    <hyperlink ref="C107" r:id="rId212" xr:uid="{8991FEF6-047C-40B6-AAD9-CD0C2A17BFC2}"/>
    <hyperlink ref="C135" r:id="rId213" xr:uid="{6825054C-ED8D-4D43-892E-A492E604E7F7}"/>
    <hyperlink ref="C229" r:id="rId214" xr:uid="{7448A870-629C-4494-88B7-19FA52B4703E}"/>
    <hyperlink ref="C62" r:id="rId215" xr:uid="{C002FB14-FA17-4675-8F8D-D30A92759282}"/>
    <hyperlink ref="C122" r:id="rId216" xr:uid="{AD8E4E4D-77D1-402C-9ED0-E1999664839E}"/>
    <hyperlink ref="C27" r:id="rId217" xr:uid="{3DC00C97-49D3-4516-8F43-0309F0A77C19}"/>
    <hyperlink ref="C221" r:id="rId218" xr:uid="{8F756614-714B-4157-95C7-3F62EA4C8353}"/>
    <hyperlink ref="C77" r:id="rId219" xr:uid="{99F2F4AD-1927-4358-A75E-FB478190ED78}"/>
    <hyperlink ref="C223" r:id="rId220" xr:uid="{8D918CA9-E9C8-4C08-A679-F2515CAEE0E8}"/>
    <hyperlink ref="C138" r:id="rId221" xr:uid="{51B7A332-BACE-4A1B-9F5B-B0BC782946DD}"/>
    <hyperlink ref="C68" r:id="rId222" xr:uid="{ECFB85E9-FE43-4931-9E07-C7D0A868BB28}"/>
    <hyperlink ref="C162" r:id="rId223" xr:uid="{12E4B2B7-959B-4009-BC70-4E705A2F6959}"/>
    <hyperlink ref="C237" r:id="rId224" xr:uid="{567FAD18-353D-4364-927A-189572E5206A}"/>
    <hyperlink ref="C233" r:id="rId225" xr:uid="{F6911454-03BA-45C3-AAF5-02F6B1130884}"/>
    <hyperlink ref="C91" r:id="rId226" xr:uid="{3FE56EF2-F088-42DD-AA82-E089DF0AEFCC}"/>
    <hyperlink ref="C267" r:id="rId227" xr:uid="{5E2EDFF6-EE68-4319-8A89-5D01313252A1}"/>
    <hyperlink ref="C249" r:id="rId228" xr:uid="{3E3B4978-EB8E-43E1-AB13-0B3BB6E34225}"/>
    <hyperlink ref="C8" r:id="rId229" xr:uid="{7F843DC0-CDC8-4C7F-8BBE-E82E868A8EF9}"/>
    <hyperlink ref="C89" r:id="rId230" xr:uid="{97F62093-C297-445F-8D82-6F7EDCD69817}"/>
    <hyperlink ref="C11" r:id="rId231" xr:uid="{C76377A9-0147-4347-BEA0-99E2330D3FDA}"/>
    <hyperlink ref="C35" r:id="rId232" xr:uid="{1158E817-8873-47AC-91A6-1EBF532060BC}"/>
    <hyperlink ref="C215" r:id="rId233" xr:uid="{C1A7797F-6F76-4BBA-A2AE-2C351CFD14FD}"/>
    <hyperlink ref="C86" r:id="rId234" xr:uid="{A0FF058D-C948-41B8-B6DE-0376798CAD2D}"/>
    <hyperlink ref="C179" r:id="rId235" xr:uid="{51525617-0FE6-4805-B89E-4C6190936502}"/>
    <hyperlink ref="C118" r:id="rId236" xr:uid="{E0F1E82A-608B-4C84-902C-CC77C20A87C2}"/>
    <hyperlink ref="C121" r:id="rId237" xr:uid="{C169D9ED-7790-4D30-A239-235D068480D7}"/>
    <hyperlink ref="C146" r:id="rId238" xr:uid="{DEF0D9BE-DD2F-4500-B0AA-3ACBDB1C4574}"/>
    <hyperlink ref="C175" r:id="rId239" xr:uid="{9BA25E43-BD37-40F8-8093-5ECD4A23941F}"/>
    <hyperlink ref="C56" r:id="rId240" xr:uid="{90BBC08E-0146-4C3C-88E8-996B42084DC0}"/>
    <hyperlink ref="C134" r:id="rId241" xr:uid="{82D0666A-5EC5-4285-AC10-FA9A6D419046}"/>
    <hyperlink ref="C7" r:id="rId242" xr:uid="{7599CD4B-5054-48C8-BE9C-90B73BDF9E8D}"/>
    <hyperlink ref="C163" r:id="rId243" xr:uid="{F17D3322-5656-42DA-ABE7-12FABE5B93E5}"/>
    <hyperlink ref="C192" r:id="rId244" xr:uid="{E661D633-5EE1-412A-A276-C75AE8BA1903}"/>
    <hyperlink ref="C9" r:id="rId245" xr:uid="{E32973DE-CC50-4D86-9912-7DB4AE001C28}"/>
    <hyperlink ref="C106" r:id="rId246" xr:uid="{5DA0C9F7-FF6D-4F99-A2AF-52C988C85217}"/>
    <hyperlink ref="C136" r:id="rId247" xr:uid="{5C1970F2-1C54-47DB-B676-446859CB568E}"/>
    <hyperlink ref="C166" r:id="rId248" xr:uid="{4F2EB4F6-8C1B-4BE1-9C7C-13B0DBF7ABA6}"/>
    <hyperlink ref="C51" r:id="rId249" xr:uid="{2B0DC572-DA6A-44B2-8775-E2FC81E50C15}"/>
    <hyperlink ref="C252" r:id="rId250" xr:uid="{5E7FD36E-9C1D-4F8C-802A-05438DBE3492}"/>
    <hyperlink ref="C157" r:id="rId251" xr:uid="{400FA65B-6EB5-4C1C-A1A1-55F1ADBFFB7C}"/>
    <hyperlink ref="C63" r:id="rId252" xr:uid="{A40552AC-4909-4391-9A7A-1148E6E11F82}"/>
    <hyperlink ref="C217" r:id="rId253" xr:uid="{35AAB6A5-37A5-4150-918D-4C8BF5CAE552}"/>
    <hyperlink ref="C49" r:id="rId254" xr:uid="{10E6787D-1622-4F43-AE1A-A4ECAD3C1904}"/>
    <hyperlink ref="C177" r:id="rId255" xr:uid="{06E6194C-9CB5-4F7B-A659-34FA09316573}"/>
    <hyperlink ref="C226" r:id="rId256" xr:uid="{B411B9B4-E61E-4345-A256-23B6DCD673C3}"/>
    <hyperlink ref="C95" r:id="rId257" xr:uid="{32693B87-6FB5-4238-A660-A9F95DF4D967}"/>
    <hyperlink ref="C173" r:id="rId258" xr:uid="{E5F2A239-6FC3-4423-A212-36432102547F}"/>
    <hyperlink ref="C88" r:id="rId259" xr:uid="{82318135-5BA5-47DA-9C39-4C620B9D5F20}"/>
    <hyperlink ref="C133" r:id="rId260" xr:uid="{2919ED6C-3310-4050-9508-A75365CD29CA}"/>
    <hyperlink ref="C50" r:id="rId261" xr:uid="{685E6868-33C2-4E9A-850E-811624DC3488}"/>
    <hyperlink ref="C176" r:id="rId262" xr:uid="{A28CE3B1-C890-4724-8BA7-1DDD61A8F594}"/>
    <hyperlink ref="C92" r:id="rId263" xr:uid="{0C994F9A-5E1A-4E2D-BDF3-BB4B5BF0C83E}"/>
    <hyperlink ref="C216" r:id="rId264" xr:uid="{6A30B6FD-17F4-434D-AAD7-541F4D5F2F15}"/>
    <hyperlink ref="C132" r:id="rId265" xr:uid="{753E6529-B076-4EA4-8F36-00A73B828B0A}"/>
    <hyperlink ref="C58" r:id="rId266" xr:uid="{0A10354E-5F32-43B2-89D3-A2B112A114B2}"/>
    <hyperlink ref="C23" r:id="rId267" xr:uid="{041C8F5B-890E-4388-BB42-D5794D514BBF}"/>
    <hyperlink ref="C29" r:id="rId268" xr:uid="{C29EB902-F59D-41EA-9C40-A4F08D608D16}"/>
    <hyperlink ref="C30" r:id="rId269" xr:uid="{A663DE1A-71AD-42D7-9459-5E00F716A9EE}"/>
    <hyperlink ref="C214" r:id="rId270" xr:uid="{E64BA7D5-DBB0-4765-BE77-F7456947BD79}"/>
    <hyperlink ref="C61" r:id="rId271" xr:uid="{103EE175-8C8A-4848-A5B4-475387B6C223}"/>
    <hyperlink ref="C36" r:id="rId272" xr:uid="{7D904CDC-4C50-4093-9077-93F1A063CC1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F4ED2-7B3B-4A16-9E6F-010B4E500B97}">
  <dimension ref="A1:AF268"/>
  <sheetViews>
    <sheetView topLeftCell="T1" workbookViewId="0">
      <pane ySplit="2" topLeftCell="A3" activePane="bottomLeft" state="frozen"/>
      <selection pane="bottomLeft" activeCell="AF1" sqref="AD1:AF1"/>
    </sheetView>
  </sheetViews>
  <sheetFormatPr defaultRowHeight="15" x14ac:dyDescent="0.25"/>
  <cols>
    <col min="1" max="1" width="25.7109375" customWidth="1"/>
    <col min="2" max="4" width="30.7109375" customWidth="1"/>
    <col min="5" max="5" width="80.7109375" customWidth="1"/>
    <col min="6" max="7" width="30.7109375" customWidth="1"/>
    <col min="8" max="23" width="25.7109375" customWidth="1"/>
  </cols>
  <sheetData>
    <row r="1" spans="1:32" x14ac:dyDescent="0.25">
      <c r="B1" s="29"/>
      <c r="H1" s="16">
        <f t="shared" ref="H1:W1" si="0">SUM(H$3:H$1020)</f>
        <v>161856</v>
      </c>
      <c r="I1" s="16">
        <f t="shared" si="0"/>
        <v>6444</v>
      </c>
      <c r="J1" s="16">
        <f t="shared" si="0"/>
        <v>137953</v>
      </c>
      <c r="K1" s="16">
        <f t="shared" si="0"/>
        <v>187466</v>
      </c>
      <c r="L1" s="16">
        <f t="shared" si="0"/>
        <v>15.89412299999999</v>
      </c>
      <c r="M1" s="16">
        <f t="shared" si="0"/>
        <v>4241234</v>
      </c>
      <c r="N1" s="16">
        <f t="shared" si="0"/>
        <v>63641</v>
      </c>
      <c r="O1" s="16">
        <f t="shared" si="0"/>
        <v>3324519</v>
      </c>
      <c r="P1" s="16">
        <f t="shared" si="0"/>
        <v>2278155</v>
      </c>
      <c r="Q1" s="16">
        <f t="shared" si="0"/>
        <v>0</v>
      </c>
      <c r="R1" s="16">
        <f t="shared" si="0"/>
        <v>0</v>
      </c>
      <c r="S1" s="16">
        <f t="shared" si="0"/>
        <v>2862835</v>
      </c>
      <c r="T1" s="16">
        <f t="shared" si="0"/>
        <v>13689</v>
      </c>
      <c r="U1" s="16">
        <f t="shared" si="0"/>
        <v>10847</v>
      </c>
      <c r="V1" s="16">
        <f t="shared" si="0"/>
        <v>916715</v>
      </c>
      <c r="W1" s="16">
        <f t="shared" si="0"/>
        <v>584680</v>
      </c>
      <c r="X1" s="25">
        <f>O1/$M1</f>
        <v>0.78385653797927679</v>
      </c>
      <c r="Y1" s="25">
        <f>Q1/$M1</f>
        <v>0</v>
      </c>
      <c r="Z1" s="25">
        <f>V1/$M1</f>
        <v>0.21614346202072321</v>
      </c>
      <c r="AA1" s="25">
        <f>P1/$S1</f>
        <v>0.79576887944991592</v>
      </c>
      <c r="AB1" s="25">
        <f>R1/$S1</f>
        <v>0</v>
      </c>
      <c r="AC1" s="25">
        <f>W1/$S1</f>
        <v>0.20423112055008411</v>
      </c>
      <c r="AD1" s="30">
        <f>$N1/M1</f>
        <v>1.5005302701996636E-2</v>
      </c>
      <c r="AE1" s="30">
        <f>$N1/S1</f>
        <v>2.2230062158664399E-2</v>
      </c>
      <c r="AF1" s="25">
        <f>J1/K1</f>
        <v>0.73588277340957831</v>
      </c>
    </row>
    <row r="2" spans="1:32" ht="45" x14ac:dyDescent="0.25">
      <c r="A2" s="1" t="s">
        <v>0</v>
      </c>
      <c r="B2" s="1" t="s">
        <v>1</v>
      </c>
      <c r="C2" s="1" t="s">
        <v>2</v>
      </c>
      <c r="D2" s="1" t="s">
        <v>3</v>
      </c>
      <c r="E2" s="1" t="s">
        <v>4</v>
      </c>
      <c r="F2" s="1" t="s">
        <v>5</v>
      </c>
      <c r="G2" s="1" t="s">
        <v>6</v>
      </c>
      <c r="H2" s="1" t="s">
        <v>7</v>
      </c>
      <c r="I2" s="1" t="s">
        <v>8</v>
      </c>
      <c r="J2" s="1" t="s">
        <v>9</v>
      </c>
      <c r="K2" s="1" t="s">
        <v>10</v>
      </c>
      <c r="L2" s="1" t="s">
        <v>11</v>
      </c>
      <c r="M2" s="1" t="s">
        <v>12</v>
      </c>
      <c r="N2" s="1" t="s">
        <v>13</v>
      </c>
      <c r="O2" s="1" t="s">
        <v>14</v>
      </c>
      <c r="P2" s="1" t="s">
        <v>15</v>
      </c>
      <c r="Q2" s="1" t="s">
        <v>16</v>
      </c>
      <c r="R2" s="1" t="s">
        <v>17</v>
      </c>
      <c r="S2" s="1" t="s">
        <v>18</v>
      </c>
      <c r="T2" s="1" t="s">
        <v>19</v>
      </c>
      <c r="U2" s="1" t="s">
        <v>20</v>
      </c>
      <c r="V2" s="1" t="s">
        <v>21</v>
      </c>
      <c r="W2" s="1" t="s">
        <v>22</v>
      </c>
      <c r="X2" s="70" t="s">
        <v>2481</v>
      </c>
      <c r="Y2" s="70" t="s">
        <v>2482</v>
      </c>
      <c r="Z2" s="70" t="s">
        <v>2483</v>
      </c>
      <c r="AA2" s="71" t="s">
        <v>2484</v>
      </c>
      <c r="AB2" s="71" t="s">
        <v>2485</v>
      </c>
      <c r="AC2" s="71" t="s">
        <v>2486</v>
      </c>
      <c r="AD2" s="33" t="s">
        <v>2487</v>
      </c>
      <c r="AE2" s="33" t="s">
        <v>2488</v>
      </c>
      <c r="AF2" s="33" t="s">
        <v>2489</v>
      </c>
    </row>
    <row r="3" spans="1:32" x14ac:dyDescent="0.25">
      <c r="A3" s="2" t="s">
        <v>6028</v>
      </c>
      <c r="B3" s="3" t="s">
        <v>24</v>
      </c>
      <c r="C3" s="4" t="s">
        <v>6027</v>
      </c>
      <c r="D3" s="3" t="s">
        <v>26</v>
      </c>
      <c r="E3" s="3" t="s">
        <v>6026</v>
      </c>
      <c r="F3" s="3" t="s">
        <v>28</v>
      </c>
      <c r="G3" s="3" t="s">
        <v>28</v>
      </c>
      <c r="H3" s="5">
        <v>55</v>
      </c>
      <c r="I3" s="5">
        <v>0</v>
      </c>
      <c r="J3" s="5">
        <v>52</v>
      </c>
      <c r="K3" s="5">
        <v>54</v>
      </c>
      <c r="L3" s="5">
        <v>2.0816999999999999E-2</v>
      </c>
      <c r="M3" s="69">
        <f t="shared" ref="M3:M66" si="1">O3+Q3+V3</f>
        <v>3850</v>
      </c>
      <c r="N3" s="5">
        <v>9</v>
      </c>
      <c r="O3" s="5">
        <v>3850</v>
      </c>
      <c r="P3" s="5">
        <v>2594</v>
      </c>
      <c r="Q3" s="5">
        <v>0</v>
      </c>
      <c r="R3" s="5">
        <v>0</v>
      </c>
      <c r="S3" s="5">
        <f t="shared" ref="S3:S66" si="2">R3+W3+P3</f>
        <v>2594</v>
      </c>
      <c r="T3" s="5">
        <v>0</v>
      </c>
      <c r="U3" s="5">
        <v>0</v>
      </c>
      <c r="V3" s="5">
        <v>0</v>
      </c>
      <c r="W3" s="5">
        <v>0</v>
      </c>
      <c r="X3" s="72">
        <f t="shared" ref="X3:X66" si="3">O3/$M3</f>
        <v>1</v>
      </c>
      <c r="Y3" s="72">
        <f t="shared" ref="Y3:Y66" si="4">Q3/$M3</f>
        <v>0</v>
      </c>
      <c r="Z3" s="72">
        <f t="shared" ref="Z3:Z66" si="5">V3/$M3</f>
        <v>0</v>
      </c>
      <c r="AA3" s="72">
        <f t="shared" ref="AA3:AA66" si="6">P3/$S3</f>
        <v>1</v>
      </c>
      <c r="AB3" s="72">
        <f t="shared" ref="AB3:AB66" si="7">R3/$S3</f>
        <v>0</v>
      </c>
      <c r="AC3" s="72">
        <f t="shared" ref="AC3:AC66" si="8">W3/$S3</f>
        <v>0</v>
      </c>
      <c r="AD3" s="72">
        <f t="shared" ref="AD3:AD66" si="9">$N3/M3</f>
        <v>2.3376623376623377E-3</v>
      </c>
      <c r="AE3" s="72">
        <f t="shared" ref="AE3:AE66" si="10">$N3/S3</f>
        <v>3.4695451040863529E-3</v>
      </c>
      <c r="AF3" s="72">
        <f t="shared" ref="AF3:AF66" si="11">J3/K3</f>
        <v>0.96296296296296291</v>
      </c>
    </row>
    <row r="4" spans="1:32" x14ac:dyDescent="0.25">
      <c r="A4" s="2" t="s">
        <v>6745</v>
      </c>
      <c r="B4" s="3" t="s">
        <v>24</v>
      </c>
      <c r="C4" s="4" t="s">
        <v>6744</v>
      </c>
      <c r="D4" s="3" t="s">
        <v>26</v>
      </c>
      <c r="E4" s="3" t="s">
        <v>569</v>
      </c>
      <c r="F4" s="3" t="s">
        <v>28</v>
      </c>
      <c r="G4" s="3" t="s">
        <v>28</v>
      </c>
      <c r="H4" s="5">
        <v>528</v>
      </c>
      <c r="I4" s="5">
        <v>10</v>
      </c>
      <c r="J4" s="5">
        <v>493</v>
      </c>
      <c r="K4" s="5">
        <v>543</v>
      </c>
      <c r="L4" s="5">
        <v>0.138768</v>
      </c>
      <c r="M4" s="69">
        <f t="shared" si="1"/>
        <v>5915</v>
      </c>
      <c r="N4" s="5">
        <v>165</v>
      </c>
      <c r="O4" s="5">
        <v>5821</v>
      </c>
      <c r="P4" s="5">
        <v>3913</v>
      </c>
      <c r="Q4" s="5">
        <v>0</v>
      </c>
      <c r="R4" s="5">
        <v>0</v>
      </c>
      <c r="S4" s="5">
        <f t="shared" si="2"/>
        <v>3978</v>
      </c>
      <c r="T4" s="5">
        <v>17</v>
      </c>
      <c r="U4" s="5">
        <v>5</v>
      </c>
      <c r="V4" s="5">
        <v>94</v>
      </c>
      <c r="W4" s="5">
        <v>65</v>
      </c>
      <c r="X4" s="72">
        <f t="shared" si="3"/>
        <v>0.98410819949281492</v>
      </c>
      <c r="Y4" s="72">
        <f t="shared" si="4"/>
        <v>0</v>
      </c>
      <c r="Z4" s="72">
        <f t="shared" si="5"/>
        <v>1.5891800507185121E-2</v>
      </c>
      <c r="AA4" s="72">
        <f t="shared" si="6"/>
        <v>0.9836601307189542</v>
      </c>
      <c r="AB4" s="72">
        <f t="shared" si="7"/>
        <v>0</v>
      </c>
      <c r="AC4" s="72">
        <f t="shared" si="8"/>
        <v>1.6339869281045753E-2</v>
      </c>
      <c r="AD4" s="72">
        <f t="shared" si="9"/>
        <v>2.7895181741335588E-2</v>
      </c>
      <c r="AE4" s="72">
        <f t="shared" si="10"/>
        <v>4.1478129713423829E-2</v>
      </c>
      <c r="AF4" s="72">
        <f t="shared" si="11"/>
        <v>0.90791896869244937</v>
      </c>
    </row>
    <row r="5" spans="1:32" x14ac:dyDescent="0.25">
      <c r="A5" s="2" t="s">
        <v>6256</v>
      </c>
      <c r="B5" s="3" t="s">
        <v>24</v>
      </c>
      <c r="C5" s="4" t="s">
        <v>6255</v>
      </c>
      <c r="D5" s="3" t="s">
        <v>26</v>
      </c>
      <c r="E5" s="3" t="s">
        <v>6254</v>
      </c>
      <c r="F5" s="3" t="s">
        <v>28</v>
      </c>
      <c r="G5" s="3" t="s">
        <v>28</v>
      </c>
      <c r="H5" s="5">
        <v>62</v>
      </c>
      <c r="I5" s="5">
        <v>1</v>
      </c>
      <c r="J5" s="5">
        <v>60</v>
      </c>
      <c r="K5" s="5">
        <v>67</v>
      </c>
      <c r="L5" s="5">
        <v>2.2453000000000001E-2</v>
      </c>
      <c r="M5" s="69">
        <f t="shared" si="1"/>
        <v>4287</v>
      </c>
      <c r="N5" s="5">
        <v>16</v>
      </c>
      <c r="O5" s="5">
        <v>4265</v>
      </c>
      <c r="P5" s="5">
        <v>2984</v>
      </c>
      <c r="Q5" s="5">
        <v>0</v>
      </c>
      <c r="R5" s="5">
        <v>0</v>
      </c>
      <c r="S5" s="5">
        <f t="shared" si="2"/>
        <v>3002</v>
      </c>
      <c r="T5" s="5">
        <v>4</v>
      </c>
      <c r="U5" s="5">
        <v>1</v>
      </c>
      <c r="V5" s="5">
        <v>22</v>
      </c>
      <c r="W5" s="5">
        <v>18</v>
      </c>
      <c r="X5" s="72">
        <f t="shared" si="3"/>
        <v>0.99486820620480521</v>
      </c>
      <c r="Y5" s="72">
        <f t="shared" si="4"/>
        <v>0</v>
      </c>
      <c r="Z5" s="72">
        <f t="shared" si="5"/>
        <v>5.1317937951947746E-3</v>
      </c>
      <c r="AA5" s="72">
        <f t="shared" si="6"/>
        <v>0.99400399733510991</v>
      </c>
      <c r="AB5" s="72">
        <f t="shared" si="7"/>
        <v>0</v>
      </c>
      <c r="AC5" s="72">
        <f t="shared" si="8"/>
        <v>5.996002664890073E-3</v>
      </c>
      <c r="AD5" s="72">
        <f t="shared" si="9"/>
        <v>3.7322136692325637E-3</v>
      </c>
      <c r="AE5" s="72">
        <f t="shared" si="10"/>
        <v>5.3297801465689541E-3</v>
      </c>
      <c r="AF5" s="72">
        <f t="shared" si="11"/>
        <v>0.89552238805970152</v>
      </c>
    </row>
    <row r="6" spans="1:32" x14ac:dyDescent="0.25">
      <c r="A6" s="2" t="s">
        <v>6399</v>
      </c>
      <c r="B6" s="3" t="s">
        <v>24</v>
      </c>
      <c r="C6" s="4" t="s">
        <v>6398</v>
      </c>
      <c r="D6" s="3" t="s">
        <v>26</v>
      </c>
      <c r="E6" s="3" t="s">
        <v>6397</v>
      </c>
      <c r="F6" s="3" t="s">
        <v>28</v>
      </c>
      <c r="G6" s="3" t="s">
        <v>28</v>
      </c>
      <c r="H6" s="5">
        <v>36</v>
      </c>
      <c r="I6" s="5">
        <v>4</v>
      </c>
      <c r="J6" s="5">
        <v>36</v>
      </c>
      <c r="K6" s="5">
        <v>40</v>
      </c>
      <c r="L6" s="5">
        <v>1.2326999999999999E-2</v>
      </c>
      <c r="M6" s="69">
        <f t="shared" si="1"/>
        <v>4667</v>
      </c>
      <c r="N6" s="5">
        <v>12</v>
      </c>
      <c r="O6" s="5">
        <v>4491</v>
      </c>
      <c r="P6" s="5">
        <v>3245</v>
      </c>
      <c r="Q6" s="5">
        <v>0</v>
      </c>
      <c r="R6" s="5">
        <v>0</v>
      </c>
      <c r="S6" s="5">
        <f t="shared" si="2"/>
        <v>3373</v>
      </c>
      <c r="T6" s="5">
        <v>6</v>
      </c>
      <c r="U6" s="5">
        <v>3</v>
      </c>
      <c r="V6" s="5">
        <v>176</v>
      </c>
      <c r="W6" s="5">
        <v>128</v>
      </c>
      <c r="X6" s="72">
        <f t="shared" si="3"/>
        <v>0.96228840797085924</v>
      </c>
      <c r="Y6" s="72">
        <f t="shared" si="4"/>
        <v>0</v>
      </c>
      <c r="Z6" s="72">
        <f t="shared" si="5"/>
        <v>3.7711592029140775E-2</v>
      </c>
      <c r="AA6" s="72">
        <f t="shared" si="6"/>
        <v>0.96205158612511121</v>
      </c>
      <c r="AB6" s="72">
        <f t="shared" si="7"/>
        <v>0</v>
      </c>
      <c r="AC6" s="72">
        <f t="shared" si="8"/>
        <v>3.7948413874888821E-2</v>
      </c>
      <c r="AD6" s="72">
        <f t="shared" si="9"/>
        <v>2.5712449110777804E-3</v>
      </c>
      <c r="AE6" s="72">
        <f t="shared" si="10"/>
        <v>3.5576638007708272E-3</v>
      </c>
      <c r="AF6" s="72">
        <f t="shared" si="11"/>
        <v>0.9</v>
      </c>
    </row>
    <row r="7" spans="1:32" x14ac:dyDescent="0.25">
      <c r="A7" s="2" t="s">
        <v>7281</v>
      </c>
      <c r="B7" s="3" t="s">
        <v>24</v>
      </c>
      <c r="C7" s="4" t="s">
        <v>7280</v>
      </c>
      <c r="D7" s="3" t="s">
        <v>26</v>
      </c>
      <c r="E7" s="3" t="s">
        <v>7279</v>
      </c>
      <c r="F7" s="3" t="s">
        <v>28</v>
      </c>
      <c r="G7" s="3" t="s">
        <v>28</v>
      </c>
      <c r="H7" s="5">
        <v>169</v>
      </c>
      <c r="I7" s="5">
        <v>19</v>
      </c>
      <c r="J7" s="5">
        <v>151</v>
      </c>
      <c r="K7" s="5">
        <v>161</v>
      </c>
      <c r="L7" s="5">
        <v>2.8285000000000001E-2</v>
      </c>
      <c r="M7" s="69">
        <f t="shared" si="1"/>
        <v>7912</v>
      </c>
      <c r="N7" s="5">
        <v>39</v>
      </c>
      <c r="O7" s="5">
        <v>7799</v>
      </c>
      <c r="P7" s="5">
        <v>5692</v>
      </c>
      <c r="Q7" s="5">
        <v>0</v>
      </c>
      <c r="R7" s="5">
        <v>0</v>
      </c>
      <c r="S7" s="5">
        <f t="shared" si="2"/>
        <v>5782</v>
      </c>
      <c r="T7" s="5">
        <v>12</v>
      </c>
      <c r="U7" s="5">
        <v>2</v>
      </c>
      <c r="V7" s="5">
        <v>113</v>
      </c>
      <c r="W7" s="5">
        <v>90</v>
      </c>
      <c r="X7" s="72">
        <f t="shared" si="3"/>
        <v>0.98571789686552069</v>
      </c>
      <c r="Y7" s="72">
        <f t="shared" si="4"/>
        <v>0</v>
      </c>
      <c r="Z7" s="72">
        <f t="shared" si="5"/>
        <v>1.4282103134479272E-2</v>
      </c>
      <c r="AA7" s="72">
        <f t="shared" si="6"/>
        <v>0.98443445174680044</v>
      </c>
      <c r="AB7" s="72">
        <f t="shared" si="7"/>
        <v>0</v>
      </c>
      <c r="AC7" s="72">
        <f t="shared" si="8"/>
        <v>1.5565548253199585E-2</v>
      </c>
      <c r="AD7" s="72">
        <f t="shared" si="9"/>
        <v>4.9292214357937311E-3</v>
      </c>
      <c r="AE7" s="72">
        <f t="shared" si="10"/>
        <v>6.74507090971982E-3</v>
      </c>
      <c r="AF7" s="72">
        <f t="shared" si="11"/>
        <v>0.93788819875776397</v>
      </c>
    </row>
    <row r="8" spans="1:32" x14ac:dyDescent="0.25">
      <c r="A8" s="2" t="s">
        <v>8399</v>
      </c>
      <c r="B8" s="3" t="s">
        <v>24</v>
      </c>
      <c r="C8" s="4" t="s">
        <v>8398</v>
      </c>
      <c r="D8" s="3" t="s">
        <v>26</v>
      </c>
      <c r="E8" s="3" t="s">
        <v>8397</v>
      </c>
      <c r="F8" s="3" t="s">
        <v>28</v>
      </c>
      <c r="G8" s="3" t="s">
        <v>28</v>
      </c>
      <c r="H8" s="5">
        <v>512</v>
      </c>
      <c r="I8" s="5">
        <v>30</v>
      </c>
      <c r="J8" s="5">
        <v>1033</v>
      </c>
      <c r="K8" s="5">
        <v>1388</v>
      </c>
      <c r="L8" s="5">
        <v>7.1023000000000003E-2</v>
      </c>
      <c r="M8" s="69">
        <f t="shared" si="1"/>
        <v>34911</v>
      </c>
      <c r="N8" s="5">
        <v>220</v>
      </c>
      <c r="O8" s="5">
        <v>27113</v>
      </c>
      <c r="P8" s="5">
        <v>19543</v>
      </c>
      <c r="Q8" s="5">
        <v>0</v>
      </c>
      <c r="R8" s="5">
        <v>0</v>
      </c>
      <c r="S8" s="5">
        <f t="shared" si="2"/>
        <v>24756</v>
      </c>
      <c r="T8" s="5">
        <v>729</v>
      </c>
      <c r="U8" s="5">
        <v>53</v>
      </c>
      <c r="V8" s="5">
        <v>7798</v>
      </c>
      <c r="W8" s="5">
        <v>5213</v>
      </c>
      <c r="X8" s="72">
        <f t="shared" si="3"/>
        <v>0.77663200710377822</v>
      </c>
      <c r="Y8" s="72">
        <f t="shared" si="4"/>
        <v>0</v>
      </c>
      <c r="Z8" s="72">
        <f t="shared" si="5"/>
        <v>0.22336799289622183</v>
      </c>
      <c r="AA8" s="72">
        <f t="shared" si="6"/>
        <v>0.78942478591048637</v>
      </c>
      <c r="AB8" s="72">
        <f t="shared" si="7"/>
        <v>0</v>
      </c>
      <c r="AC8" s="72">
        <f t="shared" si="8"/>
        <v>0.21057521408951366</v>
      </c>
      <c r="AD8" s="72">
        <f t="shared" si="9"/>
        <v>6.3017387069977948E-3</v>
      </c>
      <c r="AE8" s="72">
        <f t="shared" si="10"/>
        <v>8.8867345290030708E-3</v>
      </c>
      <c r="AF8" s="72">
        <f t="shared" si="11"/>
        <v>0.74423631123919309</v>
      </c>
    </row>
    <row r="9" spans="1:32" x14ac:dyDescent="0.25">
      <c r="A9" s="2" t="s">
        <v>6250</v>
      </c>
      <c r="B9" s="3" t="s">
        <v>24</v>
      </c>
      <c r="C9" s="4" t="s">
        <v>6249</v>
      </c>
      <c r="D9" s="3" t="s">
        <v>26</v>
      </c>
      <c r="E9" s="3" t="s">
        <v>6248</v>
      </c>
      <c r="F9" s="3" t="s">
        <v>28</v>
      </c>
      <c r="G9" s="3" t="s">
        <v>28</v>
      </c>
      <c r="H9" s="5">
        <v>43</v>
      </c>
      <c r="I9" s="5">
        <v>4</v>
      </c>
      <c r="J9" s="5">
        <v>62</v>
      </c>
      <c r="K9" s="5">
        <v>66</v>
      </c>
      <c r="L9" s="5">
        <v>2.2148000000000001E-2</v>
      </c>
      <c r="M9" s="69">
        <f t="shared" si="1"/>
        <v>4177</v>
      </c>
      <c r="N9" s="5">
        <v>33</v>
      </c>
      <c r="O9" s="5">
        <v>4061</v>
      </c>
      <c r="P9" s="5">
        <v>2980</v>
      </c>
      <c r="Q9" s="5">
        <v>0</v>
      </c>
      <c r="R9" s="5">
        <v>0</v>
      </c>
      <c r="S9" s="5">
        <f t="shared" si="2"/>
        <v>3044</v>
      </c>
      <c r="T9" s="5">
        <v>7</v>
      </c>
      <c r="U9" s="5">
        <v>2</v>
      </c>
      <c r="V9" s="5">
        <v>116</v>
      </c>
      <c r="W9" s="5">
        <v>64</v>
      </c>
      <c r="X9" s="72">
        <f t="shared" si="3"/>
        <v>0.97222887239645683</v>
      </c>
      <c r="Y9" s="72">
        <f t="shared" si="4"/>
        <v>0</v>
      </c>
      <c r="Z9" s="72">
        <f t="shared" si="5"/>
        <v>2.7771127603543212E-2</v>
      </c>
      <c r="AA9" s="72">
        <f t="shared" si="6"/>
        <v>0.97897503285151122</v>
      </c>
      <c r="AB9" s="72">
        <f t="shared" si="7"/>
        <v>0</v>
      </c>
      <c r="AC9" s="72">
        <f t="shared" si="8"/>
        <v>2.1024967148488831E-2</v>
      </c>
      <c r="AD9" s="72">
        <f t="shared" si="9"/>
        <v>7.9004069906631561E-3</v>
      </c>
      <c r="AE9" s="72">
        <f t="shared" si="10"/>
        <v>1.0840998685939553E-2</v>
      </c>
      <c r="AF9" s="72">
        <f t="shared" si="11"/>
        <v>0.93939393939393945</v>
      </c>
    </row>
    <row r="10" spans="1:32" x14ac:dyDescent="0.25">
      <c r="A10" s="2" t="s">
        <v>5313</v>
      </c>
      <c r="B10" s="3" t="s">
        <v>24</v>
      </c>
      <c r="C10" s="4" t="s">
        <v>5312</v>
      </c>
      <c r="D10" s="3" t="s">
        <v>26</v>
      </c>
      <c r="E10" s="3" t="s">
        <v>5311</v>
      </c>
      <c r="F10" s="3" t="s">
        <v>28</v>
      </c>
      <c r="G10" s="3" t="s">
        <v>28</v>
      </c>
      <c r="H10" s="5">
        <v>4</v>
      </c>
      <c r="I10" s="5">
        <v>0</v>
      </c>
      <c r="J10" s="5">
        <v>7</v>
      </c>
      <c r="K10" s="5">
        <v>7</v>
      </c>
      <c r="L10" s="5">
        <v>4.5310000000000003E-3</v>
      </c>
      <c r="M10" s="69">
        <f t="shared" si="1"/>
        <v>2139</v>
      </c>
      <c r="N10" s="5">
        <v>3</v>
      </c>
      <c r="O10" s="5">
        <v>2139</v>
      </c>
      <c r="P10" s="5">
        <v>1545</v>
      </c>
      <c r="Q10" s="5">
        <v>0</v>
      </c>
      <c r="R10" s="5">
        <v>0</v>
      </c>
      <c r="S10" s="5">
        <f t="shared" si="2"/>
        <v>1545</v>
      </c>
      <c r="T10" s="5">
        <v>1</v>
      </c>
      <c r="U10" s="5">
        <v>0</v>
      </c>
      <c r="V10" s="5">
        <v>0</v>
      </c>
      <c r="W10" s="5">
        <v>0</v>
      </c>
      <c r="X10" s="72">
        <f t="shared" si="3"/>
        <v>1</v>
      </c>
      <c r="Y10" s="72">
        <f t="shared" si="4"/>
        <v>0</v>
      </c>
      <c r="Z10" s="72">
        <f t="shared" si="5"/>
        <v>0</v>
      </c>
      <c r="AA10" s="72">
        <f t="shared" si="6"/>
        <v>1</v>
      </c>
      <c r="AB10" s="72">
        <f t="shared" si="7"/>
        <v>0</v>
      </c>
      <c r="AC10" s="72">
        <f t="shared" si="8"/>
        <v>0</v>
      </c>
      <c r="AD10" s="72">
        <f t="shared" si="9"/>
        <v>1.4025245441795231E-3</v>
      </c>
      <c r="AE10" s="72">
        <f t="shared" si="10"/>
        <v>1.9417475728155339E-3</v>
      </c>
      <c r="AF10" s="72">
        <f t="shared" si="11"/>
        <v>1</v>
      </c>
    </row>
    <row r="11" spans="1:32" x14ac:dyDescent="0.25">
      <c r="A11" s="2" t="s">
        <v>5417</v>
      </c>
      <c r="B11" s="3" t="s">
        <v>24</v>
      </c>
      <c r="C11" s="4" t="s">
        <v>5416</v>
      </c>
      <c r="D11" s="3" t="s">
        <v>26</v>
      </c>
      <c r="E11" s="3" t="s">
        <v>5415</v>
      </c>
      <c r="F11" s="3" t="s">
        <v>28</v>
      </c>
      <c r="G11" s="3" t="s">
        <v>28</v>
      </c>
      <c r="H11" s="5">
        <v>5</v>
      </c>
      <c r="I11" s="5">
        <v>0</v>
      </c>
      <c r="J11" s="5">
        <v>23</v>
      </c>
      <c r="K11" s="5">
        <v>23</v>
      </c>
      <c r="L11" s="5">
        <v>1.3295E-2</v>
      </c>
      <c r="M11" s="69">
        <f t="shared" si="1"/>
        <v>2375</v>
      </c>
      <c r="N11" s="5">
        <v>21</v>
      </c>
      <c r="O11" s="5">
        <v>2375</v>
      </c>
      <c r="P11" s="5">
        <v>1730</v>
      </c>
      <c r="Q11" s="5">
        <v>0</v>
      </c>
      <c r="R11" s="5">
        <v>0</v>
      </c>
      <c r="S11" s="5">
        <f t="shared" si="2"/>
        <v>1730</v>
      </c>
      <c r="T11" s="5">
        <v>1</v>
      </c>
      <c r="U11" s="5">
        <v>0</v>
      </c>
      <c r="V11" s="5">
        <v>0</v>
      </c>
      <c r="W11" s="5">
        <v>0</v>
      </c>
      <c r="X11" s="72">
        <f t="shared" si="3"/>
        <v>1</v>
      </c>
      <c r="Y11" s="72">
        <f t="shared" si="4"/>
        <v>0</v>
      </c>
      <c r="Z11" s="72">
        <f t="shared" si="5"/>
        <v>0</v>
      </c>
      <c r="AA11" s="72">
        <f t="shared" si="6"/>
        <v>1</v>
      </c>
      <c r="AB11" s="72">
        <f t="shared" si="7"/>
        <v>0</v>
      </c>
      <c r="AC11" s="72">
        <f t="shared" si="8"/>
        <v>0</v>
      </c>
      <c r="AD11" s="72">
        <f t="shared" si="9"/>
        <v>8.8421052631578942E-3</v>
      </c>
      <c r="AE11" s="72">
        <f t="shared" si="10"/>
        <v>1.2138728323699421E-2</v>
      </c>
      <c r="AF11" s="72">
        <f t="shared" si="11"/>
        <v>1</v>
      </c>
    </row>
    <row r="12" spans="1:32" x14ac:dyDescent="0.25">
      <c r="A12" s="2" t="s">
        <v>5932</v>
      </c>
      <c r="B12" s="3" t="s">
        <v>24</v>
      </c>
      <c r="C12" s="4" t="s">
        <v>5931</v>
      </c>
      <c r="D12" s="3" t="s">
        <v>26</v>
      </c>
      <c r="E12" s="3" t="s">
        <v>5930</v>
      </c>
      <c r="F12" s="3" t="s">
        <v>28</v>
      </c>
      <c r="G12" s="3" t="s">
        <v>28</v>
      </c>
      <c r="H12" s="5">
        <v>4</v>
      </c>
      <c r="I12" s="5">
        <v>0</v>
      </c>
      <c r="J12" s="5">
        <v>16</v>
      </c>
      <c r="K12" s="5">
        <v>16</v>
      </c>
      <c r="L12" s="5">
        <v>6.4939999999999998E-3</v>
      </c>
      <c r="M12" s="69">
        <f t="shared" si="1"/>
        <v>3290</v>
      </c>
      <c r="N12" s="5">
        <v>13</v>
      </c>
      <c r="O12" s="5">
        <v>3290</v>
      </c>
      <c r="P12" s="5">
        <v>2464</v>
      </c>
      <c r="Q12" s="5">
        <v>0</v>
      </c>
      <c r="R12" s="5">
        <v>0</v>
      </c>
      <c r="S12" s="5">
        <f t="shared" si="2"/>
        <v>2464</v>
      </c>
      <c r="T12" s="5">
        <v>1</v>
      </c>
      <c r="U12" s="5">
        <v>0</v>
      </c>
      <c r="V12" s="5">
        <v>0</v>
      </c>
      <c r="W12" s="5">
        <v>0</v>
      </c>
      <c r="X12" s="72">
        <f t="shared" si="3"/>
        <v>1</v>
      </c>
      <c r="Y12" s="72">
        <f t="shared" si="4"/>
        <v>0</v>
      </c>
      <c r="Z12" s="72">
        <f t="shared" si="5"/>
        <v>0</v>
      </c>
      <c r="AA12" s="72">
        <f t="shared" si="6"/>
        <v>1</v>
      </c>
      <c r="AB12" s="72">
        <f t="shared" si="7"/>
        <v>0</v>
      </c>
      <c r="AC12" s="72">
        <f t="shared" si="8"/>
        <v>0</v>
      </c>
      <c r="AD12" s="72">
        <f t="shared" si="9"/>
        <v>3.9513677811550156E-3</v>
      </c>
      <c r="AE12" s="72">
        <f t="shared" si="10"/>
        <v>5.275974025974026E-3</v>
      </c>
      <c r="AF12" s="72">
        <f t="shared" si="11"/>
        <v>1</v>
      </c>
    </row>
    <row r="13" spans="1:32" x14ac:dyDescent="0.25">
      <c r="A13" s="2" t="s">
        <v>6082</v>
      </c>
      <c r="B13" s="3" t="s">
        <v>24</v>
      </c>
      <c r="C13" s="4" t="s">
        <v>6081</v>
      </c>
      <c r="D13" s="3" t="s">
        <v>26</v>
      </c>
      <c r="E13" s="3" t="s">
        <v>6080</v>
      </c>
      <c r="F13" s="3" t="s">
        <v>28</v>
      </c>
      <c r="G13" s="3" t="s">
        <v>28</v>
      </c>
      <c r="H13" s="5">
        <v>39</v>
      </c>
      <c r="I13" s="5">
        <v>1</v>
      </c>
      <c r="J13" s="5">
        <v>63</v>
      </c>
      <c r="K13" s="5">
        <v>66</v>
      </c>
      <c r="L13" s="5">
        <v>2.4681999999999999E-2</v>
      </c>
      <c r="M13" s="69">
        <f t="shared" si="1"/>
        <v>3706</v>
      </c>
      <c r="N13" s="5">
        <v>32</v>
      </c>
      <c r="O13" s="5">
        <v>3695</v>
      </c>
      <c r="P13" s="5">
        <v>2674</v>
      </c>
      <c r="Q13" s="5">
        <v>0</v>
      </c>
      <c r="R13" s="5">
        <v>0</v>
      </c>
      <c r="S13" s="5">
        <f t="shared" si="2"/>
        <v>2683</v>
      </c>
      <c r="T13" s="5">
        <v>2</v>
      </c>
      <c r="U13" s="5">
        <v>0</v>
      </c>
      <c r="V13" s="5">
        <v>11</v>
      </c>
      <c r="W13" s="5">
        <v>9</v>
      </c>
      <c r="X13" s="72">
        <f t="shared" si="3"/>
        <v>0.99703184025903935</v>
      </c>
      <c r="Y13" s="72">
        <f t="shared" si="4"/>
        <v>0</v>
      </c>
      <c r="Z13" s="72">
        <f t="shared" si="5"/>
        <v>2.9681597409606042E-3</v>
      </c>
      <c r="AA13" s="72">
        <f t="shared" si="6"/>
        <v>0.99664554603056277</v>
      </c>
      <c r="AB13" s="72">
        <f t="shared" si="7"/>
        <v>0</v>
      </c>
      <c r="AC13" s="72">
        <f t="shared" si="8"/>
        <v>3.354453969437197E-3</v>
      </c>
      <c r="AD13" s="72">
        <f t="shared" si="9"/>
        <v>8.634646519158122E-3</v>
      </c>
      <c r="AE13" s="72">
        <f t="shared" si="10"/>
        <v>1.1926947446887812E-2</v>
      </c>
      <c r="AF13" s="72">
        <f t="shared" si="11"/>
        <v>0.95454545454545459</v>
      </c>
    </row>
    <row r="14" spans="1:32" x14ac:dyDescent="0.25">
      <c r="A14" s="2" t="s">
        <v>7607</v>
      </c>
      <c r="B14" s="3" t="s">
        <v>24</v>
      </c>
      <c r="C14" s="4" t="s">
        <v>7606</v>
      </c>
      <c r="D14" s="3" t="s">
        <v>26</v>
      </c>
      <c r="E14" s="3" t="s">
        <v>7605</v>
      </c>
      <c r="F14" s="3" t="s">
        <v>28</v>
      </c>
      <c r="G14" s="3" t="s">
        <v>28</v>
      </c>
      <c r="H14" s="5">
        <v>236</v>
      </c>
      <c r="I14" s="5">
        <v>4</v>
      </c>
      <c r="J14" s="5">
        <v>322</v>
      </c>
      <c r="K14" s="5">
        <v>383</v>
      </c>
      <c r="L14" s="5">
        <v>5.5652E-2</v>
      </c>
      <c r="M14" s="69">
        <f t="shared" si="1"/>
        <v>11433</v>
      </c>
      <c r="N14" s="5">
        <v>223</v>
      </c>
      <c r="O14" s="5">
        <v>9439</v>
      </c>
      <c r="P14" s="5">
        <v>6882</v>
      </c>
      <c r="Q14" s="5">
        <v>0</v>
      </c>
      <c r="R14" s="5">
        <v>0</v>
      </c>
      <c r="S14" s="5">
        <f t="shared" si="2"/>
        <v>8162</v>
      </c>
      <c r="T14" s="5">
        <v>30</v>
      </c>
      <c r="U14" s="5">
        <v>26</v>
      </c>
      <c r="V14" s="5">
        <v>1994</v>
      </c>
      <c r="W14" s="5">
        <v>1280</v>
      </c>
      <c r="X14" s="72">
        <f t="shared" si="3"/>
        <v>0.82559258287413628</v>
      </c>
      <c r="Y14" s="72">
        <f t="shared" si="4"/>
        <v>0</v>
      </c>
      <c r="Z14" s="72">
        <f t="shared" si="5"/>
        <v>0.17440741712586372</v>
      </c>
      <c r="AA14" s="72">
        <f t="shared" si="6"/>
        <v>0.84317569223229605</v>
      </c>
      <c r="AB14" s="72">
        <f t="shared" si="7"/>
        <v>0</v>
      </c>
      <c r="AC14" s="72">
        <f t="shared" si="8"/>
        <v>0.15682430776770401</v>
      </c>
      <c r="AD14" s="72">
        <f t="shared" si="9"/>
        <v>1.9504941835038921E-2</v>
      </c>
      <c r="AE14" s="72">
        <f t="shared" si="10"/>
        <v>2.7321734868904681E-2</v>
      </c>
      <c r="AF14" s="72">
        <f t="shared" si="11"/>
        <v>0.84073107049608353</v>
      </c>
    </row>
    <row r="15" spans="1:32" x14ac:dyDescent="0.25">
      <c r="A15" s="2" t="s">
        <v>5491</v>
      </c>
      <c r="B15" s="3" t="s">
        <v>24</v>
      </c>
      <c r="C15" s="4" t="s">
        <v>5490</v>
      </c>
      <c r="D15" s="3" t="s">
        <v>206</v>
      </c>
      <c r="E15" s="3" t="s">
        <v>5489</v>
      </c>
      <c r="F15" s="3" t="s">
        <v>28</v>
      </c>
      <c r="G15" s="3" t="s">
        <v>28</v>
      </c>
      <c r="H15" s="5">
        <v>26</v>
      </c>
      <c r="I15" s="5">
        <v>0</v>
      </c>
      <c r="J15" s="5">
        <v>39</v>
      </c>
      <c r="K15" s="5">
        <v>64</v>
      </c>
      <c r="L15" s="5">
        <v>3.4783000000000001E-2</v>
      </c>
      <c r="M15" s="69">
        <f t="shared" si="1"/>
        <v>2908</v>
      </c>
      <c r="N15" s="5">
        <v>0</v>
      </c>
      <c r="O15" s="5">
        <v>2558</v>
      </c>
      <c r="P15" s="5">
        <v>1840</v>
      </c>
      <c r="Q15" s="5">
        <v>0</v>
      </c>
      <c r="R15" s="5">
        <v>0</v>
      </c>
      <c r="S15" s="5">
        <f t="shared" si="2"/>
        <v>2064</v>
      </c>
      <c r="T15" s="5">
        <v>23</v>
      </c>
      <c r="U15" s="5">
        <v>6</v>
      </c>
      <c r="V15" s="5">
        <v>350</v>
      </c>
      <c r="W15" s="5">
        <v>224</v>
      </c>
      <c r="X15" s="72">
        <f t="shared" si="3"/>
        <v>0.87964236588720768</v>
      </c>
      <c r="Y15" s="72">
        <f t="shared" si="4"/>
        <v>0</v>
      </c>
      <c r="Z15" s="72">
        <f t="shared" si="5"/>
        <v>0.12035763411279229</v>
      </c>
      <c r="AA15" s="72">
        <f t="shared" si="6"/>
        <v>0.89147286821705429</v>
      </c>
      <c r="AB15" s="72">
        <f t="shared" si="7"/>
        <v>0</v>
      </c>
      <c r="AC15" s="72">
        <f t="shared" si="8"/>
        <v>0.10852713178294573</v>
      </c>
      <c r="AD15" s="72">
        <f t="shared" si="9"/>
        <v>0</v>
      </c>
      <c r="AE15" s="72">
        <f t="shared" si="10"/>
        <v>0</v>
      </c>
      <c r="AF15" s="72">
        <f t="shared" si="11"/>
        <v>0.609375</v>
      </c>
    </row>
    <row r="16" spans="1:32" x14ac:dyDescent="0.25">
      <c r="A16" s="2" t="s">
        <v>6163</v>
      </c>
      <c r="B16" s="3" t="s">
        <v>24</v>
      </c>
      <c r="C16" s="4" t="s">
        <v>6162</v>
      </c>
      <c r="D16" s="3" t="s">
        <v>26</v>
      </c>
      <c r="E16" s="3" t="s">
        <v>6161</v>
      </c>
      <c r="F16" s="3" t="s">
        <v>28</v>
      </c>
      <c r="G16" s="3" t="s">
        <v>28</v>
      </c>
      <c r="H16" s="5">
        <v>10</v>
      </c>
      <c r="I16" s="5">
        <v>0</v>
      </c>
      <c r="J16" s="5">
        <v>24</v>
      </c>
      <c r="K16" s="5">
        <v>25</v>
      </c>
      <c r="L16" s="5">
        <v>8.8679999999999991E-3</v>
      </c>
      <c r="M16" s="69">
        <f t="shared" si="1"/>
        <v>3854</v>
      </c>
      <c r="N16" s="5">
        <v>14</v>
      </c>
      <c r="O16" s="5">
        <v>3814</v>
      </c>
      <c r="P16" s="5">
        <v>2819</v>
      </c>
      <c r="Q16" s="5">
        <v>0</v>
      </c>
      <c r="R16" s="5">
        <v>0</v>
      </c>
      <c r="S16" s="5">
        <f t="shared" si="2"/>
        <v>2846</v>
      </c>
      <c r="T16" s="5">
        <v>0</v>
      </c>
      <c r="U16" s="5">
        <v>1</v>
      </c>
      <c r="V16" s="5">
        <v>40</v>
      </c>
      <c r="W16" s="5">
        <v>27</v>
      </c>
      <c r="X16" s="72">
        <f t="shared" si="3"/>
        <v>0.98962117280747275</v>
      </c>
      <c r="Y16" s="72">
        <f t="shared" si="4"/>
        <v>0</v>
      </c>
      <c r="Z16" s="72">
        <f t="shared" si="5"/>
        <v>1.0378827192527244E-2</v>
      </c>
      <c r="AA16" s="72">
        <f t="shared" si="6"/>
        <v>0.99051300070274073</v>
      </c>
      <c r="AB16" s="72">
        <f t="shared" si="7"/>
        <v>0</v>
      </c>
      <c r="AC16" s="72">
        <f t="shared" si="8"/>
        <v>9.4869992972593121E-3</v>
      </c>
      <c r="AD16" s="72">
        <f t="shared" si="9"/>
        <v>3.6325895173845357E-3</v>
      </c>
      <c r="AE16" s="72">
        <f t="shared" si="10"/>
        <v>4.9191848208011242E-3</v>
      </c>
      <c r="AF16" s="72">
        <f t="shared" si="11"/>
        <v>0.96</v>
      </c>
    </row>
    <row r="17" spans="1:32" x14ac:dyDescent="0.25">
      <c r="A17" s="2" t="s">
        <v>5341</v>
      </c>
      <c r="B17" s="3" t="s">
        <v>24</v>
      </c>
      <c r="C17" s="4" t="s">
        <v>5340</v>
      </c>
      <c r="D17" s="3" t="s">
        <v>26</v>
      </c>
      <c r="E17" s="3" t="s">
        <v>5339</v>
      </c>
      <c r="F17" s="3" t="s">
        <v>28</v>
      </c>
      <c r="G17" s="3" t="s">
        <v>28</v>
      </c>
      <c r="H17" s="5">
        <v>138</v>
      </c>
      <c r="I17" s="5">
        <v>7</v>
      </c>
      <c r="J17" s="5">
        <v>122</v>
      </c>
      <c r="K17" s="5">
        <v>145</v>
      </c>
      <c r="L17" s="5">
        <v>8.9341000000000004E-2</v>
      </c>
      <c r="M17" s="69">
        <f t="shared" si="1"/>
        <v>2893</v>
      </c>
      <c r="N17" s="5">
        <v>62</v>
      </c>
      <c r="O17" s="5">
        <v>2387</v>
      </c>
      <c r="P17" s="5">
        <v>1623</v>
      </c>
      <c r="Q17" s="5">
        <v>0</v>
      </c>
      <c r="R17" s="5">
        <v>0</v>
      </c>
      <c r="S17" s="5">
        <f t="shared" si="2"/>
        <v>1954</v>
      </c>
      <c r="T17" s="5">
        <v>6</v>
      </c>
      <c r="U17" s="5">
        <v>8</v>
      </c>
      <c r="V17" s="5">
        <v>506</v>
      </c>
      <c r="W17" s="5">
        <v>331</v>
      </c>
      <c r="X17" s="72">
        <f t="shared" si="3"/>
        <v>0.82509505703422048</v>
      </c>
      <c r="Y17" s="72">
        <f t="shared" si="4"/>
        <v>0</v>
      </c>
      <c r="Z17" s="72">
        <f t="shared" si="5"/>
        <v>0.17490494296577946</v>
      </c>
      <c r="AA17" s="72">
        <f t="shared" si="6"/>
        <v>0.83060388945752306</v>
      </c>
      <c r="AB17" s="72">
        <f t="shared" si="7"/>
        <v>0</v>
      </c>
      <c r="AC17" s="72">
        <f t="shared" si="8"/>
        <v>0.16939611054247697</v>
      </c>
      <c r="AD17" s="72">
        <f t="shared" si="9"/>
        <v>2.1431040442447286E-2</v>
      </c>
      <c r="AE17" s="72">
        <f t="shared" si="10"/>
        <v>3.1729785056294778E-2</v>
      </c>
      <c r="AF17" s="72">
        <f t="shared" si="11"/>
        <v>0.8413793103448276</v>
      </c>
    </row>
    <row r="18" spans="1:32" x14ac:dyDescent="0.25">
      <c r="A18" s="2" t="s">
        <v>6151</v>
      </c>
      <c r="B18" s="3" t="s">
        <v>24</v>
      </c>
      <c r="C18" s="4" t="s">
        <v>6150</v>
      </c>
      <c r="D18" s="3" t="s">
        <v>26</v>
      </c>
      <c r="E18" s="3" t="s">
        <v>6149</v>
      </c>
      <c r="F18" s="3" t="s">
        <v>28</v>
      </c>
      <c r="G18" s="3" t="s">
        <v>28</v>
      </c>
      <c r="H18" s="5">
        <v>27</v>
      </c>
      <c r="I18" s="5">
        <v>0</v>
      </c>
      <c r="J18" s="5">
        <v>33</v>
      </c>
      <c r="K18" s="5">
        <v>34</v>
      </c>
      <c r="L18" s="5">
        <v>1.2213E-2</v>
      </c>
      <c r="M18" s="69">
        <f t="shared" si="1"/>
        <v>3829</v>
      </c>
      <c r="N18" s="5">
        <v>11</v>
      </c>
      <c r="O18" s="5">
        <v>3785</v>
      </c>
      <c r="P18" s="5">
        <v>2784</v>
      </c>
      <c r="Q18" s="5">
        <v>0</v>
      </c>
      <c r="R18" s="5">
        <v>0</v>
      </c>
      <c r="S18" s="5">
        <f t="shared" si="2"/>
        <v>2809</v>
      </c>
      <c r="T18" s="5">
        <v>4</v>
      </c>
      <c r="U18" s="5">
        <v>2</v>
      </c>
      <c r="V18" s="5">
        <v>44</v>
      </c>
      <c r="W18" s="5">
        <v>25</v>
      </c>
      <c r="X18" s="72">
        <f t="shared" si="3"/>
        <v>0.98850874902063202</v>
      </c>
      <c r="Y18" s="72">
        <f t="shared" si="4"/>
        <v>0</v>
      </c>
      <c r="Z18" s="72">
        <f t="shared" si="5"/>
        <v>1.1491250979367981E-2</v>
      </c>
      <c r="AA18" s="72">
        <f t="shared" si="6"/>
        <v>0.9911000355998576</v>
      </c>
      <c r="AB18" s="72">
        <f t="shared" si="7"/>
        <v>0</v>
      </c>
      <c r="AC18" s="72">
        <f t="shared" si="8"/>
        <v>8.8999644001423999E-3</v>
      </c>
      <c r="AD18" s="72">
        <f t="shared" si="9"/>
        <v>2.8728127448419951E-3</v>
      </c>
      <c r="AE18" s="72">
        <f t="shared" si="10"/>
        <v>3.915984336062656E-3</v>
      </c>
      <c r="AF18" s="72">
        <f t="shared" si="11"/>
        <v>0.97058823529411764</v>
      </c>
    </row>
    <row r="19" spans="1:32" x14ac:dyDescent="0.25">
      <c r="A19" s="2" t="s">
        <v>8390</v>
      </c>
      <c r="B19" s="3" t="s">
        <v>24</v>
      </c>
      <c r="C19" s="4" t="s">
        <v>8389</v>
      </c>
      <c r="D19" s="3" t="s">
        <v>26</v>
      </c>
      <c r="E19" s="3" t="s">
        <v>8388</v>
      </c>
      <c r="F19" s="3" t="s">
        <v>28</v>
      </c>
      <c r="G19" s="3" t="s">
        <v>28</v>
      </c>
      <c r="H19" s="5">
        <v>1673</v>
      </c>
      <c r="I19" s="5">
        <v>106</v>
      </c>
      <c r="J19" s="5">
        <v>1207</v>
      </c>
      <c r="K19" s="5">
        <v>1664</v>
      </c>
      <c r="L19" s="5">
        <v>8.5490999999999998E-2</v>
      </c>
      <c r="M19" s="69">
        <f t="shared" si="1"/>
        <v>36409</v>
      </c>
      <c r="N19" s="5">
        <v>295</v>
      </c>
      <c r="O19" s="5">
        <v>28356</v>
      </c>
      <c r="P19" s="5">
        <v>19464</v>
      </c>
      <c r="Q19" s="5">
        <v>0</v>
      </c>
      <c r="R19" s="5">
        <v>0</v>
      </c>
      <c r="S19" s="5">
        <f t="shared" si="2"/>
        <v>25062</v>
      </c>
      <c r="T19" s="5">
        <v>127</v>
      </c>
      <c r="U19" s="5">
        <v>73</v>
      </c>
      <c r="V19" s="5">
        <v>8053</v>
      </c>
      <c r="W19" s="5">
        <v>5598</v>
      </c>
      <c r="X19" s="72">
        <f t="shared" si="3"/>
        <v>0.77881842401603996</v>
      </c>
      <c r="Y19" s="72">
        <f t="shared" si="4"/>
        <v>0</v>
      </c>
      <c r="Z19" s="72">
        <f t="shared" si="5"/>
        <v>0.22118157598396002</v>
      </c>
      <c r="AA19" s="72">
        <f t="shared" si="6"/>
        <v>0.77663394780943262</v>
      </c>
      <c r="AB19" s="72">
        <f t="shared" si="7"/>
        <v>0</v>
      </c>
      <c r="AC19" s="72">
        <f t="shared" si="8"/>
        <v>0.2233660521905674</v>
      </c>
      <c r="AD19" s="72">
        <f t="shared" si="9"/>
        <v>8.1023922656486037E-3</v>
      </c>
      <c r="AE19" s="72">
        <f t="shared" si="10"/>
        <v>1.1770808395179954E-2</v>
      </c>
      <c r="AF19" s="72">
        <f t="shared" si="11"/>
        <v>0.72536057692307687</v>
      </c>
    </row>
    <row r="20" spans="1:32" x14ac:dyDescent="0.25">
      <c r="A20" s="2" t="s">
        <v>8315</v>
      </c>
      <c r="B20" s="3" t="s">
        <v>24</v>
      </c>
      <c r="C20" s="4" t="s">
        <v>8314</v>
      </c>
      <c r="D20" s="3" t="s">
        <v>26</v>
      </c>
      <c r="E20" s="3" t="s">
        <v>8313</v>
      </c>
      <c r="F20" s="3" t="s">
        <v>28</v>
      </c>
      <c r="G20" s="3" t="s">
        <v>28</v>
      </c>
      <c r="H20" s="5">
        <v>967</v>
      </c>
      <c r="I20" s="5">
        <v>8</v>
      </c>
      <c r="J20" s="5">
        <v>640</v>
      </c>
      <c r="K20" s="5">
        <v>1102</v>
      </c>
      <c r="L20" s="5">
        <v>6.9029999999999994E-2</v>
      </c>
      <c r="M20" s="69">
        <f t="shared" si="1"/>
        <v>28287</v>
      </c>
      <c r="N20" s="5">
        <v>330</v>
      </c>
      <c r="O20" s="5">
        <v>21544</v>
      </c>
      <c r="P20" s="5">
        <v>15964</v>
      </c>
      <c r="Q20" s="5">
        <v>0</v>
      </c>
      <c r="R20" s="5">
        <v>0</v>
      </c>
      <c r="S20" s="5">
        <f t="shared" si="2"/>
        <v>20321</v>
      </c>
      <c r="T20" s="5">
        <v>129</v>
      </c>
      <c r="U20" s="5">
        <v>32</v>
      </c>
      <c r="V20" s="5">
        <v>6743</v>
      </c>
      <c r="W20" s="5">
        <v>4357</v>
      </c>
      <c r="X20" s="72">
        <f t="shared" si="3"/>
        <v>0.76162194647718029</v>
      </c>
      <c r="Y20" s="72">
        <f t="shared" si="4"/>
        <v>0</v>
      </c>
      <c r="Z20" s="72">
        <f t="shared" si="5"/>
        <v>0.23837805352281968</v>
      </c>
      <c r="AA20" s="72">
        <f t="shared" si="6"/>
        <v>0.78559126027262438</v>
      </c>
      <c r="AB20" s="72">
        <f t="shared" si="7"/>
        <v>0</v>
      </c>
      <c r="AC20" s="72">
        <f t="shared" si="8"/>
        <v>0.21440873972737562</v>
      </c>
      <c r="AD20" s="72">
        <f t="shared" si="9"/>
        <v>1.1666136387739952E-2</v>
      </c>
      <c r="AE20" s="72">
        <f t="shared" si="10"/>
        <v>1.6239358299296295E-2</v>
      </c>
      <c r="AF20" s="72">
        <f t="shared" si="11"/>
        <v>0.58076225045372054</v>
      </c>
    </row>
    <row r="21" spans="1:32" x14ac:dyDescent="0.25">
      <c r="A21" s="2" t="s">
        <v>7206</v>
      </c>
      <c r="B21" s="3" t="s">
        <v>24</v>
      </c>
      <c r="C21" s="4" t="s">
        <v>7205</v>
      </c>
      <c r="D21" s="3" t="s">
        <v>26</v>
      </c>
      <c r="E21" s="3" t="s">
        <v>7204</v>
      </c>
      <c r="F21" s="3" t="s">
        <v>28</v>
      </c>
      <c r="G21" s="3" t="s">
        <v>28</v>
      </c>
      <c r="H21" s="5">
        <v>150</v>
      </c>
      <c r="I21" s="5">
        <v>4</v>
      </c>
      <c r="J21" s="5">
        <v>166</v>
      </c>
      <c r="K21" s="5">
        <v>190</v>
      </c>
      <c r="L21" s="5">
        <v>3.5614E-2</v>
      </c>
      <c r="M21" s="69">
        <f t="shared" si="1"/>
        <v>8417</v>
      </c>
      <c r="N21" s="5">
        <v>69</v>
      </c>
      <c r="O21" s="5">
        <v>7095</v>
      </c>
      <c r="P21" s="5">
        <v>5335</v>
      </c>
      <c r="Q21" s="5">
        <v>0</v>
      </c>
      <c r="R21" s="5">
        <v>0</v>
      </c>
      <c r="S21" s="5">
        <f t="shared" si="2"/>
        <v>6386</v>
      </c>
      <c r="T21" s="5">
        <v>14</v>
      </c>
      <c r="U21" s="5">
        <v>4</v>
      </c>
      <c r="V21" s="5">
        <v>1322</v>
      </c>
      <c r="W21" s="5">
        <v>1051</v>
      </c>
      <c r="X21" s="72">
        <f t="shared" si="3"/>
        <v>0.84293691338956878</v>
      </c>
      <c r="Y21" s="72">
        <f t="shared" si="4"/>
        <v>0</v>
      </c>
      <c r="Z21" s="72">
        <f t="shared" si="5"/>
        <v>0.15706308661043128</v>
      </c>
      <c r="AA21" s="72">
        <f t="shared" si="6"/>
        <v>0.83542123394926404</v>
      </c>
      <c r="AB21" s="72">
        <f t="shared" si="7"/>
        <v>0</v>
      </c>
      <c r="AC21" s="72">
        <f t="shared" si="8"/>
        <v>0.16457876605073599</v>
      </c>
      <c r="AD21" s="72">
        <f t="shared" si="9"/>
        <v>8.1976951407865036E-3</v>
      </c>
      <c r="AE21" s="72">
        <f t="shared" si="10"/>
        <v>1.0804885687441278E-2</v>
      </c>
      <c r="AF21" s="72">
        <f t="shared" si="11"/>
        <v>0.87368421052631584</v>
      </c>
    </row>
    <row r="22" spans="1:32" x14ac:dyDescent="0.25">
      <c r="A22" s="2" t="s">
        <v>8279</v>
      </c>
      <c r="B22" s="3" t="s">
        <v>24</v>
      </c>
      <c r="C22" s="4" t="s">
        <v>8278</v>
      </c>
      <c r="D22" s="3" t="s">
        <v>26</v>
      </c>
      <c r="E22" s="3" t="s">
        <v>8277</v>
      </c>
      <c r="F22" s="3" t="s">
        <v>28</v>
      </c>
      <c r="G22" s="3" t="s">
        <v>28</v>
      </c>
      <c r="H22" s="5">
        <v>2484</v>
      </c>
      <c r="I22" s="5">
        <v>114</v>
      </c>
      <c r="J22" s="5">
        <v>2304</v>
      </c>
      <c r="K22" s="5">
        <v>2904</v>
      </c>
      <c r="L22" s="5">
        <v>0.193471</v>
      </c>
      <c r="M22" s="69">
        <f t="shared" si="1"/>
        <v>26443</v>
      </c>
      <c r="N22" s="5">
        <v>1427</v>
      </c>
      <c r="O22" s="5">
        <v>22343</v>
      </c>
      <c r="P22" s="5">
        <v>15010</v>
      </c>
      <c r="Q22" s="5">
        <v>0</v>
      </c>
      <c r="R22" s="5">
        <v>0</v>
      </c>
      <c r="S22" s="5">
        <f t="shared" si="2"/>
        <v>17669</v>
      </c>
      <c r="T22" s="5">
        <v>82</v>
      </c>
      <c r="U22" s="5">
        <v>25</v>
      </c>
      <c r="V22" s="5">
        <v>4100</v>
      </c>
      <c r="W22" s="5">
        <v>2659</v>
      </c>
      <c r="X22" s="72">
        <f t="shared" si="3"/>
        <v>0.84494951404908669</v>
      </c>
      <c r="Y22" s="72">
        <f t="shared" si="4"/>
        <v>0</v>
      </c>
      <c r="Z22" s="72">
        <f t="shared" si="5"/>
        <v>0.15505048595091328</v>
      </c>
      <c r="AA22" s="72">
        <f t="shared" si="6"/>
        <v>0.84951044201709203</v>
      </c>
      <c r="AB22" s="72">
        <f t="shared" si="7"/>
        <v>0</v>
      </c>
      <c r="AC22" s="72">
        <f t="shared" si="8"/>
        <v>0.15048955798290792</v>
      </c>
      <c r="AD22" s="72">
        <f t="shared" si="9"/>
        <v>5.3965132549256889E-2</v>
      </c>
      <c r="AE22" s="72">
        <f t="shared" si="10"/>
        <v>8.0762918105155929E-2</v>
      </c>
      <c r="AF22" s="72">
        <f t="shared" si="11"/>
        <v>0.79338842975206614</v>
      </c>
    </row>
    <row r="23" spans="1:32" x14ac:dyDescent="0.25">
      <c r="A23" s="2" t="s">
        <v>6897</v>
      </c>
      <c r="B23" s="3" t="s">
        <v>24</v>
      </c>
      <c r="C23" s="4" t="s">
        <v>6896</v>
      </c>
      <c r="D23" s="3" t="s">
        <v>26</v>
      </c>
      <c r="E23" s="3" t="s">
        <v>6895</v>
      </c>
      <c r="F23" s="3" t="s">
        <v>28</v>
      </c>
      <c r="G23" s="3" t="s">
        <v>28</v>
      </c>
      <c r="H23" s="5">
        <v>241</v>
      </c>
      <c r="I23" s="5">
        <v>13</v>
      </c>
      <c r="J23" s="5">
        <v>238</v>
      </c>
      <c r="K23" s="5">
        <v>286</v>
      </c>
      <c r="L23" s="5">
        <v>6.5015000000000003E-2</v>
      </c>
      <c r="M23" s="69">
        <f t="shared" si="1"/>
        <v>6489</v>
      </c>
      <c r="N23" s="5">
        <v>142</v>
      </c>
      <c r="O23" s="5">
        <v>6178</v>
      </c>
      <c r="P23" s="5">
        <v>4399</v>
      </c>
      <c r="Q23" s="5">
        <v>0</v>
      </c>
      <c r="R23" s="5">
        <v>0</v>
      </c>
      <c r="S23" s="5">
        <f t="shared" si="2"/>
        <v>4597</v>
      </c>
      <c r="T23" s="5">
        <v>6</v>
      </c>
      <c r="U23" s="5">
        <v>5</v>
      </c>
      <c r="V23" s="5">
        <v>311</v>
      </c>
      <c r="W23" s="5">
        <v>198</v>
      </c>
      <c r="X23" s="72">
        <f t="shared" si="3"/>
        <v>0.95207273848050544</v>
      </c>
      <c r="Y23" s="72">
        <f t="shared" si="4"/>
        <v>0</v>
      </c>
      <c r="Z23" s="72">
        <f t="shared" si="5"/>
        <v>4.792726151949453E-2</v>
      </c>
      <c r="AA23" s="72">
        <f t="shared" si="6"/>
        <v>0.95692843158581686</v>
      </c>
      <c r="AB23" s="72">
        <f t="shared" si="7"/>
        <v>0</v>
      </c>
      <c r="AC23" s="72">
        <f t="shared" si="8"/>
        <v>4.3071568414183165E-2</v>
      </c>
      <c r="AD23" s="72">
        <f t="shared" si="9"/>
        <v>2.1883186931730622E-2</v>
      </c>
      <c r="AE23" s="72">
        <f t="shared" si="10"/>
        <v>3.0889710680878833E-2</v>
      </c>
      <c r="AF23" s="72">
        <f t="shared" si="11"/>
        <v>0.83216783216783219</v>
      </c>
    </row>
    <row r="24" spans="1:32" x14ac:dyDescent="0.25">
      <c r="A24" s="2" t="s">
        <v>8321</v>
      </c>
      <c r="B24" s="3" t="s">
        <v>24</v>
      </c>
      <c r="C24" s="4" t="s">
        <v>8320</v>
      </c>
      <c r="D24" s="3" t="s">
        <v>26</v>
      </c>
      <c r="E24" s="3" t="s">
        <v>8319</v>
      </c>
      <c r="F24" s="3" t="s">
        <v>28</v>
      </c>
      <c r="G24" s="3" t="s">
        <v>28</v>
      </c>
      <c r="H24" s="5">
        <v>988</v>
      </c>
      <c r="I24" s="5">
        <v>72</v>
      </c>
      <c r="J24" s="5">
        <v>1024</v>
      </c>
      <c r="K24" s="5">
        <v>1266</v>
      </c>
      <c r="L24" s="5">
        <v>7.8326999999999994E-2</v>
      </c>
      <c r="M24" s="69">
        <f t="shared" si="1"/>
        <v>27133</v>
      </c>
      <c r="N24" s="5">
        <v>639</v>
      </c>
      <c r="O24" s="5">
        <v>23358</v>
      </c>
      <c r="P24" s="5">
        <v>16163</v>
      </c>
      <c r="Q24" s="5">
        <v>0</v>
      </c>
      <c r="R24" s="5">
        <v>0</v>
      </c>
      <c r="S24" s="5">
        <f t="shared" si="2"/>
        <v>18548</v>
      </c>
      <c r="T24" s="5">
        <v>61</v>
      </c>
      <c r="U24" s="5">
        <v>23</v>
      </c>
      <c r="V24" s="5">
        <v>3775</v>
      </c>
      <c r="W24" s="5">
        <v>2385</v>
      </c>
      <c r="X24" s="72">
        <f t="shared" si="3"/>
        <v>0.86087052666494679</v>
      </c>
      <c r="Y24" s="72">
        <f t="shared" si="4"/>
        <v>0</v>
      </c>
      <c r="Z24" s="72">
        <f t="shared" si="5"/>
        <v>0.13912947333505327</v>
      </c>
      <c r="AA24" s="72">
        <f t="shared" si="6"/>
        <v>0.87141470778520591</v>
      </c>
      <c r="AB24" s="72">
        <f t="shared" si="7"/>
        <v>0</v>
      </c>
      <c r="AC24" s="72">
        <f t="shared" si="8"/>
        <v>0.12858529221479406</v>
      </c>
      <c r="AD24" s="72">
        <f t="shared" si="9"/>
        <v>2.3550657870489808E-2</v>
      </c>
      <c r="AE24" s="72">
        <f t="shared" si="10"/>
        <v>3.4451153763208973E-2</v>
      </c>
      <c r="AF24" s="72">
        <f t="shared" si="11"/>
        <v>0.80884676145339651</v>
      </c>
    </row>
    <row r="25" spans="1:32" x14ac:dyDescent="0.25">
      <c r="A25" s="2" t="s">
        <v>7085</v>
      </c>
      <c r="B25" s="3" t="s">
        <v>24</v>
      </c>
      <c r="C25" s="4" t="s">
        <v>7084</v>
      </c>
      <c r="D25" s="3" t="s">
        <v>26</v>
      </c>
      <c r="E25" s="3" t="s">
        <v>7083</v>
      </c>
      <c r="F25" s="3" t="s">
        <v>28</v>
      </c>
      <c r="G25" s="3" t="s">
        <v>28</v>
      </c>
      <c r="H25" s="5">
        <v>308</v>
      </c>
      <c r="I25" s="5">
        <v>13</v>
      </c>
      <c r="J25" s="5">
        <v>279</v>
      </c>
      <c r="K25" s="5">
        <v>338</v>
      </c>
      <c r="L25" s="5">
        <v>7.0329000000000003E-2</v>
      </c>
      <c r="M25" s="69">
        <f t="shared" si="1"/>
        <v>6964</v>
      </c>
      <c r="N25" s="5">
        <v>116</v>
      </c>
      <c r="O25" s="5">
        <v>6744</v>
      </c>
      <c r="P25" s="5">
        <v>4806</v>
      </c>
      <c r="Q25" s="5">
        <v>0</v>
      </c>
      <c r="R25" s="5">
        <v>0</v>
      </c>
      <c r="S25" s="5">
        <f t="shared" si="2"/>
        <v>4951</v>
      </c>
      <c r="T25" s="5">
        <v>7</v>
      </c>
      <c r="U25" s="5">
        <v>0</v>
      </c>
      <c r="V25" s="5">
        <v>220</v>
      </c>
      <c r="W25" s="5">
        <v>145</v>
      </c>
      <c r="X25" s="72">
        <f t="shared" si="3"/>
        <v>0.96840896036760482</v>
      </c>
      <c r="Y25" s="72">
        <f t="shared" si="4"/>
        <v>0</v>
      </c>
      <c r="Z25" s="72">
        <f t="shared" si="5"/>
        <v>3.1591039632395172E-2</v>
      </c>
      <c r="AA25" s="72">
        <f t="shared" si="6"/>
        <v>0.97071298727529787</v>
      </c>
      <c r="AB25" s="72">
        <f t="shared" si="7"/>
        <v>0</v>
      </c>
      <c r="AC25" s="72">
        <f t="shared" si="8"/>
        <v>2.9287012724702081E-2</v>
      </c>
      <c r="AD25" s="72">
        <f t="shared" si="9"/>
        <v>1.665709362435382E-2</v>
      </c>
      <c r="AE25" s="72">
        <f t="shared" si="10"/>
        <v>2.3429610179761664E-2</v>
      </c>
      <c r="AF25" s="72">
        <f t="shared" si="11"/>
        <v>0.82544378698224852</v>
      </c>
    </row>
    <row r="26" spans="1:32" x14ac:dyDescent="0.25">
      <c r="A26" s="2" t="s">
        <v>7926</v>
      </c>
      <c r="B26" s="3" t="s">
        <v>24</v>
      </c>
      <c r="C26" s="4" t="s">
        <v>7925</v>
      </c>
      <c r="D26" s="3" t="s">
        <v>26</v>
      </c>
      <c r="E26" s="3" t="s">
        <v>7924</v>
      </c>
      <c r="F26" s="3" t="s">
        <v>28</v>
      </c>
      <c r="G26" s="3" t="s">
        <v>28</v>
      </c>
      <c r="H26" s="5">
        <v>114</v>
      </c>
      <c r="I26" s="5">
        <v>0</v>
      </c>
      <c r="J26" s="5">
        <v>80</v>
      </c>
      <c r="K26" s="5">
        <v>207</v>
      </c>
      <c r="L26" s="5">
        <v>2.2037999999999999E-2</v>
      </c>
      <c r="M26" s="69">
        <f t="shared" si="1"/>
        <v>25919</v>
      </c>
      <c r="N26" s="5">
        <v>34</v>
      </c>
      <c r="O26" s="5">
        <v>14583</v>
      </c>
      <c r="P26" s="5">
        <v>9393</v>
      </c>
      <c r="Q26" s="5">
        <v>0</v>
      </c>
      <c r="R26" s="5">
        <v>0</v>
      </c>
      <c r="S26" s="5">
        <f t="shared" si="2"/>
        <v>16830</v>
      </c>
      <c r="T26" s="5">
        <v>9</v>
      </c>
      <c r="U26" s="5">
        <v>17</v>
      </c>
      <c r="V26" s="5">
        <v>11336</v>
      </c>
      <c r="W26" s="5">
        <v>7437</v>
      </c>
      <c r="X26" s="72">
        <f t="shared" si="3"/>
        <v>0.56263744743238553</v>
      </c>
      <c r="Y26" s="72">
        <f t="shared" si="4"/>
        <v>0</v>
      </c>
      <c r="Z26" s="72">
        <f t="shared" si="5"/>
        <v>0.43736255256761447</v>
      </c>
      <c r="AA26" s="72">
        <f t="shared" si="6"/>
        <v>0.55811051693404634</v>
      </c>
      <c r="AB26" s="72">
        <f t="shared" si="7"/>
        <v>0</v>
      </c>
      <c r="AC26" s="72">
        <f t="shared" si="8"/>
        <v>0.44188948306595366</v>
      </c>
      <c r="AD26" s="72">
        <f t="shared" si="9"/>
        <v>1.3117790038195919E-3</v>
      </c>
      <c r="AE26" s="72">
        <f t="shared" si="10"/>
        <v>2.0202020202020202E-3</v>
      </c>
      <c r="AF26" s="72">
        <f t="shared" si="11"/>
        <v>0.38647342995169082</v>
      </c>
    </row>
    <row r="27" spans="1:32" x14ac:dyDescent="0.25">
      <c r="A27" s="2" t="s">
        <v>7771</v>
      </c>
      <c r="B27" s="3" t="s">
        <v>24</v>
      </c>
      <c r="C27" s="4" t="s">
        <v>7770</v>
      </c>
      <c r="D27" s="3" t="s">
        <v>26</v>
      </c>
      <c r="E27" s="3" t="s">
        <v>7769</v>
      </c>
      <c r="F27" s="3" t="s">
        <v>28</v>
      </c>
      <c r="G27" s="3" t="s">
        <v>28</v>
      </c>
      <c r="H27" s="5">
        <v>61</v>
      </c>
      <c r="I27" s="5">
        <v>0</v>
      </c>
      <c r="J27" s="5">
        <v>440</v>
      </c>
      <c r="K27" s="5">
        <v>471</v>
      </c>
      <c r="L27" s="5">
        <v>5.9380000000000002E-2</v>
      </c>
      <c r="M27" s="69">
        <f t="shared" si="1"/>
        <v>10733</v>
      </c>
      <c r="N27" s="5">
        <v>404</v>
      </c>
      <c r="O27" s="5">
        <v>10560</v>
      </c>
      <c r="P27" s="5">
        <v>7932</v>
      </c>
      <c r="Q27" s="5">
        <v>0</v>
      </c>
      <c r="R27" s="5">
        <v>0</v>
      </c>
      <c r="S27" s="5">
        <f t="shared" si="2"/>
        <v>8042</v>
      </c>
      <c r="T27" s="5">
        <v>35</v>
      </c>
      <c r="U27" s="5">
        <v>3</v>
      </c>
      <c r="V27" s="5">
        <v>173</v>
      </c>
      <c r="W27" s="5">
        <v>110</v>
      </c>
      <c r="X27" s="72">
        <f t="shared" si="3"/>
        <v>0.98388148700270195</v>
      </c>
      <c r="Y27" s="72">
        <f t="shared" si="4"/>
        <v>0</v>
      </c>
      <c r="Z27" s="72">
        <f t="shared" si="5"/>
        <v>1.6118512997298051E-2</v>
      </c>
      <c r="AA27" s="72">
        <f t="shared" si="6"/>
        <v>0.98632181049490175</v>
      </c>
      <c r="AB27" s="72">
        <f t="shared" si="7"/>
        <v>0</v>
      </c>
      <c r="AC27" s="72">
        <f t="shared" si="8"/>
        <v>1.3678189505098234E-2</v>
      </c>
      <c r="AD27" s="72">
        <f t="shared" si="9"/>
        <v>3.7640920525482159E-2</v>
      </c>
      <c r="AE27" s="72">
        <f t="shared" si="10"/>
        <v>5.0236259636906241E-2</v>
      </c>
      <c r="AF27" s="72">
        <f t="shared" si="11"/>
        <v>0.93418259023354566</v>
      </c>
    </row>
    <row r="28" spans="1:32" x14ac:dyDescent="0.25">
      <c r="A28" s="2" t="s">
        <v>7530</v>
      </c>
      <c r="B28" s="3" t="s">
        <v>24</v>
      </c>
      <c r="C28" s="4" t="s">
        <v>7529</v>
      </c>
      <c r="D28" s="3" t="s">
        <v>26</v>
      </c>
      <c r="E28" s="3" t="s">
        <v>7528</v>
      </c>
      <c r="F28" s="3" t="s">
        <v>28</v>
      </c>
      <c r="G28" s="3" t="s">
        <v>28</v>
      </c>
      <c r="H28" s="5">
        <v>238</v>
      </c>
      <c r="I28" s="5">
        <v>9</v>
      </c>
      <c r="J28" s="5">
        <v>184</v>
      </c>
      <c r="K28" s="5">
        <v>239</v>
      </c>
      <c r="L28" s="5">
        <v>3.6724E-2</v>
      </c>
      <c r="M28" s="69">
        <f t="shared" si="1"/>
        <v>9583</v>
      </c>
      <c r="N28" s="5">
        <v>58</v>
      </c>
      <c r="O28" s="5">
        <v>8795</v>
      </c>
      <c r="P28" s="5">
        <v>6508</v>
      </c>
      <c r="Q28" s="5">
        <v>0</v>
      </c>
      <c r="R28" s="5">
        <v>0</v>
      </c>
      <c r="S28" s="5">
        <f t="shared" si="2"/>
        <v>7023</v>
      </c>
      <c r="T28" s="5">
        <v>12</v>
      </c>
      <c r="U28" s="5">
        <v>9</v>
      </c>
      <c r="V28" s="5">
        <v>788</v>
      </c>
      <c r="W28" s="5">
        <v>515</v>
      </c>
      <c r="X28" s="72">
        <f t="shared" si="3"/>
        <v>0.91777105290618799</v>
      </c>
      <c r="Y28" s="72">
        <f t="shared" si="4"/>
        <v>0</v>
      </c>
      <c r="Z28" s="72">
        <f t="shared" si="5"/>
        <v>8.2228947093811955E-2</v>
      </c>
      <c r="AA28" s="72">
        <f t="shared" si="6"/>
        <v>0.92666951445251322</v>
      </c>
      <c r="AB28" s="72">
        <f t="shared" si="7"/>
        <v>0</v>
      </c>
      <c r="AC28" s="72">
        <f t="shared" si="8"/>
        <v>7.3330485547486834E-2</v>
      </c>
      <c r="AD28" s="72">
        <f t="shared" si="9"/>
        <v>6.0523844307628092E-3</v>
      </c>
      <c r="AE28" s="72">
        <f t="shared" si="10"/>
        <v>8.2585789548625943E-3</v>
      </c>
      <c r="AF28" s="72">
        <f t="shared" si="11"/>
        <v>0.76987447698744771</v>
      </c>
    </row>
    <row r="29" spans="1:32" x14ac:dyDescent="0.25">
      <c r="A29" s="2" t="s">
        <v>7088</v>
      </c>
      <c r="B29" s="3" t="s">
        <v>24</v>
      </c>
      <c r="C29" s="4" t="s">
        <v>7087</v>
      </c>
      <c r="D29" s="3" t="s">
        <v>26</v>
      </c>
      <c r="E29" s="3" t="s">
        <v>7086</v>
      </c>
      <c r="F29" s="3" t="s">
        <v>28</v>
      </c>
      <c r="G29" s="3" t="s">
        <v>28</v>
      </c>
      <c r="H29" s="5">
        <v>176</v>
      </c>
      <c r="I29" s="5">
        <v>6</v>
      </c>
      <c r="J29" s="5">
        <v>159</v>
      </c>
      <c r="K29" s="5">
        <v>185</v>
      </c>
      <c r="L29" s="5">
        <v>3.8325999999999999E-2</v>
      </c>
      <c r="M29" s="69">
        <f t="shared" si="1"/>
        <v>7848</v>
      </c>
      <c r="N29" s="5">
        <v>43</v>
      </c>
      <c r="O29" s="5">
        <v>6757</v>
      </c>
      <c r="P29" s="5">
        <v>4827</v>
      </c>
      <c r="Q29" s="5">
        <v>0</v>
      </c>
      <c r="R29" s="5">
        <v>0</v>
      </c>
      <c r="S29" s="5">
        <f t="shared" si="2"/>
        <v>5622</v>
      </c>
      <c r="T29" s="5">
        <v>20</v>
      </c>
      <c r="U29" s="5">
        <v>3</v>
      </c>
      <c r="V29" s="5">
        <v>1091</v>
      </c>
      <c r="W29" s="5">
        <v>795</v>
      </c>
      <c r="X29" s="72">
        <f t="shared" si="3"/>
        <v>0.8609836901121305</v>
      </c>
      <c r="Y29" s="72">
        <f t="shared" si="4"/>
        <v>0</v>
      </c>
      <c r="Z29" s="72">
        <f t="shared" si="5"/>
        <v>0.13901630988786953</v>
      </c>
      <c r="AA29" s="72">
        <f t="shared" si="6"/>
        <v>0.85859124866595515</v>
      </c>
      <c r="AB29" s="72">
        <f t="shared" si="7"/>
        <v>0</v>
      </c>
      <c r="AC29" s="72">
        <f t="shared" si="8"/>
        <v>0.14140875133404482</v>
      </c>
      <c r="AD29" s="72">
        <f t="shared" si="9"/>
        <v>5.4791029561671763E-3</v>
      </c>
      <c r="AE29" s="72">
        <f t="shared" si="10"/>
        <v>7.648523657061544E-3</v>
      </c>
      <c r="AF29" s="72">
        <f t="shared" si="11"/>
        <v>0.85945945945945945</v>
      </c>
    </row>
    <row r="30" spans="1:32" x14ac:dyDescent="0.25">
      <c r="A30" s="2" t="s">
        <v>6306</v>
      </c>
      <c r="B30" s="3" t="s">
        <v>24</v>
      </c>
      <c r="C30" s="4" t="s">
        <v>6305</v>
      </c>
      <c r="D30" s="3" t="s">
        <v>26</v>
      </c>
      <c r="E30" s="3" t="s">
        <v>6304</v>
      </c>
      <c r="F30" s="3" t="s">
        <v>28</v>
      </c>
      <c r="G30" s="3" t="s">
        <v>28</v>
      </c>
      <c r="H30" s="5">
        <v>32</v>
      </c>
      <c r="I30" s="5">
        <v>0</v>
      </c>
      <c r="J30" s="5">
        <v>95</v>
      </c>
      <c r="K30" s="5">
        <v>106</v>
      </c>
      <c r="L30" s="5">
        <v>3.4304000000000001E-2</v>
      </c>
      <c r="M30" s="69">
        <f t="shared" si="1"/>
        <v>4394</v>
      </c>
      <c r="N30" s="5">
        <v>89</v>
      </c>
      <c r="O30" s="5">
        <v>4392</v>
      </c>
      <c r="P30" s="5">
        <v>3090</v>
      </c>
      <c r="Q30" s="5">
        <v>0</v>
      </c>
      <c r="R30" s="5">
        <v>0</v>
      </c>
      <c r="S30" s="5">
        <f t="shared" si="2"/>
        <v>3091</v>
      </c>
      <c r="T30" s="5">
        <v>6</v>
      </c>
      <c r="U30" s="5">
        <v>0</v>
      </c>
      <c r="V30" s="5">
        <v>2</v>
      </c>
      <c r="W30" s="5">
        <v>1</v>
      </c>
      <c r="X30" s="72">
        <f t="shared" si="3"/>
        <v>0.99954483386436044</v>
      </c>
      <c r="Y30" s="72">
        <f t="shared" si="4"/>
        <v>0</v>
      </c>
      <c r="Z30" s="72">
        <f t="shared" si="5"/>
        <v>4.5516613563950843E-4</v>
      </c>
      <c r="AA30" s="72">
        <f t="shared" si="6"/>
        <v>0.99967648010352639</v>
      </c>
      <c r="AB30" s="72">
        <f t="shared" si="7"/>
        <v>0</v>
      </c>
      <c r="AC30" s="72">
        <f t="shared" si="8"/>
        <v>3.2351989647363315E-4</v>
      </c>
      <c r="AD30" s="72">
        <f t="shared" si="9"/>
        <v>2.0254893035958125E-2</v>
      </c>
      <c r="AE30" s="72">
        <f t="shared" si="10"/>
        <v>2.879327078615335E-2</v>
      </c>
      <c r="AF30" s="72">
        <f t="shared" si="11"/>
        <v>0.89622641509433965</v>
      </c>
    </row>
    <row r="31" spans="1:32" x14ac:dyDescent="0.25">
      <c r="A31" s="2" t="s">
        <v>8587</v>
      </c>
      <c r="B31" s="3" t="s">
        <v>24</v>
      </c>
      <c r="C31" s="4" t="s">
        <v>8586</v>
      </c>
      <c r="D31" s="3" t="s">
        <v>26</v>
      </c>
      <c r="E31" s="3" t="s">
        <v>8585</v>
      </c>
      <c r="F31" s="3" t="s">
        <v>28</v>
      </c>
      <c r="G31" s="3" t="s">
        <v>28</v>
      </c>
      <c r="H31" s="5">
        <v>4320</v>
      </c>
      <c r="I31" s="5">
        <v>100</v>
      </c>
      <c r="J31" s="5">
        <v>3150</v>
      </c>
      <c r="K31" s="5">
        <v>5787</v>
      </c>
      <c r="L31" s="5">
        <v>0.12970400000000001</v>
      </c>
      <c r="M31" s="69">
        <f t="shared" si="1"/>
        <v>125867</v>
      </c>
      <c r="N31" s="5">
        <v>1739</v>
      </c>
      <c r="O31" s="5">
        <v>75641</v>
      </c>
      <c r="P31" s="5">
        <v>44617</v>
      </c>
      <c r="Q31" s="5">
        <v>0</v>
      </c>
      <c r="R31" s="5">
        <v>0</v>
      </c>
      <c r="S31" s="5">
        <f t="shared" si="2"/>
        <v>73038</v>
      </c>
      <c r="T31" s="5">
        <v>262</v>
      </c>
      <c r="U31" s="5">
        <v>764</v>
      </c>
      <c r="V31" s="5">
        <v>50226</v>
      </c>
      <c r="W31" s="5">
        <v>28421</v>
      </c>
      <c r="X31" s="72">
        <f t="shared" si="3"/>
        <v>0.60095974322101897</v>
      </c>
      <c r="Y31" s="72">
        <f t="shared" si="4"/>
        <v>0</v>
      </c>
      <c r="Z31" s="72">
        <f t="shared" si="5"/>
        <v>0.39904025677898097</v>
      </c>
      <c r="AA31" s="72">
        <f t="shared" si="6"/>
        <v>0.61087379172485556</v>
      </c>
      <c r="AB31" s="72">
        <f t="shared" si="7"/>
        <v>0</v>
      </c>
      <c r="AC31" s="72">
        <f t="shared" si="8"/>
        <v>0.38912620827514444</v>
      </c>
      <c r="AD31" s="72">
        <f t="shared" si="9"/>
        <v>1.3816171037682633E-2</v>
      </c>
      <c r="AE31" s="72">
        <f t="shared" si="10"/>
        <v>2.3809523809523808E-2</v>
      </c>
      <c r="AF31" s="72">
        <f t="shared" si="11"/>
        <v>0.54432348367029548</v>
      </c>
    </row>
    <row r="32" spans="1:32" x14ac:dyDescent="0.25">
      <c r="A32" s="2" t="s">
        <v>7673</v>
      </c>
      <c r="B32" s="3" t="s">
        <v>24</v>
      </c>
      <c r="C32" s="4" t="s">
        <v>7672</v>
      </c>
      <c r="D32" s="3" t="s">
        <v>26</v>
      </c>
      <c r="E32" s="3" t="s">
        <v>7671</v>
      </c>
      <c r="F32" s="3" t="s">
        <v>28</v>
      </c>
      <c r="G32" s="3" t="s">
        <v>28</v>
      </c>
      <c r="H32" s="5">
        <v>236</v>
      </c>
      <c r="I32" s="5">
        <v>2</v>
      </c>
      <c r="J32" s="5">
        <v>535</v>
      </c>
      <c r="K32" s="5">
        <v>568</v>
      </c>
      <c r="L32" s="5">
        <v>7.7925999999999995E-2</v>
      </c>
      <c r="M32" s="69">
        <f t="shared" si="1"/>
        <v>11192</v>
      </c>
      <c r="N32" s="5">
        <v>389</v>
      </c>
      <c r="O32" s="5">
        <v>10250</v>
      </c>
      <c r="P32" s="5">
        <v>7289</v>
      </c>
      <c r="Q32" s="5">
        <v>0</v>
      </c>
      <c r="R32" s="5">
        <v>0</v>
      </c>
      <c r="S32" s="5">
        <f t="shared" si="2"/>
        <v>7908</v>
      </c>
      <c r="T32" s="5">
        <v>39</v>
      </c>
      <c r="U32" s="5">
        <v>10</v>
      </c>
      <c r="V32" s="5">
        <v>942</v>
      </c>
      <c r="W32" s="5">
        <v>619</v>
      </c>
      <c r="X32" s="72">
        <f t="shared" si="3"/>
        <v>0.91583273766976414</v>
      </c>
      <c r="Y32" s="72">
        <f t="shared" si="4"/>
        <v>0</v>
      </c>
      <c r="Z32" s="72">
        <f t="shared" si="5"/>
        <v>8.4167262330235887E-2</v>
      </c>
      <c r="AA32" s="72">
        <f t="shared" si="6"/>
        <v>0.92172483560950935</v>
      </c>
      <c r="AB32" s="72">
        <f t="shared" si="7"/>
        <v>0</v>
      </c>
      <c r="AC32" s="72">
        <f t="shared" si="8"/>
        <v>7.8275164390490648E-2</v>
      </c>
      <c r="AD32" s="72">
        <f t="shared" si="9"/>
        <v>3.4756969263759825E-2</v>
      </c>
      <c r="AE32" s="72">
        <f t="shared" si="10"/>
        <v>4.9190692969145168E-2</v>
      </c>
      <c r="AF32" s="72">
        <f t="shared" si="11"/>
        <v>0.94190140845070425</v>
      </c>
    </row>
    <row r="33" spans="1:32" x14ac:dyDescent="0.25">
      <c r="A33" s="2" t="s">
        <v>6615</v>
      </c>
      <c r="B33" s="3" t="s">
        <v>24</v>
      </c>
      <c r="C33" s="4" t="s">
        <v>6614</v>
      </c>
      <c r="D33" s="3" t="s">
        <v>26</v>
      </c>
      <c r="E33" s="3" t="s">
        <v>6613</v>
      </c>
      <c r="F33" s="3" t="s">
        <v>28</v>
      </c>
      <c r="G33" s="3" t="s">
        <v>28</v>
      </c>
      <c r="H33" s="5">
        <v>230</v>
      </c>
      <c r="I33" s="5">
        <v>14</v>
      </c>
      <c r="J33" s="5">
        <v>153</v>
      </c>
      <c r="K33" s="5">
        <v>224</v>
      </c>
      <c r="L33" s="5">
        <v>6.1404E-2</v>
      </c>
      <c r="M33" s="69">
        <f t="shared" si="1"/>
        <v>6128</v>
      </c>
      <c r="N33" s="5">
        <v>59</v>
      </c>
      <c r="O33" s="5">
        <v>5172</v>
      </c>
      <c r="P33" s="5">
        <v>3648</v>
      </c>
      <c r="Q33" s="5">
        <v>0</v>
      </c>
      <c r="R33" s="5">
        <v>0</v>
      </c>
      <c r="S33" s="5">
        <f t="shared" si="2"/>
        <v>4306</v>
      </c>
      <c r="T33" s="5">
        <v>7</v>
      </c>
      <c r="U33" s="5">
        <v>4</v>
      </c>
      <c r="V33" s="5">
        <v>956</v>
      </c>
      <c r="W33" s="5">
        <v>658</v>
      </c>
      <c r="X33" s="72">
        <f t="shared" si="3"/>
        <v>0.84399477806788514</v>
      </c>
      <c r="Y33" s="72">
        <f t="shared" si="4"/>
        <v>0</v>
      </c>
      <c r="Z33" s="72">
        <f t="shared" si="5"/>
        <v>0.15600522193211488</v>
      </c>
      <c r="AA33" s="72">
        <f t="shared" si="6"/>
        <v>0.84718996748722708</v>
      </c>
      <c r="AB33" s="72">
        <f t="shared" si="7"/>
        <v>0</v>
      </c>
      <c r="AC33" s="72">
        <f t="shared" si="8"/>
        <v>0.15281003251277286</v>
      </c>
      <c r="AD33" s="72">
        <f t="shared" si="9"/>
        <v>9.6279373368146209E-3</v>
      </c>
      <c r="AE33" s="72">
        <f t="shared" si="10"/>
        <v>1.3701811425917325E-2</v>
      </c>
      <c r="AF33" s="72">
        <f t="shared" si="11"/>
        <v>0.6830357142857143</v>
      </c>
    </row>
    <row r="34" spans="1:32" x14ac:dyDescent="0.25">
      <c r="A34" s="2" t="s">
        <v>7750</v>
      </c>
      <c r="B34" s="3" t="s">
        <v>24</v>
      </c>
      <c r="C34" s="4" t="s">
        <v>7749</v>
      </c>
      <c r="D34" s="3" t="s">
        <v>26</v>
      </c>
      <c r="E34" s="3" t="s">
        <v>7748</v>
      </c>
      <c r="F34" s="3" t="s">
        <v>28</v>
      </c>
      <c r="G34" s="3" t="s">
        <v>28</v>
      </c>
      <c r="H34" s="5">
        <v>670</v>
      </c>
      <c r="I34" s="5">
        <v>24</v>
      </c>
      <c r="J34" s="5">
        <v>741</v>
      </c>
      <c r="K34" s="5">
        <v>825</v>
      </c>
      <c r="L34" s="5">
        <v>0.105661</v>
      </c>
      <c r="M34" s="69">
        <f t="shared" si="1"/>
        <v>11775</v>
      </c>
      <c r="N34" s="5">
        <v>403</v>
      </c>
      <c r="O34" s="5">
        <v>11049</v>
      </c>
      <c r="P34" s="5">
        <v>7808</v>
      </c>
      <c r="Q34" s="5">
        <v>0</v>
      </c>
      <c r="R34" s="5">
        <v>0</v>
      </c>
      <c r="S34" s="5">
        <f t="shared" si="2"/>
        <v>8288</v>
      </c>
      <c r="T34" s="5">
        <v>101</v>
      </c>
      <c r="U34" s="5">
        <v>9</v>
      </c>
      <c r="V34" s="5">
        <v>726</v>
      </c>
      <c r="W34" s="5">
        <v>480</v>
      </c>
      <c r="X34" s="72">
        <f t="shared" si="3"/>
        <v>0.93834394904458596</v>
      </c>
      <c r="Y34" s="72">
        <f t="shared" si="4"/>
        <v>0</v>
      </c>
      <c r="Z34" s="72">
        <f t="shared" si="5"/>
        <v>6.1656050955414016E-2</v>
      </c>
      <c r="AA34" s="72">
        <f t="shared" si="6"/>
        <v>0.94208494208494209</v>
      </c>
      <c r="AB34" s="72">
        <f t="shared" si="7"/>
        <v>0</v>
      </c>
      <c r="AC34" s="72">
        <f t="shared" si="8"/>
        <v>5.7915057915057917E-2</v>
      </c>
      <c r="AD34" s="72">
        <f t="shared" si="9"/>
        <v>3.4225053078556264E-2</v>
      </c>
      <c r="AE34" s="72">
        <f t="shared" si="10"/>
        <v>4.8624517374517374E-2</v>
      </c>
      <c r="AF34" s="72">
        <f t="shared" si="11"/>
        <v>0.89818181818181819</v>
      </c>
    </row>
    <row r="35" spans="1:32" x14ac:dyDescent="0.25">
      <c r="A35" s="2" t="s">
        <v>7239</v>
      </c>
      <c r="B35" s="3" t="s">
        <v>24</v>
      </c>
      <c r="C35" s="4" t="s">
        <v>7238</v>
      </c>
      <c r="D35" s="3" t="s">
        <v>26</v>
      </c>
      <c r="E35" s="3" t="s">
        <v>7237</v>
      </c>
      <c r="F35" s="3" t="s">
        <v>28</v>
      </c>
      <c r="G35" s="3" t="s">
        <v>28</v>
      </c>
      <c r="H35" s="5">
        <v>318</v>
      </c>
      <c r="I35" s="5">
        <v>6</v>
      </c>
      <c r="J35" s="5">
        <v>454</v>
      </c>
      <c r="K35" s="5">
        <v>481</v>
      </c>
      <c r="L35" s="5">
        <v>8.7821999999999997E-2</v>
      </c>
      <c r="M35" s="69">
        <f t="shared" si="1"/>
        <v>7426</v>
      </c>
      <c r="N35" s="5">
        <v>269</v>
      </c>
      <c r="O35" s="5">
        <v>7403</v>
      </c>
      <c r="P35" s="5">
        <v>5477</v>
      </c>
      <c r="Q35" s="5">
        <v>0</v>
      </c>
      <c r="R35" s="5">
        <v>0</v>
      </c>
      <c r="S35" s="5">
        <f t="shared" si="2"/>
        <v>5496</v>
      </c>
      <c r="T35" s="5">
        <v>2</v>
      </c>
      <c r="U35" s="5">
        <v>1</v>
      </c>
      <c r="V35" s="5">
        <v>23</v>
      </c>
      <c r="W35" s="5">
        <v>19</v>
      </c>
      <c r="X35" s="72">
        <f t="shared" si="3"/>
        <v>0.99690277403716676</v>
      </c>
      <c r="Y35" s="72">
        <f t="shared" si="4"/>
        <v>0</v>
      </c>
      <c r="Z35" s="72">
        <f t="shared" si="5"/>
        <v>3.0972259628332883E-3</v>
      </c>
      <c r="AA35" s="72">
        <f t="shared" si="6"/>
        <v>0.99654294032023294</v>
      </c>
      <c r="AB35" s="72">
        <f t="shared" si="7"/>
        <v>0</v>
      </c>
      <c r="AC35" s="72">
        <f t="shared" si="8"/>
        <v>3.4570596797671035E-3</v>
      </c>
      <c r="AD35" s="72">
        <f t="shared" si="9"/>
        <v>3.6224077565311069E-2</v>
      </c>
      <c r="AE35" s="72">
        <f t="shared" si="10"/>
        <v>4.8944687045123725E-2</v>
      </c>
      <c r="AF35" s="72">
        <f t="shared" si="11"/>
        <v>0.94386694386694392</v>
      </c>
    </row>
    <row r="36" spans="1:32" x14ac:dyDescent="0.25">
      <c r="A36" s="2" t="s">
        <v>8524</v>
      </c>
      <c r="B36" s="3" t="s">
        <v>24</v>
      </c>
      <c r="C36" s="4" t="s">
        <v>8523</v>
      </c>
      <c r="D36" s="3" t="s">
        <v>26</v>
      </c>
      <c r="E36" s="3" t="s">
        <v>8522</v>
      </c>
      <c r="F36" s="3" t="s">
        <v>28</v>
      </c>
      <c r="G36" s="3" t="s">
        <v>28</v>
      </c>
      <c r="H36" s="5">
        <v>1790</v>
      </c>
      <c r="I36" s="5">
        <v>18</v>
      </c>
      <c r="J36" s="5">
        <v>1444</v>
      </c>
      <c r="K36" s="5">
        <v>2360</v>
      </c>
      <c r="L36" s="5">
        <v>8.0479999999999996E-2</v>
      </c>
      <c r="M36" s="69">
        <f t="shared" si="1"/>
        <v>74264</v>
      </c>
      <c r="N36" s="5">
        <v>611</v>
      </c>
      <c r="O36" s="5">
        <v>44678</v>
      </c>
      <c r="P36" s="5">
        <v>29324</v>
      </c>
      <c r="Q36" s="5">
        <v>0</v>
      </c>
      <c r="R36" s="5">
        <v>0</v>
      </c>
      <c r="S36" s="5">
        <f t="shared" si="2"/>
        <v>48736</v>
      </c>
      <c r="T36" s="5">
        <v>97</v>
      </c>
      <c r="U36" s="5">
        <v>430</v>
      </c>
      <c r="V36" s="5">
        <v>29586</v>
      </c>
      <c r="W36" s="5">
        <v>19412</v>
      </c>
      <c r="X36" s="72">
        <f t="shared" si="3"/>
        <v>0.60161047075298935</v>
      </c>
      <c r="Y36" s="72">
        <f t="shared" si="4"/>
        <v>0</v>
      </c>
      <c r="Z36" s="72">
        <f t="shared" si="5"/>
        <v>0.39838952924701065</v>
      </c>
      <c r="AA36" s="72">
        <f t="shared" si="6"/>
        <v>0.6016907419566645</v>
      </c>
      <c r="AB36" s="72">
        <f t="shared" si="7"/>
        <v>0</v>
      </c>
      <c r="AC36" s="72">
        <f t="shared" si="8"/>
        <v>0.3983092580433355</v>
      </c>
      <c r="AD36" s="72">
        <f t="shared" si="9"/>
        <v>8.2274049337498645E-3</v>
      </c>
      <c r="AE36" s="72">
        <f t="shared" si="10"/>
        <v>1.253693368351937E-2</v>
      </c>
      <c r="AF36" s="72">
        <f t="shared" si="11"/>
        <v>0.61186440677966103</v>
      </c>
    </row>
    <row r="37" spans="1:32" x14ac:dyDescent="0.25">
      <c r="A37" s="2" t="s">
        <v>7765</v>
      </c>
      <c r="B37" s="3" t="s">
        <v>24</v>
      </c>
      <c r="C37" s="4" t="s">
        <v>7764</v>
      </c>
      <c r="D37" s="3" t="s">
        <v>26</v>
      </c>
      <c r="E37" s="3" t="s">
        <v>7763</v>
      </c>
      <c r="F37" s="3" t="s">
        <v>28</v>
      </c>
      <c r="G37" s="3" t="s">
        <v>28</v>
      </c>
      <c r="H37" s="5">
        <v>614</v>
      </c>
      <c r="I37" s="5">
        <v>68</v>
      </c>
      <c r="J37" s="5">
        <v>330</v>
      </c>
      <c r="K37" s="5">
        <v>463</v>
      </c>
      <c r="L37" s="5">
        <v>5.8853000000000003E-2</v>
      </c>
      <c r="M37" s="69">
        <f t="shared" si="1"/>
        <v>13361</v>
      </c>
      <c r="N37" s="5">
        <v>61</v>
      </c>
      <c r="O37" s="5">
        <v>11292</v>
      </c>
      <c r="P37" s="5">
        <v>7867</v>
      </c>
      <c r="Q37" s="5">
        <v>0</v>
      </c>
      <c r="R37" s="5">
        <v>0</v>
      </c>
      <c r="S37" s="5">
        <f t="shared" si="2"/>
        <v>9239</v>
      </c>
      <c r="T37" s="5">
        <v>55</v>
      </c>
      <c r="U37" s="5">
        <v>11</v>
      </c>
      <c r="V37" s="5">
        <v>2069</v>
      </c>
      <c r="W37" s="5">
        <v>1372</v>
      </c>
      <c r="X37" s="72">
        <f t="shared" si="3"/>
        <v>0.84514632138312995</v>
      </c>
      <c r="Y37" s="72">
        <f t="shared" si="4"/>
        <v>0</v>
      </c>
      <c r="Z37" s="72">
        <f t="shared" si="5"/>
        <v>0.15485367861686999</v>
      </c>
      <c r="AA37" s="72">
        <f t="shared" si="6"/>
        <v>0.85149907998701158</v>
      </c>
      <c r="AB37" s="72">
        <f t="shared" si="7"/>
        <v>0</v>
      </c>
      <c r="AC37" s="72">
        <f t="shared" si="8"/>
        <v>0.14850092001298842</v>
      </c>
      <c r="AD37" s="72">
        <f t="shared" si="9"/>
        <v>4.5655265324451759E-3</v>
      </c>
      <c r="AE37" s="72">
        <f t="shared" si="10"/>
        <v>6.6024461521809723E-3</v>
      </c>
      <c r="AF37" s="72">
        <f t="shared" si="11"/>
        <v>0.71274298056155505</v>
      </c>
    </row>
    <row r="38" spans="1:32" x14ac:dyDescent="0.25">
      <c r="A38" s="2" t="s">
        <v>6459</v>
      </c>
      <c r="B38" s="3" t="s">
        <v>24</v>
      </c>
      <c r="C38" s="4" t="s">
        <v>6458</v>
      </c>
      <c r="D38" s="3" t="s">
        <v>26</v>
      </c>
      <c r="E38" s="3" t="s">
        <v>6457</v>
      </c>
      <c r="F38" s="3" t="s">
        <v>28</v>
      </c>
      <c r="G38" s="3" t="s">
        <v>28</v>
      </c>
      <c r="H38" s="5">
        <v>46</v>
      </c>
      <c r="I38" s="5">
        <v>1</v>
      </c>
      <c r="J38" s="5">
        <v>67</v>
      </c>
      <c r="K38" s="5">
        <v>71</v>
      </c>
      <c r="L38" s="5">
        <v>2.1068E-2</v>
      </c>
      <c r="M38" s="69">
        <f t="shared" si="1"/>
        <v>4686</v>
      </c>
      <c r="N38" s="5">
        <v>31</v>
      </c>
      <c r="O38" s="5">
        <v>4685</v>
      </c>
      <c r="P38" s="5">
        <v>3370</v>
      </c>
      <c r="Q38" s="5">
        <v>0</v>
      </c>
      <c r="R38" s="5">
        <v>0</v>
      </c>
      <c r="S38" s="5">
        <f t="shared" si="2"/>
        <v>3371</v>
      </c>
      <c r="T38" s="5">
        <v>9</v>
      </c>
      <c r="U38" s="5">
        <v>0</v>
      </c>
      <c r="V38" s="5">
        <v>1</v>
      </c>
      <c r="W38" s="5">
        <v>1</v>
      </c>
      <c r="X38" s="72">
        <f t="shared" si="3"/>
        <v>0.99978659837814765</v>
      </c>
      <c r="Y38" s="72">
        <f t="shared" si="4"/>
        <v>0</v>
      </c>
      <c r="Z38" s="72">
        <f t="shared" si="5"/>
        <v>2.1340162185232609E-4</v>
      </c>
      <c r="AA38" s="72">
        <f t="shared" si="6"/>
        <v>0.99970335212103234</v>
      </c>
      <c r="AB38" s="72">
        <f t="shared" si="7"/>
        <v>0</v>
      </c>
      <c r="AC38" s="72">
        <f t="shared" si="8"/>
        <v>2.966478789676654E-4</v>
      </c>
      <c r="AD38" s="72">
        <f t="shared" si="9"/>
        <v>6.615450277422108E-3</v>
      </c>
      <c r="AE38" s="72">
        <f t="shared" si="10"/>
        <v>9.1960842479976261E-3</v>
      </c>
      <c r="AF38" s="72">
        <f t="shared" si="11"/>
        <v>0.94366197183098588</v>
      </c>
    </row>
    <row r="39" spans="1:32" x14ac:dyDescent="0.25">
      <c r="A39" s="2" t="s">
        <v>6970</v>
      </c>
      <c r="B39" s="3" t="s">
        <v>24</v>
      </c>
      <c r="C39" s="4" t="s">
        <v>6969</v>
      </c>
      <c r="D39" s="3" t="s">
        <v>26</v>
      </c>
      <c r="E39" s="3" t="s">
        <v>6968</v>
      </c>
      <c r="F39" s="3" t="s">
        <v>28</v>
      </c>
      <c r="G39" s="3" t="s">
        <v>28</v>
      </c>
      <c r="H39" s="5">
        <v>164</v>
      </c>
      <c r="I39" s="5">
        <v>5</v>
      </c>
      <c r="J39" s="5">
        <v>186</v>
      </c>
      <c r="K39" s="5">
        <v>209</v>
      </c>
      <c r="L39" s="5">
        <v>4.6116999999999998E-2</v>
      </c>
      <c r="M39" s="69">
        <f t="shared" si="1"/>
        <v>6562</v>
      </c>
      <c r="N39" s="5">
        <v>67</v>
      </c>
      <c r="O39" s="5">
        <v>6399</v>
      </c>
      <c r="P39" s="5">
        <v>4532</v>
      </c>
      <c r="Q39" s="5">
        <v>0</v>
      </c>
      <c r="R39" s="5">
        <v>0</v>
      </c>
      <c r="S39" s="5">
        <f t="shared" si="2"/>
        <v>4652</v>
      </c>
      <c r="T39" s="5">
        <v>27</v>
      </c>
      <c r="U39" s="5">
        <v>1</v>
      </c>
      <c r="V39" s="5">
        <v>163</v>
      </c>
      <c r="W39" s="5">
        <v>120</v>
      </c>
      <c r="X39" s="72">
        <f t="shared" si="3"/>
        <v>0.97516001219140502</v>
      </c>
      <c r="Y39" s="72">
        <f t="shared" si="4"/>
        <v>0</v>
      </c>
      <c r="Z39" s="72">
        <f t="shared" si="5"/>
        <v>2.4839987808594942E-2</v>
      </c>
      <c r="AA39" s="72">
        <f t="shared" si="6"/>
        <v>0.97420464316423039</v>
      </c>
      <c r="AB39" s="72">
        <f t="shared" si="7"/>
        <v>0</v>
      </c>
      <c r="AC39" s="72">
        <f t="shared" si="8"/>
        <v>2.5795356835769563E-2</v>
      </c>
      <c r="AD39" s="72">
        <f t="shared" si="9"/>
        <v>1.0210301737275222E-2</v>
      </c>
      <c r="AE39" s="72">
        <f t="shared" si="10"/>
        <v>1.4402407566638005E-2</v>
      </c>
      <c r="AF39" s="72">
        <f t="shared" si="11"/>
        <v>0.88995215311004783</v>
      </c>
    </row>
    <row r="40" spans="1:32" x14ac:dyDescent="0.25">
      <c r="A40" s="2" t="s">
        <v>8074</v>
      </c>
      <c r="B40" s="3" t="s">
        <v>24</v>
      </c>
      <c r="C40" s="4" t="s">
        <v>8073</v>
      </c>
      <c r="D40" s="3" t="s">
        <v>26</v>
      </c>
      <c r="E40" s="3" t="s">
        <v>8072</v>
      </c>
      <c r="F40" s="3" t="s">
        <v>28</v>
      </c>
      <c r="G40" s="3" t="s">
        <v>28</v>
      </c>
      <c r="H40" s="5">
        <v>720</v>
      </c>
      <c r="I40" s="5">
        <v>25</v>
      </c>
      <c r="J40" s="5">
        <v>786</v>
      </c>
      <c r="K40" s="5">
        <v>1018</v>
      </c>
      <c r="L40" s="5">
        <v>9.0843999999999994E-2</v>
      </c>
      <c r="M40" s="69">
        <f t="shared" si="1"/>
        <v>19815</v>
      </c>
      <c r="N40" s="5">
        <v>463</v>
      </c>
      <c r="O40" s="5">
        <v>16193</v>
      </c>
      <c r="P40" s="5">
        <v>11206</v>
      </c>
      <c r="Q40" s="5">
        <v>0</v>
      </c>
      <c r="R40" s="5">
        <v>0</v>
      </c>
      <c r="S40" s="5">
        <f t="shared" si="2"/>
        <v>13607</v>
      </c>
      <c r="T40" s="5">
        <v>85</v>
      </c>
      <c r="U40" s="5">
        <v>13</v>
      </c>
      <c r="V40" s="5">
        <v>3622</v>
      </c>
      <c r="W40" s="5">
        <v>2401</v>
      </c>
      <c r="X40" s="72">
        <f t="shared" si="3"/>
        <v>0.81720918496088824</v>
      </c>
      <c r="Y40" s="72">
        <f t="shared" si="4"/>
        <v>0</v>
      </c>
      <c r="Z40" s="72">
        <f t="shared" si="5"/>
        <v>0.18279081503911179</v>
      </c>
      <c r="AA40" s="72">
        <f t="shared" si="6"/>
        <v>0.82354670390240314</v>
      </c>
      <c r="AB40" s="72">
        <f t="shared" si="7"/>
        <v>0</v>
      </c>
      <c r="AC40" s="72">
        <f t="shared" si="8"/>
        <v>0.17645329609759683</v>
      </c>
      <c r="AD40" s="72">
        <f t="shared" si="9"/>
        <v>2.3366136765076963E-2</v>
      </c>
      <c r="AE40" s="72">
        <f t="shared" si="10"/>
        <v>3.4026603953847281E-2</v>
      </c>
      <c r="AF40" s="72">
        <f t="shared" si="11"/>
        <v>0.77210216110019647</v>
      </c>
    </row>
    <row r="41" spans="1:32" x14ac:dyDescent="0.25">
      <c r="A41" s="2" t="s">
        <v>7327</v>
      </c>
      <c r="B41" s="3" t="s">
        <v>24</v>
      </c>
      <c r="C41" s="4" t="s">
        <v>7326</v>
      </c>
      <c r="D41" s="3" t="s">
        <v>26</v>
      </c>
      <c r="E41" s="3" t="s">
        <v>7325</v>
      </c>
      <c r="F41" s="3" t="s">
        <v>28</v>
      </c>
      <c r="G41" s="3" t="s">
        <v>28</v>
      </c>
      <c r="H41" s="5">
        <v>443</v>
      </c>
      <c r="I41" s="5">
        <v>56</v>
      </c>
      <c r="J41" s="5">
        <v>263</v>
      </c>
      <c r="K41" s="5">
        <v>319</v>
      </c>
      <c r="L41" s="5">
        <v>5.4399999999999997E-2</v>
      </c>
      <c r="M41" s="69">
        <f t="shared" si="1"/>
        <v>8692</v>
      </c>
      <c r="N41" s="5">
        <v>71</v>
      </c>
      <c r="O41" s="5">
        <v>8065</v>
      </c>
      <c r="P41" s="5">
        <v>5864</v>
      </c>
      <c r="Q41" s="5">
        <v>0</v>
      </c>
      <c r="R41" s="5">
        <v>0</v>
      </c>
      <c r="S41" s="5">
        <f t="shared" si="2"/>
        <v>6303</v>
      </c>
      <c r="T41" s="5">
        <v>25</v>
      </c>
      <c r="U41" s="5">
        <v>8</v>
      </c>
      <c r="V41" s="5">
        <v>627</v>
      </c>
      <c r="W41" s="5">
        <v>439</v>
      </c>
      <c r="X41" s="72">
        <f t="shared" si="3"/>
        <v>0.92786470317533365</v>
      </c>
      <c r="Y41" s="72">
        <f t="shared" si="4"/>
        <v>0</v>
      </c>
      <c r="Z41" s="72">
        <f t="shared" si="5"/>
        <v>7.2135296824666365E-2</v>
      </c>
      <c r="AA41" s="72">
        <f t="shared" si="6"/>
        <v>0.93035062668570523</v>
      </c>
      <c r="AB41" s="72">
        <f t="shared" si="7"/>
        <v>0</v>
      </c>
      <c r="AC41" s="72">
        <f t="shared" si="8"/>
        <v>6.9649373314294785E-2</v>
      </c>
      <c r="AD41" s="72">
        <f t="shared" si="9"/>
        <v>8.1684307409111822E-3</v>
      </c>
      <c r="AE41" s="72">
        <f t="shared" si="10"/>
        <v>1.1264477233063621E-2</v>
      </c>
      <c r="AF41" s="72">
        <f t="shared" si="11"/>
        <v>0.82445141065830718</v>
      </c>
    </row>
    <row r="42" spans="1:32" x14ac:dyDescent="0.25">
      <c r="A42" s="2" t="s">
        <v>7976</v>
      </c>
      <c r="B42" s="3" t="s">
        <v>24</v>
      </c>
      <c r="C42" s="4" t="s">
        <v>7975</v>
      </c>
      <c r="D42" s="3" t="s">
        <v>26</v>
      </c>
      <c r="E42" s="3" t="s">
        <v>7974</v>
      </c>
      <c r="F42" s="3" t="s">
        <v>28</v>
      </c>
      <c r="G42" s="3" t="s">
        <v>28</v>
      </c>
      <c r="H42" s="5">
        <v>937</v>
      </c>
      <c r="I42" s="5">
        <v>41</v>
      </c>
      <c r="J42" s="5">
        <v>832</v>
      </c>
      <c r="K42" s="5">
        <v>966</v>
      </c>
      <c r="L42" s="5">
        <v>9.5710000000000003E-2</v>
      </c>
      <c r="M42" s="69">
        <f t="shared" si="1"/>
        <v>17197</v>
      </c>
      <c r="N42" s="5">
        <v>274</v>
      </c>
      <c r="O42" s="5">
        <v>14905</v>
      </c>
      <c r="P42" s="5">
        <v>10093</v>
      </c>
      <c r="Q42" s="5">
        <v>0</v>
      </c>
      <c r="R42" s="5">
        <v>0</v>
      </c>
      <c r="S42" s="5">
        <f t="shared" si="2"/>
        <v>11573</v>
      </c>
      <c r="T42" s="5">
        <v>109</v>
      </c>
      <c r="U42" s="5">
        <v>21</v>
      </c>
      <c r="V42" s="5">
        <v>2292</v>
      </c>
      <c r="W42" s="5">
        <v>1480</v>
      </c>
      <c r="X42" s="72">
        <f t="shared" si="3"/>
        <v>0.86672093969878472</v>
      </c>
      <c r="Y42" s="72">
        <f t="shared" si="4"/>
        <v>0</v>
      </c>
      <c r="Z42" s="72">
        <f t="shared" si="5"/>
        <v>0.13327906030121534</v>
      </c>
      <c r="AA42" s="72">
        <f t="shared" si="6"/>
        <v>0.87211613237708463</v>
      </c>
      <c r="AB42" s="72">
        <f t="shared" si="7"/>
        <v>0</v>
      </c>
      <c r="AC42" s="72">
        <f t="shared" si="8"/>
        <v>0.1278838676229154</v>
      </c>
      <c r="AD42" s="72">
        <f t="shared" si="9"/>
        <v>1.5933011571785775E-2</v>
      </c>
      <c r="AE42" s="72">
        <f t="shared" si="10"/>
        <v>2.3675797113972177E-2</v>
      </c>
      <c r="AF42" s="72">
        <f t="shared" si="11"/>
        <v>0.86128364389233958</v>
      </c>
    </row>
    <row r="43" spans="1:32" x14ac:dyDescent="0.25">
      <c r="A43" s="2" t="s">
        <v>7182</v>
      </c>
      <c r="B43" s="3" t="s">
        <v>24</v>
      </c>
      <c r="C43" s="4" t="s">
        <v>7181</v>
      </c>
      <c r="D43" s="3" t="s">
        <v>26</v>
      </c>
      <c r="E43" s="3" t="s">
        <v>7180</v>
      </c>
      <c r="F43" s="3" t="s">
        <v>28</v>
      </c>
      <c r="G43" s="3" t="s">
        <v>28</v>
      </c>
      <c r="H43" s="5">
        <v>95</v>
      </c>
      <c r="I43" s="5">
        <v>0</v>
      </c>
      <c r="J43" s="5">
        <v>110</v>
      </c>
      <c r="K43" s="5">
        <v>180</v>
      </c>
      <c r="L43" s="5">
        <v>3.4312000000000002E-2</v>
      </c>
      <c r="M43" s="69">
        <f t="shared" si="1"/>
        <v>8672</v>
      </c>
      <c r="N43" s="5">
        <v>58</v>
      </c>
      <c r="O43" s="5">
        <v>7388</v>
      </c>
      <c r="P43" s="5">
        <v>5246</v>
      </c>
      <c r="Q43" s="5">
        <v>0</v>
      </c>
      <c r="R43" s="5">
        <v>0</v>
      </c>
      <c r="S43" s="5">
        <f t="shared" si="2"/>
        <v>5969</v>
      </c>
      <c r="T43" s="5">
        <v>7</v>
      </c>
      <c r="U43" s="5">
        <v>9</v>
      </c>
      <c r="V43" s="5">
        <v>1284</v>
      </c>
      <c r="W43" s="5">
        <v>723</v>
      </c>
      <c r="X43" s="72">
        <f t="shared" si="3"/>
        <v>0.85193726937269376</v>
      </c>
      <c r="Y43" s="72">
        <f t="shared" si="4"/>
        <v>0</v>
      </c>
      <c r="Z43" s="72">
        <f t="shared" si="5"/>
        <v>0.14806273062730627</v>
      </c>
      <c r="AA43" s="72">
        <f t="shared" si="6"/>
        <v>0.87887418328028144</v>
      </c>
      <c r="AB43" s="72">
        <f t="shared" si="7"/>
        <v>0</v>
      </c>
      <c r="AC43" s="72">
        <f t="shared" si="8"/>
        <v>0.12112581671971855</v>
      </c>
      <c r="AD43" s="72">
        <f t="shared" si="9"/>
        <v>6.6881918819188188E-3</v>
      </c>
      <c r="AE43" s="72">
        <f t="shared" si="10"/>
        <v>9.7168704975707822E-3</v>
      </c>
      <c r="AF43" s="72">
        <f t="shared" si="11"/>
        <v>0.61111111111111116</v>
      </c>
    </row>
    <row r="44" spans="1:32" x14ac:dyDescent="0.25">
      <c r="A44" s="2" t="s">
        <v>7474</v>
      </c>
      <c r="B44" s="3" t="s">
        <v>24</v>
      </c>
      <c r="C44" s="4" t="s">
        <v>7473</v>
      </c>
      <c r="D44" s="3" t="s">
        <v>26</v>
      </c>
      <c r="E44" s="3" t="s">
        <v>7472</v>
      </c>
      <c r="F44" s="3" t="s">
        <v>28</v>
      </c>
      <c r="G44" s="3" t="s">
        <v>28</v>
      </c>
      <c r="H44" s="5">
        <v>364</v>
      </c>
      <c r="I44" s="5">
        <v>12</v>
      </c>
      <c r="J44" s="5">
        <v>433</v>
      </c>
      <c r="K44" s="5">
        <v>471</v>
      </c>
      <c r="L44" s="5">
        <v>7.5167999999999999E-2</v>
      </c>
      <c r="M44" s="69">
        <f t="shared" si="1"/>
        <v>9504</v>
      </c>
      <c r="N44" s="5">
        <v>246</v>
      </c>
      <c r="O44" s="5">
        <v>8915</v>
      </c>
      <c r="P44" s="5">
        <v>6266</v>
      </c>
      <c r="Q44" s="5">
        <v>0</v>
      </c>
      <c r="R44" s="5">
        <v>0</v>
      </c>
      <c r="S44" s="5">
        <f t="shared" si="2"/>
        <v>6641</v>
      </c>
      <c r="T44" s="5">
        <v>13</v>
      </c>
      <c r="U44" s="5">
        <v>8</v>
      </c>
      <c r="V44" s="5">
        <v>589</v>
      </c>
      <c r="W44" s="5">
        <v>375</v>
      </c>
      <c r="X44" s="72">
        <f t="shared" si="3"/>
        <v>0.93802609427609429</v>
      </c>
      <c r="Y44" s="72">
        <f t="shared" si="4"/>
        <v>0</v>
      </c>
      <c r="Z44" s="72">
        <f t="shared" si="5"/>
        <v>6.1973905723905723E-2</v>
      </c>
      <c r="AA44" s="72">
        <f t="shared" si="6"/>
        <v>0.94353260051197108</v>
      </c>
      <c r="AB44" s="72">
        <f t="shared" si="7"/>
        <v>0</v>
      </c>
      <c r="AC44" s="72">
        <f t="shared" si="8"/>
        <v>5.646739948802891E-2</v>
      </c>
      <c r="AD44" s="72">
        <f t="shared" si="9"/>
        <v>2.5883838383838384E-2</v>
      </c>
      <c r="AE44" s="72">
        <f t="shared" si="10"/>
        <v>3.7042614064146967E-2</v>
      </c>
      <c r="AF44" s="72">
        <f t="shared" si="11"/>
        <v>0.91932059447983017</v>
      </c>
    </row>
    <row r="45" spans="1:32" x14ac:dyDescent="0.25">
      <c r="A45" s="2" t="s">
        <v>6525</v>
      </c>
      <c r="B45" s="3" t="s">
        <v>24</v>
      </c>
      <c r="C45" s="4" t="s">
        <v>6524</v>
      </c>
      <c r="D45" s="3" t="s">
        <v>26</v>
      </c>
      <c r="E45" s="3" t="s">
        <v>6523</v>
      </c>
      <c r="F45" s="3" t="s">
        <v>28</v>
      </c>
      <c r="G45" s="3" t="s">
        <v>28</v>
      </c>
      <c r="H45" s="5">
        <v>35</v>
      </c>
      <c r="I45" s="5">
        <v>0</v>
      </c>
      <c r="J45" s="5">
        <v>66</v>
      </c>
      <c r="K45" s="5">
        <v>67</v>
      </c>
      <c r="L45" s="5">
        <v>1.9061000000000002E-2</v>
      </c>
      <c r="M45" s="69">
        <f t="shared" si="1"/>
        <v>5832</v>
      </c>
      <c r="N45" s="5">
        <v>32</v>
      </c>
      <c r="O45" s="5">
        <v>5182</v>
      </c>
      <c r="P45" s="5">
        <v>3515</v>
      </c>
      <c r="Q45" s="5">
        <v>0</v>
      </c>
      <c r="R45" s="5">
        <v>0</v>
      </c>
      <c r="S45" s="5">
        <f t="shared" si="2"/>
        <v>4021</v>
      </c>
      <c r="T45" s="5">
        <v>14</v>
      </c>
      <c r="U45" s="5">
        <v>1</v>
      </c>
      <c r="V45" s="5">
        <v>650</v>
      </c>
      <c r="W45" s="5">
        <v>506</v>
      </c>
      <c r="X45" s="72">
        <f t="shared" si="3"/>
        <v>0.88854595336076814</v>
      </c>
      <c r="Y45" s="72">
        <f t="shared" si="4"/>
        <v>0</v>
      </c>
      <c r="Z45" s="72">
        <f t="shared" si="5"/>
        <v>0.11145404663923182</v>
      </c>
      <c r="AA45" s="72">
        <f t="shared" si="6"/>
        <v>0.87416065655309627</v>
      </c>
      <c r="AB45" s="72">
        <f t="shared" si="7"/>
        <v>0</v>
      </c>
      <c r="AC45" s="72">
        <f t="shared" si="8"/>
        <v>0.12583934344690376</v>
      </c>
      <c r="AD45" s="72">
        <f t="shared" si="9"/>
        <v>5.4869684499314125E-3</v>
      </c>
      <c r="AE45" s="72">
        <f t="shared" si="10"/>
        <v>7.9582193484207912E-3</v>
      </c>
      <c r="AF45" s="72">
        <f t="shared" si="11"/>
        <v>0.9850746268656716</v>
      </c>
    </row>
    <row r="46" spans="1:32" x14ac:dyDescent="0.25">
      <c r="A46" s="2" t="s">
        <v>6540</v>
      </c>
      <c r="B46" s="3" t="s">
        <v>24</v>
      </c>
      <c r="C46" s="4" t="s">
        <v>6539</v>
      </c>
      <c r="D46" s="3" t="s">
        <v>26</v>
      </c>
      <c r="E46" s="3" t="s">
        <v>6538</v>
      </c>
      <c r="F46" s="3" t="s">
        <v>28</v>
      </c>
      <c r="G46" s="3" t="s">
        <v>28</v>
      </c>
      <c r="H46" s="5">
        <v>37</v>
      </c>
      <c r="I46" s="5">
        <v>1</v>
      </c>
      <c r="J46" s="5">
        <v>69</v>
      </c>
      <c r="K46" s="5">
        <v>71</v>
      </c>
      <c r="L46" s="5">
        <v>2.0101999999999998E-2</v>
      </c>
      <c r="M46" s="69">
        <f t="shared" si="1"/>
        <v>4969</v>
      </c>
      <c r="N46" s="5">
        <v>40</v>
      </c>
      <c r="O46" s="5">
        <v>4955</v>
      </c>
      <c r="P46" s="5">
        <v>3532</v>
      </c>
      <c r="Q46" s="5">
        <v>0</v>
      </c>
      <c r="R46" s="5">
        <v>0</v>
      </c>
      <c r="S46" s="5">
        <f t="shared" si="2"/>
        <v>3541</v>
      </c>
      <c r="T46" s="5">
        <v>5</v>
      </c>
      <c r="U46" s="5">
        <v>1</v>
      </c>
      <c r="V46" s="5">
        <v>14</v>
      </c>
      <c r="W46" s="5">
        <v>9</v>
      </c>
      <c r="X46" s="72">
        <f t="shared" si="3"/>
        <v>0.99718253169651838</v>
      </c>
      <c r="Y46" s="72">
        <f t="shared" si="4"/>
        <v>0</v>
      </c>
      <c r="Z46" s="72">
        <f t="shared" si="5"/>
        <v>2.8174683034815858E-3</v>
      </c>
      <c r="AA46" s="72">
        <f t="shared" si="6"/>
        <v>0.99745834510025422</v>
      </c>
      <c r="AB46" s="72">
        <f t="shared" si="7"/>
        <v>0</v>
      </c>
      <c r="AC46" s="72">
        <f t="shared" si="8"/>
        <v>2.5416548997458347E-3</v>
      </c>
      <c r="AD46" s="72">
        <f t="shared" si="9"/>
        <v>8.0499094385188159E-3</v>
      </c>
      <c r="AE46" s="72">
        <f t="shared" si="10"/>
        <v>1.1296243998870376E-2</v>
      </c>
      <c r="AF46" s="72">
        <f t="shared" si="11"/>
        <v>0.971830985915493</v>
      </c>
    </row>
    <row r="47" spans="1:32" x14ac:dyDescent="0.25">
      <c r="A47" s="2" t="s">
        <v>5757</v>
      </c>
      <c r="B47" s="3" t="s">
        <v>24</v>
      </c>
      <c r="C47" s="4" t="s">
        <v>5756</v>
      </c>
      <c r="D47" s="3" t="s">
        <v>26</v>
      </c>
      <c r="E47" s="3" t="s">
        <v>5755</v>
      </c>
      <c r="F47" s="3" t="s">
        <v>28</v>
      </c>
      <c r="G47" s="3" t="s">
        <v>28</v>
      </c>
      <c r="H47" s="5">
        <v>36</v>
      </c>
      <c r="I47" s="5">
        <v>0</v>
      </c>
      <c r="J47" s="5">
        <v>37</v>
      </c>
      <c r="K47" s="5">
        <v>44</v>
      </c>
      <c r="L47" s="5">
        <v>2.0202000000000001E-2</v>
      </c>
      <c r="M47" s="69">
        <f t="shared" si="1"/>
        <v>3161</v>
      </c>
      <c r="N47" s="5">
        <v>11</v>
      </c>
      <c r="O47" s="5">
        <v>3059</v>
      </c>
      <c r="P47" s="5">
        <v>2178</v>
      </c>
      <c r="Q47" s="5">
        <v>0</v>
      </c>
      <c r="R47" s="5">
        <v>0</v>
      </c>
      <c r="S47" s="5">
        <f t="shared" si="2"/>
        <v>2250</v>
      </c>
      <c r="T47" s="5">
        <v>1</v>
      </c>
      <c r="U47" s="5">
        <v>2</v>
      </c>
      <c r="V47" s="5">
        <v>102</v>
      </c>
      <c r="W47" s="5">
        <v>72</v>
      </c>
      <c r="X47" s="72">
        <f t="shared" si="3"/>
        <v>0.96773173046504268</v>
      </c>
      <c r="Y47" s="72">
        <f t="shared" si="4"/>
        <v>0</v>
      </c>
      <c r="Z47" s="72">
        <f t="shared" si="5"/>
        <v>3.2268269534957289E-2</v>
      </c>
      <c r="AA47" s="72">
        <f t="shared" si="6"/>
        <v>0.96799999999999997</v>
      </c>
      <c r="AB47" s="72">
        <f t="shared" si="7"/>
        <v>0</v>
      </c>
      <c r="AC47" s="72">
        <f t="shared" si="8"/>
        <v>3.2000000000000001E-2</v>
      </c>
      <c r="AD47" s="72">
        <f t="shared" si="9"/>
        <v>3.4799114204365706E-3</v>
      </c>
      <c r="AE47" s="72">
        <f t="shared" si="10"/>
        <v>4.8888888888888888E-3</v>
      </c>
      <c r="AF47" s="72">
        <f t="shared" si="11"/>
        <v>0.84090909090909094</v>
      </c>
    </row>
    <row r="48" spans="1:32" x14ac:dyDescent="0.25">
      <c r="A48" s="2" t="s">
        <v>8059</v>
      </c>
      <c r="B48" s="3" t="s">
        <v>24</v>
      </c>
      <c r="C48" s="4" t="s">
        <v>8058</v>
      </c>
      <c r="D48" s="3" t="s">
        <v>26</v>
      </c>
      <c r="E48" s="3" t="s">
        <v>8057</v>
      </c>
      <c r="F48" s="3" t="s">
        <v>28</v>
      </c>
      <c r="G48" s="3" t="s">
        <v>28</v>
      </c>
      <c r="H48" s="5">
        <v>528</v>
      </c>
      <c r="I48" s="5">
        <v>19</v>
      </c>
      <c r="J48" s="5">
        <v>461</v>
      </c>
      <c r="K48" s="5">
        <v>567</v>
      </c>
      <c r="L48" s="5">
        <v>5.1471000000000003E-2</v>
      </c>
      <c r="M48" s="69">
        <f t="shared" si="1"/>
        <v>18794</v>
      </c>
      <c r="N48" s="5">
        <v>148</v>
      </c>
      <c r="O48" s="5">
        <v>15723</v>
      </c>
      <c r="P48" s="5">
        <v>11016</v>
      </c>
      <c r="Q48" s="5">
        <v>0</v>
      </c>
      <c r="R48" s="5">
        <v>0</v>
      </c>
      <c r="S48" s="5">
        <f t="shared" si="2"/>
        <v>13073</v>
      </c>
      <c r="T48" s="5">
        <v>36</v>
      </c>
      <c r="U48" s="5">
        <v>28</v>
      </c>
      <c r="V48" s="5">
        <v>3071</v>
      </c>
      <c r="W48" s="5">
        <v>2057</v>
      </c>
      <c r="X48" s="72">
        <f t="shared" si="3"/>
        <v>0.83659678620836442</v>
      </c>
      <c r="Y48" s="72">
        <f t="shared" si="4"/>
        <v>0</v>
      </c>
      <c r="Z48" s="72">
        <f t="shared" si="5"/>
        <v>0.16340321379163564</v>
      </c>
      <c r="AA48" s="72">
        <f t="shared" si="6"/>
        <v>0.84265279583875163</v>
      </c>
      <c r="AB48" s="72">
        <f t="shared" si="7"/>
        <v>0</v>
      </c>
      <c r="AC48" s="72">
        <f t="shared" si="8"/>
        <v>0.15734720416124837</v>
      </c>
      <c r="AD48" s="72">
        <f t="shared" si="9"/>
        <v>7.8748536767053318E-3</v>
      </c>
      <c r="AE48" s="72">
        <f t="shared" si="10"/>
        <v>1.1321043371835079E-2</v>
      </c>
      <c r="AF48" s="72">
        <f t="shared" si="11"/>
        <v>0.81305114638447973</v>
      </c>
    </row>
    <row r="49" spans="1:32" x14ac:dyDescent="0.25">
      <c r="A49" s="2" t="s">
        <v>7506</v>
      </c>
      <c r="B49" s="3" t="s">
        <v>24</v>
      </c>
      <c r="C49" s="4" t="s">
        <v>7505</v>
      </c>
      <c r="D49" s="3" t="s">
        <v>26</v>
      </c>
      <c r="E49" s="3" t="s">
        <v>7504</v>
      </c>
      <c r="F49" s="3" t="s">
        <v>28</v>
      </c>
      <c r="G49" s="3" t="s">
        <v>28</v>
      </c>
      <c r="H49" s="5">
        <v>437</v>
      </c>
      <c r="I49" s="5">
        <v>67</v>
      </c>
      <c r="J49" s="5">
        <v>271</v>
      </c>
      <c r="K49" s="5">
        <v>361</v>
      </c>
      <c r="L49" s="5">
        <v>5.6107999999999998E-2</v>
      </c>
      <c r="M49" s="69">
        <f t="shared" si="1"/>
        <v>9838</v>
      </c>
      <c r="N49" s="5">
        <v>56</v>
      </c>
      <c r="O49" s="5">
        <v>8712</v>
      </c>
      <c r="P49" s="5">
        <v>6434</v>
      </c>
      <c r="Q49" s="5">
        <v>0</v>
      </c>
      <c r="R49" s="5">
        <v>0</v>
      </c>
      <c r="S49" s="5">
        <f t="shared" si="2"/>
        <v>7260</v>
      </c>
      <c r="T49" s="5">
        <v>35</v>
      </c>
      <c r="U49" s="5">
        <v>14</v>
      </c>
      <c r="V49" s="5">
        <v>1126</v>
      </c>
      <c r="W49" s="5">
        <v>826</v>
      </c>
      <c r="X49" s="72">
        <f t="shared" si="3"/>
        <v>0.88554584265094527</v>
      </c>
      <c r="Y49" s="72">
        <f t="shared" si="4"/>
        <v>0</v>
      </c>
      <c r="Z49" s="72">
        <f t="shared" si="5"/>
        <v>0.11445415734905469</v>
      </c>
      <c r="AA49" s="72">
        <f t="shared" si="6"/>
        <v>0.8862258953168044</v>
      </c>
      <c r="AB49" s="72">
        <f t="shared" si="7"/>
        <v>0</v>
      </c>
      <c r="AC49" s="72">
        <f t="shared" si="8"/>
        <v>0.1137741046831956</v>
      </c>
      <c r="AD49" s="72">
        <f t="shared" si="9"/>
        <v>5.6922138646066274E-3</v>
      </c>
      <c r="AE49" s="72">
        <f t="shared" si="10"/>
        <v>7.7134986225895321E-3</v>
      </c>
      <c r="AF49" s="72">
        <f t="shared" si="11"/>
        <v>0.75069252077562332</v>
      </c>
    </row>
    <row r="50" spans="1:32" x14ac:dyDescent="0.25">
      <c r="A50" s="2" t="s">
        <v>7429</v>
      </c>
      <c r="B50" s="3" t="s">
        <v>24</v>
      </c>
      <c r="C50" s="4" t="s">
        <v>7428</v>
      </c>
      <c r="D50" s="3" t="s">
        <v>26</v>
      </c>
      <c r="E50" s="3" t="s">
        <v>7427</v>
      </c>
      <c r="F50" s="3" t="s">
        <v>28</v>
      </c>
      <c r="G50" s="3" t="s">
        <v>28</v>
      </c>
      <c r="H50" s="5">
        <v>230</v>
      </c>
      <c r="I50" s="5">
        <v>22</v>
      </c>
      <c r="J50" s="5">
        <v>196</v>
      </c>
      <c r="K50" s="5">
        <v>233</v>
      </c>
      <c r="L50" s="5">
        <v>3.7818999999999998E-2</v>
      </c>
      <c r="M50" s="69">
        <f t="shared" si="1"/>
        <v>8747</v>
      </c>
      <c r="N50" s="5">
        <v>47</v>
      </c>
      <c r="O50" s="5">
        <v>8400</v>
      </c>
      <c r="P50" s="5">
        <v>6161</v>
      </c>
      <c r="Q50" s="5">
        <v>0</v>
      </c>
      <c r="R50" s="5">
        <v>0</v>
      </c>
      <c r="S50" s="5">
        <f t="shared" si="2"/>
        <v>6415</v>
      </c>
      <c r="T50" s="5">
        <v>18</v>
      </c>
      <c r="U50" s="5">
        <v>2</v>
      </c>
      <c r="V50" s="5">
        <v>347</v>
      </c>
      <c r="W50" s="5">
        <v>254</v>
      </c>
      <c r="X50" s="72">
        <f t="shared" si="3"/>
        <v>0.96032925574482675</v>
      </c>
      <c r="Y50" s="72">
        <f t="shared" si="4"/>
        <v>0</v>
      </c>
      <c r="Z50" s="72">
        <f t="shared" si="5"/>
        <v>3.9670744255173203E-2</v>
      </c>
      <c r="AA50" s="72">
        <f t="shared" si="6"/>
        <v>0.96040530007794234</v>
      </c>
      <c r="AB50" s="72">
        <f t="shared" si="7"/>
        <v>0</v>
      </c>
      <c r="AC50" s="72">
        <f t="shared" si="8"/>
        <v>3.9594699922057677E-2</v>
      </c>
      <c r="AD50" s="72">
        <f t="shared" si="9"/>
        <v>5.3732708357151025E-3</v>
      </c>
      <c r="AE50" s="72">
        <f t="shared" si="10"/>
        <v>7.3265783320342944E-3</v>
      </c>
      <c r="AF50" s="72">
        <f t="shared" si="11"/>
        <v>0.84120171673819744</v>
      </c>
    </row>
    <row r="51" spans="1:32" x14ac:dyDescent="0.25">
      <c r="A51" s="2" t="s">
        <v>6982</v>
      </c>
      <c r="B51" s="3" t="s">
        <v>24</v>
      </c>
      <c r="C51" s="4" t="s">
        <v>6981</v>
      </c>
      <c r="D51" s="3" t="s">
        <v>26</v>
      </c>
      <c r="E51" s="3" t="s">
        <v>6980</v>
      </c>
      <c r="F51" s="3" t="s">
        <v>28</v>
      </c>
      <c r="G51" s="3" t="s">
        <v>28</v>
      </c>
      <c r="H51" s="5">
        <v>162</v>
      </c>
      <c r="I51" s="5">
        <v>12</v>
      </c>
      <c r="J51" s="5">
        <v>129</v>
      </c>
      <c r="K51" s="5">
        <v>155</v>
      </c>
      <c r="L51" s="5">
        <v>3.3924000000000003E-2</v>
      </c>
      <c r="M51" s="69">
        <f t="shared" si="1"/>
        <v>7049</v>
      </c>
      <c r="N51" s="5">
        <v>31</v>
      </c>
      <c r="O51" s="5">
        <v>6412</v>
      </c>
      <c r="P51" s="5">
        <v>4569</v>
      </c>
      <c r="Q51" s="5">
        <v>0</v>
      </c>
      <c r="R51" s="5">
        <v>0</v>
      </c>
      <c r="S51" s="5">
        <f t="shared" si="2"/>
        <v>5045</v>
      </c>
      <c r="T51" s="5">
        <v>21</v>
      </c>
      <c r="U51" s="5">
        <v>11</v>
      </c>
      <c r="V51" s="5">
        <v>637</v>
      </c>
      <c r="W51" s="5">
        <v>476</v>
      </c>
      <c r="X51" s="72">
        <f t="shared" si="3"/>
        <v>0.90963257199602776</v>
      </c>
      <c r="Y51" s="72">
        <f t="shared" si="4"/>
        <v>0</v>
      </c>
      <c r="Z51" s="72">
        <f t="shared" si="5"/>
        <v>9.0367428003972197E-2</v>
      </c>
      <c r="AA51" s="72">
        <f t="shared" si="6"/>
        <v>0.90564915758176412</v>
      </c>
      <c r="AB51" s="72">
        <f t="shared" si="7"/>
        <v>0</v>
      </c>
      <c r="AC51" s="72">
        <f t="shared" si="8"/>
        <v>9.4350842418235881E-2</v>
      </c>
      <c r="AD51" s="72">
        <f t="shared" si="9"/>
        <v>4.3977869201305151E-3</v>
      </c>
      <c r="AE51" s="72">
        <f t="shared" si="10"/>
        <v>6.144697720515362E-3</v>
      </c>
      <c r="AF51" s="72">
        <f t="shared" si="11"/>
        <v>0.83225806451612905</v>
      </c>
    </row>
    <row r="52" spans="1:32" x14ac:dyDescent="0.25">
      <c r="A52" s="2" t="s">
        <v>6025</v>
      </c>
      <c r="B52" s="3" t="s">
        <v>24</v>
      </c>
      <c r="C52" s="4" t="s">
        <v>6024</v>
      </c>
      <c r="D52" s="3" t="s">
        <v>26</v>
      </c>
      <c r="E52" s="3" t="s">
        <v>6023</v>
      </c>
      <c r="F52" s="3" t="s">
        <v>28</v>
      </c>
      <c r="G52" s="3" t="s">
        <v>28</v>
      </c>
      <c r="H52" s="5">
        <v>42</v>
      </c>
      <c r="I52" s="5">
        <v>1</v>
      </c>
      <c r="J52" s="5">
        <v>49</v>
      </c>
      <c r="K52" s="5">
        <v>51</v>
      </c>
      <c r="L52" s="5">
        <v>1.9713999999999999E-2</v>
      </c>
      <c r="M52" s="69">
        <f t="shared" si="1"/>
        <v>3596</v>
      </c>
      <c r="N52" s="5">
        <v>26</v>
      </c>
      <c r="O52" s="5">
        <v>3586</v>
      </c>
      <c r="P52" s="5">
        <v>2587</v>
      </c>
      <c r="Q52" s="5">
        <v>0</v>
      </c>
      <c r="R52" s="5">
        <v>0</v>
      </c>
      <c r="S52" s="5">
        <f t="shared" si="2"/>
        <v>2594</v>
      </c>
      <c r="T52" s="5">
        <v>0</v>
      </c>
      <c r="U52" s="5">
        <v>0</v>
      </c>
      <c r="V52" s="5">
        <v>10</v>
      </c>
      <c r="W52" s="5">
        <v>7</v>
      </c>
      <c r="X52" s="72">
        <f t="shared" si="3"/>
        <v>0.99721913236929927</v>
      </c>
      <c r="Y52" s="72">
        <f t="shared" si="4"/>
        <v>0</v>
      </c>
      <c r="Z52" s="72">
        <f t="shared" si="5"/>
        <v>2.7808676307007787E-3</v>
      </c>
      <c r="AA52" s="72">
        <f t="shared" si="6"/>
        <v>0.99730146491904392</v>
      </c>
      <c r="AB52" s="72">
        <f t="shared" si="7"/>
        <v>0</v>
      </c>
      <c r="AC52" s="72">
        <f t="shared" si="8"/>
        <v>2.6985350809560524E-3</v>
      </c>
      <c r="AD52" s="72">
        <f t="shared" si="9"/>
        <v>7.2302558398220241E-3</v>
      </c>
      <c r="AE52" s="72">
        <f t="shared" si="10"/>
        <v>1.0023130300693909E-2</v>
      </c>
      <c r="AF52" s="72">
        <f t="shared" si="11"/>
        <v>0.96078431372549022</v>
      </c>
    </row>
    <row r="53" spans="1:32" x14ac:dyDescent="0.25">
      <c r="A53" s="2" t="s">
        <v>6235</v>
      </c>
      <c r="B53" s="3" t="s">
        <v>24</v>
      </c>
      <c r="C53" s="4" t="s">
        <v>6234</v>
      </c>
      <c r="D53" s="3" t="s">
        <v>26</v>
      </c>
      <c r="E53" s="3" t="s">
        <v>6233</v>
      </c>
      <c r="F53" s="3" t="s">
        <v>28</v>
      </c>
      <c r="G53" s="3" t="s">
        <v>28</v>
      </c>
      <c r="H53" s="5">
        <v>98</v>
      </c>
      <c r="I53" s="5">
        <v>2</v>
      </c>
      <c r="J53" s="5">
        <v>94</v>
      </c>
      <c r="K53" s="5">
        <v>113</v>
      </c>
      <c r="L53" s="5">
        <v>3.8526999999999999E-2</v>
      </c>
      <c r="M53" s="69">
        <f t="shared" si="1"/>
        <v>4589</v>
      </c>
      <c r="N53" s="5">
        <v>26</v>
      </c>
      <c r="O53" s="5">
        <v>4185</v>
      </c>
      <c r="P53" s="5">
        <v>2933</v>
      </c>
      <c r="Q53" s="5">
        <v>0</v>
      </c>
      <c r="R53" s="5">
        <v>0</v>
      </c>
      <c r="S53" s="5">
        <f t="shared" si="2"/>
        <v>3205</v>
      </c>
      <c r="T53" s="5">
        <v>9</v>
      </c>
      <c r="U53" s="5">
        <v>2</v>
      </c>
      <c r="V53" s="5">
        <v>404</v>
      </c>
      <c r="W53" s="5">
        <v>272</v>
      </c>
      <c r="X53" s="72">
        <f t="shared" si="3"/>
        <v>0.91196339071693178</v>
      </c>
      <c r="Y53" s="72">
        <f t="shared" si="4"/>
        <v>0</v>
      </c>
      <c r="Z53" s="72">
        <f t="shared" si="5"/>
        <v>8.803660928306821E-2</v>
      </c>
      <c r="AA53" s="72">
        <f t="shared" si="6"/>
        <v>0.91513260530421214</v>
      </c>
      <c r="AB53" s="72">
        <f t="shared" si="7"/>
        <v>0</v>
      </c>
      <c r="AC53" s="72">
        <f t="shared" si="8"/>
        <v>8.4867394695787829E-2</v>
      </c>
      <c r="AD53" s="72">
        <f t="shared" si="9"/>
        <v>5.6657223796033997E-3</v>
      </c>
      <c r="AE53" s="72">
        <f t="shared" si="10"/>
        <v>8.1123244929797184E-3</v>
      </c>
      <c r="AF53" s="72">
        <f t="shared" si="11"/>
        <v>0.83185840707964598</v>
      </c>
    </row>
    <row r="54" spans="1:32" x14ac:dyDescent="0.25">
      <c r="A54" s="2" t="s">
        <v>7580</v>
      </c>
      <c r="B54" s="3" t="s">
        <v>24</v>
      </c>
      <c r="C54" s="4" t="s">
        <v>7579</v>
      </c>
      <c r="D54" s="3" t="s">
        <v>26</v>
      </c>
      <c r="E54" s="3" t="s">
        <v>7578</v>
      </c>
      <c r="F54" s="3" t="s">
        <v>28</v>
      </c>
      <c r="G54" s="3" t="s">
        <v>28</v>
      </c>
      <c r="H54" s="5">
        <v>262</v>
      </c>
      <c r="I54" s="5">
        <v>6</v>
      </c>
      <c r="J54" s="5">
        <v>261</v>
      </c>
      <c r="K54" s="5">
        <v>294</v>
      </c>
      <c r="L54" s="5">
        <v>4.3729999999999998E-2</v>
      </c>
      <c r="M54" s="69">
        <f t="shared" si="1"/>
        <v>9619</v>
      </c>
      <c r="N54" s="5">
        <v>99</v>
      </c>
      <c r="O54" s="5">
        <v>9090</v>
      </c>
      <c r="P54" s="5">
        <v>6723</v>
      </c>
      <c r="Q54" s="5">
        <v>0</v>
      </c>
      <c r="R54" s="5">
        <v>0</v>
      </c>
      <c r="S54" s="5">
        <f t="shared" si="2"/>
        <v>7096</v>
      </c>
      <c r="T54" s="5">
        <v>14</v>
      </c>
      <c r="U54" s="5">
        <v>6</v>
      </c>
      <c r="V54" s="5">
        <v>529</v>
      </c>
      <c r="W54" s="5">
        <v>373</v>
      </c>
      <c r="X54" s="72">
        <f t="shared" si="3"/>
        <v>0.94500467824098144</v>
      </c>
      <c r="Y54" s="72">
        <f t="shared" si="4"/>
        <v>0</v>
      </c>
      <c r="Z54" s="72">
        <f t="shared" si="5"/>
        <v>5.4995321759018612E-2</v>
      </c>
      <c r="AA54" s="72">
        <f t="shared" si="6"/>
        <v>0.94743517474633598</v>
      </c>
      <c r="AB54" s="72">
        <f t="shared" si="7"/>
        <v>0</v>
      </c>
      <c r="AC54" s="72">
        <f t="shared" si="8"/>
        <v>5.2564825253664037E-2</v>
      </c>
      <c r="AD54" s="72">
        <f t="shared" si="9"/>
        <v>1.0292130159060194E-2</v>
      </c>
      <c r="AE54" s="72">
        <f t="shared" si="10"/>
        <v>1.395152198421646E-2</v>
      </c>
      <c r="AF54" s="72">
        <f t="shared" si="11"/>
        <v>0.88775510204081631</v>
      </c>
    </row>
    <row r="55" spans="1:32" x14ac:dyDescent="0.25">
      <c r="A55" s="2" t="s">
        <v>6641</v>
      </c>
      <c r="B55" s="3" t="s">
        <v>24</v>
      </c>
      <c r="C55" s="4" t="s">
        <v>6640</v>
      </c>
      <c r="D55" s="3" t="s">
        <v>26</v>
      </c>
      <c r="E55" s="3" t="s">
        <v>6639</v>
      </c>
      <c r="F55" s="3" t="s">
        <v>28</v>
      </c>
      <c r="G55" s="3" t="s">
        <v>28</v>
      </c>
      <c r="H55" s="5">
        <v>381</v>
      </c>
      <c r="I55" s="5">
        <v>119</v>
      </c>
      <c r="J55" s="5">
        <v>197</v>
      </c>
      <c r="K55" s="5">
        <v>255</v>
      </c>
      <c r="L55" s="5">
        <v>6.8658999999999998E-2</v>
      </c>
      <c r="M55" s="69">
        <f t="shared" si="1"/>
        <v>5345</v>
      </c>
      <c r="N55" s="5">
        <v>47</v>
      </c>
      <c r="O55" s="5">
        <v>5128</v>
      </c>
      <c r="P55" s="5">
        <v>3714</v>
      </c>
      <c r="Q55" s="5">
        <v>0</v>
      </c>
      <c r="R55" s="5">
        <v>0</v>
      </c>
      <c r="S55" s="5">
        <f t="shared" si="2"/>
        <v>3871</v>
      </c>
      <c r="T55" s="5">
        <v>21</v>
      </c>
      <c r="U55" s="5">
        <v>0</v>
      </c>
      <c r="V55" s="5">
        <v>217</v>
      </c>
      <c r="W55" s="5">
        <v>157</v>
      </c>
      <c r="X55" s="72">
        <f t="shared" si="3"/>
        <v>0.95940130963517301</v>
      </c>
      <c r="Y55" s="72">
        <f t="shared" si="4"/>
        <v>0</v>
      </c>
      <c r="Z55" s="72">
        <f t="shared" si="5"/>
        <v>4.0598690364826939E-2</v>
      </c>
      <c r="AA55" s="72">
        <f t="shared" si="6"/>
        <v>0.95944200464996121</v>
      </c>
      <c r="AB55" s="72">
        <f t="shared" si="7"/>
        <v>0</v>
      </c>
      <c r="AC55" s="72">
        <f t="shared" si="8"/>
        <v>4.0557995350038747E-2</v>
      </c>
      <c r="AD55" s="72">
        <f t="shared" si="9"/>
        <v>8.7932647333956969E-3</v>
      </c>
      <c r="AE55" s="72">
        <f t="shared" si="10"/>
        <v>1.2141565486954276E-2</v>
      </c>
      <c r="AF55" s="72">
        <f t="shared" si="11"/>
        <v>0.77254901960784317</v>
      </c>
    </row>
    <row r="56" spans="1:32" x14ac:dyDescent="0.25">
      <c r="A56" s="2" t="s">
        <v>6285</v>
      </c>
      <c r="B56" s="3" t="s">
        <v>24</v>
      </c>
      <c r="C56" s="4" t="s">
        <v>6284</v>
      </c>
      <c r="D56" s="3" t="s">
        <v>26</v>
      </c>
      <c r="E56" s="3" t="s">
        <v>6283</v>
      </c>
      <c r="F56" s="3" t="s">
        <v>28</v>
      </c>
      <c r="G56" s="3" t="s">
        <v>28</v>
      </c>
      <c r="H56" s="5">
        <v>28</v>
      </c>
      <c r="I56" s="5">
        <v>0</v>
      </c>
      <c r="J56" s="5">
        <v>37</v>
      </c>
      <c r="K56" s="5">
        <v>41</v>
      </c>
      <c r="L56" s="5">
        <v>1.3424999999999999E-2</v>
      </c>
      <c r="M56" s="69">
        <f t="shared" si="1"/>
        <v>4165</v>
      </c>
      <c r="N56" s="5">
        <v>18</v>
      </c>
      <c r="O56" s="5">
        <v>4097</v>
      </c>
      <c r="P56" s="5">
        <v>3054</v>
      </c>
      <c r="Q56" s="5">
        <v>0</v>
      </c>
      <c r="R56" s="5">
        <v>0</v>
      </c>
      <c r="S56" s="5">
        <f t="shared" si="2"/>
        <v>3108</v>
      </c>
      <c r="T56" s="5">
        <v>2</v>
      </c>
      <c r="U56" s="5">
        <v>0</v>
      </c>
      <c r="V56" s="5">
        <v>68</v>
      </c>
      <c r="W56" s="5">
        <v>54</v>
      </c>
      <c r="X56" s="72">
        <f t="shared" si="3"/>
        <v>0.98367346938775513</v>
      </c>
      <c r="Y56" s="72">
        <f t="shared" si="4"/>
        <v>0</v>
      </c>
      <c r="Z56" s="72">
        <f t="shared" si="5"/>
        <v>1.6326530612244899E-2</v>
      </c>
      <c r="AA56" s="72">
        <f t="shared" si="6"/>
        <v>0.98262548262548266</v>
      </c>
      <c r="AB56" s="72">
        <f t="shared" si="7"/>
        <v>0</v>
      </c>
      <c r="AC56" s="72">
        <f t="shared" si="8"/>
        <v>1.7374517374517374E-2</v>
      </c>
      <c r="AD56" s="72">
        <f t="shared" si="9"/>
        <v>4.3217286914765908E-3</v>
      </c>
      <c r="AE56" s="72">
        <f t="shared" si="10"/>
        <v>5.7915057915057912E-3</v>
      </c>
      <c r="AF56" s="72">
        <f t="shared" si="11"/>
        <v>0.90243902439024393</v>
      </c>
    </row>
    <row r="57" spans="1:32" x14ac:dyDescent="0.25">
      <c r="A57" s="2" t="s">
        <v>6010</v>
      </c>
      <c r="B57" s="3" t="s">
        <v>24</v>
      </c>
      <c r="C57" s="4" t="s">
        <v>6009</v>
      </c>
      <c r="D57" s="3" t="s">
        <v>206</v>
      </c>
      <c r="E57" s="3" t="s">
        <v>6008</v>
      </c>
      <c r="F57" s="3" t="s">
        <v>28</v>
      </c>
      <c r="G57" s="3" t="s">
        <v>28</v>
      </c>
      <c r="H57" s="5">
        <v>91</v>
      </c>
      <c r="I57" s="5">
        <v>5</v>
      </c>
      <c r="J57" s="5">
        <v>70</v>
      </c>
      <c r="K57" s="5">
        <v>89</v>
      </c>
      <c r="L57" s="5">
        <v>3.4630000000000001E-2</v>
      </c>
      <c r="M57" s="69">
        <f t="shared" si="1"/>
        <v>3614</v>
      </c>
      <c r="N57" s="5">
        <v>0</v>
      </c>
      <c r="O57" s="5">
        <v>3450</v>
      </c>
      <c r="P57" s="5">
        <v>2570</v>
      </c>
      <c r="Q57" s="5">
        <v>0</v>
      </c>
      <c r="R57" s="5">
        <v>0</v>
      </c>
      <c r="S57" s="5">
        <f t="shared" si="2"/>
        <v>2680</v>
      </c>
      <c r="T57" s="5">
        <v>3</v>
      </c>
      <c r="U57" s="5">
        <v>4</v>
      </c>
      <c r="V57" s="5">
        <v>164</v>
      </c>
      <c r="W57" s="5">
        <v>110</v>
      </c>
      <c r="X57" s="72">
        <f t="shared" si="3"/>
        <v>0.95462091864969567</v>
      </c>
      <c r="Y57" s="72">
        <f t="shared" si="4"/>
        <v>0</v>
      </c>
      <c r="Z57" s="72">
        <f t="shared" si="5"/>
        <v>4.5379081350304371E-2</v>
      </c>
      <c r="AA57" s="72">
        <f t="shared" si="6"/>
        <v>0.95895522388059706</v>
      </c>
      <c r="AB57" s="72">
        <f t="shared" si="7"/>
        <v>0</v>
      </c>
      <c r="AC57" s="72">
        <f t="shared" si="8"/>
        <v>4.1044776119402986E-2</v>
      </c>
      <c r="AD57" s="72">
        <f t="shared" si="9"/>
        <v>0</v>
      </c>
      <c r="AE57" s="72">
        <f t="shared" si="10"/>
        <v>0</v>
      </c>
      <c r="AF57" s="72">
        <f t="shared" si="11"/>
        <v>0.7865168539325843</v>
      </c>
    </row>
    <row r="58" spans="1:32" x14ac:dyDescent="0.25">
      <c r="A58" s="2" t="s">
        <v>4995</v>
      </c>
      <c r="B58" s="3" t="s">
        <v>24</v>
      </c>
      <c r="C58" s="4" t="s">
        <v>4994</v>
      </c>
      <c r="D58" s="3" t="s">
        <v>26</v>
      </c>
      <c r="E58" s="3" t="s">
        <v>4993</v>
      </c>
      <c r="F58" s="3" t="s">
        <v>28</v>
      </c>
      <c r="G58" s="3" t="s">
        <v>28</v>
      </c>
      <c r="H58" s="5">
        <v>21</v>
      </c>
      <c r="I58" s="5">
        <v>0</v>
      </c>
      <c r="J58" s="5">
        <v>54</v>
      </c>
      <c r="K58" s="5">
        <v>57</v>
      </c>
      <c r="L58" s="5">
        <v>6.1421999999999997E-2</v>
      </c>
      <c r="M58" s="69">
        <f t="shared" si="1"/>
        <v>1345</v>
      </c>
      <c r="N58" s="5">
        <v>30</v>
      </c>
      <c r="O58" s="5">
        <v>1333</v>
      </c>
      <c r="P58" s="5">
        <v>928</v>
      </c>
      <c r="Q58" s="5">
        <v>0</v>
      </c>
      <c r="R58" s="5">
        <v>0</v>
      </c>
      <c r="S58" s="5">
        <f t="shared" si="2"/>
        <v>936</v>
      </c>
      <c r="T58" s="5">
        <v>15</v>
      </c>
      <c r="U58" s="5">
        <v>0</v>
      </c>
      <c r="V58" s="5">
        <v>12</v>
      </c>
      <c r="W58" s="5">
        <v>8</v>
      </c>
      <c r="X58" s="72">
        <f t="shared" si="3"/>
        <v>0.99107806691449818</v>
      </c>
      <c r="Y58" s="72">
        <f t="shared" si="4"/>
        <v>0</v>
      </c>
      <c r="Z58" s="72">
        <f t="shared" si="5"/>
        <v>8.921933085501859E-3</v>
      </c>
      <c r="AA58" s="72">
        <f t="shared" si="6"/>
        <v>0.99145299145299148</v>
      </c>
      <c r="AB58" s="72">
        <f t="shared" si="7"/>
        <v>0</v>
      </c>
      <c r="AC58" s="72">
        <f t="shared" si="8"/>
        <v>8.5470085470085479E-3</v>
      </c>
      <c r="AD58" s="72">
        <f t="shared" si="9"/>
        <v>2.2304832713754646E-2</v>
      </c>
      <c r="AE58" s="72">
        <f t="shared" si="10"/>
        <v>3.2051282051282048E-2</v>
      </c>
      <c r="AF58" s="72">
        <f t="shared" si="11"/>
        <v>0.94736842105263153</v>
      </c>
    </row>
    <row r="59" spans="1:32" x14ac:dyDescent="0.25">
      <c r="A59" s="2" t="s">
        <v>7312</v>
      </c>
      <c r="B59" s="3" t="s">
        <v>24</v>
      </c>
      <c r="C59" s="4" t="s">
        <v>7311</v>
      </c>
      <c r="D59" s="3" t="s">
        <v>26</v>
      </c>
      <c r="E59" s="3" t="s">
        <v>7310</v>
      </c>
      <c r="F59" s="3" t="s">
        <v>28</v>
      </c>
      <c r="G59" s="3" t="s">
        <v>28</v>
      </c>
      <c r="H59" s="5">
        <v>402</v>
      </c>
      <c r="I59" s="5">
        <v>10</v>
      </c>
      <c r="J59" s="5">
        <v>466</v>
      </c>
      <c r="K59" s="5">
        <v>520</v>
      </c>
      <c r="L59" s="5">
        <v>8.9133000000000004E-2</v>
      </c>
      <c r="M59" s="69">
        <f t="shared" si="1"/>
        <v>9834</v>
      </c>
      <c r="N59" s="5">
        <v>190</v>
      </c>
      <c r="O59" s="5">
        <v>8400</v>
      </c>
      <c r="P59" s="5">
        <v>5834</v>
      </c>
      <c r="Q59" s="5">
        <v>0</v>
      </c>
      <c r="R59" s="5">
        <v>0</v>
      </c>
      <c r="S59" s="5">
        <f t="shared" si="2"/>
        <v>6721</v>
      </c>
      <c r="T59" s="5">
        <v>20</v>
      </c>
      <c r="U59" s="5">
        <v>21</v>
      </c>
      <c r="V59" s="5">
        <v>1434</v>
      </c>
      <c r="W59" s="5">
        <v>887</v>
      </c>
      <c r="X59" s="72">
        <f t="shared" si="3"/>
        <v>0.85417937766931051</v>
      </c>
      <c r="Y59" s="72">
        <f t="shared" si="4"/>
        <v>0</v>
      </c>
      <c r="Z59" s="72">
        <f t="shared" si="5"/>
        <v>0.14582062233068943</v>
      </c>
      <c r="AA59" s="72">
        <f t="shared" si="6"/>
        <v>0.8680255914298467</v>
      </c>
      <c r="AB59" s="72">
        <f t="shared" si="7"/>
        <v>0</v>
      </c>
      <c r="AC59" s="72">
        <f t="shared" si="8"/>
        <v>0.13197440857015325</v>
      </c>
      <c r="AD59" s="72">
        <f t="shared" si="9"/>
        <v>1.9320724018710596E-2</v>
      </c>
      <c r="AE59" s="72">
        <f t="shared" si="10"/>
        <v>2.8269602737687843E-2</v>
      </c>
      <c r="AF59" s="72">
        <f t="shared" si="11"/>
        <v>0.89615384615384619</v>
      </c>
    </row>
    <row r="60" spans="1:32" x14ac:dyDescent="0.25">
      <c r="A60" s="2" t="s">
        <v>7293</v>
      </c>
      <c r="B60" s="3" t="s">
        <v>24</v>
      </c>
      <c r="C60" s="4" t="s">
        <v>7292</v>
      </c>
      <c r="D60" s="3" t="s">
        <v>26</v>
      </c>
      <c r="E60" s="3" t="s">
        <v>7291</v>
      </c>
      <c r="F60" s="3" t="s">
        <v>28</v>
      </c>
      <c r="G60" s="3" t="s">
        <v>28</v>
      </c>
      <c r="H60" s="5">
        <v>425</v>
      </c>
      <c r="I60" s="5">
        <v>4</v>
      </c>
      <c r="J60" s="5">
        <v>577</v>
      </c>
      <c r="K60" s="5">
        <v>656</v>
      </c>
      <c r="L60" s="5">
        <v>0.114166</v>
      </c>
      <c r="M60" s="69">
        <f t="shared" si="1"/>
        <v>9213</v>
      </c>
      <c r="N60" s="5">
        <v>319</v>
      </c>
      <c r="O60" s="5">
        <v>7963</v>
      </c>
      <c r="P60" s="5">
        <v>5746</v>
      </c>
      <c r="Q60" s="5">
        <v>0</v>
      </c>
      <c r="R60" s="5">
        <v>0</v>
      </c>
      <c r="S60" s="5">
        <f t="shared" si="2"/>
        <v>6547</v>
      </c>
      <c r="T60" s="5">
        <v>36</v>
      </c>
      <c r="U60" s="5">
        <v>18</v>
      </c>
      <c r="V60" s="5">
        <v>1250</v>
      </c>
      <c r="W60" s="5">
        <v>801</v>
      </c>
      <c r="X60" s="72">
        <f t="shared" si="3"/>
        <v>0.86432215347877994</v>
      </c>
      <c r="Y60" s="72">
        <f t="shared" si="4"/>
        <v>0</v>
      </c>
      <c r="Z60" s="72">
        <f t="shared" si="5"/>
        <v>0.13567784652122</v>
      </c>
      <c r="AA60" s="72">
        <f t="shared" si="6"/>
        <v>0.8776538872766152</v>
      </c>
      <c r="AB60" s="72">
        <f t="shared" si="7"/>
        <v>0</v>
      </c>
      <c r="AC60" s="72">
        <f t="shared" si="8"/>
        <v>0.12234611272338476</v>
      </c>
      <c r="AD60" s="72">
        <f t="shared" si="9"/>
        <v>3.462498643221535E-2</v>
      </c>
      <c r="AE60" s="72">
        <f t="shared" si="10"/>
        <v>4.8724606690087061E-2</v>
      </c>
      <c r="AF60" s="72">
        <f t="shared" si="11"/>
        <v>0.87957317073170727</v>
      </c>
    </row>
    <row r="61" spans="1:32" x14ac:dyDescent="0.25">
      <c r="A61" s="2" t="s">
        <v>6229</v>
      </c>
      <c r="B61" s="3" t="s">
        <v>24</v>
      </c>
      <c r="C61" s="4" t="s">
        <v>6228</v>
      </c>
      <c r="D61" s="3" t="s">
        <v>26</v>
      </c>
      <c r="E61" s="3" t="s">
        <v>6227</v>
      </c>
      <c r="F61" s="3" t="s">
        <v>28</v>
      </c>
      <c r="G61" s="3" t="s">
        <v>28</v>
      </c>
      <c r="H61" s="5">
        <v>60</v>
      </c>
      <c r="I61" s="5">
        <v>1</v>
      </c>
      <c r="J61" s="5">
        <v>64</v>
      </c>
      <c r="K61" s="5">
        <v>64</v>
      </c>
      <c r="L61" s="5">
        <v>2.1850000000000001E-2</v>
      </c>
      <c r="M61" s="69">
        <f t="shared" si="1"/>
        <v>4009</v>
      </c>
      <c r="N61" s="5">
        <v>16</v>
      </c>
      <c r="O61" s="5">
        <v>3961</v>
      </c>
      <c r="P61" s="5">
        <v>2929</v>
      </c>
      <c r="Q61" s="5">
        <v>0</v>
      </c>
      <c r="R61" s="5">
        <v>0</v>
      </c>
      <c r="S61" s="5">
        <f t="shared" si="2"/>
        <v>2955</v>
      </c>
      <c r="T61" s="5">
        <v>5</v>
      </c>
      <c r="U61" s="5">
        <v>1</v>
      </c>
      <c r="V61" s="5">
        <v>48</v>
      </c>
      <c r="W61" s="5">
        <v>26</v>
      </c>
      <c r="X61" s="72">
        <f t="shared" si="3"/>
        <v>0.98802693938638064</v>
      </c>
      <c r="Y61" s="72">
        <f t="shared" si="4"/>
        <v>0</v>
      </c>
      <c r="Z61" s="72">
        <f t="shared" si="5"/>
        <v>1.1973060613619356E-2</v>
      </c>
      <c r="AA61" s="72">
        <f t="shared" si="6"/>
        <v>0.99120135363790185</v>
      </c>
      <c r="AB61" s="72">
        <f t="shared" si="7"/>
        <v>0</v>
      </c>
      <c r="AC61" s="72">
        <f t="shared" si="8"/>
        <v>8.7986463620981382E-3</v>
      </c>
      <c r="AD61" s="72">
        <f t="shared" si="9"/>
        <v>3.9910202045397858E-3</v>
      </c>
      <c r="AE61" s="72">
        <f t="shared" si="10"/>
        <v>5.4145516074450084E-3</v>
      </c>
      <c r="AF61" s="72">
        <f t="shared" si="11"/>
        <v>1</v>
      </c>
    </row>
    <row r="62" spans="1:32" x14ac:dyDescent="0.25">
      <c r="A62" s="2" t="s">
        <v>8459</v>
      </c>
      <c r="B62" s="3" t="s">
        <v>24</v>
      </c>
      <c r="C62" s="4" t="s">
        <v>8458</v>
      </c>
      <c r="D62" s="3" t="s">
        <v>26</v>
      </c>
      <c r="E62" s="3" t="s">
        <v>8457</v>
      </c>
      <c r="F62" s="3" t="s">
        <v>28</v>
      </c>
      <c r="G62" s="3" t="s">
        <v>28</v>
      </c>
      <c r="H62" s="5">
        <v>2440</v>
      </c>
      <c r="I62" s="5">
        <v>66</v>
      </c>
      <c r="J62" s="5">
        <v>1928</v>
      </c>
      <c r="K62" s="5">
        <v>2884</v>
      </c>
      <c r="L62" s="5">
        <v>0.124649</v>
      </c>
      <c r="M62" s="69">
        <f t="shared" si="1"/>
        <v>51768</v>
      </c>
      <c r="N62" s="5">
        <v>1238</v>
      </c>
      <c r="O62" s="5">
        <v>35035</v>
      </c>
      <c r="P62" s="5">
        <v>23137</v>
      </c>
      <c r="Q62" s="5">
        <v>0</v>
      </c>
      <c r="R62" s="5">
        <v>0</v>
      </c>
      <c r="S62" s="5">
        <f t="shared" si="2"/>
        <v>33833</v>
      </c>
      <c r="T62" s="5">
        <v>131</v>
      </c>
      <c r="U62" s="5">
        <v>261</v>
      </c>
      <c r="V62" s="5">
        <v>16733</v>
      </c>
      <c r="W62" s="5">
        <v>10696</v>
      </c>
      <c r="X62" s="72">
        <f t="shared" si="3"/>
        <v>0.67676943285427293</v>
      </c>
      <c r="Y62" s="72">
        <f t="shared" si="4"/>
        <v>0</v>
      </c>
      <c r="Z62" s="72">
        <f t="shared" si="5"/>
        <v>0.32323056714572707</v>
      </c>
      <c r="AA62" s="72">
        <f t="shared" si="6"/>
        <v>0.68385895427541155</v>
      </c>
      <c r="AB62" s="72">
        <f t="shared" si="7"/>
        <v>0</v>
      </c>
      <c r="AC62" s="72">
        <f t="shared" si="8"/>
        <v>0.3161410457245884</v>
      </c>
      <c r="AD62" s="72">
        <f t="shared" si="9"/>
        <v>2.3914387266264873E-2</v>
      </c>
      <c r="AE62" s="72">
        <f t="shared" si="10"/>
        <v>3.6591493512251355E-2</v>
      </c>
      <c r="AF62" s="72">
        <f t="shared" si="11"/>
        <v>0.66851595006934816</v>
      </c>
    </row>
    <row r="63" spans="1:32" x14ac:dyDescent="0.25">
      <c r="A63" s="2" t="s">
        <v>5538</v>
      </c>
      <c r="B63" s="3" t="s">
        <v>24</v>
      </c>
      <c r="C63" s="4" t="s">
        <v>5537</v>
      </c>
      <c r="D63" s="3" t="s">
        <v>26</v>
      </c>
      <c r="E63" s="3" t="s">
        <v>5536</v>
      </c>
      <c r="F63" s="3" t="s">
        <v>28</v>
      </c>
      <c r="G63" s="3" t="s">
        <v>28</v>
      </c>
      <c r="H63" s="5">
        <v>198</v>
      </c>
      <c r="I63" s="5">
        <v>13</v>
      </c>
      <c r="J63" s="5">
        <v>147</v>
      </c>
      <c r="K63" s="5">
        <v>177</v>
      </c>
      <c r="L63" s="5">
        <v>9.1948000000000002E-2</v>
      </c>
      <c r="M63" s="69">
        <f t="shared" si="1"/>
        <v>3053</v>
      </c>
      <c r="N63" s="5">
        <v>42</v>
      </c>
      <c r="O63" s="5">
        <v>2717</v>
      </c>
      <c r="P63" s="5">
        <v>1925</v>
      </c>
      <c r="Q63" s="5">
        <v>0</v>
      </c>
      <c r="R63" s="5">
        <v>0</v>
      </c>
      <c r="S63" s="5">
        <f t="shared" si="2"/>
        <v>2177</v>
      </c>
      <c r="T63" s="5">
        <v>24</v>
      </c>
      <c r="U63" s="5">
        <v>2</v>
      </c>
      <c r="V63" s="5">
        <v>336</v>
      </c>
      <c r="W63" s="5">
        <v>252</v>
      </c>
      <c r="X63" s="72">
        <f t="shared" si="3"/>
        <v>0.88994431706518173</v>
      </c>
      <c r="Y63" s="72">
        <f t="shared" si="4"/>
        <v>0</v>
      </c>
      <c r="Z63" s="72">
        <f t="shared" si="5"/>
        <v>0.11005568293481821</v>
      </c>
      <c r="AA63" s="72">
        <f t="shared" si="6"/>
        <v>0.88424437299035374</v>
      </c>
      <c r="AB63" s="72">
        <f t="shared" si="7"/>
        <v>0</v>
      </c>
      <c r="AC63" s="72">
        <f t="shared" si="8"/>
        <v>0.1157556270096463</v>
      </c>
      <c r="AD63" s="72">
        <f t="shared" si="9"/>
        <v>1.3756960366852276E-2</v>
      </c>
      <c r="AE63" s="72">
        <f t="shared" si="10"/>
        <v>1.9292604501607719E-2</v>
      </c>
      <c r="AF63" s="72">
        <f t="shared" si="11"/>
        <v>0.83050847457627119</v>
      </c>
    </row>
    <row r="64" spans="1:32" x14ac:dyDescent="0.25">
      <c r="A64" s="2" t="s">
        <v>6900</v>
      </c>
      <c r="B64" s="3" t="s">
        <v>24</v>
      </c>
      <c r="C64" s="4" t="s">
        <v>6899</v>
      </c>
      <c r="D64" s="3" t="s">
        <v>26</v>
      </c>
      <c r="E64" s="3" t="s">
        <v>6898</v>
      </c>
      <c r="F64" s="3" t="s">
        <v>28</v>
      </c>
      <c r="G64" s="3" t="s">
        <v>28</v>
      </c>
      <c r="H64" s="5">
        <v>104</v>
      </c>
      <c r="I64" s="5">
        <v>3</v>
      </c>
      <c r="J64" s="5">
        <v>158</v>
      </c>
      <c r="K64" s="5">
        <v>174</v>
      </c>
      <c r="L64" s="5">
        <v>3.9553999999999999E-2</v>
      </c>
      <c r="M64" s="69">
        <f t="shared" si="1"/>
        <v>6153</v>
      </c>
      <c r="N64" s="5">
        <v>95</v>
      </c>
      <c r="O64" s="5">
        <v>6144</v>
      </c>
      <c r="P64" s="5">
        <v>4399</v>
      </c>
      <c r="Q64" s="5">
        <v>0</v>
      </c>
      <c r="R64" s="5">
        <v>0</v>
      </c>
      <c r="S64" s="5">
        <f t="shared" si="2"/>
        <v>4406</v>
      </c>
      <c r="T64" s="5">
        <v>5</v>
      </c>
      <c r="U64" s="5">
        <v>0</v>
      </c>
      <c r="V64" s="5">
        <v>9</v>
      </c>
      <c r="W64" s="5">
        <v>7</v>
      </c>
      <c r="X64" s="72">
        <f t="shared" si="3"/>
        <v>0.99853729887859577</v>
      </c>
      <c r="Y64" s="72">
        <f t="shared" si="4"/>
        <v>0</v>
      </c>
      <c r="Z64" s="72">
        <f t="shared" si="5"/>
        <v>1.4627011214041932E-3</v>
      </c>
      <c r="AA64" s="72">
        <f t="shared" si="6"/>
        <v>0.99841125737630498</v>
      </c>
      <c r="AB64" s="72">
        <f t="shared" si="7"/>
        <v>0</v>
      </c>
      <c r="AC64" s="72">
        <f t="shared" si="8"/>
        <v>1.5887426236949613E-3</v>
      </c>
      <c r="AD64" s="72">
        <f t="shared" si="9"/>
        <v>1.5439622948155372E-2</v>
      </c>
      <c r="AE64" s="72">
        <f t="shared" si="10"/>
        <v>2.156150703586019E-2</v>
      </c>
      <c r="AF64" s="72">
        <f t="shared" si="11"/>
        <v>0.90804597701149425</v>
      </c>
    </row>
    <row r="65" spans="1:32" x14ac:dyDescent="0.25">
      <c r="A65" s="2" t="s">
        <v>7646</v>
      </c>
      <c r="B65" s="3" t="s">
        <v>24</v>
      </c>
      <c r="C65" s="4" t="s">
        <v>7645</v>
      </c>
      <c r="D65" s="3" t="s">
        <v>26</v>
      </c>
      <c r="E65" s="3" t="s">
        <v>7644</v>
      </c>
      <c r="F65" s="3" t="s">
        <v>28</v>
      </c>
      <c r="G65" s="3" t="s">
        <v>28</v>
      </c>
      <c r="H65" s="5">
        <v>226</v>
      </c>
      <c r="I65" s="5">
        <v>0</v>
      </c>
      <c r="J65" s="5">
        <v>366</v>
      </c>
      <c r="K65" s="5">
        <v>396</v>
      </c>
      <c r="L65" s="5">
        <v>5.5782999999999999E-2</v>
      </c>
      <c r="M65" s="69">
        <f t="shared" si="1"/>
        <v>10597</v>
      </c>
      <c r="N65" s="5">
        <v>183</v>
      </c>
      <c r="O65" s="5">
        <v>9851</v>
      </c>
      <c r="P65" s="5">
        <v>7099</v>
      </c>
      <c r="Q65" s="5">
        <v>0</v>
      </c>
      <c r="R65" s="5">
        <v>0</v>
      </c>
      <c r="S65" s="5">
        <f t="shared" si="2"/>
        <v>7584</v>
      </c>
      <c r="T65" s="5">
        <v>51</v>
      </c>
      <c r="U65" s="5">
        <v>9</v>
      </c>
      <c r="V65" s="5">
        <v>746</v>
      </c>
      <c r="W65" s="5">
        <v>485</v>
      </c>
      <c r="X65" s="72">
        <f t="shared" si="3"/>
        <v>0.92960271775030667</v>
      </c>
      <c r="Y65" s="72">
        <f t="shared" si="4"/>
        <v>0</v>
      </c>
      <c r="Z65" s="72">
        <f t="shared" si="5"/>
        <v>7.0397282249693313E-2</v>
      </c>
      <c r="AA65" s="72">
        <f t="shared" si="6"/>
        <v>0.93604957805907174</v>
      </c>
      <c r="AB65" s="72">
        <f t="shared" si="7"/>
        <v>0</v>
      </c>
      <c r="AC65" s="72">
        <f t="shared" si="8"/>
        <v>6.3950421940928273E-2</v>
      </c>
      <c r="AD65" s="72">
        <f t="shared" si="9"/>
        <v>1.7269038407096347E-2</v>
      </c>
      <c r="AE65" s="72">
        <f t="shared" si="10"/>
        <v>2.4129746835443038E-2</v>
      </c>
      <c r="AF65" s="72">
        <f t="shared" si="11"/>
        <v>0.9242424242424242</v>
      </c>
    </row>
    <row r="66" spans="1:32" x14ac:dyDescent="0.25">
      <c r="A66" s="2" t="s">
        <v>6834</v>
      </c>
      <c r="B66" s="3" t="s">
        <v>24</v>
      </c>
      <c r="C66" s="4" t="s">
        <v>6833</v>
      </c>
      <c r="D66" s="3" t="s">
        <v>26</v>
      </c>
      <c r="E66" s="3" t="s">
        <v>6832</v>
      </c>
      <c r="F66" s="3" t="s">
        <v>28</v>
      </c>
      <c r="G66" s="3" t="s">
        <v>28</v>
      </c>
      <c r="H66" s="5">
        <v>451</v>
      </c>
      <c r="I66" s="5">
        <v>22</v>
      </c>
      <c r="J66" s="5">
        <v>396</v>
      </c>
      <c r="K66" s="5">
        <v>456</v>
      </c>
      <c r="L66" s="5">
        <v>0.109484</v>
      </c>
      <c r="M66" s="69">
        <f t="shared" si="1"/>
        <v>6761</v>
      </c>
      <c r="N66" s="5">
        <v>127</v>
      </c>
      <c r="O66" s="5">
        <v>6153</v>
      </c>
      <c r="P66" s="5">
        <v>4165</v>
      </c>
      <c r="Q66" s="5">
        <v>0</v>
      </c>
      <c r="R66" s="5">
        <v>0</v>
      </c>
      <c r="S66" s="5">
        <f t="shared" si="2"/>
        <v>4579</v>
      </c>
      <c r="T66" s="5">
        <v>8</v>
      </c>
      <c r="U66" s="5">
        <v>8</v>
      </c>
      <c r="V66" s="5">
        <v>608</v>
      </c>
      <c r="W66" s="5">
        <v>414</v>
      </c>
      <c r="X66" s="72">
        <f t="shared" si="3"/>
        <v>0.9100724744860228</v>
      </c>
      <c r="Y66" s="72">
        <f t="shared" si="4"/>
        <v>0</v>
      </c>
      <c r="Z66" s="72">
        <f t="shared" si="5"/>
        <v>8.9927525513977216E-2</v>
      </c>
      <c r="AA66" s="72">
        <f t="shared" si="6"/>
        <v>0.90958724612360775</v>
      </c>
      <c r="AB66" s="72">
        <f t="shared" si="7"/>
        <v>0</v>
      </c>
      <c r="AC66" s="72">
        <f t="shared" si="8"/>
        <v>9.0412753876392221E-2</v>
      </c>
      <c r="AD66" s="72">
        <f t="shared" si="9"/>
        <v>1.8784203520189321E-2</v>
      </c>
      <c r="AE66" s="72">
        <f t="shared" si="10"/>
        <v>2.7735313387202445E-2</v>
      </c>
      <c r="AF66" s="72">
        <f t="shared" si="11"/>
        <v>0.86842105263157898</v>
      </c>
    </row>
    <row r="67" spans="1:32" x14ac:dyDescent="0.25">
      <c r="A67" s="2" t="s">
        <v>8560</v>
      </c>
      <c r="B67" s="3" t="s">
        <v>24</v>
      </c>
      <c r="C67" s="4" t="s">
        <v>8559</v>
      </c>
      <c r="D67" s="3" t="s">
        <v>26</v>
      </c>
      <c r="E67" s="3" t="s">
        <v>8558</v>
      </c>
      <c r="F67" s="3" t="s">
        <v>28</v>
      </c>
      <c r="G67" s="3" t="s">
        <v>28</v>
      </c>
      <c r="H67" s="5">
        <v>3637</v>
      </c>
      <c r="I67" s="5">
        <v>186</v>
      </c>
      <c r="J67" s="5">
        <v>1982</v>
      </c>
      <c r="K67" s="5">
        <v>3583</v>
      </c>
      <c r="L67" s="5">
        <v>0.10310800000000001</v>
      </c>
      <c r="M67" s="69">
        <f t="shared" ref="M67:M130" si="12">O67+Q67+V67</f>
        <v>79375</v>
      </c>
      <c r="N67" s="5">
        <v>408</v>
      </c>
      <c r="O67" s="5">
        <v>52300</v>
      </c>
      <c r="P67" s="5">
        <v>34750</v>
      </c>
      <c r="Q67" s="5">
        <v>0</v>
      </c>
      <c r="R67" s="5">
        <v>0</v>
      </c>
      <c r="S67" s="5">
        <f t="shared" ref="S67:S130" si="13">R67+W67+P67</f>
        <v>52507</v>
      </c>
      <c r="T67" s="5">
        <v>515</v>
      </c>
      <c r="U67" s="5">
        <v>182</v>
      </c>
      <c r="V67" s="5">
        <v>27075</v>
      </c>
      <c r="W67" s="5">
        <v>17757</v>
      </c>
      <c r="X67" s="72">
        <f t="shared" ref="X67:X130" si="14">O67/$M67</f>
        <v>0.65889763779527555</v>
      </c>
      <c r="Y67" s="72">
        <f t="shared" ref="Y67:Y130" si="15">Q67/$M67</f>
        <v>0</v>
      </c>
      <c r="Z67" s="72">
        <f t="shared" ref="Z67:Z130" si="16">V67/$M67</f>
        <v>0.3411023622047244</v>
      </c>
      <c r="AA67" s="72">
        <f t="shared" ref="AA67:AA130" si="17">P67/$S67</f>
        <v>0.66181651970213495</v>
      </c>
      <c r="AB67" s="72">
        <f t="shared" ref="AB67:AB130" si="18">R67/$S67</f>
        <v>0</v>
      </c>
      <c r="AC67" s="72">
        <f t="shared" ref="AC67:AC130" si="19">W67/$S67</f>
        <v>0.33818348029786505</v>
      </c>
      <c r="AD67" s="72">
        <f t="shared" ref="AD67:AD130" si="20">$N67/M67</f>
        <v>5.1401574803149608E-3</v>
      </c>
      <c r="AE67" s="72">
        <f t="shared" ref="AE67:AE130" si="21">$N67/S67</f>
        <v>7.7703925190926925E-3</v>
      </c>
      <c r="AF67" s="72">
        <f t="shared" ref="AF67:AF130" si="22">J67/K67</f>
        <v>0.55316773653363105</v>
      </c>
    </row>
    <row r="68" spans="1:32" x14ac:dyDescent="0.25">
      <c r="A68" s="2" t="s">
        <v>6740</v>
      </c>
      <c r="B68" s="3" t="s">
        <v>24</v>
      </c>
      <c r="C68" s="4" t="s">
        <v>6739</v>
      </c>
      <c r="D68" s="3" t="s">
        <v>26</v>
      </c>
      <c r="E68" s="3" t="s">
        <v>6738</v>
      </c>
      <c r="F68" s="3" t="s">
        <v>28</v>
      </c>
      <c r="G68" s="3" t="s">
        <v>28</v>
      </c>
      <c r="H68" s="5">
        <v>168</v>
      </c>
      <c r="I68" s="5">
        <v>3</v>
      </c>
      <c r="J68" s="5">
        <v>220</v>
      </c>
      <c r="K68" s="5">
        <v>234</v>
      </c>
      <c r="L68" s="5">
        <v>6.0108000000000002E-2</v>
      </c>
      <c r="M68" s="69">
        <f t="shared" si="12"/>
        <v>5667</v>
      </c>
      <c r="N68" s="5">
        <v>114</v>
      </c>
      <c r="O68" s="5">
        <v>5665</v>
      </c>
      <c r="P68" s="5">
        <v>3893</v>
      </c>
      <c r="Q68" s="5">
        <v>0</v>
      </c>
      <c r="R68" s="5">
        <v>0</v>
      </c>
      <c r="S68" s="5">
        <f t="shared" si="13"/>
        <v>3895</v>
      </c>
      <c r="T68" s="5">
        <v>6</v>
      </c>
      <c r="U68" s="5">
        <v>1</v>
      </c>
      <c r="V68" s="5">
        <v>2</v>
      </c>
      <c r="W68" s="5">
        <v>2</v>
      </c>
      <c r="X68" s="72">
        <f t="shared" si="14"/>
        <v>0.99964707958355392</v>
      </c>
      <c r="Y68" s="72">
        <f t="shared" si="15"/>
        <v>0</v>
      </c>
      <c r="Z68" s="72">
        <f t="shared" si="16"/>
        <v>3.5292041644609143E-4</v>
      </c>
      <c r="AA68" s="72">
        <f t="shared" si="17"/>
        <v>0.99948652118100123</v>
      </c>
      <c r="AB68" s="72">
        <f t="shared" si="18"/>
        <v>0</v>
      </c>
      <c r="AC68" s="72">
        <f t="shared" si="19"/>
        <v>5.1347881899871633E-4</v>
      </c>
      <c r="AD68" s="72">
        <f t="shared" si="20"/>
        <v>2.0116463737427211E-2</v>
      </c>
      <c r="AE68" s="72">
        <f t="shared" si="21"/>
        <v>2.9268292682926831E-2</v>
      </c>
      <c r="AF68" s="72">
        <f t="shared" si="22"/>
        <v>0.94017094017094016</v>
      </c>
    </row>
    <row r="69" spans="1:32" x14ac:dyDescent="0.25">
      <c r="A69" s="2" t="s">
        <v>6594</v>
      </c>
      <c r="B69" s="3" t="s">
        <v>24</v>
      </c>
      <c r="C69" s="4" t="s">
        <v>6593</v>
      </c>
      <c r="D69" s="3" t="s">
        <v>26</v>
      </c>
      <c r="E69" s="3" t="s">
        <v>6592</v>
      </c>
      <c r="F69" s="3" t="s">
        <v>28</v>
      </c>
      <c r="G69" s="3" t="s">
        <v>28</v>
      </c>
      <c r="H69" s="5">
        <v>161</v>
      </c>
      <c r="I69" s="5">
        <v>2</v>
      </c>
      <c r="J69" s="5">
        <v>270</v>
      </c>
      <c r="K69" s="5">
        <v>292</v>
      </c>
      <c r="L69" s="5">
        <v>8.0574000000000007E-2</v>
      </c>
      <c r="M69" s="69">
        <f t="shared" si="12"/>
        <v>5216</v>
      </c>
      <c r="N69" s="5">
        <v>210</v>
      </c>
      <c r="O69" s="5">
        <v>5216</v>
      </c>
      <c r="P69" s="5">
        <v>3624</v>
      </c>
      <c r="Q69" s="5">
        <v>0</v>
      </c>
      <c r="R69" s="5">
        <v>0</v>
      </c>
      <c r="S69" s="5">
        <f t="shared" si="13"/>
        <v>3624</v>
      </c>
      <c r="T69" s="5">
        <v>7</v>
      </c>
      <c r="U69" s="5">
        <v>1</v>
      </c>
      <c r="V69" s="5">
        <v>0</v>
      </c>
      <c r="W69" s="5">
        <v>0</v>
      </c>
      <c r="X69" s="72">
        <f t="shared" si="14"/>
        <v>1</v>
      </c>
      <c r="Y69" s="72">
        <f t="shared" si="15"/>
        <v>0</v>
      </c>
      <c r="Z69" s="72">
        <f t="shared" si="16"/>
        <v>0</v>
      </c>
      <c r="AA69" s="72">
        <f t="shared" si="17"/>
        <v>1</v>
      </c>
      <c r="AB69" s="72">
        <f t="shared" si="18"/>
        <v>0</v>
      </c>
      <c r="AC69" s="72">
        <f t="shared" si="19"/>
        <v>0</v>
      </c>
      <c r="AD69" s="72">
        <f t="shared" si="20"/>
        <v>4.0260736196319015E-2</v>
      </c>
      <c r="AE69" s="72">
        <f t="shared" si="21"/>
        <v>5.7947019867549666E-2</v>
      </c>
      <c r="AF69" s="72">
        <f t="shared" si="22"/>
        <v>0.92465753424657537</v>
      </c>
    </row>
    <row r="70" spans="1:32" x14ac:dyDescent="0.25">
      <c r="A70" s="2" t="s">
        <v>7156</v>
      </c>
      <c r="B70" s="3" t="s">
        <v>24</v>
      </c>
      <c r="C70" s="4" t="s">
        <v>7155</v>
      </c>
      <c r="D70" s="3" t="s">
        <v>26</v>
      </c>
      <c r="E70" s="3" t="s">
        <v>7154</v>
      </c>
      <c r="F70" s="3" t="s">
        <v>28</v>
      </c>
      <c r="G70" s="3" t="s">
        <v>28</v>
      </c>
      <c r="H70" s="5">
        <v>309</v>
      </c>
      <c r="I70" s="5">
        <v>7</v>
      </c>
      <c r="J70" s="5">
        <v>341</v>
      </c>
      <c r="K70" s="5">
        <v>378</v>
      </c>
      <c r="L70" s="5">
        <v>7.3654999999999998E-2</v>
      </c>
      <c r="M70" s="69">
        <f t="shared" si="12"/>
        <v>7896</v>
      </c>
      <c r="N70" s="5">
        <v>154</v>
      </c>
      <c r="O70" s="5">
        <v>7165</v>
      </c>
      <c r="P70" s="5">
        <v>5132</v>
      </c>
      <c r="Q70" s="5">
        <v>0</v>
      </c>
      <c r="R70" s="5">
        <v>0</v>
      </c>
      <c r="S70" s="5">
        <f t="shared" si="13"/>
        <v>5627</v>
      </c>
      <c r="T70" s="5">
        <v>17</v>
      </c>
      <c r="U70" s="5">
        <v>14</v>
      </c>
      <c r="V70" s="5">
        <v>731</v>
      </c>
      <c r="W70" s="5">
        <v>495</v>
      </c>
      <c r="X70" s="72">
        <f t="shared" si="14"/>
        <v>0.90742147922998984</v>
      </c>
      <c r="Y70" s="72">
        <f t="shared" si="15"/>
        <v>0</v>
      </c>
      <c r="Z70" s="72">
        <f t="shared" si="16"/>
        <v>9.2578520770010136E-2</v>
      </c>
      <c r="AA70" s="72">
        <f t="shared" si="17"/>
        <v>0.91203127776790471</v>
      </c>
      <c r="AB70" s="72">
        <f t="shared" si="18"/>
        <v>0</v>
      </c>
      <c r="AC70" s="72">
        <f t="shared" si="19"/>
        <v>8.7968722232095259E-2</v>
      </c>
      <c r="AD70" s="72">
        <f t="shared" si="20"/>
        <v>1.9503546099290781E-2</v>
      </c>
      <c r="AE70" s="72">
        <f t="shared" si="21"/>
        <v>2.7368046916651859E-2</v>
      </c>
      <c r="AF70" s="72">
        <f t="shared" si="22"/>
        <v>0.90211640211640209</v>
      </c>
    </row>
    <row r="71" spans="1:32" x14ac:dyDescent="0.25">
      <c r="A71" s="2" t="s">
        <v>6858</v>
      </c>
      <c r="B71" s="3" t="s">
        <v>24</v>
      </c>
      <c r="C71" s="4" t="s">
        <v>6857</v>
      </c>
      <c r="D71" s="3" t="s">
        <v>26</v>
      </c>
      <c r="E71" s="3" t="s">
        <v>6856</v>
      </c>
      <c r="F71" s="3" t="s">
        <v>28</v>
      </c>
      <c r="G71" s="3" t="s">
        <v>28</v>
      </c>
      <c r="H71" s="5">
        <v>155</v>
      </c>
      <c r="I71" s="5">
        <v>3</v>
      </c>
      <c r="J71" s="5">
        <v>168</v>
      </c>
      <c r="K71" s="5">
        <v>180</v>
      </c>
      <c r="L71" s="5">
        <v>4.2183999999999999E-2</v>
      </c>
      <c r="M71" s="69">
        <f t="shared" si="12"/>
        <v>6205</v>
      </c>
      <c r="N71" s="5">
        <v>69</v>
      </c>
      <c r="O71" s="5">
        <v>6020</v>
      </c>
      <c r="P71" s="5">
        <v>4267</v>
      </c>
      <c r="Q71" s="5">
        <v>0</v>
      </c>
      <c r="R71" s="5">
        <v>0</v>
      </c>
      <c r="S71" s="5">
        <f t="shared" si="13"/>
        <v>4394</v>
      </c>
      <c r="T71" s="5">
        <v>11</v>
      </c>
      <c r="U71" s="5">
        <v>1</v>
      </c>
      <c r="V71" s="5">
        <v>185</v>
      </c>
      <c r="W71" s="5">
        <v>127</v>
      </c>
      <c r="X71" s="72">
        <f t="shared" si="14"/>
        <v>0.97018533440773569</v>
      </c>
      <c r="Y71" s="72">
        <f t="shared" si="15"/>
        <v>0</v>
      </c>
      <c r="Z71" s="72">
        <f t="shared" si="16"/>
        <v>2.9814665592264304E-2</v>
      </c>
      <c r="AA71" s="72">
        <f t="shared" si="17"/>
        <v>0.97109695038689126</v>
      </c>
      <c r="AB71" s="72">
        <f t="shared" si="18"/>
        <v>0</v>
      </c>
      <c r="AC71" s="72">
        <f t="shared" si="19"/>
        <v>2.8903049613108786E-2</v>
      </c>
      <c r="AD71" s="72">
        <f t="shared" si="20"/>
        <v>1.1120064464141821E-2</v>
      </c>
      <c r="AE71" s="72">
        <f t="shared" si="21"/>
        <v>1.5703231679563039E-2</v>
      </c>
      <c r="AF71" s="72">
        <f t="shared" si="22"/>
        <v>0.93333333333333335</v>
      </c>
    </row>
    <row r="72" spans="1:32" x14ac:dyDescent="0.25">
      <c r="A72" s="2" t="s">
        <v>8024</v>
      </c>
      <c r="B72" s="3" t="s">
        <v>24</v>
      </c>
      <c r="C72" s="4" t="s">
        <v>8023</v>
      </c>
      <c r="D72" s="3" t="s">
        <v>26</v>
      </c>
      <c r="E72" s="3" t="s">
        <v>8022</v>
      </c>
      <c r="F72" s="3" t="s">
        <v>28</v>
      </c>
      <c r="G72" s="3" t="s">
        <v>28</v>
      </c>
      <c r="H72" s="5">
        <v>463</v>
      </c>
      <c r="I72" s="5">
        <v>5</v>
      </c>
      <c r="J72" s="5">
        <v>690</v>
      </c>
      <c r="K72" s="5">
        <v>794</v>
      </c>
      <c r="L72" s="5">
        <v>7.4039999999999995E-2</v>
      </c>
      <c r="M72" s="69">
        <f t="shared" si="12"/>
        <v>20638</v>
      </c>
      <c r="N72" s="5">
        <v>431</v>
      </c>
      <c r="O72" s="5">
        <v>15950</v>
      </c>
      <c r="P72" s="5">
        <v>10724</v>
      </c>
      <c r="Q72" s="5">
        <v>0</v>
      </c>
      <c r="R72" s="5">
        <v>0</v>
      </c>
      <c r="S72" s="5">
        <f t="shared" si="13"/>
        <v>13504</v>
      </c>
      <c r="T72" s="5">
        <v>41</v>
      </c>
      <c r="U72" s="5">
        <v>76</v>
      </c>
      <c r="V72" s="5">
        <v>4688</v>
      </c>
      <c r="W72" s="5">
        <v>2780</v>
      </c>
      <c r="X72" s="72">
        <f t="shared" si="14"/>
        <v>0.77284620602771581</v>
      </c>
      <c r="Y72" s="72">
        <f t="shared" si="15"/>
        <v>0</v>
      </c>
      <c r="Z72" s="72">
        <f t="shared" si="16"/>
        <v>0.22715379397228413</v>
      </c>
      <c r="AA72" s="72">
        <f t="shared" si="17"/>
        <v>0.79413507109004744</v>
      </c>
      <c r="AB72" s="72">
        <f t="shared" si="18"/>
        <v>0</v>
      </c>
      <c r="AC72" s="72">
        <f t="shared" si="19"/>
        <v>0.20586492890995262</v>
      </c>
      <c r="AD72" s="72">
        <f t="shared" si="20"/>
        <v>2.0883806570404111E-2</v>
      </c>
      <c r="AE72" s="72">
        <f t="shared" si="21"/>
        <v>3.1916469194312798E-2</v>
      </c>
      <c r="AF72" s="72">
        <f t="shared" si="22"/>
        <v>0.86901763224181361</v>
      </c>
    </row>
    <row r="73" spans="1:32" x14ac:dyDescent="0.25">
      <c r="A73" s="2" t="s">
        <v>6489</v>
      </c>
      <c r="B73" s="3" t="s">
        <v>24</v>
      </c>
      <c r="C73" s="4" t="s">
        <v>6488</v>
      </c>
      <c r="D73" s="3" t="s">
        <v>26</v>
      </c>
      <c r="E73" s="3" t="s">
        <v>6487</v>
      </c>
      <c r="F73" s="3" t="s">
        <v>28</v>
      </c>
      <c r="G73" s="3" t="s">
        <v>28</v>
      </c>
      <c r="H73" s="5">
        <v>164</v>
      </c>
      <c r="I73" s="5">
        <v>6</v>
      </c>
      <c r="J73" s="5">
        <v>213</v>
      </c>
      <c r="K73" s="5">
        <v>229</v>
      </c>
      <c r="L73" s="5">
        <v>6.6166000000000003E-2</v>
      </c>
      <c r="M73" s="69">
        <f t="shared" si="12"/>
        <v>5091</v>
      </c>
      <c r="N73" s="5">
        <v>96</v>
      </c>
      <c r="O73" s="5">
        <v>4999</v>
      </c>
      <c r="P73" s="5">
        <v>3461</v>
      </c>
      <c r="Q73" s="5">
        <v>0</v>
      </c>
      <c r="R73" s="5">
        <v>0</v>
      </c>
      <c r="S73" s="5">
        <f t="shared" si="13"/>
        <v>3528</v>
      </c>
      <c r="T73" s="5">
        <v>1</v>
      </c>
      <c r="U73" s="5">
        <v>1</v>
      </c>
      <c r="V73" s="5">
        <v>92</v>
      </c>
      <c r="W73" s="5">
        <v>67</v>
      </c>
      <c r="X73" s="72">
        <f t="shared" si="14"/>
        <v>0.98192889412689055</v>
      </c>
      <c r="Y73" s="72">
        <f t="shared" si="15"/>
        <v>0</v>
      </c>
      <c r="Z73" s="72">
        <f t="shared" si="16"/>
        <v>1.8071105873109408E-2</v>
      </c>
      <c r="AA73" s="72">
        <f t="shared" si="17"/>
        <v>0.98100907029478457</v>
      </c>
      <c r="AB73" s="72">
        <f t="shared" si="18"/>
        <v>0</v>
      </c>
      <c r="AC73" s="72">
        <f t="shared" si="19"/>
        <v>1.8990929705215421E-2</v>
      </c>
      <c r="AD73" s="72">
        <f t="shared" si="20"/>
        <v>1.8856806128461991E-2</v>
      </c>
      <c r="AE73" s="72">
        <f t="shared" si="21"/>
        <v>2.7210884353741496E-2</v>
      </c>
      <c r="AF73" s="72">
        <f t="shared" si="22"/>
        <v>0.93013100436681218</v>
      </c>
    </row>
    <row r="74" spans="1:32" x14ac:dyDescent="0.25">
      <c r="A74" s="2" t="s">
        <v>7777</v>
      </c>
      <c r="B74" s="3" t="s">
        <v>24</v>
      </c>
      <c r="C74" s="4" t="s">
        <v>7776</v>
      </c>
      <c r="D74" s="3" t="s">
        <v>26</v>
      </c>
      <c r="E74" s="3" t="s">
        <v>7775</v>
      </c>
      <c r="F74" s="3" t="s">
        <v>28</v>
      </c>
      <c r="G74" s="3" t="s">
        <v>28</v>
      </c>
      <c r="H74" s="5">
        <v>243</v>
      </c>
      <c r="I74" s="5">
        <v>8</v>
      </c>
      <c r="J74" s="5">
        <v>248</v>
      </c>
      <c r="K74" s="5">
        <v>286</v>
      </c>
      <c r="L74" s="5">
        <v>3.5317000000000001E-2</v>
      </c>
      <c r="M74" s="69">
        <f t="shared" si="12"/>
        <v>12592</v>
      </c>
      <c r="N74" s="5">
        <v>37</v>
      </c>
      <c r="O74" s="5">
        <v>11258</v>
      </c>
      <c r="P74" s="5">
        <v>8098</v>
      </c>
      <c r="Q74" s="5">
        <v>0</v>
      </c>
      <c r="R74" s="5">
        <v>0</v>
      </c>
      <c r="S74" s="5">
        <f t="shared" si="13"/>
        <v>8988</v>
      </c>
      <c r="T74" s="5">
        <v>56</v>
      </c>
      <c r="U74" s="5">
        <v>14</v>
      </c>
      <c r="V74" s="5">
        <v>1334</v>
      </c>
      <c r="W74" s="5">
        <v>890</v>
      </c>
      <c r="X74" s="72">
        <f t="shared" si="14"/>
        <v>0.89405972045743332</v>
      </c>
      <c r="Y74" s="72">
        <f t="shared" si="15"/>
        <v>0</v>
      </c>
      <c r="Z74" s="72">
        <f t="shared" si="16"/>
        <v>0.10594027954256671</v>
      </c>
      <c r="AA74" s="72">
        <f t="shared" si="17"/>
        <v>0.90097908322207387</v>
      </c>
      <c r="AB74" s="72">
        <f t="shared" si="18"/>
        <v>0</v>
      </c>
      <c r="AC74" s="72">
        <f t="shared" si="19"/>
        <v>9.9020916777926127E-2</v>
      </c>
      <c r="AD74" s="72">
        <f t="shared" si="20"/>
        <v>2.9383735705209657E-3</v>
      </c>
      <c r="AE74" s="72">
        <f t="shared" si="21"/>
        <v>4.1165999109924346E-3</v>
      </c>
      <c r="AF74" s="72">
        <f t="shared" si="22"/>
        <v>0.86713286713286708</v>
      </c>
    </row>
    <row r="75" spans="1:32" x14ac:dyDescent="0.25">
      <c r="A75" s="2" t="s">
        <v>8162</v>
      </c>
      <c r="B75" s="3" t="s">
        <v>24</v>
      </c>
      <c r="C75" s="4" t="s">
        <v>8161</v>
      </c>
      <c r="D75" s="3" t="s">
        <v>26</v>
      </c>
      <c r="E75" s="3" t="s">
        <v>8160</v>
      </c>
      <c r="F75" s="3" t="s">
        <v>28</v>
      </c>
      <c r="G75" s="3" t="s">
        <v>28</v>
      </c>
      <c r="H75" s="5">
        <v>1361</v>
      </c>
      <c r="I75" s="5">
        <v>46</v>
      </c>
      <c r="J75" s="5">
        <v>1290</v>
      </c>
      <c r="K75" s="5">
        <v>1483</v>
      </c>
      <c r="L75" s="5">
        <v>0.118149</v>
      </c>
      <c r="M75" s="69">
        <f t="shared" si="12"/>
        <v>19062</v>
      </c>
      <c r="N75" s="5">
        <v>743</v>
      </c>
      <c r="O75" s="5">
        <v>17698</v>
      </c>
      <c r="P75" s="5">
        <v>12552</v>
      </c>
      <c r="Q75" s="5">
        <v>0</v>
      </c>
      <c r="R75" s="5">
        <v>0</v>
      </c>
      <c r="S75" s="5">
        <f t="shared" si="13"/>
        <v>13442</v>
      </c>
      <c r="T75" s="5">
        <v>26</v>
      </c>
      <c r="U75" s="5">
        <v>4</v>
      </c>
      <c r="V75" s="5">
        <v>1364</v>
      </c>
      <c r="W75" s="5">
        <v>890</v>
      </c>
      <c r="X75" s="72">
        <f t="shared" si="14"/>
        <v>0.92844402476130516</v>
      </c>
      <c r="Y75" s="72">
        <f t="shared" si="15"/>
        <v>0</v>
      </c>
      <c r="Z75" s="72">
        <f t="shared" si="16"/>
        <v>7.155597523869478E-2</v>
      </c>
      <c r="AA75" s="72">
        <f t="shared" si="17"/>
        <v>0.93378961464067844</v>
      </c>
      <c r="AB75" s="72">
        <f t="shared" si="18"/>
        <v>0</v>
      </c>
      <c r="AC75" s="72">
        <f t="shared" si="19"/>
        <v>6.6210385359321527E-2</v>
      </c>
      <c r="AD75" s="72">
        <f t="shared" si="20"/>
        <v>3.8978071555975241E-2</v>
      </c>
      <c r="AE75" s="72">
        <f t="shared" si="21"/>
        <v>5.527451272132123E-2</v>
      </c>
      <c r="AF75" s="72">
        <f t="shared" si="22"/>
        <v>0.86985839514497643</v>
      </c>
    </row>
    <row r="76" spans="1:32" x14ac:dyDescent="0.25">
      <c r="A76" s="2" t="s">
        <v>7372</v>
      </c>
      <c r="B76" s="3" t="s">
        <v>24</v>
      </c>
      <c r="C76" s="4" t="s">
        <v>7371</v>
      </c>
      <c r="D76" s="3" t="s">
        <v>26</v>
      </c>
      <c r="E76" s="3" t="s">
        <v>7370</v>
      </c>
      <c r="F76" s="3" t="s">
        <v>28</v>
      </c>
      <c r="G76" s="3" t="s">
        <v>28</v>
      </c>
      <c r="H76" s="5">
        <v>212</v>
      </c>
      <c r="I76" s="5">
        <v>12</v>
      </c>
      <c r="J76" s="5">
        <v>162</v>
      </c>
      <c r="K76" s="5">
        <v>199</v>
      </c>
      <c r="L76" s="5">
        <v>3.3300000000000003E-2</v>
      </c>
      <c r="M76" s="69">
        <f t="shared" si="12"/>
        <v>9211</v>
      </c>
      <c r="N76" s="5">
        <v>46</v>
      </c>
      <c r="O76" s="5">
        <v>8306</v>
      </c>
      <c r="P76" s="5">
        <v>5976</v>
      </c>
      <c r="Q76" s="5">
        <v>0</v>
      </c>
      <c r="R76" s="5">
        <v>0</v>
      </c>
      <c r="S76" s="5">
        <f t="shared" si="13"/>
        <v>6524</v>
      </c>
      <c r="T76" s="5">
        <v>14</v>
      </c>
      <c r="U76" s="5">
        <v>6</v>
      </c>
      <c r="V76" s="5">
        <v>905</v>
      </c>
      <c r="W76" s="5">
        <v>548</v>
      </c>
      <c r="X76" s="72">
        <f t="shared" si="14"/>
        <v>0.90174791010748023</v>
      </c>
      <c r="Y76" s="72">
        <f t="shared" si="15"/>
        <v>0</v>
      </c>
      <c r="Z76" s="72">
        <f t="shared" si="16"/>
        <v>9.8252089892519809E-2</v>
      </c>
      <c r="AA76" s="72">
        <f t="shared" si="17"/>
        <v>0.91600245248313916</v>
      </c>
      <c r="AB76" s="72">
        <f t="shared" si="18"/>
        <v>0</v>
      </c>
      <c r="AC76" s="72">
        <f t="shared" si="19"/>
        <v>8.3997547516860824E-2</v>
      </c>
      <c r="AD76" s="72">
        <f t="shared" si="20"/>
        <v>4.9940288785148192E-3</v>
      </c>
      <c r="AE76" s="72">
        <f t="shared" si="21"/>
        <v>7.0508890251379519E-3</v>
      </c>
      <c r="AF76" s="72">
        <f t="shared" si="22"/>
        <v>0.81407035175879394</v>
      </c>
    </row>
    <row r="77" spans="1:32" x14ac:dyDescent="0.25">
      <c r="A77" s="2" t="s">
        <v>7699</v>
      </c>
      <c r="B77" s="3" t="s">
        <v>24</v>
      </c>
      <c r="C77" s="4" t="s">
        <v>7698</v>
      </c>
      <c r="D77" s="3" t="s">
        <v>26</v>
      </c>
      <c r="E77" s="3" t="s">
        <v>7697</v>
      </c>
      <c r="F77" s="3" t="s">
        <v>28</v>
      </c>
      <c r="G77" s="3" t="s">
        <v>28</v>
      </c>
      <c r="H77" s="5">
        <v>697</v>
      </c>
      <c r="I77" s="5">
        <v>5</v>
      </c>
      <c r="J77" s="5">
        <v>1011</v>
      </c>
      <c r="K77" s="5">
        <v>1088</v>
      </c>
      <c r="L77" s="5">
        <v>0.14649300000000001</v>
      </c>
      <c r="M77" s="69">
        <f t="shared" si="12"/>
        <v>11217</v>
      </c>
      <c r="N77" s="5">
        <v>682</v>
      </c>
      <c r="O77" s="5">
        <v>10752</v>
      </c>
      <c r="P77" s="5">
        <v>7427</v>
      </c>
      <c r="Q77" s="5">
        <v>0</v>
      </c>
      <c r="R77" s="5">
        <v>0</v>
      </c>
      <c r="S77" s="5">
        <f t="shared" si="13"/>
        <v>7726</v>
      </c>
      <c r="T77" s="5">
        <v>27</v>
      </c>
      <c r="U77" s="5">
        <v>8</v>
      </c>
      <c r="V77" s="5">
        <v>465</v>
      </c>
      <c r="W77" s="5">
        <v>299</v>
      </c>
      <c r="X77" s="72">
        <f t="shared" si="14"/>
        <v>0.95854506552554164</v>
      </c>
      <c r="Y77" s="72">
        <f t="shared" si="15"/>
        <v>0</v>
      </c>
      <c r="Z77" s="72">
        <f t="shared" si="16"/>
        <v>4.1454934474458409E-2</v>
      </c>
      <c r="AA77" s="72">
        <f t="shared" si="17"/>
        <v>0.96129950815428422</v>
      </c>
      <c r="AB77" s="72">
        <f t="shared" si="18"/>
        <v>0</v>
      </c>
      <c r="AC77" s="72">
        <f t="shared" si="19"/>
        <v>3.8700491845715765E-2</v>
      </c>
      <c r="AD77" s="72">
        <f t="shared" si="20"/>
        <v>6.0800570562539007E-2</v>
      </c>
      <c r="AE77" s="72">
        <f t="shared" si="21"/>
        <v>8.8273362671498837E-2</v>
      </c>
      <c r="AF77" s="72">
        <f t="shared" si="22"/>
        <v>0.92922794117647056</v>
      </c>
    </row>
    <row r="78" spans="1:32" x14ac:dyDescent="0.25">
      <c r="A78" s="2" t="s">
        <v>7864</v>
      </c>
      <c r="B78" s="3" t="s">
        <v>24</v>
      </c>
      <c r="C78" s="4" t="s">
        <v>7863</v>
      </c>
      <c r="D78" s="3" t="s">
        <v>26</v>
      </c>
      <c r="E78" s="3" t="s">
        <v>7862</v>
      </c>
      <c r="F78" s="3" t="s">
        <v>28</v>
      </c>
      <c r="G78" s="3" t="s">
        <v>28</v>
      </c>
      <c r="H78" s="5">
        <v>663</v>
      </c>
      <c r="I78" s="5">
        <v>26</v>
      </c>
      <c r="J78" s="5">
        <v>451</v>
      </c>
      <c r="K78" s="5">
        <v>556</v>
      </c>
      <c r="L78" s="5">
        <v>6.3225000000000003E-2</v>
      </c>
      <c r="M78" s="69">
        <f t="shared" si="12"/>
        <v>14231</v>
      </c>
      <c r="N78" s="5">
        <v>86</v>
      </c>
      <c r="O78" s="5">
        <v>12175</v>
      </c>
      <c r="P78" s="5">
        <v>8794</v>
      </c>
      <c r="Q78" s="5">
        <v>0</v>
      </c>
      <c r="R78" s="5">
        <v>0</v>
      </c>
      <c r="S78" s="5">
        <f t="shared" si="13"/>
        <v>10174</v>
      </c>
      <c r="T78" s="5">
        <v>51</v>
      </c>
      <c r="U78" s="5">
        <v>12</v>
      </c>
      <c r="V78" s="5">
        <v>2056</v>
      </c>
      <c r="W78" s="5">
        <v>1380</v>
      </c>
      <c r="X78" s="72">
        <f t="shared" si="14"/>
        <v>0.85552666713512748</v>
      </c>
      <c r="Y78" s="72">
        <f t="shared" si="15"/>
        <v>0</v>
      </c>
      <c r="Z78" s="72">
        <f t="shared" si="16"/>
        <v>0.14447333286487246</v>
      </c>
      <c r="AA78" s="72">
        <f t="shared" si="17"/>
        <v>0.86436013367407116</v>
      </c>
      <c r="AB78" s="72">
        <f t="shared" si="18"/>
        <v>0</v>
      </c>
      <c r="AC78" s="72">
        <f t="shared" si="19"/>
        <v>0.13563986632592884</v>
      </c>
      <c r="AD78" s="72">
        <f t="shared" si="20"/>
        <v>6.0431452462933032E-3</v>
      </c>
      <c r="AE78" s="72">
        <f t="shared" si="21"/>
        <v>8.4529192058187541E-3</v>
      </c>
      <c r="AF78" s="72">
        <f t="shared" si="22"/>
        <v>0.8111510791366906</v>
      </c>
    </row>
    <row r="79" spans="1:32" x14ac:dyDescent="0.25">
      <c r="A79" s="2" t="s">
        <v>7053</v>
      </c>
      <c r="B79" s="3" t="s">
        <v>24</v>
      </c>
      <c r="C79" s="4" t="s">
        <v>7052</v>
      </c>
      <c r="D79" s="3" t="s">
        <v>26</v>
      </c>
      <c r="E79" s="3" t="s">
        <v>7051</v>
      </c>
      <c r="F79" s="3" t="s">
        <v>28</v>
      </c>
      <c r="G79" s="3" t="s">
        <v>28</v>
      </c>
      <c r="H79" s="5">
        <v>403</v>
      </c>
      <c r="I79" s="5">
        <v>25</v>
      </c>
      <c r="J79" s="5">
        <v>235</v>
      </c>
      <c r="K79" s="5">
        <v>279</v>
      </c>
      <c r="L79" s="5">
        <v>5.8935000000000001E-2</v>
      </c>
      <c r="M79" s="69">
        <f t="shared" si="12"/>
        <v>7323</v>
      </c>
      <c r="N79" s="5">
        <v>42</v>
      </c>
      <c r="O79" s="5">
        <v>6596</v>
      </c>
      <c r="P79" s="5">
        <v>4734</v>
      </c>
      <c r="Q79" s="5">
        <v>0</v>
      </c>
      <c r="R79" s="5">
        <v>0</v>
      </c>
      <c r="S79" s="5">
        <f t="shared" si="13"/>
        <v>5215</v>
      </c>
      <c r="T79" s="5">
        <v>24</v>
      </c>
      <c r="U79" s="5">
        <v>5</v>
      </c>
      <c r="V79" s="5">
        <v>727</v>
      </c>
      <c r="W79" s="5">
        <v>481</v>
      </c>
      <c r="X79" s="72">
        <f t="shared" si="14"/>
        <v>0.90072374709818381</v>
      </c>
      <c r="Y79" s="72">
        <f t="shared" si="15"/>
        <v>0</v>
      </c>
      <c r="Z79" s="72">
        <f t="shared" si="16"/>
        <v>9.92762529018162E-2</v>
      </c>
      <c r="AA79" s="72">
        <f t="shared" si="17"/>
        <v>0.90776605944391175</v>
      </c>
      <c r="AB79" s="72">
        <f t="shared" si="18"/>
        <v>0</v>
      </c>
      <c r="AC79" s="72">
        <f t="shared" si="19"/>
        <v>9.2233940556088204E-2</v>
      </c>
      <c r="AD79" s="72">
        <f t="shared" si="20"/>
        <v>5.7353543629659973E-3</v>
      </c>
      <c r="AE79" s="72">
        <f t="shared" si="21"/>
        <v>8.0536912751677861E-3</v>
      </c>
      <c r="AF79" s="72">
        <f t="shared" si="22"/>
        <v>0.8422939068100358</v>
      </c>
    </row>
    <row r="80" spans="1:32" x14ac:dyDescent="0.25">
      <c r="A80" s="2" t="s">
        <v>7768</v>
      </c>
      <c r="B80" s="3" t="s">
        <v>24</v>
      </c>
      <c r="C80" s="4" t="s">
        <v>7767</v>
      </c>
      <c r="D80" s="3" t="s">
        <v>26</v>
      </c>
      <c r="E80" s="3" t="s">
        <v>7766</v>
      </c>
      <c r="F80" s="3" t="s">
        <v>28</v>
      </c>
      <c r="G80" s="3" t="s">
        <v>28</v>
      </c>
      <c r="H80" s="5">
        <v>671</v>
      </c>
      <c r="I80" s="5">
        <v>34</v>
      </c>
      <c r="J80" s="5">
        <v>461</v>
      </c>
      <c r="K80" s="5">
        <v>556</v>
      </c>
      <c r="L80" s="5">
        <v>7.0459999999999995E-2</v>
      </c>
      <c r="M80" s="69">
        <f t="shared" si="12"/>
        <v>13485</v>
      </c>
      <c r="N80" s="5">
        <v>77</v>
      </c>
      <c r="O80" s="5">
        <v>11416</v>
      </c>
      <c r="P80" s="5">
        <v>7891</v>
      </c>
      <c r="Q80" s="5">
        <v>0</v>
      </c>
      <c r="R80" s="5">
        <v>0</v>
      </c>
      <c r="S80" s="5">
        <f t="shared" si="13"/>
        <v>9192</v>
      </c>
      <c r="T80" s="5">
        <v>33</v>
      </c>
      <c r="U80" s="5">
        <v>12</v>
      </c>
      <c r="V80" s="5">
        <v>2069</v>
      </c>
      <c r="W80" s="5">
        <v>1301</v>
      </c>
      <c r="X80" s="72">
        <f t="shared" si="14"/>
        <v>0.84657026325546902</v>
      </c>
      <c r="Y80" s="72">
        <f t="shared" si="15"/>
        <v>0</v>
      </c>
      <c r="Z80" s="72">
        <f t="shared" si="16"/>
        <v>0.15342973674453095</v>
      </c>
      <c r="AA80" s="72">
        <f t="shared" si="17"/>
        <v>0.85846388163620535</v>
      </c>
      <c r="AB80" s="72">
        <f t="shared" si="18"/>
        <v>0</v>
      </c>
      <c r="AC80" s="72">
        <f t="shared" si="19"/>
        <v>0.14153611836379459</v>
      </c>
      <c r="AD80" s="72">
        <f t="shared" si="20"/>
        <v>5.710048201705599E-3</v>
      </c>
      <c r="AE80" s="72">
        <f t="shared" si="21"/>
        <v>8.3768494342906872E-3</v>
      </c>
      <c r="AF80" s="72">
        <f t="shared" si="22"/>
        <v>0.82913669064748197</v>
      </c>
    </row>
    <row r="81" spans="1:32" x14ac:dyDescent="0.25">
      <c r="A81" s="2" t="s">
        <v>7870</v>
      </c>
      <c r="B81" s="3" t="s">
        <v>24</v>
      </c>
      <c r="C81" s="4" t="s">
        <v>7869</v>
      </c>
      <c r="D81" s="3" t="s">
        <v>26</v>
      </c>
      <c r="E81" s="3" t="s">
        <v>7868</v>
      </c>
      <c r="F81" s="3" t="s">
        <v>28</v>
      </c>
      <c r="G81" s="3" t="s">
        <v>28</v>
      </c>
      <c r="H81" s="5">
        <v>485</v>
      </c>
      <c r="I81" s="5">
        <v>68</v>
      </c>
      <c r="J81" s="5">
        <v>302</v>
      </c>
      <c r="K81" s="5">
        <v>384</v>
      </c>
      <c r="L81" s="5">
        <v>4.3385E-2</v>
      </c>
      <c r="M81" s="69">
        <f t="shared" si="12"/>
        <v>13262</v>
      </c>
      <c r="N81" s="5">
        <v>48</v>
      </c>
      <c r="O81" s="5">
        <v>12410</v>
      </c>
      <c r="P81" s="5">
        <v>8851</v>
      </c>
      <c r="Q81" s="5">
        <v>0</v>
      </c>
      <c r="R81" s="5">
        <v>0</v>
      </c>
      <c r="S81" s="5">
        <f t="shared" si="13"/>
        <v>9448</v>
      </c>
      <c r="T81" s="5">
        <v>35</v>
      </c>
      <c r="U81" s="5">
        <v>8</v>
      </c>
      <c r="V81" s="5">
        <v>852</v>
      </c>
      <c r="W81" s="5">
        <v>597</v>
      </c>
      <c r="X81" s="72">
        <f t="shared" si="14"/>
        <v>0.93575629618458755</v>
      </c>
      <c r="Y81" s="72">
        <f t="shared" si="15"/>
        <v>0</v>
      </c>
      <c r="Z81" s="72">
        <f t="shared" si="16"/>
        <v>6.4243703815412459E-2</v>
      </c>
      <c r="AA81" s="72">
        <f t="shared" si="17"/>
        <v>0.93681202370872141</v>
      </c>
      <c r="AB81" s="72">
        <f t="shared" si="18"/>
        <v>0</v>
      </c>
      <c r="AC81" s="72">
        <f t="shared" si="19"/>
        <v>6.3187976291278578E-2</v>
      </c>
      <c r="AD81" s="72">
        <f t="shared" si="20"/>
        <v>3.6193635952345045E-3</v>
      </c>
      <c r="AE81" s="72">
        <f t="shared" si="21"/>
        <v>5.0804403048264179E-3</v>
      </c>
      <c r="AF81" s="72">
        <f t="shared" si="22"/>
        <v>0.78645833333333337</v>
      </c>
    </row>
    <row r="82" spans="1:32" x14ac:dyDescent="0.25">
      <c r="A82" s="2" t="s">
        <v>8536</v>
      </c>
      <c r="B82" s="3" t="s">
        <v>24</v>
      </c>
      <c r="C82" s="4" t="s">
        <v>8535</v>
      </c>
      <c r="D82" s="3" t="s">
        <v>26</v>
      </c>
      <c r="E82" s="3" t="s">
        <v>8534</v>
      </c>
      <c r="F82" s="3" t="s">
        <v>28</v>
      </c>
      <c r="G82" s="3" t="s">
        <v>28</v>
      </c>
      <c r="H82" s="5">
        <v>2139</v>
      </c>
      <c r="I82" s="5">
        <v>51</v>
      </c>
      <c r="J82" s="5">
        <v>2738</v>
      </c>
      <c r="K82" s="5">
        <v>3783</v>
      </c>
      <c r="L82" s="5">
        <v>0.12302</v>
      </c>
      <c r="M82" s="69">
        <f t="shared" si="12"/>
        <v>65162</v>
      </c>
      <c r="N82" s="5">
        <v>1686</v>
      </c>
      <c r="O82" s="5">
        <v>45719</v>
      </c>
      <c r="P82" s="5">
        <v>30751</v>
      </c>
      <c r="Q82" s="5">
        <v>0</v>
      </c>
      <c r="R82" s="5">
        <v>0</v>
      </c>
      <c r="S82" s="5">
        <f t="shared" si="13"/>
        <v>43275</v>
      </c>
      <c r="T82" s="5">
        <v>553</v>
      </c>
      <c r="U82" s="5">
        <v>128</v>
      </c>
      <c r="V82" s="5">
        <v>19443</v>
      </c>
      <c r="W82" s="5">
        <v>12524</v>
      </c>
      <c r="X82" s="72">
        <f t="shared" si="14"/>
        <v>0.70162057640956388</v>
      </c>
      <c r="Y82" s="72">
        <f t="shared" si="15"/>
        <v>0</v>
      </c>
      <c r="Z82" s="72">
        <f t="shared" si="16"/>
        <v>0.29837942359043612</v>
      </c>
      <c r="AA82" s="72">
        <f t="shared" si="17"/>
        <v>0.71059503177354133</v>
      </c>
      <c r="AB82" s="72">
        <f t="shared" si="18"/>
        <v>0</v>
      </c>
      <c r="AC82" s="72">
        <f t="shared" si="19"/>
        <v>0.28940496822645867</v>
      </c>
      <c r="AD82" s="72">
        <f t="shared" si="20"/>
        <v>2.5873975629968387E-2</v>
      </c>
      <c r="AE82" s="72">
        <f t="shared" si="21"/>
        <v>3.8960138648180244E-2</v>
      </c>
      <c r="AF82" s="72">
        <f t="shared" si="22"/>
        <v>0.72376420830029076</v>
      </c>
    </row>
    <row r="83" spans="1:32" x14ac:dyDescent="0.25">
      <c r="A83" s="2" t="s">
        <v>7489</v>
      </c>
      <c r="B83" s="3" t="s">
        <v>24</v>
      </c>
      <c r="C83" s="4" t="s">
        <v>7488</v>
      </c>
      <c r="D83" s="3" t="s">
        <v>26</v>
      </c>
      <c r="E83" s="3" t="s">
        <v>7487</v>
      </c>
      <c r="F83" s="3" t="s">
        <v>28</v>
      </c>
      <c r="G83" s="3" t="s">
        <v>28</v>
      </c>
      <c r="H83" s="5">
        <v>423</v>
      </c>
      <c r="I83" s="5">
        <v>13</v>
      </c>
      <c r="J83" s="5">
        <v>301</v>
      </c>
      <c r="K83" s="5">
        <v>327</v>
      </c>
      <c r="L83" s="5">
        <v>5.1651000000000002E-2</v>
      </c>
      <c r="M83" s="69">
        <f t="shared" si="12"/>
        <v>9262</v>
      </c>
      <c r="N83" s="5">
        <v>52</v>
      </c>
      <c r="O83" s="5">
        <v>8767</v>
      </c>
      <c r="P83" s="5">
        <v>6331</v>
      </c>
      <c r="Q83" s="5">
        <v>0</v>
      </c>
      <c r="R83" s="5">
        <v>0</v>
      </c>
      <c r="S83" s="5">
        <f t="shared" si="13"/>
        <v>6700</v>
      </c>
      <c r="T83" s="5">
        <v>8</v>
      </c>
      <c r="U83" s="5">
        <v>9</v>
      </c>
      <c r="V83" s="5">
        <v>495</v>
      </c>
      <c r="W83" s="5">
        <v>369</v>
      </c>
      <c r="X83" s="72">
        <f t="shared" si="14"/>
        <v>0.94655581947743472</v>
      </c>
      <c r="Y83" s="72">
        <f t="shared" si="15"/>
        <v>0</v>
      </c>
      <c r="Z83" s="72">
        <f t="shared" si="16"/>
        <v>5.3444180522565318E-2</v>
      </c>
      <c r="AA83" s="72">
        <f t="shared" si="17"/>
        <v>0.94492537313432834</v>
      </c>
      <c r="AB83" s="72">
        <f t="shared" si="18"/>
        <v>0</v>
      </c>
      <c r="AC83" s="72">
        <f t="shared" si="19"/>
        <v>5.507462686567164E-2</v>
      </c>
      <c r="AD83" s="72">
        <f t="shared" si="20"/>
        <v>5.6143381559058516E-3</v>
      </c>
      <c r="AE83" s="72">
        <f t="shared" si="21"/>
        <v>7.7611940298507459E-3</v>
      </c>
      <c r="AF83" s="72">
        <f t="shared" si="22"/>
        <v>0.92048929663608559</v>
      </c>
    </row>
    <row r="84" spans="1:32" x14ac:dyDescent="0.25">
      <c r="A84" s="2" t="s">
        <v>8231</v>
      </c>
      <c r="B84" s="3" t="s">
        <v>24</v>
      </c>
      <c r="C84" s="4" t="s">
        <v>8230</v>
      </c>
      <c r="D84" s="3" t="s">
        <v>26</v>
      </c>
      <c r="E84" s="3" t="s">
        <v>8229</v>
      </c>
      <c r="F84" s="3" t="s">
        <v>28</v>
      </c>
      <c r="G84" s="3" t="s">
        <v>28</v>
      </c>
      <c r="H84" s="5">
        <v>1039</v>
      </c>
      <c r="I84" s="5">
        <v>48</v>
      </c>
      <c r="J84" s="5">
        <v>772</v>
      </c>
      <c r="K84" s="5">
        <v>1019</v>
      </c>
      <c r="L84" s="5">
        <v>7.4018E-2</v>
      </c>
      <c r="M84" s="69">
        <f t="shared" si="12"/>
        <v>22754</v>
      </c>
      <c r="N84" s="5">
        <v>123</v>
      </c>
      <c r="O84" s="5">
        <v>19181</v>
      </c>
      <c r="P84" s="5">
        <v>13767</v>
      </c>
      <c r="Q84" s="5">
        <v>0</v>
      </c>
      <c r="R84" s="5">
        <v>0</v>
      </c>
      <c r="S84" s="5">
        <f t="shared" si="13"/>
        <v>16165</v>
      </c>
      <c r="T84" s="5">
        <v>80</v>
      </c>
      <c r="U84" s="5">
        <v>41</v>
      </c>
      <c r="V84" s="5">
        <v>3573</v>
      </c>
      <c r="W84" s="5">
        <v>2398</v>
      </c>
      <c r="X84" s="72">
        <f t="shared" si="14"/>
        <v>0.84297266414696315</v>
      </c>
      <c r="Y84" s="72">
        <f t="shared" si="15"/>
        <v>0</v>
      </c>
      <c r="Z84" s="72">
        <f t="shared" si="16"/>
        <v>0.15702733585303683</v>
      </c>
      <c r="AA84" s="72">
        <f t="shared" si="17"/>
        <v>0.85165480977420349</v>
      </c>
      <c r="AB84" s="72">
        <f t="shared" si="18"/>
        <v>0</v>
      </c>
      <c r="AC84" s="72">
        <f t="shared" si="19"/>
        <v>0.14834519022579648</v>
      </c>
      <c r="AD84" s="72">
        <f t="shared" si="20"/>
        <v>5.4056429638744833E-3</v>
      </c>
      <c r="AE84" s="72">
        <f t="shared" si="21"/>
        <v>7.6090318589545312E-3</v>
      </c>
      <c r="AF84" s="72">
        <f t="shared" si="22"/>
        <v>0.75760549558390577</v>
      </c>
    </row>
    <row r="85" spans="1:32" x14ac:dyDescent="0.25">
      <c r="A85" s="2" t="s">
        <v>6612</v>
      </c>
      <c r="B85" s="3" t="s">
        <v>24</v>
      </c>
      <c r="C85" s="4" t="s">
        <v>6611</v>
      </c>
      <c r="D85" s="3" t="s">
        <v>26</v>
      </c>
      <c r="E85" s="3" t="s">
        <v>6610</v>
      </c>
      <c r="F85" s="3" t="s">
        <v>28</v>
      </c>
      <c r="G85" s="3" t="s">
        <v>28</v>
      </c>
      <c r="H85" s="5">
        <v>159</v>
      </c>
      <c r="I85" s="5">
        <v>2</v>
      </c>
      <c r="J85" s="5">
        <v>204</v>
      </c>
      <c r="K85" s="5">
        <v>217</v>
      </c>
      <c r="L85" s="5">
        <v>5.9582999999999997E-2</v>
      </c>
      <c r="M85" s="69">
        <f t="shared" si="12"/>
        <v>5392</v>
      </c>
      <c r="N85" s="5">
        <v>137</v>
      </c>
      <c r="O85" s="5">
        <v>5385</v>
      </c>
      <c r="P85" s="5">
        <v>3642</v>
      </c>
      <c r="Q85" s="5">
        <v>0</v>
      </c>
      <c r="R85" s="5">
        <v>0</v>
      </c>
      <c r="S85" s="5">
        <f t="shared" si="13"/>
        <v>3647</v>
      </c>
      <c r="T85" s="5">
        <v>0</v>
      </c>
      <c r="U85" s="5">
        <v>0</v>
      </c>
      <c r="V85" s="5">
        <v>7</v>
      </c>
      <c r="W85" s="5">
        <v>5</v>
      </c>
      <c r="X85" s="72">
        <f t="shared" si="14"/>
        <v>0.99870178041543023</v>
      </c>
      <c r="Y85" s="72">
        <f t="shared" si="15"/>
        <v>0</v>
      </c>
      <c r="Z85" s="72">
        <f t="shared" si="16"/>
        <v>1.2982195845697329E-3</v>
      </c>
      <c r="AA85" s="72">
        <f t="shared" si="17"/>
        <v>0.9986290101453249</v>
      </c>
      <c r="AB85" s="72">
        <f t="shared" si="18"/>
        <v>0</v>
      </c>
      <c r="AC85" s="72">
        <f t="shared" si="19"/>
        <v>1.3709898546750755E-3</v>
      </c>
      <c r="AD85" s="72">
        <f t="shared" si="20"/>
        <v>2.5408011869436201E-2</v>
      </c>
      <c r="AE85" s="72">
        <f t="shared" si="21"/>
        <v>3.7565122018097065E-2</v>
      </c>
      <c r="AF85" s="72">
        <f t="shared" si="22"/>
        <v>0.94009216589861755</v>
      </c>
    </row>
    <row r="86" spans="1:32" x14ac:dyDescent="0.25">
      <c r="A86" s="2" t="s">
        <v>8563</v>
      </c>
      <c r="B86" s="3" t="s">
        <v>24</v>
      </c>
      <c r="C86" s="4" t="s">
        <v>8562</v>
      </c>
      <c r="D86" s="3" t="s">
        <v>26</v>
      </c>
      <c r="E86" s="3" t="s">
        <v>8561</v>
      </c>
      <c r="F86" s="3" t="s">
        <v>28</v>
      </c>
      <c r="G86" s="3" t="s">
        <v>28</v>
      </c>
      <c r="H86" s="5">
        <v>4857</v>
      </c>
      <c r="I86" s="5">
        <v>76</v>
      </c>
      <c r="J86" s="5">
        <v>2741</v>
      </c>
      <c r="K86" s="5">
        <v>5646</v>
      </c>
      <c r="L86" s="5">
        <v>0.16045200000000001</v>
      </c>
      <c r="M86" s="69">
        <f t="shared" si="12"/>
        <v>97320</v>
      </c>
      <c r="N86" s="5">
        <v>1484</v>
      </c>
      <c r="O86" s="5">
        <v>60162</v>
      </c>
      <c r="P86" s="5">
        <v>35188</v>
      </c>
      <c r="Q86" s="5">
        <v>0</v>
      </c>
      <c r="R86" s="5">
        <v>0</v>
      </c>
      <c r="S86" s="5">
        <f t="shared" si="13"/>
        <v>55638</v>
      </c>
      <c r="T86" s="5">
        <v>213</v>
      </c>
      <c r="U86" s="5">
        <v>504</v>
      </c>
      <c r="V86" s="5">
        <v>37158</v>
      </c>
      <c r="W86" s="5">
        <v>20450</v>
      </c>
      <c r="X86" s="72">
        <f t="shared" si="14"/>
        <v>0.61818742293464857</v>
      </c>
      <c r="Y86" s="72">
        <f t="shared" si="15"/>
        <v>0</v>
      </c>
      <c r="Z86" s="72">
        <f t="shared" si="16"/>
        <v>0.38181257706535143</v>
      </c>
      <c r="AA86" s="72">
        <f t="shared" si="17"/>
        <v>0.63244545095078908</v>
      </c>
      <c r="AB86" s="72">
        <f t="shared" si="18"/>
        <v>0</v>
      </c>
      <c r="AC86" s="72">
        <f t="shared" si="19"/>
        <v>0.36755454904921098</v>
      </c>
      <c r="AD86" s="72">
        <f t="shared" si="20"/>
        <v>1.5248664200575421E-2</v>
      </c>
      <c r="AE86" s="72">
        <f t="shared" si="21"/>
        <v>2.6672418131492865E-2</v>
      </c>
      <c r="AF86" s="72">
        <f t="shared" si="22"/>
        <v>0.48547644349982289</v>
      </c>
    </row>
    <row r="87" spans="1:32" x14ac:dyDescent="0.25">
      <c r="A87" s="2" t="s">
        <v>6184</v>
      </c>
      <c r="B87" s="3" t="s">
        <v>24</v>
      </c>
      <c r="C87" s="4" t="s">
        <v>6183</v>
      </c>
      <c r="D87" s="3" t="s">
        <v>26</v>
      </c>
      <c r="E87" s="3" t="s">
        <v>6182</v>
      </c>
      <c r="F87" s="3" t="s">
        <v>28</v>
      </c>
      <c r="G87" s="3" t="s">
        <v>28</v>
      </c>
      <c r="H87" s="5">
        <v>142</v>
      </c>
      <c r="I87" s="5">
        <v>3</v>
      </c>
      <c r="J87" s="5">
        <v>84</v>
      </c>
      <c r="K87" s="5">
        <v>91</v>
      </c>
      <c r="L87" s="5">
        <v>3.2008000000000002E-2</v>
      </c>
      <c r="M87" s="69">
        <f t="shared" si="12"/>
        <v>4198</v>
      </c>
      <c r="N87" s="5">
        <v>13</v>
      </c>
      <c r="O87" s="5">
        <v>4192</v>
      </c>
      <c r="P87" s="5">
        <v>2843</v>
      </c>
      <c r="Q87" s="5">
        <v>0</v>
      </c>
      <c r="R87" s="5">
        <v>0</v>
      </c>
      <c r="S87" s="5">
        <f t="shared" si="13"/>
        <v>2847</v>
      </c>
      <c r="T87" s="5">
        <v>1</v>
      </c>
      <c r="U87" s="5">
        <v>0</v>
      </c>
      <c r="V87" s="5">
        <v>6</v>
      </c>
      <c r="W87" s="5">
        <v>4</v>
      </c>
      <c r="X87" s="72">
        <f t="shared" si="14"/>
        <v>0.99857074797522627</v>
      </c>
      <c r="Y87" s="72">
        <f t="shared" si="15"/>
        <v>0</v>
      </c>
      <c r="Z87" s="72">
        <f t="shared" si="16"/>
        <v>1.4292520247737017E-3</v>
      </c>
      <c r="AA87" s="72">
        <f t="shared" si="17"/>
        <v>0.99859501229364245</v>
      </c>
      <c r="AB87" s="72">
        <f t="shared" si="18"/>
        <v>0</v>
      </c>
      <c r="AC87" s="72">
        <f t="shared" si="19"/>
        <v>1.4049877063575693E-3</v>
      </c>
      <c r="AD87" s="72">
        <f t="shared" si="20"/>
        <v>3.0967127203430206E-3</v>
      </c>
      <c r="AE87" s="72">
        <f t="shared" si="21"/>
        <v>4.5662100456621002E-3</v>
      </c>
      <c r="AF87" s="72">
        <f t="shared" si="22"/>
        <v>0.92307692307692313</v>
      </c>
    </row>
    <row r="88" spans="1:32" x14ac:dyDescent="0.25">
      <c r="A88" s="2" t="s">
        <v>8144</v>
      </c>
      <c r="B88" s="3" t="s">
        <v>24</v>
      </c>
      <c r="C88" s="4" t="s">
        <v>8143</v>
      </c>
      <c r="D88" s="3" t="s">
        <v>26</v>
      </c>
      <c r="E88" s="3" t="s">
        <v>8142</v>
      </c>
      <c r="F88" s="3" t="s">
        <v>28</v>
      </c>
      <c r="G88" s="3" t="s">
        <v>28</v>
      </c>
      <c r="H88" s="5">
        <v>862</v>
      </c>
      <c r="I88" s="5">
        <v>6</v>
      </c>
      <c r="J88" s="5">
        <v>798</v>
      </c>
      <c r="K88" s="5">
        <v>932</v>
      </c>
      <c r="L88" s="5">
        <v>7.6305999999999999E-2</v>
      </c>
      <c r="M88" s="69">
        <f t="shared" si="12"/>
        <v>21363</v>
      </c>
      <c r="N88" s="5">
        <v>340</v>
      </c>
      <c r="O88" s="5">
        <v>17567</v>
      </c>
      <c r="P88" s="5">
        <v>12214</v>
      </c>
      <c r="Q88" s="5">
        <v>0</v>
      </c>
      <c r="R88" s="5">
        <v>0</v>
      </c>
      <c r="S88" s="5">
        <f t="shared" si="13"/>
        <v>14851</v>
      </c>
      <c r="T88" s="5">
        <v>53</v>
      </c>
      <c r="U88" s="5">
        <v>18</v>
      </c>
      <c r="V88" s="5">
        <v>3796</v>
      </c>
      <c r="W88" s="5">
        <v>2637</v>
      </c>
      <c r="X88" s="72">
        <f t="shared" si="14"/>
        <v>0.8223096007115106</v>
      </c>
      <c r="Y88" s="72">
        <f t="shared" si="15"/>
        <v>0</v>
      </c>
      <c r="Z88" s="72">
        <f t="shared" si="16"/>
        <v>0.17769039928848945</v>
      </c>
      <c r="AA88" s="72">
        <f t="shared" si="17"/>
        <v>0.82243619958251968</v>
      </c>
      <c r="AB88" s="72">
        <f t="shared" si="18"/>
        <v>0</v>
      </c>
      <c r="AC88" s="72">
        <f t="shared" si="19"/>
        <v>0.17756380041748029</v>
      </c>
      <c r="AD88" s="72">
        <f t="shared" si="20"/>
        <v>1.5915367691803586E-2</v>
      </c>
      <c r="AE88" s="72">
        <f t="shared" si="21"/>
        <v>2.2894081206652751E-2</v>
      </c>
      <c r="AF88" s="72">
        <f t="shared" si="22"/>
        <v>0.85622317596566522</v>
      </c>
    </row>
    <row r="89" spans="1:32" x14ac:dyDescent="0.25">
      <c r="A89" s="2" t="s">
        <v>7861</v>
      </c>
      <c r="B89" s="3" t="s">
        <v>24</v>
      </c>
      <c r="C89" s="4" t="s">
        <v>7860</v>
      </c>
      <c r="D89" s="3" t="s">
        <v>26</v>
      </c>
      <c r="E89" s="3" t="s">
        <v>7859</v>
      </c>
      <c r="F89" s="3" t="s">
        <v>28</v>
      </c>
      <c r="G89" s="3" t="s">
        <v>28</v>
      </c>
      <c r="H89" s="5">
        <v>835</v>
      </c>
      <c r="I89" s="5">
        <v>16</v>
      </c>
      <c r="J89" s="5">
        <v>980</v>
      </c>
      <c r="K89" s="5">
        <v>1171</v>
      </c>
      <c r="L89" s="5">
        <v>0.13334099999999999</v>
      </c>
      <c r="M89" s="69">
        <f t="shared" si="12"/>
        <v>16119</v>
      </c>
      <c r="N89" s="5">
        <v>679</v>
      </c>
      <c r="O89" s="5">
        <v>13235</v>
      </c>
      <c r="P89" s="5">
        <v>8782</v>
      </c>
      <c r="Q89" s="5">
        <v>0</v>
      </c>
      <c r="R89" s="5">
        <v>0</v>
      </c>
      <c r="S89" s="5">
        <f t="shared" si="13"/>
        <v>10507</v>
      </c>
      <c r="T89" s="5">
        <v>22</v>
      </c>
      <c r="U89" s="5">
        <v>36</v>
      </c>
      <c r="V89" s="5">
        <v>2884</v>
      </c>
      <c r="W89" s="5">
        <v>1725</v>
      </c>
      <c r="X89" s="72">
        <f t="shared" si="14"/>
        <v>0.82108071220299028</v>
      </c>
      <c r="Y89" s="72">
        <f t="shared" si="15"/>
        <v>0</v>
      </c>
      <c r="Z89" s="72">
        <f t="shared" si="16"/>
        <v>0.17891928779700975</v>
      </c>
      <c r="AA89" s="72">
        <f t="shared" si="17"/>
        <v>0.83582373655658138</v>
      </c>
      <c r="AB89" s="72">
        <f t="shared" si="18"/>
        <v>0</v>
      </c>
      <c r="AC89" s="72">
        <f t="shared" si="19"/>
        <v>0.16417626344341868</v>
      </c>
      <c r="AD89" s="72">
        <f t="shared" si="20"/>
        <v>4.2124201253179477E-2</v>
      </c>
      <c r="AE89" s="72">
        <f t="shared" si="21"/>
        <v>6.4623584277148566E-2</v>
      </c>
      <c r="AF89" s="72">
        <f t="shared" si="22"/>
        <v>0.83689154568744661</v>
      </c>
    </row>
    <row r="90" spans="1:32" x14ac:dyDescent="0.25">
      <c r="A90" s="2" t="s">
        <v>7973</v>
      </c>
      <c r="B90" s="3" t="s">
        <v>24</v>
      </c>
      <c r="C90" s="4" t="s">
        <v>7972</v>
      </c>
      <c r="D90" s="3" t="s">
        <v>26</v>
      </c>
      <c r="E90" s="3" t="s">
        <v>7971</v>
      </c>
      <c r="F90" s="3" t="s">
        <v>28</v>
      </c>
      <c r="G90" s="3" t="s">
        <v>28</v>
      </c>
      <c r="H90" s="5">
        <v>1021</v>
      </c>
      <c r="I90" s="5">
        <v>37</v>
      </c>
      <c r="J90" s="5">
        <v>857</v>
      </c>
      <c r="K90" s="5">
        <v>1003</v>
      </c>
      <c r="L90" s="5">
        <v>9.9732000000000001E-2</v>
      </c>
      <c r="M90" s="69">
        <f t="shared" si="12"/>
        <v>15162</v>
      </c>
      <c r="N90" s="5">
        <v>247</v>
      </c>
      <c r="O90" s="5">
        <v>14395</v>
      </c>
      <c r="P90" s="5">
        <v>10057</v>
      </c>
      <c r="Q90" s="5">
        <v>0</v>
      </c>
      <c r="R90" s="5">
        <v>0</v>
      </c>
      <c r="S90" s="5">
        <f t="shared" si="13"/>
        <v>10597</v>
      </c>
      <c r="T90" s="5">
        <v>30</v>
      </c>
      <c r="U90" s="5">
        <v>12</v>
      </c>
      <c r="V90" s="5">
        <v>767</v>
      </c>
      <c r="W90" s="5">
        <v>540</v>
      </c>
      <c r="X90" s="72">
        <f t="shared" si="14"/>
        <v>0.94941300619970981</v>
      </c>
      <c r="Y90" s="72">
        <f t="shared" si="15"/>
        <v>0</v>
      </c>
      <c r="Z90" s="72">
        <f t="shared" si="16"/>
        <v>5.0586993800290199E-2</v>
      </c>
      <c r="AA90" s="72">
        <f t="shared" si="17"/>
        <v>0.94904218174955179</v>
      </c>
      <c r="AB90" s="72">
        <f t="shared" si="18"/>
        <v>0</v>
      </c>
      <c r="AC90" s="72">
        <f t="shared" si="19"/>
        <v>5.095781825044824E-2</v>
      </c>
      <c r="AD90" s="72">
        <f t="shared" si="20"/>
        <v>1.6290726817042606E-2</v>
      </c>
      <c r="AE90" s="72">
        <f t="shared" si="21"/>
        <v>2.3308483533075398E-2</v>
      </c>
      <c r="AF90" s="72">
        <f t="shared" si="22"/>
        <v>0.85443668993020938</v>
      </c>
    </row>
    <row r="91" spans="1:32" x14ac:dyDescent="0.25">
      <c r="A91" s="2" t="s">
        <v>7242</v>
      </c>
      <c r="B91" s="3" t="s">
        <v>24</v>
      </c>
      <c r="C91" s="4" t="s">
        <v>7241</v>
      </c>
      <c r="D91" s="3" t="s">
        <v>26</v>
      </c>
      <c r="E91" s="3" t="s">
        <v>7240</v>
      </c>
      <c r="F91" s="3" t="s">
        <v>28</v>
      </c>
      <c r="G91" s="3" t="s">
        <v>28</v>
      </c>
      <c r="H91" s="5">
        <v>249</v>
      </c>
      <c r="I91" s="5">
        <v>6</v>
      </c>
      <c r="J91" s="5">
        <v>208</v>
      </c>
      <c r="K91" s="5">
        <v>228</v>
      </c>
      <c r="L91" s="5">
        <v>4.1327000000000003E-2</v>
      </c>
      <c r="M91" s="69">
        <f t="shared" si="12"/>
        <v>8118</v>
      </c>
      <c r="N91" s="5">
        <v>32</v>
      </c>
      <c r="O91" s="5">
        <v>8013</v>
      </c>
      <c r="P91" s="5">
        <v>5517</v>
      </c>
      <c r="Q91" s="5">
        <v>0</v>
      </c>
      <c r="R91" s="5">
        <v>0</v>
      </c>
      <c r="S91" s="5">
        <f t="shared" si="13"/>
        <v>5580</v>
      </c>
      <c r="T91" s="5">
        <v>8</v>
      </c>
      <c r="U91" s="5">
        <v>1</v>
      </c>
      <c r="V91" s="5">
        <v>105</v>
      </c>
      <c r="W91" s="5">
        <v>63</v>
      </c>
      <c r="X91" s="72">
        <f t="shared" si="14"/>
        <v>0.98706577974870657</v>
      </c>
      <c r="Y91" s="72">
        <f t="shared" si="15"/>
        <v>0</v>
      </c>
      <c r="Z91" s="72">
        <f t="shared" si="16"/>
        <v>1.2934220251293422E-2</v>
      </c>
      <c r="AA91" s="72">
        <f t="shared" si="17"/>
        <v>0.98870967741935489</v>
      </c>
      <c r="AB91" s="72">
        <f t="shared" si="18"/>
        <v>0</v>
      </c>
      <c r="AC91" s="72">
        <f t="shared" si="19"/>
        <v>1.1290322580645161E-2</v>
      </c>
      <c r="AD91" s="72">
        <f t="shared" si="20"/>
        <v>3.9418576003941858E-3</v>
      </c>
      <c r="AE91" s="72">
        <f t="shared" si="21"/>
        <v>5.7347670250896057E-3</v>
      </c>
      <c r="AF91" s="72">
        <f t="shared" si="22"/>
        <v>0.91228070175438591</v>
      </c>
    </row>
    <row r="92" spans="1:32" x14ac:dyDescent="0.25">
      <c r="A92" s="2" t="s">
        <v>6668</v>
      </c>
      <c r="B92" s="3" t="s">
        <v>24</v>
      </c>
      <c r="C92" s="4" t="s">
        <v>6667</v>
      </c>
      <c r="D92" s="3" t="s">
        <v>26</v>
      </c>
      <c r="E92" s="3" t="s">
        <v>6666</v>
      </c>
      <c r="F92" s="3" t="s">
        <v>28</v>
      </c>
      <c r="G92" s="3" t="s">
        <v>28</v>
      </c>
      <c r="H92" s="5">
        <v>31</v>
      </c>
      <c r="I92" s="5">
        <v>2</v>
      </c>
      <c r="J92" s="5">
        <v>65</v>
      </c>
      <c r="K92" s="5">
        <v>65</v>
      </c>
      <c r="L92" s="5">
        <v>1.7269E-2</v>
      </c>
      <c r="M92" s="69">
        <f t="shared" si="12"/>
        <v>5394</v>
      </c>
      <c r="N92" s="5">
        <v>35</v>
      </c>
      <c r="O92" s="5">
        <v>5365</v>
      </c>
      <c r="P92" s="5">
        <v>3764</v>
      </c>
      <c r="Q92" s="5">
        <v>0</v>
      </c>
      <c r="R92" s="5">
        <v>0</v>
      </c>
      <c r="S92" s="5">
        <f t="shared" si="13"/>
        <v>3784</v>
      </c>
      <c r="T92" s="5">
        <v>7</v>
      </c>
      <c r="U92" s="5">
        <v>1</v>
      </c>
      <c r="V92" s="5">
        <v>29</v>
      </c>
      <c r="W92" s="5">
        <v>20</v>
      </c>
      <c r="X92" s="72">
        <f t="shared" si="14"/>
        <v>0.9946236559139785</v>
      </c>
      <c r="Y92" s="72">
        <f t="shared" si="15"/>
        <v>0</v>
      </c>
      <c r="Z92" s="72">
        <f t="shared" si="16"/>
        <v>5.3763440860215058E-3</v>
      </c>
      <c r="AA92" s="72">
        <f t="shared" si="17"/>
        <v>0.9947145877378436</v>
      </c>
      <c r="AB92" s="72">
        <f t="shared" si="18"/>
        <v>0</v>
      </c>
      <c r="AC92" s="72">
        <f t="shared" si="19"/>
        <v>5.2854122621564482E-3</v>
      </c>
      <c r="AD92" s="72">
        <f t="shared" si="20"/>
        <v>6.4886911383018166E-3</v>
      </c>
      <c r="AE92" s="72">
        <f t="shared" si="21"/>
        <v>9.249471458773785E-3</v>
      </c>
      <c r="AF92" s="72">
        <f t="shared" si="22"/>
        <v>1</v>
      </c>
    </row>
    <row r="93" spans="1:32" x14ac:dyDescent="0.25">
      <c r="A93" s="2" t="s">
        <v>7399</v>
      </c>
      <c r="B93" s="3" t="s">
        <v>24</v>
      </c>
      <c r="C93" s="4" t="s">
        <v>7398</v>
      </c>
      <c r="D93" s="3" t="s">
        <v>26</v>
      </c>
      <c r="E93" s="3" t="s">
        <v>7397</v>
      </c>
      <c r="F93" s="3" t="s">
        <v>28</v>
      </c>
      <c r="G93" s="3" t="s">
        <v>28</v>
      </c>
      <c r="H93" s="5">
        <v>355</v>
      </c>
      <c r="I93" s="5">
        <v>19</v>
      </c>
      <c r="J93" s="5">
        <v>242</v>
      </c>
      <c r="K93" s="5">
        <v>267</v>
      </c>
      <c r="L93" s="5">
        <v>4.4009E-2</v>
      </c>
      <c r="M93" s="69">
        <f t="shared" si="12"/>
        <v>8754</v>
      </c>
      <c r="N93" s="5">
        <v>59</v>
      </c>
      <c r="O93" s="5">
        <v>8613</v>
      </c>
      <c r="P93" s="5">
        <v>6067</v>
      </c>
      <c r="Q93" s="5">
        <v>0</v>
      </c>
      <c r="R93" s="5">
        <v>0</v>
      </c>
      <c r="S93" s="5">
        <f t="shared" si="13"/>
        <v>6166</v>
      </c>
      <c r="T93" s="5">
        <v>14</v>
      </c>
      <c r="U93" s="5">
        <v>2</v>
      </c>
      <c r="V93" s="5">
        <v>141</v>
      </c>
      <c r="W93" s="5">
        <v>99</v>
      </c>
      <c r="X93" s="72">
        <f t="shared" si="14"/>
        <v>0.98389307745030841</v>
      </c>
      <c r="Y93" s="72">
        <f t="shared" si="15"/>
        <v>0</v>
      </c>
      <c r="Z93" s="72">
        <f t="shared" si="16"/>
        <v>1.6106922549691569E-2</v>
      </c>
      <c r="AA93" s="72">
        <f t="shared" si="17"/>
        <v>0.98394421018488487</v>
      </c>
      <c r="AB93" s="72">
        <f t="shared" si="18"/>
        <v>0</v>
      </c>
      <c r="AC93" s="72">
        <f t="shared" si="19"/>
        <v>1.6055789815115146E-2</v>
      </c>
      <c r="AD93" s="72">
        <f t="shared" si="20"/>
        <v>6.7397761023532104E-3</v>
      </c>
      <c r="AE93" s="72">
        <f t="shared" si="21"/>
        <v>9.568602011028219E-3</v>
      </c>
      <c r="AF93" s="72">
        <f t="shared" si="22"/>
        <v>0.90636704119850187</v>
      </c>
    </row>
    <row r="94" spans="1:32" x14ac:dyDescent="0.25">
      <c r="A94" s="2" t="s">
        <v>5514</v>
      </c>
      <c r="B94" s="3" t="s">
        <v>24</v>
      </c>
      <c r="C94" s="4" t="s">
        <v>5513</v>
      </c>
      <c r="D94" s="3" t="s">
        <v>26</v>
      </c>
      <c r="E94" s="3" t="s">
        <v>5512</v>
      </c>
      <c r="F94" s="3" t="s">
        <v>28</v>
      </c>
      <c r="G94" s="3" t="s">
        <v>28</v>
      </c>
      <c r="H94" s="5">
        <v>14</v>
      </c>
      <c r="I94" s="5">
        <v>0</v>
      </c>
      <c r="J94" s="5">
        <v>22</v>
      </c>
      <c r="K94" s="5">
        <v>23</v>
      </c>
      <c r="L94" s="5">
        <v>1.2298999999999999E-2</v>
      </c>
      <c r="M94" s="69">
        <f t="shared" si="12"/>
        <v>2830</v>
      </c>
      <c r="N94" s="5">
        <v>14</v>
      </c>
      <c r="O94" s="5">
        <v>2830</v>
      </c>
      <c r="P94" s="5">
        <v>1870</v>
      </c>
      <c r="Q94" s="5">
        <v>0</v>
      </c>
      <c r="R94" s="5">
        <v>0</v>
      </c>
      <c r="S94" s="5">
        <f t="shared" si="13"/>
        <v>1870</v>
      </c>
      <c r="T94" s="5">
        <v>0</v>
      </c>
      <c r="U94" s="5">
        <v>0</v>
      </c>
      <c r="V94" s="5">
        <v>0</v>
      </c>
      <c r="W94" s="5">
        <v>0</v>
      </c>
      <c r="X94" s="72">
        <f t="shared" si="14"/>
        <v>1</v>
      </c>
      <c r="Y94" s="72">
        <f t="shared" si="15"/>
        <v>0</v>
      </c>
      <c r="Z94" s="72">
        <f t="shared" si="16"/>
        <v>0</v>
      </c>
      <c r="AA94" s="72">
        <f t="shared" si="17"/>
        <v>1</v>
      </c>
      <c r="AB94" s="72">
        <f t="shared" si="18"/>
        <v>0</v>
      </c>
      <c r="AC94" s="72">
        <f t="shared" si="19"/>
        <v>0</v>
      </c>
      <c r="AD94" s="72">
        <f t="shared" si="20"/>
        <v>4.9469964664310955E-3</v>
      </c>
      <c r="AE94" s="72">
        <f t="shared" si="21"/>
        <v>7.4866310160427805E-3</v>
      </c>
      <c r="AF94" s="72">
        <f t="shared" si="22"/>
        <v>0.95652173913043481</v>
      </c>
    </row>
    <row r="95" spans="1:32" x14ac:dyDescent="0.25">
      <c r="A95" s="2" t="s">
        <v>6704</v>
      </c>
      <c r="B95" s="3" t="s">
        <v>24</v>
      </c>
      <c r="C95" s="4" t="s">
        <v>6703</v>
      </c>
      <c r="D95" s="3" t="s">
        <v>26</v>
      </c>
      <c r="E95" s="3" t="s">
        <v>6702</v>
      </c>
      <c r="F95" s="3" t="s">
        <v>28</v>
      </c>
      <c r="G95" s="3" t="s">
        <v>28</v>
      </c>
      <c r="H95" s="5">
        <v>51</v>
      </c>
      <c r="I95" s="5">
        <v>1</v>
      </c>
      <c r="J95" s="5">
        <v>71</v>
      </c>
      <c r="K95" s="5">
        <v>74</v>
      </c>
      <c r="L95" s="5">
        <v>1.9397000000000001E-2</v>
      </c>
      <c r="M95" s="69">
        <f t="shared" si="12"/>
        <v>5242</v>
      </c>
      <c r="N95" s="5">
        <v>35</v>
      </c>
      <c r="O95" s="5">
        <v>5239</v>
      </c>
      <c r="P95" s="5">
        <v>3815</v>
      </c>
      <c r="Q95" s="5">
        <v>0</v>
      </c>
      <c r="R95" s="5">
        <v>0</v>
      </c>
      <c r="S95" s="5">
        <f t="shared" si="13"/>
        <v>3818</v>
      </c>
      <c r="T95" s="5">
        <v>1</v>
      </c>
      <c r="U95" s="5">
        <v>0</v>
      </c>
      <c r="V95" s="5">
        <v>3</v>
      </c>
      <c r="W95" s="5">
        <v>3</v>
      </c>
      <c r="X95" s="72">
        <f t="shared" si="14"/>
        <v>0.99942769935139264</v>
      </c>
      <c r="Y95" s="72">
        <f t="shared" si="15"/>
        <v>0</v>
      </c>
      <c r="Z95" s="72">
        <f t="shared" si="16"/>
        <v>5.7230064860740171E-4</v>
      </c>
      <c r="AA95" s="72">
        <f t="shared" si="17"/>
        <v>0.99921424829753802</v>
      </c>
      <c r="AB95" s="72">
        <f t="shared" si="18"/>
        <v>0</v>
      </c>
      <c r="AC95" s="72">
        <f t="shared" si="19"/>
        <v>7.8575170246202204E-4</v>
      </c>
      <c r="AD95" s="72">
        <f t="shared" si="20"/>
        <v>6.6768409004196875E-3</v>
      </c>
      <c r="AE95" s="72">
        <f t="shared" si="21"/>
        <v>9.1671031953902572E-3</v>
      </c>
      <c r="AF95" s="72">
        <f t="shared" si="22"/>
        <v>0.95945945945945943</v>
      </c>
    </row>
    <row r="96" spans="1:32" x14ac:dyDescent="0.25">
      <c r="A96" s="2" t="s">
        <v>5766</v>
      </c>
      <c r="B96" s="3" t="s">
        <v>24</v>
      </c>
      <c r="C96" s="4" t="s">
        <v>5765</v>
      </c>
      <c r="D96" s="3" t="s">
        <v>26</v>
      </c>
      <c r="E96" s="3" t="s">
        <v>5764</v>
      </c>
      <c r="F96" s="3" t="s">
        <v>28</v>
      </c>
      <c r="G96" s="3" t="s">
        <v>28</v>
      </c>
      <c r="H96" s="5">
        <v>11</v>
      </c>
      <c r="I96" s="5">
        <v>0</v>
      </c>
      <c r="J96" s="5">
        <v>17</v>
      </c>
      <c r="K96" s="5">
        <v>17</v>
      </c>
      <c r="L96" s="5">
        <v>7.7730000000000004E-3</v>
      </c>
      <c r="M96" s="69">
        <f t="shared" si="12"/>
        <v>3199</v>
      </c>
      <c r="N96" s="5">
        <v>9</v>
      </c>
      <c r="O96" s="5">
        <v>3199</v>
      </c>
      <c r="P96" s="5">
        <v>2187</v>
      </c>
      <c r="Q96" s="5">
        <v>0</v>
      </c>
      <c r="R96" s="5">
        <v>0</v>
      </c>
      <c r="S96" s="5">
        <f t="shared" si="13"/>
        <v>2187</v>
      </c>
      <c r="T96" s="5">
        <v>0</v>
      </c>
      <c r="U96" s="5">
        <v>0</v>
      </c>
      <c r="V96" s="5">
        <v>0</v>
      </c>
      <c r="W96" s="5">
        <v>0</v>
      </c>
      <c r="X96" s="72">
        <f t="shared" si="14"/>
        <v>1</v>
      </c>
      <c r="Y96" s="72">
        <f t="shared" si="15"/>
        <v>0</v>
      </c>
      <c r="Z96" s="72">
        <f t="shared" si="16"/>
        <v>0</v>
      </c>
      <c r="AA96" s="72">
        <f t="shared" si="17"/>
        <v>1</v>
      </c>
      <c r="AB96" s="72">
        <f t="shared" si="18"/>
        <v>0</v>
      </c>
      <c r="AC96" s="72">
        <f t="shared" si="19"/>
        <v>0</v>
      </c>
      <c r="AD96" s="72">
        <f t="shared" si="20"/>
        <v>2.8133791809940609E-3</v>
      </c>
      <c r="AE96" s="72">
        <f t="shared" si="21"/>
        <v>4.11522633744856E-3</v>
      </c>
      <c r="AF96" s="72">
        <f t="shared" si="22"/>
        <v>1</v>
      </c>
    </row>
    <row r="97" spans="1:32" x14ac:dyDescent="0.25">
      <c r="A97" s="2" t="s">
        <v>6828</v>
      </c>
      <c r="B97" s="3" t="s">
        <v>24</v>
      </c>
      <c r="C97" s="4" t="s">
        <v>6827</v>
      </c>
      <c r="D97" s="3" t="s">
        <v>206</v>
      </c>
      <c r="E97" s="3" t="s">
        <v>6826</v>
      </c>
      <c r="F97" s="3" t="s">
        <v>28</v>
      </c>
      <c r="G97" s="3" t="s">
        <v>28</v>
      </c>
      <c r="H97" s="5">
        <v>71</v>
      </c>
      <c r="I97" s="5">
        <v>1</v>
      </c>
      <c r="J97" s="5">
        <v>85</v>
      </c>
      <c r="K97" s="5">
        <v>91</v>
      </c>
      <c r="L97" s="5">
        <v>2.1891000000000001E-2</v>
      </c>
      <c r="M97" s="69">
        <f t="shared" si="12"/>
        <v>5958</v>
      </c>
      <c r="N97" s="5">
        <v>0</v>
      </c>
      <c r="O97" s="5">
        <v>5958</v>
      </c>
      <c r="P97" s="5">
        <v>4157</v>
      </c>
      <c r="Q97" s="5">
        <v>0</v>
      </c>
      <c r="R97" s="5">
        <v>0</v>
      </c>
      <c r="S97" s="5">
        <f t="shared" si="13"/>
        <v>4157</v>
      </c>
      <c r="T97" s="5">
        <v>10</v>
      </c>
      <c r="U97" s="5">
        <v>0</v>
      </c>
      <c r="V97" s="5">
        <v>0</v>
      </c>
      <c r="W97" s="5">
        <v>0</v>
      </c>
      <c r="X97" s="72">
        <f t="shared" si="14"/>
        <v>1</v>
      </c>
      <c r="Y97" s="72">
        <f t="shared" si="15"/>
        <v>0</v>
      </c>
      <c r="Z97" s="72">
        <f t="shared" si="16"/>
        <v>0</v>
      </c>
      <c r="AA97" s="72">
        <f t="shared" si="17"/>
        <v>1</v>
      </c>
      <c r="AB97" s="72">
        <f t="shared" si="18"/>
        <v>0</v>
      </c>
      <c r="AC97" s="72">
        <f t="shared" si="19"/>
        <v>0</v>
      </c>
      <c r="AD97" s="72">
        <f t="shared" si="20"/>
        <v>0</v>
      </c>
      <c r="AE97" s="72">
        <f t="shared" si="21"/>
        <v>0</v>
      </c>
      <c r="AF97" s="72">
        <f t="shared" si="22"/>
        <v>0.93406593406593408</v>
      </c>
    </row>
    <row r="98" spans="1:32" x14ac:dyDescent="0.25">
      <c r="A98" s="2" t="s">
        <v>6725</v>
      </c>
      <c r="B98" s="3" t="s">
        <v>24</v>
      </c>
      <c r="C98" s="4" t="s">
        <v>6724</v>
      </c>
      <c r="D98" s="3" t="s">
        <v>26</v>
      </c>
      <c r="E98" s="3" t="s">
        <v>6723</v>
      </c>
      <c r="F98" s="3" t="s">
        <v>28</v>
      </c>
      <c r="G98" s="3" t="s">
        <v>28</v>
      </c>
      <c r="H98" s="5">
        <v>27</v>
      </c>
      <c r="I98" s="5">
        <v>1</v>
      </c>
      <c r="J98" s="5">
        <v>58</v>
      </c>
      <c r="K98" s="5">
        <v>64</v>
      </c>
      <c r="L98" s="5">
        <v>1.6605999999999999E-2</v>
      </c>
      <c r="M98" s="69">
        <f t="shared" si="12"/>
        <v>5360</v>
      </c>
      <c r="N98" s="5">
        <v>31</v>
      </c>
      <c r="O98" s="5">
        <v>5232</v>
      </c>
      <c r="P98" s="5">
        <v>3854</v>
      </c>
      <c r="Q98" s="5">
        <v>0</v>
      </c>
      <c r="R98" s="5">
        <v>0</v>
      </c>
      <c r="S98" s="5">
        <f t="shared" si="13"/>
        <v>3928</v>
      </c>
      <c r="T98" s="5">
        <v>10</v>
      </c>
      <c r="U98" s="5">
        <v>3</v>
      </c>
      <c r="V98" s="5">
        <v>128</v>
      </c>
      <c r="W98" s="5">
        <v>74</v>
      </c>
      <c r="X98" s="72">
        <f t="shared" si="14"/>
        <v>0.9761194029850746</v>
      </c>
      <c r="Y98" s="72">
        <f t="shared" si="15"/>
        <v>0</v>
      </c>
      <c r="Z98" s="72">
        <f t="shared" si="16"/>
        <v>2.3880597014925373E-2</v>
      </c>
      <c r="AA98" s="72">
        <f t="shared" si="17"/>
        <v>0.98116089613034618</v>
      </c>
      <c r="AB98" s="72">
        <f t="shared" si="18"/>
        <v>0</v>
      </c>
      <c r="AC98" s="72">
        <f t="shared" si="19"/>
        <v>1.8839103869653769E-2</v>
      </c>
      <c r="AD98" s="72">
        <f t="shared" si="20"/>
        <v>5.7835820895522387E-3</v>
      </c>
      <c r="AE98" s="72">
        <f t="shared" si="21"/>
        <v>7.8920570264765788E-3</v>
      </c>
      <c r="AF98" s="72">
        <f t="shared" si="22"/>
        <v>0.90625</v>
      </c>
    </row>
    <row r="99" spans="1:32" x14ac:dyDescent="0.25">
      <c r="A99" s="2" t="s">
        <v>7619</v>
      </c>
      <c r="B99" s="3" t="s">
        <v>24</v>
      </c>
      <c r="C99" s="4" t="s">
        <v>7618</v>
      </c>
      <c r="D99" s="3" t="s">
        <v>26</v>
      </c>
      <c r="E99" s="3" t="s">
        <v>7617</v>
      </c>
      <c r="F99" s="3" t="s">
        <v>28</v>
      </c>
      <c r="G99" s="3" t="s">
        <v>28</v>
      </c>
      <c r="H99" s="5">
        <v>227</v>
      </c>
      <c r="I99" s="5">
        <v>4</v>
      </c>
      <c r="J99" s="5">
        <v>306</v>
      </c>
      <c r="K99" s="5">
        <v>340</v>
      </c>
      <c r="L99" s="5">
        <v>4.9168000000000003E-2</v>
      </c>
      <c r="M99" s="69">
        <f t="shared" si="12"/>
        <v>10665</v>
      </c>
      <c r="N99" s="5">
        <v>161</v>
      </c>
      <c r="O99" s="5">
        <v>9857</v>
      </c>
      <c r="P99" s="5">
        <v>6915</v>
      </c>
      <c r="Q99" s="5">
        <v>0</v>
      </c>
      <c r="R99" s="5">
        <v>0</v>
      </c>
      <c r="S99" s="5">
        <f t="shared" si="13"/>
        <v>7393</v>
      </c>
      <c r="T99" s="5">
        <v>7</v>
      </c>
      <c r="U99" s="5">
        <v>2</v>
      </c>
      <c r="V99" s="5">
        <v>808</v>
      </c>
      <c r="W99" s="5">
        <v>478</v>
      </c>
      <c r="X99" s="72">
        <f t="shared" si="14"/>
        <v>0.92423816221284572</v>
      </c>
      <c r="Y99" s="72">
        <f t="shared" si="15"/>
        <v>0</v>
      </c>
      <c r="Z99" s="72">
        <f t="shared" si="16"/>
        <v>7.5761837787154243E-2</v>
      </c>
      <c r="AA99" s="72">
        <f t="shared" si="17"/>
        <v>0.93534424455566079</v>
      </c>
      <c r="AB99" s="72">
        <f t="shared" si="18"/>
        <v>0</v>
      </c>
      <c r="AC99" s="72">
        <f t="shared" si="19"/>
        <v>6.4655755444339241E-2</v>
      </c>
      <c r="AD99" s="72">
        <f t="shared" si="20"/>
        <v>1.5096108766994843E-2</v>
      </c>
      <c r="AE99" s="72">
        <f t="shared" si="21"/>
        <v>2.1777356959285812E-2</v>
      </c>
      <c r="AF99" s="72">
        <f t="shared" si="22"/>
        <v>0.9</v>
      </c>
    </row>
    <row r="100" spans="1:32" x14ac:dyDescent="0.25">
      <c r="A100" s="2" t="s">
        <v>6570</v>
      </c>
      <c r="B100" s="3" t="s">
        <v>24</v>
      </c>
      <c r="C100" s="4" t="s">
        <v>6569</v>
      </c>
      <c r="D100" s="3" t="s">
        <v>26</v>
      </c>
      <c r="E100" s="3" t="s">
        <v>6568</v>
      </c>
      <c r="F100" s="3" t="s">
        <v>28</v>
      </c>
      <c r="G100" s="3" t="s">
        <v>28</v>
      </c>
      <c r="H100" s="5">
        <v>66</v>
      </c>
      <c r="I100" s="5">
        <v>1</v>
      </c>
      <c r="J100" s="5">
        <v>86</v>
      </c>
      <c r="K100" s="5">
        <v>92</v>
      </c>
      <c r="L100" s="5">
        <v>2.5506000000000001E-2</v>
      </c>
      <c r="M100" s="69">
        <f t="shared" si="12"/>
        <v>5069</v>
      </c>
      <c r="N100" s="5">
        <v>31</v>
      </c>
      <c r="O100" s="5">
        <v>5005</v>
      </c>
      <c r="P100" s="5">
        <v>3607</v>
      </c>
      <c r="Q100" s="5">
        <v>0</v>
      </c>
      <c r="R100" s="5">
        <v>0</v>
      </c>
      <c r="S100" s="5">
        <f t="shared" si="13"/>
        <v>3653</v>
      </c>
      <c r="T100" s="5">
        <v>5</v>
      </c>
      <c r="U100" s="5">
        <v>3</v>
      </c>
      <c r="V100" s="5">
        <v>64</v>
      </c>
      <c r="W100" s="5">
        <v>46</v>
      </c>
      <c r="X100" s="72">
        <f t="shared" si="14"/>
        <v>0.98737423554941806</v>
      </c>
      <c r="Y100" s="72">
        <f t="shared" si="15"/>
        <v>0</v>
      </c>
      <c r="Z100" s="72">
        <f t="shared" si="16"/>
        <v>1.2625764450581969E-2</v>
      </c>
      <c r="AA100" s="72">
        <f t="shared" si="17"/>
        <v>0.98740761018341094</v>
      </c>
      <c r="AB100" s="72">
        <f t="shared" si="18"/>
        <v>0</v>
      </c>
      <c r="AC100" s="72">
        <f t="shared" si="19"/>
        <v>1.2592389816589104E-2</v>
      </c>
      <c r="AD100" s="72">
        <f t="shared" si="20"/>
        <v>6.1156046557506415E-3</v>
      </c>
      <c r="AE100" s="72">
        <f t="shared" si="21"/>
        <v>8.4861757459622229E-3</v>
      </c>
      <c r="AF100" s="72">
        <f t="shared" si="22"/>
        <v>0.93478260869565222</v>
      </c>
    </row>
    <row r="101" spans="1:32" x14ac:dyDescent="0.25">
      <c r="A101" s="2" t="s">
        <v>6938</v>
      </c>
      <c r="B101" s="3" t="s">
        <v>24</v>
      </c>
      <c r="C101" s="4" t="s">
        <v>6937</v>
      </c>
      <c r="D101" s="3" t="s">
        <v>26</v>
      </c>
      <c r="E101" s="3" t="s">
        <v>6936</v>
      </c>
      <c r="F101" s="3" t="s">
        <v>28</v>
      </c>
      <c r="G101" s="3" t="s">
        <v>28</v>
      </c>
      <c r="H101" s="5">
        <v>170</v>
      </c>
      <c r="I101" s="5">
        <v>3</v>
      </c>
      <c r="J101" s="5">
        <v>246</v>
      </c>
      <c r="K101" s="5">
        <v>301</v>
      </c>
      <c r="L101" s="5">
        <v>6.7488999999999993E-2</v>
      </c>
      <c r="M101" s="69">
        <f t="shared" si="12"/>
        <v>6539</v>
      </c>
      <c r="N101" s="5">
        <v>177</v>
      </c>
      <c r="O101" s="5">
        <v>6450</v>
      </c>
      <c r="P101" s="5">
        <v>4460</v>
      </c>
      <c r="Q101" s="5">
        <v>0</v>
      </c>
      <c r="R101" s="5">
        <v>0</v>
      </c>
      <c r="S101" s="5">
        <f t="shared" si="13"/>
        <v>4529</v>
      </c>
      <c r="T101" s="5">
        <v>7</v>
      </c>
      <c r="U101" s="5">
        <v>1</v>
      </c>
      <c r="V101" s="5">
        <v>89</v>
      </c>
      <c r="W101" s="5">
        <v>69</v>
      </c>
      <c r="X101" s="72">
        <f t="shared" si="14"/>
        <v>0.98638935617066825</v>
      </c>
      <c r="Y101" s="72">
        <f t="shared" si="15"/>
        <v>0</v>
      </c>
      <c r="Z101" s="72">
        <f t="shared" si="16"/>
        <v>1.3610643829331703E-2</v>
      </c>
      <c r="AA101" s="72">
        <f t="shared" si="17"/>
        <v>0.98476484875248405</v>
      </c>
      <c r="AB101" s="72">
        <f t="shared" si="18"/>
        <v>0</v>
      </c>
      <c r="AC101" s="72">
        <f t="shared" si="19"/>
        <v>1.5235151247516008E-2</v>
      </c>
      <c r="AD101" s="72">
        <f t="shared" si="20"/>
        <v>2.7068359076311364E-2</v>
      </c>
      <c r="AE101" s="72">
        <f t="shared" si="21"/>
        <v>3.9081474939280193E-2</v>
      </c>
      <c r="AF101" s="72">
        <f t="shared" si="22"/>
        <v>0.81727574750830567</v>
      </c>
    </row>
    <row r="102" spans="1:32" x14ac:dyDescent="0.25">
      <c r="A102" s="2" t="s">
        <v>6891</v>
      </c>
      <c r="B102" s="3" t="s">
        <v>24</v>
      </c>
      <c r="C102" s="4" t="s">
        <v>6890</v>
      </c>
      <c r="D102" s="3" t="s">
        <v>26</v>
      </c>
      <c r="E102" s="3" t="s">
        <v>6889</v>
      </c>
      <c r="F102" s="3" t="s">
        <v>28</v>
      </c>
      <c r="G102" s="3" t="s">
        <v>28</v>
      </c>
      <c r="H102" s="5">
        <v>26</v>
      </c>
      <c r="I102" s="5">
        <v>0</v>
      </c>
      <c r="J102" s="5">
        <v>57</v>
      </c>
      <c r="K102" s="5">
        <v>63</v>
      </c>
      <c r="L102" s="5">
        <v>1.4376999999999999E-2</v>
      </c>
      <c r="M102" s="69">
        <f t="shared" si="12"/>
        <v>6157</v>
      </c>
      <c r="N102" s="5">
        <v>31</v>
      </c>
      <c r="O102" s="5">
        <v>6025</v>
      </c>
      <c r="P102" s="5">
        <v>4382</v>
      </c>
      <c r="Q102" s="5">
        <v>0</v>
      </c>
      <c r="R102" s="5">
        <v>0</v>
      </c>
      <c r="S102" s="5">
        <f t="shared" si="13"/>
        <v>4477</v>
      </c>
      <c r="T102" s="5">
        <v>4</v>
      </c>
      <c r="U102" s="5">
        <v>2</v>
      </c>
      <c r="V102" s="5">
        <v>132</v>
      </c>
      <c r="W102" s="5">
        <v>95</v>
      </c>
      <c r="X102" s="72">
        <f t="shared" si="14"/>
        <v>0.97856098749390941</v>
      </c>
      <c r="Y102" s="72">
        <f t="shared" si="15"/>
        <v>0</v>
      </c>
      <c r="Z102" s="72">
        <f t="shared" si="16"/>
        <v>2.1439012506090628E-2</v>
      </c>
      <c r="AA102" s="72">
        <f t="shared" si="17"/>
        <v>0.97878043332588782</v>
      </c>
      <c r="AB102" s="72">
        <f t="shared" si="18"/>
        <v>0</v>
      </c>
      <c r="AC102" s="72">
        <f t="shared" si="19"/>
        <v>2.1219566674112129E-2</v>
      </c>
      <c r="AD102" s="72">
        <f t="shared" si="20"/>
        <v>5.0349196037031019E-3</v>
      </c>
      <c r="AE102" s="72">
        <f t="shared" si="21"/>
        <v>6.9242796515523791E-3</v>
      </c>
      <c r="AF102" s="72">
        <f t="shared" si="22"/>
        <v>0.90476190476190477</v>
      </c>
    </row>
    <row r="103" spans="1:32" x14ac:dyDescent="0.25">
      <c r="A103" s="2" t="s">
        <v>8306</v>
      </c>
      <c r="B103" s="3" t="s">
        <v>24</v>
      </c>
      <c r="C103" s="4" t="s">
        <v>8305</v>
      </c>
      <c r="D103" s="3" t="s">
        <v>26</v>
      </c>
      <c r="E103" s="3" t="s">
        <v>8304</v>
      </c>
      <c r="F103" s="3" t="s">
        <v>28</v>
      </c>
      <c r="G103" s="3" t="s">
        <v>28</v>
      </c>
      <c r="H103" s="5">
        <v>1191</v>
      </c>
      <c r="I103" s="5">
        <v>33</v>
      </c>
      <c r="J103" s="5">
        <v>1182</v>
      </c>
      <c r="K103" s="5">
        <v>1485</v>
      </c>
      <c r="L103" s="5">
        <v>9.4682000000000002E-2</v>
      </c>
      <c r="M103" s="69">
        <f t="shared" si="12"/>
        <v>26839</v>
      </c>
      <c r="N103" s="5">
        <v>810</v>
      </c>
      <c r="O103" s="5">
        <v>22641</v>
      </c>
      <c r="P103" s="5">
        <v>15684</v>
      </c>
      <c r="Q103" s="5">
        <v>0</v>
      </c>
      <c r="R103" s="5">
        <v>0</v>
      </c>
      <c r="S103" s="5">
        <f t="shared" si="13"/>
        <v>18456</v>
      </c>
      <c r="T103" s="5">
        <v>74</v>
      </c>
      <c r="U103" s="5">
        <v>38</v>
      </c>
      <c r="V103" s="5">
        <v>4198</v>
      </c>
      <c r="W103" s="5">
        <v>2772</v>
      </c>
      <c r="X103" s="72">
        <f t="shared" si="14"/>
        <v>0.84358582659562575</v>
      </c>
      <c r="Y103" s="72">
        <f t="shared" si="15"/>
        <v>0</v>
      </c>
      <c r="Z103" s="72">
        <f t="shared" si="16"/>
        <v>0.15641417340437422</v>
      </c>
      <c r="AA103" s="72">
        <f t="shared" si="17"/>
        <v>0.84980494148244479</v>
      </c>
      <c r="AB103" s="72">
        <f t="shared" si="18"/>
        <v>0</v>
      </c>
      <c r="AC103" s="72">
        <f t="shared" si="19"/>
        <v>0.15019505851755527</v>
      </c>
      <c r="AD103" s="72">
        <f t="shared" si="20"/>
        <v>3.0179961995603414E-2</v>
      </c>
      <c r="AE103" s="72">
        <f t="shared" si="21"/>
        <v>4.3888166449934977E-2</v>
      </c>
      <c r="AF103" s="72">
        <f t="shared" si="22"/>
        <v>0.79595959595959598</v>
      </c>
    </row>
    <row r="104" spans="1:32" x14ac:dyDescent="0.25">
      <c r="A104" s="2" t="s">
        <v>7094</v>
      </c>
      <c r="B104" s="3" t="s">
        <v>24</v>
      </c>
      <c r="C104" s="4" t="s">
        <v>7093</v>
      </c>
      <c r="D104" s="3" t="s">
        <v>26</v>
      </c>
      <c r="E104" s="3" t="s">
        <v>7092</v>
      </c>
      <c r="F104" s="3" t="s">
        <v>28</v>
      </c>
      <c r="G104" s="3" t="s">
        <v>28</v>
      </c>
      <c r="H104" s="5">
        <v>37</v>
      </c>
      <c r="I104" s="5">
        <v>0</v>
      </c>
      <c r="J104" s="5">
        <v>126</v>
      </c>
      <c r="K104" s="5">
        <v>133</v>
      </c>
      <c r="L104" s="5">
        <v>2.7372E-2</v>
      </c>
      <c r="M104" s="69">
        <f t="shared" si="12"/>
        <v>7122</v>
      </c>
      <c r="N104" s="5">
        <v>109</v>
      </c>
      <c r="O104" s="5">
        <v>7122</v>
      </c>
      <c r="P104" s="5">
        <v>4859</v>
      </c>
      <c r="Q104" s="5">
        <v>0</v>
      </c>
      <c r="R104" s="5">
        <v>0</v>
      </c>
      <c r="S104" s="5">
        <f t="shared" si="13"/>
        <v>4859</v>
      </c>
      <c r="T104" s="5">
        <v>0</v>
      </c>
      <c r="U104" s="5">
        <v>0</v>
      </c>
      <c r="V104" s="5">
        <v>0</v>
      </c>
      <c r="W104" s="5">
        <v>0</v>
      </c>
      <c r="X104" s="72">
        <f t="shared" si="14"/>
        <v>1</v>
      </c>
      <c r="Y104" s="72">
        <f t="shared" si="15"/>
        <v>0</v>
      </c>
      <c r="Z104" s="72">
        <f t="shared" si="16"/>
        <v>0</v>
      </c>
      <c r="AA104" s="72">
        <f t="shared" si="17"/>
        <v>1</v>
      </c>
      <c r="AB104" s="72">
        <f t="shared" si="18"/>
        <v>0</v>
      </c>
      <c r="AC104" s="72">
        <f t="shared" si="19"/>
        <v>0</v>
      </c>
      <c r="AD104" s="72">
        <f t="shared" si="20"/>
        <v>1.5304689693906207E-2</v>
      </c>
      <c r="AE104" s="72">
        <f t="shared" si="21"/>
        <v>2.2432599300267544E-2</v>
      </c>
      <c r="AF104" s="72">
        <f t="shared" si="22"/>
        <v>0.94736842105263153</v>
      </c>
    </row>
    <row r="105" spans="1:32" x14ac:dyDescent="0.25">
      <c r="A105" s="2" t="s">
        <v>5920</v>
      </c>
      <c r="B105" s="3" t="s">
        <v>24</v>
      </c>
      <c r="C105" s="4" t="s">
        <v>5919</v>
      </c>
      <c r="D105" s="3" t="s">
        <v>26</v>
      </c>
      <c r="E105" s="3" t="s">
        <v>5918</v>
      </c>
      <c r="F105" s="3" t="s">
        <v>28</v>
      </c>
      <c r="G105" s="3" t="s">
        <v>28</v>
      </c>
      <c r="H105" s="5">
        <v>28</v>
      </c>
      <c r="I105" s="5">
        <v>0</v>
      </c>
      <c r="J105" s="5">
        <v>25</v>
      </c>
      <c r="K105" s="5">
        <v>28</v>
      </c>
      <c r="L105" s="5">
        <v>1.141E-2</v>
      </c>
      <c r="M105" s="69">
        <f t="shared" si="12"/>
        <v>3772</v>
      </c>
      <c r="N105" s="5">
        <v>11</v>
      </c>
      <c r="O105" s="5">
        <v>3772</v>
      </c>
      <c r="P105" s="5">
        <v>2454</v>
      </c>
      <c r="Q105" s="5">
        <v>0</v>
      </c>
      <c r="R105" s="5">
        <v>0</v>
      </c>
      <c r="S105" s="5">
        <f t="shared" si="13"/>
        <v>2454</v>
      </c>
      <c r="T105" s="5">
        <v>0</v>
      </c>
      <c r="U105" s="5">
        <v>0</v>
      </c>
      <c r="V105" s="5">
        <v>0</v>
      </c>
      <c r="W105" s="5">
        <v>0</v>
      </c>
      <c r="X105" s="72">
        <f t="shared" si="14"/>
        <v>1</v>
      </c>
      <c r="Y105" s="72">
        <f t="shared" si="15"/>
        <v>0</v>
      </c>
      <c r="Z105" s="72">
        <f t="shared" si="16"/>
        <v>0</v>
      </c>
      <c r="AA105" s="72">
        <f t="shared" si="17"/>
        <v>1</v>
      </c>
      <c r="AB105" s="72">
        <f t="shared" si="18"/>
        <v>0</v>
      </c>
      <c r="AC105" s="72">
        <f t="shared" si="19"/>
        <v>0</v>
      </c>
      <c r="AD105" s="72">
        <f t="shared" si="20"/>
        <v>2.9162248144220574E-3</v>
      </c>
      <c r="AE105" s="72">
        <f t="shared" si="21"/>
        <v>4.4824775876120618E-3</v>
      </c>
      <c r="AF105" s="72">
        <f t="shared" si="22"/>
        <v>0.8928571428571429</v>
      </c>
    </row>
    <row r="106" spans="1:32" x14ac:dyDescent="0.25">
      <c r="A106" s="2" t="s">
        <v>7634</v>
      </c>
      <c r="B106" s="3" t="s">
        <v>24</v>
      </c>
      <c r="C106" s="4" t="s">
        <v>7633</v>
      </c>
      <c r="D106" s="3" t="s">
        <v>26</v>
      </c>
      <c r="E106" s="3" t="s">
        <v>7632</v>
      </c>
      <c r="F106" s="3" t="s">
        <v>28</v>
      </c>
      <c r="G106" s="3" t="s">
        <v>28</v>
      </c>
      <c r="H106" s="5">
        <v>348</v>
      </c>
      <c r="I106" s="5">
        <v>5</v>
      </c>
      <c r="J106" s="5">
        <v>335</v>
      </c>
      <c r="K106" s="5">
        <v>363</v>
      </c>
      <c r="L106" s="5">
        <v>5.1643000000000001E-2</v>
      </c>
      <c r="M106" s="69">
        <f t="shared" si="12"/>
        <v>10361</v>
      </c>
      <c r="N106" s="5">
        <v>61</v>
      </c>
      <c r="O106" s="5">
        <v>10210</v>
      </c>
      <c r="P106" s="5">
        <v>7029</v>
      </c>
      <c r="Q106" s="5">
        <v>0</v>
      </c>
      <c r="R106" s="5">
        <v>0</v>
      </c>
      <c r="S106" s="5">
        <f t="shared" si="13"/>
        <v>7103</v>
      </c>
      <c r="T106" s="5">
        <v>19</v>
      </c>
      <c r="U106" s="5">
        <v>3</v>
      </c>
      <c r="V106" s="5">
        <v>151</v>
      </c>
      <c r="W106" s="5">
        <v>74</v>
      </c>
      <c r="X106" s="72">
        <f t="shared" si="14"/>
        <v>0.98542611717015727</v>
      </c>
      <c r="Y106" s="72">
        <f t="shared" si="15"/>
        <v>0</v>
      </c>
      <c r="Z106" s="72">
        <f t="shared" si="16"/>
        <v>1.4573882829842679E-2</v>
      </c>
      <c r="AA106" s="72">
        <f t="shared" si="17"/>
        <v>0.98958186681683791</v>
      </c>
      <c r="AB106" s="72">
        <f t="shared" si="18"/>
        <v>0</v>
      </c>
      <c r="AC106" s="72">
        <f t="shared" si="19"/>
        <v>1.0418133183162044E-2</v>
      </c>
      <c r="AD106" s="72">
        <f t="shared" si="20"/>
        <v>5.8874626001351217E-3</v>
      </c>
      <c r="AE106" s="72">
        <f t="shared" si="21"/>
        <v>8.5879205969308751E-3</v>
      </c>
      <c r="AF106" s="72">
        <f t="shared" si="22"/>
        <v>0.92286501377410468</v>
      </c>
    </row>
    <row r="107" spans="1:32" x14ac:dyDescent="0.25">
      <c r="A107" s="2" t="s">
        <v>8270</v>
      </c>
      <c r="B107" s="3" t="s">
        <v>24</v>
      </c>
      <c r="C107" s="4" t="s">
        <v>8269</v>
      </c>
      <c r="D107" s="3" t="s">
        <v>26</v>
      </c>
      <c r="E107" s="3" t="s">
        <v>8268</v>
      </c>
      <c r="F107" s="3" t="s">
        <v>28</v>
      </c>
      <c r="G107" s="3" t="s">
        <v>28</v>
      </c>
      <c r="H107" s="5">
        <v>1778</v>
      </c>
      <c r="I107" s="5">
        <v>23</v>
      </c>
      <c r="J107" s="5">
        <v>2427</v>
      </c>
      <c r="K107" s="5">
        <v>2685</v>
      </c>
      <c r="L107" s="5">
        <v>0.18514700000000001</v>
      </c>
      <c r="M107" s="69">
        <f t="shared" si="12"/>
        <v>23866</v>
      </c>
      <c r="N107" s="5">
        <v>1767</v>
      </c>
      <c r="O107" s="5">
        <v>21640</v>
      </c>
      <c r="P107" s="5">
        <v>14502</v>
      </c>
      <c r="Q107" s="5">
        <v>0</v>
      </c>
      <c r="R107" s="5">
        <v>0</v>
      </c>
      <c r="S107" s="5">
        <f t="shared" si="13"/>
        <v>15993</v>
      </c>
      <c r="T107" s="5">
        <v>98</v>
      </c>
      <c r="U107" s="5">
        <v>28</v>
      </c>
      <c r="V107" s="5">
        <v>2226</v>
      </c>
      <c r="W107" s="5">
        <v>1491</v>
      </c>
      <c r="X107" s="72">
        <f t="shared" si="14"/>
        <v>0.90672923824687846</v>
      </c>
      <c r="Y107" s="72">
        <f t="shared" si="15"/>
        <v>0</v>
      </c>
      <c r="Z107" s="72">
        <f t="shared" si="16"/>
        <v>9.32707617531216E-2</v>
      </c>
      <c r="AA107" s="72">
        <f t="shared" si="17"/>
        <v>0.90677171262427314</v>
      </c>
      <c r="AB107" s="72">
        <f t="shared" si="18"/>
        <v>0</v>
      </c>
      <c r="AC107" s="72">
        <f t="shared" si="19"/>
        <v>9.3228287375726887E-2</v>
      </c>
      <c r="AD107" s="72">
        <f t="shared" si="20"/>
        <v>7.4038380960362027E-2</v>
      </c>
      <c r="AE107" s="72">
        <f t="shared" si="21"/>
        <v>0.11048583755392985</v>
      </c>
      <c r="AF107" s="72">
        <f t="shared" si="22"/>
        <v>0.90391061452513966</v>
      </c>
    </row>
    <row r="108" spans="1:32" x14ac:dyDescent="0.25">
      <c r="A108" s="2" t="s">
        <v>7521</v>
      </c>
      <c r="B108" s="3" t="s">
        <v>24</v>
      </c>
      <c r="C108" s="4" t="s">
        <v>7520</v>
      </c>
      <c r="D108" s="3" t="s">
        <v>26</v>
      </c>
      <c r="E108" s="3" t="s">
        <v>7519</v>
      </c>
      <c r="F108" s="3" t="s">
        <v>28</v>
      </c>
      <c r="G108" s="3" t="s">
        <v>28</v>
      </c>
      <c r="H108" s="5">
        <v>626</v>
      </c>
      <c r="I108" s="5">
        <v>58</v>
      </c>
      <c r="J108" s="5">
        <v>362</v>
      </c>
      <c r="K108" s="5">
        <v>483</v>
      </c>
      <c r="L108" s="5">
        <v>7.4618000000000004E-2</v>
      </c>
      <c r="M108" s="69">
        <f t="shared" si="12"/>
        <v>10482</v>
      </c>
      <c r="N108" s="5">
        <v>124</v>
      </c>
      <c r="O108" s="5">
        <v>9621</v>
      </c>
      <c r="P108" s="5">
        <v>6473</v>
      </c>
      <c r="Q108" s="5">
        <v>0</v>
      </c>
      <c r="R108" s="5">
        <v>0</v>
      </c>
      <c r="S108" s="5">
        <f t="shared" si="13"/>
        <v>7054</v>
      </c>
      <c r="T108" s="5">
        <v>7</v>
      </c>
      <c r="U108" s="5">
        <v>2</v>
      </c>
      <c r="V108" s="5">
        <v>861</v>
      </c>
      <c r="W108" s="5">
        <v>581</v>
      </c>
      <c r="X108" s="72">
        <f t="shared" si="14"/>
        <v>0.91785918717801951</v>
      </c>
      <c r="Y108" s="72">
        <f t="shared" si="15"/>
        <v>0</v>
      </c>
      <c r="Z108" s="72">
        <f t="shared" si="16"/>
        <v>8.2140812821980533E-2</v>
      </c>
      <c r="AA108" s="72">
        <f t="shared" si="17"/>
        <v>0.91763538417918911</v>
      </c>
      <c r="AB108" s="72">
        <f t="shared" si="18"/>
        <v>0</v>
      </c>
      <c r="AC108" s="72">
        <f t="shared" si="19"/>
        <v>8.2364615820810894E-2</v>
      </c>
      <c r="AD108" s="72">
        <f t="shared" si="20"/>
        <v>1.182980347261973E-2</v>
      </c>
      <c r="AE108" s="72">
        <f t="shared" si="21"/>
        <v>1.7578678763821944E-2</v>
      </c>
      <c r="AF108" s="72">
        <f t="shared" si="22"/>
        <v>0.74948240165631475</v>
      </c>
    </row>
    <row r="109" spans="1:32" x14ac:dyDescent="0.25">
      <c r="A109" s="2" t="s">
        <v>6988</v>
      </c>
      <c r="B109" s="3" t="s">
        <v>24</v>
      </c>
      <c r="C109" s="4" t="s">
        <v>6987</v>
      </c>
      <c r="D109" s="3" t="s">
        <v>26</v>
      </c>
      <c r="E109" s="3" t="s">
        <v>6986</v>
      </c>
      <c r="F109" s="3" t="s">
        <v>28</v>
      </c>
      <c r="G109" s="3" t="s">
        <v>28</v>
      </c>
      <c r="H109" s="5">
        <v>96</v>
      </c>
      <c r="I109" s="5">
        <v>0</v>
      </c>
      <c r="J109" s="5">
        <v>284</v>
      </c>
      <c r="K109" s="5">
        <v>301</v>
      </c>
      <c r="L109" s="5">
        <v>6.5749000000000002E-2</v>
      </c>
      <c r="M109" s="69">
        <f t="shared" si="12"/>
        <v>6872</v>
      </c>
      <c r="N109" s="5">
        <v>267</v>
      </c>
      <c r="O109" s="5">
        <v>6716</v>
      </c>
      <c r="P109" s="5">
        <v>4578</v>
      </c>
      <c r="Q109" s="5">
        <v>0</v>
      </c>
      <c r="R109" s="5">
        <v>0</v>
      </c>
      <c r="S109" s="5">
        <f t="shared" si="13"/>
        <v>4670</v>
      </c>
      <c r="T109" s="5">
        <v>0</v>
      </c>
      <c r="U109" s="5">
        <v>4</v>
      </c>
      <c r="V109" s="5">
        <v>156</v>
      </c>
      <c r="W109" s="5">
        <v>92</v>
      </c>
      <c r="X109" s="72">
        <f t="shared" si="14"/>
        <v>0.97729918509895231</v>
      </c>
      <c r="Y109" s="72">
        <f t="shared" si="15"/>
        <v>0</v>
      </c>
      <c r="Z109" s="72">
        <f t="shared" si="16"/>
        <v>2.2700814901047729E-2</v>
      </c>
      <c r="AA109" s="72">
        <f t="shared" si="17"/>
        <v>0.98029978586723765</v>
      </c>
      <c r="AB109" s="72">
        <f t="shared" si="18"/>
        <v>0</v>
      </c>
      <c r="AC109" s="72">
        <f t="shared" si="19"/>
        <v>1.9700214132762312E-2</v>
      </c>
      <c r="AD109" s="72">
        <f t="shared" si="20"/>
        <v>3.8853317811408612E-2</v>
      </c>
      <c r="AE109" s="72">
        <f t="shared" si="21"/>
        <v>5.7173447537473235E-2</v>
      </c>
      <c r="AF109" s="72">
        <f t="shared" si="22"/>
        <v>0.94352159468438535</v>
      </c>
    </row>
    <row r="110" spans="1:32" x14ac:dyDescent="0.25">
      <c r="A110" s="2" t="s">
        <v>6973</v>
      </c>
      <c r="B110" s="3" t="s">
        <v>24</v>
      </c>
      <c r="C110" s="4" t="s">
        <v>6972</v>
      </c>
      <c r="D110" s="3" t="s">
        <v>26</v>
      </c>
      <c r="E110" s="3" t="s">
        <v>6971</v>
      </c>
      <c r="F110" s="3" t="s">
        <v>28</v>
      </c>
      <c r="G110" s="3" t="s">
        <v>28</v>
      </c>
      <c r="H110" s="5">
        <v>326</v>
      </c>
      <c r="I110" s="5">
        <v>6</v>
      </c>
      <c r="J110" s="5">
        <v>313</v>
      </c>
      <c r="K110" s="5">
        <v>343</v>
      </c>
      <c r="L110" s="5">
        <v>7.5218999999999994E-2</v>
      </c>
      <c r="M110" s="69">
        <f t="shared" si="12"/>
        <v>7458</v>
      </c>
      <c r="N110" s="5">
        <v>114</v>
      </c>
      <c r="O110" s="5">
        <v>7387</v>
      </c>
      <c r="P110" s="5">
        <v>4560</v>
      </c>
      <c r="Q110" s="5">
        <v>0</v>
      </c>
      <c r="R110" s="5">
        <v>0</v>
      </c>
      <c r="S110" s="5">
        <f t="shared" si="13"/>
        <v>4612</v>
      </c>
      <c r="T110" s="5">
        <v>5</v>
      </c>
      <c r="U110" s="5">
        <v>0</v>
      </c>
      <c r="V110" s="5">
        <v>71</v>
      </c>
      <c r="W110" s="5">
        <v>52</v>
      </c>
      <c r="X110" s="72">
        <f t="shared" si="14"/>
        <v>0.9904800214534728</v>
      </c>
      <c r="Y110" s="72">
        <f t="shared" si="15"/>
        <v>0</v>
      </c>
      <c r="Z110" s="72">
        <f t="shared" si="16"/>
        <v>9.5199785465272194E-3</v>
      </c>
      <c r="AA110" s="72">
        <f t="shared" si="17"/>
        <v>0.98872506504770163</v>
      </c>
      <c r="AB110" s="72">
        <f t="shared" si="18"/>
        <v>0</v>
      </c>
      <c r="AC110" s="72">
        <f t="shared" si="19"/>
        <v>1.1274934952298352E-2</v>
      </c>
      <c r="AD110" s="72">
        <f t="shared" si="20"/>
        <v>1.5285599356395816E-2</v>
      </c>
      <c r="AE110" s="72">
        <f t="shared" si="21"/>
        <v>2.4718126626192542E-2</v>
      </c>
      <c r="AF110" s="72">
        <f t="shared" si="22"/>
        <v>0.91253644314868809</v>
      </c>
    </row>
    <row r="111" spans="1:32" x14ac:dyDescent="0.25">
      <c r="A111" s="2" t="s">
        <v>7994</v>
      </c>
      <c r="B111" s="3" t="s">
        <v>24</v>
      </c>
      <c r="C111" s="4" t="s">
        <v>7993</v>
      </c>
      <c r="D111" s="3" t="s">
        <v>26</v>
      </c>
      <c r="E111" s="3" t="s">
        <v>7992</v>
      </c>
      <c r="F111" s="3" t="s">
        <v>28</v>
      </c>
      <c r="G111" s="3" t="s">
        <v>28</v>
      </c>
      <c r="H111" s="5">
        <v>1022</v>
      </c>
      <c r="I111" s="5">
        <v>1</v>
      </c>
      <c r="J111" s="5">
        <v>1207</v>
      </c>
      <c r="K111" s="5">
        <v>1345</v>
      </c>
      <c r="L111" s="5">
        <v>0.128881</v>
      </c>
      <c r="M111" s="69">
        <f t="shared" si="12"/>
        <v>19215</v>
      </c>
      <c r="N111" s="5">
        <v>751</v>
      </c>
      <c r="O111" s="5">
        <v>16213</v>
      </c>
      <c r="P111" s="5">
        <v>10436</v>
      </c>
      <c r="Q111" s="5">
        <v>0</v>
      </c>
      <c r="R111" s="5">
        <v>0</v>
      </c>
      <c r="S111" s="5">
        <f t="shared" si="13"/>
        <v>12397</v>
      </c>
      <c r="T111" s="5">
        <v>26</v>
      </c>
      <c r="U111" s="5">
        <v>28</v>
      </c>
      <c r="V111" s="5">
        <v>3002</v>
      </c>
      <c r="W111" s="5">
        <v>1961</v>
      </c>
      <c r="X111" s="72">
        <f t="shared" si="14"/>
        <v>0.84376788966952898</v>
      </c>
      <c r="Y111" s="72">
        <f t="shared" si="15"/>
        <v>0</v>
      </c>
      <c r="Z111" s="72">
        <f t="shared" si="16"/>
        <v>0.15623211033047099</v>
      </c>
      <c r="AA111" s="72">
        <f t="shared" si="17"/>
        <v>0.84181656852464304</v>
      </c>
      <c r="AB111" s="72">
        <f t="shared" si="18"/>
        <v>0</v>
      </c>
      <c r="AC111" s="72">
        <f t="shared" si="19"/>
        <v>0.15818343147535693</v>
      </c>
      <c r="AD111" s="72">
        <f t="shared" si="20"/>
        <v>3.9084048920114495E-2</v>
      </c>
      <c r="AE111" s="72">
        <f t="shared" si="21"/>
        <v>6.0579172380414617E-2</v>
      </c>
      <c r="AF111" s="72">
        <f t="shared" si="22"/>
        <v>0.89739776951672867</v>
      </c>
    </row>
    <row r="112" spans="1:32" x14ac:dyDescent="0.25">
      <c r="A112" s="2" t="s">
        <v>7509</v>
      </c>
      <c r="B112" s="3" t="s">
        <v>24</v>
      </c>
      <c r="C112" s="4" t="s">
        <v>7508</v>
      </c>
      <c r="D112" s="3" t="s">
        <v>26</v>
      </c>
      <c r="E112" s="3" t="s">
        <v>7507</v>
      </c>
      <c r="F112" s="3" t="s">
        <v>28</v>
      </c>
      <c r="G112" s="3" t="s">
        <v>28</v>
      </c>
      <c r="H112" s="5">
        <v>47</v>
      </c>
      <c r="I112" s="5">
        <v>1</v>
      </c>
      <c r="J112" s="5">
        <v>105</v>
      </c>
      <c r="K112" s="5">
        <v>110</v>
      </c>
      <c r="L112" s="5">
        <v>1.7080999999999999E-2</v>
      </c>
      <c r="M112" s="69">
        <f t="shared" si="12"/>
        <v>8972</v>
      </c>
      <c r="N112" s="5">
        <v>43</v>
      </c>
      <c r="O112" s="5">
        <v>8791</v>
      </c>
      <c r="P112" s="5">
        <v>6440</v>
      </c>
      <c r="Q112" s="5">
        <v>0</v>
      </c>
      <c r="R112" s="5">
        <v>0</v>
      </c>
      <c r="S112" s="5">
        <f t="shared" si="13"/>
        <v>6565</v>
      </c>
      <c r="T112" s="5">
        <v>31</v>
      </c>
      <c r="U112" s="5">
        <v>4</v>
      </c>
      <c r="V112" s="5">
        <v>181</v>
      </c>
      <c r="W112" s="5">
        <v>125</v>
      </c>
      <c r="X112" s="72">
        <f t="shared" si="14"/>
        <v>0.97982612572447614</v>
      </c>
      <c r="Y112" s="72">
        <f t="shared" si="15"/>
        <v>0</v>
      </c>
      <c r="Z112" s="72">
        <f t="shared" si="16"/>
        <v>2.0173874275523852E-2</v>
      </c>
      <c r="AA112" s="72">
        <f t="shared" si="17"/>
        <v>0.98095963442498091</v>
      </c>
      <c r="AB112" s="72">
        <f t="shared" si="18"/>
        <v>0</v>
      </c>
      <c r="AC112" s="72">
        <f t="shared" si="19"/>
        <v>1.9040365575019039E-2</v>
      </c>
      <c r="AD112" s="72">
        <f t="shared" si="20"/>
        <v>4.7926883637984842E-3</v>
      </c>
      <c r="AE112" s="72">
        <f t="shared" si="21"/>
        <v>6.5498857578065502E-3</v>
      </c>
      <c r="AF112" s="72">
        <f t="shared" si="22"/>
        <v>0.95454545454545459</v>
      </c>
    </row>
    <row r="113" spans="1:32" x14ac:dyDescent="0.25">
      <c r="A113" s="2" t="s">
        <v>6513</v>
      </c>
      <c r="B113" s="3" t="s">
        <v>24</v>
      </c>
      <c r="C113" s="4" t="s">
        <v>6512</v>
      </c>
      <c r="D113" s="3" t="s">
        <v>26</v>
      </c>
      <c r="E113" s="3" t="s">
        <v>6511</v>
      </c>
      <c r="F113" s="3" t="s">
        <v>28</v>
      </c>
      <c r="G113" s="3" t="s">
        <v>28</v>
      </c>
      <c r="H113" s="5">
        <v>54</v>
      </c>
      <c r="I113" s="5">
        <v>1</v>
      </c>
      <c r="J113" s="5">
        <v>54</v>
      </c>
      <c r="K113" s="5">
        <v>69</v>
      </c>
      <c r="L113" s="5">
        <v>1.9720000000000001E-2</v>
      </c>
      <c r="M113" s="69">
        <f t="shared" si="12"/>
        <v>5284</v>
      </c>
      <c r="N113" s="5">
        <v>21</v>
      </c>
      <c r="O113" s="5">
        <v>4834</v>
      </c>
      <c r="P113" s="5">
        <v>3499</v>
      </c>
      <c r="Q113" s="5">
        <v>0</v>
      </c>
      <c r="R113" s="5">
        <v>0</v>
      </c>
      <c r="S113" s="5">
        <f t="shared" si="13"/>
        <v>3801</v>
      </c>
      <c r="T113" s="5">
        <v>8</v>
      </c>
      <c r="U113" s="5">
        <v>4</v>
      </c>
      <c r="V113" s="5">
        <v>450</v>
      </c>
      <c r="W113" s="5">
        <v>302</v>
      </c>
      <c r="X113" s="72">
        <f t="shared" si="14"/>
        <v>0.91483724451173354</v>
      </c>
      <c r="Y113" s="72">
        <f t="shared" si="15"/>
        <v>0</v>
      </c>
      <c r="Z113" s="72">
        <f t="shared" si="16"/>
        <v>8.5162755488266462E-2</v>
      </c>
      <c r="AA113" s="72">
        <f t="shared" si="17"/>
        <v>0.92054722441462777</v>
      </c>
      <c r="AB113" s="72">
        <f t="shared" si="18"/>
        <v>0</v>
      </c>
      <c r="AC113" s="72">
        <f t="shared" si="19"/>
        <v>7.9452775585372268E-2</v>
      </c>
      <c r="AD113" s="72">
        <f t="shared" si="20"/>
        <v>3.9742619227857686E-3</v>
      </c>
      <c r="AE113" s="72">
        <f t="shared" si="21"/>
        <v>5.5248618784530384E-3</v>
      </c>
      <c r="AF113" s="72">
        <f t="shared" si="22"/>
        <v>0.78260869565217395</v>
      </c>
    </row>
    <row r="114" spans="1:32" x14ac:dyDescent="0.25">
      <c r="A114" s="2" t="s">
        <v>6819</v>
      </c>
      <c r="B114" s="3" t="s">
        <v>24</v>
      </c>
      <c r="C114" s="4" t="s">
        <v>6818</v>
      </c>
      <c r="D114" s="3" t="s">
        <v>26</v>
      </c>
      <c r="E114" s="3" t="s">
        <v>6817</v>
      </c>
      <c r="F114" s="3" t="s">
        <v>28</v>
      </c>
      <c r="G114" s="3" t="s">
        <v>28</v>
      </c>
      <c r="H114" s="5">
        <v>140</v>
      </c>
      <c r="I114" s="5">
        <v>8</v>
      </c>
      <c r="J114" s="5">
        <v>124</v>
      </c>
      <c r="K114" s="5">
        <v>146</v>
      </c>
      <c r="L114" s="5">
        <v>3.5180999999999997E-2</v>
      </c>
      <c r="M114" s="69">
        <f t="shared" si="12"/>
        <v>5840</v>
      </c>
      <c r="N114" s="5">
        <v>45</v>
      </c>
      <c r="O114" s="5">
        <v>5742</v>
      </c>
      <c r="P114" s="5">
        <v>4150</v>
      </c>
      <c r="Q114" s="5">
        <v>0</v>
      </c>
      <c r="R114" s="5">
        <v>0</v>
      </c>
      <c r="S114" s="5">
        <f t="shared" si="13"/>
        <v>4225</v>
      </c>
      <c r="T114" s="5">
        <v>4</v>
      </c>
      <c r="U114" s="5">
        <v>1</v>
      </c>
      <c r="V114" s="5">
        <v>98</v>
      </c>
      <c r="W114" s="5">
        <v>75</v>
      </c>
      <c r="X114" s="72">
        <f t="shared" si="14"/>
        <v>0.98321917808219184</v>
      </c>
      <c r="Y114" s="72">
        <f t="shared" si="15"/>
        <v>0</v>
      </c>
      <c r="Z114" s="72">
        <f t="shared" si="16"/>
        <v>1.678082191780822E-2</v>
      </c>
      <c r="AA114" s="72">
        <f t="shared" si="17"/>
        <v>0.98224852071005919</v>
      </c>
      <c r="AB114" s="72">
        <f t="shared" si="18"/>
        <v>0</v>
      </c>
      <c r="AC114" s="72">
        <f t="shared" si="19"/>
        <v>1.7751479289940829E-2</v>
      </c>
      <c r="AD114" s="72">
        <f t="shared" si="20"/>
        <v>7.7054794520547941E-3</v>
      </c>
      <c r="AE114" s="72">
        <f t="shared" si="21"/>
        <v>1.0650887573964497E-2</v>
      </c>
      <c r="AF114" s="72">
        <f t="shared" si="22"/>
        <v>0.84931506849315064</v>
      </c>
    </row>
    <row r="115" spans="1:32" x14ac:dyDescent="0.25">
      <c r="A115" s="2" t="s">
        <v>6683</v>
      </c>
      <c r="B115" s="3" t="s">
        <v>24</v>
      </c>
      <c r="C115" s="4" t="s">
        <v>6682</v>
      </c>
      <c r="D115" s="3" t="s">
        <v>26</v>
      </c>
      <c r="E115" s="3" t="s">
        <v>6681</v>
      </c>
      <c r="F115" s="3" t="s">
        <v>28</v>
      </c>
      <c r="G115" s="3" t="s">
        <v>28</v>
      </c>
      <c r="H115" s="5">
        <v>172</v>
      </c>
      <c r="I115" s="5">
        <v>6</v>
      </c>
      <c r="J115" s="5">
        <v>129</v>
      </c>
      <c r="K115" s="5">
        <v>143</v>
      </c>
      <c r="L115" s="5">
        <v>3.7740999999999997E-2</v>
      </c>
      <c r="M115" s="69">
        <f t="shared" si="12"/>
        <v>6310</v>
      </c>
      <c r="N115" s="5">
        <v>28</v>
      </c>
      <c r="O115" s="5">
        <v>5526</v>
      </c>
      <c r="P115" s="5">
        <v>3789</v>
      </c>
      <c r="Q115" s="5">
        <v>0</v>
      </c>
      <c r="R115" s="5">
        <v>0</v>
      </c>
      <c r="S115" s="5">
        <f t="shared" si="13"/>
        <v>4388</v>
      </c>
      <c r="T115" s="5">
        <v>12</v>
      </c>
      <c r="U115" s="5">
        <v>4</v>
      </c>
      <c r="V115" s="5">
        <v>784</v>
      </c>
      <c r="W115" s="5">
        <v>599</v>
      </c>
      <c r="X115" s="72">
        <f t="shared" si="14"/>
        <v>0.87575277337559432</v>
      </c>
      <c r="Y115" s="72">
        <f t="shared" si="15"/>
        <v>0</v>
      </c>
      <c r="Z115" s="72">
        <f t="shared" si="16"/>
        <v>0.12424722662440571</v>
      </c>
      <c r="AA115" s="72">
        <f t="shared" si="17"/>
        <v>0.86349134001823158</v>
      </c>
      <c r="AB115" s="72">
        <f t="shared" si="18"/>
        <v>0</v>
      </c>
      <c r="AC115" s="72">
        <f t="shared" si="19"/>
        <v>0.13650865998176845</v>
      </c>
      <c r="AD115" s="72">
        <f t="shared" si="20"/>
        <v>4.4374009508716325E-3</v>
      </c>
      <c r="AE115" s="72">
        <f t="shared" si="21"/>
        <v>6.3810391978122152E-3</v>
      </c>
      <c r="AF115" s="72">
        <f t="shared" si="22"/>
        <v>0.90209790209790208</v>
      </c>
    </row>
    <row r="116" spans="1:32" x14ac:dyDescent="0.25">
      <c r="A116" s="2" t="s">
        <v>5763</v>
      </c>
      <c r="B116" s="3" t="s">
        <v>24</v>
      </c>
      <c r="C116" s="4" t="s">
        <v>5762</v>
      </c>
      <c r="D116" s="3" t="s">
        <v>26</v>
      </c>
      <c r="E116" s="3" t="s">
        <v>5761</v>
      </c>
      <c r="F116" s="3" t="s">
        <v>28</v>
      </c>
      <c r="G116" s="3" t="s">
        <v>28</v>
      </c>
      <c r="H116" s="5">
        <v>72</v>
      </c>
      <c r="I116" s="5">
        <v>2</v>
      </c>
      <c r="J116" s="5">
        <v>70</v>
      </c>
      <c r="K116" s="5">
        <v>84</v>
      </c>
      <c r="L116" s="5">
        <v>3.8462000000000003E-2</v>
      </c>
      <c r="M116" s="69">
        <f t="shared" si="12"/>
        <v>3260</v>
      </c>
      <c r="N116" s="5">
        <v>12</v>
      </c>
      <c r="O116" s="5">
        <v>3042</v>
      </c>
      <c r="P116" s="5">
        <v>2184</v>
      </c>
      <c r="Q116" s="5">
        <v>0</v>
      </c>
      <c r="R116" s="5">
        <v>0</v>
      </c>
      <c r="S116" s="5">
        <f t="shared" si="13"/>
        <v>2322</v>
      </c>
      <c r="T116" s="5">
        <v>9</v>
      </c>
      <c r="U116" s="5">
        <v>1</v>
      </c>
      <c r="V116" s="5">
        <v>218</v>
      </c>
      <c r="W116" s="5">
        <v>138</v>
      </c>
      <c r="X116" s="72">
        <f t="shared" si="14"/>
        <v>0.93312883435582827</v>
      </c>
      <c r="Y116" s="72">
        <f t="shared" si="15"/>
        <v>0</v>
      </c>
      <c r="Z116" s="72">
        <f t="shared" si="16"/>
        <v>6.6871165644171782E-2</v>
      </c>
      <c r="AA116" s="72">
        <f t="shared" si="17"/>
        <v>0.94056847545219635</v>
      </c>
      <c r="AB116" s="72">
        <f t="shared" si="18"/>
        <v>0</v>
      </c>
      <c r="AC116" s="72">
        <f t="shared" si="19"/>
        <v>5.9431524547803614E-2</v>
      </c>
      <c r="AD116" s="72">
        <f t="shared" si="20"/>
        <v>3.6809815950920245E-3</v>
      </c>
      <c r="AE116" s="72">
        <f t="shared" si="21"/>
        <v>5.1679586563307496E-3</v>
      </c>
      <c r="AF116" s="72">
        <f t="shared" si="22"/>
        <v>0.83333333333333337</v>
      </c>
    </row>
    <row r="117" spans="1:32" x14ac:dyDescent="0.25">
      <c r="A117" s="2" t="s">
        <v>6103</v>
      </c>
      <c r="B117" s="3" t="s">
        <v>24</v>
      </c>
      <c r="C117" s="4" t="s">
        <v>6102</v>
      </c>
      <c r="D117" s="3" t="s">
        <v>26</v>
      </c>
      <c r="E117" s="3" t="s">
        <v>6101</v>
      </c>
      <c r="F117" s="3" t="s">
        <v>28</v>
      </c>
      <c r="G117" s="3" t="s">
        <v>28</v>
      </c>
      <c r="H117" s="5">
        <v>206</v>
      </c>
      <c r="I117" s="5">
        <v>3</v>
      </c>
      <c r="J117" s="5">
        <v>265</v>
      </c>
      <c r="K117" s="5">
        <v>286</v>
      </c>
      <c r="L117" s="5">
        <v>0.105186</v>
      </c>
      <c r="M117" s="69">
        <f t="shared" si="12"/>
        <v>3831</v>
      </c>
      <c r="N117" s="5">
        <v>133</v>
      </c>
      <c r="O117" s="5">
        <v>3801</v>
      </c>
      <c r="P117" s="5">
        <v>2719</v>
      </c>
      <c r="Q117" s="5">
        <v>0</v>
      </c>
      <c r="R117" s="5">
        <v>0</v>
      </c>
      <c r="S117" s="5">
        <f t="shared" si="13"/>
        <v>2744</v>
      </c>
      <c r="T117" s="5">
        <v>6</v>
      </c>
      <c r="U117" s="5">
        <v>0</v>
      </c>
      <c r="V117" s="5">
        <v>30</v>
      </c>
      <c r="W117" s="5">
        <v>25</v>
      </c>
      <c r="X117" s="72">
        <f t="shared" si="14"/>
        <v>0.99216914643696164</v>
      </c>
      <c r="Y117" s="72">
        <f t="shared" si="15"/>
        <v>0</v>
      </c>
      <c r="Z117" s="72">
        <f t="shared" si="16"/>
        <v>7.8308535630383716E-3</v>
      </c>
      <c r="AA117" s="72">
        <f t="shared" si="17"/>
        <v>0.99088921282798836</v>
      </c>
      <c r="AB117" s="72">
        <f t="shared" si="18"/>
        <v>0</v>
      </c>
      <c r="AC117" s="72">
        <f t="shared" si="19"/>
        <v>9.1107871720116623E-3</v>
      </c>
      <c r="AD117" s="72">
        <f t="shared" si="20"/>
        <v>3.4716784129470109E-2</v>
      </c>
      <c r="AE117" s="72">
        <f t="shared" si="21"/>
        <v>4.8469387755102039E-2</v>
      </c>
      <c r="AF117" s="72">
        <f t="shared" si="22"/>
        <v>0.92657342657342656</v>
      </c>
    </row>
    <row r="118" spans="1:32" x14ac:dyDescent="0.25">
      <c r="A118" s="2" t="s">
        <v>5564</v>
      </c>
      <c r="B118" s="3" t="s">
        <v>24</v>
      </c>
      <c r="C118" s="4" t="s">
        <v>5563</v>
      </c>
      <c r="D118" s="3" t="s">
        <v>26</v>
      </c>
      <c r="E118" s="3" t="s">
        <v>5562</v>
      </c>
      <c r="F118" s="3" t="s">
        <v>28</v>
      </c>
      <c r="G118" s="3" t="s">
        <v>28</v>
      </c>
      <c r="H118" s="5">
        <v>20</v>
      </c>
      <c r="I118" s="5">
        <v>1</v>
      </c>
      <c r="J118" s="5">
        <v>28</v>
      </c>
      <c r="K118" s="5">
        <v>32</v>
      </c>
      <c r="L118" s="5">
        <v>1.6292999999999998E-2</v>
      </c>
      <c r="M118" s="69">
        <f t="shared" si="12"/>
        <v>2719</v>
      </c>
      <c r="N118" s="5">
        <v>9</v>
      </c>
      <c r="O118" s="5">
        <v>2719</v>
      </c>
      <c r="P118" s="5">
        <v>1964</v>
      </c>
      <c r="Q118" s="5">
        <v>0</v>
      </c>
      <c r="R118" s="5">
        <v>0</v>
      </c>
      <c r="S118" s="5">
        <f t="shared" si="13"/>
        <v>1964</v>
      </c>
      <c r="T118" s="5">
        <v>5</v>
      </c>
      <c r="U118" s="5">
        <v>0</v>
      </c>
      <c r="V118" s="5">
        <v>0</v>
      </c>
      <c r="W118" s="5">
        <v>0</v>
      </c>
      <c r="X118" s="72">
        <f t="shared" si="14"/>
        <v>1</v>
      </c>
      <c r="Y118" s="72">
        <f t="shared" si="15"/>
        <v>0</v>
      </c>
      <c r="Z118" s="72">
        <f t="shared" si="16"/>
        <v>0</v>
      </c>
      <c r="AA118" s="72">
        <f t="shared" si="17"/>
        <v>1</v>
      </c>
      <c r="AB118" s="72">
        <f t="shared" si="18"/>
        <v>0</v>
      </c>
      <c r="AC118" s="72">
        <f t="shared" si="19"/>
        <v>0</v>
      </c>
      <c r="AD118" s="72">
        <f t="shared" si="20"/>
        <v>3.3100404560500183E-3</v>
      </c>
      <c r="AE118" s="72">
        <f t="shared" si="21"/>
        <v>4.5824847250509164E-3</v>
      </c>
      <c r="AF118" s="72">
        <f t="shared" si="22"/>
        <v>0.875</v>
      </c>
    </row>
    <row r="119" spans="1:32" x14ac:dyDescent="0.25">
      <c r="A119" s="2" t="s">
        <v>5828</v>
      </c>
      <c r="B119" s="3" t="s">
        <v>24</v>
      </c>
      <c r="C119" s="4" t="s">
        <v>5827</v>
      </c>
      <c r="D119" s="3" t="s">
        <v>26</v>
      </c>
      <c r="E119" s="3" t="s">
        <v>5826</v>
      </c>
      <c r="F119" s="3" t="s">
        <v>28</v>
      </c>
      <c r="G119" s="3" t="s">
        <v>28</v>
      </c>
      <c r="H119" s="5">
        <v>14</v>
      </c>
      <c r="I119" s="5">
        <v>0</v>
      </c>
      <c r="J119" s="5">
        <v>23</v>
      </c>
      <c r="K119" s="5">
        <v>27</v>
      </c>
      <c r="L119" s="5">
        <v>1.1672999999999999E-2</v>
      </c>
      <c r="M119" s="69">
        <f t="shared" si="12"/>
        <v>3179</v>
      </c>
      <c r="N119" s="5">
        <v>12</v>
      </c>
      <c r="O119" s="5">
        <v>3150</v>
      </c>
      <c r="P119" s="5">
        <v>2313</v>
      </c>
      <c r="Q119" s="5">
        <v>0</v>
      </c>
      <c r="R119" s="5">
        <v>0</v>
      </c>
      <c r="S119" s="5">
        <f t="shared" si="13"/>
        <v>2329</v>
      </c>
      <c r="T119" s="5">
        <v>2</v>
      </c>
      <c r="U119" s="5">
        <v>1</v>
      </c>
      <c r="V119" s="5">
        <v>29</v>
      </c>
      <c r="W119" s="5">
        <v>16</v>
      </c>
      <c r="X119" s="72">
        <f t="shared" si="14"/>
        <v>0.99087763447625044</v>
      </c>
      <c r="Y119" s="72">
        <f t="shared" si="15"/>
        <v>0</v>
      </c>
      <c r="Z119" s="72">
        <f t="shared" si="16"/>
        <v>9.1223655237496065E-3</v>
      </c>
      <c r="AA119" s="72">
        <f t="shared" si="17"/>
        <v>0.99313009875483038</v>
      </c>
      <c r="AB119" s="72">
        <f t="shared" si="18"/>
        <v>0</v>
      </c>
      <c r="AC119" s="72">
        <f t="shared" si="19"/>
        <v>6.8699012451696011E-3</v>
      </c>
      <c r="AD119" s="72">
        <f t="shared" si="20"/>
        <v>3.7747719408619063E-3</v>
      </c>
      <c r="AE119" s="72">
        <f t="shared" si="21"/>
        <v>5.1524259338772008E-3</v>
      </c>
      <c r="AF119" s="72">
        <f t="shared" si="22"/>
        <v>0.85185185185185186</v>
      </c>
    </row>
    <row r="120" spans="1:32" x14ac:dyDescent="0.25">
      <c r="A120" s="2" t="s">
        <v>5929</v>
      </c>
      <c r="B120" s="3" t="s">
        <v>24</v>
      </c>
      <c r="C120" s="4" t="s">
        <v>5928</v>
      </c>
      <c r="D120" s="3" t="s">
        <v>26</v>
      </c>
      <c r="E120" s="3" t="s">
        <v>5927</v>
      </c>
      <c r="F120" s="3" t="s">
        <v>28</v>
      </c>
      <c r="G120" s="3" t="s">
        <v>28</v>
      </c>
      <c r="H120" s="5">
        <v>15</v>
      </c>
      <c r="I120" s="5">
        <v>0</v>
      </c>
      <c r="J120" s="5">
        <v>31</v>
      </c>
      <c r="K120" s="5">
        <v>31</v>
      </c>
      <c r="L120" s="5">
        <v>1.2617E-2</v>
      </c>
      <c r="M120" s="69">
        <f t="shared" si="12"/>
        <v>3438</v>
      </c>
      <c r="N120" s="5">
        <v>16</v>
      </c>
      <c r="O120" s="5">
        <v>3411</v>
      </c>
      <c r="P120" s="5">
        <v>2457</v>
      </c>
      <c r="Q120" s="5">
        <v>0</v>
      </c>
      <c r="R120" s="5">
        <v>0</v>
      </c>
      <c r="S120" s="5">
        <f t="shared" si="13"/>
        <v>2478</v>
      </c>
      <c r="T120" s="5">
        <v>2</v>
      </c>
      <c r="U120" s="5">
        <v>1</v>
      </c>
      <c r="V120" s="5">
        <v>27</v>
      </c>
      <c r="W120" s="5">
        <v>21</v>
      </c>
      <c r="X120" s="72">
        <f t="shared" si="14"/>
        <v>0.99214659685863871</v>
      </c>
      <c r="Y120" s="72">
        <f t="shared" si="15"/>
        <v>0</v>
      </c>
      <c r="Z120" s="72">
        <f t="shared" si="16"/>
        <v>7.8534031413612562E-3</v>
      </c>
      <c r="AA120" s="72">
        <f t="shared" si="17"/>
        <v>0.99152542372881358</v>
      </c>
      <c r="AB120" s="72">
        <f t="shared" si="18"/>
        <v>0</v>
      </c>
      <c r="AC120" s="72">
        <f t="shared" si="19"/>
        <v>8.4745762711864406E-3</v>
      </c>
      <c r="AD120" s="72">
        <f t="shared" si="20"/>
        <v>4.6538685282140778E-3</v>
      </c>
      <c r="AE120" s="72">
        <f t="shared" si="21"/>
        <v>6.4568200161420498E-3</v>
      </c>
      <c r="AF120" s="72">
        <f t="shared" si="22"/>
        <v>1</v>
      </c>
    </row>
    <row r="121" spans="1:32" x14ac:dyDescent="0.25">
      <c r="A121" s="2" t="s">
        <v>7260</v>
      </c>
      <c r="B121" s="3" t="s">
        <v>24</v>
      </c>
      <c r="C121" s="4" t="s">
        <v>7259</v>
      </c>
      <c r="D121" s="3" t="s">
        <v>26</v>
      </c>
      <c r="E121" s="3" t="s">
        <v>7258</v>
      </c>
      <c r="F121" s="3" t="s">
        <v>28</v>
      </c>
      <c r="G121" s="3" t="s">
        <v>28</v>
      </c>
      <c r="H121" s="5">
        <v>317</v>
      </c>
      <c r="I121" s="5">
        <v>7</v>
      </c>
      <c r="J121" s="5">
        <v>342</v>
      </c>
      <c r="K121" s="5">
        <v>377</v>
      </c>
      <c r="L121" s="5">
        <v>6.7720000000000002E-2</v>
      </c>
      <c r="M121" s="69">
        <f t="shared" si="12"/>
        <v>7608</v>
      </c>
      <c r="N121" s="5">
        <v>130</v>
      </c>
      <c r="O121" s="5">
        <v>7553</v>
      </c>
      <c r="P121" s="5">
        <v>5567</v>
      </c>
      <c r="Q121" s="5">
        <v>0</v>
      </c>
      <c r="R121" s="5">
        <v>0</v>
      </c>
      <c r="S121" s="5">
        <f t="shared" si="13"/>
        <v>5604</v>
      </c>
      <c r="T121" s="5">
        <v>5</v>
      </c>
      <c r="U121" s="5">
        <v>1</v>
      </c>
      <c r="V121" s="5">
        <v>55</v>
      </c>
      <c r="W121" s="5">
        <v>37</v>
      </c>
      <c r="X121" s="72">
        <f t="shared" si="14"/>
        <v>0.99277076761303895</v>
      </c>
      <c r="Y121" s="72">
        <f t="shared" si="15"/>
        <v>0</v>
      </c>
      <c r="Z121" s="72">
        <f t="shared" si="16"/>
        <v>7.2292323869610937E-3</v>
      </c>
      <c r="AA121" s="72">
        <f t="shared" si="17"/>
        <v>0.99339757316202715</v>
      </c>
      <c r="AB121" s="72">
        <f t="shared" si="18"/>
        <v>0</v>
      </c>
      <c r="AC121" s="72">
        <f t="shared" si="19"/>
        <v>6.6024268379728766E-3</v>
      </c>
      <c r="AD121" s="72">
        <f t="shared" si="20"/>
        <v>1.708727655099895E-2</v>
      </c>
      <c r="AE121" s="72">
        <f t="shared" si="21"/>
        <v>2.3197715917201999E-2</v>
      </c>
      <c r="AF121" s="72">
        <f t="shared" si="22"/>
        <v>0.90716180371352784</v>
      </c>
    </row>
    <row r="122" spans="1:32" x14ac:dyDescent="0.25">
      <c r="A122" s="2" t="s">
        <v>6214</v>
      </c>
      <c r="B122" s="3" t="s">
        <v>24</v>
      </c>
      <c r="C122" s="4" t="s">
        <v>6213</v>
      </c>
      <c r="D122" s="3" t="s">
        <v>206</v>
      </c>
      <c r="E122" s="3" t="s">
        <v>6212</v>
      </c>
      <c r="F122" s="3" t="s">
        <v>28</v>
      </c>
      <c r="G122" s="3" t="s">
        <v>28</v>
      </c>
      <c r="H122" s="5">
        <v>156</v>
      </c>
      <c r="I122" s="5">
        <v>5</v>
      </c>
      <c r="J122" s="5">
        <v>172</v>
      </c>
      <c r="K122" s="5">
        <v>213</v>
      </c>
      <c r="L122" s="5">
        <v>7.3346999999999996E-2</v>
      </c>
      <c r="M122" s="69">
        <f t="shared" si="12"/>
        <v>4595</v>
      </c>
      <c r="N122" s="5">
        <v>0</v>
      </c>
      <c r="O122" s="5">
        <v>4113</v>
      </c>
      <c r="P122" s="5">
        <v>2904</v>
      </c>
      <c r="Q122" s="5">
        <v>0</v>
      </c>
      <c r="R122" s="5">
        <v>0</v>
      </c>
      <c r="S122" s="5">
        <f t="shared" si="13"/>
        <v>3227</v>
      </c>
      <c r="T122" s="5">
        <v>18</v>
      </c>
      <c r="U122" s="5">
        <v>7</v>
      </c>
      <c r="V122" s="5">
        <v>482</v>
      </c>
      <c r="W122" s="5">
        <v>323</v>
      </c>
      <c r="X122" s="72">
        <f t="shared" si="14"/>
        <v>0.89510337323177369</v>
      </c>
      <c r="Y122" s="72">
        <f t="shared" si="15"/>
        <v>0</v>
      </c>
      <c r="Z122" s="72">
        <f t="shared" si="16"/>
        <v>0.10489662676822634</v>
      </c>
      <c r="AA122" s="72">
        <f t="shared" si="17"/>
        <v>0.89990703439727304</v>
      </c>
      <c r="AB122" s="72">
        <f t="shared" si="18"/>
        <v>0</v>
      </c>
      <c r="AC122" s="72">
        <f t="shared" si="19"/>
        <v>0.10009296560272699</v>
      </c>
      <c r="AD122" s="72">
        <f t="shared" si="20"/>
        <v>0</v>
      </c>
      <c r="AE122" s="72">
        <f t="shared" si="21"/>
        <v>0</v>
      </c>
      <c r="AF122" s="72">
        <f t="shared" si="22"/>
        <v>0.80751173708920188</v>
      </c>
    </row>
    <row r="123" spans="1:32" x14ac:dyDescent="0.25">
      <c r="A123" s="2" t="s">
        <v>8569</v>
      </c>
      <c r="B123" s="3" t="s">
        <v>24</v>
      </c>
      <c r="C123" s="4" t="s">
        <v>8568</v>
      </c>
      <c r="D123" s="3" t="s">
        <v>26</v>
      </c>
      <c r="E123" s="3" t="s">
        <v>8567</v>
      </c>
      <c r="F123" s="3" t="s">
        <v>28</v>
      </c>
      <c r="G123" s="3" t="s">
        <v>28</v>
      </c>
      <c r="H123" s="5">
        <v>1694</v>
      </c>
      <c r="I123" s="5">
        <v>39</v>
      </c>
      <c r="J123" s="5">
        <v>1935</v>
      </c>
      <c r="K123" s="5">
        <v>2971</v>
      </c>
      <c r="L123" s="5">
        <v>8.4256999999999999E-2</v>
      </c>
      <c r="M123" s="69">
        <f t="shared" si="12"/>
        <v>75182</v>
      </c>
      <c r="N123" s="5">
        <v>1167</v>
      </c>
      <c r="O123" s="5">
        <v>50384</v>
      </c>
      <c r="P123" s="5">
        <v>35261</v>
      </c>
      <c r="Q123" s="5">
        <v>0</v>
      </c>
      <c r="R123" s="5">
        <v>0</v>
      </c>
      <c r="S123" s="5">
        <f t="shared" si="13"/>
        <v>51869</v>
      </c>
      <c r="T123" s="5">
        <v>437</v>
      </c>
      <c r="U123" s="5">
        <v>225</v>
      </c>
      <c r="V123" s="5">
        <v>24798</v>
      </c>
      <c r="W123" s="5">
        <v>16608</v>
      </c>
      <c r="X123" s="72">
        <f t="shared" si="14"/>
        <v>0.67016041073661248</v>
      </c>
      <c r="Y123" s="72">
        <f t="shared" si="15"/>
        <v>0</v>
      </c>
      <c r="Z123" s="72">
        <f t="shared" si="16"/>
        <v>0.32983958926338752</v>
      </c>
      <c r="AA123" s="72">
        <f t="shared" si="17"/>
        <v>0.67980874896373555</v>
      </c>
      <c r="AB123" s="72">
        <f t="shared" si="18"/>
        <v>0</v>
      </c>
      <c r="AC123" s="72">
        <f t="shared" si="19"/>
        <v>0.32019125103626445</v>
      </c>
      <c r="AD123" s="72">
        <f t="shared" si="20"/>
        <v>1.5522332473198373E-2</v>
      </c>
      <c r="AE123" s="72">
        <f t="shared" si="21"/>
        <v>2.2498987834737513E-2</v>
      </c>
      <c r="AF123" s="72">
        <f t="shared" si="22"/>
        <v>0.65129585997980477</v>
      </c>
    </row>
    <row r="124" spans="1:32" x14ac:dyDescent="0.25">
      <c r="A124" s="2" t="s">
        <v>7822</v>
      </c>
      <c r="B124" s="3" t="s">
        <v>24</v>
      </c>
      <c r="C124" s="4" t="s">
        <v>7821</v>
      </c>
      <c r="D124" s="3" t="s">
        <v>26</v>
      </c>
      <c r="E124" s="3" t="s">
        <v>7820</v>
      </c>
      <c r="F124" s="3" t="s">
        <v>28</v>
      </c>
      <c r="G124" s="3" t="s">
        <v>28</v>
      </c>
      <c r="H124" s="5">
        <v>521</v>
      </c>
      <c r="I124" s="5">
        <v>24</v>
      </c>
      <c r="J124" s="5">
        <v>426</v>
      </c>
      <c r="K124" s="5">
        <v>571</v>
      </c>
      <c r="L124" s="5">
        <v>6.7414000000000002E-2</v>
      </c>
      <c r="M124" s="69">
        <f t="shared" si="12"/>
        <v>14035</v>
      </c>
      <c r="N124" s="5">
        <v>171</v>
      </c>
      <c r="O124" s="5">
        <v>11678</v>
      </c>
      <c r="P124" s="5">
        <v>8470</v>
      </c>
      <c r="Q124" s="5">
        <v>0</v>
      </c>
      <c r="R124" s="5">
        <v>0</v>
      </c>
      <c r="S124" s="5">
        <f t="shared" si="13"/>
        <v>10035</v>
      </c>
      <c r="T124" s="5">
        <v>47</v>
      </c>
      <c r="U124" s="5">
        <v>23</v>
      </c>
      <c r="V124" s="5">
        <v>2357</v>
      </c>
      <c r="W124" s="5">
        <v>1565</v>
      </c>
      <c r="X124" s="72">
        <f t="shared" si="14"/>
        <v>0.83206270039187746</v>
      </c>
      <c r="Y124" s="72">
        <f t="shared" si="15"/>
        <v>0</v>
      </c>
      <c r="Z124" s="72">
        <f t="shared" si="16"/>
        <v>0.16793729960812256</v>
      </c>
      <c r="AA124" s="72">
        <f t="shared" si="17"/>
        <v>0.84404583956153467</v>
      </c>
      <c r="AB124" s="72">
        <f t="shared" si="18"/>
        <v>0</v>
      </c>
      <c r="AC124" s="72">
        <f t="shared" si="19"/>
        <v>0.15595416043846538</v>
      </c>
      <c r="AD124" s="72">
        <f t="shared" si="20"/>
        <v>1.218382614891343E-2</v>
      </c>
      <c r="AE124" s="72">
        <f t="shared" si="21"/>
        <v>1.7040358744394617E-2</v>
      </c>
      <c r="AF124" s="72">
        <f t="shared" si="22"/>
        <v>0.74605954465849389</v>
      </c>
    </row>
    <row r="125" spans="1:32" x14ac:dyDescent="0.25">
      <c r="A125" s="2" t="s">
        <v>8330</v>
      </c>
      <c r="B125" s="3" t="s">
        <v>24</v>
      </c>
      <c r="C125" s="4" t="s">
        <v>8329</v>
      </c>
      <c r="D125" s="3" t="s">
        <v>26</v>
      </c>
      <c r="E125" s="3" t="s">
        <v>8328</v>
      </c>
      <c r="F125" s="3" t="s">
        <v>28</v>
      </c>
      <c r="G125" s="3" t="s">
        <v>28</v>
      </c>
      <c r="H125" s="5">
        <v>1844</v>
      </c>
      <c r="I125" s="5">
        <v>50</v>
      </c>
      <c r="J125" s="5">
        <v>1610</v>
      </c>
      <c r="K125" s="5">
        <v>2011</v>
      </c>
      <c r="L125" s="5">
        <v>0.121437</v>
      </c>
      <c r="M125" s="69">
        <f t="shared" si="12"/>
        <v>30682</v>
      </c>
      <c r="N125" s="5">
        <v>807</v>
      </c>
      <c r="O125" s="5">
        <v>24153</v>
      </c>
      <c r="P125" s="5">
        <v>16560</v>
      </c>
      <c r="Q125" s="5">
        <v>0</v>
      </c>
      <c r="R125" s="5">
        <v>0</v>
      </c>
      <c r="S125" s="5">
        <f t="shared" si="13"/>
        <v>20733</v>
      </c>
      <c r="T125" s="5">
        <v>73</v>
      </c>
      <c r="U125" s="5">
        <v>77</v>
      </c>
      <c r="V125" s="5">
        <v>6529</v>
      </c>
      <c r="W125" s="5">
        <v>4173</v>
      </c>
      <c r="X125" s="72">
        <f t="shared" si="14"/>
        <v>0.78720422397496903</v>
      </c>
      <c r="Y125" s="72">
        <f t="shared" si="15"/>
        <v>0</v>
      </c>
      <c r="Z125" s="72">
        <f t="shared" si="16"/>
        <v>0.21279577602503097</v>
      </c>
      <c r="AA125" s="72">
        <f t="shared" si="17"/>
        <v>0.79872666763131239</v>
      </c>
      <c r="AB125" s="72">
        <f t="shared" si="18"/>
        <v>0</v>
      </c>
      <c r="AC125" s="72">
        <f t="shared" si="19"/>
        <v>0.20127333236868761</v>
      </c>
      <c r="AD125" s="72">
        <f t="shared" si="20"/>
        <v>2.6302066358125285E-2</v>
      </c>
      <c r="AE125" s="72">
        <f t="shared" si="21"/>
        <v>3.8923455361018669E-2</v>
      </c>
      <c r="AF125" s="72">
        <f t="shared" si="22"/>
        <v>0.80059671805072108</v>
      </c>
    </row>
    <row r="126" spans="1:32" x14ac:dyDescent="0.25">
      <c r="A126" s="2" t="s">
        <v>6133</v>
      </c>
      <c r="B126" s="3" t="s">
        <v>24</v>
      </c>
      <c r="C126" s="4" t="s">
        <v>6132</v>
      </c>
      <c r="D126" s="3" t="s">
        <v>26</v>
      </c>
      <c r="E126" s="3" t="s">
        <v>6131</v>
      </c>
      <c r="F126" s="3" t="s">
        <v>28</v>
      </c>
      <c r="G126" s="3" t="s">
        <v>28</v>
      </c>
      <c r="H126" s="5">
        <v>153</v>
      </c>
      <c r="I126" s="5">
        <v>2</v>
      </c>
      <c r="J126" s="5">
        <v>118</v>
      </c>
      <c r="K126" s="5">
        <v>158</v>
      </c>
      <c r="L126" s="5">
        <v>5.7308999999999999E-2</v>
      </c>
      <c r="M126" s="69">
        <f t="shared" si="12"/>
        <v>4275</v>
      </c>
      <c r="N126" s="5">
        <v>32</v>
      </c>
      <c r="O126" s="5">
        <v>3927</v>
      </c>
      <c r="P126" s="5">
        <v>2757</v>
      </c>
      <c r="Q126" s="5">
        <v>0</v>
      </c>
      <c r="R126" s="5">
        <v>0</v>
      </c>
      <c r="S126" s="5">
        <f t="shared" si="13"/>
        <v>2941</v>
      </c>
      <c r="T126" s="5">
        <v>2</v>
      </c>
      <c r="U126" s="5">
        <v>1</v>
      </c>
      <c r="V126" s="5">
        <v>348</v>
      </c>
      <c r="W126" s="5">
        <v>184</v>
      </c>
      <c r="X126" s="72">
        <f t="shared" si="14"/>
        <v>0.91859649122807019</v>
      </c>
      <c r="Y126" s="72">
        <f t="shared" si="15"/>
        <v>0</v>
      </c>
      <c r="Z126" s="72">
        <f t="shared" si="16"/>
        <v>8.1403508771929825E-2</v>
      </c>
      <c r="AA126" s="72">
        <f t="shared" si="17"/>
        <v>0.9374362461747705</v>
      </c>
      <c r="AB126" s="72">
        <f t="shared" si="18"/>
        <v>0</v>
      </c>
      <c r="AC126" s="72">
        <f t="shared" si="19"/>
        <v>6.2563753825229509E-2</v>
      </c>
      <c r="AD126" s="72">
        <f t="shared" si="20"/>
        <v>7.4853801169590646E-3</v>
      </c>
      <c r="AE126" s="72">
        <f t="shared" si="21"/>
        <v>1.0880652839170351E-2</v>
      </c>
      <c r="AF126" s="72">
        <f t="shared" si="22"/>
        <v>0.74683544303797467</v>
      </c>
    </row>
    <row r="127" spans="1:32" x14ac:dyDescent="0.25">
      <c r="A127" s="2" t="s">
        <v>6846</v>
      </c>
      <c r="B127" s="3" t="s">
        <v>24</v>
      </c>
      <c r="C127" s="4" t="s">
        <v>6845</v>
      </c>
      <c r="D127" s="3" t="s">
        <v>26</v>
      </c>
      <c r="E127" s="3" t="s">
        <v>6844</v>
      </c>
      <c r="F127" s="3" t="s">
        <v>28</v>
      </c>
      <c r="G127" s="3" t="s">
        <v>28</v>
      </c>
      <c r="H127" s="5">
        <v>112</v>
      </c>
      <c r="I127" s="5">
        <v>2</v>
      </c>
      <c r="J127" s="5">
        <v>110</v>
      </c>
      <c r="K127" s="5">
        <v>132</v>
      </c>
      <c r="L127" s="5">
        <v>3.1168999999999999E-2</v>
      </c>
      <c r="M127" s="69">
        <f t="shared" si="12"/>
        <v>6679</v>
      </c>
      <c r="N127" s="5">
        <v>31</v>
      </c>
      <c r="O127" s="5">
        <v>5955</v>
      </c>
      <c r="P127" s="5">
        <v>4235</v>
      </c>
      <c r="Q127" s="5">
        <v>0</v>
      </c>
      <c r="R127" s="5">
        <v>0</v>
      </c>
      <c r="S127" s="5">
        <f t="shared" si="13"/>
        <v>4724</v>
      </c>
      <c r="T127" s="5">
        <v>10</v>
      </c>
      <c r="U127" s="5">
        <v>7</v>
      </c>
      <c r="V127" s="5">
        <v>724</v>
      </c>
      <c r="W127" s="5">
        <v>489</v>
      </c>
      <c r="X127" s="72">
        <f t="shared" si="14"/>
        <v>0.89160053900284475</v>
      </c>
      <c r="Y127" s="72">
        <f t="shared" si="15"/>
        <v>0</v>
      </c>
      <c r="Z127" s="72">
        <f t="shared" si="16"/>
        <v>0.10839946099715526</v>
      </c>
      <c r="AA127" s="72">
        <f t="shared" si="17"/>
        <v>0.89648602878916173</v>
      </c>
      <c r="AB127" s="72">
        <f t="shared" si="18"/>
        <v>0</v>
      </c>
      <c r="AC127" s="72">
        <f t="shared" si="19"/>
        <v>0.10351397121083827</v>
      </c>
      <c r="AD127" s="72">
        <f t="shared" si="20"/>
        <v>4.6414133852373113E-3</v>
      </c>
      <c r="AE127" s="72">
        <f t="shared" si="21"/>
        <v>6.5622353937341239E-3</v>
      </c>
      <c r="AF127" s="72">
        <f t="shared" si="22"/>
        <v>0.83333333333333337</v>
      </c>
    </row>
    <row r="128" spans="1:32" x14ac:dyDescent="0.25">
      <c r="A128" s="2" t="s">
        <v>7961</v>
      </c>
      <c r="B128" s="3" t="s">
        <v>24</v>
      </c>
      <c r="C128" s="4" t="s">
        <v>7960</v>
      </c>
      <c r="D128" s="3" t="s">
        <v>26</v>
      </c>
      <c r="E128" s="3" t="s">
        <v>7959</v>
      </c>
      <c r="F128" s="3" t="s">
        <v>28</v>
      </c>
      <c r="G128" s="3" t="s">
        <v>28</v>
      </c>
      <c r="H128" s="5">
        <v>663</v>
      </c>
      <c r="I128" s="5">
        <v>4</v>
      </c>
      <c r="J128" s="5">
        <v>811</v>
      </c>
      <c r="K128" s="5">
        <v>963</v>
      </c>
      <c r="L128" s="5">
        <v>9.7076999999999997E-2</v>
      </c>
      <c r="M128" s="69">
        <f t="shared" si="12"/>
        <v>17136</v>
      </c>
      <c r="N128" s="5">
        <v>593</v>
      </c>
      <c r="O128" s="5">
        <v>14255</v>
      </c>
      <c r="P128" s="5">
        <v>9920</v>
      </c>
      <c r="Q128" s="5">
        <v>0</v>
      </c>
      <c r="R128" s="5">
        <v>0</v>
      </c>
      <c r="S128" s="5">
        <f t="shared" si="13"/>
        <v>11709</v>
      </c>
      <c r="T128" s="5">
        <v>19</v>
      </c>
      <c r="U128" s="5">
        <v>38</v>
      </c>
      <c r="V128" s="5">
        <v>2881</v>
      </c>
      <c r="W128" s="5">
        <v>1789</v>
      </c>
      <c r="X128" s="72">
        <f t="shared" si="14"/>
        <v>0.83187441643324</v>
      </c>
      <c r="Y128" s="72">
        <f t="shared" si="15"/>
        <v>0</v>
      </c>
      <c r="Z128" s="72">
        <f t="shared" si="16"/>
        <v>0.16812558356676005</v>
      </c>
      <c r="AA128" s="72">
        <f t="shared" si="17"/>
        <v>0.84721154667349907</v>
      </c>
      <c r="AB128" s="72">
        <f t="shared" si="18"/>
        <v>0</v>
      </c>
      <c r="AC128" s="72">
        <f t="shared" si="19"/>
        <v>0.15278845332650098</v>
      </c>
      <c r="AD128" s="72">
        <f t="shared" si="20"/>
        <v>3.4605508870214755E-2</v>
      </c>
      <c r="AE128" s="72">
        <f t="shared" si="21"/>
        <v>5.0644803142881542E-2</v>
      </c>
      <c r="AF128" s="72">
        <f t="shared" si="22"/>
        <v>0.84215991692627201</v>
      </c>
    </row>
    <row r="129" spans="1:32" x14ac:dyDescent="0.25">
      <c r="A129" s="2" t="s">
        <v>7203</v>
      </c>
      <c r="B129" s="3" t="s">
        <v>24</v>
      </c>
      <c r="C129" s="4" t="s">
        <v>7202</v>
      </c>
      <c r="D129" s="3" t="s">
        <v>26</v>
      </c>
      <c r="E129" s="3" t="s">
        <v>7201</v>
      </c>
      <c r="F129" s="3" t="s">
        <v>28</v>
      </c>
      <c r="G129" s="3" t="s">
        <v>28</v>
      </c>
      <c r="H129" s="5">
        <v>268</v>
      </c>
      <c r="I129" s="5">
        <v>1</v>
      </c>
      <c r="J129" s="5">
        <v>379</v>
      </c>
      <c r="K129" s="5">
        <v>414</v>
      </c>
      <c r="L129" s="5">
        <v>7.782E-2</v>
      </c>
      <c r="M129" s="69">
        <f t="shared" si="12"/>
        <v>7774</v>
      </c>
      <c r="N129" s="5">
        <v>237</v>
      </c>
      <c r="O129" s="5">
        <v>7403</v>
      </c>
      <c r="P129" s="5">
        <v>5320</v>
      </c>
      <c r="Q129" s="5">
        <v>0</v>
      </c>
      <c r="R129" s="5">
        <v>0</v>
      </c>
      <c r="S129" s="5">
        <f t="shared" si="13"/>
        <v>5588</v>
      </c>
      <c r="T129" s="5">
        <v>15</v>
      </c>
      <c r="U129" s="5">
        <v>7</v>
      </c>
      <c r="V129" s="5">
        <v>371</v>
      </c>
      <c r="W129" s="5">
        <v>268</v>
      </c>
      <c r="X129" s="72">
        <f t="shared" si="14"/>
        <v>0.95227682016979676</v>
      </c>
      <c r="Y129" s="72">
        <f t="shared" si="15"/>
        <v>0</v>
      </c>
      <c r="Z129" s="72">
        <f t="shared" si="16"/>
        <v>4.7723179830203244E-2</v>
      </c>
      <c r="AA129" s="72">
        <f t="shared" si="17"/>
        <v>0.95204008589835365</v>
      </c>
      <c r="AB129" s="72">
        <f t="shared" si="18"/>
        <v>0</v>
      </c>
      <c r="AC129" s="72">
        <f t="shared" si="19"/>
        <v>4.7959914101646385E-2</v>
      </c>
      <c r="AD129" s="72">
        <f t="shared" si="20"/>
        <v>3.0486236171854902E-2</v>
      </c>
      <c r="AE129" s="72">
        <f t="shared" si="21"/>
        <v>4.2412312097351468E-2</v>
      </c>
      <c r="AF129" s="72">
        <f t="shared" si="22"/>
        <v>0.91545893719806759</v>
      </c>
    </row>
    <row r="130" spans="1:32" x14ac:dyDescent="0.25">
      <c r="A130" s="2" t="s">
        <v>7348</v>
      </c>
      <c r="B130" s="3" t="s">
        <v>24</v>
      </c>
      <c r="C130" s="4" t="s">
        <v>7347</v>
      </c>
      <c r="D130" s="3" t="s">
        <v>26</v>
      </c>
      <c r="E130" s="3" t="s">
        <v>7346</v>
      </c>
      <c r="F130" s="3" t="s">
        <v>28</v>
      </c>
      <c r="G130" s="3" t="s">
        <v>28</v>
      </c>
      <c r="H130" s="5">
        <v>480</v>
      </c>
      <c r="I130" s="5">
        <v>85</v>
      </c>
      <c r="J130" s="5">
        <v>258</v>
      </c>
      <c r="K130" s="5">
        <v>306</v>
      </c>
      <c r="L130" s="5">
        <v>5.1575999999999997E-2</v>
      </c>
      <c r="M130" s="69">
        <f t="shared" si="12"/>
        <v>8472</v>
      </c>
      <c r="N130" s="5">
        <v>50</v>
      </c>
      <c r="O130" s="5">
        <v>7957</v>
      </c>
      <c r="P130" s="5">
        <v>5933</v>
      </c>
      <c r="Q130" s="5">
        <v>0</v>
      </c>
      <c r="R130" s="5">
        <v>0</v>
      </c>
      <c r="S130" s="5">
        <f t="shared" si="13"/>
        <v>6310</v>
      </c>
      <c r="T130" s="5">
        <v>35</v>
      </c>
      <c r="U130" s="5">
        <v>3</v>
      </c>
      <c r="V130" s="5">
        <v>515</v>
      </c>
      <c r="W130" s="5">
        <v>377</v>
      </c>
      <c r="X130" s="72">
        <f t="shared" si="14"/>
        <v>0.93921152030217181</v>
      </c>
      <c r="Y130" s="72">
        <f t="shared" si="15"/>
        <v>0</v>
      </c>
      <c r="Z130" s="72">
        <f t="shared" si="16"/>
        <v>6.0788479697828142E-2</v>
      </c>
      <c r="AA130" s="72">
        <f t="shared" si="17"/>
        <v>0.94025356576862129</v>
      </c>
      <c r="AB130" s="72">
        <f t="shared" si="18"/>
        <v>0</v>
      </c>
      <c r="AC130" s="72">
        <f t="shared" si="19"/>
        <v>5.9746434231378764E-2</v>
      </c>
      <c r="AD130" s="72">
        <f t="shared" si="20"/>
        <v>5.9017941454202081E-3</v>
      </c>
      <c r="AE130" s="72">
        <f t="shared" si="21"/>
        <v>7.9239302694136295E-3</v>
      </c>
      <c r="AF130" s="72">
        <f t="shared" si="22"/>
        <v>0.84313725490196079</v>
      </c>
    </row>
    <row r="131" spans="1:32" x14ac:dyDescent="0.25">
      <c r="A131" s="2" t="s">
        <v>6019</v>
      </c>
      <c r="B131" s="3" t="s">
        <v>24</v>
      </c>
      <c r="C131" s="4" t="s">
        <v>6018</v>
      </c>
      <c r="D131" s="3" t="s">
        <v>26</v>
      </c>
      <c r="E131" s="3" t="s">
        <v>6017</v>
      </c>
      <c r="F131" s="3" t="s">
        <v>28</v>
      </c>
      <c r="G131" s="3" t="s">
        <v>28</v>
      </c>
      <c r="H131" s="5">
        <v>25</v>
      </c>
      <c r="I131" s="5">
        <v>0</v>
      </c>
      <c r="J131" s="5">
        <v>44</v>
      </c>
      <c r="K131" s="5">
        <v>46</v>
      </c>
      <c r="L131" s="5">
        <v>1.7801999999999998E-2</v>
      </c>
      <c r="M131" s="69">
        <f t="shared" ref="M131:M194" si="23">O131+Q131+V131</f>
        <v>3491</v>
      </c>
      <c r="N131" s="5">
        <v>14</v>
      </c>
      <c r="O131" s="5">
        <v>3479</v>
      </c>
      <c r="P131" s="5">
        <v>2584</v>
      </c>
      <c r="Q131" s="5">
        <v>0</v>
      </c>
      <c r="R131" s="5">
        <v>0</v>
      </c>
      <c r="S131" s="5">
        <f t="shared" ref="S131:S194" si="24">R131+W131+P131</f>
        <v>2588</v>
      </c>
      <c r="T131" s="5">
        <v>12</v>
      </c>
      <c r="U131" s="5">
        <v>0</v>
      </c>
      <c r="V131" s="5">
        <v>12</v>
      </c>
      <c r="W131" s="5">
        <v>4</v>
      </c>
      <c r="X131" s="72">
        <f t="shared" ref="X131:X194" si="25">O131/$M131</f>
        <v>0.99656258951589805</v>
      </c>
      <c r="Y131" s="72">
        <f t="shared" ref="Y131:Y194" si="26">Q131/$M131</f>
        <v>0</v>
      </c>
      <c r="Z131" s="72">
        <f t="shared" ref="Z131:Z194" si="27">V131/$M131</f>
        <v>3.4374104841019765E-3</v>
      </c>
      <c r="AA131" s="72">
        <f t="shared" ref="AA131:AA194" si="28">P131/$S131</f>
        <v>0.99845440494590421</v>
      </c>
      <c r="AB131" s="72">
        <f t="shared" ref="AB131:AB194" si="29">R131/$S131</f>
        <v>0</v>
      </c>
      <c r="AC131" s="72">
        <f t="shared" ref="AC131:AC194" si="30">W131/$S131</f>
        <v>1.5455950540958269E-3</v>
      </c>
      <c r="AD131" s="72">
        <f t="shared" ref="AD131:AD194" si="31">$N131/M131</f>
        <v>4.0103122314523064E-3</v>
      </c>
      <c r="AE131" s="72">
        <f t="shared" ref="AE131:AE194" si="32">$N131/S131</f>
        <v>5.4095826893353939E-3</v>
      </c>
      <c r="AF131" s="72">
        <f t="shared" ref="AF131:AF194" si="33">J131/K131</f>
        <v>0.95652173913043481</v>
      </c>
    </row>
    <row r="132" spans="1:32" x14ac:dyDescent="0.25">
      <c r="A132" s="2" t="s">
        <v>7729</v>
      </c>
      <c r="B132" s="3" t="s">
        <v>24</v>
      </c>
      <c r="C132" s="4" t="s">
        <v>7728</v>
      </c>
      <c r="D132" s="3" t="s">
        <v>26</v>
      </c>
      <c r="E132" s="3" t="s">
        <v>7727</v>
      </c>
      <c r="F132" s="3" t="s">
        <v>28</v>
      </c>
      <c r="G132" s="3" t="s">
        <v>28</v>
      </c>
      <c r="H132" s="5">
        <v>453</v>
      </c>
      <c r="I132" s="5">
        <v>23</v>
      </c>
      <c r="J132" s="5">
        <v>420</v>
      </c>
      <c r="K132" s="5">
        <v>515</v>
      </c>
      <c r="L132" s="5">
        <v>6.7250000000000004E-2</v>
      </c>
      <c r="M132" s="69">
        <f t="shared" si="23"/>
        <v>12247</v>
      </c>
      <c r="N132" s="5">
        <v>164</v>
      </c>
      <c r="O132" s="5">
        <v>10786</v>
      </c>
      <c r="P132" s="5">
        <v>7658</v>
      </c>
      <c r="Q132" s="5">
        <v>0</v>
      </c>
      <c r="R132" s="5">
        <v>0</v>
      </c>
      <c r="S132" s="5">
        <f t="shared" si="24"/>
        <v>8629</v>
      </c>
      <c r="T132" s="5">
        <v>17</v>
      </c>
      <c r="U132" s="5">
        <v>12</v>
      </c>
      <c r="V132" s="5">
        <v>1461</v>
      </c>
      <c r="W132" s="5">
        <v>971</v>
      </c>
      <c r="X132" s="72">
        <f t="shared" si="25"/>
        <v>0.88070547889279005</v>
      </c>
      <c r="Y132" s="72">
        <f t="shared" si="26"/>
        <v>0</v>
      </c>
      <c r="Z132" s="72">
        <f t="shared" si="27"/>
        <v>0.11929452110720992</v>
      </c>
      <c r="AA132" s="72">
        <f t="shared" si="28"/>
        <v>0.88747247653262251</v>
      </c>
      <c r="AB132" s="72">
        <f t="shared" si="29"/>
        <v>0</v>
      </c>
      <c r="AC132" s="72">
        <f t="shared" si="30"/>
        <v>0.11252752346737745</v>
      </c>
      <c r="AD132" s="72">
        <f t="shared" si="31"/>
        <v>1.3391034539070793E-2</v>
      </c>
      <c r="AE132" s="72">
        <f t="shared" si="32"/>
        <v>1.9005678525901033E-2</v>
      </c>
      <c r="AF132" s="72">
        <f t="shared" si="33"/>
        <v>0.81553398058252424</v>
      </c>
    </row>
    <row r="133" spans="1:32" x14ac:dyDescent="0.25">
      <c r="A133" s="2" t="s">
        <v>8545</v>
      </c>
      <c r="B133" s="3" t="s">
        <v>24</v>
      </c>
      <c r="C133" s="4" t="s">
        <v>8544</v>
      </c>
      <c r="D133" s="3" t="s">
        <v>26</v>
      </c>
      <c r="E133" s="3" t="s">
        <v>8543</v>
      </c>
      <c r="F133" s="3" t="s">
        <v>28</v>
      </c>
      <c r="G133" s="3" t="s">
        <v>28</v>
      </c>
      <c r="H133" s="5">
        <v>5019</v>
      </c>
      <c r="I133" s="5">
        <v>174</v>
      </c>
      <c r="J133" s="5">
        <v>3589</v>
      </c>
      <c r="K133" s="5">
        <v>5732</v>
      </c>
      <c r="L133" s="5">
        <v>0.18219399999999999</v>
      </c>
      <c r="M133" s="69">
        <f t="shared" si="23"/>
        <v>68844</v>
      </c>
      <c r="N133" s="5">
        <v>2745</v>
      </c>
      <c r="O133" s="5">
        <v>47131</v>
      </c>
      <c r="P133" s="5">
        <v>31461</v>
      </c>
      <c r="Q133" s="5">
        <v>0</v>
      </c>
      <c r="R133" s="5">
        <v>0</v>
      </c>
      <c r="S133" s="5">
        <f t="shared" si="24"/>
        <v>45539</v>
      </c>
      <c r="T133" s="5">
        <v>321</v>
      </c>
      <c r="U133" s="5">
        <v>156</v>
      </c>
      <c r="V133" s="5">
        <v>21713</v>
      </c>
      <c r="W133" s="5">
        <v>14078</v>
      </c>
      <c r="X133" s="72">
        <f t="shared" si="25"/>
        <v>0.68460577537621292</v>
      </c>
      <c r="Y133" s="72">
        <f t="shared" si="26"/>
        <v>0</v>
      </c>
      <c r="Z133" s="72">
        <f t="shared" si="27"/>
        <v>0.31539422462378713</v>
      </c>
      <c r="AA133" s="72">
        <f t="shared" si="28"/>
        <v>0.69085838512044617</v>
      </c>
      <c r="AB133" s="72">
        <f t="shared" si="29"/>
        <v>0</v>
      </c>
      <c r="AC133" s="72">
        <f t="shared" si="30"/>
        <v>0.30914161487955377</v>
      </c>
      <c r="AD133" s="72">
        <f t="shared" si="31"/>
        <v>3.9872755795712048E-2</v>
      </c>
      <c r="AE133" s="72">
        <f t="shared" si="32"/>
        <v>6.0278003469553566E-2</v>
      </c>
      <c r="AF133" s="72">
        <f t="shared" si="33"/>
        <v>0.62613398464759251</v>
      </c>
    </row>
    <row r="134" spans="1:32" x14ac:dyDescent="0.25">
      <c r="A134" s="2" t="s">
        <v>8006</v>
      </c>
      <c r="B134" s="3" t="s">
        <v>24</v>
      </c>
      <c r="C134" s="4" t="s">
        <v>8005</v>
      </c>
      <c r="D134" s="3" t="s">
        <v>26</v>
      </c>
      <c r="E134" s="3" t="s">
        <v>8004</v>
      </c>
      <c r="F134" s="3" t="s">
        <v>28</v>
      </c>
      <c r="G134" s="3" t="s">
        <v>28</v>
      </c>
      <c r="H134" s="5">
        <v>966</v>
      </c>
      <c r="I134" s="5">
        <v>26</v>
      </c>
      <c r="J134" s="5">
        <v>974</v>
      </c>
      <c r="K134" s="5">
        <v>1245</v>
      </c>
      <c r="L134" s="5">
        <v>0.11877500000000001</v>
      </c>
      <c r="M134" s="69">
        <f t="shared" si="23"/>
        <v>20794</v>
      </c>
      <c r="N134" s="5">
        <v>434</v>
      </c>
      <c r="O134" s="5">
        <v>16041</v>
      </c>
      <c r="P134" s="5">
        <v>10482</v>
      </c>
      <c r="Q134" s="5">
        <v>0</v>
      </c>
      <c r="R134" s="5">
        <v>0</v>
      </c>
      <c r="S134" s="5">
        <f t="shared" si="24"/>
        <v>13428</v>
      </c>
      <c r="T134" s="5">
        <v>89</v>
      </c>
      <c r="U134" s="5">
        <v>85</v>
      </c>
      <c r="V134" s="5">
        <v>4753</v>
      </c>
      <c r="W134" s="5">
        <v>2946</v>
      </c>
      <c r="X134" s="72">
        <f t="shared" si="25"/>
        <v>0.77142444936039245</v>
      </c>
      <c r="Y134" s="72">
        <f t="shared" si="26"/>
        <v>0</v>
      </c>
      <c r="Z134" s="72">
        <f t="shared" si="27"/>
        <v>0.22857555063960758</v>
      </c>
      <c r="AA134" s="72">
        <f t="shared" si="28"/>
        <v>0.78060768543342274</v>
      </c>
      <c r="AB134" s="72">
        <f t="shared" si="29"/>
        <v>0</v>
      </c>
      <c r="AC134" s="72">
        <f t="shared" si="30"/>
        <v>0.21939231456657729</v>
      </c>
      <c r="AD134" s="72">
        <f t="shared" si="31"/>
        <v>2.0871405213042225E-2</v>
      </c>
      <c r="AE134" s="72">
        <f t="shared" si="32"/>
        <v>3.2320524277628833E-2</v>
      </c>
      <c r="AF134" s="72">
        <f t="shared" si="33"/>
        <v>0.78232931726907629</v>
      </c>
    </row>
    <row r="135" spans="1:32" x14ac:dyDescent="0.25">
      <c r="A135" s="2" t="s">
        <v>8180</v>
      </c>
      <c r="B135" s="3" t="s">
        <v>24</v>
      </c>
      <c r="C135" s="4" t="s">
        <v>8179</v>
      </c>
      <c r="D135" s="3" t="s">
        <v>26</v>
      </c>
      <c r="E135" s="3" t="s">
        <v>8178</v>
      </c>
      <c r="F135" s="3" t="s">
        <v>28</v>
      </c>
      <c r="G135" s="3" t="s">
        <v>28</v>
      </c>
      <c r="H135" s="5">
        <v>2593</v>
      </c>
      <c r="I135" s="5">
        <v>136</v>
      </c>
      <c r="J135" s="5">
        <v>1917</v>
      </c>
      <c r="K135" s="5">
        <v>2276</v>
      </c>
      <c r="L135" s="5">
        <v>0.17701</v>
      </c>
      <c r="M135" s="69">
        <f t="shared" si="23"/>
        <v>22482</v>
      </c>
      <c r="N135" s="5">
        <v>946</v>
      </c>
      <c r="O135" s="5">
        <v>19522</v>
      </c>
      <c r="P135" s="5">
        <v>12858</v>
      </c>
      <c r="Q135" s="5">
        <v>0</v>
      </c>
      <c r="R135" s="5">
        <v>0</v>
      </c>
      <c r="S135" s="5">
        <f t="shared" si="24"/>
        <v>14796</v>
      </c>
      <c r="T135" s="5">
        <v>76</v>
      </c>
      <c r="U135" s="5">
        <v>28</v>
      </c>
      <c r="V135" s="5">
        <v>2960</v>
      </c>
      <c r="W135" s="5">
        <v>1938</v>
      </c>
      <c r="X135" s="72">
        <f t="shared" si="25"/>
        <v>0.86833911573703404</v>
      </c>
      <c r="Y135" s="72">
        <f t="shared" si="26"/>
        <v>0</v>
      </c>
      <c r="Z135" s="72">
        <f t="shared" si="27"/>
        <v>0.13166088426296593</v>
      </c>
      <c r="AA135" s="72">
        <f t="shared" si="28"/>
        <v>0.86901865369018649</v>
      </c>
      <c r="AB135" s="72">
        <f t="shared" si="29"/>
        <v>0</v>
      </c>
      <c r="AC135" s="72">
        <f t="shared" si="30"/>
        <v>0.13098134630981345</v>
      </c>
      <c r="AD135" s="72">
        <f t="shared" si="31"/>
        <v>4.2078106929988437E-2</v>
      </c>
      <c r="AE135" s="72">
        <f t="shared" si="32"/>
        <v>6.3936198972695327E-2</v>
      </c>
      <c r="AF135" s="72">
        <f t="shared" si="33"/>
        <v>0.84226713532513175</v>
      </c>
    </row>
    <row r="136" spans="1:32" x14ac:dyDescent="0.25">
      <c r="A136" s="2" t="s">
        <v>7254</v>
      </c>
      <c r="B136" s="3" t="s">
        <v>24</v>
      </c>
      <c r="C136" s="4" t="s">
        <v>7253</v>
      </c>
      <c r="D136" s="3" t="s">
        <v>26</v>
      </c>
      <c r="E136" s="3" t="s">
        <v>7252</v>
      </c>
      <c r="F136" s="3" t="s">
        <v>28</v>
      </c>
      <c r="G136" s="3" t="s">
        <v>28</v>
      </c>
      <c r="H136" s="5">
        <v>327</v>
      </c>
      <c r="I136" s="5">
        <v>6</v>
      </c>
      <c r="J136" s="5">
        <v>327</v>
      </c>
      <c r="K136" s="5">
        <v>377</v>
      </c>
      <c r="L136" s="5">
        <v>6.7780999999999994E-2</v>
      </c>
      <c r="M136" s="69">
        <f t="shared" si="23"/>
        <v>7692</v>
      </c>
      <c r="N136" s="5">
        <v>108</v>
      </c>
      <c r="O136" s="5">
        <v>7536</v>
      </c>
      <c r="P136" s="5">
        <v>5562</v>
      </c>
      <c r="Q136" s="5">
        <v>0</v>
      </c>
      <c r="R136" s="5">
        <v>0</v>
      </c>
      <c r="S136" s="5">
        <f t="shared" si="24"/>
        <v>5691</v>
      </c>
      <c r="T136" s="5">
        <v>6</v>
      </c>
      <c r="U136" s="5">
        <v>1</v>
      </c>
      <c r="V136" s="5">
        <v>156</v>
      </c>
      <c r="W136" s="5">
        <v>129</v>
      </c>
      <c r="X136" s="72">
        <f t="shared" si="25"/>
        <v>0.97971918876755071</v>
      </c>
      <c r="Y136" s="72">
        <f t="shared" si="26"/>
        <v>0</v>
      </c>
      <c r="Z136" s="72">
        <f t="shared" si="27"/>
        <v>2.0280811232449299E-2</v>
      </c>
      <c r="AA136" s="72">
        <f t="shared" si="28"/>
        <v>0.97733263046916186</v>
      </c>
      <c r="AB136" s="72">
        <f t="shared" si="29"/>
        <v>0</v>
      </c>
      <c r="AC136" s="72">
        <f t="shared" si="30"/>
        <v>2.2667369530838165E-2</v>
      </c>
      <c r="AD136" s="72">
        <f t="shared" si="31"/>
        <v>1.4040561622464899E-2</v>
      </c>
      <c r="AE136" s="72">
        <f t="shared" si="32"/>
        <v>1.8977332630469163E-2</v>
      </c>
      <c r="AF136" s="72">
        <f t="shared" si="33"/>
        <v>0.86737400530503983</v>
      </c>
    </row>
    <row r="137" spans="1:32" x14ac:dyDescent="0.25">
      <c r="A137" s="2" t="s">
        <v>6100</v>
      </c>
      <c r="B137" s="3" t="s">
        <v>24</v>
      </c>
      <c r="C137" s="4" t="s">
        <v>6099</v>
      </c>
      <c r="D137" s="3" t="s">
        <v>26</v>
      </c>
      <c r="E137" s="3" t="s">
        <v>6098</v>
      </c>
      <c r="F137" s="3" t="s">
        <v>28</v>
      </c>
      <c r="G137" s="3" t="s">
        <v>28</v>
      </c>
      <c r="H137" s="5">
        <v>320</v>
      </c>
      <c r="I137" s="5">
        <v>5</v>
      </c>
      <c r="J137" s="5">
        <v>308</v>
      </c>
      <c r="K137" s="5">
        <v>331</v>
      </c>
      <c r="L137" s="5">
        <v>0.121915</v>
      </c>
      <c r="M137" s="69">
        <f t="shared" si="23"/>
        <v>4126</v>
      </c>
      <c r="N137" s="5">
        <v>120</v>
      </c>
      <c r="O137" s="5">
        <v>4064</v>
      </c>
      <c r="P137" s="5">
        <v>2715</v>
      </c>
      <c r="Q137" s="5">
        <v>0</v>
      </c>
      <c r="R137" s="5">
        <v>0</v>
      </c>
      <c r="S137" s="5">
        <f t="shared" si="24"/>
        <v>2759</v>
      </c>
      <c r="T137" s="5">
        <v>3</v>
      </c>
      <c r="U137" s="5">
        <v>2</v>
      </c>
      <c r="V137" s="5">
        <v>62</v>
      </c>
      <c r="W137" s="5">
        <v>44</v>
      </c>
      <c r="X137" s="72">
        <f t="shared" si="25"/>
        <v>0.98497333979641299</v>
      </c>
      <c r="Y137" s="72">
        <f t="shared" si="26"/>
        <v>0</v>
      </c>
      <c r="Z137" s="72">
        <f t="shared" si="27"/>
        <v>1.5026660203587009E-2</v>
      </c>
      <c r="AA137" s="72">
        <f t="shared" si="28"/>
        <v>0.98405219282348677</v>
      </c>
      <c r="AB137" s="72">
        <f t="shared" si="29"/>
        <v>0</v>
      </c>
      <c r="AC137" s="72">
        <f t="shared" si="30"/>
        <v>1.5947807176513229E-2</v>
      </c>
      <c r="AD137" s="72">
        <f t="shared" si="31"/>
        <v>2.9083858458555503E-2</v>
      </c>
      <c r="AE137" s="72">
        <f t="shared" si="32"/>
        <v>4.3494019572308806E-2</v>
      </c>
      <c r="AF137" s="72">
        <f t="shared" si="33"/>
        <v>0.93051359516616317</v>
      </c>
    </row>
    <row r="138" spans="1:32" x14ac:dyDescent="0.25">
      <c r="A138" s="2" t="s">
        <v>7307</v>
      </c>
      <c r="B138" s="3" t="s">
        <v>24</v>
      </c>
      <c r="C138" s="4" t="s">
        <v>7306</v>
      </c>
      <c r="D138" s="3" t="s">
        <v>26</v>
      </c>
      <c r="E138" s="3" t="s">
        <v>7305</v>
      </c>
      <c r="F138" s="3" t="s">
        <v>28</v>
      </c>
      <c r="G138" s="3" t="s">
        <v>28</v>
      </c>
      <c r="H138" s="5">
        <v>348</v>
      </c>
      <c r="I138" s="5">
        <v>4</v>
      </c>
      <c r="J138" s="5">
        <v>417</v>
      </c>
      <c r="K138" s="5">
        <v>473</v>
      </c>
      <c r="L138" s="5">
        <v>8.1975999999999993E-2</v>
      </c>
      <c r="M138" s="69">
        <f t="shared" si="23"/>
        <v>9860</v>
      </c>
      <c r="N138" s="5">
        <v>203</v>
      </c>
      <c r="O138" s="5">
        <v>8346</v>
      </c>
      <c r="P138" s="5">
        <v>5770</v>
      </c>
      <c r="Q138" s="5">
        <v>0</v>
      </c>
      <c r="R138" s="5">
        <v>0</v>
      </c>
      <c r="S138" s="5">
        <f t="shared" si="24"/>
        <v>6725</v>
      </c>
      <c r="T138" s="5">
        <v>28</v>
      </c>
      <c r="U138" s="5">
        <v>29</v>
      </c>
      <c r="V138" s="5">
        <v>1514</v>
      </c>
      <c r="W138" s="5">
        <v>955</v>
      </c>
      <c r="X138" s="72">
        <f t="shared" si="25"/>
        <v>0.84645030425963486</v>
      </c>
      <c r="Y138" s="72">
        <f t="shared" si="26"/>
        <v>0</v>
      </c>
      <c r="Z138" s="72">
        <f t="shared" si="27"/>
        <v>0.15354969574036512</v>
      </c>
      <c r="AA138" s="72">
        <f t="shared" si="28"/>
        <v>0.85799256505576205</v>
      </c>
      <c r="AB138" s="72">
        <f t="shared" si="29"/>
        <v>0</v>
      </c>
      <c r="AC138" s="72">
        <f t="shared" si="30"/>
        <v>0.14200743494423793</v>
      </c>
      <c r="AD138" s="72">
        <f t="shared" si="31"/>
        <v>2.0588235294117647E-2</v>
      </c>
      <c r="AE138" s="72">
        <f t="shared" si="32"/>
        <v>3.0185873605947957E-2</v>
      </c>
      <c r="AF138" s="72">
        <f t="shared" si="33"/>
        <v>0.88160676532769555</v>
      </c>
    </row>
    <row r="139" spans="1:32" x14ac:dyDescent="0.25">
      <c r="A139" s="2" t="s">
        <v>6300</v>
      </c>
      <c r="B139" s="3" t="s">
        <v>24</v>
      </c>
      <c r="C139" s="4" t="s">
        <v>6299</v>
      </c>
      <c r="D139" s="3" t="s">
        <v>26</v>
      </c>
      <c r="E139" s="3" t="s">
        <v>6298</v>
      </c>
      <c r="F139" s="3" t="s">
        <v>28</v>
      </c>
      <c r="G139" s="3" t="s">
        <v>28</v>
      </c>
      <c r="H139" s="5">
        <v>102</v>
      </c>
      <c r="I139" s="5">
        <v>2</v>
      </c>
      <c r="J139" s="5">
        <v>103</v>
      </c>
      <c r="K139" s="5">
        <v>113</v>
      </c>
      <c r="L139" s="5">
        <v>3.6735999999999998E-2</v>
      </c>
      <c r="M139" s="69">
        <f t="shared" si="23"/>
        <v>4333</v>
      </c>
      <c r="N139" s="5">
        <v>34</v>
      </c>
      <c r="O139" s="5">
        <v>4304</v>
      </c>
      <c r="P139" s="5">
        <v>3076</v>
      </c>
      <c r="Q139" s="5">
        <v>0</v>
      </c>
      <c r="R139" s="5">
        <v>0</v>
      </c>
      <c r="S139" s="5">
        <f t="shared" si="24"/>
        <v>3097</v>
      </c>
      <c r="T139" s="5">
        <v>0</v>
      </c>
      <c r="U139" s="5">
        <v>1</v>
      </c>
      <c r="V139" s="5">
        <v>29</v>
      </c>
      <c r="W139" s="5">
        <v>21</v>
      </c>
      <c r="X139" s="72">
        <f t="shared" si="25"/>
        <v>0.99330717747519037</v>
      </c>
      <c r="Y139" s="72">
        <f t="shared" si="26"/>
        <v>0</v>
      </c>
      <c r="Z139" s="72">
        <f t="shared" si="27"/>
        <v>6.6928225248096005E-3</v>
      </c>
      <c r="AA139" s="72">
        <f t="shared" si="28"/>
        <v>0.99321924443009368</v>
      </c>
      <c r="AB139" s="72">
        <f t="shared" si="29"/>
        <v>0</v>
      </c>
      <c r="AC139" s="72">
        <f t="shared" si="30"/>
        <v>6.7807555699063611E-3</v>
      </c>
      <c r="AD139" s="72">
        <f t="shared" si="31"/>
        <v>7.8467574428802214E-3</v>
      </c>
      <c r="AE139" s="72">
        <f t="shared" si="32"/>
        <v>1.0978366160800775E-2</v>
      </c>
      <c r="AF139" s="72">
        <f t="shared" si="33"/>
        <v>0.91150442477876104</v>
      </c>
    </row>
    <row r="140" spans="1:32" x14ac:dyDescent="0.25">
      <c r="A140" s="2" t="s">
        <v>8572</v>
      </c>
      <c r="B140" s="3" t="s">
        <v>24</v>
      </c>
      <c r="C140" s="4" t="s">
        <v>8571</v>
      </c>
      <c r="D140" s="3" t="s">
        <v>26</v>
      </c>
      <c r="E140" s="3" t="s">
        <v>8570</v>
      </c>
      <c r="F140" s="3" t="s">
        <v>28</v>
      </c>
      <c r="G140" s="3" t="s">
        <v>28</v>
      </c>
      <c r="H140" s="5">
        <v>3734</v>
      </c>
      <c r="I140" s="5">
        <v>98</v>
      </c>
      <c r="J140" s="5">
        <v>1796</v>
      </c>
      <c r="K140" s="5">
        <v>4991</v>
      </c>
      <c r="L140" s="5">
        <v>0.13189400000000001</v>
      </c>
      <c r="M140" s="69">
        <f t="shared" si="23"/>
        <v>102479</v>
      </c>
      <c r="N140" s="5">
        <v>991</v>
      </c>
      <c r="O140" s="5">
        <v>61396</v>
      </c>
      <c r="P140" s="5">
        <v>37841</v>
      </c>
      <c r="Q140" s="5">
        <v>0</v>
      </c>
      <c r="R140" s="5">
        <v>0</v>
      </c>
      <c r="S140" s="5">
        <f t="shared" si="24"/>
        <v>62548</v>
      </c>
      <c r="T140" s="5">
        <v>247</v>
      </c>
      <c r="U140" s="5">
        <v>830</v>
      </c>
      <c r="V140" s="5">
        <v>41083</v>
      </c>
      <c r="W140" s="5">
        <v>24707</v>
      </c>
      <c r="X140" s="72">
        <f t="shared" si="25"/>
        <v>0.59910810995423458</v>
      </c>
      <c r="Y140" s="72">
        <f t="shared" si="26"/>
        <v>0</v>
      </c>
      <c r="Z140" s="72">
        <f t="shared" si="27"/>
        <v>0.40089189004576548</v>
      </c>
      <c r="AA140" s="72">
        <f t="shared" si="28"/>
        <v>0.60499136663042785</v>
      </c>
      <c r="AB140" s="72">
        <f t="shared" si="29"/>
        <v>0</v>
      </c>
      <c r="AC140" s="72">
        <f t="shared" si="30"/>
        <v>0.39500863336957215</v>
      </c>
      <c r="AD140" s="72">
        <f t="shared" si="31"/>
        <v>9.6702739097766378E-3</v>
      </c>
      <c r="AE140" s="72">
        <f t="shared" si="32"/>
        <v>1.5843831937072329E-2</v>
      </c>
      <c r="AF140" s="72">
        <f t="shared" si="33"/>
        <v>0.35984772590663194</v>
      </c>
    </row>
    <row r="141" spans="1:32" x14ac:dyDescent="0.25">
      <c r="A141" s="2" t="s">
        <v>8177</v>
      </c>
      <c r="B141" s="3" t="s">
        <v>24</v>
      </c>
      <c r="C141" s="4" t="s">
        <v>8176</v>
      </c>
      <c r="D141" s="3" t="s">
        <v>26</v>
      </c>
      <c r="E141" s="3" t="s">
        <v>8175</v>
      </c>
      <c r="F141" s="3" t="s">
        <v>28</v>
      </c>
      <c r="G141" s="3" t="s">
        <v>28</v>
      </c>
      <c r="H141" s="5">
        <v>1918</v>
      </c>
      <c r="I141" s="5">
        <v>105</v>
      </c>
      <c r="J141" s="5">
        <v>1079</v>
      </c>
      <c r="K141" s="5">
        <v>1599</v>
      </c>
      <c r="L141" s="5">
        <v>0.12546099999999999</v>
      </c>
      <c r="M141" s="69">
        <f t="shared" si="23"/>
        <v>26247</v>
      </c>
      <c r="N141" s="5">
        <v>212</v>
      </c>
      <c r="O141" s="5">
        <v>19725</v>
      </c>
      <c r="P141" s="5">
        <v>12745</v>
      </c>
      <c r="Q141" s="5">
        <v>0</v>
      </c>
      <c r="R141" s="5">
        <v>0</v>
      </c>
      <c r="S141" s="5">
        <f t="shared" si="24"/>
        <v>16850</v>
      </c>
      <c r="T141" s="5">
        <v>104</v>
      </c>
      <c r="U141" s="5">
        <v>49</v>
      </c>
      <c r="V141" s="5">
        <v>6522</v>
      </c>
      <c r="W141" s="5">
        <v>4105</v>
      </c>
      <c r="X141" s="72">
        <f t="shared" si="25"/>
        <v>0.75151445879529089</v>
      </c>
      <c r="Y141" s="72">
        <f t="shared" si="26"/>
        <v>0</v>
      </c>
      <c r="Z141" s="72">
        <f t="shared" si="27"/>
        <v>0.24848554120470911</v>
      </c>
      <c r="AA141" s="72">
        <f t="shared" si="28"/>
        <v>0.75637982195845699</v>
      </c>
      <c r="AB141" s="72">
        <f t="shared" si="29"/>
        <v>0</v>
      </c>
      <c r="AC141" s="72">
        <f t="shared" si="30"/>
        <v>0.24362017804154304</v>
      </c>
      <c r="AD141" s="72">
        <f t="shared" si="31"/>
        <v>8.0771135748847495E-3</v>
      </c>
      <c r="AE141" s="72">
        <f t="shared" si="32"/>
        <v>1.258160237388724E-2</v>
      </c>
      <c r="AF141" s="72">
        <f t="shared" si="33"/>
        <v>0.67479674796747968</v>
      </c>
    </row>
    <row r="142" spans="1:32" x14ac:dyDescent="0.25">
      <c r="A142" s="2" t="s">
        <v>8566</v>
      </c>
      <c r="B142" s="3" t="s">
        <v>24</v>
      </c>
      <c r="C142" s="4" t="s">
        <v>8565</v>
      </c>
      <c r="D142" s="3" t="s">
        <v>26</v>
      </c>
      <c r="E142" s="3" t="s">
        <v>8564</v>
      </c>
      <c r="F142" s="3" t="s">
        <v>28</v>
      </c>
      <c r="G142" s="3" t="s">
        <v>28</v>
      </c>
      <c r="H142" s="5">
        <v>4991</v>
      </c>
      <c r="I142" s="5">
        <v>91</v>
      </c>
      <c r="J142" s="5">
        <v>3225</v>
      </c>
      <c r="K142" s="5">
        <v>5467</v>
      </c>
      <c r="L142" s="5">
        <v>0.15527299999999999</v>
      </c>
      <c r="M142" s="69">
        <f t="shared" si="23"/>
        <v>100151</v>
      </c>
      <c r="N142" s="5">
        <v>1989</v>
      </c>
      <c r="O142" s="5">
        <v>60311</v>
      </c>
      <c r="P142" s="5">
        <v>35209</v>
      </c>
      <c r="Q142" s="5">
        <v>0</v>
      </c>
      <c r="R142" s="5">
        <v>0</v>
      </c>
      <c r="S142" s="5">
        <f t="shared" si="24"/>
        <v>57727</v>
      </c>
      <c r="T142" s="5">
        <v>159</v>
      </c>
      <c r="U142" s="5">
        <v>472</v>
      </c>
      <c r="V142" s="5">
        <v>39840</v>
      </c>
      <c r="W142" s="5">
        <v>22518</v>
      </c>
      <c r="X142" s="72">
        <f t="shared" si="25"/>
        <v>0.60220067697776358</v>
      </c>
      <c r="Y142" s="72">
        <f t="shared" si="26"/>
        <v>0</v>
      </c>
      <c r="Z142" s="72">
        <f t="shared" si="27"/>
        <v>0.39779932302223642</v>
      </c>
      <c r="AA142" s="72">
        <f t="shared" si="28"/>
        <v>0.60992256656330657</v>
      </c>
      <c r="AB142" s="72">
        <f t="shared" si="29"/>
        <v>0</v>
      </c>
      <c r="AC142" s="72">
        <f t="shared" si="30"/>
        <v>0.39007743343669338</v>
      </c>
      <c r="AD142" s="72">
        <f t="shared" si="31"/>
        <v>1.9860011382811953E-2</v>
      </c>
      <c r="AE142" s="72">
        <f t="shared" si="32"/>
        <v>3.4455280891090824E-2</v>
      </c>
      <c r="AF142" s="72">
        <f t="shared" si="33"/>
        <v>0.58990305469178705</v>
      </c>
    </row>
    <row r="143" spans="1:32" x14ac:dyDescent="0.25">
      <c r="A143" s="2" t="s">
        <v>6127</v>
      </c>
      <c r="B143" s="3" t="s">
        <v>24</v>
      </c>
      <c r="C143" s="4" t="s">
        <v>6126</v>
      </c>
      <c r="D143" s="3" t="s">
        <v>26</v>
      </c>
      <c r="E143" s="3" t="s">
        <v>6125</v>
      </c>
      <c r="F143" s="3" t="s">
        <v>28</v>
      </c>
      <c r="G143" s="3" t="s">
        <v>28</v>
      </c>
      <c r="H143" s="5">
        <v>56</v>
      </c>
      <c r="I143" s="5">
        <v>0</v>
      </c>
      <c r="J143" s="5">
        <v>78</v>
      </c>
      <c r="K143" s="5">
        <v>83</v>
      </c>
      <c r="L143" s="5">
        <v>3.0237E-2</v>
      </c>
      <c r="M143" s="69">
        <f t="shared" si="23"/>
        <v>3969</v>
      </c>
      <c r="N143" s="5">
        <v>41</v>
      </c>
      <c r="O143" s="5">
        <v>3969</v>
      </c>
      <c r="P143" s="5">
        <v>2745</v>
      </c>
      <c r="Q143" s="5">
        <v>0</v>
      </c>
      <c r="R143" s="5">
        <v>0</v>
      </c>
      <c r="S143" s="5">
        <f t="shared" si="24"/>
        <v>2745</v>
      </c>
      <c r="T143" s="5">
        <v>4</v>
      </c>
      <c r="U143" s="5">
        <v>1</v>
      </c>
      <c r="V143" s="5">
        <v>0</v>
      </c>
      <c r="W143" s="5">
        <v>0</v>
      </c>
      <c r="X143" s="72">
        <f t="shared" si="25"/>
        <v>1</v>
      </c>
      <c r="Y143" s="72">
        <f t="shared" si="26"/>
        <v>0</v>
      </c>
      <c r="Z143" s="72">
        <f t="shared" si="27"/>
        <v>0</v>
      </c>
      <c r="AA143" s="72">
        <f t="shared" si="28"/>
        <v>1</v>
      </c>
      <c r="AB143" s="72">
        <f t="shared" si="29"/>
        <v>0</v>
      </c>
      <c r="AC143" s="72">
        <f t="shared" si="30"/>
        <v>0</v>
      </c>
      <c r="AD143" s="72">
        <f t="shared" si="31"/>
        <v>1.0330057949105569E-2</v>
      </c>
      <c r="AE143" s="72">
        <f t="shared" si="32"/>
        <v>1.493624772313297E-2</v>
      </c>
      <c r="AF143" s="72">
        <f t="shared" si="33"/>
        <v>0.93975903614457834</v>
      </c>
    </row>
    <row r="144" spans="1:32" x14ac:dyDescent="0.25">
      <c r="A144" s="2" t="s">
        <v>8515</v>
      </c>
      <c r="B144" s="3" t="s">
        <v>24</v>
      </c>
      <c r="C144" s="4" t="s">
        <v>8514</v>
      </c>
      <c r="D144" s="3" t="s">
        <v>26</v>
      </c>
      <c r="E144" s="3" t="s">
        <v>8513</v>
      </c>
      <c r="F144" s="3" t="s">
        <v>28</v>
      </c>
      <c r="G144" s="3" t="s">
        <v>28</v>
      </c>
      <c r="H144" s="5">
        <v>3881</v>
      </c>
      <c r="I144" s="5">
        <v>109</v>
      </c>
      <c r="J144" s="5">
        <v>2538</v>
      </c>
      <c r="K144" s="5">
        <v>4259</v>
      </c>
      <c r="L144" s="5">
        <v>0.15218899999999999</v>
      </c>
      <c r="M144" s="69">
        <f t="shared" si="23"/>
        <v>78190</v>
      </c>
      <c r="N144" s="5">
        <v>1735</v>
      </c>
      <c r="O144" s="5">
        <v>47220</v>
      </c>
      <c r="P144" s="5">
        <v>27985</v>
      </c>
      <c r="Q144" s="5">
        <v>0</v>
      </c>
      <c r="R144" s="5">
        <v>0</v>
      </c>
      <c r="S144" s="5">
        <f t="shared" si="24"/>
        <v>45953</v>
      </c>
      <c r="T144" s="5">
        <v>95</v>
      </c>
      <c r="U144" s="5">
        <v>281</v>
      </c>
      <c r="V144" s="5">
        <v>30970</v>
      </c>
      <c r="W144" s="5">
        <v>17968</v>
      </c>
      <c r="X144" s="72">
        <f t="shared" si="25"/>
        <v>0.60391354393144903</v>
      </c>
      <c r="Y144" s="72">
        <f t="shared" si="26"/>
        <v>0</v>
      </c>
      <c r="Z144" s="72">
        <f t="shared" si="27"/>
        <v>0.39608645606855097</v>
      </c>
      <c r="AA144" s="72">
        <f t="shared" si="28"/>
        <v>0.60899179596544295</v>
      </c>
      <c r="AB144" s="72">
        <f t="shared" si="29"/>
        <v>0</v>
      </c>
      <c r="AC144" s="72">
        <f t="shared" si="30"/>
        <v>0.39100820403455705</v>
      </c>
      <c r="AD144" s="72">
        <f t="shared" si="31"/>
        <v>2.2189538304130962E-2</v>
      </c>
      <c r="AE144" s="72">
        <f t="shared" si="32"/>
        <v>3.7755968054316365E-2</v>
      </c>
      <c r="AF144" s="72">
        <f t="shared" si="33"/>
        <v>0.59591453392815219</v>
      </c>
    </row>
    <row r="145" spans="1:32" x14ac:dyDescent="0.25">
      <c r="A145" s="2" t="s">
        <v>7732</v>
      </c>
      <c r="B145" s="3" t="s">
        <v>24</v>
      </c>
      <c r="C145" s="4" t="s">
        <v>7731</v>
      </c>
      <c r="D145" s="3" t="s">
        <v>26</v>
      </c>
      <c r="E145" s="3" t="s">
        <v>7730</v>
      </c>
      <c r="F145" s="3" t="s">
        <v>28</v>
      </c>
      <c r="G145" s="3" t="s">
        <v>28</v>
      </c>
      <c r="H145" s="5">
        <v>361</v>
      </c>
      <c r="I145" s="5">
        <v>12</v>
      </c>
      <c r="J145" s="5">
        <v>349</v>
      </c>
      <c r="K145" s="5">
        <v>418</v>
      </c>
      <c r="L145" s="5">
        <v>5.4420000000000003E-2</v>
      </c>
      <c r="M145" s="69">
        <f t="shared" si="23"/>
        <v>12014</v>
      </c>
      <c r="N145" s="5">
        <v>81</v>
      </c>
      <c r="O145" s="5">
        <v>10723</v>
      </c>
      <c r="P145" s="5">
        <v>7681</v>
      </c>
      <c r="Q145" s="5">
        <v>0</v>
      </c>
      <c r="R145" s="5">
        <v>0</v>
      </c>
      <c r="S145" s="5">
        <f t="shared" si="24"/>
        <v>8606</v>
      </c>
      <c r="T145" s="5">
        <v>44</v>
      </c>
      <c r="U145" s="5">
        <v>39</v>
      </c>
      <c r="V145" s="5">
        <v>1291</v>
      </c>
      <c r="W145" s="5">
        <v>925</v>
      </c>
      <c r="X145" s="72">
        <f t="shared" si="25"/>
        <v>0.89254203429332446</v>
      </c>
      <c r="Y145" s="72">
        <f t="shared" si="26"/>
        <v>0</v>
      </c>
      <c r="Z145" s="72">
        <f t="shared" si="27"/>
        <v>0.10745796570667554</v>
      </c>
      <c r="AA145" s="72">
        <f t="shared" si="28"/>
        <v>0.8925168487102022</v>
      </c>
      <c r="AB145" s="72">
        <f t="shared" si="29"/>
        <v>0</v>
      </c>
      <c r="AC145" s="72">
        <f t="shared" si="30"/>
        <v>0.10748315128979781</v>
      </c>
      <c r="AD145" s="72">
        <f t="shared" si="31"/>
        <v>6.7421341767937406E-3</v>
      </c>
      <c r="AE145" s="72">
        <f t="shared" si="32"/>
        <v>9.4120381129444569E-3</v>
      </c>
      <c r="AF145" s="72">
        <f t="shared" si="33"/>
        <v>0.83492822966507174</v>
      </c>
    </row>
    <row r="146" spans="1:32" x14ac:dyDescent="0.25">
      <c r="A146" s="2" t="s">
        <v>7738</v>
      </c>
      <c r="B146" s="3" t="s">
        <v>24</v>
      </c>
      <c r="C146" s="4" t="s">
        <v>7737</v>
      </c>
      <c r="D146" s="3" t="s">
        <v>26</v>
      </c>
      <c r="E146" s="3" t="s">
        <v>7736</v>
      </c>
      <c r="F146" s="3" t="s">
        <v>28</v>
      </c>
      <c r="G146" s="3" t="s">
        <v>28</v>
      </c>
      <c r="H146" s="5">
        <v>769</v>
      </c>
      <c r="I146" s="5">
        <v>81</v>
      </c>
      <c r="J146" s="5">
        <v>571</v>
      </c>
      <c r="K146" s="5">
        <v>753</v>
      </c>
      <c r="L146" s="5">
        <v>9.7073999999999994E-2</v>
      </c>
      <c r="M146" s="69">
        <f t="shared" si="23"/>
        <v>12698</v>
      </c>
      <c r="N146" s="5">
        <v>208</v>
      </c>
      <c r="O146" s="5">
        <v>11152</v>
      </c>
      <c r="P146" s="5">
        <v>7757</v>
      </c>
      <c r="Q146" s="5">
        <v>0</v>
      </c>
      <c r="R146" s="5">
        <v>0</v>
      </c>
      <c r="S146" s="5">
        <f t="shared" si="24"/>
        <v>8771</v>
      </c>
      <c r="T146" s="5">
        <v>58</v>
      </c>
      <c r="U146" s="5">
        <v>22</v>
      </c>
      <c r="V146" s="5">
        <v>1546</v>
      </c>
      <c r="W146" s="5">
        <v>1014</v>
      </c>
      <c r="X146" s="72">
        <f t="shared" si="25"/>
        <v>0.87824854307764999</v>
      </c>
      <c r="Y146" s="72">
        <f t="shared" si="26"/>
        <v>0</v>
      </c>
      <c r="Z146" s="72">
        <f t="shared" si="27"/>
        <v>0.12175145692234998</v>
      </c>
      <c r="AA146" s="72">
        <f t="shared" si="28"/>
        <v>0.88439174552502564</v>
      </c>
      <c r="AB146" s="72">
        <f t="shared" si="29"/>
        <v>0</v>
      </c>
      <c r="AC146" s="72">
        <f t="shared" si="30"/>
        <v>0.11560825447497435</v>
      </c>
      <c r="AD146" s="72">
        <f t="shared" si="31"/>
        <v>1.6380532367301939E-2</v>
      </c>
      <c r="AE146" s="72">
        <f t="shared" si="32"/>
        <v>2.3714513738456275E-2</v>
      </c>
      <c r="AF146" s="72">
        <f t="shared" si="33"/>
        <v>0.75830013280212483</v>
      </c>
    </row>
    <row r="147" spans="1:32" x14ac:dyDescent="0.25">
      <c r="A147" s="2" t="s">
        <v>7541</v>
      </c>
      <c r="B147" s="3" t="s">
        <v>24</v>
      </c>
      <c r="C147" s="4" t="s">
        <v>7540</v>
      </c>
      <c r="D147" s="3" t="s">
        <v>26</v>
      </c>
      <c r="E147" s="3" t="s">
        <v>7539</v>
      </c>
      <c r="F147" s="3" t="s">
        <v>28</v>
      </c>
      <c r="G147" s="3" t="s">
        <v>28</v>
      </c>
      <c r="H147" s="5">
        <v>861</v>
      </c>
      <c r="I147" s="5">
        <v>50</v>
      </c>
      <c r="J147" s="5">
        <v>493</v>
      </c>
      <c r="K147" s="5">
        <v>775</v>
      </c>
      <c r="L147" s="5">
        <v>0.11763800000000001</v>
      </c>
      <c r="M147" s="69">
        <f t="shared" si="23"/>
        <v>11650</v>
      </c>
      <c r="N147" s="5">
        <v>118</v>
      </c>
      <c r="O147" s="5">
        <v>9677</v>
      </c>
      <c r="P147" s="5">
        <v>6588</v>
      </c>
      <c r="Q147" s="5">
        <v>0</v>
      </c>
      <c r="R147" s="5">
        <v>0</v>
      </c>
      <c r="S147" s="5">
        <f t="shared" si="24"/>
        <v>7980</v>
      </c>
      <c r="T147" s="5">
        <v>60</v>
      </c>
      <c r="U147" s="5">
        <v>13</v>
      </c>
      <c r="V147" s="5">
        <v>1973</v>
      </c>
      <c r="W147" s="5">
        <v>1392</v>
      </c>
      <c r="X147" s="72">
        <f t="shared" si="25"/>
        <v>0.83064377682403434</v>
      </c>
      <c r="Y147" s="72">
        <f t="shared" si="26"/>
        <v>0</v>
      </c>
      <c r="Z147" s="72">
        <f t="shared" si="27"/>
        <v>0.16935622317596566</v>
      </c>
      <c r="AA147" s="72">
        <f t="shared" si="28"/>
        <v>0.82556390977443606</v>
      </c>
      <c r="AB147" s="72">
        <f t="shared" si="29"/>
        <v>0</v>
      </c>
      <c r="AC147" s="72">
        <f t="shared" si="30"/>
        <v>0.17443609022556392</v>
      </c>
      <c r="AD147" s="72">
        <f t="shared" si="31"/>
        <v>1.0128755364806867E-2</v>
      </c>
      <c r="AE147" s="72">
        <f t="shared" si="32"/>
        <v>1.4786967418546366E-2</v>
      </c>
      <c r="AF147" s="72">
        <f t="shared" si="33"/>
        <v>0.6361290322580645</v>
      </c>
    </row>
    <row r="148" spans="1:32" x14ac:dyDescent="0.25">
      <c r="A148" s="2" t="s">
        <v>7676</v>
      </c>
      <c r="B148" s="3" t="s">
        <v>24</v>
      </c>
      <c r="C148" s="4" t="s">
        <v>7675</v>
      </c>
      <c r="D148" s="3" t="s">
        <v>26</v>
      </c>
      <c r="E148" s="3" t="s">
        <v>7674</v>
      </c>
      <c r="F148" s="3" t="s">
        <v>28</v>
      </c>
      <c r="G148" s="3" t="s">
        <v>28</v>
      </c>
      <c r="H148" s="5">
        <v>291</v>
      </c>
      <c r="I148" s="5">
        <v>26</v>
      </c>
      <c r="J148" s="5">
        <v>238</v>
      </c>
      <c r="K148" s="5">
        <v>284</v>
      </c>
      <c r="L148" s="5">
        <v>3.8892999999999997E-2</v>
      </c>
      <c r="M148" s="69">
        <f t="shared" si="23"/>
        <v>11326</v>
      </c>
      <c r="N148" s="5">
        <v>54</v>
      </c>
      <c r="O148" s="5">
        <v>10114</v>
      </c>
      <c r="P148" s="5">
        <v>7302</v>
      </c>
      <c r="Q148" s="5">
        <v>0</v>
      </c>
      <c r="R148" s="5">
        <v>0</v>
      </c>
      <c r="S148" s="5">
        <f t="shared" si="24"/>
        <v>8084</v>
      </c>
      <c r="T148" s="5">
        <v>25</v>
      </c>
      <c r="U148" s="5">
        <v>8</v>
      </c>
      <c r="V148" s="5">
        <v>1212</v>
      </c>
      <c r="W148" s="5">
        <v>782</v>
      </c>
      <c r="X148" s="72">
        <f t="shared" si="25"/>
        <v>0.89298958149390784</v>
      </c>
      <c r="Y148" s="72">
        <f t="shared" si="26"/>
        <v>0</v>
      </c>
      <c r="Z148" s="72">
        <f t="shared" si="27"/>
        <v>0.10701041850609218</v>
      </c>
      <c r="AA148" s="72">
        <f t="shared" si="28"/>
        <v>0.90326571004453238</v>
      </c>
      <c r="AB148" s="72">
        <f t="shared" si="29"/>
        <v>0</v>
      </c>
      <c r="AC148" s="72">
        <f t="shared" si="30"/>
        <v>9.6734289955467595E-2</v>
      </c>
      <c r="AD148" s="72">
        <f t="shared" si="31"/>
        <v>4.7677909235387603E-3</v>
      </c>
      <c r="AE148" s="72">
        <f t="shared" si="32"/>
        <v>6.6798614547253837E-3</v>
      </c>
      <c r="AF148" s="72">
        <f t="shared" si="33"/>
        <v>0.8380281690140845</v>
      </c>
    </row>
    <row r="149" spans="1:32" x14ac:dyDescent="0.25">
      <c r="A149" s="2" t="s">
        <v>5889</v>
      </c>
      <c r="B149" s="3" t="s">
        <v>24</v>
      </c>
      <c r="C149" s="4" t="s">
        <v>5888</v>
      </c>
      <c r="D149" s="3" t="s">
        <v>26</v>
      </c>
      <c r="E149" s="3" t="s">
        <v>5887</v>
      </c>
      <c r="F149" s="3" t="s">
        <v>28</v>
      </c>
      <c r="G149" s="3" t="s">
        <v>28</v>
      </c>
      <c r="H149" s="5">
        <v>23</v>
      </c>
      <c r="I149" s="5">
        <v>0</v>
      </c>
      <c r="J149" s="5">
        <v>37</v>
      </c>
      <c r="K149" s="5">
        <v>38</v>
      </c>
      <c r="L149" s="5">
        <v>1.5715E-2</v>
      </c>
      <c r="M149" s="69">
        <f t="shared" si="23"/>
        <v>3439</v>
      </c>
      <c r="N149" s="5">
        <v>20</v>
      </c>
      <c r="O149" s="5">
        <v>3421</v>
      </c>
      <c r="P149" s="5">
        <v>2418</v>
      </c>
      <c r="Q149" s="5">
        <v>0</v>
      </c>
      <c r="R149" s="5">
        <v>0</v>
      </c>
      <c r="S149" s="5">
        <f t="shared" si="24"/>
        <v>2431</v>
      </c>
      <c r="T149" s="5">
        <v>0</v>
      </c>
      <c r="U149" s="5">
        <v>1</v>
      </c>
      <c r="V149" s="5">
        <v>18</v>
      </c>
      <c r="W149" s="5">
        <v>13</v>
      </c>
      <c r="X149" s="72">
        <f t="shared" si="25"/>
        <v>0.99476592032567612</v>
      </c>
      <c r="Y149" s="72">
        <f t="shared" si="26"/>
        <v>0</v>
      </c>
      <c r="Z149" s="72">
        <f t="shared" si="27"/>
        <v>5.2340796743239318E-3</v>
      </c>
      <c r="AA149" s="72">
        <f t="shared" si="28"/>
        <v>0.99465240641711228</v>
      </c>
      <c r="AB149" s="72">
        <f t="shared" si="29"/>
        <v>0</v>
      </c>
      <c r="AC149" s="72">
        <f t="shared" si="30"/>
        <v>5.3475935828877002E-3</v>
      </c>
      <c r="AD149" s="72">
        <f t="shared" si="31"/>
        <v>5.815644082582146E-3</v>
      </c>
      <c r="AE149" s="72">
        <f t="shared" si="32"/>
        <v>8.2270670505964621E-3</v>
      </c>
      <c r="AF149" s="72">
        <f t="shared" si="33"/>
        <v>0.97368421052631582</v>
      </c>
    </row>
    <row r="150" spans="1:32" x14ac:dyDescent="0.25">
      <c r="A150" s="2" t="s">
        <v>7574</v>
      </c>
      <c r="B150" s="3" t="s">
        <v>24</v>
      </c>
      <c r="C150" s="4" t="s">
        <v>7573</v>
      </c>
      <c r="D150" s="3" t="s">
        <v>26</v>
      </c>
      <c r="E150" s="3" t="s">
        <v>7572</v>
      </c>
      <c r="F150" s="3" t="s">
        <v>28</v>
      </c>
      <c r="G150" s="3" t="s">
        <v>28</v>
      </c>
      <c r="H150" s="5">
        <v>294</v>
      </c>
      <c r="I150" s="5">
        <v>8</v>
      </c>
      <c r="J150" s="5">
        <v>331</v>
      </c>
      <c r="K150" s="5">
        <v>385</v>
      </c>
      <c r="L150" s="5">
        <v>5.7360000000000001E-2</v>
      </c>
      <c r="M150" s="69">
        <f t="shared" si="23"/>
        <v>9938</v>
      </c>
      <c r="N150" s="5">
        <v>164</v>
      </c>
      <c r="O150" s="5">
        <v>9190</v>
      </c>
      <c r="P150" s="5">
        <v>6712</v>
      </c>
      <c r="Q150" s="5">
        <v>0</v>
      </c>
      <c r="R150" s="5">
        <v>0</v>
      </c>
      <c r="S150" s="5">
        <f t="shared" si="24"/>
        <v>7206</v>
      </c>
      <c r="T150" s="5">
        <v>22</v>
      </c>
      <c r="U150" s="5">
        <v>10</v>
      </c>
      <c r="V150" s="5">
        <v>748</v>
      </c>
      <c r="W150" s="5">
        <v>494</v>
      </c>
      <c r="X150" s="72">
        <f t="shared" si="25"/>
        <v>0.92473334674984908</v>
      </c>
      <c r="Y150" s="72">
        <f t="shared" si="26"/>
        <v>0</v>
      </c>
      <c r="Z150" s="72">
        <f t="shared" si="27"/>
        <v>7.5266653250150931E-2</v>
      </c>
      <c r="AA150" s="72">
        <f t="shared" si="28"/>
        <v>0.93144601720788234</v>
      </c>
      <c r="AB150" s="72">
        <f t="shared" si="29"/>
        <v>0</v>
      </c>
      <c r="AC150" s="72">
        <f t="shared" si="30"/>
        <v>6.8553982792117676E-2</v>
      </c>
      <c r="AD150" s="72">
        <f t="shared" si="31"/>
        <v>1.6502314348963574E-2</v>
      </c>
      <c r="AE150" s="72">
        <f t="shared" si="32"/>
        <v>2.2758812101026923E-2</v>
      </c>
      <c r="AF150" s="72">
        <f t="shared" si="33"/>
        <v>0.85974025974025969</v>
      </c>
    </row>
    <row r="151" spans="1:32" x14ac:dyDescent="0.25">
      <c r="A151" s="2" t="s">
        <v>6731</v>
      </c>
      <c r="B151" s="3" t="s">
        <v>24</v>
      </c>
      <c r="C151" s="4" t="s">
        <v>6730</v>
      </c>
      <c r="D151" s="3" t="s">
        <v>26</v>
      </c>
      <c r="E151" s="3" t="s">
        <v>6729</v>
      </c>
      <c r="F151" s="3" t="s">
        <v>28</v>
      </c>
      <c r="G151" s="3" t="s">
        <v>28</v>
      </c>
      <c r="H151" s="5">
        <v>112</v>
      </c>
      <c r="I151" s="5">
        <v>6</v>
      </c>
      <c r="J151" s="5">
        <v>94</v>
      </c>
      <c r="K151" s="5">
        <v>114</v>
      </c>
      <c r="L151" s="5">
        <v>2.9534000000000001E-2</v>
      </c>
      <c r="M151" s="69">
        <f t="shared" si="23"/>
        <v>5783</v>
      </c>
      <c r="N151" s="5">
        <v>18</v>
      </c>
      <c r="O151" s="5">
        <v>5498</v>
      </c>
      <c r="P151" s="5">
        <v>3860</v>
      </c>
      <c r="Q151" s="5">
        <v>0</v>
      </c>
      <c r="R151" s="5">
        <v>0</v>
      </c>
      <c r="S151" s="5">
        <f t="shared" si="24"/>
        <v>4061</v>
      </c>
      <c r="T151" s="5">
        <v>13</v>
      </c>
      <c r="U151" s="5">
        <v>1</v>
      </c>
      <c r="V151" s="5">
        <v>285</v>
      </c>
      <c r="W151" s="5">
        <v>201</v>
      </c>
      <c r="X151" s="72">
        <f t="shared" si="25"/>
        <v>0.95071762061213905</v>
      </c>
      <c r="Y151" s="72">
        <f t="shared" si="26"/>
        <v>0</v>
      </c>
      <c r="Z151" s="72">
        <f t="shared" si="27"/>
        <v>4.9282379387860974E-2</v>
      </c>
      <c r="AA151" s="72">
        <f t="shared" si="28"/>
        <v>0.95050480177296237</v>
      </c>
      <c r="AB151" s="72">
        <f t="shared" si="29"/>
        <v>0</v>
      </c>
      <c r="AC151" s="72">
        <f t="shared" si="30"/>
        <v>4.9495198227037678E-2</v>
      </c>
      <c r="AD151" s="72">
        <f t="shared" si="31"/>
        <v>3.1125713297596403E-3</v>
      </c>
      <c r="AE151" s="72">
        <f t="shared" si="32"/>
        <v>4.432405811376508E-3</v>
      </c>
      <c r="AF151" s="72">
        <f t="shared" si="33"/>
        <v>0.82456140350877194</v>
      </c>
    </row>
    <row r="152" spans="1:32" x14ac:dyDescent="0.25">
      <c r="A152" s="2" t="s">
        <v>8015</v>
      </c>
      <c r="B152" s="3" t="s">
        <v>24</v>
      </c>
      <c r="C152" s="4" t="s">
        <v>8014</v>
      </c>
      <c r="D152" s="3" t="s">
        <v>26</v>
      </c>
      <c r="E152" s="3" t="s">
        <v>8013</v>
      </c>
      <c r="F152" s="3" t="s">
        <v>28</v>
      </c>
      <c r="G152" s="3" t="s">
        <v>28</v>
      </c>
      <c r="H152" s="5">
        <v>634</v>
      </c>
      <c r="I152" s="5">
        <v>22</v>
      </c>
      <c r="J152" s="5">
        <v>279</v>
      </c>
      <c r="K152" s="5">
        <v>760</v>
      </c>
      <c r="L152" s="5">
        <v>7.1442000000000005E-2</v>
      </c>
      <c r="M152" s="69">
        <f t="shared" si="23"/>
        <v>23050</v>
      </c>
      <c r="N152" s="5">
        <v>112</v>
      </c>
      <c r="O152" s="5">
        <v>15284</v>
      </c>
      <c r="P152" s="5">
        <v>10638</v>
      </c>
      <c r="Q152" s="5">
        <v>0</v>
      </c>
      <c r="R152" s="5">
        <v>0</v>
      </c>
      <c r="S152" s="5">
        <f t="shared" si="24"/>
        <v>16040</v>
      </c>
      <c r="T152" s="5">
        <v>44</v>
      </c>
      <c r="U152" s="5">
        <v>62</v>
      </c>
      <c r="V152" s="5">
        <v>7766</v>
      </c>
      <c r="W152" s="5">
        <v>5402</v>
      </c>
      <c r="X152" s="72">
        <f t="shared" si="25"/>
        <v>0.66308026030368761</v>
      </c>
      <c r="Y152" s="72">
        <f t="shared" si="26"/>
        <v>0</v>
      </c>
      <c r="Z152" s="72">
        <f t="shared" si="27"/>
        <v>0.33691973969631234</v>
      </c>
      <c r="AA152" s="72">
        <f t="shared" si="28"/>
        <v>0.66321695760598509</v>
      </c>
      <c r="AB152" s="72">
        <f t="shared" si="29"/>
        <v>0</v>
      </c>
      <c r="AC152" s="72">
        <f t="shared" si="30"/>
        <v>0.33678304239401496</v>
      </c>
      <c r="AD152" s="72">
        <f t="shared" si="31"/>
        <v>4.8590021691973968E-3</v>
      </c>
      <c r="AE152" s="72">
        <f t="shared" si="32"/>
        <v>6.9825436408977558E-3</v>
      </c>
      <c r="AF152" s="72">
        <f t="shared" si="33"/>
        <v>0.36710526315789471</v>
      </c>
    </row>
    <row r="153" spans="1:32" x14ac:dyDescent="0.25">
      <c r="A153" s="2" t="s">
        <v>8033</v>
      </c>
      <c r="B153" s="3" t="s">
        <v>24</v>
      </c>
      <c r="C153" s="4" t="s">
        <v>8032</v>
      </c>
      <c r="D153" s="3" t="s">
        <v>26</v>
      </c>
      <c r="E153" s="3" t="s">
        <v>8031</v>
      </c>
      <c r="F153" s="3" t="s">
        <v>28</v>
      </c>
      <c r="G153" s="3" t="s">
        <v>28</v>
      </c>
      <c r="H153" s="5">
        <v>229</v>
      </c>
      <c r="I153" s="5">
        <v>4</v>
      </c>
      <c r="J153" s="5">
        <v>302</v>
      </c>
      <c r="K153" s="5">
        <v>422</v>
      </c>
      <c r="L153" s="5">
        <v>3.9004999999999998E-2</v>
      </c>
      <c r="M153" s="69">
        <f t="shared" si="23"/>
        <v>18037</v>
      </c>
      <c r="N153" s="5">
        <v>107</v>
      </c>
      <c r="O153" s="5">
        <v>14807</v>
      </c>
      <c r="P153" s="5">
        <v>10819</v>
      </c>
      <c r="Q153" s="5">
        <v>0</v>
      </c>
      <c r="R153" s="5">
        <v>0</v>
      </c>
      <c r="S153" s="5">
        <f t="shared" si="24"/>
        <v>12949</v>
      </c>
      <c r="T153" s="5">
        <v>95</v>
      </c>
      <c r="U153" s="5">
        <v>22</v>
      </c>
      <c r="V153" s="5">
        <v>3230</v>
      </c>
      <c r="W153" s="5">
        <v>2130</v>
      </c>
      <c r="X153" s="72">
        <f t="shared" si="25"/>
        <v>0.82092365692742697</v>
      </c>
      <c r="Y153" s="72">
        <f t="shared" si="26"/>
        <v>0</v>
      </c>
      <c r="Z153" s="72">
        <f t="shared" si="27"/>
        <v>0.17907634307257306</v>
      </c>
      <c r="AA153" s="72">
        <f t="shared" si="28"/>
        <v>0.83550853347748866</v>
      </c>
      <c r="AB153" s="72">
        <f t="shared" si="29"/>
        <v>0</v>
      </c>
      <c r="AC153" s="72">
        <f t="shared" si="30"/>
        <v>0.1644914665225114</v>
      </c>
      <c r="AD153" s="72">
        <f t="shared" si="31"/>
        <v>5.932250374230748E-3</v>
      </c>
      <c r="AE153" s="72">
        <f t="shared" si="32"/>
        <v>8.2631863464360175E-3</v>
      </c>
      <c r="AF153" s="72">
        <f t="shared" si="33"/>
        <v>0.71563981042654023</v>
      </c>
    </row>
    <row r="154" spans="1:32" x14ac:dyDescent="0.25">
      <c r="A154" s="2" t="s">
        <v>6432</v>
      </c>
      <c r="B154" s="3" t="s">
        <v>24</v>
      </c>
      <c r="C154" s="4" t="s">
        <v>6431</v>
      </c>
      <c r="D154" s="3" t="s">
        <v>26</v>
      </c>
      <c r="E154" s="3" t="s">
        <v>6430</v>
      </c>
      <c r="F154" s="3" t="s">
        <v>28</v>
      </c>
      <c r="G154" s="3" t="s">
        <v>28</v>
      </c>
      <c r="H154" s="5">
        <v>45</v>
      </c>
      <c r="I154" s="5">
        <v>0</v>
      </c>
      <c r="J154" s="5">
        <v>61</v>
      </c>
      <c r="K154" s="5">
        <v>66</v>
      </c>
      <c r="L154" s="5">
        <v>1.9945999999999998E-2</v>
      </c>
      <c r="M154" s="69">
        <f t="shared" si="23"/>
        <v>5002</v>
      </c>
      <c r="N154" s="5">
        <v>30</v>
      </c>
      <c r="O154" s="5">
        <v>4658</v>
      </c>
      <c r="P154" s="5">
        <v>3309</v>
      </c>
      <c r="Q154" s="5">
        <v>0</v>
      </c>
      <c r="R154" s="5">
        <v>0</v>
      </c>
      <c r="S154" s="5">
        <f t="shared" si="24"/>
        <v>3587</v>
      </c>
      <c r="T154" s="5">
        <v>4</v>
      </c>
      <c r="U154" s="5">
        <v>1</v>
      </c>
      <c r="V154" s="5">
        <v>344</v>
      </c>
      <c r="W154" s="5">
        <v>278</v>
      </c>
      <c r="X154" s="72">
        <f t="shared" si="25"/>
        <v>0.93122750899640139</v>
      </c>
      <c r="Y154" s="72">
        <f t="shared" si="26"/>
        <v>0</v>
      </c>
      <c r="Z154" s="72">
        <f t="shared" si="27"/>
        <v>6.8772491003598557E-2</v>
      </c>
      <c r="AA154" s="72">
        <f t="shared" si="28"/>
        <v>0.92249790911625318</v>
      </c>
      <c r="AB154" s="72">
        <f t="shared" si="29"/>
        <v>0</v>
      </c>
      <c r="AC154" s="72">
        <f t="shared" si="30"/>
        <v>7.7502090883746863E-2</v>
      </c>
      <c r="AD154" s="72">
        <f t="shared" si="31"/>
        <v>5.9976009596161535E-3</v>
      </c>
      <c r="AE154" s="72">
        <f t="shared" si="32"/>
        <v>8.3635349874546967E-3</v>
      </c>
      <c r="AF154" s="72">
        <f t="shared" si="33"/>
        <v>0.9242424242424242</v>
      </c>
    </row>
    <row r="155" spans="1:32" x14ac:dyDescent="0.25">
      <c r="A155" s="2" t="s">
        <v>8095</v>
      </c>
      <c r="B155" s="3" t="s">
        <v>24</v>
      </c>
      <c r="C155" s="4" t="s">
        <v>8094</v>
      </c>
      <c r="D155" s="3" t="s">
        <v>26</v>
      </c>
      <c r="E155" s="3" t="s">
        <v>8093</v>
      </c>
      <c r="F155" s="3" t="s">
        <v>28</v>
      </c>
      <c r="G155" s="3" t="s">
        <v>28</v>
      </c>
      <c r="H155" s="5">
        <v>1051</v>
      </c>
      <c r="I155" s="5">
        <v>13</v>
      </c>
      <c r="J155" s="5">
        <v>883</v>
      </c>
      <c r="K155" s="5">
        <v>1178</v>
      </c>
      <c r="L155" s="5">
        <v>0.103588</v>
      </c>
      <c r="M155" s="69">
        <f t="shared" si="23"/>
        <v>20924</v>
      </c>
      <c r="N155" s="5">
        <v>558</v>
      </c>
      <c r="O155" s="5">
        <v>16691</v>
      </c>
      <c r="P155" s="5">
        <v>11372</v>
      </c>
      <c r="Q155" s="5">
        <v>0</v>
      </c>
      <c r="R155" s="5">
        <v>0</v>
      </c>
      <c r="S155" s="5">
        <f t="shared" si="24"/>
        <v>14046</v>
      </c>
      <c r="T155" s="5">
        <v>31</v>
      </c>
      <c r="U155" s="5">
        <v>43</v>
      </c>
      <c r="V155" s="5">
        <v>4233</v>
      </c>
      <c r="W155" s="5">
        <v>2674</v>
      </c>
      <c r="X155" s="72">
        <f t="shared" si="25"/>
        <v>0.79769642515771366</v>
      </c>
      <c r="Y155" s="72">
        <f t="shared" si="26"/>
        <v>0</v>
      </c>
      <c r="Z155" s="72">
        <f t="shared" si="27"/>
        <v>0.20230357484228637</v>
      </c>
      <c r="AA155" s="72">
        <f t="shared" si="28"/>
        <v>0.80962551616118472</v>
      </c>
      <c r="AB155" s="72">
        <f t="shared" si="29"/>
        <v>0</v>
      </c>
      <c r="AC155" s="72">
        <f t="shared" si="30"/>
        <v>0.19037448383881533</v>
      </c>
      <c r="AD155" s="72">
        <f t="shared" si="31"/>
        <v>2.6667941120244697E-2</v>
      </c>
      <c r="AE155" s="72">
        <f t="shared" si="32"/>
        <v>3.972661255873558E-2</v>
      </c>
      <c r="AF155" s="72">
        <f t="shared" si="33"/>
        <v>0.74957555178268254</v>
      </c>
    </row>
    <row r="156" spans="1:32" x14ac:dyDescent="0.25">
      <c r="A156" s="2" t="s">
        <v>5906</v>
      </c>
      <c r="B156" s="3" t="s">
        <v>24</v>
      </c>
      <c r="C156" s="4" t="s">
        <v>5905</v>
      </c>
      <c r="D156" s="3" t="s">
        <v>26</v>
      </c>
      <c r="E156" s="3" t="s">
        <v>5904</v>
      </c>
      <c r="F156" s="3" t="s">
        <v>28</v>
      </c>
      <c r="G156" s="3" t="s">
        <v>28</v>
      </c>
      <c r="H156" s="5">
        <v>124</v>
      </c>
      <c r="I156" s="5">
        <v>14</v>
      </c>
      <c r="J156" s="5">
        <v>113</v>
      </c>
      <c r="K156" s="5">
        <v>126</v>
      </c>
      <c r="L156" s="5">
        <v>5.1554999999999997E-2</v>
      </c>
      <c r="M156" s="69">
        <f t="shared" si="23"/>
        <v>3616</v>
      </c>
      <c r="N156" s="5">
        <v>38</v>
      </c>
      <c r="O156" s="5">
        <v>3559</v>
      </c>
      <c r="P156" s="5">
        <v>2444</v>
      </c>
      <c r="Q156" s="5">
        <v>0</v>
      </c>
      <c r="R156" s="5">
        <v>0</v>
      </c>
      <c r="S156" s="5">
        <f t="shared" si="24"/>
        <v>2490</v>
      </c>
      <c r="T156" s="5">
        <v>6</v>
      </c>
      <c r="U156" s="5">
        <v>1</v>
      </c>
      <c r="V156" s="5">
        <v>57</v>
      </c>
      <c r="W156" s="5">
        <v>46</v>
      </c>
      <c r="X156" s="72">
        <f t="shared" si="25"/>
        <v>0.98423672566371678</v>
      </c>
      <c r="Y156" s="72">
        <f t="shared" si="26"/>
        <v>0</v>
      </c>
      <c r="Z156" s="72">
        <f t="shared" si="27"/>
        <v>1.5763274336283186E-2</v>
      </c>
      <c r="AA156" s="72">
        <f t="shared" si="28"/>
        <v>0.98152610441767063</v>
      </c>
      <c r="AB156" s="72">
        <f t="shared" si="29"/>
        <v>0</v>
      </c>
      <c r="AC156" s="72">
        <f t="shared" si="30"/>
        <v>1.8473895582329317E-2</v>
      </c>
      <c r="AD156" s="72">
        <f t="shared" si="31"/>
        <v>1.0508849557522125E-2</v>
      </c>
      <c r="AE156" s="72">
        <f t="shared" si="32"/>
        <v>1.5261044176706828E-2</v>
      </c>
      <c r="AF156" s="72">
        <f t="shared" si="33"/>
        <v>0.89682539682539686</v>
      </c>
    </row>
    <row r="157" spans="1:32" x14ac:dyDescent="0.25">
      <c r="A157" s="2" t="s">
        <v>8201</v>
      </c>
      <c r="B157" s="3" t="s">
        <v>24</v>
      </c>
      <c r="C157" s="4" t="s">
        <v>8200</v>
      </c>
      <c r="D157" s="3" t="s">
        <v>26</v>
      </c>
      <c r="E157" s="3" t="s">
        <v>8199</v>
      </c>
      <c r="F157" s="3" t="s">
        <v>28</v>
      </c>
      <c r="G157" s="3" t="s">
        <v>28</v>
      </c>
      <c r="H157" s="5">
        <v>1537</v>
      </c>
      <c r="I157" s="5">
        <v>98</v>
      </c>
      <c r="J157" s="5">
        <v>1370</v>
      </c>
      <c r="K157" s="5">
        <v>1684</v>
      </c>
      <c r="L157" s="5">
        <v>0.127634</v>
      </c>
      <c r="M157" s="69">
        <f t="shared" si="23"/>
        <v>24784</v>
      </c>
      <c r="N157" s="5">
        <v>639</v>
      </c>
      <c r="O157" s="5">
        <v>19575</v>
      </c>
      <c r="P157" s="5">
        <v>13194</v>
      </c>
      <c r="Q157" s="5">
        <v>0</v>
      </c>
      <c r="R157" s="5">
        <v>0</v>
      </c>
      <c r="S157" s="5">
        <f t="shared" si="24"/>
        <v>16539</v>
      </c>
      <c r="T157" s="5">
        <v>69</v>
      </c>
      <c r="U157" s="5">
        <v>83</v>
      </c>
      <c r="V157" s="5">
        <v>5209</v>
      </c>
      <c r="W157" s="5">
        <v>3345</v>
      </c>
      <c r="X157" s="72">
        <f t="shared" si="25"/>
        <v>0.78982408005164617</v>
      </c>
      <c r="Y157" s="72">
        <f t="shared" si="26"/>
        <v>0</v>
      </c>
      <c r="Z157" s="72">
        <f t="shared" si="27"/>
        <v>0.21017591994835377</v>
      </c>
      <c r="AA157" s="72">
        <f t="shared" si="28"/>
        <v>0.79775077090513336</v>
      </c>
      <c r="AB157" s="72">
        <f t="shared" si="29"/>
        <v>0</v>
      </c>
      <c r="AC157" s="72">
        <f t="shared" si="30"/>
        <v>0.20224922909486667</v>
      </c>
      <c r="AD157" s="72">
        <f t="shared" si="31"/>
        <v>2.5782763072950292E-2</v>
      </c>
      <c r="AE157" s="72">
        <f t="shared" si="32"/>
        <v>3.8635951387629243E-2</v>
      </c>
      <c r="AF157" s="72">
        <f t="shared" si="33"/>
        <v>0.81353919239904993</v>
      </c>
    </row>
    <row r="158" spans="1:32" x14ac:dyDescent="0.25">
      <c r="A158" s="2" t="s">
        <v>8171</v>
      </c>
      <c r="B158" s="3" t="s">
        <v>24</v>
      </c>
      <c r="C158" s="4" t="s">
        <v>8170</v>
      </c>
      <c r="D158" s="3" t="s">
        <v>26</v>
      </c>
      <c r="E158" s="3" t="s">
        <v>8169</v>
      </c>
      <c r="F158" s="3" t="s">
        <v>28</v>
      </c>
      <c r="G158" s="3" t="s">
        <v>28</v>
      </c>
      <c r="H158" s="5">
        <v>699</v>
      </c>
      <c r="I158" s="5">
        <v>37</v>
      </c>
      <c r="J158" s="5">
        <v>569</v>
      </c>
      <c r="K158" s="5">
        <v>700</v>
      </c>
      <c r="L158" s="5">
        <v>5.5494000000000002E-2</v>
      </c>
      <c r="M158" s="69">
        <f t="shared" si="23"/>
        <v>20694</v>
      </c>
      <c r="N158" s="5">
        <v>106</v>
      </c>
      <c r="O158" s="5">
        <v>17276</v>
      </c>
      <c r="P158" s="5">
        <v>12614</v>
      </c>
      <c r="Q158" s="5">
        <v>0</v>
      </c>
      <c r="R158" s="5">
        <v>0</v>
      </c>
      <c r="S158" s="5">
        <f t="shared" si="24"/>
        <v>14971</v>
      </c>
      <c r="T158" s="5">
        <v>104</v>
      </c>
      <c r="U158" s="5">
        <v>26</v>
      </c>
      <c r="V158" s="5">
        <v>3418</v>
      </c>
      <c r="W158" s="5">
        <v>2357</v>
      </c>
      <c r="X158" s="72">
        <f t="shared" si="25"/>
        <v>0.83483135208272929</v>
      </c>
      <c r="Y158" s="72">
        <f t="shared" si="26"/>
        <v>0</v>
      </c>
      <c r="Z158" s="72">
        <f t="shared" si="27"/>
        <v>0.16516864791727071</v>
      </c>
      <c r="AA158" s="72">
        <f t="shared" si="28"/>
        <v>0.84256228708837089</v>
      </c>
      <c r="AB158" s="72">
        <f t="shared" si="29"/>
        <v>0</v>
      </c>
      <c r="AC158" s="72">
        <f t="shared" si="30"/>
        <v>0.15743771291162914</v>
      </c>
      <c r="AD158" s="72">
        <f t="shared" si="31"/>
        <v>5.1222576592248959E-3</v>
      </c>
      <c r="AE158" s="72">
        <f t="shared" si="32"/>
        <v>7.0803553536837888E-3</v>
      </c>
      <c r="AF158" s="72">
        <f t="shared" si="33"/>
        <v>0.81285714285714283</v>
      </c>
    </row>
    <row r="159" spans="1:32" x14ac:dyDescent="0.25">
      <c r="A159" s="2" t="s">
        <v>6118</v>
      </c>
      <c r="B159" s="3" t="s">
        <v>24</v>
      </c>
      <c r="C159" s="4" t="s">
        <v>6117</v>
      </c>
      <c r="D159" s="3" t="s">
        <v>26</v>
      </c>
      <c r="E159" s="3" t="s">
        <v>6116</v>
      </c>
      <c r="F159" s="3" t="s">
        <v>28</v>
      </c>
      <c r="G159" s="3" t="s">
        <v>28</v>
      </c>
      <c r="H159" s="5">
        <v>14</v>
      </c>
      <c r="I159" s="5">
        <v>0</v>
      </c>
      <c r="J159" s="5">
        <v>27</v>
      </c>
      <c r="K159" s="5">
        <v>28</v>
      </c>
      <c r="L159" s="5">
        <v>1.0255999999999999E-2</v>
      </c>
      <c r="M159" s="69">
        <f t="shared" si="23"/>
        <v>3760</v>
      </c>
      <c r="N159" s="5">
        <v>14</v>
      </c>
      <c r="O159" s="5">
        <v>3760</v>
      </c>
      <c r="P159" s="5">
        <v>2730</v>
      </c>
      <c r="Q159" s="5">
        <v>0</v>
      </c>
      <c r="R159" s="5">
        <v>0</v>
      </c>
      <c r="S159" s="5">
        <f t="shared" si="24"/>
        <v>2730</v>
      </c>
      <c r="T159" s="5">
        <v>2</v>
      </c>
      <c r="U159" s="5">
        <v>0</v>
      </c>
      <c r="V159" s="5">
        <v>0</v>
      </c>
      <c r="W159" s="5">
        <v>0</v>
      </c>
      <c r="X159" s="72">
        <f t="shared" si="25"/>
        <v>1</v>
      </c>
      <c r="Y159" s="72">
        <f t="shared" si="26"/>
        <v>0</v>
      </c>
      <c r="Z159" s="72">
        <f t="shared" si="27"/>
        <v>0</v>
      </c>
      <c r="AA159" s="72">
        <f t="shared" si="28"/>
        <v>1</v>
      </c>
      <c r="AB159" s="72">
        <f t="shared" si="29"/>
        <v>0</v>
      </c>
      <c r="AC159" s="72">
        <f t="shared" si="30"/>
        <v>0</v>
      </c>
      <c r="AD159" s="72">
        <f t="shared" si="31"/>
        <v>3.7234042553191491E-3</v>
      </c>
      <c r="AE159" s="72">
        <f t="shared" si="32"/>
        <v>5.1282051282051282E-3</v>
      </c>
      <c r="AF159" s="72">
        <f t="shared" si="33"/>
        <v>0.9642857142857143</v>
      </c>
    </row>
    <row r="160" spans="1:32" x14ac:dyDescent="0.25">
      <c r="A160" s="2" t="s">
        <v>5168</v>
      </c>
      <c r="B160" s="3" t="s">
        <v>24</v>
      </c>
      <c r="C160" s="4" t="s">
        <v>5167</v>
      </c>
      <c r="D160" s="3" t="s">
        <v>26</v>
      </c>
      <c r="E160" s="3" t="s">
        <v>5166</v>
      </c>
      <c r="F160" s="3" t="s">
        <v>28</v>
      </c>
      <c r="G160" s="3" t="s">
        <v>28</v>
      </c>
      <c r="H160" s="5">
        <v>4</v>
      </c>
      <c r="I160" s="5">
        <v>0</v>
      </c>
      <c r="J160" s="5">
        <v>50</v>
      </c>
      <c r="K160" s="5">
        <v>51</v>
      </c>
      <c r="L160" s="5">
        <v>3.8961000000000003E-2</v>
      </c>
      <c r="M160" s="69">
        <f t="shared" si="23"/>
        <v>1854</v>
      </c>
      <c r="N160" s="5">
        <v>44</v>
      </c>
      <c r="O160" s="5">
        <v>1854</v>
      </c>
      <c r="P160" s="5">
        <v>1309</v>
      </c>
      <c r="Q160" s="5">
        <v>0</v>
      </c>
      <c r="R160" s="5">
        <v>0</v>
      </c>
      <c r="S160" s="5">
        <f t="shared" si="24"/>
        <v>1309</v>
      </c>
      <c r="T160" s="5">
        <v>2</v>
      </c>
      <c r="U160" s="5">
        <v>0</v>
      </c>
      <c r="V160" s="5">
        <v>0</v>
      </c>
      <c r="W160" s="5">
        <v>0</v>
      </c>
      <c r="X160" s="72">
        <f t="shared" si="25"/>
        <v>1</v>
      </c>
      <c r="Y160" s="72">
        <f t="shared" si="26"/>
        <v>0</v>
      </c>
      <c r="Z160" s="72">
        <f t="shared" si="27"/>
        <v>0</v>
      </c>
      <c r="AA160" s="72">
        <f t="shared" si="28"/>
        <v>1</v>
      </c>
      <c r="AB160" s="72">
        <f t="shared" si="29"/>
        <v>0</v>
      </c>
      <c r="AC160" s="72">
        <f t="shared" si="30"/>
        <v>0</v>
      </c>
      <c r="AD160" s="72">
        <f t="shared" si="31"/>
        <v>2.3732470334412083E-2</v>
      </c>
      <c r="AE160" s="72">
        <f t="shared" si="32"/>
        <v>3.3613445378151259E-2</v>
      </c>
      <c r="AF160" s="72">
        <f t="shared" si="33"/>
        <v>0.98039215686274506</v>
      </c>
    </row>
    <row r="161" spans="1:32" x14ac:dyDescent="0.25">
      <c r="A161" s="2" t="s">
        <v>5485</v>
      </c>
      <c r="B161" s="3" t="s">
        <v>24</v>
      </c>
      <c r="C161" s="4" t="s">
        <v>5484</v>
      </c>
      <c r="D161" s="3" t="s">
        <v>26</v>
      </c>
      <c r="E161" s="3" t="s">
        <v>5483</v>
      </c>
      <c r="F161" s="3" t="s">
        <v>28</v>
      </c>
      <c r="G161" s="3" t="s">
        <v>28</v>
      </c>
      <c r="H161" s="5">
        <v>3</v>
      </c>
      <c r="I161" s="5">
        <v>0</v>
      </c>
      <c r="J161" s="5">
        <v>8</v>
      </c>
      <c r="K161" s="5">
        <v>9</v>
      </c>
      <c r="L161" s="5">
        <v>4.9179999999999996E-3</v>
      </c>
      <c r="M161" s="69">
        <f t="shared" si="23"/>
        <v>2555</v>
      </c>
      <c r="N161" s="5">
        <v>6</v>
      </c>
      <c r="O161" s="5">
        <v>2548</v>
      </c>
      <c r="P161" s="5">
        <v>1830</v>
      </c>
      <c r="Q161" s="5">
        <v>0</v>
      </c>
      <c r="R161" s="5">
        <v>0</v>
      </c>
      <c r="S161" s="5">
        <f t="shared" si="24"/>
        <v>1837</v>
      </c>
      <c r="T161" s="5">
        <v>0</v>
      </c>
      <c r="U161" s="5">
        <v>0</v>
      </c>
      <c r="V161" s="5">
        <v>7</v>
      </c>
      <c r="W161" s="5">
        <v>7</v>
      </c>
      <c r="X161" s="72">
        <f t="shared" si="25"/>
        <v>0.99726027397260275</v>
      </c>
      <c r="Y161" s="72">
        <f t="shared" si="26"/>
        <v>0</v>
      </c>
      <c r="Z161" s="72">
        <f t="shared" si="27"/>
        <v>2.7397260273972603E-3</v>
      </c>
      <c r="AA161" s="72">
        <f t="shared" si="28"/>
        <v>0.9961894393032118</v>
      </c>
      <c r="AB161" s="72">
        <f t="shared" si="29"/>
        <v>0</v>
      </c>
      <c r="AC161" s="72">
        <f t="shared" si="30"/>
        <v>3.8105606967882419E-3</v>
      </c>
      <c r="AD161" s="72">
        <f t="shared" si="31"/>
        <v>2.3483365949119373E-3</v>
      </c>
      <c r="AE161" s="72">
        <f t="shared" si="32"/>
        <v>3.2661948829613499E-3</v>
      </c>
      <c r="AF161" s="72">
        <f t="shared" si="33"/>
        <v>0.88888888888888884</v>
      </c>
    </row>
    <row r="162" spans="1:32" x14ac:dyDescent="0.25">
      <c r="A162" s="2" t="s">
        <v>6813</v>
      </c>
      <c r="B162" s="3" t="s">
        <v>24</v>
      </c>
      <c r="C162" s="4" t="s">
        <v>6812</v>
      </c>
      <c r="D162" s="3" t="s">
        <v>26</v>
      </c>
      <c r="E162" s="3" t="s">
        <v>6811</v>
      </c>
      <c r="F162" s="3" t="s">
        <v>28</v>
      </c>
      <c r="G162" s="3" t="s">
        <v>28</v>
      </c>
      <c r="H162" s="5">
        <v>82</v>
      </c>
      <c r="I162" s="5">
        <v>2</v>
      </c>
      <c r="J162" s="5">
        <v>104</v>
      </c>
      <c r="K162" s="5">
        <v>115</v>
      </c>
      <c r="L162" s="5">
        <v>2.7810999999999999E-2</v>
      </c>
      <c r="M162" s="69">
        <f t="shared" si="23"/>
        <v>5846</v>
      </c>
      <c r="N162" s="5">
        <v>39</v>
      </c>
      <c r="O162" s="5">
        <v>5703</v>
      </c>
      <c r="P162" s="5">
        <v>4135</v>
      </c>
      <c r="Q162" s="5">
        <v>0</v>
      </c>
      <c r="R162" s="5">
        <v>0</v>
      </c>
      <c r="S162" s="5">
        <f t="shared" si="24"/>
        <v>4234</v>
      </c>
      <c r="T162" s="5">
        <v>8</v>
      </c>
      <c r="U162" s="5">
        <v>7</v>
      </c>
      <c r="V162" s="5">
        <v>143</v>
      </c>
      <c r="W162" s="5">
        <v>99</v>
      </c>
      <c r="X162" s="72">
        <f t="shared" si="25"/>
        <v>0.97553882996920971</v>
      </c>
      <c r="Y162" s="72">
        <f t="shared" si="26"/>
        <v>0</v>
      </c>
      <c r="Z162" s="72">
        <f t="shared" si="27"/>
        <v>2.4461170030790284E-2</v>
      </c>
      <c r="AA162" s="72">
        <f t="shared" si="28"/>
        <v>0.97661785545583368</v>
      </c>
      <c r="AB162" s="72">
        <f t="shared" si="29"/>
        <v>0</v>
      </c>
      <c r="AC162" s="72">
        <f t="shared" si="30"/>
        <v>2.3382144544166272E-2</v>
      </c>
      <c r="AD162" s="72">
        <f t="shared" si="31"/>
        <v>6.6712281902155321E-3</v>
      </c>
      <c r="AE162" s="72">
        <f t="shared" si="32"/>
        <v>9.2111478507321681E-3</v>
      </c>
      <c r="AF162" s="72">
        <f t="shared" si="33"/>
        <v>0.90434782608695652</v>
      </c>
    </row>
    <row r="163" spans="1:32" x14ac:dyDescent="0.25">
      <c r="A163" s="2" t="s">
        <v>5118</v>
      </c>
      <c r="B163" s="3" t="s">
        <v>24</v>
      </c>
      <c r="C163" s="4" t="s">
        <v>5117</v>
      </c>
      <c r="D163" s="3" t="s">
        <v>2097</v>
      </c>
      <c r="E163" s="3" t="s">
        <v>5116</v>
      </c>
      <c r="F163" s="3" t="s">
        <v>28</v>
      </c>
      <c r="G163" s="3" t="s">
        <v>28</v>
      </c>
      <c r="H163" s="5">
        <v>10</v>
      </c>
      <c r="I163" s="5">
        <v>0</v>
      </c>
      <c r="J163" s="5">
        <v>12</v>
      </c>
      <c r="K163" s="5">
        <v>12</v>
      </c>
      <c r="L163" s="5">
        <v>9.8359999999999993E-3</v>
      </c>
      <c r="M163" s="69">
        <f t="shared" si="23"/>
        <v>1834</v>
      </c>
      <c r="N163" s="5">
        <v>5</v>
      </c>
      <c r="O163" s="5">
        <v>1834</v>
      </c>
      <c r="P163" s="5">
        <v>1220</v>
      </c>
      <c r="Q163" s="5">
        <v>0</v>
      </c>
      <c r="R163" s="5">
        <v>0</v>
      </c>
      <c r="S163" s="5">
        <f t="shared" si="24"/>
        <v>1220</v>
      </c>
      <c r="T163" s="5">
        <v>0</v>
      </c>
      <c r="U163" s="5">
        <v>0</v>
      </c>
      <c r="V163" s="5">
        <v>0</v>
      </c>
      <c r="W163" s="5">
        <v>0</v>
      </c>
      <c r="X163" s="72">
        <f t="shared" si="25"/>
        <v>1</v>
      </c>
      <c r="Y163" s="72">
        <f t="shared" si="26"/>
        <v>0</v>
      </c>
      <c r="Z163" s="72">
        <f t="shared" si="27"/>
        <v>0</v>
      </c>
      <c r="AA163" s="72">
        <f t="shared" si="28"/>
        <v>1</v>
      </c>
      <c r="AB163" s="72">
        <f t="shared" si="29"/>
        <v>0</v>
      </c>
      <c r="AC163" s="72">
        <f t="shared" si="30"/>
        <v>0</v>
      </c>
      <c r="AD163" s="72">
        <f t="shared" si="31"/>
        <v>2.7262813522355507E-3</v>
      </c>
      <c r="AE163" s="72">
        <f t="shared" si="32"/>
        <v>4.0983606557377051E-3</v>
      </c>
      <c r="AF163" s="72">
        <f t="shared" si="33"/>
        <v>1</v>
      </c>
    </row>
    <row r="164" spans="1:32" x14ac:dyDescent="0.25">
      <c r="A164" s="2" t="s">
        <v>7405</v>
      </c>
      <c r="B164" s="3" t="s">
        <v>24</v>
      </c>
      <c r="C164" s="4" t="s">
        <v>7404</v>
      </c>
      <c r="D164" s="3" t="s">
        <v>26</v>
      </c>
      <c r="E164" s="3" t="s">
        <v>7403</v>
      </c>
      <c r="F164" s="3" t="s">
        <v>28</v>
      </c>
      <c r="G164" s="3" t="s">
        <v>28</v>
      </c>
      <c r="H164" s="5">
        <v>268</v>
      </c>
      <c r="I164" s="5">
        <v>9</v>
      </c>
      <c r="J164" s="5">
        <v>256</v>
      </c>
      <c r="K164" s="5">
        <v>275</v>
      </c>
      <c r="L164" s="5">
        <v>4.5118999999999999E-2</v>
      </c>
      <c r="M164" s="69">
        <f t="shared" si="23"/>
        <v>8574</v>
      </c>
      <c r="N164" s="5">
        <v>61</v>
      </c>
      <c r="O164" s="5">
        <v>8402</v>
      </c>
      <c r="P164" s="5">
        <v>6095</v>
      </c>
      <c r="Q164" s="5">
        <v>0</v>
      </c>
      <c r="R164" s="5">
        <v>0</v>
      </c>
      <c r="S164" s="5">
        <f t="shared" si="24"/>
        <v>6217</v>
      </c>
      <c r="T164" s="5">
        <v>17</v>
      </c>
      <c r="U164" s="5">
        <v>4</v>
      </c>
      <c r="V164" s="5">
        <v>172</v>
      </c>
      <c r="W164" s="5">
        <v>122</v>
      </c>
      <c r="X164" s="72">
        <f t="shared" si="25"/>
        <v>0.97993935152787492</v>
      </c>
      <c r="Y164" s="72">
        <f t="shared" si="26"/>
        <v>0</v>
      </c>
      <c r="Z164" s="72">
        <f t="shared" si="27"/>
        <v>2.006064847212503E-2</v>
      </c>
      <c r="AA164" s="72">
        <f t="shared" si="28"/>
        <v>0.98037638732507637</v>
      </c>
      <c r="AB164" s="72">
        <f t="shared" si="29"/>
        <v>0</v>
      </c>
      <c r="AC164" s="72">
        <f t="shared" si="30"/>
        <v>1.9623612674923598E-2</v>
      </c>
      <c r="AD164" s="72">
        <f t="shared" si="31"/>
        <v>7.114532306974574E-3</v>
      </c>
      <c r="AE164" s="72">
        <f t="shared" si="32"/>
        <v>9.8118063374617991E-3</v>
      </c>
      <c r="AF164" s="72">
        <f t="shared" si="33"/>
        <v>0.93090909090909091</v>
      </c>
    </row>
    <row r="165" spans="1:32" x14ac:dyDescent="0.25">
      <c r="A165" s="2" t="s">
        <v>7378</v>
      </c>
      <c r="B165" s="3" t="s">
        <v>24</v>
      </c>
      <c r="C165" s="4" t="s">
        <v>7377</v>
      </c>
      <c r="D165" s="3" t="s">
        <v>26</v>
      </c>
      <c r="E165" s="3" t="s">
        <v>7376</v>
      </c>
      <c r="F165" s="3" t="s">
        <v>28</v>
      </c>
      <c r="G165" s="3" t="s">
        <v>28</v>
      </c>
      <c r="H165" s="5">
        <v>297</v>
      </c>
      <c r="I165" s="5">
        <v>2</v>
      </c>
      <c r="J165" s="5">
        <v>342</v>
      </c>
      <c r="K165" s="5">
        <v>386</v>
      </c>
      <c r="L165" s="5">
        <v>6.4440999999999998E-2</v>
      </c>
      <c r="M165" s="69">
        <f t="shared" si="23"/>
        <v>9204</v>
      </c>
      <c r="N165" s="5">
        <v>138</v>
      </c>
      <c r="O165" s="5">
        <v>8345</v>
      </c>
      <c r="P165" s="5">
        <v>5990</v>
      </c>
      <c r="Q165" s="5">
        <v>0</v>
      </c>
      <c r="R165" s="5">
        <v>0</v>
      </c>
      <c r="S165" s="5">
        <f t="shared" si="24"/>
        <v>6546</v>
      </c>
      <c r="T165" s="5">
        <v>20</v>
      </c>
      <c r="U165" s="5">
        <v>11</v>
      </c>
      <c r="V165" s="5">
        <v>859</v>
      </c>
      <c r="W165" s="5">
        <v>556</v>
      </c>
      <c r="X165" s="72">
        <f t="shared" si="25"/>
        <v>0.90667101260321603</v>
      </c>
      <c r="Y165" s="72">
        <f t="shared" si="26"/>
        <v>0</v>
      </c>
      <c r="Z165" s="72">
        <f t="shared" si="27"/>
        <v>9.3328987396784011E-2</v>
      </c>
      <c r="AA165" s="72">
        <f t="shared" si="28"/>
        <v>0.91506263366941643</v>
      </c>
      <c r="AB165" s="72">
        <f t="shared" si="29"/>
        <v>0</v>
      </c>
      <c r="AC165" s="72">
        <f t="shared" si="30"/>
        <v>8.4937366330583561E-2</v>
      </c>
      <c r="AD165" s="72">
        <f t="shared" si="31"/>
        <v>1.4993481095176011E-2</v>
      </c>
      <c r="AE165" s="72">
        <f t="shared" si="32"/>
        <v>2.1081576535288724E-2</v>
      </c>
      <c r="AF165" s="72">
        <f t="shared" si="33"/>
        <v>0.88601036269430056</v>
      </c>
    </row>
    <row r="166" spans="1:32" x14ac:dyDescent="0.25">
      <c r="A166" s="2" t="s">
        <v>5892</v>
      </c>
      <c r="B166" s="3" t="s">
        <v>24</v>
      </c>
      <c r="C166" s="4" t="s">
        <v>5891</v>
      </c>
      <c r="D166" s="3" t="s">
        <v>26</v>
      </c>
      <c r="E166" s="3" t="s">
        <v>5890</v>
      </c>
      <c r="F166" s="3" t="s">
        <v>28</v>
      </c>
      <c r="G166" s="3" t="s">
        <v>28</v>
      </c>
      <c r="H166" s="5">
        <v>59</v>
      </c>
      <c r="I166" s="5">
        <v>2</v>
      </c>
      <c r="J166" s="5">
        <v>92</v>
      </c>
      <c r="K166" s="5">
        <v>97</v>
      </c>
      <c r="L166" s="5">
        <v>3.9967000000000003E-2</v>
      </c>
      <c r="M166" s="69">
        <f t="shared" si="23"/>
        <v>3380</v>
      </c>
      <c r="N166" s="5">
        <v>54</v>
      </c>
      <c r="O166" s="5">
        <v>3377</v>
      </c>
      <c r="P166" s="5">
        <v>2427</v>
      </c>
      <c r="Q166" s="5">
        <v>0</v>
      </c>
      <c r="R166" s="5">
        <v>0</v>
      </c>
      <c r="S166" s="5">
        <f t="shared" si="24"/>
        <v>2428</v>
      </c>
      <c r="T166" s="5">
        <v>2</v>
      </c>
      <c r="U166" s="5">
        <v>0</v>
      </c>
      <c r="V166" s="5">
        <v>3</v>
      </c>
      <c r="W166" s="5">
        <v>1</v>
      </c>
      <c r="X166" s="72">
        <f t="shared" si="25"/>
        <v>0.99911242603550299</v>
      </c>
      <c r="Y166" s="72">
        <f t="shared" si="26"/>
        <v>0</v>
      </c>
      <c r="Z166" s="72">
        <f t="shared" si="27"/>
        <v>8.8757396449704138E-4</v>
      </c>
      <c r="AA166" s="72">
        <f t="shared" si="28"/>
        <v>0.99958813838550242</v>
      </c>
      <c r="AB166" s="72">
        <f t="shared" si="29"/>
        <v>0</v>
      </c>
      <c r="AC166" s="72">
        <f t="shared" si="30"/>
        <v>4.1186161449752884E-4</v>
      </c>
      <c r="AD166" s="72">
        <f t="shared" si="31"/>
        <v>1.5976331360946745E-2</v>
      </c>
      <c r="AE166" s="72">
        <f t="shared" si="32"/>
        <v>2.2240527182866558E-2</v>
      </c>
      <c r="AF166" s="72">
        <f t="shared" si="33"/>
        <v>0.94845360824742264</v>
      </c>
    </row>
    <row r="167" spans="1:32" x14ac:dyDescent="0.25">
      <c r="A167" s="2" t="s">
        <v>6644</v>
      </c>
      <c r="B167" s="3" t="s">
        <v>24</v>
      </c>
      <c r="C167" s="4" t="s">
        <v>6643</v>
      </c>
      <c r="D167" s="3" t="s">
        <v>206</v>
      </c>
      <c r="E167" s="3" t="s">
        <v>6642</v>
      </c>
      <c r="F167" s="3" t="s">
        <v>28</v>
      </c>
      <c r="G167" s="3" t="s">
        <v>28</v>
      </c>
      <c r="H167" s="5">
        <v>163</v>
      </c>
      <c r="I167" s="5">
        <v>2</v>
      </c>
      <c r="J167" s="5">
        <v>128</v>
      </c>
      <c r="K167" s="5">
        <v>182</v>
      </c>
      <c r="L167" s="5">
        <v>4.9003999999999999E-2</v>
      </c>
      <c r="M167" s="69">
        <f t="shared" si="23"/>
        <v>6135</v>
      </c>
      <c r="N167" s="5">
        <v>0</v>
      </c>
      <c r="O167" s="5">
        <v>5175</v>
      </c>
      <c r="P167" s="5">
        <v>3714</v>
      </c>
      <c r="Q167" s="5">
        <v>0</v>
      </c>
      <c r="R167" s="5">
        <v>0</v>
      </c>
      <c r="S167" s="5">
        <f t="shared" si="24"/>
        <v>4416</v>
      </c>
      <c r="T167" s="5">
        <v>21</v>
      </c>
      <c r="U167" s="5">
        <v>4</v>
      </c>
      <c r="V167" s="5">
        <v>960</v>
      </c>
      <c r="W167" s="5">
        <v>702</v>
      </c>
      <c r="X167" s="72">
        <f t="shared" si="25"/>
        <v>0.84352078239608796</v>
      </c>
      <c r="Y167" s="72">
        <f t="shared" si="26"/>
        <v>0</v>
      </c>
      <c r="Z167" s="72">
        <f t="shared" si="27"/>
        <v>0.15647921760391198</v>
      </c>
      <c r="AA167" s="72">
        <f t="shared" si="28"/>
        <v>0.84103260869565222</v>
      </c>
      <c r="AB167" s="72">
        <f t="shared" si="29"/>
        <v>0</v>
      </c>
      <c r="AC167" s="72">
        <f t="shared" si="30"/>
        <v>0.15896739130434784</v>
      </c>
      <c r="AD167" s="72">
        <f t="shared" si="31"/>
        <v>0</v>
      </c>
      <c r="AE167" s="72">
        <f t="shared" si="32"/>
        <v>0</v>
      </c>
      <c r="AF167" s="72">
        <f t="shared" si="33"/>
        <v>0.70329670329670335</v>
      </c>
    </row>
    <row r="168" spans="1:32" x14ac:dyDescent="0.25">
      <c r="A168" s="2" t="s">
        <v>7696</v>
      </c>
      <c r="B168" s="3" t="s">
        <v>24</v>
      </c>
      <c r="C168" s="4" t="s">
        <v>7695</v>
      </c>
      <c r="D168" s="3" t="s">
        <v>26</v>
      </c>
      <c r="E168" s="3" t="s">
        <v>7694</v>
      </c>
      <c r="F168" s="3" t="s">
        <v>28</v>
      </c>
      <c r="G168" s="3" t="s">
        <v>28</v>
      </c>
      <c r="H168" s="5">
        <v>284</v>
      </c>
      <c r="I168" s="5">
        <v>6</v>
      </c>
      <c r="J168" s="5">
        <v>265</v>
      </c>
      <c r="K168" s="5">
        <v>308</v>
      </c>
      <c r="L168" s="5">
        <v>4.1536999999999998E-2</v>
      </c>
      <c r="M168" s="69">
        <f t="shared" si="23"/>
        <v>11864</v>
      </c>
      <c r="N168" s="5">
        <v>66</v>
      </c>
      <c r="O168" s="5">
        <v>10174</v>
      </c>
      <c r="P168" s="5">
        <v>7415</v>
      </c>
      <c r="Q168" s="5">
        <v>0</v>
      </c>
      <c r="R168" s="5">
        <v>0</v>
      </c>
      <c r="S168" s="5">
        <f t="shared" si="24"/>
        <v>8584</v>
      </c>
      <c r="T168" s="5">
        <v>27</v>
      </c>
      <c r="U168" s="5">
        <v>19</v>
      </c>
      <c r="V168" s="5">
        <v>1690</v>
      </c>
      <c r="W168" s="5">
        <v>1169</v>
      </c>
      <c r="X168" s="72">
        <f t="shared" si="25"/>
        <v>0.85755225893459208</v>
      </c>
      <c r="Y168" s="72">
        <f t="shared" si="26"/>
        <v>0</v>
      </c>
      <c r="Z168" s="72">
        <f t="shared" si="27"/>
        <v>0.14244774106540795</v>
      </c>
      <c r="AA168" s="72">
        <f t="shared" si="28"/>
        <v>0.8638164026095061</v>
      </c>
      <c r="AB168" s="72">
        <f t="shared" si="29"/>
        <v>0</v>
      </c>
      <c r="AC168" s="72">
        <f t="shared" si="30"/>
        <v>0.13618359739049393</v>
      </c>
      <c r="AD168" s="72">
        <f t="shared" si="31"/>
        <v>5.5630478759271743E-3</v>
      </c>
      <c r="AE168" s="72">
        <f t="shared" si="32"/>
        <v>7.6887232059645854E-3</v>
      </c>
      <c r="AF168" s="72">
        <f t="shared" si="33"/>
        <v>0.86038961038961037</v>
      </c>
    </row>
    <row r="169" spans="1:32" x14ac:dyDescent="0.25">
      <c r="A169" s="2" t="s">
        <v>8444</v>
      </c>
      <c r="B169" s="3" t="s">
        <v>24</v>
      </c>
      <c r="C169" s="4" t="s">
        <v>8443</v>
      </c>
      <c r="D169" s="3" t="s">
        <v>26</v>
      </c>
      <c r="E169" s="3" t="s">
        <v>8442</v>
      </c>
      <c r="F169" s="3" t="s">
        <v>28</v>
      </c>
      <c r="G169" s="3" t="s">
        <v>28</v>
      </c>
      <c r="H169" s="5">
        <v>1189</v>
      </c>
      <c r="I169" s="5">
        <v>31</v>
      </c>
      <c r="J169" s="5">
        <v>1353</v>
      </c>
      <c r="K169" s="5">
        <v>1772</v>
      </c>
      <c r="L169" s="5">
        <v>7.8164999999999998E-2</v>
      </c>
      <c r="M169" s="69">
        <f t="shared" si="23"/>
        <v>43777</v>
      </c>
      <c r="N169" s="5">
        <v>599</v>
      </c>
      <c r="O169" s="5">
        <v>33235</v>
      </c>
      <c r="P169" s="5">
        <v>22670</v>
      </c>
      <c r="Q169" s="5">
        <v>0</v>
      </c>
      <c r="R169" s="5">
        <v>0</v>
      </c>
      <c r="S169" s="5">
        <f t="shared" si="24"/>
        <v>29542</v>
      </c>
      <c r="T169" s="5">
        <v>284</v>
      </c>
      <c r="U169" s="5">
        <v>109</v>
      </c>
      <c r="V169" s="5">
        <v>10542</v>
      </c>
      <c r="W169" s="5">
        <v>6872</v>
      </c>
      <c r="X169" s="72">
        <f t="shared" si="25"/>
        <v>0.75918861502615531</v>
      </c>
      <c r="Y169" s="72">
        <f t="shared" si="26"/>
        <v>0</v>
      </c>
      <c r="Z169" s="72">
        <f t="shared" si="27"/>
        <v>0.24081138497384472</v>
      </c>
      <c r="AA169" s="72">
        <f t="shared" si="28"/>
        <v>0.76738203236070679</v>
      </c>
      <c r="AB169" s="72">
        <f t="shared" si="29"/>
        <v>0</v>
      </c>
      <c r="AC169" s="72">
        <f t="shared" si="30"/>
        <v>0.23261796763929321</v>
      </c>
      <c r="AD169" s="72">
        <f t="shared" si="31"/>
        <v>1.3682984215455605E-2</v>
      </c>
      <c r="AE169" s="72">
        <f t="shared" si="32"/>
        <v>2.0276216911515807E-2</v>
      </c>
      <c r="AF169" s="72">
        <f t="shared" si="33"/>
        <v>0.76354401805869077</v>
      </c>
    </row>
    <row r="170" spans="1:32" x14ac:dyDescent="0.25">
      <c r="A170" s="2" t="s">
        <v>6763</v>
      </c>
      <c r="B170" s="3" t="s">
        <v>24</v>
      </c>
      <c r="C170" s="4" t="s">
        <v>6762</v>
      </c>
      <c r="D170" s="3" t="s">
        <v>26</v>
      </c>
      <c r="E170" s="3" t="s">
        <v>6761</v>
      </c>
      <c r="F170" s="3" t="s">
        <v>28</v>
      </c>
      <c r="G170" s="3" t="s">
        <v>28</v>
      </c>
      <c r="H170" s="5">
        <v>314</v>
      </c>
      <c r="I170" s="5">
        <v>42</v>
      </c>
      <c r="J170" s="5">
        <v>188</v>
      </c>
      <c r="K170" s="5">
        <v>222</v>
      </c>
      <c r="L170" s="5">
        <v>5.5947999999999998E-2</v>
      </c>
      <c r="M170" s="69">
        <f t="shared" si="23"/>
        <v>6043</v>
      </c>
      <c r="N170" s="5">
        <v>36</v>
      </c>
      <c r="O170" s="5">
        <v>5473</v>
      </c>
      <c r="P170" s="5">
        <v>3968</v>
      </c>
      <c r="Q170" s="5">
        <v>0</v>
      </c>
      <c r="R170" s="5">
        <v>0</v>
      </c>
      <c r="S170" s="5">
        <f t="shared" si="24"/>
        <v>4388</v>
      </c>
      <c r="T170" s="5">
        <v>20</v>
      </c>
      <c r="U170" s="5">
        <v>6</v>
      </c>
      <c r="V170" s="5">
        <v>570</v>
      </c>
      <c r="W170" s="5">
        <v>420</v>
      </c>
      <c r="X170" s="72">
        <f t="shared" si="25"/>
        <v>0.90567598874731092</v>
      </c>
      <c r="Y170" s="72">
        <f t="shared" si="26"/>
        <v>0</v>
      </c>
      <c r="Z170" s="72">
        <f t="shared" si="27"/>
        <v>9.4324011252689063E-2</v>
      </c>
      <c r="AA170" s="72">
        <f t="shared" si="28"/>
        <v>0.90428441203281673</v>
      </c>
      <c r="AB170" s="72">
        <f t="shared" si="29"/>
        <v>0</v>
      </c>
      <c r="AC170" s="72">
        <f t="shared" si="30"/>
        <v>9.5715587967183227E-2</v>
      </c>
      <c r="AD170" s="72">
        <f t="shared" si="31"/>
        <v>5.9573059738540464E-3</v>
      </c>
      <c r="AE170" s="72">
        <f t="shared" si="32"/>
        <v>8.2041932543299913E-3</v>
      </c>
      <c r="AF170" s="72">
        <f t="shared" si="33"/>
        <v>0.84684684684684686</v>
      </c>
    </row>
    <row r="171" spans="1:32" x14ac:dyDescent="0.25">
      <c r="A171" s="2" t="s">
        <v>8495</v>
      </c>
      <c r="B171" s="3" t="s">
        <v>24</v>
      </c>
      <c r="C171" s="4" t="s">
        <v>8494</v>
      </c>
      <c r="D171" s="3" t="s">
        <v>26</v>
      </c>
      <c r="E171" s="3" t="s">
        <v>8493</v>
      </c>
      <c r="F171" s="3" t="s">
        <v>28</v>
      </c>
      <c r="G171" s="3" t="s">
        <v>28</v>
      </c>
      <c r="H171" s="5">
        <v>1842</v>
      </c>
      <c r="I171" s="5">
        <v>33</v>
      </c>
      <c r="J171" s="5">
        <v>1880</v>
      </c>
      <c r="K171" s="5">
        <v>2627</v>
      </c>
      <c r="L171" s="5">
        <v>0.10213</v>
      </c>
      <c r="M171" s="69">
        <f t="shared" si="23"/>
        <v>49643</v>
      </c>
      <c r="N171" s="5">
        <v>775</v>
      </c>
      <c r="O171" s="5">
        <v>36992</v>
      </c>
      <c r="P171" s="5">
        <v>25722</v>
      </c>
      <c r="Q171" s="5">
        <v>0</v>
      </c>
      <c r="R171" s="5">
        <v>0</v>
      </c>
      <c r="S171" s="5">
        <f t="shared" si="24"/>
        <v>33934</v>
      </c>
      <c r="T171" s="5">
        <v>263</v>
      </c>
      <c r="U171" s="5">
        <v>232</v>
      </c>
      <c r="V171" s="5">
        <v>12651</v>
      </c>
      <c r="W171" s="5">
        <v>8212</v>
      </c>
      <c r="X171" s="72">
        <f t="shared" si="25"/>
        <v>0.74516044558145156</v>
      </c>
      <c r="Y171" s="72">
        <f t="shared" si="26"/>
        <v>0</v>
      </c>
      <c r="Z171" s="72">
        <f t="shared" si="27"/>
        <v>0.25483955441854844</v>
      </c>
      <c r="AA171" s="72">
        <f t="shared" si="28"/>
        <v>0.75800082513113687</v>
      </c>
      <c r="AB171" s="72">
        <f t="shared" si="29"/>
        <v>0</v>
      </c>
      <c r="AC171" s="72">
        <f t="shared" si="30"/>
        <v>0.24199917486886308</v>
      </c>
      <c r="AD171" s="72">
        <f t="shared" si="31"/>
        <v>1.5611465866285278E-2</v>
      </c>
      <c r="AE171" s="72">
        <f t="shared" si="32"/>
        <v>2.2838451110980137E-2</v>
      </c>
      <c r="AF171" s="72">
        <f t="shared" si="33"/>
        <v>0.71564522268747621</v>
      </c>
    </row>
    <row r="172" spans="1:32" x14ac:dyDescent="0.25">
      <c r="A172" s="2" t="s">
        <v>6004</v>
      </c>
      <c r="B172" s="3" t="s">
        <v>24</v>
      </c>
      <c r="C172" s="4" t="s">
        <v>6003</v>
      </c>
      <c r="D172" s="3" t="s">
        <v>26</v>
      </c>
      <c r="E172" s="3" t="s">
        <v>6002</v>
      </c>
      <c r="F172" s="3" t="s">
        <v>28</v>
      </c>
      <c r="G172" s="3" t="s">
        <v>28</v>
      </c>
      <c r="H172" s="5">
        <v>56</v>
      </c>
      <c r="I172" s="5">
        <v>0</v>
      </c>
      <c r="J172" s="5">
        <v>63</v>
      </c>
      <c r="K172" s="5">
        <v>64</v>
      </c>
      <c r="L172" s="5">
        <v>2.5078E-2</v>
      </c>
      <c r="M172" s="69">
        <f t="shared" si="23"/>
        <v>3504</v>
      </c>
      <c r="N172" s="5">
        <v>21</v>
      </c>
      <c r="O172" s="5">
        <v>3504</v>
      </c>
      <c r="P172" s="5">
        <v>2552</v>
      </c>
      <c r="Q172" s="5">
        <v>0</v>
      </c>
      <c r="R172" s="5">
        <v>0</v>
      </c>
      <c r="S172" s="5">
        <f t="shared" si="24"/>
        <v>2552</v>
      </c>
      <c r="T172" s="5">
        <v>1</v>
      </c>
      <c r="U172" s="5">
        <v>0</v>
      </c>
      <c r="V172" s="5">
        <v>0</v>
      </c>
      <c r="W172" s="5">
        <v>0</v>
      </c>
      <c r="X172" s="72">
        <f t="shared" si="25"/>
        <v>1</v>
      </c>
      <c r="Y172" s="72">
        <f t="shared" si="26"/>
        <v>0</v>
      </c>
      <c r="Z172" s="72">
        <f t="shared" si="27"/>
        <v>0</v>
      </c>
      <c r="AA172" s="72">
        <f t="shared" si="28"/>
        <v>1</v>
      </c>
      <c r="AB172" s="72">
        <f t="shared" si="29"/>
        <v>0</v>
      </c>
      <c r="AC172" s="72">
        <f t="shared" si="30"/>
        <v>0</v>
      </c>
      <c r="AD172" s="72">
        <f t="shared" si="31"/>
        <v>5.9931506849315065E-3</v>
      </c>
      <c r="AE172" s="72">
        <f t="shared" si="32"/>
        <v>8.2288401253918491E-3</v>
      </c>
      <c r="AF172" s="72">
        <f t="shared" si="33"/>
        <v>0.984375</v>
      </c>
    </row>
    <row r="173" spans="1:32" x14ac:dyDescent="0.25">
      <c r="A173" s="2" t="s">
        <v>8065</v>
      </c>
      <c r="B173" s="3" t="s">
        <v>24</v>
      </c>
      <c r="C173" s="4" t="s">
        <v>8064</v>
      </c>
      <c r="D173" s="3" t="s">
        <v>26</v>
      </c>
      <c r="E173" s="3" t="s">
        <v>8063</v>
      </c>
      <c r="F173" s="3" t="s">
        <v>28</v>
      </c>
      <c r="G173" s="3" t="s">
        <v>28</v>
      </c>
      <c r="H173" s="5">
        <v>1060</v>
      </c>
      <c r="I173" s="5">
        <v>74</v>
      </c>
      <c r="J173" s="5">
        <v>863</v>
      </c>
      <c r="K173" s="5">
        <v>967</v>
      </c>
      <c r="L173" s="5">
        <v>8.7188000000000002E-2</v>
      </c>
      <c r="M173" s="69">
        <f t="shared" si="23"/>
        <v>19053</v>
      </c>
      <c r="N173" s="5">
        <v>213</v>
      </c>
      <c r="O173" s="5">
        <v>16008</v>
      </c>
      <c r="P173" s="5">
        <v>11091</v>
      </c>
      <c r="Q173" s="5">
        <v>0</v>
      </c>
      <c r="R173" s="5">
        <v>0</v>
      </c>
      <c r="S173" s="5">
        <f t="shared" si="24"/>
        <v>13073</v>
      </c>
      <c r="T173" s="5">
        <v>74</v>
      </c>
      <c r="U173" s="5">
        <v>29</v>
      </c>
      <c r="V173" s="5">
        <v>3045</v>
      </c>
      <c r="W173" s="5">
        <v>1982</v>
      </c>
      <c r="X173" s="72">
        <f t="shared" si="25"/>
        <v>0.84018264840182644</v>
      </c>
      <c r="Y173" s="72">
        <f t="shared" si="26"/>
        <v>0</v>
      </c>
      <c r="Z173" s="72">
        <f t="shared" si="27"/>
        <v>0.15981735159817351</v>
      </c>
      <c r="AA173" s="72">
        <f t="shared" si="28"/>
        <v>0.84838981106096534</v>
      </c>
      <c r="AB173" s="72">
        <f t="shared" si="29"/>
        <v>0</v>
      </c>
      <c r="AC173" s="72">
        <f t="shared" si="30"/>
        <v>0.15161018893903466</v>
      </c>
      <c r="AD173" s="72">
        <f t="shared" si="31"/>
        <v>1.1179341835931349E-2</v>
      </c>
      <c r="AE173" s="72">
        <f t="shared" si="32"/>
        <v>1.6293123231086972E-2</v>
      </c>
      <c r="AF173" s="72">
        <f t="shared" si="33"/>
        <v>0.89245087900723885</v>
      </c>
    </row>
    <row r="174" spans="1:32" x14ac:dyDescent="0.25">
      <c r="A174" s="2" t="s">
        <v>8510</v>
      </c>
      <c r="B174" s="3" t="s">
        <v>24</v>
      </c>
      <c r="C174" s="4" t="s">
        <v>8509</v>
      </c>
      <c r="D174" s="3" t="s">
        <v>26</v>
      </c>
      <c r="E174" s="3" t="s">
        <v>8508</v>
      </c>
      <c r="F174" s="3" t="s">
        <v>28</v>
      </c>
      <c r="G174" s="3" t="s">
        <v>28</v>
      </c>
      <c r="H174" s="5">
        <v>2889</v>
      </c>
      <c r="I174" s="5">
        <v>99</v>
      </c>
      <c r="J174" s="5">
        <v>3122</v>
      </c>
      <c r="K174" s="5">
        <v>4025</v>
      </c>
      <c r="L174" s="5">
        <v>0.144369</v>
      </c>
      <c r="M174" s="69">
        <f t="shared" si="23"/>
        <v>64571</v>
      </c>
      <c r="N174" s="5">
        <v>2119</v>
      </c>
      <c r="O174" s="5">
        <v>43040</v>
      </c>
      <c r="P174" s="5">
        <v>27880</v>
      </c>
      <c r="Q174" s="5">
        <v>0</v>
      </c>
      <c r="R174" s="5">
        <v>0</v>
      </c>
      <c r="S174" s="5">
        <f t="shared" si="24"/>
        <v>41303</v>
      </c>
      <c r="T174" s="5">
        <v>143</v>
      </c>
      <c r="U174" s="5">
        <v>270</v>
      </c>
      <c r="V174" s="5">
        <v>21531</v>
      </c>
      <c r="W174" s="5">
        <v>13423</v>
      </c>
      <c r="X174" s="72">
        <f t="shared" si="25"/>
        <v>0.66655309659134909</v>
      </c>
      <c r="Y174" s="72">
        <f t="shared" si="26"/>
        <v>0</v>
      </c>
      <c r="Z174" s="72">
        <f t="shared" si="27"/>
        <v>0.33344690340865096</v>
      </c>
      <c r="AA174" s="72">
        <f t="shared" si="28"/>
        <v>0.67501150037527535</v>
      </c>
      <c r="AB174" s="72">
        <f t="shared" si="29"/>
        <v>0</v>
      </c>
      <c r="AC174" s="72">
        <f t="shared" si="30"/>
        <v>0.32498849962472459</v>
      </c>
      <c r="AD174" s="72">
        <f t="shared" si="31"/>
        <v>3.2816589490638211E-2</v>
      </c>
      <c r="AE174" s="72">
        <f t="shared" si="32"/>
        <v>5.130377938648524E-2</v>
      </c>
      <c r="AF174" s="72">
        <f t="shared" si="33"/>
        <v>0.77565217391304353</v>
      </c>
    </row>
    <row r="175" spans="1:32" x14ac:dyDescent="0.25">
      <c r="A175" s="2" t="s">
        <v>8507</v>
      </c>
      <c r="B175" s="3" t="s">
        <v>24</v>
      </c>
      <c r="C175" s="4" t="s">
        <v>8506</v>
      </c>
      <c r="D175" s="3" t="s">
        <v>26</v>
      </c>
      <c r="E175" s="3" t="s">
        <v>8505</v>
      </c>
      <c r="F175" s="3" t="s">
        <v>28</v>
      </c>
      <c r="G175" s="3" t="s">
        <v>28</v>
      </c>
      <c r="H175" s="5">
        <v>1797</v>
      </c>
      <c r="I175" s="5">
        <v>129</v>
      </c>
      <c r="J175" s="5">
        <v>1670</v>
      </c>
      <c r="K175" s="5">
        <v>2152</v>
      </c>
      <c r="L175" s="5">
        <v>7.9947000000000004E-2</v>
      </c>
      <c r="M175" s="69">
        <f t="shared" si="23"/>
        <v>50434</v>
      </c>
      <c r="N175" s="5">
        <v>567</v>
      </c>
      <c r="O175" s="5">
        <v>37124</v>
      </c>
      <c r="P175" s="5">
        <v>26918</v>
      </c>
      <c r="Q175" s="5">
        <v>0</v>
      </c>
      <c r="R175" s="5">
        <v>0</v>
      </c>
      <c r="S175" s="5">
        <f t="shared" si="24"/>
        <v>36295</v>
      </c>
      <c r="T175" s="5">
        <v>348</v>
      </c>
      <c r="U175" s="5">
        <v>151</v>
      </c>
      <c r="V175" s="5">
        <v>13310</v>
      </c>
      <c r="W175" s="5">
        <v>9377</v>
      </c>
      <c r="X175" s="72">
        <f t="shared" si="25"/>
        <v>0.73609073244239998</v>
      </c>
      <c r="Y175" s="72">
        <f t="shared" si="26"/>
        <v>0</v>
      </c>
      <c r="Z175" s="72">
        <f t="shared" si="27"/>
        <v>0.26390926755760002</v>
      </c>
      <c r="AA175" s="72">
        <f t="shared" si="28"/>
        <v>0.74164485466317676</v>
      </c>
      <c r="AB175" s="72">
        <f t="shared" si="29"/>
        <v>0</v>
      </c>
      <c r="AC175" s="72">
        <f t="shared" si="30"/>
        <v>0.25835514533682324</v>
      </c>
      <c r="AD175" s="72">
        <f t="shared" si="31"/>
        <v>1.1242415830590475E-2</v>
      </c>
      <c r="AE175" s="72">
        <f t="shared" si="32"/>
        <v>1.5621986499517839E-2</v>
      </c>
      <c r="AF175" s="72">
        <f t="shared" si="33"/>
        <v>0.77602230483271373</v>
      </c>
    </row>
    <row r="176" spans="1:32" x14ac:dyDescent="0.25">
      <c r="A176" s="2" t="s">
        <v>8548</v>
      </c>
      <c r="B176" s="3" t="s">
        <v>24</v>
      </c>
      <c r="C176" s="4" t="s">
        <v>8547</v>
      </c>
      <c r="D176" s="3" t="s">
        <v>26</v>
      </c>
      <c r="E176" s="3" t="s">
        <v>8546</v>
      </c>
      <c r="F176" s="3" t="s">
        <v>28</v>
      </c>
      <c r="G176" s="3" t="s">
        <v>28</v>
      </c>
      <c r="H176" s="5">
        <v>4612</v>
      </c>
      <c r="I176" s="5">
        <v>175</v>
      </c>
      <c r="J176" s="5">
        <v>2063</v>
      </c>
      <c r="K176" s="5">
        <v>3672</v>
      </c>
      <c r="L176" s="5">
        <v>0.115964</v>
      </c>
      <c r="M176" s="69">
        <f t="shared" si="23"/>
        <v>72003</v>
      </c>
      <c r="N176" s="5">
        <v>654</v>
      </c>
      <c r="O176" s="5">
        <v>49651</v>
      </c>
      <c r="P176" s="5">
        <v>31665</v>
      </c>
      <c r="Q176" s="5">
        <v>0</v>
      </c>
      <c r="R176" s="5">
        <v>0</v>
      </c>
      <c r="S176" s="5">
        <f t="shared" si="24"/>
        <v>45351</v>
      </c>
      <c r="T176" s="5">
        <v>190</v>
      </c>
      <c r="U176" s="5">
        <v>148</v>
      </c>
      <c r="V176" s="5">
        <v>22352</v>
      </c>
      <c r="W176" s="5">
        <v>13686</v>
      </c>
      <c r="X176" s="72">
        <f t="shared" si="25"/>
        <v>0.68956849020179711</v>
      </c>
      <c r="Y176" s="72">
        <f t="shared" si="26"/>
        <v>0</v>
      </c>
      <c r="Z176" s="72">
        <f t="shared" si="27"/>
        <v>0.31043150979820283</v>
      </c>
      <c r="AA176" s="72">
        <f t="shared" si="28"/>
        <v>0.69822054640470987</v>
      </c>
      <c r="AB176" s="72">
        <f t="shared" si="29"/>
        <v>0</v>
      </c>
      <c r="AC176" s="72">
        <f t="shared" si="30"/>
        <v>0.30177945359529007</v>
      </c>
      <c r="AD176" s="72">
        <f t="shared" si="31"/>
        <v>9.08295487688013E-3</v>
      </c>
      <c r="AE176" s="72">
        <f t="shared" si="32"/>
        <v>1.4420850697889794E-2</v>
      </c>
      <c r="AF176" s="72">
        <f t="shared" si="33"/>
        <v>0.5618191721132898</v>
      </c>
    </row>
    <row r="177" spans="1:32" x14ac:dyDescent="0.25">
      <c r="A177" s="2" t="s">
        <v>8000</v>
      </c>
      <c r="B177" s="3" t="s">
        <v>24</v>
      </c>
      <c r="C177" s="4" t="s">
        <v>7999</v>
      </c>
      <c r="D177" s="3" t="s">
        <v>26</v>
      </c>
      <c r="E177" s="3" t="s">
        <v>7998</v>
      </c>
      <c r="F177" s="3" t="s">
        <v>28</v>
      </c>
      <c r="G177" s="3" t="s">
        <v>28</v>
      </c>
      <c r="H177" s="5">
        <v>817</v>
      </c>
      <c r="I177" s="5">
        <v>21</v>
      </c>
      <c r="J177" s="5">
        <v>1090</v>
      </c>
      <c r="K177" s="5">
        <v>1164</v>
      </c>
      <c r="L177" s="5">
        <v>0.11126</v>
      </c>
      <c r="M177" s="69">
        <f t="shared" si="23"/>
        <v>15236</v>
      </c>
      <c r="N177" s="5">
        <v>571</v>
      </c>
      <c r="O177" s="5">
        <v>14856</v>
      </c>
      <c r="P177" s="5">
        <v>10462</v>
      </c>
      <c r="Q177" s="5">
        <v>0</v>
      </c>
      <c r="R177" s="5">
        <v>0</v>
      </c>
      <c r="S177" s="5">
        <f t="shared" si="24"/>
        <v>10712</v>
      </c>
      <c r="T177" s="5">
        <v>33</v>
      </c>
      <c r="U177" s="5">
        <v>7</v>
      </c>
      <c r="V177" s="5">
        <v>380</v>
      </c>
      <c r="W177" s="5">
        <v>250</v>
      </c>
      <c r="X177" s="72">
        <f t="shared" si="25"/>
        <v>0.97505907062221053</v>
      </c>
      <c r="Y177" s="72">
        <f t="shared" si="26"/>
        <v>0</v>
      </c>
      <c r="Z177" s="72">
        <f t="shared" si="27"/>
        <v>2.4940929377789446E-2</v>
      </c>
      <c r="AA177" s="72">
        <f t="shared" si="28"/>
        <v>0.97666168782673635</v>
      </c>
      <c r="AB177" s="72">
        <f t="shared" si="29"/>
        <v>0</v>
      </c>
      <c r="AC177" s="72">
        <f t="shared" si="30"/>
        <v>2.3338312173263629E-2</v>
      </c>
      <c r="AD177" s="72">
        <f t="shared" si="31"/>
        <v>3.7477028091362559E-2</v>
      </c>
      <c r="AE177" s="72">
        <f t="shared" si="32"/>
        <v>5.3304705003734132E-2</v>
      </c>
      <c r="AF177" s="72">
        <f t="shared" si="33"/>
        <v>0.93642611683848798</v>
      </c>
    </row>
    <row r="178" spans="1:32" x14ac:dyDescent="0.25">
      <c r="A178" s="2" t="s">
        <v>8465</v>
      </c>
      <c r="B178" s="3" t="s">
        <v>24</v>
      </c>
      <c r="C178" s="4" t="s">
        <v>8464</v>
      </c>
      <c r="D178" s="3" t="s">
        <v>26</v>
      </c>
      <c r="E178" s="3" t="s">
        <v>8463</v>
      </c>
      <c r="F178" s="3" t="s">
        <v>28</v>
      </c>
      <c r="G178" s="3" t="s">
        <v>28</v>
      </c>
      <c r="H178" s="5">
        <v>1925</v>
      </c>
      <c r="I178" s="5">
        <v>20</v>
      </c>
      <c r="J178" s="5">
        <v>1823</v>
      </c>
      <c r="K178" s="5">
        <v>2276</v>
      </c>
      <c r="L178" s="5">
        <v>9.7859000000000002E-2</v>
      </c>
      <c r="M178" s="69">
        <f t="shared" si="23"/>
        <v>47100</v>
      </c>
      <c r="N178" s="5">
        <v>825</v>
      </c>
      <c r="O178" s="5">
        <v>32461</v>
      </c>
      <c r="P178" s="5">
        <v>23258</v>
      </c>
      <c r="Q178" s="5">
        <v>0</v>
      </c>
      <c r="R178" s="5">
        <v>0</v>
      </c>
      <c r="S178" s="5">
        <f t="shared" si="24"/>
        <v>33635</v>
      </c>
      <c r="T178" s="5">
        <v>102</v>
      </c>
      <c r="U178" s="5">
        <v>189</v>
      </c>
      <c r="V178" s="5">
        <v>14639</v>
      </c>
      <c r="W178" s="5">
        <v>10377</v>
      </c>
      <c r="X178" s="72">
        <f t="shared" si="25"/>
        <v>0.68919320594479827</v>
      </c>
      <c r="Y178" s="72">
        <f t="shared" si="26"/>
        <v>0</v>
      </c>
      <c r="Z178" s="72">
        <f t="shared" si="27"/>
        <v>0.31080679405520167</v>
      </c>
      <c r="AA178" s="72">
        <f t="shared" si="28"/>
        <v>0.69148208711163961</v>
      </c>
      <c r="AB178" s="72">
        <f t="shared" si="29"/>
        <v>0</v>
      </c>
      <c r="AC178" s="72">
        <f t="shared" si="30"/>
        <v>0.30851791288836033</v>
      </c>
      <c r="AD178" s="72">
        <f t="shared" si="31"/>
        <v>1.751592356687898E-2</v>
      </c>
      <c r="AE178" s="72">
        <f t="shared" si="32"/>
        <v>2.4528021406273227E-2</v>
      </c>
      <c r="AF178" s="72">
        <f t="shared" si="33"/>
        <v>0.80096660808435849</v>
      </c>
    </row>
    <row r="179" spans="1:32" x14ac:dyDescent="0.25">
      <c r="A179" s="2" t="s">
        <v>8542</v>
      </c>
      <c r="B179" s="3" t="s">
        <v>24</v>
      </c>
      <c r="C179" s="4" t="s">
        <v>8541</v>
      </c>
      <c r="D179" s="3" t="s">
        <v>26</v>
      </c>
      <c r="E179" s="3" t="s">
        <v>8540</v>
      </c>
      <c r="F179" s="3" t="s">
        <v>28</v>
      </c>
      <c r="G179" s="3" t="s">
        <v>28</v>
      </c>
      <c r="H179" s="5">
        <v>2837</v>
      </c>
      <c r="I179" s="5">
        <v>75</v>
      </c>
      <c r="J179" s="5">
        <v>2580</v>
      </c>
      <c r="K179" s="5">
        <v>3802</v>
      </c>
      <c r="L179" s="5">
        <v>0.121785</v>
      </c>
      <c r="M179" s="69">
        <f t="shared" si="23"/>
        <v>64832</v>
      </c>
      <c r="N179" s="5">
        <v>1960</v>
      </c>
      <c r="O179" s="5">
        <v>45626</v>
      </c>
      <c r="P179" s="5">
        <v>31219</v>
      </c>
      <c r="Q179" s="5">
        <v>0</v>
      </c>
      <c r="R179" s="5">
        <v>0</v>
      </c>
      <c r="S179" s="5">
        <f t="shared" si="24"/>
        <v>43523</v>
      </c>
      <c r="T179" s="5">
        <v>205</v>
      </c>
      <c r="U179" s="5">
        <v>312</v>
      </c>
      <c r="V179" s="5">
        <v>19206</v>
      </c>
      <c r="W179" s="5">
        <v>12304</v>
      </c>
      <c r="X179" s="72">
        <f t="shared" si="25"/>
        <v>0.70375740375123397</v>
      </c>
      <c r="Y179" s="72">
        <f t="shared" si="26"/>
        <v>0</v>
      </c>
      <c r="Z179" s="72">
        <f t="shared" si="27"/>
        <v>0.29624259624876603</v>
      </c>
      <c r="AA179" s="72">
        <f t="shared" si="28"/>
        <v>0.71729889943248393</v>
      </c>
      <c r="AB179" s="72">
        <f t="shared" si="29"/>
        <v>0</v>
      </c>
      <c r="AC179" s="72">
        <f t="shared" si="30"/>
        <v>0.28270110056751602</v>
      </c>
      <c r="AD179" s="72">
        <f t="shared" si="31"/>
        <v>3.02319842053307E-2</v>
      </c>
      <c r="AE179" s="72">
        <f t="shared" si="32"/>
        <v>4.5033660363485974E-2</v>
      </c>
      <c r="AF179" s="72">
        <f t="shared" si="33"/>
        <v>0.67859021567596001</v>
      </c>
    </row>
    <row r="180" spans="1:32" x14ac:dyDescent="0.25">
      <c r="A180" s="2" t="s">
        <v>7828</v>
      </c>
      <c r="B180" s="3" t="s">
        <v>24</v>
      </c>
      <c r="C180" s="4" t="s">
        <v>7827</v>
      </c>
      <c r="D180" s="3" t="s">
        <v>26</v>
      </c>
      <c r="E180" s="3" t="s">
        <v>7826</v>
      </c>
      <c r="F180" s="3" t="s">
        <v>28</v>
      </c>
      <c r="G180" s="3" t="s">
        <v>28</v>
      </c>
      <c r="H180" s="5">
        <v>707</v>
      </c>
      <c r="I180" s="5">
        <v>23</v>
      </c>
      <c r="J180" s="5">
        <v>740</v>
      </c>
      <c r="K180" s="5">
        <v>832</v>
      </c>
      <c r="L180" s="5">
        <v>9.7917000000000004E-2</v>
      </c>
      <c r="M180" s="69">
        <f t="shared" si="23"/>
        <v>14275</v>
      </c>
      <c r="N180" s="5">
        <v>342</v>
      </c>
      <c r="O180" s="5">
        <v>12023</v>
      </c>
      <c r="P180" s="5">
        <v>8497</v>
      </c>
      <c r="Q180" s="5">
        <v>0</v>
      </c>
      <c r="R180" s="5">
        <v>0</v>
      </c>
      <c r="S180" s="5">
        <f t="shared" si="24"/>
        <v>9949</v>
      </c>
      <c r="T180" s="5">
        <v>74</v>
      </c>
      <c r="U180" s="5">
        <v>33</v>
      </c>
      <c r="V180" s="5">
        <v>2252</v>
      </c>
      <c r="W180" s="5">
        <v>1452</v>
      </c>
      <c r="X180" s="72">
        <f t="shared" si="25"/>
        <v>0.84224168126094567</v>
      </c>
      <c r="Y180" s="72">
        <f t="shared" si="26"/>
        <v>0</v>
      </c>
      <c r="Z180" s="72">
        <f t="shared" si="27"/>
        <v>0.1577583187390543</v>
      </c>
      <c r="AA180" s="72">
        <f t="shared" si="28"/>
        <v>0.85405568398834053</v>
      </c>
      <c r="AB180" s="72">
        <f t="shared" si="29"/>
        <v>0</v>
      </c>
      <c r="AC180" s="72">
        <f t="shared" si="30"/>
        <v>0.14594431601165947</v>
      </c>
      <c r="AD180" s="72">
        <f t="shared" si="31"/>
        <v>2.3957968476357269E-2</v>
      </c>
      <c r="AE180" s="72">
        <f t="shared" si="32"/>
        <v>3.4375314101919789E-2</v>
      </c>
      <c r="AF180" s="72">
        <f t="shared" si="33"/>
        <v>0.88942307692307687</v>
      </c>
    </row>
    <row r="181" spans="1:32" x14ac:dyDescent="0.25">
      <c r="A181" s="2" t="s">
        <v>7462</v>
      </c>
      <c r="B181" s="3" t="s">
        <v>24</v>
      </c>
      <c r="C181" s="4" t="s">
        <v>7461</v>
      </c>
      <c r="D181" s="3" t="s">
        <v>26</v>
      </c>
      <c r="E181" s="3" t="s">
        <v>7460</v>
      </c>
      <c r="F181" s="3" t="s">
        <v>28</v>
      </c>
      <c r="G181" s="3" t="s">
        <v>28</v>
      </c>
      <c r="H181" s="5">
        <v>469</v>
      </c>
      <c r="I181" s="5">
        <v>9</v>
      </c>
      <c r="J181" s="5">
        <v>522</v>
      </c>
      <c r="K181" s="5">
        <v>599</v>
      </c>
      <c r="L181" s="5">
        <v>9.5977999999999994E-2</v>
      </c>
      <c r="M181" s="69">
        <f t="shared" si="23"/>
        <v>9414</v>
      </c>
      <c r="N181" s="5">
        <v>251</v>
      </c>
      <c r="O181" s="5">
        <v>8517</v>
      </c>
      <c r="P181" s="5">
        <v>6241</v>
      </c>
      <c r="Q181" s="5">
        <v>0</v>
      </c>
      <c r="R181" s="5">
        <v>0</v>
      </c>
      <c r="S181" s="5">
        <f t="shared" si="24"/>
        <v>6860</v>
      </c>
      <c r="T181" s="5">
        <v>30</v>
      </c>
      <c r="U181" s="5">
        <v>12</v>
      </c>
      <c r="V181" s="5">
        <v>897</v>
      </c>
      <c r="W181" s="5">
        <v>619</v>
      </c>
      <c r="X181" s="72">
        <f t="shared" si="25"/>
        <v>0.90471637985978326</v>
      </c>
      <c r="Y181" s="72">
        <f t="shared" si="26"/>
        <v>0</v>
      </c>
      <c r="Z181" s="72">
        <f t="shared" si="27"/>
        <v>9.5283620140216699E-2</v>
      </c>
      <c r="AA181" s="72">
        <f t="shared" si="28"/>
        <v>0.9097667638483965</v>
      </c>
      <c r="AB181" s="72">
        <f t="shared" si="29"/>
        <v>0</v>
      </c>
      <c r="AC181" s="72">
        <f t="shared" si="30"/>
        <v>9.0233236151603502E-2</v>
      </c>
      <c r="AD181" s="72">
        <f t="shared" si="31"/>
        <v>2.6662417675801998E-2</v>
      </c>
      <c r="AE181" s="72">
        <f t="shared" si="32"/>
        <v>3.6588921282798836E-2</v>
      </c>
      <c r="AF181" s="72">
        <f t="shared" si="33"/>
        <v>0.87145242070116857</v>
      </c>
    </row>
    <row r="182" spans="1:32" x14ac:dyDescent="0.25">
      <c r="A182" s="2" t="s">
        <v>8405</v>
      </c>
      <c r="B182" s="3" t="s">
        <v>24</v>
      </c>
      <c r="C182" s="4" t="s">
        <v>8404</v>
      </c>
      <c r="D182" s="3" t="s">
        <v>26</v>
      </c>
      <c r="E182" s="3" t="s">
        <v>8403</v>
      </c>
      <c r="F182" s="3" t="s">
        <v>28</v>
      </c>
      <c r="G182" s="3" t="s">
        <v>28</v>
      </c>
      <c r="H182" s="5">
        <v>2620</v>
      </c>
      <c r="I182" s="5">
        <v>153</v>
      </c>
      <c r="J182" s="5">
        <v>2210</v>
      </c>
      <c r="K182" s="5">
        <v>2538</v>
      </c>
      <c r="L182" s="5">
        <v>0.128085</v>
      </c>
      <c r="M182" s="69">
        <f t="shared" si="23"/>
        <v>34264</v>
      </c>
      <c r="N182" s="5">
        <v>657</v>
      </c>
      <c r="O182" s="5">
        <v>28634</v>
      </c>
      <c r="P182" s="5">
        <v>19815</v>
      </c>
      <c r="Q182" s="5">
        <v>0</v>
      </c>
      <c r="R182" s="5">
        <v>0</v>
      </c>
      <c r="S182" s="5">
        <f t="shared" si="24"/>
        <v>23445</v>
      </c>
      <c r="T182" s="5">
        <v>247</v>
      </c>
      <c r="U182" s="5">
        <v>83</v>
      </c>
      <c r="V182" s="5">
        <v>5630</v>
      </c>
      <c r="W182" s="5">
        <v>3630</v>
      </c>
      <c r="X182" s="72">
        <f t="shared" si="25"/>
        <v>0.83568760214802706</v>
      </c>
      <c r="Y182" s="72">
        <f t="shared" si="26"/>
        <v>0</v>
      </c>
      <c r="Z182" s="72">
        <f t="shared" si="27"/>
        <v>0.16431239785197291</v>
      </c>
      <c r="AA182" s="72">
        <f t="shared" si="28"/>
        <v>0.84516954574536152</v>
      </c>
      <c r="AB182" s="72">
        <f t="shared" si="29"/>
        <v>0</v>
      </c>
      <c r="AC182" s="72">
        <f t="shared" si="30"/>
        <v>0.15483045425463851</v>
      </c>
      <c r="AD182" s="72">
        <f t="shared" si="31"/>
        <v>1.9174643941162736E-2</v>
      </c>
      <c r="AE182" s="72">
        <f t="shared" si="32"/>
        <v>2.8023032629558541E-2</v>
      </c>
      <c r="AF182" s="72">
        <f t="shared" si="33"/>
        <v>0.87076438140267931</v>
      </c>
    </row>
    <row r="183" spans="1:32" x14ac:dyDescent="0.25">
      <c r="A183" s="2" t="s">
        <v>6920</v>
      </c>
      <c r="B183" s="3" t="s">
        <v>24</v>
      </c>
      <c r="C183" s="4" t="s">
        <v>6919</v>
      </c>
      <c r="D183" s="3" t="s">
        <v>26</v>
      </c>
      <c r="E183" s="3" t="s">
        <v>6918</v>
      </c>
      <c r="F183" s="3" t="s">
        <v>28</v>
      </c>
      <c r="G183" s="3" t="s">
        <v>28</v>
      </c>
      <c r="H183" s="5">
        <v>125</v>
      </c>
      <c r="I183" s="5">
        <v>2</v>
      </c>
      <c r="J183" s="5">
        <v>207</v>
      </c>
      <c r="K183" s="5">
        <v>230</v>
      </c>
      <c r="L183" s="5">
        <v>5.1872000000000001E-2</v>
      </c>
      <c r="M183" s="69">
        <f t="shared" si="23"/>
        <v>6919</v>
      </c>
      <c r="N183" s="5">
        <v>151</v>
      </c>
      <c r="O183" s="5">
        <v>6382</v>
      </c>
      <c r="P183" s="5">
        <v>4434</v>
      </c>
      <c r="Q183" s="5">
        <v>0</v>
      </c>
      <c r="R183" s="5">
        <v>0</v>
      </c>
      <c r="S183" s="5">
        <f t="shared" si="24"/>
        <v>4765</v>
      </c>
      <c r="T183" s="5">
        <v>11</v>
      </c>
      <c r="U183" s="5">
        <v>4</v>
      </c>
      <c r="V183" s="5">
        <v>537</v>
      </c>
      <c r="W183" s="5">
        <v>331</v>
      </c>
      <c r="X183" s="72">
        <f t="shared" si="25"/>
        <v>0.92238762826998122</v>
      </c>
      <c r="Y183" s="72">
        <f t="shared" si="26"/>
        <v>0</v>
      </c>
      <c r="Z183" s="72">
        <f t="shared" si="27"/>
        <v>7.7612371730018795E-2</v>
      </c>
      <c r="AA183" s="72">
        <f t="shared" si="28"/>
        <v>0.93053515215110183</v>
      </c>
      <c r="AB183" s="72">
        <f t="shared" si="29"/>
        <v>0</v>
      </c>
      <c r="AC183" s="72">
        <f t="shared" si="30"/>
        <v>6.9464847848898212E-2</v>
      </c>
      <c r="AD183" s="72">
        <f t="shared" si="31"/>
        <v>2.1823963000433589E-2</v>
      </c>
      <c r="AE183" s="72">
        <f t="shared" si="32"/>
        <v>3.1689401888772298E-2</v>
      </c>
      <c r="AF183" s="72">
        <f t="shared" si="33"/>
        <v>0.9</v>
      </c>
    </row>
    <row r="184" spans="1:32" x14ac:dyDescent="0.25">
      <c r="A184" s="2" t="s">
        <v>6154</v>
      </c>
      <c r="B184" s="3" t="s">
        <v>24</v>
      </c>
      <c r="C184" s="4" t="s">
        <v>6153</v>
      </c>
      <c r="D184" s="3" t="s">
        <v>26</v>
      </c>
      <c r="E184" s="3" t="s">
        <v>6152</v>
      </c>
      <c r="F184" s="3" t="s">
        <v>28</v>
      </c>
      <c r="G184" s="3" t="s">
        <v>28</v>
      </c>
      <c r="H184" s="5">
        <v>33</v>
      </c>
      <c r="I184" s="5">
        <v>0</v>
      </c>
      <c r="J184" s="5">
        <v>53</v>
      </c>
      <c r="K184" s="5">
        <v>59</v>
      </c>
      <c r="L184" s="5">
        <v>2.1193E-2</v>
      </c>
      <c r="M184" s="69">
        <f t="shared" si="23"/>
        <v>4872</v>
      </c>
      <c r="N184" s="5">
        <v>30</v>
      </c>
      <c r="O184" s="5">
        <v>3940</v>
      </c>
      <c r="P184" s="5">
        <v>2784</v>
      </c>
      <c r="Q184" s="5">
        <v>0</v>
      </c>
      <c r="R184" s="5">
        <v>0</v>
      </c>
      <c r="S184" s="5">
        <f t="shared" si="24"/>
        <v>3498</v>
      </c>
      <c r="T184" s="5">
        <v>2</v>
      </c>
      <c r="U184" s="5">
        <v>1</v>
      </c>
      <c r="V184" s="5">
        <v>932</v>
      </c>
      <c r="W184" s="5">
        <v>714</v>
      </c>
      <c r="X184" s="72">
        <f t="shared" si="25"/>
        <v>0.80870279146141211</v>
      </c>
      <c r="Y184" s="72">
        <f t="shared" si="26"/>
        <v>0</v>
      </c>
      <c r="Z184" s="72">
        <f t="shared" si="27"/>
        <v>0.19129720853858784</v>
      </c>
      <c r="AA184" s="72">
        <f t="shared" si="28"/>
        <v>0.79588336192109777</v>
      </c>
      <c r="AB184" s="72">
        <f t="shared" si="29"/>
        <v>0</v>
      </c>
      <c r="AC184" s="72">
        <f t="shared" si="30"/>
        <v>0.20411663807890223</v>
      </c>
      <c r="AD184" s="72">
        <f t="shared" si="31"/>
        <v>6.1576354679802959E-3</v>
      </c>
      <c r="AE184" s="72">
        <f t="shared" si="32"/>
        <v>8.5763293310463125E-3</v>
      </c>
      <c r="AF184" s="72">
        <f t="shared" si="33"/>
        <v>0.89830508474576276</v>
      </c>
    </row>
    <row r="185" spans="1:32" x14ac:dyDescent="0.25">
      <c r="A185" s="2" t="s">
        <v>7834</v>
      </c>
      <c r="B185" s="3" t="s">
        <v>24</v>
      </c>
      <c r="C185" s="4" t="s">
        <v>7833</v>
      </c>
      <c r="D185" s="3" t="s">
        <v>26</v>
      </c>
      <c r="E185" s="3" t="s">
        <v>7832</v>
      </c>
      <c r="F185" s="3" t="s">
        <v>28</v>
      </c>
      <c r="G185" s="3" t="s">
        <v>28</v>
      </c>
      <c r="H185" s="5">
        <v>826</v>
      </c>
      <c r="I185" s="5">
        <v>21</v>
      </c>
      <c r="J185" s="5">
        <v>607</v>
      </c>
      <c r="K185" s="5">
        <v>849</v>
      </c>
      <c r="L185" s="5">
        <v>9.8962999999999995E-2</v>
      </c>
      <c r="M185" s="69">
        <f t="shared" si="23"/>
        <v>15743</v>
      </c>
      <c r="N185" s="5">
        <v>259</v>
      </c>
      <c r="O185" s="5">
        <v>12356</v>
      </c>
      <c r="P185" s="5">
        <v>8579</v>
      </c>
      <c r="Q185" s="5">
        <v>0</v>
      </c>
      <c r="R185" s="5">
        <v>0</v>
      </c>
      <c r="S185" s="5">
        <f t="shared" si="24"/>
        <v>10864</v>
      </c>
      <c r="T185" s="5">
        <v>34</v>
      </c>
      <c r="U185" s="5">
        <v>22</v>
      </c>
      <c r="V185" s="5">
        <v>3387</v>
      </c>
      <c r="W185" s="5">
        <v>2285</v>
      </c>
      <c r="X185" s="72">
        <f t="shared" si="25"/>
        <v>0.78485676173537444</v>
      </c>
      <c r="Y185" s="72">
        <f t="shared" si="26"/>
        <v>0</v>
      </c>
      <c r="Z185" s="72">
        <f t="shared" si="27"/>
        <v>0.21514323826462556</v>
      </c>
      <c r="AA185" s="72">
        <f t="shared" si="28"/>
        <v>0.78967231222385859</v>
      </c>
      <c r="AB185" s="72">
        <f t="shared" si="29"/>
        <v>0</v>
      </c>
      <c r="AC185" s="72">
        <f t="shared" si="30"/>
        <v>0.21032768777614139</v>
      </c>
      <c r="AD185" s="72">
        <f t="shared" si="31"/>
        <v>1.6451756336149401E-2</v>
      </c>
      <c r="AE185" s="72">
        <f t="shared" si="32"/>
        <v>2.3840206185567009E-2</v>
      </c>
      <c r="AF185" s="72">
        <f t="shared" si="33"/>
        <v>0.71495877502944638</v>
      </c>
    </row>
    <row r="186" spans="1:32" x14ac:dyDescent="0.25">
      <c r="A186" s="2" t="s">
        <v>8432</v>
      </c>
      <c r="B186" s="3" t="s">
        <v>24</v>
      </c>
      <c r="C186" s="4" t="s">
        <v>8431</v>
      </c>
      <c r="D186" s="3" t="s">
        <v>26</v>
      </c>
      <c r="E186" s="3" t="s">
        <v>8430</v>
      </c>
      <c r="F186" s="3" t="s">
        <v>28</v>
      </c>
      <c r="G186" s="3" t="s">
        <v>28</v>
      </c>
      <c r="H186" s="5">
        <v>2791</v>
      </c>
      <c r="I186" s="5">
        <v>86</v>
      </c>
      <c r="J186" s="5">
        <v>2549</v>
      </c>
      <c r="K186" s="5">
        <v>3067</v>
      </c>
      <c r="L186" s="5">
        <v>0.14096600000000001</v>
      </c>
      <c r="M186" s="69">
        <f t="shared" si="23"/>
        <v>46934</v>
      </c>
      <c r="N186" s="5">
        <v>1317</v>
      </c>
      <c r="O186" s="5">
        <v>33316</v>
      </c>
      <c r="P186" s="5">
        <v>21757</v>
      </c>
      <c r="Q186" s="5">
        <v>0</v>
      </c>
      <c r="R186" s="5">
        <v>0</v>
      </c>
      <c r="S186" s="5">
        <f t="shared" si="24"/>
        <v>30229</v>
      </c>
      <c r="T186" s="5">
        <v>152</v>
      </c>
      <c r="U186" s="5">
        <v>292</v>
      </c>
      <c r="V186" s="5">
        <v>13618</v>
      </c>
      <c r="W186" s="5">
        <v>8472</v>
      </c>
      <c r="X186" s="72">
        <f t="shared" si="25"/>
        <v>0.70984787147909834</v>
      </c>
      <c r="Y186" s="72">
        <f t="shared" si="26"/>
        <v>0</v>
      </c>
      <c r="Z186" s="72">
        <f t="shared" si="27"/>
        <v>0.29015212852090166</v>
      </c>
      <c r="AA186" s="72">
        <f t="shared" si="28"/>
        <v>0.7197393231664958</v>
      </c>
      <c r="AB186" s="72">
        <f t="shared" si="29"/>
        <v>0</v>
      </c>
      <c r="AC186" s="72">
        <f t="shared" si="30"/>
        <v>0.28026067683350425</v>
      </c>
      <c r="AD186" s="72">
        <f t="shared" si="31"/>
        <v>2.8060680956236417E-2</v>
      </c>
      <c r="AE186" s="72">
        <f t="shared" si="32"/>
        <v>4.356743524430183E-2</v>
      </c>
      <c r="AF186" s="72">
        <f t="shared" si="33"/>
        <v>0.83110531463971304</v>
      </c>
    </row>
    <row r="187" spans="1:32" x14ac:dyDescent="0.25">
      <c r="A187" s="2" t="s">
        <v>7100</v>
      </c>
      <c r="B187" s="3" t="s">
        <v>24</v>
      </c>
      <c r="C187" s="4" t="s">
        <v>7099</v>
      </c>
      <c r="D187" s="3" t="s">
        <v>26</v>
      </c>
      <c r="E187" s="3" t="s">
        <v>7098</v>
      </c>
      <c r="F187" s="3" t="s">
        <v>28</v>
      </c>
      <c r="G187" s="3" t="s">
        <v>28</v>
      </c>
      <c r="H187" s="5">
        <v>81</v>
      </c>
      <c r="I187" s="5">
        <v>2</v>
      </c>
      <c r="J187" s="5">
        <v>140</v>
      </c>
      <c r="K187" s="5">
        <v>151</v>
      </c>
      <c r="L187" s="5">
        <v>3.1012999999999999E-2</v>
      </c>
      <c r="M187" s="69">
        <f t="shared" si="23"/>
        <v>7273</v>
      </c>
      <c r="N187" s="5">
        <v>97</v>
      </c>
      <c r="O187" s="5">
        <v>7007</v>
      </c>
      <c r="P187" s="5">
        <v>4869</v>
      </c>
      <c r="Q187" s="5">
        <v>0</v>
      </c>
      <c r="R187" s="5">
        <v>0</v>
      </c>
      <c r="S187" s="5">
        <f t="shared" si="24"/>
        <v>5062</v>
      </c>
      <c r="T187" s="5">
        <v>9</v>
      </c>
      <c r="U187" s="5">
        <v>5</v>
      </c>
      <c r="V187" s="5">
        <v>266</v>
      </c>
      <c r="W187" s="5">
        <v>193</v>
      </c>
      <c r="X187" s="72">
        <f t="shared" si="25"/>
        <v>0.96342637151106836</v>
      </c>
      <c r="Y187" s="72">
        <f t="shared" si="26"/>
        <v>0</v>
      </c>
      <c r="Z187" s="72">
        <f t="shared" si="27"/>
        <v>3.6573628488931663E-2</v>
      </c>
      <c r="AA187" s="72">
        <f t="shared" si="28"/>
        <v>0.96187277755827738</v>
      </c>
      <c r="AB187" s="72">
        <f t="shared" si="29"/>
        <v>0</v>
      </c>
      <c r="AC187" s="72">
        <f t="shared" si="30"/>
        <v>3.812722244172264E-2</v>
      </c>
      <c r="AD187" s="72">
        <f t="shared" si="31"/>
        <v>1.3336999862505156E-2</v>
      </c>
      <c r="AE187" s="72">
        <f t="shared" si="32"/>
        <v>1.9162386408534175E-2</v>
      </c>
      <c r="AF187" s="72">
        <f t="shared" si="33"/>
        <v>0.92715231788079466</v>
      </c>
    </row>
    <row r="188" spans="1:32" x14ac:dyDescent="0.25">
      <c r="A188" s="2" t="s">
        <v>5508</v>
      </c>
      <c r="B188" s="3" t="s">
        <v>24</v>
      </c>
      <c r="C188" s="4" t="s">
        <v>5507</v>
      </c>
      <c r="D188" s="3" t="s">
        <v>26</v>
      </c>
      <c r="E188" s="3" t="s">
        <v>5506</v>
      </c>
      <c r="F188" s="3" t="s">
        <v>28</v>
      </c>
      <c r="G188" s="3" t="s">
        <v>28</v>
      </c>
      <c r="H188" s="5">
        <v>48</v>
      </c>
      <c r="I188" s="5">
        <v>5</v>
      </c>
      <c r="J188" s="5">
        <v>35</v>
      </c>
      <c r="K188" s="5">
        <v>37</v>
      </c>
      <c r="L188" s="5">
        <v>1.9817999999999999E-2</v>
      </c>
      <c r="M188" s="69">
        <f t="shared" si="23"/>
        <v>2527</v>
      </c>
      <c r="N188" s="5">
        <v>16</v>
      </c>
      <c r="O188" s="5">
        <v>2513</v>
      </c>
      <c r="P188" s="5">
        <v>1867</v>
      </c>
      <c r="Q188" s="5">
        <v>0</v>
      </c>
      <c r="R188" s="5">
        <v>0</v>
      </c>
      <c r="S188" s="5">
        <f t="shared" si="24"/>
        <v>1876</v>
      </c>
      <c r="T188" s="5">
        <v>2</v>
      </c>
      <c r="U188" s="5">
        <v>1</v>
      </c>
      <c r="V188" s="5">
        <v>14</v>
      </c>
      <c r="W188" s="5">
        <v>9</v>
      </c>
      <c r="X188" s="72">
        <f t="shared" si="25"/>
        <v>0.9944598337950139</v>
      </c>
      <c r="Y188" s="72">
        <f t="shared" si="26"/>
        <v>0</v>
      </c>
      <c r="Z188" s="72">
        <f t="shared" si="27"/>
        <v>5.5401662049861496E-3</v>
      </c>
      <c r="AA188" s="72">
        <f t="shared" si="28"/>
        <v>0.99520255863539442</v>
      </c>
      <c r="AB188" s="72">
        <f t="shared" si="29"/>
        <v>0</v>
      </c>
      <c r="AC188" s="72">
        <f t="shared" si="30"/>
        <v>4.7974413646055441E-3</v>
      </c>
      <c r="AD188" s="72">
        <f t="shared" si="31"/>
        <v>6.331618519984171E-3</v>
      </c>
      <c r="AE188" s="72">
        <f t="shared" si="32"/>
        <v>8.5287846481876331E-3</v>
      </c>
      <c r="AF188" s="72">
        <f t="shared" si="33"/>
        <v>0.94594594594594594</v>
      </c>
    </row>
    <row r="189" spans="1:32" x14ac:dyDescent="0.25">
      <c r="A189" s="2" t="s">
        <v>7236</v>
      </c>
      <c r="B189" s="3" t="s">
        <v>24</v>
      </c>
      <c r="C189" s="4" t="s">
        <v>7235</v>
      </c>
      <c r="D189" s="3" t="s">
        <v>26</v>
      </c>
      <c r="E189" s="3" t="s">
        <v>7234</v>
      </c>
      <c r="F189" s="3" t="s">
        <v>28</v>
      </c>
      <c r="G189" s="3" t="s">
        <v>28</v>
      </c>
      <c r="H189" s="5">
        <v>328</v>
      </c>
      <c r="I189" s="5">
        <v>18</v>
      </c>
      <c r="J189" s="5">
        <v>300</v>
      </c>
      <c r="K189" s="5">
        <v>324</v>
      </c>
      <c r="L189" s="5">
        <v>5.9188999999999999E-2</v>
      </c>
      <c r="M189" s="69">
        <f t="shared" si="23"/>
        <v>8412</v>
      </c>
      <c r="N189" s="5">
        <v>65</v>
      </c>
      <c r="O189" s="5">
        <v>7767</v>
      </c>
      <c r="P189" s="5">
        <v>5474</v>
      </c>
      <c r="Q189" s="5">
        <v>0</v>
      </c>
      <c r="R189" s="5">
        <v>0</v>
      </c>
      <c r="S189" s="5">
        <f t="shared" si="24"/>
        <v>5928</v>
      </c>
      <c r="T189" s="5">
        <v>34</v>
      </c>
      <c r="U189" s="5">
        <v>11</v>
      </c>
      <c r="V189" s="5">
        <v>645</v>
      </c>
      <c r="W189" s="5">
        <v>454</v>
      </c>
      <c r="X189" s="72">
        <f t="shared" si="25"/>
        <v>0.92332382310984307</v>
      </c>
      <c r="Y189" s="72">
        <f t="shared" si="26"/>
        <v>0</v>
      </c>
      <c r="Z189" s="72">
        <f t="shared" si="27"/>
        <v>7.6676176890156919E-2</v>
      </c>
      <c r="AA189" s="72">
        <f t="shared" si="28"/>
        <v>0.92341430499325239</v>
      </c>
      <c r="AB189" s="72">
        <f t="shared" si="29"/>
        <v>0</v>
      </c>
      <c r="AC189" s="72">
        <f t="shared" si="30"/>
        <v>7.6585695006747639E-2</v>
      </c>
      <c r="AD189" s="72">
        <f t="shared" si="31"/>
        <v>7.727056585829767E-3</v>
      </c>
      <c r="AE189" s="72">
        <f t="shared" si="32"/>
        <v>1.0964912280701754E-2</v>
      </c>
      <c r="AF189" s="72">
        <f t="shared" si="33"/>
        <v>0.92592592592592593</v>
      </c>
    </row>
    <row r="190" spans="1:32" x14ac:dyDescent="0.25">
      <c r="A190" s="2" t="s">
        <v>7923</v>
      </c>
      <c r="B190" s="3" t="s">
        <v>24</v>
      </c>
      <c r="C190" s="4" t="s">
        <v>7922</v>
      </c>
      <c r="D190" s="3" t="s">
        <v>26</v>
      </c>
      <c r="E190" s="3" t="s">
        <v>7921</v>
      </c>
      <c r="F190" s="3" t="s">
        <v>28</v>
      </c>
      <c r="G190" s="3" t="s">
        <v>28</v>
      </c>
      <c r="H190" s="5">
        <v>580</v>
      </c>
      <c r="I190" s="5">
        <v>48</v>
      </c>
      <c r="J190" s="5">
        <v>441</v>
      </c>
      <c r="K190" s="5">
        <v>478</v>
      </c>
      <c r="L190" s="5">
        <v>5.0937999999999997E-2</v>
      </c>
      <c r="M190" s="69">
        <f t="shared" si="23"/>
        <v>13930</v>
      </c>
      <c r="N190" s="5">
        <v>110</v>
      </c>
      <c r="O190" s="5">
        <v>13364</v>
      </c>
      <c r="P190" s="5">
        <v>9384</v>
      </c>
      <c r="Q190" s="5">
        <v>0</v>
      </c>
      <c r="R190" s="5">
        <v>0</v>
      </c>
      <c r="S190" s="5">
        <f t="shared" si="24"/>
        <v>9751</v>
      </c>
      <c r="T190" s="5">
        <v>28</v>
      </c>
      <c r="U190" s="5">
        <v>8</v>
      </c>
      <c r="V190" s="5">
        <v>566</v>
      </c>
      <c r="W190" s="5">
        <v>367</v>
      </c>
      <c r="X190" s="72">
        <f t="shared" si="25"/>
        <v>0.95936826992103375</v>
      </c>
      <c r="Y190" s="72">
        <f t="shared" si="26"/>
        <v>0</v>
      </c>
      <c r="Z190" s="72">
        <f t="shared" si="27"/>
        <v>4.0631730078966262E-2</v>
      </c>
      <c r="AA190" s="72">
        <f t="shared" si="28"/>
        <v>0.96236283458106864</v>
      </c>
      <c r="AB190" s="72">
        <f t="shared" si="29"/>
        <v>0</v>
      </c>
      <c r="AC190" s="72">
        <f t="shared" si="30"/>
        <v>3.763716541893139E-2</v>
      </c>
      <c r="AD190" s="72">
        <f t="shared" si="31"/>
        <v>7.8966259870782481E-3</v>
      </c>
      <c r="AE190" s="72">
        <f t="shared" si="32"/>
        <v>1.128089426725464E-2</v>
      </c>
      <c r="AF190" s="72">
        <f t="shared" si="33"/>
        <v>0.92259414225941427</v>
      </c>
    </row>
    <row r="191" spans="1:32" x14ac:dyDescent="0.25">
      <c r="A191" s="2" t="s">
        <v>7432</v>
      </c>
      <c r="B191" s="3" t="s">
        <v>24</v>
      </c>
      <c r="C191" s="4" t="s">
        <v>7431</v>
      </c>
      <c r="D191" s="3" t="s">
        <v>26</v>
      </c>
      <c r="E191" s="3" t="s">
        <v>7430</v>
      </c>
      <c r="F191" s="3" t="s">
        <v>28</v>
      </c>
      <c r="G191" s="3" t="s">
        <v>28</v>
      </c>
      <c r="H191" s="5">
        <v>389</v>
      </c>
      <c r="I191" s="5">
        <v>12</v>
      </c>
      <c r="J191" s="5">
        <v>454</v>
      </c>
      <c r="K191" s="5">
        <v>500</v>
      </c>
      <c r="L191" s="5">
        <v>8.1063999999999997E-2</v>
      </c>
      <c r="M191" s="69">
        <f t="shared" si="23"/>
        <v>9478</v>
      </c>
      <c r="N191" s="5">
        <v>229</v>
      </c>
      <c r="O191" s="5">
        <v>8852</v>
      </c>
      <c r="P191" s="5">
        <v>6168</v>
      </c>
      <c r="Q191" s="5">
        <v>0</v>
      </c>
      <c r="R191" s="5">
        <v>0</v>
      </c>
      <c r="S191" s="5">
        <f t="shared" si="24"/>
        <v>6582</v>
      </c>
      <c r="T191" s="5">
        <v>30</v>
      </c>
      <c r="U191" s="5">
        <v>14</v>
      </c>
      <c r="V191" s="5">
        <v>626</v>
      </c>
      <c r="W191" s="5">
        <v>414</v>
      </c>
      <c r="X191" s="72">
        <f t="shared" si="25"/>
        <v>0.93395231061405359</v>
      </c>
      <c r="Y191" s="72">
        <f t="shared" si="26"/>
        <v>0</v>
      </c>
      <c r="Z191" s="72">
        <f t="shared" si="27"/>
        <v>6.6047689385946406E-2</v>
      </c>
      <c r="AA191" s="72">
        <f t="shared" si="28"/>
        <v>0.93710118505013673</v>
      </c>
      <c r="AB191" s="72">
        <f t="shared" si="29"/>
        <v>0</v>
      </c>
      <c r="AC191" s="72">
        <f t="shared" si="30"/>
        <v>6.2898814949863269E-2</v>
      </c>
      <c r="AD191" s="72">
        <f t="shared" si="31"/>
        <v>2.4161215446296687E-2</v>
      </c>
      <c r="AE191" s="72">
        <f t="shared" si="32"/>
        <v>3.4791856578547553E-2</v>
      </c>
      <c r="AF191" s="72">
        <f t="shared" si="33"/>
        <v>0.90800000000000003</v>
      </c>
    </row>
    <row r="192" spans="1:32" x14ac:dyDescent="0.25">
      <c r="A192" s="2" t="s">
        <v>7816</v>
      </c>
      <c r="B192" s="3" t="s">
        <v>24</v>
      </c>
      <c r="C192" s="4" t="s">
        <v>7815</v>
      </c>
      <c r="D192" s="3" t="s">
        <v>26</v>
      </c>
      <c r="E192" s="3" t="s">
        <v>7814</v>
      </c>
      <c r="F192" s="3" t="s">
        <v>28</v>
      </c>
      <c r="G192" s="3" t="s">
        <v>28</v>
      </c>
      <c r="H192" s="5">
        <v>841</v>
      </c>
      <c r="I192" s="5">
        <v>14</v>
      </c>
      <c r="J192" s="5">
        <v>896</v>
      </c>
      <c r="K192" s="5">
        <v>1011</v>
      </c>
      <c r="L192" s="5">
        <v>0.119687</v>
      </c>
      <c r="M192" s="69">
        <f t="shared" si="23"/>
        <v>14309</v>
      </c>
      <c r="N192" s="5">
        <v>413</v>
      </c>
      <c r="O192" s="5">
        <v>12230</v>
      </c>
      <c r="P192" s="5">
        <v>8447</v>
      </c>
      <c r="Q192" s="5">
        <v>0</v>
      </c>
      <c r="R192" s="5">
        <v>0</v>
      </c>
      <c r="S192" s="5">
        <f t="shared" si="24"/>
        <v>9767</v>
      </c>
      <c r="T192" s="5">
        <v>42</v>
      </c>
      <c r="U192" s="5">
        <v>42</v>
      </c>
      <c r="V192" s="5">
        <v>2079</v>
      </c>
      <c r="W192" s="5">
        <v>1320</v>
      </c>
      <c r="X192" s="72">
        <f t="shared" si="25"/>
        <v>0.85470682787057095</v>
      </c>
      <c r="Y192" s="72">
        <f t="shared" si="26"/>
        <v>0</v>
      </c>
      <c r="Z192" s="72">
        <f t="shared" si="27"/>
        <v>0.14529317212942902</v>
      </c>
      <c r="AA192" s="72">
        <f t="shared" si="28"/>
        <v>0.86485102897512034</v>
      </c>
      <c r="AB192" s="72">
        <f t="shared" si="29"/>
        <v>0</v>
      </c>
      <c r="AC192" s="72">
        <f t="shared" si="30"/>
        <v>0.13514897102487969</v>
      </c>
      <c r="AD192" s="72">
        <f t="shared" si="31"/>
        <v>2.8862953385980852E-2</v>
      </c>
      <c r="AE192" s="72">
        <f t="shared" si="32"/>
        <v>4.2285246237329786E-2</v>
      </c>
      <c r="AF192" s="72">
        <f t="shared" si="33"/>
        <v>0.88625123639960435</v>
      </c>
    </row>
    <row r="193" spans="1:32" x14ac:dyDescent="0.25">
      <c r="A193" s="2" t="s">
        <v>6953</v>
      </c>
      <c r="B193" s="3" t="s">
        <v>24</v>
      </c>
      <c r="C193" s="4" t="s">
        <v>6952</v>
      </c>
      <c r="D193" s="3" t="s">
        <v>26</v>
      </c>
      <c r="E193" s="3" t="s">
        <v>6951</v>
      </c>
      <c r="F193" s="3" t="s">
        <v>28</v>
      </c>
      <c r="G193" s="3" t="s">
        <v>28</v>
      </c>
      <c r="H193" s="5">
        <v>230</v>
      </c>
      <c r="I193" s="5">
        <v>7</v>
      </c>
      <c r="J193" s="5">
        <v>210</v>
      </c>
      <c r="K193" s="5">
        <v>226</v>
      </c>
      <c r="L193" s="5">
        <v>5.0166000000000002E-2</v>
      </c>
      <c r="M193" s="69">
        <f t="shared" si="23"/>
        <v>6474</v>
      </c>
      <c r="N193" s="5">
        <v>59</v>
      </c>
      <c r="O193" s="5">
        <v>6414</v>
      </c>
      <c r="P193" s="5">
        <v>4505</v>
      </c>
      <c r="Q193" s="5">
        <v>0</v>
      </c>
      <c r="R193" s="5">
        <v>0</v>
      </c>
      <c r="S193" s="5">
        <f t="shared" si="24"/>
        <v>4547</v>
      </c>
      <c r="T193" s="5">
        <v>3</v>
      </c>
      <c r="U193" s="5">
        <v>1</v>
      </c>
      <c r="V193" s="5">
        <v>60</v>
      </c>
      <c r="W193" s="5">
        <v>42</v>
      </c>
      <c r="X193" s="72">
        <f t="shared" si="25"/>
        <v>0.99073215940685821</v>
      </c>
      <c r="Y193" s="72">
        <f t="shared" si="26"/>
        <v>0</v>
      </c>
      <c r="Z193" s="72">
        <f t="shared" si="27"/>
        <v>9.2678405931417972E-3</v>
      </c>
      <c r="AA193" s="72">
        <f t="shared" si="28"/>
        <v>0.99076314053221903</v>
      </c>
      <c r="AB193" s="72">
        <f t="shared" si="29"/>
        <v>0</v>
      </c>
      <c r="AC193" s="72">
        <f t="shared" si="30"/>
        <v>9.2368594677809546E-3</v>
      </c>
      <c r="AD193" s="72">
        <f t="shared" si="31"/>
        <v>9.1133765832561008E-3</v>
      </c>
      <c r="AE193" s="72">
        <f t="shared" si="32"/>
        <v>1.2975588299978007E-2</v>
      </c>
      <c r="AF193" s="72">
        <f t="shared" si="33"/>
        <v>0.92920353982300885</v>
      </c>
    </row>
    <row r="194" spans="1:32" x14ac:dyDescent="0.25">
      <c r="A194" s="2" t="s">
        <v>5796</v>
      </c>
      <c r="B194" s="3" t="s">
        <v>24</v>
      </c>
      <c r="C194" s="4" t="s">
        <v>5795</v>
      </c>
      <c r="D194" s="3" t="s">
        <v>26</v>
      </c>
      <c r="E194" s="3" t="s">
        <v>5794</v>
      </c>
      <c r="F194" s="3" t="s">
        <v>28</v>
      </c>
      <c r="G194" s="3" t="s">
        <v>28</v>
      </c>
      <c r="H194" s="5">
        <v>135</v>
      </c>
      <c r="I194" s="5">
        <v>8</v>
      </c>
      <c r="J194" s="5">
        <v>159</v>
      </c>
      <c r="K194" s="5">
        <v>175</v>
      </c>
      <c r="L194" s="5">
        <v>7.6991000000000004E-2</v>
      </c>
      <c r="M194" s="69">
        <f t="shared" si="23"/>
        <v>3410</v>
      </c>
      <c r="N194" s="5">
        <v>68</v>
      </c>
      <c r="O194" s="5">
        <v>3333</v>
      </c>
      <c r="P194" s="5">
        <v>2273</v>
      </c>
      <c r="Q194" s="5">
        <v>0</v>
      </c>
      <c r="R194" s="5">
        <v>0</v>
      </c>
      <c r="S194" s="5">
        <f t="shared" si="24"/>
        <v>2323</v>
      </c>
      <c r="T194" s="5">
        <v>18</v>
      </c>
      <c r="U194" s="5">
        <v>2</v>
      </c>
      <c r="V194" s="5">
        <v>77</v>
      </c>
      <c r="W194" s="5">
        <v>50</v>
      </c>
      <c r="X194" s="72">
        <f t="shared" si="25"/>
        <v>0.97741935483870968</v>
      </c>
      <c r="Y194" s="72">
        <f t="shared" si="26"/>
        <v>0</v>
      </c>
      <c r="Z194" s="72">
        <f t="shared" si="27"/>
        <v>2.2580645161290321E-2</v>
      </c>
      <c r="AA194" s="72">
        <f t="shared" si="28"/>
        <v>0.97847610848041322</v>
      </c>
      <c r="AB194" s="72">
        <f t="shared" si="29"/>
        <v>0</v>
      </c>
      <c r="AC194" s="72">
        <f t="shared" si="30"/>
        <v>2.1523891519586742E-2</v>
      </c>
      <c r="AD194" s="72">
        <f t="shared" si="31"/>
        <v>1.994134897360704E-2</v>
      </c>
      <c r="AE194" s="72">
        <f t="shared" si="32"/>
        <v>2.9272492466637969E-2</v>
      </c>
      <c r="AF194" s="72">
        <f t="shared" si="33"/>
        <v>0.90857142857142859</v>
      </c>
    </row>
    <row r="195" spans="1:32" x14ac:dyDescent="0.25">
      <c r="A195" s="2" t="s">
        <v>8486</v>
      </c>
      <c r="B195" s="3" t="s">
        <v>24</v>
      </c>
      <c r="C195" s="4" t="s">
        <v>8485</v>
      </c>
      <c r="D195" s="3" t="s">
        <v>26</v>
      </c>
      <c r="E195" s="3" t="s">
        <v>8484</v>
      </c>
      <c r="F195" s="3" t="s">
        <v>28</v>
      </c>
      <c r="G195" s="3" t="s">
        <v>28</v>
      </c>
      <c r="H195" s="5">
        <v>656</v>
      </c>
      <c r="I195" s="5">
        <v>10</v>
      </c>
      <c r="J195" s="5">
        <v>1131</v>
      </c>
      <c r="K195" s="5">
        <v>1472</v>
      </c>
      <c r="L195" s="5">
        <v>5.9219000000000001E-2</v>
      </c>
      <c r="M195" s="69">
        <f t="shared" ref="M195:M258" si="34">O195+Q195+V195</f>
        <v>42661</v>
      </c>
      <c r="N195" s="5">
        <v>582</v>
      </c>
      <c r="O195" s="5">
        <v>33123</v>
      </c>
      <c r="P195" s="5">
        <v>24857</v>
      </c>
      <c r="Q195" s="5">
        <v>0</v>
      </c>
      <c r="R195" s="5">
        <v>0</v>
      </c>
      <c r="S195" s="5">
        <f t="shared" ref="S195:S258" si="35">R195+W195+P195</f>
        <v>31515</v>
      </c>
      <c r="T195" s="5">
        <v>292</v>
      </c>
      <c r="U195" s="5">
        <v>98</v>
      </c>
      <c r="V195" s="5">
        <v>9538</v>
      </c>
      <c r="W195" s="5">
        <v>6658</v>
      </c>
      <c r="X195" s="72">
        <f t="shared" ref="X195:X258" si="36">O195/$M195</f>
        <v>0.77642343123696111</v>
      </c>
      <c r="Y195" s="72">
        <f t="shared" ref="Y195:Y258" si="37">Q195/$M195</f>
        <v>0</v>
      </c>
      <c r="Z195" s="72">
        <f t="shared" ref="Z195:Z258" si="38">V195/$M195</f>
        <v>0.22357656876303883</v>
      </c>
      <c r="AA195" s="72">
        <f t="shared" ref="AA195:AA258" si="39">P195/$S195</f>
        <v>0.78873552276693637</v>
      </c>
      <c r="AB195" s="72">
        <f t="shared" ref="AB195:AB258" si="40">R195/$S195</f>
        <v>0</v>
      </c>
      <c r="AC195" s="72">
        <f t="shared" ref="AC195:AC258" si="41">W195/$S195</f>
        <v>0.21126447723306363</v>
      </c>
      <c r="AD195" s="72">
        <f t="shared" ref="AD195:AD258" si="42">$N195/M195</f>
        <v>1.3642436886148942E-2</v>
      </c>
      <c r="AE195" s="72">
        <f t="shared" ref="AE195:AE258" si="43">$N195/S195</f>
        <v>1.8467396477867683E-2</v>
      </c>
      <c r="AF195" s="72">
        <f t="shared" ref="AF195:AF258" si="44">J195/K195</f>
        <v>0.76834239130434778</v>
      </c>
    </row>
    <row r="196" spans="1:32" x14ac:dyDescent="0.25">
      <c r="A196" s="2" t="s">
        <v>8273</v>
      </c>
      <c r="B196" s="3" t="s">
        <v>24</v>
      </c>
      <c r="C196" s="4" t="s">
        <v>8272</v>
      </c>
      <c r="D196" s="3" t="s">
        <v>26</v>
      </c>
      <c r="E196" s="3" t="s">
        <v>8271</v>
      </c>
      <c r="F196" s="3" t="s">
        <v>28</v>
      </c>
      <c r="G196" s="3" t="s">
        <v>28</v>
      </c>
      <c r="H196" s="5">
        <v>714</v>
      </c>
      <c r="I196" s="5">
        <v>27</v>
      </c>
      <c r="J196" s="5">
        <v>759</v>
      </c>
      <c r="K196" s="5">
        <v>850</v>
      </c>
      <c r="L196" s="5">
        <v>5.8583999999999997E-2</v>
      </c>
      <c r="M196" s="69">
        <f t="shared" si="34"/>
        <v>24542</v>
      </c>
      <c r="N196" s="5">
        <v>269</v>
      </c>
      <c r="O196" s="5">
        <v>19834</v>
      </c>
      <c r="P196" s="5">
        <v>14509</v>
      </c>
      <c r="Q196" s="5">
        <v>0</v>
      </c>
      <c r="R196" s="5">
        <v>0</v>
      </c>
      <c r="S196" s="5">
        <f t="shared" si="35"/>
        <v>17734</v>
      </c>
      <c r="T196" s="5">
        <v>55</v>
      </c>
      <c r="U196" s="5">
        <v>65</v>
      </c>
      <c r="V196" s="5">
        <v>4708</v>
      </c>
      <c r="W196" s="5">
        <v>3225</v>
      </c>
      <c r="X196" s="72">
        <f t="shared" si="36"/>
        <v>0.80816559367614704</v>
      </c>
      <c r="Y196" s="72">
        <f t="shared" si="37"/>
        <v>0</v>
      </c>
      <c r="Z196" s="72">
        <f t="shared" si="38"/>
        <v>0.19183440632385299</v>
      </c>
      <c r="AA196" s="72">
        <f t="shared" si="39"/>
        <v>0.8181459343633698</v>
      </c>
      <c r="AB196" s="72">
        <f t="shared" si="40"/>
        <v>0</v>
      </c>
      <c r="AC196" s="72">
        <f t="shared" si="41"/>
        <v>0.1818540656366302</v>
      </c>
      <c r="AD196" s="72">
        <f t="shared" si="42"/>
        <v>1.096080189063646E-2</v>
      </c>
      <c r="AE196" s="72">
        <f t="shared" si="43"/>
        <v>1.5168602684109619E-2</v>
      </c>
      <c r="AF196" s="72">
        <f t="shared" si="44"/>
        <v>0.89294117647058824</v>
      </c>
    </row>
    <row r="197" spans="1:32" x14ac:dyDescent="0.25">
      <c r="A197" s="2" t="s">
        <v>5944</v>
      </c>
      <c r="B197" s="3" t="s">
        <v>24</v>
      </c>
      <c r="C197" s="4" t="s">
        <v>5943</v>
      </c>
      <c r="D197" s="3" t="s">
        <v>26</v>
      </c>
      <c r="E197" s="3" t="s">
        <v>5942</v>
      </c>
      <c r="F197" s="3" t="s">
        <v>28</v>
      </c>
      <c r="G197" s="3" t="s">
        <v>28</v>
      </c>
      <c r="H197" s="5">
        <v>27</v>
      </c>
      <c r="I197" s="5">
        <v>0</v>
      </c>
      <c r="J197" s="5">
        <v>37</v>
      </c>
      <c r="K197" s="5">
        <v>37</v>
      </c>
      <c r="L197" s="5">
        <v>1.498E-2</v>
      </c>
      <c r="M197" s="69">
        <f t="shared" si="34"/>
        <v>3493</v>
      </c>
      <c r="N197" s="5">
        <v>13</v>
      </c>
      <c r="O197" s="5">
        <v>3493</v>
      </c>
      <c r="P197" s="5">
        <v>2470</v>
      </c>
      <c r="Q197" s="5">
        <v>0</v>
      </c>
      <c r="R197" s="5">
        <v>0</v>
      </c>
      <c r="S197" s="5">
        <f t="shared" si="35"/>
        <v>2470</v>
      </c>
      <c r="T197" s="5">
        <v>5</v>
      </c>
      <c r="U197" s="5">
        <v>0</v>
      </c>
      <c r="V197" s="5">
        <v>0</v>
      </c>
      <c r="W197" s="5">
        <v>0</v>
      </c>
      <c r="X197" s="72">
        <f t="shared" si="36"/>
        <v>1</v>
      </c>
      <c r="Y197" s="72">
        <f t="shared" si="37"/>
        <v>0</v>
      </c>
      <c r="Z197" s="72">
        <f t="shared" si="38"/>
        <v>0</v>
      </c>
      <c r="AA197" s="72">
        <f t="shared" si="39"/>
        <v>1</v>
      </c>
      <c r="AB197" s="72">
        <f t="shared" si="40"/>
        <v>0</v>
      </c>
      <c r="AC197" s="72">
        <f t="shared" si="41"/>
        <v>0</v>
      </c>
      <c r="AD197" s="72">
        <f t="shared" si="42"/>
        <v>3.7217291726309764E-3</v>
      </c>
      <c r="AE197" s="72">
        <f t="shared" si="43"/>
        <v>5.263157894736842E-3</v>
      </c>
      <c r="AF197" s="72">
        <f t="shared" si="44"/>
        <v>1</v>
      </c>
    </row>
    <row r="198" spans="1:32" x14ac:dyDescent="0.25">
      <c r="A198" s="2" t="s">
        <v>8237</v>
      </c>
      <c r="B198" s="3" t="s">
        <v>24</v>
      </c>
      <c r="C198" s="4" t="s">
        <v>8236</v>
      </c>
      <c r="D198" s="3" t="s">
        <v>26</v>
      </c>
      <c r="E198" s="3" t="s">
        <v>8235</v>
      </c>
      <c r="F198" s="3" t="s">
        <v>28</v>
      </c>
      <c r="G198" s="3" t="s">
        <v>28</v>
      </c>
      <c r="H198" s="5">
        <v>873</v>
      </c>
      <c r="I198" s="5">
        <v>36</v>
      </c>
      <c r="J198" s="5">
        <v>878</v>
      </c>
      <c r="K198" s="5">
        <v>1081</v>
      </c>
      <c r="L198" s="5">
        <v>7.7758999999999995E-2</v>
      </c>
      <c r="M198" s="69">
        <f t="shared" si="34"/>
        <v>25048</v>
      </c>
      <c r="N198" s="5">
        <v>354</v>
      </c>
      <c r="O198" s="5">
        <v>20146</v>
      </c>
      <c r="P198" s="5">
        <v>13902</v>
      </c>
      <c r="Q198" s="5">
        <v>0</v>
      </c>
      <c r="R198" s="5">
        <v>0</v>
      </c>
      <c r="S198" s="5">
        <f t="shared" si="35"/>
        <v>17166</v>
      </c>
      <c r="T198" s="5">
        <v>80</v>
      </c>
      <c r="U198" s="5">
        <v>83</v>
      </c>
      <c r="V198" s="5">
        <v>4902</v>
      </c>
      <c r="W198" s="5">
        <v>3264</v>
      </c>
      <c r="X198" s="72">
        <f t="shared" si="36"/>
        <v>0.8042957521558608</v>
      </c>
      <c r="Y198" s="72">
        <f t="shared" si="37"/>
        <v>0</v>
      </c>
      <c r="Z198" s="72">
        <f t="shared" si="38"/>
        <v>0.19570424784413926</v>
      </c>
      <c r="AA198" s="72">
        <f t="shared" si="39"/>
        <v>0.80985669346382383</v>
      </c>
      <c r="AB198" s="72">
        <f t="shared" si="40"/>
        <v>0</v>
      </c>
      <c r="AC198" s="72">
        <f t="shared" si="41"/>
        <v>0.19014330653617617</v>
      </c>
      <c r="AD198" s="72">
        <f t="shared" si="42"/>
        <v>1.4132864899393164E-2</v>
      </c>
      <c r="AE198" s="72">
        <f t="shared" si="43"/>
        <v>2.0622160083886752E-2</v>
      </c>
      <c r="AF198" s="72">
        <f t="shared" si="44"/>
        <v>0.81221091581868643</v>
      </c>
    </row>
    <row r="199" spans="1:32" x14ac:dyDescent="0.25">
      <c r="A199" s="2" t="s">
        <v>7039</v>
      </c>
      <c r="B199" s="3" t="s">
        <v>24</v>
      </c>
      <c r="C199" s="4" t="s">
        <v>7038</v>
      </c>
      <c r="D199" s="3" t="s">
        <v>26</v>
      </c>
      <c r="E199" s="3" t="s">
        <v>7037</v>
      </c>
      <c r="F199" s="3" t="s">
        <v>28</v>
      </c>
      <c r="G199" s="3" t="s">
        <v>28</v>
      </c>
      <c r="H199" s="5">
        <v>169</v>
      </c>
      <c r="I199" s="5">
        <v>3</v>
      </c>
      <c r="J199" s="5">
        <v>184</v>
      </c>
      <c r="K199" s="5">
        <v>198</v>
      </c>
      <c r="L199" s="5">
        <v>4.2002999999999999E-2</v>
      </c>
      <c r="M199" s="69">
        <f t="shared" si="34"/>
        <v>6735</v>
      </c>
      <c r="N199" s="5">
        <v>44</v>
      </c>
      <c r="O199" s="5">
        <v>6730</v>
      </c>
      <c r="P199" s="5">
        <v>4714</v>
      </c>
      <c r="Q199" s="5">
        <v>0</v>
      </c>
      <c r="R199" s="5">
        <v>0</v>
      </c>
      <c r="S199" s="5">
        <f t="shared" si="35"/>
        <v>4717</v>
      </c>
      <c r="T199" s="5">
        <v>15</v>
      </c>
      <c r="U199" s="5">
        <v>1</v>
      </c>
      <c r="V199" s="5">
        <v>5</v>
      </c>
      <c r="W199" s="5">
        <v>3</v>
      </c>
      <c r="X199" s="72">
        <f t="shared" si="36"/>
        <v>0.99925760950259834</v>
      </c>
      <c r="Y199" s="72">
        <f t="shared" si="37"/>
        <v>0</v>
      </c>
      <c r="Z199" s="72">
        <f t="shared" si="38"/>
        <v>7.4239049740163323E-4</v>
      </c>
      <c r="AA199" s="72">
        <f t="shared" si="39"/>
        <v>0.99936400254398983</v>
      </c>
      <c r="AB199" s="72">
        <f t="shared" si="40"/>
        <v>0</v>
      </c>
      <c r="AC199" s="72">
        <f t="shared" si="41"/>
        <v>6.3599745601017593E-4</v>
      </c>
      <c r="AD199" s="72">
        <f t="shared" si="42"/>
        <v>6.5330363771343731E-3</v>
      </c>
      <c r="AE199" s="72">
        <f t="shared" si="43"/>
        <v>9.3279626881492481E-3</v>
      </c>
      <c r="AF199" s="72">
        <f t="shared" si="44"/>
        <v>0.92929292929292928</v>
      </c>
    </row>
    <row r="200" spans="1:32" x14ac:dyDescent="0.25">
      <c r="A200" s="2" t="s">
        <v>8408</v>
      </c>
      <c r="B200" s="3" t="s">
        <v>24</v>
      </c>
      <c r="C200" s="4" t="s">
        <v>8407</v>
      </c>
      <c r="D200" s="3" t="s">
        <v>26</v>
      </c>
      <c r="E200" s="3" t="s">
        <v>8406</v>
      </c>
      <c r="F200" s="3" t="s">
        <v>28</v>
      </c>
      <c r="G200" s="3" t="s">
        <v>28</v>
      </c>
      <c r="H200" s="5">
        <v>2074</v>
      </c>
      <c r="I200" s="5">
        <v>97</v>
      </c>
      <c r="J200" s="5">
        <v>1510</v>
      </c>
      <c r="K200" s="5">
        <v>1872</v>
      </c>
      <c r="L200" s="5">
        <v>9.4070000000000001E-2</v>
      </c>
      <c r="M200" s="69">
        <f t="shared" si="34"/>
        <v>37018</v>
      </c>
      <c r="N200" s="5">
        <v>338</v>
      </c>
      <c r="O200" s="5">
        <v>29490</v>
      </c>
      <c r="P200" s="5">
        <v>19900</v>
      </c>
      <c r="Q200" s="5">
        <v>0</v>
      </c>
      <c r="R200" s="5">
        <v>0</v>
      </c>
      <c r="S200" s="5">
        <f t="shared" si="35"/>
        <v>25315</v>
      </c>
      <c r="T200" s="5">
        <v>184</v>
      </c>
      <c r="U200" s="5">
        <v>66</v>
      </c>
      <c r="V200" s="5">
        <v>7528</v>
      </c>
      <c r="W200" s="5">
        <v>5415</v>
      </c>
      <c r="X200" s="72">
        <f t="shared" si="36"/>
        <v>0.79663947268896218</v>
      </c>
      <c r="Y200" s="72">
        <f t="shared" si="37"/>
        <v>0</v>
      </c>
      <c r="Z200" s="72">
        <f t="shared" si="38"/>
        <v>0.20336052731103788</v>
      </c>
      <c r="AA200" s="72">
        <f t="shared" si="39"/>
        <v>0.78609520047402726</v>
      </c>
      <c r="AB200" s="72">
        <f t="shared" si="40"/>
        <v>0</v>
      </c>
      <c r="AC200" s="72">
        <f t="shared" si="41"/>
        <v>0.21390479952597274</v>
      </c>
      <c r="AD200" s="72">
        <f t="shared" si="42"/>
        <v>9.1306931762926147E-3</v>
      </c>
      <c r="AE200" s="72">
        <f t="shared" si="43"/>
        <v>1.3351767726644282E-2</v>
      </c>
      <c r="AF200" s="72">
        <f t="shared" si="44"/>
        <v>0.80662393162393164</v>
      </c>
    </row>
    <row r="201" spans="1:32" x14ac:dyDescent="0.25">
      <c r="A201" s="2" t="s">
        <v>6288</v>
      </c>
      <c r="B201" s="3" t="s">
        <v>24</v>
      </c>
      <c r="C201" s="4" t="s">
        <v>6287</v>
      </c>
      <c r="D201" s="3" t="s">
        <v>26</v>
      </c>
      <c r="E201" s="3" t="s">
        <v>6286</v>
      </c>
      <c r="F201" s="3" t="s">
        <v>28</v>
      </c>
      <c r="G201" s="3" t="s">
        <v>28</v>
      </c>
      <c r="H201" s="5">
        <v>37</v>
      </c>
      <c r="I201" s="5">
        <v>0</v>
      </c>
      <c r="J201" s="5">
        <v>49</v>
      </c>
      <c r="K201" s="5">
        <v>51</v>
      </c>
      <c r="L201" s="5">
        <v>1.6698999999999999E-2</v>
      </c>
      <c r="M201" s="69">
        <f t="shared" si="34"/>
        <v>4446</v>
      </c>
      <c r="N201" s="5">
        <v>13</v>
      </c>
      <c r="O201" s="5">
        <v>4401</v>
      </c>
      <c r="P201" s="5">
        <v>3054</v>
      </c>
      <c r="Q201" s="5">
        <v>0</v>
      </c>
      <c r="R201" s="5">
        <v>0</v>
      </c>
      <c r="S201" s="5">
        <f t="shared" si="35"/>
        <v>3082</v>
      </c>
      <c r="T201" s="5">
        <v>6</v>
      </c>
      <c r="U201" s="5">
        <v>1</v>
      </c>
      <c r="V201" s="5">
        <v>45</v>
      </c>
      <c r="W201" s="5">
        <v>28</v>
      </c>
      <c r="X201" s="72">
        <f t="shared" si="36"/>
        <v>0.98987854251012142</v>
      </c>
      <c r="Y201" s="72">
        <f t="shared" si="37"/>
        <v>0</v>
      </c>
      <c r="Z201" s="72">
        <f t="shared" si="38"/>
        <v>1.0121457489878543E-2</v>
      </c>
      <c r="AA201" s="72">
        <f t="shared" si="39"/>
        <v>0.990914990266061</v>
      </c>
      <c r="AB201" s="72">
        <f t="shared" si="40"/>
        <v>0</v>
      </c>
      <c r="AC201" s="72">
        <f t="shared" si="41"/>
        <v>9.0850097339390014E-3</v>
      </c>
      <c r="AD201" s="72">
        <f t="shared" si="42"/>
        <v>2.9239766081871343E-3</v>
      </c>
      <c r="AE201" s="72">
        <f t="shared" si="43"/>
        <v>4.2180402336145359E-3</v>
      </c>
      <c r="AF201" s="72">
        <f t="shared" si="44"/>
        <v>0.96078431372549022</v>
      </c>
    </row>
    <row r="202" spans="1:32" x14ac:dyDescent="0.25">
      <c r="A202" s="2" t="s">
        <v>7218</v>
      </c>
      <c r="B202" s="3" t="s">
        <v>24</v>
      </c>
      <c r="C202" s="4" t="s">
        <v>7217</v>
      </c>
      <c r="D202" s="3" t="s">
        <v>26</v>
      </c>
      <c r="E202" s="3" t="s">
        <v>7216</v>
      </c>
      <c r="F202" s="3" t="s">
        <v>28</v>
      </c>
      <c r="G202" s="3" t="s">
        <v>28</v>
      </c>
      <c r="H202" s="5">
        <v>264</v>
      </c>
      <c r="I202" s="5">
        <v>6</v>
      </c>
      <c r="J202" s="5">
        <v>229</v>
      </c>
      <c r="K202" s="5">
        <v>260</v>
      </c>
      <c r="L202" s="5">
        <v>4.8335999999999997E-2</v>
      </c>
      <c r="M202" s="69">
        <f t="shared" si="34"/>
        <v>8280</v>
      </c>
      <c r="N202" s="5">
        <v>92</v>
      </c>
      <c r="O202" s="5">
        <v>7480</v>
      </c>
      <c r="P202" s="5">
        <v>5379</v>
      </c>
      <c r="Q202" s="5">
        <v>0</v>
      </c>
      <c r="R202" s="5">
        <v>0</v>
      </c>
      <c r="S202" s="5">
        <f t="shared" si="35"/>
        <v>5943</v>
      </c>
      <c r="T202" s="5">
        <v>11</v>
      </c>
      <c r="U202" s="5">
        <v>11</v>
      </c>
      <c r="V202" s="5">
        <v>800</v>
      </c>
      <c r="W202" s="5">
        <v>564</v>
      </c>
      <c r="X202" s="72">
        <f t="shared" si="36"/>
        <v>0.90338164251207731</v>
      </c>
      <c r="Y202" s="72">
        <f t="shared" si="37"/>
        <v>0</v>
      </c>
      <c r="Z202" s="72">
        <f t="shared" si="38"/>
        <v>9.6618357487922704E-2</v>
      </c>
      <c r="AA202" s="72">
        <f t="shared" si="39"/>
        <v>0.90509843513377086</v>
      </c>
      <c r="AB202" s="72">
        <f t="shared" si="40"/>
        <v>0</v>
      </c>
      <c r="AC202" s="72">
        <f t="shared" si="41"/>
        <v>9.4901564866229179E-2</v>
      </c>
      <c r="AD202" s="72">
        <f t="shared" si="42"/>
        <v>1.1111111111111112E-2</v>
      </c>
      <c r="AE202" s="72">
        <f t="shared" si="43"/>
        <v>1.5480397105838801E-2</v>
      </c>
      <c r="AF202" s="72">
        <f t="shared" si="44"/>
        <v>0.88076923076923075</v>
      </c>
    </row>
    <row r="203" spans="1:32" x14ac:dyDescent="0.25">
      <c r="A203" s="2" t="s">
        <v>7524</v>
      </c>
      <c r="B203" s="3" t="s">
        <v>24</v>
      </c>
      <c r="C203" s="4" t="s">
        <v>7523</v>
      </c>
      <c r="D203" s="3" t="s">
        <v>26</v>
      </c>
      <c r="E203" s="3" t="s">
        <v>7522</v>
      </c>
      <c r="F203" s="3" t="s">
        <v>28</v>
      </c>
      <c r="G203" s="3" t="s">
        <v>28</v>
      </c>
      <c r="H203" s="5">
        <v>248</v>
      </c>
      <c r="I203" s="5">
        <v>9</v>
      </c>
      <c r="J203" s="5">
        <v>244</v>
      </c>
      <c r="K203" s="5">
        <v>265</v>
      </c>
      <c r="L203" s="5">
        <v>4.0757000000000002E-2</v>
      </c>
      <c r="M203" s="69">
        <f t="shared" si="34"/>
        <v>9150</v>
      </c>
      <c r="N203" s="5">
        <v>69</v>
      </c>
      <c r="O203" s="5">
        <v>8828</v>
      </c>
      <c r="P203" s="5">
        <v>6502</v>
      </c>
      <c r="Q203" s="5">
        <v>0</v>
      </c>
      <c r="R203" s="5">
        <v>0</v>
      </c>
      <c r="S203" s="5">
        <f t="shared" si="35"/>
        <v>6728</v>
      </c>
      <c r="T203" s="5">
        <v>12</v>
      </c>
      <c r="U203" s="5">
        <v>7</v>
      </c>
      <c r="V203" s="5">
        <v>322</v>
      </c>
      <c r="W203" s="5">
        <v>226</v>
      </c>
      <c r="X203" s="72">
        <f t="shared" si="36"/>
        <v>0.96480874316939891</v>
      </c>
      <c r="Y203" s="72">
        <f t="shared" si="37"/>
        <v>0</v>
      </c>
      <c r="Z203" s="72">
        <f t="shared" si="38"/>
        <v>3.5191256830601092E-2</v>
      </c>
      <c r="AA203" s="72">
        <f t="shared" si="39"/>
        <v>0.96640903686087987</v>
      </c>
      <c r="AB203" s="72">
        <f t="shared" si="40"/>
        <v>0</v>
      </c>
      <c r="AC203" s="72">
        <f t="shared" si="41"/>
        <v>3.3590963139120092E-2</v>
      </c>
      <c r="AD203" s="72">
        <f t="shared" si="42"/>
        <v>7.5409836065573775E-3</v>
      </c>
      <c r="AE203" s="72">
        <f t="shared" si="43"/>
        <v>1.0255648038049941E-2</v>
      </c>
      <c r="AF203" s="72">
        <f t="shared" si="44"/>
        <v>0.92075471698113209</v>
      </c>
    </row>
    <row r="204" spans="1:32" x14ac:dyDescent="0.25">
      <c r="A204" s="2" t="s">
        <v>7592</v>
      </c>
      <c r="B204" s="3" t="s">
        <v>24</v>
      </c>
      <c r="C204" s="4" t="s">
        <v>7591</v>
      </c>
      <c r="D204" s="3" t="s">
        <v>26</v>
      </c>
      <c r="E204" s="3" t="s">
        <v>7590</v>
      </c>
      <c r="F204" s="3" t="s">
        <v>28</v>
      </c>
      <c r="G204" s="3" t="s">
        <v>28</v>
      </c>
      <c r="H204" s="5">
        <v>724</v>
      </c>
      <c r="I204" s="5">
        <v>32</v>
      </c>
      <c r="J204" s="5">
        <v>509</v>
      </c>
      <c r="K204" s="5">
        <v>533</v>
      </c>
      <c r="L204" s="5">
        <v>7.8508999999999995E-2</v>
      </c>
      <c r="M204" s="69">
        <f t="shared" si="34"/>
        <v>10226</v>
      </c>
      <c r="N204" s="5">
        <v>68</v>
      </c>
      <c r="O204" s="5">
        <v>9850</v>
      </c>
      <c r="P204" s="5">
        <v>6789</v>
      </c>
      <c r="Q204" s="5">
        <v>0</v>
      </c>
      <c r="R204" s="5">
        <v>0</v>
      </c>
      <c r="S204" s="5">
        <f t="shared" si="35"/>
        <v>7053</v>
      </c>
      <c r="T204" s="5">
        <v>23</v>
      </c>
      <c r="U204" s="5">
        <v>8</v>
      </c>
      <c r="V204" s="5">
        <v>376</v>
      </c>
      <c r="W204" s="5">
        <v>264</v>
      </c>
      <c r="X204" s="72">
        <f t="shared" si="36"/>
        <v>0.96323097985527084</v>
      </c>
      <c r="Y204" s="72">
        <f t="shared" si="37"/>
        <v>0</v>
      </c>
      <c r="Z204" s="72">
        <f t="shared" si="38"/>
        <v>3.6769020144729124E-2</v>
      </c>
      <c r="AA204" s="72">
        <f t="shared" si="39"/>
        <v>0.96256911952360702</v>
      </c>
      <c r="AB204" s="72">
        <f t="shared" si="40"/>
        <v>0</v>
      </c>
      <c r="AC204" s="72">
        <f t="shared" si="41"/>
        <v>3.7430880476393022E-2</v>
      </c>
      <c r="AD204" s="72">
        <f t="shared" si="42"/>
        <v>6.6497164091531393E-3</v>
      </c>
      <c r="AE204" s="72">
        <f t="shared" si="43"/>
        <v>9.6412873954345672E-3</v>
      </c>
      <c r="AF204" s="72">
        <f t="shared" si="44"/>
        <v>0.95497185741088175</v>
      </c>
    </row>
    <row r="205" spans="1:32" x14ac:dyDescent="0.25">
      <c r="A205" s="2" t="s">
        <v>5998</v>
      </c>
      <c r="B205" s="3" t="s">
        <v>24</v>
      </c>
      <c r="C205" s="4" t="s">
        <v>5997</v>
      </c>
      <c r="D205" s="3" t="s">
        <v>26</v>
      </c>
      <c r="E205" s="3" t="s">
        <v>5996</v>
      </c>
      <c r="F205" s="3" t="s">
        <v>28</v>
      </c>
      <c r="G205" s="3" t="s">
        <v>28</v>
      </c>
      <c r="H205" s="5">
        <v>22</v>
      </c>
      <c r="I205" s="5">
        <v>0</v>
      </c>
      <c r="J205" s="5">
        <v>36</v>
      </c>
      <c r="K205" s="5">
        <v>39</v>
      </c>
      <c r="L205" s="5">
        <v>1.5299999999999999E-2</v>
      </c>
      <c r="M205" s="69">
        <f t="shared" si="34"/>
        <v>3649</v>
      </c>
      <c r="N205" s="5">
        <v>17</v>
      </c>
      <c r="O205" s="5">
        <v>3577</v>
      </c>
      <c r="P205" s="5">
        <v>2549</v>
      </c>
      <c r="Q205" s="5">
        <v>0</v>
      </c>
      <c r="R205" s="5">
        <v>0</v>
      </c>
      <c r="S205" s="5">
        <f t="shared" si="35"/>
        <v>2598</v>
      </c>
      <c r="T205" s="5">
        <v>3</v>
      </c>
      <c r="U205" s="5">
        <v>1</v>
      </c>
      <c r="V205" s="5">
        <v>72</v>
      </c>
      <c r="W205" s="5">
        <v>49</v>
      </c>
      <c r="X205" s="72">
        <f t="shared" si="36"/>
        <v>0.98026856673061114</v>
      </c>
      <c r="Y205" s="72">
        <f t="shared" si="37"/>
        <v>0</v>
      </c>
      <c r="Z205" s="72">
        <f t="shared" si="38"/>
        <v>1.9731433269388872E-2</v>
      </c>
      <c r="AA205" s="72">
        <f t="shared" si="39"/>
        <v>0.98113933795227093</v>
      </c>
      <c r="AB205" s="72">
        <f t="shared" si="40"/>
        <v>0</v>
      </c>
      <c r="AC205" s="72">
        <f t="shared" si="41"/>
        <v>1.8860662047729022E-2</v>
      </c>
      <c r="AD205" s="72">
        <f t="shared" si="42"/>
        <v>4.6588106330501507E-3</v>
      </c>
      <c r="AE205" s="72">
        <f t="shared" si="43"/>
        <v>6.5434949961508853E-3</v>
      </c>
      <c r="AF205" s="72">
        <f t="shared" si="44"/>
        <v>0.92307692307692313</v>
      </c>
    </row>
    <row r="206" spans="1:32" x14ac:dyDescent="0.25">
      <c r="A206" s="2" t="s">
        <v>5682</v>
      </c>
      <c r="B206" s="3" t="s">
        <v>24</v>
      </c>
      <c r="C206" s="4" t="s">
        <v>5681</v>
      </c>
      <c r="D206" s="3" t="s">
        <v>26</v>
      </c>
      <c r="E206" s="3" t="s">
        <v>5680</v>
      </c>
      <c r="F206" s="3" t="s">
        <v>28</v>
      </c>
      <c r="G206" s="3" t="s">
        <v>28</v>
      </c>
      <c r="H206" s="5">
        <v>13</v>
      </c>
      <c r="I206" s="5">
        <v>1</v>
      </c>
      <c r="J206" s="5">
        <v>19</v>
      </c>
      <c r="K206" s="5">
        <v>20</v>
      </c>
      <c r="L206" s="5">
        <v>9.5189999999999997E-3</v>
      </c>
      <c r="M206" s="69">
        <f t="shared" si="34"/>
        <v>2900</v>
      </c>
      <c r="N206" s="5">
        <v>7</v>
      </c>
      <c r="O206" s="5">
        <v>2814</v>
      </c>
      <c r="P206" s="5">
        <v>2101</v>
      </c>
      <c r="Q206" s="5">
        <v>0</v>
      </c>
      <c r="R206" s="5">
        <v>0</v>
      </c>
      <c r="S206" s="5">
        <f t="shared" si="35"/>
        <v>2167</v>
      </c>
      <c r="T206" s="5">
        <v>1</v>
      </c>
      <c r="U206" s="5">
        <v>1</v>
      </c>
      <c r="V206" s="5">
        <v>86</v>
      </c>
      <c r="W206" s="5">
        <v>66</v>
      </c>
      <c r="X206" s="72">
        <f t="shared" si="36"/>
        <v>0.97034482758620688</v>
      </c>
      <c r="Y206" s="72">
        <f t="shared" si="37"/>
        <v>0</v>
      </c>
      <c r="Z206" s="72">
        <f t="shared" si="38"/>
        <v>2.9655172413793104E-2</v>
      </c>
      <c r="AA206" s="72">
        <f t="shared" si="39"/>
        <v>0.96954314720812185</v>
      </c>
      <c r="AB206" s="72">
        <f t="shared" si="40"/>
        <v>0</v>
      </c>
      <c r="AC206" s="72">
        <f t="shared" si="41"/>
        <v>3.0456852791878174E-2</v>
      </c>
      <c r="AD206" s="72">
        <f t="shared" si="42"/>
        <v>2.413793103448276E-3</v>
      </c>
      <c r="AE206" s="72">
        <f t="shared" si="43"/>
        <v>3.2302722658052608E-3</v>
      </c>
      <c r="AF206" s="72">
        <f t="shared" si="44"/>
        <v>0.95</v>
      </c>
    </row>
    <row r="207" spans="1:32" x14ac:dyDescent="0.25">
      <c r="A207" s="2" t="s">
        <v>5279</v>
      </c>
      <c r="B207" s="3" t="s">
        <v>24</v>
      </c>
      <c r="C207" s="4" t="s">
        <v>5278</v>
      </c>
      <c r="D207" s="3" t="s">
        <v>26</v>
      </c>
      <c r="E207" s="3" t="s">
        <v>5277</v>
      </c>
      <c r="F207" s="3" t="s">
        <v>28</v>
      </c>
      <c r="G207" s="3" t="s">
        <v>28</v>
      </c>
      <c r="H207" s="5">
        <v>14</v>
      </c>
      <c r="I207" s="5">
        <v>0</v>
      </c>
      <c r="J207" s="5">
        <v>16</v>
      </c>
      <c r="K207" s="5">
        <v>16</v>
      </c>
      <c r="L207" s="5">
        <v>1.0617E-2</v>
      </c>
      <c r="M207" s="69">
        <f t="shared" si="34"/>
        <v>2186</v>
      </c>
      <c r="N207" s="5">
        <v>8</v>
      </c>
      <c r="O207" s="5">
        <v>2186</v>
      </c>
      <c r="P207" s="5">
        <v>1507</v>
      </c>
      <c r="Q207" s="5">
        <v>0</v>
      </c>
      <c r="R207" s="5">
        <v>0</v>
      </c>
      <c r="S207" s="5">
        <f t="shared" si="35"/>
        <v>1507</v>
      </c>
      <c r="T207" s="5">
        <v>0</v>
      </c>
      <c r="U207" s="5">
        <v>0</v>
      </c>
      <c r="V207" s="5">
        <v>0</v>
      </c>
      <c r="W207" s="5">
        <v>0</v>
      </c>
      <c r="X207" s="72">
        <f t="shared" si="36"/>
        <v>1</v>
      </c>
      <c r="Y207" s="72">
        <f t="shared" si="37"/>
        <v>0</v>
      </c>
      <c r="Z207" s="72">
        <f t="shared" si="38"/>
        <v>0</v>
      </c>
      <c r="AA207" s="72">
        <f t="shared" si="39"/>
        <v>1</v>
      </c>
      <c r="AB207" s="72">
        <f t="shared" si="40"/>
        <v>0</v>
      </c>
      <c r="AC207" s="72">
        <f t="shared" si="41"/>
        <v>0</v>
      </c>
      <c r="AD207" s="72">
        <f t="shared" si="42"/>
        <v>3.6596523330283625E-3</v>
      </c>
      <c r="AE207" s="72">
        <f t="shared" si="43"/>
        <v>5.3085600530856005E-3</v>
      </c>
      <c r="AF207" s="72">
        <f t="shared" si="44"/>
        <v>1</v>
      </c>
    </row>
    <row r="208" spans="1:32" x14ac:dyDescent="0.25">
      <c r="A208" s="2" t="s">
        <v>5694</v>
      </c>
      <c r="B208" s="3" t="s">
        <v>24</v>
      </c>
      <c r="C208" s="4" t="s">
        <v>5693</v>
      </c>
      <c r="D208" s="3" t="s">
        <v>26</v>
      </c>
      <c r="E208" s="3" t="s">
        <v>5692</v>
      </c>
      <c r="F208" s="3" t="s">
        <v>28</v>
      </c>
      <c r="G208" s="3" t="s">
        <v>28</v>
      </c>
      <c r="H208" s="5">
        <v>22</v>
      </c>
      <c r="I208" s="5">
        <v>0</v>
      </c>
      <c r="J208" s="5">
        <v>32</v>
      </c>
      <c r="K208" s="5">
        <v>32</v>
      </c>
      <c r="L208" s="5">
        <v>1.5129999999999999E-2</v>
      </c>
      <c r="M208" s="69">
        <f t="shared" si="34"/>
        <v>3061</v>
      </c>
      <c r="N208" s="5">
        <v>17</v>
      </c>
      <c r="O208" s="5">
        <v>2959</v>
      </c>
      <c r="P208" s="5">
        <v>2115</v>
      </c>
      <c r="Q208" s="5">
        <v>0</v>
      </c>
      <c r="R208" s="5">
        <v>0</v>
      </c>
      <c r="S208" s="5">
        <f t="shared" si="35"/>
        <v>2190</v>
      </c>
      <c r="T208" s="5">
        <v>0</v>
      </c>
      <c r="U208" s="5">
        <v>1</v>
      </c>
      <c r="V208" s="5">
        <v>102</v>
      </c>
      <c r="W208" s="5">
        <v>75</v>
      </c>
      <c r="X208" s="72">
        <f t="shared" si="36"/>
        <v>0.96667755635413266</v>
      </c>
      <c r="Y208" s="72">
        <f t="shared" si="37"/>
        <v>0</v>
      </c>
      <c r="Z208" s="72">
        <f t="shared" si="38"/>
        <v>3.3322443645867367E-2</v>
      </c>
      <c r="AA208" s="72">
        <f t="shared" si="39"/>
        <v>0.96575342465753422</v>
      </c>
      <c r="AB208" s="72">
        <f t="shared" si="40"/>
        <v>0</v>
      </c>
      <c r="AC208" s="72">
        <f t="shared" si="41"/>
        <v>3.4246575342465752E-2</v>
      </c>
      <c r="AD208" s="72">
        <f t="shared" si="42"/>
        <v>5.5537406076445603E-3</v>
      </c>
      <c r="AE208" s="72">
        <f t="shared" si="43"/>
        <v>7.7625570776255707E-3</v>
      </c>
      <c r="AF208" s="72">
        <f t="shared" si="44"/>
        <v>1</v>
      </c>
    </row>
    <row r="209" spans="1:32" x14ac:dyDescent="0.25">
      <c r="A209" s="2" t="s">
        <v>7825</v>
      </c>
      <c r="B209" s="3" t="s">
        <v>24</v>
      </c>
      <c r="C209" s="4" t="s">
        <v>7824</v>
      </c>
      <c r="D209" s="3" t="s">
        <v>26</v>
      </c>
      <c r="E209" s="3" t="s">
        <v>7823</v>
      </c>
      <c r="F209" s="3" t="s">
        <v>28</v>
      </c>
      <c r="G209" s="3" t="s">
        <v>28</v>
      </c>
      <c r="H209" s="5">
        <v>489</v>
      </c>
      <c r="I209" s="5">
        <v>69</v>
      </c>
      <c r="J209" s="5">
        <v>372</v>
      </c>
      <c r="K209" s="5">
        <v>426</v>
      </c>
      <c r="L209" s="5">
        <v>5.0229999999999997E-2</v>
      </c>
      <c r="M209" s="69">
        <f t="shared" si="34"/>
        <v>13588</v>
      </c>
      <c r="N209" s="5">
        <v>50</v>
      </c>
      <c r="O209" s="5">
        <v>11853</v>
      </c>
      <c r="P209" s="5">
        <v>8481</v>
      </c>
      <c r="Q209" s="5">
        <v>0</v>
      </c>
      <c r="R209" s="5">
        <v>0</v>
      </c>
      <c r="S209" s="5">
        <f t="shared" si="35"/>
        <v>9743</v>
      </c>
      <c r="T209" s="5">
        <v>50</v>
      </c>
      <c r="U209" s="5">
        <v>21</v>
      </c>
      <c r="V209" s="5">
        <v>1735</v>
      </c>
      <c r="W209" s="5">
        <v>1262</v>
      </c>
      <c r="X209" s="72">
        <f t="shared" si="36"/>
        <v>0.87231380629967614</v>
      </c>
      <c r="Y209" s="72">
        <f t="shared" si="37"/>
        <v>0</v>
      </c>
      <c r="Z209" s="72">
        <f t="shared" si="38"/>
        <v>0.1276861937003238</v>
      </c>
      <c r="AA209" s="72">
        <f t="shared" si="39"/>
        <v>0.87047110746176737</v>
      </c>
      <c r="AB209" s="72">
        <f t="shared" si="40"/>
        <v>0</v>
      </c>
      <c r="AC209" s="72">
        <f t="shared" si="41"/>
        <v>0.12952889253823258</v>
      </c>
      <c r="AD209" s="72">
        <f t="shared" si="42"/>
        <v>3.6797173977038563E-3</v>
      </c>
      <c r="AE209" s="72">
        <f t="shared" si="43"/>
        <v>5.1318895617366318E-3</v>
      </c>
      <c r="AF209" s="72">
        <f t="shared" si="44"/>
        <v>0.87323943661971826</v>
      </c>
    </row>
    <row r="210" spans="1:32" x14ac:dyDescent="0.25">
      <c r="A210" s="2" t="s">
        <v>7396</v>
      </c>
      <c r="B210" s="3" t="s">
        <v>24</v>
      </c>
      <c r="C210" s="4" t="s">
        <v>7395</v>
      </c>
      <c r="D210" s="3" t="s">
        <v>26</v>
      </c>
      <c r="E210" s="3" t="s">
        <v>7394</v>
      </c>
      <c r="F210" s="3" t="s">
        <v>28</v>
      </c>
      <c r="G210" s="3" t="s">
        <v>28</v>
      </c>
      <c r="H210" s="5">
        <v>282</v>
      </c>
      <c r="I210" s="5">
        <v>2</v>
      </c>
      <c r="J210" s="5">
        <v>400</v>
      </c>
      <c r="K210" s="5">
        <v>435</v>
      </c>
      <c r="L210" s="5">
        <v>7.1747000000000005E-2</v>
      </c>
      <c r="M210" s="69">
        <f t="shared" si="34"/>
        <v>9032</v>
      </c>
      <c r="N210" s="5">
        <v>226</v>
      </c>
      <c r="O210" s="5">
        <v>8337</v>
      </c>
      <c r="P210" s="5">
        <v>6063</v>
      </c>
      <c r="Q210" s="5">
        <v>0</v>
      </c>
      <c r="R210" s="5">
        <v>0</v>
      </c>
      <c r="S210" s="5">
        <f t="shared" si="35"/>
        <v>6536</v>
      </c>
      <c r="T210" s="5">
        <v>26</v>
      </c>
      <c r="U210" s="5">
        <v>11</v>
      </c>
      <c r="V210" s="5">
        <v>695</v>
      </c>
      <c r="W210" s="5">
        <v>473</v>
      </c>
      <c r="X210" s="72">
        <f t="shared" si="36"/>
        <v>0.92305137289636852</v>
      </c>
      <c r="Y210" s="72">
        <f t="shared" si="37"/>
        <v>0</v>
      </c>
      <c r="Z210" s="72">
        <f t="shared" si="38"/>
        <v>7.6948627103631526E-2</v>
      </c>
      <c r="AA210" s="72">
        <f t="shared" si="39"/>
        <v>0.92763157894736847</v>
      </c>
      <c r="AB210" s="72">
        <f t="shared" si="40"/>
        <v>0</v>
      </c>
      <c r="AC210" s="72">
        <f t="shared" si="41"/>
        <v>7.2368421052631582E-2</v>
      </c>
      <c r="AD210" s="72">
        <f t="shared" si="42"/>
        <v>2.5022143489813995E-2</v>
      </c>
      <c r="AE210" s="72">
        <f t="shared" si="43"/>
        <v>3.4577723378212973E-2</v>
      </c>
      <c r="AF210" s="72">
        <f t="shared" si="44"/>
        <v>0.91954022988505746</v>
      </c>
    </row>
    <row r="211" spans="1:32" x14ac:dyDescent="0.25">
      <c r="A211" s="2" t="s">
        <v>7097</v>
      </c>
      <c r="B211" s="3" t="s">
        <v>24</v>
      </c>
      <c r="C211" s="4" t="s">
        <v>7096</v>
      </c>
      <c r="D211" s="3" t="s">
        <v>26</v>
      </c>
      <c r="E211" s="3" t="s">
        <v>7095</v>
      </c>
      <c r="F211" s="3" t="s">
        <v>28</v>
      </c>
      <c r="G211" s="3" t="s">
        <v>28</v>
      </c>
      <c r="H211" s="5">
        <v>336</v>
      </c>
      <c r="I211" s="5">
        <v>34</v>
      </c>
      <c r="J211" s="5">
        <v>236</v>
      </c>
      <c r="K211" s="5">
        <v>261</v>
      </c>
      <c r="L211" s="5">
        <v>5.3714999999999999E-2</v>
      </c>
      <c r="M211" s="69">
        <f t="shared" si="34"/>
        <v>7582</v>
      </c>
      <c r="N211" s="5">
        <v>36</v>
      </c>
      <c r="O211" s="5">
        <v>7008</v>
      </c>
      <c r="P211" s="5">
        <v>4859</v>
      </c>
      <c r="Q211" s="5">
        <v>0</v>
      </c>
      <c r="R211" s="5">
        <v>0</v>
      </c>
      <c r="S211" s="5">
        <f t="shared" si="35"/>
        <v>5263</v>
      </c>
      <c r="T211" s="5">
        <v>35</v>
      </c>
      <c r="U211" s="5">
        <v>10</v>
      </c>
      <c r="V211" s="5">
        <v>574</v>
      </c>
      <c r="W211" s="5">
        <v>404</v>
      </c>
      <c r="X211" s="72">
        <f t="shared" si="36"/>
        <v>0.92429438142970188</v>
      </c>
      <c r="Y211" s="72">
        <f t="shared" si="37"/>
        <v>0</v>
      </c>
      <c r="Z211" s="72">
        <f t="shared" si="38"/>
        <v>7.5705618570298075E-2</v>
      </c>
      <c r="AA211" s="72">
        <f t="shared" si="39"/>
        <v>0.92323769713091397</v>
      </c>
      <c r="AB211" s="72">
        <f t="shared" si="40"/>
        <v>0</v>
      </c>
      <c r="AC211" s="72">
        <f t="shared" si="41"/>
        <v>7.6762302869086071E-2</v>
      </c>
      <c r="AD211" s="72">
        <f t="shared" si="42"/>
        <v>4.7480875758375103E-3</v>
      </c>
      <c r="AE211" s="72">
        <f t="shared" si="43"/>
        <v>6.8402052061561844E-3</v>
      </c>
      <c r="AF211" s="72">
        <f t="shared" si="44"/>
        <v>0.90421455938697315</v>
      </c>
    </row>
    <row r="212" spans="1:32" x14ac:dyDescent="0.25">
      <c r="A212" s="2" t="s">
        <v>6582</v>
      </c>
      <c r="B212" s="3" t="s">
        <v>24</v>
      </c>
      <c r="C212" s="4" t="s">
        <v>6581</v>
      </c>
      <c r="D212" s="3" t="s">
        <v>26</v>
      </c>
      <c r="E212" s="3" t="s">
        <v>6580</v>
      </c>
      <c r="F212" s="3" t="s">
        <v>28</v>
      </c>
      <c r="G212" s="3" t="s">
        <v>28</v>
      </c>
      <c r="H212" s="5">
        <v>46</v>
      </c>
      <c r="I212" s="5">
        <v>0</v>
      </c>
      <c r="J212" s="5">
        <v>106</v>
      </c>
      <c r="K212" s="5">
        <v>115</v>
      </c>
      <c r="L212" s="5">
        <v>3.1837999999999998E-2</v>
      </c>
      <c r="M212" s="69">
        <f t="shared" si="34"/>
        <v>5816</v>
      </c>
      <c r="N212" s="5">
        <v>83</v>
      </c>
      <c r="O212" s="5">
        <v>5147</v>
      </c>
      <c r="P212" s="5">
        <v>3612</v>
      </c>
      <c r="Q212" s="5">
        <v>0</v>
      </c>
      <c r="R212" s="5">
        <v>0</v>
      </c>
      <c r="S212" s="5">
        <f t="shared" si="35"/>
        <v>4127</v>
      </c>
      <c r="T212" s="5">
        <v>4</v>
      </c>
      <c r="U212" s="5">
        <v>2</v>
      </c>
      <c r="V212" s="5">
        <v>669</v>
      </c>
      <c r="W212" s="5">
        <v>515</v>
      </c>
      <c r="X212" s="72">
        <f t="shared" si="36"/>
        <v>0.8849724896836314</v>
      </c>
      <c r="Y212" s="72">
        <f t="shared" si="37"/>
        <v>0</v>
      </c>
      <c r="Z212" s="72">
        <f t="shared" si="38"/>
        <v>0.11502751031636864</v>
      </c>
      <c r="AA212" s="72">
        <f t="shared" si="39"/>
        <v>0.87521201841531382</v>
      </c>
      <c r="AB212" s="72">
        <f t="shared" si="40"/>
        <v>0</v>
      </c>
      <c r="AC212" s="72">
        <f t="shared" si="41"/>
        <v>0.12478798158468621</v>
      </c>
      <c r="AD212" s="72">
        <f t="shared" si="42"/>
        <v>1.4270976616231086E-2</v>
      </c>
      <c r="AE212" s="72">
        <f t="shared" si="43"/>
        <v>2.0111461109764962E-2</v>
      </c>
      <c r="AF212" s="72">
        <f t="shared" si="44"/>
        <v>0.92173913043478262</v>
      </c>
    </row>
    <row r="213" spans="1:32" x14ac:dyDescent="0.25">
      <c r="A213" s="2" t="s">
        <v>8375</v>
      </c>
      <c r="B213" s="3" t="s">
        <v>24</v>
      </c>
      <c r="C213" s="4" t="s">
        <v>8374</v>
      </c>
      <c r="D213" s="3" t="s">
        <v>26</v>
      </c>
      <c r="E213" s="3" t="s">
        <v>8373</v>
      </c>
      <c r="F213" s="3" t="s">
        <v>28</v>
      </c>
      <c r="G213" s="3" t="s">
        <v>28</v>
      </c>
      <c r="H213" s="5">
        <v>1399</v>
      </c>
      <c r="I213" s="5">
        <v>118</v>
      </c>
      <c r="J213" s="5">
        <v>854</v>
      </c>
      <c r="K213" s="5">
        <v>1140</v>
      </c>
      <c r="L213" s="5">
        <v>6.0285999999999999E-2</v>
      </c>
      <c r="M213" s="69">
        <f t="shared" si="34"/>
        <v>33051</v>
      </c>
      <c r="N213" s="5">
        <v>184</v>
      </c>
      <c r="O213" s="5">
        <v>26003</v>
      </c>
      <c r="P213" s="5">
        <v>18910</v>
      </c>
      <c r="Q213" s="5">
        <v>0</v>
      </c>
      <c r="R213" s="5">
        <v>0</v>
      </c>
      <c r="S213" s="5">
        <f t="shared" si="35"/>
        <v>23634</v>
      </c>
      <c r="T213" s="5">
        <v>118</v>
      </c>
      <c r="U213" s="5">
        <v>52</v>
      </c>
      <c r="V213" s="5">
        <v>7048</v>
      </c>
      <c r="W213" s="5">
        <v>4724</v>
      </c>
      <c r="X213" s="72">
        <f t="shared" si="36"/>
        <v>0.78675380472602952</v>
      </c>
      <c r="Y213" s="72">
        <f t="shared" si="37"/>
        <v>0</v>
      </c>
      <c r="Z213" s="72">
        <f t="shared" si="38"/>
        <v>0.21324619527397054</v>
      </c>
      <c r="AA213" s="72">
        <f t="shared" si="39"/>
        <v>0.80011847338580011</v>
      </c>
      <c r="AB213" s="72">
        <f t="shared" si="40"/>
        <v>0</v>
      </c>
      <c r="AC213" s="72">
        <f t="shared" si="41"/>
        <v>0.19988152661419989</v>
      </c>
      <c r="AD213" s="72">
        <f t="shared" si="42"/>
        <v>5.5671537926235215E-3</v>
      </c>
      <c r="AE213" s="72">
        <f t="shared" si="43"/>
        <v>7.785393924007785E-3</v>
      </c>
      <c r="AF213" s="72">
        <f t="shared" si="44"/>
        <v>0.74912280701754386</v>
      </c>
    </row>
    <row r="214" spans="1:32" x14ac:dyDescent="0.25">
      <c r="A214" s="2" t="s">
        <v>7801</v>
      </c>
      <c r="B214" s="3" t="s">
        <v>24</v>
      </c>
      <c r="C214" s="4" t="s">
        <v>7800</v>
      </c>
      <c r="D214" s="3" t="s">
        <v>26</v>
      </c>
      <c r="E214" s="3" t="s">
        <v>7799</v>
      </c>
      <c r="F214" s="3" t="s">
        <v>28</v>
      </c>
      <c r="G214" s="3" t="s">
        <v>28</v>
      </c>
      <c r="H214" s="5">
        <v>652</v>
      </c>
      <c r="I214" s="5">
        <v>104</v>
      </c>
      <c r="J214" s="5">
        <v>387</v>
      </c>
      <c r="K214" s="5">
        <v>438</v>
      </c>
      <c r="L214" s="5">
        <v>5.2776999999999998E-2</v>
      </c>
      <c r="M214" s="69">
        <f t="shared" si="34"/>
        <v>12142</v>
      </c>
      <c r="N214" s="5">
        <v>70</v>
      </c>
      <c r="O214" s="5">
        <v>11622</v>
      </c>
      <c r="P214" s="5">
        <v>8299</v>
      </c>
      <c r="Q214" s="5">
        <v>0</v>
      </c>
      <c r="R214" s="5">
        <v>0</v>
      </c>
      <c r="S214" s="5">
        <f t="shared" si="35"/>
        <v>8660</v>
      </c>
      <c r="T214" s="5">
        <v>44</v>
      </c>
      <c r="U214" s="5">
        <v>3</v>
      </c>
      <c r="V214" s="5">
        <v>520</v>
      </c>
      <c r="W214" s="5">
        <v>361</v>
      </c>
      <c r="X214" s="72">
        <f t="shared" si="36"/>
        <v>0.95717344753747324</v>
      </c>
      <c r="Y214" s="72">
        <f t="shared" si="37"/>
        <v>0</v>
      </c>
      <c r="Z214" s="72">
        <f t="shared" si="38"/>
        <v>4.2826552462526764E-2</v>
      </c>
      <c r="AA214" s="72">
        <f t="shared" si="39"/>
        <v>0.95831408775981519</v>
      </c>
      <c r="AB214" s="72">
        <f t="shared" si="40"/>
        <v>0</v>
      </c>
      <c r="AC214" s="72">
        <f t="shared" si="41"/>
        <v>4.168591224018476E-2</v>
      </c>
      <c r="AD214" s="72">
        <f t="shared" si="42"/>
        <v>5.7651128314939876E-3</v>
      </c>
      <c r="AE214" s="72">
        <f t="shared" si="43"/>
        <v>8.0831408775981529E-3</v>
      </c>
      <c r="AF214" s="72">
        <f t="shared" si="44"/>
        <v>0.88356164383561642</v>
      </c>
    </row>
    <row r="215" spans="1:32" x14ac:dyDescent="0.25">
      <c r="A215" s="2" t="s">
        <v>8599</v>
      </c>
      <c r="B215" s="3" t="s">
        <v>24</v>
      </c>
      <c r="C215" s="4" t="s">
        <v>8598</v>
      </c>
      <c r="D215" s="3" t="s">
        <v>26</v>
      </c>
      <c r="E215" s="3" t="s">
        <v>8597</v>
      </c>
      <c r="F215" s="3" t="s">
        <v>28</v>
      </c>
      <c r="G215" s="3" t="s">
        <v>28</v>
      </c>
      <c r="H215" s="5">
        <v>5993</v>
      </c>
      <c r="I215" s="5">
        <v>111</v>
      </c>
      <c r="J215" s="5">
        <v>2341</v>
      </c>
      <c r="K215" s="5">
        <v>5550</v>
      </c>
      <c r="L215" s="5">
        <v>9.6464999999999995E-2</v>
      </c>
      <c r="M215" s="69">
        <f t="shared" si="34"/>
        <v>146459</v>
      </c>
      <c r="N215" s="5">
        <v>909</v>
      </c>
      <c r="O215" s="5">
        <v>87968</v>
      </c>
      <c r="P215" s="5">
        <v>57534</v>
      </c>
      <c r="Q215" s="5">
        <v>0</v>
      </c>
      <c r="R215" s="5">
        <v>0</v>
      </c>
      <c r="S215" s="5">
        <f t="shared" si="35"/>
        <v>94610</v>
      </c>
      <c r="T215" s="5">
        <v>236</v>
      </c>
      <c r="U215" s="5">
        <v>331</v>
      </c>
      <c r="V215" s="5">
        <v>58491</v>
      </c>
      <c r="W215" s="5">
        <v>37076</v>
      </c>
      <c r="X215" s="72">
        <f t="shared" si="36"/>
        <v>0.60063225885742766</v>
      </c>
      <c r="Y215" s="72">
        <f t="shared" si="37"/>
        <v>0</v>
      </c>
      <c r="Z215" s="72">
        <f t="shared" si="38"/>
        <v>0.39936774114257234</v>
      </c>
      <c r="AA215" s="72">
        <f t="shared" si="39"/>
        <v>0.60811753514427647</v>
      </c>
      <c r="AB215" s="72">
        <f t="shared" si="40"/>
        <v>0</v>
      </c>
      <c r="AC215" s="72">
        <f t="shared" si="41"/>
        <v>0.39188246485572348</v>
      </c>
      <c r="AD215" s="72">
        <f t="shared" si="42"/>
        <v>6.206515133928267E-3</v>
      </c>
      <c r="AE215" s="72">
        <f t="shared" si="43"/>
        <v>9.6078638621710181E-3</v>
      </c>
      <c r="AF215" s="72">
        <f t="shared" si="44"/>
        <v>0.42180180180180182</v>
      </c>
    </row>
    <row r="216" spans="1:32" x14ac:dyDescent="0.25">
      <c r="A216" s="2" t="s">
        <v>6238</v>
      </c>
      <c r="B216" s="3" t="s">
        <v>24</v>
      </c>
      <c r="C216" s="4" t="s">
        <v>6237</v>
      </c>
      <c r="D216" s="3" t="s">
        <v>26</v>
      </c>
      <c r="E216" s="3" t="s">
        <v>6236</v>
      </c>
      <c r="F216" s="3" t="s">
        <v>28</v>
      </c>
      <c r="G216" s="3" t="s">
        <v>28</v>
      </c>
      <c r="H216" s="5">
        <v>35</v>
      </c>
      <c r="I216" s="5">
        <v>0</v>
      </c>
      <c r="J216" s="5">
        <v>93</v>
      </c>
      <c r="K216" s="5">
        <v>98</v>
      </c>
      <c r="L216" s="5">
        <v>3.3265000000000003E-2</v>
      </c>
      <c r="M216" s="69">
        <f t="shared" si="34"/>
        <v>4178</v>
      </c>
      <c r="N216" s="5">
        <v>56</v>
      </c>
      <c r="O216" s="5">
        <v>4095</v>
      </c>
      <c r="P216" s="5">
        <v>2946</v>
      </c>
      <c r="Q216" s="5">
        <v>0</v>
      </c>
      <c r="R216" s="5">
        <v>0</v>
      </c>
      <c r="S216" s="5">
        <f t="shared" si="35"/>
        <v>2993</v>
      </c>
      <c r="T216" s="5">
        <v>11</v>
      </c>
      <c r="U216" s="5">
        <v>2</v>
      </c>
      <c r="V216" s="5">
        <v>83</v>
      </c>
      <c r="W216" s="5">
        <v>47</v>
      </c>
      <c r="X216" s="72">
        <f t="shared" si="36"/>
        <v>0.98013403542364763</v>
      </c>
      <c r="Y216" s="72">
        <f t="shared" si="37"/>
        <v>0</v>
      </c>
      <c r="Z216" s="72">
        <f t="shared" si="38"/>
        <v>1.9865964576352323E-2</v>
      </c>
      <c r="AA216" s="72">
        <f t="shared" si="39"/>
        <v>0.98429669228199135</v>
      </c>
      <c r="AB216" s="72">
        <f t="shared" si="40"/>
        <v>0</v>
      </c>
      <c r="AC216" s="72">
        <f t="shared" si="41"/>
        <v>1.5703307718008687E-2</v>
      </c>
      <c r="AD216" s="72">
        <f t="shared" si="42"/>
        <v>1.3403542364767831E-2</v>
      </c>
      <c r="AE216" s="72">
        <f t="shared" si="43"/>
        <v>1.8710324089542266E-2</v>
      </c>
      <c r="AF216" s="72">
        <f t="shared" si="44"/>
        <v>0.94897959183673475</v>
      </c>
    </row>
    <row r="217" spans="1:32" x14ac:dyDescent="0.25">
      <c r="A217" s="2" t="s">
        <v>8342</v>
      </c>
      <c r="B217" s="3" t="s">
        <v>24</v>
      </c>
      <c r="C217" s="4" t="s">
        <v>8341</v>
      </c>
      <c r="D217" s="3" t="s">
        <v>26</v>
      </c>
      <c r="E217" s="3" t="s">
        <v>8340</v>
      </c>
      <c r="F217" s="3" t="s">
        <v>28</v>
      </c>
      <c r="G217" s="3" t="s">
        <v>28</v>
      </c>
      <c r="H217" s="5">
        <v>2307</v>
      </c>
      <c r="I217" s="5">
        <v>164</v>
      </c>
      <c r="J217" s="5">
        <v>1480</v>
      </c>
      <c r="K217" s="5">
        <v>1718</v>
      </c>
      <c r="L217" s="5">
        <v>0.100715</v>
      </c>
      <c r="M217" s="69">
        <f t="shared" si="34"/>
        <v>29352</v>
      </c>
      <c r="N217" s="5">
        <v>338</v>
      </c>
      <c r="O217" s="5">
        <v>25195</v>
      </c>
      <c r="P217" s="5">
        <v>17058</v>
      </c>
      <c r="Q217" s="5">
        <v>0</v>
      </c>
      <c r="R217" s="5">
        <v>0</v>
      </c>
      <c r="S217" s="5">
        <f t="shared" si="35"/>
        <v>19901</v>
      </c>
      <c r="T217" s="5">
        <v>186</v>
      </c>
      <c r="U217" s="5">
        <v>64</v>
      </c>
      <c r="V217" s="5">
        <v>4157</v>
      </c>
      <c r="W217" s="5">
        <v>2843</v>
      </c>
      <c r="X217" s="72">
        <f t="shared" si="36"/>
        <v>0.85837421640774048</v>
      </c>
      <c r="Y217" s="72">
        <f t="shared" si="37"/>
        <v>0</v>
      </c>
      <c r="Z217" s="72">
        <f t="shared" si="38"/>
        <v>0.14162578359225947</v>
      </c>
      <c r="AA217" s="72">
        <f t="shared" si="39"/>
        <v>0.8571428571428571</v>
      </c>
      <c r="AB217" s="72">
        <f t="shared" si="40"/>
        <v>0</v>
      </c>
      <c r="AC217" s="72">
        <f t="shared" si="41"/>
        <v>0.14285714285714285</v>
      </c>
      <c r="AD217" s="72">
        <f t="shared" si="42"/>
        <v>1.1515399291360043E-2</v>
      </c>
      <c r="AE217" s="72">
        <f t="shared" si="43"/>
        <v>1.6984071152203406E-2</v>
      </c>
      <c r="AF217" s="72">
        <f t="shared" si="44"/>
        <v>0.86146682188591384</v>
      </c>
    </row>
    <row r="218" spans="1:32" x14ac:dyDescent="0.25">
      <c r="A218" s="2" t="s">
        <v>6766</v>
      </c>
      <c r="B218" s="3" t="s">
        <v>24</v>
      </c>
      <c r="C218" s="4" t="s">
        <v>6765</v>
      </c>
      <c r="D218" s="3" t="s">
        <v>26</v>
      </c>
      <c r="E218" s="3" t="s">
        <v>6764</v>
      </c>
      <c r="F218" s="3" t="s">
        <v>28</v>
      </c>
      <c r="G218" s="3" t="s">
        <v>28</v>
      </c>
      <c r="H218" s="5">
        <v>130</v>
      </c>
      <c r="I218" s="5">
        <v>4</v>
      </c>
      <c r="J218" s="5">
        <v>103</v>
      </c>
      <c r="K218" s="5">
        <v>133</v>
      </c>
      <c r="L218" s="5">
        <v>3.3459000000000003E-2</v>
      </c>
      <c r="M218" s="69">
        <f t="shared" si="34"/>
        <v>5952</v>
      </c>
      <c r="N218" s="5">
        <v>32</v>
      </c>
      <c r="O218" s="5">
        <v>5531</v>
      </c>
      <c r="P218" s="5">
        <v>3975</v>
      </c>
      <c r="Q218" s="5">
        <v>0</v>
      </c>
      <c r="R218" s="5">
        <v>0</v>
      </c>
      <c r="S218" s="5">
        <f t="shared" si="35"/>
        <v>4261</v>
      </c>
      <c r="T218" s="5">
        <v>2</v>
      </c>
      <c r="U218" s="5">
        <v>2</v>
      </c>
      <c r="V218" s="5">
        <v>421</v>
      </c>
      <c r="W218" s="5">
        <v>286</v>
      </c>
      <c r="X218" s="72">
        <f t="shared" si="36"/>
        <v>0.92926747311827962</v>
      </c>
      <c r="Y218" s="72">
        <f t="shared" si="37"/>
        <v>0</v>
      </c>
      <c r="Z218" s="72">
        <f t="shared" si="38"/>
        <v>7.0732526881720437E-2</v>
      </c>
      <c r="AA218" s="72">
        <f t="shared" si="39"/>
        <v>0.93287960572635531</v>
      </c>
      <c r="AB218" s="72">
        <f t="shared" si="40"/>
        <v>0</v>
      </c>
      <c r="AC218" s="72">
        <f t="shared" si="41"/>
        <v>6.712039427364469E-2</v>
      </c>
      <c r="AD218" s="72">
        <f t="shared" si="42"/>
        <v>5.3763440860215058E-3</v>
      </c>
      <c r="AE218" s="72">
        <f t="shared" si="43"/>
        <v>7.5099741844637411E-3</v>
      </c>
      <c r="AF218" s="72">
        <f t="shared" si="44"/>
        <v>0.77443609022556392</v>
      </c>
    </row>
    <row r="219" spans="1:32" x14ac:dyDescent="0.25">
      <c r="A219" s="2" t="s">
        <v>7810</v>
      </c>
      <c r="B219" s="3" t="s">
        <v>24</v>
      </c>
      <c r="C219" s="4" t="s">
        <v>7809</v>
      </c>
      <c r="D219" s="3" t="s">
        <v>26</v>
      </c>
      <c r="E219" s="3" t="s">
        <v>7808</v>
      </c>
      <c r="F219" s="3" t="s">
        <v>28</v>
      </c>
      <c r="G219" s="3" t="s">
        <v>28</v>
      </c>
      <c r="H219" s="5">
        <v>521</v>
      </c>
      <c r="I219" s="5">
        <v>33</v>
      </c>
      <c r="J219" s="5">
        <v>407</v>
      </c>
      <c r="K219" s="5">
        <v>478</v>
      </c>
      <c r="L219" s="5">
        <v>5.7027000000000001E-2</v>
      </c>
      <c r="M219" s="69">
        <f t="shared" si="34"/>
        <v>12696</v>
      </c>
      <c r="N219" s="5">
        <v>88</v>
      </c>
      <c r="O219" s="5">
        <v>11671</v>
      </c>
      <c r="P219" s="5">
        <v>8382</v>
      </c>
      <c r="Q219" s="5">
        <v>0</v>
      </c>
      <c r="R219" s="5">
        <v>0</v>
      </c>
      <c r="S219" s="5">
        <f t="shared" si="35"/>
        <v>9092</v>
      </c>
      <c r="T219" s="5">
        <v>45</v>
      </c>
      <c r="U219" s="5">
        <v>15</v>
      </c>
      <c r="V219" s="5">
        <v>1025</v>
      </c>
      <c r="W219" s="5">
        <v>710</v>
      </c>
      <c r="X219" s="72">
        <f t="shared" si="36"/>
        <v>0.91926591052299933</v>
      </c>
      <c r="Y219" s="72">
        <f t="shared" si="37"/>
        <v>0</v>
      </c>
      <c r="Z219" s="72">
        <f t="shared" si="38"/>
        <v>8.0734089477000628E-2</v>
      </c>
      <c r="AA219" s="72">
        <f t="shared" si="39"/>
        <v>0.92190937087549496</v>
      </c>
      <c r="AB219" s="72">
        <f t="shared" si="40"/>
        <v>0</v>
      </c>
      <c r="AC219" s="72">
        <f t="shared" si="41"/>
        <v>7.8090629124505054E-2</v>
      </c>
      <c r="AD219" s="72">
        <f t="shared" si="42"/>
        <v>6.9313169502205419E-3</v>
      </c>
      <c r="AE219" s="72">
        <f t="shared" si="43"/>
        <v>9.6788385393752757E-3</v>
      </c>
      <c r="AF219" s="72">
        <f t="shared" si="44"/>
        <v>0.85146443514644354</v>
      </c>
    </row>
    <row r="220" spans="1:32" x14ac:dyDescent="0.25">
      <c r="A220" s="2" t="s">
        <v>8441</v>
      </c>
      <c r="B220" s="3" t="s">
        <v>24</v>
      </c>
      <c r="C220" s="4" t="s">
        <v>8440</v>
      </c>
      <c r="D220" s="3" t="s">
        <v>26</v>
      </c>
      <c r="E220" s="3" t="s">
        <v>8439</v>
      </c>
      <c r="F220" s="3" t="s">
        <v>28</v>
      </c>
      <c r="G220" s="3" t="s">
        <v>28</v>
      </c>
      <c r="H220" s="5">
        <v>555</v>
      </c>
      <c r="I220" s="5">
        <v>8</v>
      </c>
      <c r="J220" s="5">
        <v>676</v>
      </c>
      <c r="K220" s="5">
        <v>934</v>
      </c>
      <c r="L220" s="5">
        <v>4.1408E-2</v>
      </c>
      <c r="M220" s="69">
        <f t="shared" si="34"/>
        <v>47608</v>
      </c>
      <c r="N220" s="5">
        <v>294</v>
      </c>
      <c r="O220" s="5">
        <v>32486</v>
      </c>
      <c r="P220" s="5">
        <v>22556</v>
      </c>
      <c r="Q220" s="5">
        <v>0</v>
      </c>
      <c r="R220" s="5">
        <v>0</v>
      </c>
      <c r="S220" s="5">
        <f t="shared" si="35"/>
        <v>33048</v>
      </c>
      <c r="T220" s="5">
        <v>88</v>
      </c>
      <c r="U220" s="5">
        <v>173</v>
      </c>
      <c r="V220" s="5">
        <v>15122</v>
      </c>
      <c r="W220" s="5">
        <v>10492</v>
      </c>
      <c r="X220" s="72">
        <f t="shared" si="36"/>
        <v>0.68236430851957652</v>
      </c>
      <c r="Y220" s="72">
        <f t="shared" si="37"/>
        <v>0</v>
      </c>
      <c r="Z220" s="72">
        <f t="shared" si="38"/>
        <v>0.31763569148042348</v>
      </c>
      <c r="AA220" s="72">
        <f t="shared" si="39"/>
        <v>0.68252239167271844</v>
      </c>
      <c r="AB220" s="72">
        <f t="shared" si="40"/>
        <v>0</v>
      </c>
      <c r="AC220" s="72">
        <f t="shared" si="41"/>
        <v>0.31747760832728156</v>
      </c>
      <c r="AD220" s="72">
        <f t="shared" si="42"/>
        <v>6.1754327003864899E-3</v>
      </c>
      <c r="AE220" s="72">
        <f t="shared" si="43"/>
        <v>8.8961510530137979E-3</v>
      </c>
      <c r="AF220" s="72">
        <f t="shared" si="44"/>
        <v>0.72376873661670238</v>
      </c>
    </row>
    <row r="221" spans="1:32" x14ac:dyDescent="0.25">
      <c r="A221" s="2" t="s">
        <v>8018</v>
      </c>
      <c r="B221" s="3" t="s">
        <v>24</v>
      </c>
      <c r="C221" s="4" t="s">
        <v>8017</v>
      </c>
      <c r="D221" s="3" t="s">
        <v>26</v>
      </c>
      <c r="E221" s="3" t="s">
        <v>8016</v>
      </c>
      <c r="F221" s="3" t="s">
        <v>28</v>
      </c>
      <c r="G221" s="3" t="s">
        <v>28</v>
      </c>
      <c r="H221" s="5">
        <v>1117</v>
      </c>
      <c r="I221" s="5">
        <v>49</v>
      </c>
      <c r="J221" s="5">
        <v>801</v>
      </c>
      <c r="K221" s="5">
        <v>959</v>
      </c>
      <c r="L221" s="5">
        <v>9.0012999999999996E-2</v>
      </c>
      <c r="M221" s="69">
        <f t="shared" si="34"/>
        <v>17037</v>
      </c>
      <c r="N221" s="5">
        <v>216</v>
      </c>
      <c r="O221" s="5">
        <v>15390</v>
      </c>
      <c r="P221" s="5">
        <v>10654</v>
      </c>
      <c r="Q221" s="5">
        <v>0</v>
      </c>
      <c r="R221" s="5">
        <v>0</v>
      </c>
      <c r="S221" s="5">
        <f t="shared" si="35"/>
        <v>11761</v>
      </c>
      <c r="T221" s="5">
        <v>86</v>
      </c>
      <c r="U221" s="5">
        <v>9</v>
      </c>
      <c r="V221" s="5">
        <v>1647</v>
      </c>
      <c r="W221" s="5">
        <v>1107</v>
      </c>
      <c r="X221" s="72">
        <f t="shared" si="36"/>
        <v>0.9033280507131537</v>
      </c>
      <c r="Y221" s="72">
        <f t="shared" si="37"/>
        <v>0</v>
      </c>
      <c r="Z221" s="72">
        <f t="shared" si="38"/>
        <v>9.6671949286846276E-2</v>
      </c>
      <c r="AA221" s="72">
        <f t="shared" si="39"/>
        <v>0.90587535073548164</v>
      </c>
      <c r="AB221" s="72">
        <f t="shared" si="40"/>
        <v>0</v>
      </c>
      <c r="AC221" s="72">
        <f t="shared" si="41"/>
        <v>9.4124649264518329E-2</v>
      </c>
      <c r="AD221" s="72">
        <f t="shared" si="42"/>
        <v>1.2678288431061807E-2</v>
      </c>
      <c r="AE221" s="72">
        <f t="shared" si="43"/>
        <v>1.8365785222345037E-2</v>
      </c>
      <c r="AF221" s="72">
        <f t="shared" si="44"/>
        <v>0.83524504692387902</v>
      </c>
    </row>
    <row r="222" spans="1:32" x14ac:dyDescent="0.25">
      <c r="A222" s="2" t="s">
        <v>6294</v>
      </c>
      <c r="B222" s="3" t="s">
        <v>24</v>
      </c>
      <c r="C222" s="4" t="s">
        <v>6293</v>
      </c>
      <c r="D222" s="3" t="s">
        <v>26</v>
      </c>
      <c r="E222" s="3" t="s">
        <v>6292</v>
      </c>
      <c r="F222" s="3" t="s">
        <v>28</v>
      </c>
      <c r="G222" s="3" t="s">
        <v>28</v>
      </c>
      <c r="H222" s="5">
        <v>35</v>
      </c>
      <c r="I222" s="5">
        <v>0</v>
      </c>
      <c r="J222" s="5">
        <v>36</v>
      </c>
      <c r="K222" s="5">
        <v>37</v>
      </c>
      <c r="L222" s="5">
        <v>1.208E-2</v>
      </c>
      <c r="M222" s="69">
        <f t="shared" si="34"/>
        <v>4319</v>
      </c>
      <c r="N222" s="5">
        <v>11</v>
      </c>
      <c r="O222" s="5">
        <v>4245</v>
      </c>
      <c r="P222" s="5">
        <v>3063</v>
      </c>
      <c r="Q222" s="5">
        <v>0</v>
      </c>
      <c r="R222" s="5">
        <v>0</v>
      </c>
      <c r="S222" s="5">
        <f t="shared" si="35"/>
        <v>3128</v>
      </c>
      <c r="T222" s="5">
        <v>2</v>
      </c>
      <c r="U222" s="5">
        <v>0</v>
      </c>
      <c r="V222" s="5">
        <v>74</v>
      </c>
      <c r="W222" s="5">
        <v>65</v>
      </c>
      <c r="X222" s="72">
        <f t="shared" si="36"/>
        <v>0.98286640426024541</v>
      </c>
      <c r="Y222" s="72">
        <f t="shared" si="37"/>
        <v>0</v>
      </c>
      <c r="Z222" s="72">
        <f t="shared" si="38"/>
        <v>1.7133595739754572E-2</v>
      </c>
      <c r="AA222" s="72">
        <f t="shared" si="39"/>
        <v>0.9792199488491049</v>
      </c>
      <c r="AB222" s="72">
        <f t="shared" si="40"/>
        <v>0</v>
      </c>
      <c r="AC222" s="72">
        <f t="shared" si="41"/>
        <v>2.0780051150895141E-2</v>
      </c>
      <c r="AD222" s="72">
        <f t="shared" si="42"/>
        <v>2.5468858532067609E-3</v>
      </c>
      <c r="AE222" s="72">
        <f t="shared" si="43"/>
        <v>3.5166240409207159E-3</v>
      </c>
      <c r="AF222" s="72">
        <f t="shared" si="44"/>
        <v>0.97297297297297303</v>
      </c>
    </row>
    <row r="223" spans="1:32" x14ac:dyDescent="0.25">
      <c r="A223" s="2" t="s">
        <v>8121</v>
      </c>
      <c r="B223" s="3" t="s">
        <v>24</v>
      </c>
      <c r="C223" s="4" t="s">
        <v>8120</v>
      </c>
      <c r="D223" s="3" t="s">
        <v>26</v>
      </c>
      <c r="E223" s="3" t="s">
        <v>8119</v>
      </c>
      <c r="F223" s="3" t="s">
        <v>28</v>
      </c>
      <c r="G223" s="3" t="s">
        <v>28</v>
      </c>
      <c r="H223" s="5">
        <v>1197</v>
      </c>
      <c r="I223" s="5">
        <v>145</v>
      </c>
      <c r="J223" s="5">
        <v>760</v>
      </c>
      <c r="K223" s="5">
        <v>925</v>
      </c>
      <c r="L223" s="5">
        <v>7.8609999999999999E-2</v>
      </c>
      <c r="M223" s="69">
        <f t="shared" si="34"/>
        <v>19283</v>
      </c>
      <c r="N223" s="5">
        <v>284</v>
      </c>
      <c r="O223" s="5">
        <v>17014</v>
      </c>
      <c r="P223" s="5">
        <v>11767</v>
      </c>
      <c r="Q223" s="5">
        <v>0</v>
      </c>
      <c r="R223" s="5">
        <v>0</v>
      </c>
      <c r="S223" s="5">
        <f t="shared" si="35"/>
        <v>13197</v>
      </c>
      <c r="T223" s="5">
        <v>33</v>
      </c>
      <c r="U223" s="5">
        <v>21</v>
      </c>
      <c r="V223" s="5">
        <v>2269</v>
      </c>
      <c r="W223" s="5">
        <v>1430</v>
      </c>
      <c r="X223" s="72">
        <f t="shared" si="36"/>
        <v>0.88233158740859829</v>
      </c>
      <c r="Y223" s="72">
        <f t="shared" si="37"/>
        <v>0</v>
      </c>
      <c r="Z223" s="72">
        <f t="shared" si="38"/>
        <v>0.11766841259140175</v>
      </c>
      <c r="AA223" s="72">
        <f t="shared" si="39"/>
        <v>0.89164203985754342</v>
      </c>
      <c r="AB223" s="72">
        <f t="shared" si="40"/>
        <v>0</v>
      </c>
      <c r="AC223" s="72">
        <f t="shared" si="41"/>
        <v>0.10835796014245662</v>
      </c>
      <c r="AD223" s="72">
        <f t="shared" si="42"/>
        <v>1.4727998755380388E-2</v>
      </c>
      <c r="AE223" s="72">
        <f t="shared" si="43"/>
        <v>2.1520042433886489E-2</v>
      </c>
      <c r="AF223" s="72">
        <f t="shared" si="44"/>
        <v>0.82162162162162167</v>
      </c>
    </row>
    <row r="224" spans="1:32" x14ac:dyDescent="0.25">
      <c r="A224" s="2" t="s">
        <v>6190</v>
      </c>
      <c r="B224" s="3" t="s">
        <v>24</v>
      </c>
      <c r="C224" s="4" t="s">
        <v>6189</v>
      </c>
      <c r="D224" s="3" t="s">
        <v>26</v>
      </c>
      <c r="E224" s="3" t="s">
        <v>6188</v>
      </c>
      <c r="F224" s="3" t="s">
        <v>28</v>
      </c>
      <c r="G224" s="3" t="s">
        <v>28</v>
      </c>
      <c r="H224" s="5">
        <v>62</v>
      </c>
      <c r="I224" s="5">
        <v>4</v>
      </c>
      <c r="J224" s="5">
        <v>55</v>
      </c>
      <c r="K224" s="5">
        <v>61</v>
      </c>
      <c r="L224" s="5">
        <v>2.1395999999999998E-2</v>
      </c>
      <c r="M224" s="69">
        <f t="shared" si="34"/>
        <v>4015</v>
      </c>
      <c r="N224" s="5">
        <v>9</v>
      </c>
      <c r="O224" s="5">
        <v>3993</v>
      </c>
      <c r="P224" s="5">
        <v>2851</v>
      </c>
      <c r="Q224" s="5">
        <v>0</v>
      </c>
      <c r="R224" s="5">
        <v>0</v>
      </c>
      <c r="S224" s="5">
        <f t="shared" si="35"/>
        <v>2865</v>
      </c>
      <c r="T224" s="5">
        <v>6</v>
      </c>
      <c r="U224" s="5">
        <v>2</v>
      </c>
      <c r="V224" s="5">
        <v>22</v>
      </c>
      <c r="W224" s="5">
        <v>14</v>
      </c>
      <c r="X224" s="72">
        <f t="shared" si="36"/>
        <v>0.9945205479452055</v>
      </c>
      <c r="Y224" s="72">
        <f t="shared" si="37"/>
        <v>0</v>
      </c>
      <c r="Z224" s="72">
        <f t="shared" si="38"/>
        <v>5.4794520547945206E-3</v>
      </c>
      <c r="AA224" s="72">
        <f t="shared" si="39"/>
        <v>0.99511343804537522</v>
      </c>
      <c r="AB224" s="72">
        <f t="shared" si="40"/>
        <v>0</v>
      </c>
      <c r="AC224" s="72">
        <f t="shared" si="41"/>
        <v>4.8865619546247822E-3</v>
      </c>
      <c r="AD224" s="72">
        <f t="shared" si="42"/>
        <v>2.2415940224159402E-3</v>
      </c>
      <c r="AE224" s="72">
        <f t="shared" si="43"/>
        <v>3.1413612565445027E-3</v>
      </c>
      <c r="AF224" s="72">
        <f t="shared" si="44"/>
        <v>0.90163934426229508</v>
      </c>
    </row>
    <row r="225" spans="1:32" x14ac:dyDescent="0.25">
      <c r="A225" s="2" t="s">
        <v>8468</v>
      </c>
      <c r="B225" s="3" t="s">
        <v>24</v>
      </c>
      <c r="C225" s="4" t="s">
        <v>8467</v>
      </c>
      <c r="D225" s="3" t="s">
        <v>26</v>
      </c>
      <c r="E225" s="3" t="s">
        <v>8466</v>
      </c>
      <c r="F225" s="3" t="s">
        <v>28</v>
      </c>
      <c r="G225" s="3" t="s">
        <v>28</v>
      </c>
      <c r="H225" s="5">
        <v>644</v>
      </c>
      <c r="I225" s="5">
        <v>28</v>
      </c>
      <c r="J225" s="5">
        <v>669</v>
      </c>
      <c r="K225" s="5">
        <v>1103</v>
      </c>
      <c r="L225" s="5">
        <v>4.6941999999999998E-2</v>
      </c>
      <c r="M225" s="69">
        <f t="shared" si="34"/>
        <v>46593</v>
      </c>
      <c r="N225" s="5">
        <v>334</v>
      </c>
      <c r="O225" s="5">
        <v>34883</v>
      </c>
      <c r="P225" s="5">
        <v>23497</v>
      </c>
      <c r="Q225" s="5">
        <v>0</v>
      </c>
      <c r="R225" s="5">
        <v>0</v>
      </c>
      <c r="S225" s="5">
        <f t="shared" si="35"/>
        <v>30558</v>
      </c>
      <c r="T225" s="5">
        <v>193</v>
      </c>
      <c r="U225" s="5">
        <v>110</v>
      </c>
      <c r="V225" s="5">
        <v>11710</v>
      </c>
      <c r="W225" s="5">
        <v>7061</v>
      </c>
      <c r="X225" s="72">
        <f t="shared" si="36"/>
        <v>0.74867469362350569</v>
      </c>
      <c r="Y225" s="72">
        <f t="shared" si="37"/>
        <v>0</v>
      </c>
      <c r="Z225" s="72">
        <f t="shared" si="38"/>
        <v>0.25132530637649431</v>
      </c>
      <c r="AA225" s="72">
        <f t="shared" si="39"/>
        <v>0.7689312127757052</v>
      </c>
      <c r="AB225" s="72">
        <f t="shared" si="40"/>
        <v>0</v>
      </c>
      <c r="AC225" s="72">
        <f t="shared" si="41"/>
        <v>0.23106878722429477</v>
      </c>
      <c r="AD225" s="72">
        <f t="shared" si="42"/>
        <v>7.1684587813620072E-3</v>
      </c>
      <c r="AE225" s="72">
        <f t="shared" si="43"/>
        <v>1.0930034688134041E-2</v>
      </c>
      <c r="AF225" s="72">
        <f t="shared" si="44"/>
        <v>0.6065276518585675</v>
      </c>
    </row>
    <row r="226" spans="1:32" x14ac:dyDescent="0.25">
      <c r="A226" s="2" t="s">
        <v>7958</v>
      </c>
      <c r="B226" s="3" t="s">
        <v>24</v>
      </c>
      <c r="C226" s="4" t="s">
        <v>7957</v>
      </c>
      <c r="D226" s="3" t="s">
        <v>26</v>
      </c>
      <c r="E226" s="3" t="s">
        <v>7956</v>
      </c>
      <c r="F226" s="3" t="s">
        <v>28</v>
      </c>
      <c r="G226" s="3" t="s">
        <v>28</v>
      </c>
      <c r="H226" s="5">
        <v>380</v>
      </c>
      <c r="I226" s="5">
        <v>4</v>
      </c>
      <c r="J226" s="5">
        <v>486</v>
      </c>
      <c r="K226" s="5">
        <v>595</v>
      </c>
      <c r="L226" s="5">
        <v>6.0696E-2</v>
      </c>
      <c r="M226" s="69">
        <f t="shared" si="34"/>
        <v>18038</v>
      </c>
      <c r="N226" s="5">
        <v>296</v>
      </c>
      <c r="O226" s="5">
        <v>14080</v>
      </c>
      <c r="P226" s="5">
        <v>9803</v>
      </c>
      <c r="Q226" s="5">
        <v>0</v>
      </c>
      <c r="R226" s="5">
        <v>0</v>
      </c>
      <c r="S226" s="5">
        <f t="shared" si="35"/>
        <v>12514</v>
      </c>
      <c r="T226" s="5">
        <v>44</v>
      </c>
      <c r="U226" s="5">
        <v>28</v>
      </c>
      <c r="V226" s="5">
        <v>3958</v>
      </c>
      <c r="W226" s="5">
        <v>2711</v>
      </c>
      <c r="X226" s="72">
        <f t="shared" si="36"/>
        <v>0.78057434305355355</v>
      </c>
      <c r="Y226" s="72">
        <f t="shared" si="37"/>
        <v>0</v>
      </c>
      <c r="Z226" s="72">
        <f t="shared" si="38"/>
        <v>0.21942565694644639</v>
      </c>
      <c r="AA226" s="72">
        <f t="shared" si="39"/>
        <v>0.78336263385008786</v>
      </c>
      <c r="AB226" s="72">
        <f t="shared" si="40"/>
        <v>0</v>
      </c>
      <c r="AC226" s="72">
        <f t="shared" si="41"/>
        <v>0.21663736614991211</v>
      </c>
      <c r="AD226" s="72">
        <f t="shared" si="42"/>
        <v>1.6409801530103116E-2</v>
      </c>
      <c r="AE226" s="72">
        <f t="shared" si="43"/>
        <v>2.3653508070960526E-2</v>
      </c>
      <c r="AF226" s="72">
        <f t="shared" si="44"/>
        <v>0.81680672268907561</v>
      </c>
    </row>
    <row r="227" spans="1:32" x14ac:dyDescent="0.25">
      <c r="A227" s="2" t="s">
        <v>7059</v>
      </c>
      <c r="B227" s="3" t="s">
        <v>24</v>
      </c>
      <c r="C227" s="4" t="s">
        <v>7058</v>
      </c>
      <c r="D227" s="3" t="s">
        <v>26</v>
      </c>
      <c r="E227" s="3" t="s">
        <v>7057</v>
      </c>
      <c r="F227" s="3" t="s">
        <v>28</v>
      </c>
      <c r="G227" s="3" t="s">
        <v>28</v>
      </c>
      <c r="H227" s="5">
        <v>316</v>
      </c>
      <c r="I227" s="5">
        <v>27</v>
      </c>
      <c r="J227" s="5">
        <v>191</v>
      </c>
      <c r="K227" s="5">
        <v>216</v>
      </c>
      <c r="L227" s="5">
        <v>4.5531000000000002E-2</v>
      </c>
      <c r="M227" s="69">
        <f t="shared" si="34"/>
        <v>7363</v>
      </c>
      <c r="N227" s="5">
        <v>24</v>
      </c>
      <c r="O227" s="5">
        <v>6988</v>
      </c>
      <c r="P227" s="5">
        <v>4744</v>
      </c>
      <c r="Q227" s="5">
        <v>0</v>
      </c>
      <c r="R227" s="5">
        <v>0</v>
      </c>
      <c r="S227" s="5">
        <f t="shared" si="35"/>
        <v>5021</v>
      </c>
      <c r="T227" s="5">
        <v>23</v>
      </c>
      <c r="U227" s="5">
        <v>7</v>
      </c>
      <c r="V227" s="5">
        <v>375</v>
      </c>
      <c r="W227" s="5">
        <v>277</v>
      </c>
      <c r="X227" s="72">
        <f t="shared" si="36"/>
        <v>0.9490696726877631</v>
      </c>
      <c r="Y227" s="72">
        <f t="shared" si="37"/>
        <v>0</v>
      </c>
      <c r="Z227" s="72">
        <f t="shared" si="38"/>
        <v>5.0930327312236859E-2</v>
      </c>
      <c r="AA227" s="72">
        <f t="shared" si="39"/>
        <v>0.94483170683130846</v>
      </c>
      <c r="AB227" s="72">
        <f t="shared" si="40"/>
        <v>0</v>
      </c>
      <c r="AC227" s="72">
        <f t="shared" si="41"/>
        <v>5.5168293168691498E-2</v>
      </c>
      <c r="AD227" s="72">
        <f t="shared" si="42"/>
        <v>3.259540947983159E-3</v>
      </c>
      <c r="AE227" s="72">
        <f t="shared" si="43"/>
        <v>4.7799243178649675E-3</v>
      </c>
      <c r="AF227" s="72">
        <f t="shared" si="44"/>
        <v>0.8842592592592593</v>
      </c>
    </row>
    <row r="228" spans="1:32" x14ac:dyDescent="0.25">
      <c r="A228" s="2" t="s">
        <v>7006</v>
      </c>
      <c r="B228" s="3" t="s">
        <v>24</v>
      </c>
      <c r="C228" s="4" t="s">
        <v>7005</v>
      </c>
      <c r="D228" s="3" t="s">
        <v>26</v>
      </c>
      <c r="E228" s="3" t="s">
        <v>7004</v>
      </c>
      <c r="F228" s="3" t="s">
        <v>28</v>
      </c>
      <c r="G228" s="3" t="s">
        <v>28</v>
      </c>
      <c r="H228" s="5">
        <v>51</v>
      </c>
      <c r="I228" s="5">
        <v>0</v>
      </c>
      <c r="J228" s="5">
        <v>359</v>
      </c>
      <c r="K228" s="5">
        <v>373</v>
      </c>
      <c r="L228" s="5">
        <v>8.0475000000000005E-2</v>
      </c>
      <c r="M228" s="69">
        <f t="shared" si="34"/>
        <v>6833</v>
      </c>
      <c r="N228" s="5">
        <v>320</v>
      </c>
      <c r="O228" s="5">
        <v>6537</v>
      </c>
      <c r="P228" s="5">
        <v>4635</v>
      </c>
      <c r="Q228" s="5">
        <v>0</v>
      </c>
      <c r="R228" s="5">
        <v>0</v>
      </c>
      <c r="S228" s="5">
        <f t="shared" si="35"/>
        <v>4829</v>
      </c>
      <c r="T228" s="5">
        <v>14</v>
      </c>
      <c r="U228" s="5">
        <v>5</v>
      </c>
      <c r="V228" s="5">
        <v>296</v>
      </c>
      <c r="W228" s="5">
        <v>194</v>
      </c>
      <c r="X228" s="72">
        <f t="shared" si="36"/>
        <v>0.95668081369822922</v>
      </c>
      <c r="Y228" s="72">
        <f t="shared" si="37"/>
        <v>0</v>
      </c>
      <c r="Z228" s="72">
        <f t="shared" si="38"/>
        <v>4.3319186301770819E-2</v>
      </c>
      <c r="AA228" s="72">
        <f t="shared" si="39"/>
        <v>0.95982605094222406</v>
      </c>
      <c r="AB228" s="72">
        <f t="shared" si="40"/>
        <v>0</v>
      </c>
      <c r="AC228" s="72">
        <f t="shared" si="41"/>
        <v>4.0173949057775937E-2</v>
      </c>
      <c r="AD228" s="72">
        <f t="shared" si="42"/>
        <v>4.6831552758671152E-2</v>
      </c>
      <c r="AE228" s="72">
        <f t="shared" si="43"/>
        <v>6.6266307724166487E-2</v>
      </c>
      <c r="AF228" s="72">
        <f t="shared" si="44"/>
        <v>0.96246648793565681</v>
      </c>
    </row>
    <row r="229" spans="1:32" x14ac:dyDescent="0.25">
      <c r="A229" s="2" t="s">
        <v>7897</v>
      </c>
      <c r="B229" s="3" t="s">
        <v>24</v>
      </c>
      <c r="C229" s="4" t="s">
        <v>7896</v>
      </c>
      <c r="D229" s="3" t="s">
        <v>26</v>
      </c>
      <c r="E229" s="3" t="s">
        <v>7895</v>
      </c>
      <c r="F229" s="3" t="s">
        <v>28</v>
      </c>
      <c r="G229" s="3" t="s">
        <v>28</v>
      </c>
      <c r="H229" s="5">
        <v>954</v>
      </c>
      <c r="I229" s="5">
        <v>119</v>
      </c>
      <c r="J229" s="5">
        <v>553</v>
      </c>
      <c r="K229" s="5">
        <v>664</v>
      </c>
      <c r="L229" s="5">
        <v>7.3183999999999999E-2</v>
      </c>
      <c r="M229" s="69">
        <f t="shared" si="34"/>
        <v>14043</v>
      </c>
      <c r="N229" s="5">
        <v>114</v>
      </c>
      <c r="O229" s="5">
        <v>12962</v>
      </c>
      <c r="P229" s="5">
        <v>9073</v>
      </c>
      <c r="Q229" s="5">
        <v>0</v>
      </c>
      <c r="R229" s="5">
        <v>0</v>
      </c>
      <c r="S229" s="5">
        <f t="shared" si="35"/>
        <v>9837</v>
      </c>
      <c r="T229" s="5">
        <v>120</v>
      </c>
      <c r="U229" s="5">
        <v>17</v>
      </c>
      <c r="V229" s="5">
        <v>1081</v>
      </c>
      <c r="W229" s="5">
        <v>764</v>
      </c>
      <c r="X229" s="72">
        <f t="shared" si="36"/>
        <v>0.92302214626504309</v>
      </c>
      <c r="Y229" s="72">
        <f t="shared" si="37"/>
        <v>0</v>
      </c>
      <c r="Z229" s="72">
        <f t="shared" si="38"/>
        <v>7.6977853734956914E-2</v>
      </c>
      <c r="AA229" s="72">
        <f t="shared" si="39"/>
        <v>0.92233404493239812</v>
      </c>
      <c r="AB229" s="72">
        <f t="shared" si="40"/>
        <v>0</v>
      </c>
      <c r="AC229" s="72">
        <f t="shared" si="41"/>
        <v>7.7665955067601905E-2</v>
      </c>
      <c r="AD229" s="72">
        <f t="shared" si="42"/>
        <v>8.1179235206152531E-3</v>
      </c>
      <c r="AE229" s="72">
        <f t="shared" si="43"/>
        <v>1.1588899054589813E-2</v>
      </c>
      <c r="AF229" s="72">
        <f t="shared" si="44"/>
        <v>0.83283132530120485</v>
      </c>
    </row>
    <row r="230" spans="1:32" x14ac:dyDescent="0.25">
      <c r="A230" s="2" t="s">
        <v>7762</v>
      </c>
      <c r="B230" s="3" t="s">
        <v>24</v>
      </c>
      <c r="C230" s="4" t="s">
        <v>7761</v>
      </c>
      <c r="D230" s="3" t="s">
        <v>26</v>
      </c>
      <c r="E230" s="3" t="s">
        <v>7760</v>
      </c>
      <c r="F230" s="3" t="s">
        <v>28</v>
      </c>
      <c r="G230" s="3" t="s">
        <v>28</v>
      </c>
      <c r="H230" s="5">
        <v>695</v>
      </c>
      <c r="I230" s="5">
        <v>36</v>
      </c>
      <c r="J230" s="5">
        <v>515</v>
      </c>
      <c r="K230" s="5">
        <v>567</v>
      </c>
      <c r="L230" s="5">
        <v>7.2220000000000006E-2</v>
      </c>
      <c r="M230" s="69">
        <f t="shared" si="34"/>
        <v>11476</v>
      </c>
      <c r="N230" s="5">
        <v>134</v>
      </c>
      <c r="O230" s="5">
        <v>11191</v>
      </c>
      <c r="P230" s="5">
        <v>7851</v>
      </c>
      <c r="Q230" s="5">
        <v>0</v>
      </c>
      <c r="R230" s="5">
        <v>0</v>
      </c>
      <c r="S230" s="5">
        <f t="shared" si="35"/>
        <v>8055</v>
      </c>
      <c r="T230" s="5">
        <v>21</v>
      </c>
      <c r="U230" s="5">
        <v>3</v>
      </c>
      <c r="V230" s="5">
        <v>285</v>
      </c>
      <c r="W230" s="5">
        <v>204</v>
      </c>
      <c r="X230" s="72">
        <f t="shared" si="36"/>
        <v>0.97516556291390732</v>
      </c>
      <c r="Y230" s="72">
        <f t="shared" si="37"/>
        <v>0</v>
      </c>
      <c r="Z230" s="72">
        <f t="shared" si="38"/>
        <v>2.4834437086092714E-2</v>
      </c>
      <c r="AA230" s="72">
        <f t="shared" si="39"/>
        <v>0.97467411545623839</v>
      </c>
      <c r="AB230" s="72">
        <f t="shared" si="40"/>
        <v>0</v>
      </c>
      <c r="AC230" s="72">
        <f t="shared" si="41"/>
        <v>2.532588454376164E-2</v>
      </c>
      <c r="AD230" s="72">
        <f t="shared" si="42"/>
        <v>1.1676542349250609E-2</v>
      </c>
      <c r="AE230" s="72">
        <f t="shared" si="43"/>
        <v>1.6635630043451272E-2</v>
      </c>
      <c r="AF230" s="72">
        <f t="shared" si="44"/>
        <v>0.90828924162257496</v>
      </c>
    </row>
    <row r="231" spans="1:32" x14ac:dyDescent="0.25">
      <c r="A231" s="2" t="s">
        <v>6549</v>
      </c>
      <c r="B231" s="3" t="s">
        <v>24</v>
      </c>
      <c r="C231" s="4" t="s">
        <v>6548</v>
      </c>
      <c r="D231" s="3" t="s">
        <v>26</v>
      </c>
      <c r="E231" s="3" t="s">
        <v>6547</v>
      </c>
      <c r="F231" s="3" t="s">
        <v>28</v>
      </c>
      <c r="G231" s="3" t="s">
        <v>28</v>
      </c>
      <c r="H231" s="5">
        <v>86</v>
      </c>
      <c r="I231" s="5">
        <v>5</v>
      </c>
      <c r="J231" s="5">
        <v>96</v>
      </c>
      <c r="K231" s="5">
        <v>103</v>
      </c>
      <c r="L231" s="5">
        <v>2.9021999999999999E-2</v>
      </c>
      <c r="M231" s="69">
        <f t="shared" si="34"/>
        <v>5149</v>
      </c>
      <c r="N231" s="5">
        <v>20</v>
      </c>
      <c r="O231" s="5">
        <v>5060</v>
      </c>
      <c r="P231" s="5">
        <v>3549</v>
      </c>
      <c r="Q231" s="5">
        <v>0</v>
      </c>
      <c r="R231" s="5">
        <v>0</v>
      </c>
      <c r="S231" s="5">
        <f t="shared" si="35"/>
        <v>3599</v>
      </c>
      <c r="T231" s="5">
        <v>13</v>
      </c>
      <c r="U231" s="5">
        <v>2</v>
      </c>
      <c r="V231" s="5">
        <v>89</v>
      </c>
      <c r="W231" s="5">
        <v>50</v>
      </c>
      <c r="X231" s="72">
        <f t="shared" si="36"/>
        <v>0.98271509030879778</v>
      </c>
      <c r="Y231" s="72">
        <f t="shared" si="37"/>
        <v>0</v>
      </c>
      <c r="Z231" s="72">
        <f t="shared" si="38"/>
        <v>1.7284909691202176E-2</v>
      </c>
      <c r="AA231" s="72">
        <f t="shared" si="39"/>
        <v>0.98610725201444849</v>
      </c>
      <c r="AB231" s="72">
        <f t="shared" si="40"/>
        <v>0</v>
      </c>
      <c r="AC231" s="72">
        <f t="shared" si="41"/>
        <v>1.3892747985551542E-2</v>
      </c>
      <c r="AD231" s="72">
        <f t="shared" si="42"/>
        <v>3.8842493688094775E-3</v>
      </c>
      <c r="AE231" s="72">
        <f t="shared" si="43"/>
        <v>5.5570991942206173E-3</v>
      </c>
      <c r="AF231" s="72">
        <f t="shared" si="44"/>
        <v>0.93203883495145634</v>
      </c>
    </row>
    <row r="232" spans="1:32" x14ac:dyDescent="0.25">
      <c r="A232" s="2" t="s">
        <v>8309</v>
      </c>
      <c r="B232" s="3" t="s">
        <v>24</v>
      </c>
      <c r="C232" s="4" t="s">
        <v>8308</v>
      </c>
      <c r="D232" s="3" t="s">
        <v>26</v>
      </c>
      <c r="E232" s="3" t="s">
        <v>8307</v>
      </c>
      <c r="F232" s="3" t="s">
        <v>28</v>
      </c>
      <c r="G232" s="3" t="s">
        <v>28</v>
      </c>
      <c r="H232" s="5">
        <v>914</v>
      </c>
      <c r="I232" s="5">
        <v>21</v>
      </c>
      <c r="J232" s="5">
        <v>1049</v>
      </c>
      <c r="K232" s="5">
        <v>1193</v>
      </c>
      <c r="L232" s="5">
        <v>7.5040999999999997E-2</v>
      </c>
      <c r="M232" s="69">
        <f t="shared" si="34"/>
        <v>30087</v>
      </c>
      <c r="N232" s="5">
        <v>421</v>
      </c>
      <c r="O232" s="5">
        <v>23446</v>
      </c>
      <c r="P232" s="5">
        <v>15898</v>
      </c>
      <c r="Q232" s="5">
        <v>0</v>
      </c>
      <c r="R232" s="5">
        <v>0</v>
      </c>
      <c r="S232" s="5">
        <f t="shared" si="35"/>
        <v>20230</v>
      </c>
      <c r="T232" s="5">
        <v>86</v>
      </c>
      <c r="U232" s="5">
        <v>91</v>
      </c>
      <c r="V232" s="5">
        <v>6641</v>
      </c>
      <c r="W232" s="5">
        <v>4332</v>
      </c>
      <c r="X232" s="72">
        <f t="shared" si="36"/>
        <v>0.77927344035630008</v>
      </c>
      <c r="Y232" s="72">
        <f t="shared" si="37"/>
        <v>0</v>
      </c>
      <c r="Z232" s="72">
        <f t="shared" si="38"/>
        <v>0.22072655964369994</v>
      </c>
      <c r="AA232" s="72">
        <f t="shared" si="39"/>
        <v>0.78586258032624812</v>
      </c>
      <c r="AB232" s="72">
        <f t="shared" si="40"/>
        <v>0</v>
      </c>
      <c r="AC232" s="72">
        <f t="shared" si="41"/>
        <v>0.21413741967375186</v>
      </c>
      <c r="AD232" s="72">
        <f t="shared" si="42"/>
        <v>1.3992754345730714E-2</v>
      </c>
      <c r="AE232" s="72">
        <f t="shared" si="43"/>
        <v>2.0810677212061295E-2</v>
      </c>
      <c r="AF232" s="72">
        <f t="shared" si="44"/>
        <v>0.87929589270746022</v>
      </c>
    </row>
    <row r="233" spans="1:32" x14ac:dyDescent="0.25">
      <c r="A233" s="2" t="s">
        <v>6073</v>
      </c>
      <c r="B233" s="3" t="s">
        <v>24</v>
      </c>
      <c r="C233" s="4" t="s">
        <v>6072</v>
      </c>
      <c r="D233" s="3" t="s">
        <v>26</v>
      </c>
      <c r="E233" s="3" t="s">
        <v>6071</v>
      </c>
      <c r="F233" s="3" t="s">
        <v>28</v>
      </c>
      <c r="G233" s="3" t="s">
        <v>28</v>
      </c>
      <c r="H233" s="5">
        <v>34</v>
      </c>
      <c r="I233" s="5">
        <v>0</v>
      </c>
      <c r="J233" s="5">
        <v>49</v>
      </c>
      <c r="K233" s="5">
        <v>51</v>
      </c>
      <c r="L233" s="5">
        <v>1.9123000000000001E-2</v>
      </c>
      <c r="M233" s="69">
        <f t="shared" si="34"/>
        <v>3885</v>
      </c>
      <c r="N233" s="5">
        <v>19</v>
      </c>
      <c r="O233" s="5">
        <v>3885</v>
      </c>
      <c r="P233" s="5">
        <v>2667</v>
      </c>
      <c r="Q233" s="5">
        <v>0</v>
      </c>
      <c r="R233" s="5">
        <v>0</v>
      </c>
      <c r="S233" s="5">
        <f t="shared" si="35"/>
        <v>2667</v>
      </c>
      <c r="T233" s="5">
        <v>1</v>
      </c>
      <c r="U233" s="5">
        <v>0</v>
      </c>
      <c r="V233" s="5">
        <v>0</v>
      </c>
      <c r="W233" s="5">
        <v>0</v>
      </c>
      <c r="X233" s="72">
        <f t="shared" si="36"/>
        <v>1</v>
      </c>
      <c r="Y233" s="72">
        <f t="shared" si="37"/>
        <v>0</v>
      </c>
      <c r="Z233" s="72">
        <f t="shared" si="38"/>
        <v>0</v>
      </c>
      <c r="AA233" s="72">
        <f t="shared" si="39"/>
        <v>1</v>
      </c>
      <c r="AB233" s="72">
        <f t="shared" si="40"/>
        <v>0</v>
      </c>
      <c r="AC233" s="72">
        <f t="shared" si="41"/>
        <v>0</v>
      </c>
      <c r="AD233" s="72">
        <f t="shared" si="42"/>
        <v>4.8906048906048908E-3</v>
      </c>
      <c r="AE233" s="72">
        <f t="shared" si="43"/>
        <v>7.1241094863142111E-3</v>
      </c>
      <c r="AF233" s="72">
        <f t="shared" si="44"/>
        <v>0.96078431372549022</v>
      </c>
    </row>
    <row r="234" spans="1:32" x14ac:dyDescent="0.25">
      <c r="A234" s="2" t="s">
        <v>8047</v>
      </c>
      <c r="B234" s="3" t="s">
        <v>24</v>
      </c>
      <c r="C234" s="4" t="s">
        <v>8046</v>
      </c>
      <c r="D234" s="3" t="s">
        <v>26</v>
      </c>
      <c r="E234" s="3" t="s">
        <v>8045</v>
      </c>
      <c r="F234" s="3" t="s">
        <v>28</v>
      </c>
      <c r="G234" s="3" t="s">
        <v>28</v>
      </c>
      <c r="H234" s="5">
        <v>658</v>
      </c>
      <c r="I234" s="5">
        <v>14</v>
      </c>
      <c r="J234" s="5">
        <v>699</v>
      </c>
      <c r="K234" s="5">
        <v>753</v>
      </c>
      <c r="L234" s="5">
        <v>6.8823999999999996E-2</v>
      </c>
      <c r="M234" s="69">
        <f t="shared" si="34"/>
        <v>16484</v>
      </c>
      <c r="N234" s="5">
        <v>250</v>
      </c>
      <c r="O234" s="5">
        <v>15552</v>
      </c>
      <c r="P234" s="5">
        <v>10941</v>
      </c>
      <c r="Q234" s="5">
        <v>0</v>
      </c>
      <c r="R234" s="5">
        <v>0</v>
      </c>
      <c r="S234" s="5">
        <f t="shared" si="35"/>
        <v>11602</v>
      </c>
      <c r="T234" s="5">
        <v>98</v>
      </c>
      <c r="U234" s="5">
        <v>14</v>
      </c>
      <c r="V234" s="5">
        <v>932</v>
      </c>
      <c r="W234" s="5">
        <v>661</v>
      </c>
      <c r="X234" s="72">
        <f t="shared" si="36"/>
        <v>0.94346032516379519</v>
      </c>
      <c r="Y234" s="72">
        <f t="shared" si="37"/>
        <v>0</v>
      </c>
      <c r="Z234" s="72">
        <f t="shared" si="38"/>
        <v>5.6539674836204805E-2</v>
      </c>
      <c r="AA234" s="72">
        <f t="shared" si="39"/>
        <v>0.94302706429925875</v>
      </c>
      <c r="AB234" s="72">
        <f t="shared" si="40"/>
        <v>0</v>
      </c>
      <c r="AC234" s="72">
        <f t="shared" si="41"/>
        <v>5.6972935700741252E-2</v>
      </c>
      <c r="AD234" s="72">
        <f t="shared" si="42"/>
        <v>1.5166221790827468E-2</v>
      </c>
      <c r="AE234" s="72">
        <f t="shared" si="43"/>
        <v>2.1548008963971729E-2</v>
      </c>
      <c r="AF234" s="72">
        <f t="shared" si="44"/>
        <v>0.92828685258964139</v>
      </c>
    </row>
    <row r="235" spans="1:32" x14ac:dyDescent="0.25">
      <c r="A235" s="2" t="s">
        <v>7360</v>
      </c>
      <c r="B235" s="3" t="s">
        <v>24</v>
      </c>
      <c r="C235" s="4" t="s">
        <v>7359</v>
      </c>
      <c r="D235" s="3" t="s">
        <v>26</v>
      </c>
      <c r="E235" s="3" t="s">
        <v>7358</v>
      </c>
      <c r="F235" s="3" t="s">
        <v>28</v>
      </c>
      <c r="G235" s="3" t="s">
        <v>28</v>
      </c>
      <c r="H235" s="5">
        <v>587</v>
      </c>
      <c r="I235" s="5">
        <v>115</v>
      </c>
      <c r="J235" s="5">
        <v>414</v>
      </c>
      <c r="K235" s="5">
        <v>457</v>
      </c>
      <c r="L235" s="5">
        <v>7.6651999999999998E-2</v>
      </c>
      <c r="M235" s="69">
        <f t="shared" si="34"/>
        <v>8753</v>
      </c>
      <c r="N235" s="5">
        <v>73</v>
      </c>
      <c r="O235" s="5">
        <v>8588</v>
      </c>
      <c r="P235" s="5">
        <v>5962</v>
      </c>
      <c r="Q235" s="5">
        <v>0</v>
      </c>
      <c r="R235" s="5">
        <v>0</v>
      </c>
      <c r="S235" s="5">
        <f t="shared" si="35"/>
        <v>6082</v>
      </c>
      <c r="T235" s="5">
        <v>41</v>
      </c>
      <c r="U235" s="5">
        <v>4</v>
      </c>
      <c r="V235" s="5">
        <v>165</v>
      </c>
      <c r="W235" s="5">
        <v>120</v>
      </c>
      <c r="X235" s="72">
        <f t="shared" si="36"/>
        <v>0.981149320233063</v>
      </c>
      <c r="Y235" s="72">
        <f t="shared" si="37"/>
        <v>0</v>
      </c>
      <c r="Z235" s="72">
        <f t="shared" si="38"/>
        <v>1.8850679766937051E-2</v>
      </c>
      <c r="AA235" s="72">
        <f t="shared" si="39"/>
        <v>0.98026964814205853</v>
      </c>
      <c r="AB235" s="72">
        <f t="shared" si="40"/>
        <v>0</v>
      </c>
      <c r="AC235" s="72">
        <f t="shared" si="41"/>
        <v>1.9730351857941468E-2</v>
      </c>
      <c r="AD235" s="72">
        <f t="shared" si="42"/>
        <v>8.3399977150691185E-3</v>
      </c>
      <c r="AE235" s="72">
        <f t="shared" si="43"/>
        <v>1.2002630713581059E-2</v>
      </c>
      <c r="AF235" s="72">
        <f t="shared" si="44"/>
        <v>0.9059080962800875</v>
      </c>
    </row>
    <row r="236" spans="1:32" x14ac:dyDescent="0.25">
      <c r="A236" s="2" t="s">
        <v>8318</v>
      </c>
      <c r="B236" s="3" t="s">
        <v>24</v>
      </c>
      <c r="C236" s="4" t="s">
        <v>8317</v>
      </c>
      <c r="D236" s="3" t="s">
        <v>26</v>
      </c>
      <c r="E236" s="3" t="s">
        <v>8316</v>
      </c>
      <c r="F236" s="3" t="s">
        <v>28</v>
      </c>
      <c r="G236" s="3" t="s">
        <v>28</v>
      </c>
      <c r="H236" s="5">
        <v>1175</v>
      </c>
      <c r="I236" s="5">
        <v>58</v>
      </c>
      <c r="J236" s="5">
        <v>1011</v>
      </c>
      <c r="K236" s="5">
        <v>1331</v>
      </c>
      <c r="L236" s="5">
        <v>8.3364999999999995E-2</v>
      </c>
      <c r="M236" s="69">
        <f t="shared" si="34"/>
        <v>30541</v>
      </c>
      <c r="N236" s="5">
        <v>421</v>
      </c>
      <c r="O236" s="5">
        <v>22896</v>
      </c>
      <c r="P236" s="5">
        <v>15966</v>
      </c>
      <c r="Q236" s="5">
        <v>0</v>
      </c>
      <c r="R236" s="5">
        <v>0</v>
      </c>
      <c r="S236" s="5">
        <f t="shared" si="35"/>
        <v>20782</v>
      </c>
      <c r="T236" s="5">
        <v>94</v>
      </c>
      <c r="U236" s="5">
        <v>94</v>
      </c>
      <c r="V236" s="5">
        <v>7645</v>
      </c>
      <c r="W236" s="5">
        <v>4816</v>
      </c>
      <c r="X236" s="72">
        <f t="shared" si="36"/>
        <v>0.7496807570151599</v>
      </c>
      <c r="Y236" s="72">
        <f t="shared" si="37"/>
        <v>0</v>
      </c>
      <c r="Z236" s="72">
        <f t="shared" si="38"/>
        <v>0.25031924298484004</v>
      </c>
      <c r="AA236" s="72">
        <f t="shared" si="39"/>
        <v>0.76826099509190648</v>
      </c>
      <c r="AB236" s="72">
        <f t="shared" si="40"/>
        <v>0</v>
      </c>
      <c r="AC236" s="72">
        <f t="shared" si="41"/>
        <v>0.23173900490809354</v>
      </c>
      <c r="AD236" s="72">
        <f t="shared" si="42"/>
        <v>1.3784748371042205E-2</v>
      </c>
      <c r="AE236" s="72">
        <f t="shared" si="43"/>
        <v>2.0257915503801367E-2</v>
      </c>
      <c r="AF236" s="72">
        <f t="shared" si="44"/>
        <v>0.75957926371149509</v>
      </c>
    </row>
    <row r="237" spans="1:32" x14ac:dyDescent="0.25">
      <c r="A237" s="2" t="s">
        <v>5989</v>
      </c>
      <c r="B237" s="3" t="s">
        <v>24</v>
      </c>
      <c r="C237" s="4" t="s">
        <v>5988</v>
      </c>
      <c r="D237" s="3" t="s">
        <v>26</v>
      </c>
      <c r="E237" s="3" t="s">
        <v>5987</v>
      </c>
      <c r="F237" s="3" t="s">
        <v>28</v>
      </c>
      <c r="G237" s="3" t="s">
        <v>28</v>
      </c>
      <c r="H237" s="5">
        <v>14</v>
      </c>
      <c r="I237" s="5">
        <v>1</v>
      </c>
      <c r="J237" s="5">
        <v>22</v>
      </c>
      <c r="K237" s="5">
        <v>24</v>
      </c>
      <c r="L237" s="5">
        <v>9.4820000000000008E-3</v>
      </c>
      <c r="M237" s="69">
        <f t="shared" si="34"/>
        <v>3530</v>
      </c>
      <c r="N237" s="5">
        <v>9</v>
      </c>
      <c r="O237" s="5">
        <v>3526</v>
      </c>
      <c r="P237" s="5">
        <v>2531</v>
      </c>
      <c r="Q237" s="5">
        <v>0</v>
      </c>
      <c r="R237" s="5">
        <v>0</v>
      </c>
      <c r="S237" s="5">
        <f t="shared" si="35"/>
        <v>2534</v>
      </c>
      <c r="T237" s="5">
        <v>5</v>
      </c>
      <c r="U237" s="5">
        <v>0</v>
      </c>
      <c r="V237" s="5">
        <v>4</v>
      </c>
      <c r="W237" s="5">
        <v>3</v>
      </c>
      <c r="X237" s="72">
        <f t="shared" si="36"/>
        <v>0.99886685552407928</v>
      </c>
      <c r="Y237" s="72">
        <f t="shared" si="37"/>
        <v>0</v>
      </c>
      <c r="Z237" s="72">
        <f t="shared" si="38"/>
        <v>1.1331444759206798E-3</v>
      </c>
      <c r="AA237" s="72">
        <f t="shared" si="39"/>
        <v>0.99881610102604579</v>
      </c>
      <c r="AB237" s="72">
        <f t="shared" si="40"/>
        <v>0</v>
      </c>
      <c r="AC237" s="72">
        <f t="shared" si="41"/>
        <v>1.1838989739542227E-3</v>
      </c>
      <c r="AD237" s="72">
        <f t="shared" si="42"/>
        <v>2.5495750708215297E-3</v>
      </c>
      <c r="AE237" s="72">
        <f t="shared" si="43"/>
        <v>3.5516969218626678E-3</v>
      </c>
      <c r="AF237" s="72">
        <f t="shared" si="44"/>
        <v>0.91666666666666663</v>
      </c>
    </row>
    <row r="238" spans="1:32" x14ac:dyDescent="0.25">
      <c r="A238" s="2" t="s">
        <v>6748</v>
      </c>
      <c r="B238" s="3" t="s">
        <v>24</v>
      </c>
      <c r="C238" s="4" t="s">
        <v>6747</v>
      </c>
      <c r="D238" s="3" t="s">
        <v>26</v>
      </c>
      <c r="E238" s="3" t="s">
        <v>6746</v>
      </c>
      <c r="F238" s="3" t="s">
        <v>28</v>
      </c>
      <c r="G238" s="3" t="s">
        <v>28</v>
      </c>
      <c r="H238" s="5">
        <v>126</v>
      </c>
      <c r="I238" s="5">
        <v>7</v>
      </c>
      <c r="J238" s="5">
        <v>57</v>
      </c>
      <c r="K238" s="5">
        <v>89</v>
      </c>
      <c r="L238" s="5">
        <v>2.2703999999999998E-2</v>
      </c>
      <c r="M238" s="69">
        <f t="shared" si="34"/>
        <v>7388</v>
      </c>
      <c r="N238" s="5">
        <v>14</v>
      </c>
      <c r="O238" s="5">
        <v>5595</v>
      </c>
      <c r="P238" s="5">
        <v>3920</v>
      </c>
      <c r="Q238" s="5">
        <v>0</v>
      </c>
      <c r="R238" s="5">
        <v>0</v>
      </c>
      <c r="S238" s="5">
        <f t="shared" si="35"/>
        <v>5212</v>
      </c>
      <c r="T238" s="5">
        <v>0</v>
      </c>
      <c r="U238" s="5">
        <v>3</v>
      </c>
      <c r="V238" s="5">
        <v>1793</v>
      </c>
      <c r="W238" s="5">
        <v>1292</v>
      </c>
      <c r="X238" s="72">
        <f t="shared" si="36"/>
        <v>0.75730914997292909</v>
      </c>
      <c r="Y238" s="72">
        <f t="shared" si="37"/>
        <v>0</v>
      </c>
      <c r="Z238" s="72">
        <f t="shared" si="38"/>
        <v>0.24269085002707091</v>
      </c>
      <c r="AA238" s="72">
        <f t="shared" si="39"/>
        <v>0.75211051419800456</v>
      </c>
      <c r="AB238" s="72">
        <f t="shared" si="40"/>
        <v>0</v>
      </c>
      <c r="AC238" s="72">
        <f t="shared" si="41"/>
        <v>0.24788948580199541</v>
      </c>
      <c r="AD238" s="72">
        <f t="shared" si="42"/>
        <v>1.8949648077964266E-3</v>
      </c>
      <c r="AE238" s="72">
        <f t="shared" si="43"/>
        <v>2.6861089792785879E-3</v>
      </c>
      <c r="AF238" s="72">
        <f t="shared" si="44"/>
        <v>0.6404494382022472</v>
      </c>
    </row>
    <row r="239" spans="1:32" x14ac:dyDescent="0.25">
      <c r="A239" s="2" t="s">
        <v>5273</v>
      </c>
      <c r="B239" s="3" t="s">
        <v>24</v>
      </c>
      <c r="C239" s="4" t="s">
        <v>5272</v>
      </c>
      <c r="D239" s="3" t="s">
        <v>26</v>
      </c>
      <c r="E239" s="3" t="s">
        <v>5271</v>
      </c>
      <c r="F239" s="3" t="s">
        <v>28</v>
      </c>
      <c r="G239" s="3" t="s">
        <v>28</v>
      </c>
      <c r="H239" s="5">
        <v>18</v>
      </c>
      <c r="I239" s="5">
        <v>0</v>
      </c>
      <c r="J239" s="5">
        <v>43</v>
      </c>
      <c r="K239" s="5">
        <v>44</v>
      </c>
      <c r="L239" s="5">
        <v>2.9353000000000001E-2</v>
      </c>
      <c r="M239" s="69">
        <f t="shared" si="34"/>
        <v>2104</v>
      </c>
      <c r="N239" s="5">
        <v>31</v>
      </c>
      <c r="O239" s="5">
        <v>2104</v>
      </c>
      <c r="P239" s="5">
        <v>1499</v>
      </c>
      <c r="Q239" s="5">
        <v>0</v>
      </c>
      <c r="R239" s="5">
        <v>0</v>
      </c>
      <c r="S239" s="5">
        <f t="shared" si="35"/>
        <v>1499</v>
      </c>
      <c r="T239" s="5">
        <v>0</v>
      </c>
      <c r="U239" s="5">
        <v>0</v>
      </c>
      <c r="V239" s="5">
        <v>0</v>
      </c>
      <c r="W239" s="5">
        <v>0</v>
      </c>
      <c r="X239" s="72">
        <f t="shared" si="36"/>
        <v>1</v>
      </c>
      <c r="Y239" s="72">
        <f t="shared" si="37"/>
        <v>0</v>
      </c>
      <c r="Z239" s="72">
        <f t="shared" si="38"/>
        <v>0</v>
      </c>
      <c r="AA239" s="72">
        <f t="shared" si="39"/>
        <v>1</v>
      </c>
      <c r="AB239" s="72">
        <f t="shared" si="40"/>
        <v>0</v>
      </c>
      <c r="AC239" s="72">
        <f t="shared" si="41"/>
        <v>0</v>
      </c>
      <c r="AD239" s="72">
        <f t="shared" si="42"/>
        <v>1.4733840304182509E-2</v>
      </c>
      <c r="AE239" s="72">
        <f t="shared" si="43"/>
        <v>2.0680453635757171E-2</v>
      </c>
      <c r="AF239" s="72">
        <f t="shared" si="44"/>
        <v>0.97727272727272729</v>
      </c>
    </row>
    <row r="240" spans="1:32" x14ac:dyDescent="0.25">
      <c r="A240" s="2" t="s">
        <v>6037</v>
      </c>
      <c r="B240" s="3" t="s">
        <v>24</v>
      </c>
      <c r="C240" s="4" t="s">
        <v>6036</v>
      </c>
      <c r="D240" s="3" t="s">
        <v>26</v>
      </c>
      <c r="E240" s="3" t="s">
        <v>6035</v>
      </c>
      <c r="F240" s="3" t="s">
        <v>28</v>
      </c>
      <c r="G240" s="3" t="s">
        <v>28</v>
      </c>
      <c r="H240" s="5">
        <v>99</v>
      </c>
      <c r="I240" s="5">
        <v>12</v>
      </c>
      <c r="J240" s="5">
        <v>54</v>
      </c>
      <c r="K240" s="5">
        <v>63</v>
      </c>
      <c r="L240" s="5">
        <v>2.4146999999999998E-2</v>
      </c>
      <c r="M240" s="69">
        <f t="shared" si="34"/>
        <v>3670</v>
      </c>
      <c r="N240" s="5">
        <v>2</v>
      </c>
      <c r="O240" s="5">
        <v>3648</v>
      </c>
      <c r="P240" s="5">
        <v>2609</v>
      </c>
      <c r="Q240" s="5">
        <v>0</v>
      </c>
      <c r="R240" s="5">
        <v>0</v>
      </c>
      <c r="S240" s="5">
        <f t="shared" si="35"/>
        <v>2625</v>
      </c>
      <c r="T240" s="5">
        <v>3</v>
      </c>
      <c r="U240" s="5">
        <v>0</v>
      </c>
      <c r="V240" s="5">
        <v>22</v>
      </c>
      <c r="W240" s="5">
        <v>16</v>
      </c>
      <c r="X240" s="72">
        <f t="shared" si="36"/>
        <v>0.99400544959128068</v>
      </c>
      <c r="Y240" s="72">
        <f t="shared" si="37"/>
        <v>0</v>
      </c>
      <c r="Z240" s="72">
        <f t="shared" si="38"/>
        <v>5.9945504087193461E-3</v>
      </c>
      <c r="AA240" s="72">
        <f t="shared" si="39"/>
        <v>0.99390476190476196</v>
      </c>
      <c r="AB240" s="72">
        <f t="shared" si="40"/>
        <v>0</v>
      </c>
      <c r="AC240" s="72">
        <f t="shared" si="41"/>
        <v>6.0952380952380954E-3</v>
      </c>
      <c r="AD240" s="72">
        <f t="shared" si="42"/>
        <v>5.4495912806539512E-4</v>
      </c>
      <c r="AE240" s="72">
        <f t="shared" si="43"/>
        <v>7.6190476190476193E-4</v>
      </c>
      <c r="AF240" s="72">
        <f t="shared" si="44"/>
        <v>0.8571428571428571</v>
      </c>
    </row>
    <row r="241" spans="1:32" x14ac:dyDescent="0.25">
      <c r="A241" s="2" t="s">
        <v>6822</v>
      </c>
      <c r="B241" s="3" t="s">
        <v>24</v>
      </c>
      <c r="C241" s="4" t="s">
        <v>6821</v>
      </c>
      <c r="D241" s="3" t="s">
        <v>26</v>
      </c>
      <c r="E241" s="3" t="s">
        <v>6820</v>
      </c>
      <c r="F241" s="3" t="s">
        <v>28</v>
      </c>
      <c r="G241" s="3" t="s">
        <v>28</v>
      </c>
      <c r="H241" s="5">
        <v>68</v>
      </c>
      <c r="I241" s="5">
        <v>2</v>
      </c>
      <c r="J241" s="5">
        <v>60</v>
      </c>
      <c r="K241" s="5">
        <v>94</v>
      </c>
      <c r="L241" s="5">
        <v>2.2651000000000001E-2</v>
      </c>
      <c r="M241" s="69">
        <f t="shared" si="34"/>
        <v>7126</v>
      </c>
      <c r="N241" s="5">
        <v>14</v>
      </c>
      <c r="O241" s="5">
        <v>5902</v>
      </c>
      <c r="P241" s="5">
        <v>4150</v>
      </c>
      <c r="Q241" s="5">
        <v>0</v>
      </c>
      <c r="R241" s="5">
        <v>0</v>
      </c>
      <c r="S241" s="5">
        <f t="shared" si="35"/>
        <v>4950</v>
      </c>
      <c r="T241" s="5">
        <v>19</v>
      </c>
      <c r="U241" s="5">
        <v>6</v>
      </c>
      <c r="V241" s="5">
        <v>1224</v>
      </c>
      <c r="W241" s="5">
        <v>800</v>
      </c>
      <c r="X241" s="72">
        <f t="shared" si="36"/>
        <v>0.82823463373561601</v>
      </c>
      <c r="Y241" s="72">
        <f t="shared" si="37"/>
        <v>0</v>
      </c>
      <c r="Z241" s="72">
        <f t="shared" si="38"/>
        <v>0.17176536626438393</v>
      </c>
      <c r="AA241" s="72">
        <f t="shared" si="39"/>
        <v>0.83838383838383834</v>
      </c>
      <c r="AB241" s="72">
        <f t="shared" si="40"/>
        <v>0</v>
      </c>
      <c r="AC241" s="72">
        <f t="shared" si="41"/>
        <v>0.16161616161616163</v>
      </c>
      <c r="AD241" s="72">
        <f t="shared" si="42"/>
        <v>1.9646365422396855E-3</v>
      </c>
      <c r="AE241" s="72">
        <f t="shared" si="43"/>
        <v>2.8282828282828283E-3</v>
      </c>
      <c r="AF241" s="72">
        <f t="shared" si="44"/>
        <v>0.63829787234042556</v>
      </c>
    </row>
    <row r="242" spans="1:32" x14ac:dyDescent="0.25">
      <c r="A242" s="2" t="s">
        <v>7351</v>
      </c>
      <c r="B242" s="3" t="s">
        <v>24</v>
      </c>
      <c r="C242" s="4" t="s">
        <v>7350</v>
      </c>
      <c r="D242" s="3" t="s">
        <v>26</v>
      </c>
      <c r="E242" s="3" t="s">
        <v>7349</v>
      </c>
      <c r="F242" s="3" t="s">
        <v>28</v>
      </c>
      <c r="G242" s="3" t="s">
        <v>28</v>
      </c>
      <c r="H242" s="5">
        <v>81</v>
      </c>
      <c r="I242" s="5">
        <v>1</v>
      </c>
      <c r="J242" s="5">
        <v>101</v>
      </c>
      <c r="K242" s="5">
        <v>118</v>
      </c>
      <c r="L242" s="5">
        <v>1.9848999999999999E-2</v>
      </c>
      <c r="M242" s="69">
        <f t="shared" si="34"/>
        <v>8294</v>
      </c>
      <c r="N242" s="5">
        <v>27</v>
      </c>
      <c r="O242" s="5">
        <v>7654</v>
      </c>
      <c r="P242" s="5">
        <v>5945</v>
      </c>
      <c r="Q242" s="5">
        <v>0</v>
      </c>
      <c r="R242" s="5">
        <v>0</v>
      </c>
      <c r="S242" s="5">
        <f t="shared" si="35"/>
        <v>6390</v>
      </c>
      <c r="T242" s="5">
        <v>37</v>
      </c>
      <c r="U242" s="5">
        <v>5</v>
      </c>
      <c r="V242" s="5">
        <v>640</v>
      </c>
      <c r="W242" s="5">
        <v>445</v>
      </c>
      <c r="X242" s="72">
        <f t="shared" si="36"/>
        <v>0.92283578490475038</v>
      </c>
      <c r="Y242" s="72">
        <f t="shared" si="37"/>
        <v>0</v>
      </c>
      <c r="Z242" s="72">
        <f t="shared" si="38"/>
        <v>7.716421509524958E-2</v>
      </c>
      <c r="AA242" s="72">
        <f t="shared" si="39"/>
        <v>0.93035993740219092</v>
      </c>
      <c r="AB242" s="72">
        <f t="shared" si="40"/>
        <v>0</v>
      </c>
      <c r="AC242" s="72">
        <f t="shared" si="41"/>
        <v>6.9640062597809083E-2</v>
      </c>
      <c r="AD242" s="72">
        <f t="shared" si="42"/>
        <v>3.2553653243308418E-3</v>
      </c>
      <c r="AE242" s="72">
        <f t="shared" si="43"/>
        <v>4.2253521126760559E-3</v>
      </c>
      <c r="AF242" s="72">
        <f t="shared" si="44"/>
        <v>0.85593220338983056</v>
      </c>
    </row>
    <row r="243" spans="1:32" x14ac:dyDescent="0.25">
      <c r="A243" s="2" t="s">
        <v>5881</v>
      </c>
      <c r="B243" s="3" t="s">
        <v>24</v>
      </c>
      <c r="C243" s="4" t="s">
        <v>5880</v>
      </c>
      <c r="D243" s="3" t="s">
        <v>26</v>
      </c>
      <c r="E243" s="3" t="s">
        <v>5879</v>
      </c>
      <c r="F243" s="3" t="s">
        <v>28</v>
      </c>
      <c r="G243" s="3" t="s">
        <v>28</v>
      </c>
      <c r="H243" s="5">
        <v>27</v>
      </c>
      <c r="I243" s="5">
        <v>0</v>
      </c>
      <c r="J243" s="5">
        <v>53</v>
      </c>
      <c r="K243" s="5">
        <v>55</v>
      </c>
      <c r="L243" s="5">
        <v>2.2907E-2</v>
      </c>
      <c r="M243" s="69">
        <f t="shared" si="34"/>
        <v>3405</v>
      </c>
      <c r="N243" s="5">
        <v>31</v>
      </c>
      <c r="O243" s="5">
        <v>3368</v>
      </c>
      <c r="P243" s="5">
        <v>2401</v>
      </c>
      <c r="Q243" s="5">
        <v>0</v>
      </c>
      <c r="R243" s="5">
        <v>0</v>
      </c>
      <c r="S243" s="5">
        <f t="shared" si="35"/>
        <v>2424</v>
      </c>
      <c r="T243" s="5">
        <v>3</v>
      </c>
      <c r="U243" s="5">
        <v>1</v>
      </c>
      <c r="V243" s="5">
        <v>37</v>
      </c>
      <c r="W243" s="5">
        <v>23</v>
      </c>
      <c r="X243" s="72">
        <f t="shared" si="36"/>
        <v>0.98913362701908958</v>
      </c>
      <c r="Y243" s="72">
        <f t="shared" si="37"/>
        <v>0</v>
      </c>
      <c r="Z243" s="72">
        <f t="shared" si="38"/>
        <v>1.0866372980910427E-2</v>
      </c>
      <c r="AA243" s="72">
        <f t="shared" si="39"/>
        <v>0.99051155115511547</v>
      </c>
      <c r="AB243" s="72">
        <f t="shared" si="40"/>
        <v>0</v>
      </c>
      <c r="AC243" s="72">
        <f t="shared" si="41"/>
        <v>9.4884488448844888E-3</v>
      </c>
      <c r="AD243" s="72">
        <f t="shared" si="42"/>
        <v>9.1042584434654922E-3</v>
      </c>
      <c r="AE243" s="72">
        <f t="shared" si="43"/>
        <v>1.2788778877887789E-2</v>
      </c>
      <c r="AF243" s="72">
        <f t="shared" si="44"/>
        <v>0.96363636363636362</v>
      </c>
    </row>
    <row r="244" spans="1:32" x14ac:dyDescent="0.25">
      <c r="A244" s="2" t="s">
        <v>7333</v>
      </c>
      <c r="B244" s="3" t="s">
        <v>24</v>
      </c>
      <c r="C244" s="4" t="s">
        <v>7332</v>
      </c>
      <c r="D244" s="3" t="s">
        <v>26</v>
      </c>
      <c r="E244" s="3" t="s">
        <v>7331</v>
      </c>
      <c r="F244" s="3" t="s">
        <v>28</v>
      </c>
      <c r="G244" s="3" t="s">
        <v>28</v>
      </c>
      <c r="H244" s="5">
        <v>217</v>
      </c>
      <c r="I244" s="5">
        <v>21</v>
      </c>
      <c r="J244" s="5">
        <v>164</v>
      </c>
      <c r="K244" s="5">
        <v>181</v>
      </c>
      <c r="L244" s="5">
        <v>3.0693999999999999E-2</v>
      </c>
      <c r="M244" s="69">
        <f t="shared" si="34"/>
        <v>8977</v>
      </c>
      <c r="N244" s="5">
        <v>42</v>
      </c>
      <c r="O244" s="5">
        <v>8271</v>
      </c>
      <c r="P244" s="5">
        <v>5897</v>
      </c>
      <c r="Q244" s="5">
        <v>0</v>
      </c>
      <c r="R244" s="5">
        <v>0</v>
      </c>
      <c r="S244" s="5">
        <f t="shared" si="35"/>
        <v>6413</v>
      </c>
      <c r="T244" s="5">
        <v>9</v>
      </c>
      <c r="U244" s="5">
        <v>2</v>
      </c>
      <c r="V244" s="5">
        <v>706</v>
      </c>
      <c r="W244" s="5">
        <v>516</v>
      </c>
      <c r="X244" s="72">
        <f t="shared" si="36"/>
        <v>0.92135457279714827</v>
      </c>
      <c r="Y244" s="72">
        <f t="shared" si="37"/>
        <v>0</v>
      </c>
      <c r="Z244" s="72">
        <f t="shared" si="38"/>
        <v>7.8645427202851725E-2</v>
      </c>
      <c r="AA244" s="72">
        <f t="shared" si="39"/>
        <v>0.9195384375487291</v>
      </c>
      <c r="AB244" s="72">
        <f t="shared" si="40"/>
        <v>0</v>
      </c>
      <c r="AC244" s="72">
        <f t="shared" si="41"/>
        <v>8.0461562451270854E-2</v>
      </c>
      <c r="AD244" s="72">
        <f t="shared" si="42"/>
        <v>4.678623148045004E-3</v>
      </c>
      <c r="AE244" s="72">
        <f t="shared" si="43"/>
        <v>6.5491969437080928E-3</v>
      </c>
      <c r="AF244" s="72">
        <f t="shared" si="44"/>
        <v>0.90607734806629836</v>
      </c>
    </row>
    <row r="245" spans="1:32" x14ac:dyDescent="0.25">
      <c r="A245" s="2" t="s">
        <v>7747</v>
      </c>
      <c r="B245" s="3" t="s">
        <v>24</v>
      </c>
      <c r="C245" s="4" t="s">
        <v>7746</v>
      </c>
      <c r="D245" s="3" t="s">
        <v>26</v>
      </c>
      <c r="E245" s="3" t="s">
        <v>7745</v>
      </c>
      <c r="F245" s="3" t="s">
        <v>28</v>
      </c>
      <c r="G245" s="3" t="s">
        <v>28</v>
      </c>
      <c r="H245" s="5">
        <v>69</v>
      </c>
      <c r="I245" s="5">
        <v>0</v>
      </c>
      <c r="J245" s="5">
        <v>170</v>
      </c>
      <c r="K245" s="5">
        <v>217</v>
      </c>
      <c r="L245" s="5">
        <v>2.7803000000000001E-2</v>
      </c>
      <c r="M245" s="69">
        <f t="shared" si="34"/>
        <v>12343</v>
      </c>
      <c r="N245" s="5">
        <v>110</v>
      </c>
      <c r="O245" s="5">
        <v>10799</v>
      </c>
      <c r="P245" s="5">
        <v>7805</v>
      </c>
      <c r="Q245" s="5">
        <v>0</v>
      </c>
      <c r="R245" s="5">
        <v>0</v>
      </c>
      <c r="S245" s="5">
        <f t="shared" si="35"/>
        <v>8777</v>
      </c>
      <c r="T245" s="5">
        <v>33</v>
      </c>
      <c r="U245" s="5">
        <v>29</v>
      </c>
      <c r="V245" s="5">
        <v>1544</v>
      </c>
      <c r="W245" s="5">
        <v>972</v>
      </c>
      <c r="X245" s="72">
        <f t="shared" si="36"/>
        <v>0.87490885522158313</v>
      </c>
      <c r="Y245" s="72">
        <f t="shared" si="37"/>
        <v>0</v>
      </c>
      <c r="Z245" s="72">
        <f t="shared" si="38"/>
        <v>0.12509114477841693</v>
      </c>
      <c r="AA245" s="72">
        <f t="shared" si="39"/>
        <v>0.8892560100262048</v>
      </c>
      <c r="AB245" s="72">
        <f t="shared" si="40"/>
        <v>0</v>
      </c>
      <c r="AC245" s="72">
        <f t="shared" si="41"/>
        <v>0.11074398997379514</v>
      </c>
      <c r="AD245" s="72">
        <f t="shared" si="42"/>
        <v>8.9119338896540556E-3</v>
      </c>
      <c r="AE245" s="72">
        <f t="shared" si="43"/>
        <v>1.2532756066993278E-2</v>
      </c>
      <c r="AF245" s="72">
        <f t="shared" si="44"/>
        <v>0.78341013824884798</v>
      </c>
    </row>
    <row r="246" spans="1:32" x14ac:dyDescent="0.25">
      <c r="A246" s="2" t="s">
        <v>8198</v>
      </c>
      <c r="B246" s="3" t="s">
        <v>24</v>
      </c>
      <c r="C246" s="4" t="s">
        <v>8197</v>
      </c>
      <c r="D246" s="3" t="s">
        <v>26</v>
      </c>
      <c r="E246" s="3" t="s">
        <v>8196</v>
      </c>
      <c r="F246" s="3" t="s">
        <v>28</v>
      </c>
      <c r="G246" s="3" t="s">
        <v>28</v>
      </c>
      <c r="H246" s="5">
        <v>238</v>
      </c>
      <c r="I246" s="5">
        <v>3</v>
      </c>
      <c r="J246" s="5">
        <v>481</v>
      </c>
      <c r="K246" s="5">
        <v>546</v>
      </c>
      <c r="L246" s="5">
        <v>4.1710999999999998E-2</v>
      </c>
      <c r="M246" s="69">
        <f t="shared" si="34"/>
        <v>20411</v>
      </c>
      <c r="N246" s="5">
        <v>113</v>
      </c>
      <c r="O246" s="5">
        <v>18467</v>
      </c>
      <c r="P246" s="5">
        <v>13090</v>
      </c>
      <c r="Q246" s="5">
        <v>0</v>
      </c>
      <c r="R246" s="5">
        <v>0</v>
      </c>
      <c r="S246" s="5">
        <f t="shared" si="35"/>
        <v>14410</v>
      </c>
      <c r="T246" s="5">
        <v>236</v>
      </c>
      <c r="U246" s="5">
        <v>19</v>
      </c>
      <c r="V246" s="5">
        <v>1944</v>
      </c>
      <c r="W246" s="5">
        <v>1320</v>
      </c>
      <c r="X246" s="72">
        <f t="shared" si="36"/>
        <v>0.90475723874381464</v>
      </c>
      <c r="Y246" s="72">
        <f t="shared" si="37"/>
        <v>0</v>
      </c>
      <c r="Z246" s="72">
        <f t="shared" si="38"/>
        <v>9.5242761256185388E-2</v>
      </c>
      <c r="AA246" s="72">
        <f t="shared" si="39"/>
        <v>0.90839694656488545</v>
      </c>
      <c r="AB246" s="72">
        <f t="shared" si="40"/>
        <v>0</v>
      </c>
      <c r="AC246" s="72">
        <f t="shared" si="41"/>
        <v>9.1603053435114504E-2</v>
      </c>
      <c r="AD246" s="72">
        <f t="shared" si="42"/>
        <v>5.5362304639655089E-3</v>
      </c>
      <c r="AE246" s="72">
        <f t="shared" si="43"/>
        <v>7.8417765440666198E-3</v>
      </c>
      <c r="AF246" s="72">
        <f t="shared" si="44"/>
        <v>0.88095238095238093</v>
      </c>
    </row>
    <row r="247" spans="1:32" x14ac:dyDescent="0.25">
      <c r="A247" s="2" t="s">
        <v>6665</v>
      </c>
      <c r="B247" s="3" t="s">
        <v>24</v>
      </c>
      <c r="C247" s="4" t="s">
        <v>6664</v>
      </c>
      <c r="D247" s="3" t="s">
        <v>26</v>
      </c>
      <c r="E247" s="3" t="s">
        <v>6663</v>
      </c>
      <c r="F247" s="3" t="s">
        <v>28</v>
      </c>
      <c r="G247" s="3" t="s">
        <v>28</v>
      </c>
      <c r="H247" s="5">
        <v>206</v>
      </c>
      <c r="I247" s="5">
        <v>3</v>
      </c>
      <c r="J247" s="5">
        <v>301</v>
      </c>
      <c r="K247" s="5">
        <v>320</v>
      </c>
      <c r="L247" s="5">
        <v>8.5174E-2</v>
      </c>
      <c r="M247" s="69">
        <f t="shared" si="34"/>
        <v>5644</v>
      </c>
      <c r="N247" s="5">
        <v>162</v>
      </c>
      <c r="O247" s="5">
        <v>5357</v>
      </c>
      <c r="P247" s="5">
        <v>3757</v>
      </c>
      <c r="Q247" s="5">
        <v>0</v>
      </c>
      <c r="R247" s="5">
        <v>0</v>
      </c>
      <c r="S247" s="5">
        <f t="shared" si="35"/>
        <v>3949</v>
      </c>
      <c r="T247" s="5">
        <v>22</v>
      </c>
      <c r="U247" s="5">
        <v>10</v>
      </c>
      <c r="V247" s="5">
        <v>287</v>
      </c>
      <c r="W247" s="5">
        <v>192</v>
      </c>
      <c r="X247" s="72">
        <f t="shared" si="36"/>
        <v>0.94914953933380586</v>
      </c>
      <c r="Y247" s="72">
        <f t="shared" si="37"/>
        <v>0</v>
      </c>
      <c r="Z247" s="72">
        <f t="shared" si="38"/>
        <v>5.085046066619419E-2</v>
      </c>
      <c r="AA247" s="72">
        <f t="shared" si="39"/>
        <v>0.9513800962268929</v>
      </c>
      <c r="AB247" s="72">
        <f t="shared" si="40"/>
        <v>0</v>
      </c>
      <c r="AC247" s="72">
        <f t="shared" si="41"/>
        <v>4.8619903773107119E-2</v>
      </c>
      <c r="AD247" s="72">
        <f t="shared" si="42"/>
        <v>2.8703047484053862E-2</v>
      </c>
      <c r="AE247" s="72">
        <f t="shared" si="43"/>
        <v>4.1023043808559131E-2</v>
      </c>
      <c r="AF247" s="72">
        <f t="shared" si="44"/>
        <v>0.94062500000000004</v>
      </c>
    </row>
    <row r="248" spans="1:32" x14ac:dyDescent="0.25">
      <c r="A248" s="2" t="s">
        <v>8219</v>
      </c>
      <c r="B248" s="3" t="s">
        <v>24</v>
      </c>
      <c r="C248" s="4" t="s">
        <v>8218</v>
      </c>
      <c r="D248" s="3" t="s">
        <v>26</v>
      </c>
      <c r="E248" s="3" t="s">
        <v>8217</v>
      </c>
      <c r="F248" s="3" t="s">
        <v>28</v>
      </c>
      <c r="G248" s="3" t="s">
        <v>28</v>
      </c>
      <c r="H248" s="5">
        <v>239</v>
      </c>
      <c r="I248" s="5">
        <v>2</v>
      </c>
      <c r="J248" s="5">
        <v>408</v>
      </c>
      <c r="K248" s="5">
        <v>507</v>
      </c>
      <c r="L248" s="5">
        <v>3.7555999999999999E-2</v>
      </c>
      <c r="M248" s="69">
        <f t="shared" si="34"/>
        <v>21392</v>
      </c>
      <c r="N248" s="5">
        <v>141</v>
      </c>
      <c r="O248" s="5">
        <v>18679</v>
      </c>
      <c r="P248" s="5">
        <v>13500</v>
      </c>
      <c r="Q248" s="5">
        <v>0</v>
      </c>
      <c r="R248" s="5">
        <v>0</v>
      </c>
      <c r="S248" s="5">
        <f t="shared" si="35"/>
        <v>15320</v>
      </c>
      <c r="T248" s="5">
        <v>158</v>
      </c>
      <c r="U248" s="5">
        <v>27</v>
      </c>
      <c r="V248" s="5">
        <v>2713</v>
      </c>
      <c r="W248" s="5">
        <v>1820</v>
      </c>
      <c r="X248" s="72">
        <f t="shared" si="36"/>
        <v>0.87317688855646969</v>
      </c>
      <c r="Y248" s="72">
        <f t="shared" si="37"/>
        <v>0</v>
      </c>
      <c r="Z248" s="72">
        <f t="shared" si="38"/>
        <v>0.12682311144353028</v>
      </c>
      <c r="AA248" s="72">
        <f t="shared" si="39"/>
        <v>0.88120104438642299</v>
      </c>
      <c r="AB248" s="72">
        <f t="shared" si="40"/>
        <v>0</v>
      </c>
      <c r="AC248" s="72">
        <f t="shared" si="41"/>
        <v>0.11879895561357702</v>
      </c>
      <c r="AD248" s="72">
        <f t="shared" si="42"/>
        <v>6.5912490650710549E-3</v>
      </c>
      <c r="AE248" s="72">
        <f t="shared" si="43"/>
        <v>9.2036553524804179E-3</v>
      </c>
      <c r="AF248" s="72">
        <f t="shared" si="44"/>
        <v>0.80473372781065089</v>
      </c>
    </row>
    <row r="249" spans="1:32" x14ac:dyDescent="0.25">
      <c r="A249" s="2" t="s">
        <v>7050</v>
      </c>
      <c r="B249" s="3" t="s">
        <v>24</v>
      </c>
      <c r="C249" s="4" t="s">
        <v>7049</v>
      </c>
      <c r="D249" s="3" t="s">
        <v>26</v>
      </c>
      <c r="E249" s="3" t="s">
        <v>7048</v>
      </c>
      <c r="F249" s="3" t="s">
        <v>28</v>
      </c>
      <c r="G249" s="3" t="s">
        <v>28</v>
      </c>
      <c r="H249" s="5">
        <v>121</v>
      </c>
      <c r="I249" s="5">
        <v>4</v>
      </c>
      <c r="J249" s="5">
        <v>207</v>
      </c>
      <c r="K249" s="5">
        <v>223</v>
      </c>
      <c r="L249" s="5">
        <v>4.7205999999999998E-2</v>
      </c>
      <c r="M249" s="69">
        <f t="shared" si="34"/>
        <v>7755</v>
      </c>
      <c r="N249" s="5">
        <v>115</v>
      </c>
      <c r="O249" s="5">
        <v>6916</v>
      </c>
      <c r="P249" s="5">
        <v>4724</v>
      </c>
      <c r="Q249" s="5">
        <v>0</v>
      </c>
      <c r="R249" s="5">
        <v>0</v>
      </c>
      <c r="S249" s="5">
        <f t="shared" si="35"/>
        <v>5362</v>
      </c>
      <c r="T249" s="5">
        <v>8</v>
      </c>
      <c r="U249" s="5">
        <v>7</v>
      </c>
      <c r="V249" s="5">
        <v>839</v>
      </c>
      <c r="W249" s="5">
        <v>638</v>
      </c>
      <c r="X249" s="72">
        <f t="shared" si="36"/>
        <v>0.89181173436492589</v>
      </c>
      <c r="Y249" s="72">
        <f t="shared" si="37"/>
        <v>0</v>
      </c>
      <c r="Z249" s="72">
        <f t="shared" si="38"/>
        <v>0.10818826563507415</v>
      </c>
      <c r="AA249" s="72">
        <f t="shared" si="39"/>
        <v>0.88101454681089142</v>
      </c>
      <c r="AB249" s="72">
        <f t="shared" si="40"/>
        <v>0</v>
      </c>
      <c r="AC249" s="72">
        <f t="shared" si="41"/>
        <v>0.11898545318910854</v>
      </c>
      <c r="AD249" s="72">
        <f t="shared" si="42"/>
        <v>1.4829142488716958E-2</v>
      </c>
      <c r="AE249" s="72">
        <f t="shared" si="43"/>
        <v>2.144722118612458E-2</v>
      </c>
      <c r="AF249" s="72">
        <f t="shared" si="44"/>
        <v>0.9282511210762332</v>
      </c>
    </row>
    <row r="250" spans="1:32" x14ac:dyDescent="0.25">
      <c r="A250" s="2" t="s">
        <v>6462</v>
      </c>
      <c r="B250" s="3" t="s">
        <v>24</v>
      </c>
      <c r="C250" s="4" t="s">
        <v>6461</v>
      </c>
      <c r="D250" s="3" t="s">
        <v>26</v>
      </c>
      <c r="E250" s="3" t="s">
        <v>6460</v>
      </c>
      <c r="F250" s="3" t="s">
        <v>28</v>
      </c>
      <c r="G250" s="3" t="s">
        <v>28</v>
      </c>
      <c r="H250" s="5">
        <v>51</v>
      </c>
      <c r="I250" s="5">
        <v>0</v>
      </c>
      <c r="J250" s="5">
        <v>43</v>
      </c>
      <c r="K250" s="5">
        <v>63</v>
      </c>
      <c r="L250" s="5">
        <v>1.8661000000000001E-2</v>
      </c>
      <c r="M250" s="69">
        <f t="shared" si="34"/>
        <v>5713</v>
      </c>
      <c r="N250" s="5">
        <v>16</v>
      </c>
      <c r="O250" s="5">
        <v>4760</v>
      </c>
      <c r="P250" s="5">
        <v>3376</v>
      </c>
      <c r="Q250" s="5">
        <v>0</v>
      </c>
      <c r="R250" s="5">
        <v>0</v>
      </c>
      <c r="S250" s="5">
        <f t="shared" si="35"/>
        <v>4040</v>
      </c>
      <c r="T250" s="5">
        <v>2</v>
      </c>
      <c r="U250" s="5">
        <v>3</v>
      </c>
      <c r="V250" s="5">
        <v>953</v>
      </c>
      <c r="W250" s="5">
        <v>664</v>
      </c>
      <c r="X250" s="72">
        <f t="shared" si="36"/>
        <v>0.83318746718011549</v>
      </c>
      <c r="Y250" s="72">
        <f t="shared" si="37"/>
        <v>0</v>
      </c>
      <c r="Z250" s="72">
        <f t="shared" si="38"/>
        <v>0.16681253281988448</v>
      </c>
      <c r="AA250" s="72">
        <f t="shared" si="39"/>
        <v>0.83564356435643561</v>
      </c>
      <c r="AB250" s="72">
        <f t="shared" si="40"/>
        <v>0</v>
      </c>
      <c r="AC250" s="72">
        <f t="shared" si="41"/>
        <v>0.16435643564356436</v>
      </c>
      <c r="AD250" s="72">
        <f t="shared" si="42"/>
        <v>2.800630141781901E-3</v>
      </c>
      <c r="AE250" s="72">
        <f t="shared" si="43"/>
        <v>3.9603960396039604E-3</v>
      </c>
      <c r="AF250" s="72">
        <f t="shared" si="44"/>
        <v>0.68253968253968256</v>
      </c>
    </row>
    <row r="251" spans="1:32" x14ac:dyDescent="0.25">
      <c r="A251" s="2" t="s">
        <v>6271</v>
      </c>
      <c r="B251" s="3" t="s">
        <v>24</v>
      </c>
      <c r="C251" s="4" t="s">
        <v>6270</v>
      </c>
      <c r="D251" s="3" t="s">
        <v>2097</v>
      </c>
      <c r="E251" s="3" t="s">
        <v>6269</v>
      </c>
      <c r="F251" s="3" t="s">
        <v>28</v>
      </c>
      <c r="G251" s="3" t="s">
        <v>28</v>
      </c>
      <c r="H251" s="5">
        <v>346</v>
      </c>
      <c r="I251" s="5">
        <v>3</v>
      </c>
      <c r="J251" s="5">
        <v>275</v>
      </c>
      <c r="K251" s="5">
        <v>301</v>
      </c>
      <c r="L251" s="5">
        <v>9.9274000000000001E-2</v>
      </c>
      <c r="M251" s="69">
        <f t="shared" si="34"/>
        <v>4797</v>
      </c>
      <c r="N251" s="5">
        <v>0</v>
      </c>
      <c r="O251" s="5">
        <v>4707</v>
      </c>
      <c r="P251" s="5">
        <v>3032</v>
      </c>
      <c r="Q251" s="5">
        <v>0</v>
      </c>
      <c r="R251" s="5">
        <v>0</v>
      </c>
      <c r="S251" s="5">
        <f t="shared" si="35"/>
        <v>3089</v>
      </c>
      <c r="T251" s="5">
        <v>3</v>
      </c>
      <c r="U251" s="5">
        <v>3</v>
      </c>
      <c r="V251" s="5">
        <v>90</v>
      </c>
      <c r="W251" s="5">
        <v>57</v>
      </c>
      <c r="X251" s="72">
        <f t="shared" si="36"/>
        <v>0.98123827392120078</v>
      </c>
      <c r="Y251" s="72">
        <f t="shared" si="37"/>
        <v>0</v>
      </c>
      <c r="Z251" s="72">
        <f t="shared" si="38"/>
        <v>1.8761726078799251E-2</v>
      </c>
      <c r="AA251" s="72">
        <f t="shared" si="39"/>
        <v>0.98154742635157011</v>
      </c>
      <c r="AB251" s="72">
        <f t="shared" si="40"/>
        <v>0</v>
      </c>
      <c r="AC251" s="72">
        <f t="shared" si="41"/>
        <v>1.8452573648429914E-2</v>
      </c>
      <c r="AD251" s="72">
        <f t="shared" si="42"/>
        <v>0</v>
      </c>
      <c r="AE251" s="72">
        <f t="shared" si="43"/>
        <v>0</v>
      </c>
      <c r="AF251" s="72">
        <f t="shared" si="44"/>
        <v>0.91362126245847175</v>
      </c>
    </row>
    <row r="252" spans="1:32" x14ac:dyDescent="0.25">
      <c r="A252" s="2" t="s">
        <v>7024</v>
      </c>
      <c r="B252" s="3" t="s">
        <v>24</v>
      </c>
      <c r="C252" s="4" t="s">
        <v>7023</v>
      </c>
      <c r="D252" s="3" t="s">
        <v>26</v>
      </c>
      <c r="E252" s="3" t="s">
        <v>7022</v>
      </c>
      <c r="F252" s="3" t="s">
        <v>28</v>
      </c>
      <c r="G252" s="3" t="s">
        <v>28</v>
      </c>
      <c r="H252" s="5">
        <v>278</v>
      </c>
      <c r="I252" s="5">
        <v>15</v>
      </c>
      <c r="J252" s="5">
        <v>213</v>
      </c>
      <c r="K252" s="5">
        <v>232</v>
      </c>
      <c r="L252" s="5">
        <v>4.9424999999999997E-2</v>
      </c>
      <c r="M252" s="69">
        <f t="shared" si="34"/>
        <v>6869</v>
      </c>
      <c r="N252" s="5">
        <v>24</v>
      </c>
      <c r="O252" s="5">
        <v>6695</v>
      </c>
      <c r="P252" s="5">
        <v>4694</v>
      </c>
      <c r="Q252" s="5">
        <v>0</v>
      </c>
      <c r="R252" s="5">
        <v>0</v>
      </c>
      <c r="S252" s="5">
        <f t="shared" si="35"/>
        <v>4820</v>
      </c>
      <c r="T252" s="5">
        <v>25</v>
      </c>
      <c r="U252" s="5">
        <v>4</v>
      </c>
      <c r="V252" s="5">
        <v>174</v>
      </c>
      <c r="W252" s="5">
        <v>126</v>
      </c>
      <c r="X252" s="72">
        <f t="shared" si="36"/>
        <v>0.97466880186344451</v>
      </c>
      <c r="Y252" s="72">
        <f t="shared" si="37"/>
        <v>0</v>
      </c>
      <c r="Z252" s="72">
        <f t="shared" si="38"/>
        <v>2.533119813655554E-2</v>
      </c>
      <c r="AA252" s="72">
        <f t="shared" si="39"/>
        <v>0.97385892116182571</v>
      </c>
      <c r="AB252" s="72">
        <f t="shared" si="40"/>
        <v>0</v>
      </c>
      <c r="AC252" s="72">
        <f t="shared" si="41"/>
        <v>2.6141078838174275E-2</v>
      </c>
      <c r="AD252" s="72">
        <f t="shared" si="42"/>
        <v>3.4939583636628331E-3</v>
      </c>
      <c r="AE252" s="72">
        <f t="shared" si="43"/>
        <v>4.9792531120331947E-3</v>
      </c>
      <c r="AF252" s="72">
        <f t="shared" si="44"/>
        <v>0.9181034482758621</v>
      </c>
    </row>
    <row r="253" spans="1:32" x14ac:dyDescent="0.25">
      <c r="A253" s="2" t="s">
        <v>7894</v>
      </c>
      <c r="B253" s="3" t="s">
        <v>24</v>
      </c>
      <c r="C253" s="4" t="s">
        <v>7893</v>
      </c>
      <c r="D253" s="3" t="s">
        <v>26</v>
      </c>
      <c r="E253" s="3" t="s">
        <v>7892</v>
      </c>
      <c r="F253" s="3" t="s">
        <v>28</v>
      </c>
      <c r="G253" s="3" t="s">
        <v>28</v>
      </c>
      <c r="H253" s="5">
        <v>414</v>
      </c>
      <c r="I253" s="5">
        <v>7</v>
      </c>
      <c r="J253" s="5">
        <v>395</v>
      </c>
      <c r="K253" s="5">
        <v>463</v>
      </c>
      <c r="L253" s="5">
        <v>5.1047000000000002E-2</v>
      </c>
      <c r="M253" s="69">
        <f t="shared" si="34"/>
        <v>14085</v>
      </c>
      <c r="N253" s="5">
        <v>125</v>
      </c>
      <c r="O253" s="5">
        <v>12573</v>
      </c>
      <c r="P253" s="5">
        <v>9070</v>
      </c>
      <c r="Q253" s="5">
        <v>0</v>
      </c>
      <c r="R253" s="5">
        <v>0</v>
      </c>
      <c r="S253" s="5">
        <f t="shared" si="35"/>
        <v>10108</v>
      </c>
      <c r="T253" s="5">
        <v>22</v>
      </c>
      <c r="U253" s="5">
        <v>17</v>
      </c>
      <c r="V253" s="5">
        <v>1512</v>
      </c>
      <c r="W253" s="5">
        <v>1038</v>
      </c>
      <c r="X253" s="72">
        <f t="shared" si="36"/>
        <v>0.89265175718849843</v>
      </c>
      <c r="Y253" s="72">
        <f t="shared" si="37"/>
        <v>0</v>
      </c>
      <c r="Z253" s="72">
        <f t="shared" si="38"/>
        <v>0.1073482428115016</v>
      </c>
      <c r="AA253" s="72">
        <f t="shared" si="39"/>
        <v>0.89730906212900674</v>
      </c>
      <c r="AB253" s="72">
        <f t="shared" si="40"/>
        <v>0</v>
      </c>
      <c r="AC253" s="72">
        <f t="shared" si="41"/>
        <v>0.10269093787099327</v>
      </c>
      <c r="AD253" s="72">
        <f t="shared" si="42"/>
        <v>8.8746893858714943E-3</v>
      </c>
      <c r="AE253" s="72">
        <f t="shared" si="43"/>
        <v>1.2366442421844084E-2</v>
      </c>
      <c r="AF253" s="72">
        <f t="shared" si="44"/>
        <v>0.85313174946004322</v>
      </c>
    </row>
    <row r="254" spans="1:32" x14ac:dyDescent="0.25">
      <c r="A254" s="2" t="s">
        <v>8056</v>
      </c>
      <c r="B254" s="3" t="s">
        <v>24</v>
      </c>
      <c r="C254" s="4" t="s">
        <v>8055</v>
      </c>
      <c r="D254" s="3" t="s">
        <v>26</v>
      </c>
      <c r="E254" s="3" t="s">
        <v>8054</v>
      </c>
      <c r="F254" s="3" t="s">
        <v>28</v>
      </c>
      <c r="G254" s="3" t="s">
        <v>28</v>
      </c>
      <c r="H254" s="5">
        <v>792</v>
      </c>
      <c r="I254" s="5">
        <v>9</v>
      </c>
      <c r="J254" s="5">
        <v>988</v>
      </c>
      <c r="K254" s="5">
        <v>1085</v>
      </c>
      <c r="L254" s="5">
        <v>9.8529000000000005E-2</v>
      </c>
      <c r="M254" s="69">
        <f t="shared" si="34"/>
        <v>19744</v>
      </c>
      <c r="N254" s="5">
        <v>633</v>
      </c>
      <c r="O254" s="5">
        <v>15975</v>
      </c>
      <c r="P254" s="5">
        <v>11012</v>
      </c>
      <c r="Q254" s="5">
        <v>0</v>
      </c>
      <c r="R254" s="5">
        <v>0</v>
      </c>
      <c r="S254" s="5">
        <f t="shared" si="35"/>
        <v>13413</v>
      </c>
      <c r="T254" s="5">
        <v>56</v>
      </c>
      <c r="U254" s="5">
        <v>54</v>
      </c>
      <c r="V254" s="5">
        <v>3769</v>
      </c>
      <c r="W254" s="5">
        <v>2401</v>
      </c>
      <c r="X254" s="72">
        <f t="shared" si="36"/>
        <v>0.80910656401944892</v>
      </c>
      <c r="Y254" s="72">
        <f t="shared" si="37"/>
        <v>0</v>
      </c>
      <c r="Z254" s="72">
        <f t="shared" si="38"/>
        <v>0.19089343598055106</v>
      </c>
      <c r="AA254" s="72">
        <f t="shared" si="39"/>
        <v>0.820994557518825</v>
      </c>
      <c r="AB254" s="72">
        <f t="shared" si="40"/>
        <v>0</v>
      </c>
      <c r="AC254" s="72">
        <f t="shared" si="41"/>
        <v>0.17900544248117498</v>
      </c>
      <c r="AD254" s="72">
        <f t="shared" si="42"/>
        <v>3.2060372771474881E-2</v>
      </c>
      <c r="AE254" s="72">
        <f t="shared" si="43"/>
        <v>4.7193021695370166E-2</v>
      </c>
      <c r="AF254" s="72">
        <f t="shared" si="44"/>
        <v>0.91059907834101383</v>
      </c>
    </row>
    <row r="255" spans="1:32" x14ac:dyDescent="0.25">
      <c r="A255" s="2" t="s">
        <v>5465</v>
      </c>
      <c r="B255" s="3" t="s">
        <v>24</v>
      </c>
      <c r="C255" s="4" t="s">
        <v>5464</v>
      </c>
      <c r="D255" s="3" t="s">
        <v>26</v>
      </c>
      <c r="E255" s="3" t="s">
        <v>5463</v>
      </c>
      <c r="F255" s="3" t="s">
        <v>28</v>
      </c>
      <c r="G255" s="3" t="s">
        <v>28</v>
      </c>
      <c r="H255" s="5">
        <v>18</v>
      </c>
      <c r="I255" s="5">
        <v>0</v>
      </c>
      <c r="J255" s="5">
        <v>19</v>
      </c>
      <c r="K255" s="5">
        <v>19</v>
      </c>
      <c r="L255" s="5">
        <v>1.048E-2</v>
      </c>
      <c r="M255" s="69">
        <f t="shared" si="34"/>
        <v>2569</v>
      </c>
      <c r="N255" s="5">
        <v>3</v>
      </c>
      <c r="O255" s="5">
        <v>2569</v>
      </c>
      <c r="P255" s="5">
        <v>1813</v>
      </c>
      <c r="Q255" s="5">
        <v>0</v>
      </c>
      <c r="R255" s="5">
        <v>0</v>
      </c>
      <c r="S255" s="5">
        <f t="shared" si="35"/>
        <v>1813</v>
      </c>
      <c r="T255" s="5">
        <v>0</v>
      </c>
      <c r="U255" s="5">
        <v>0</v>
      </c>
      <c r="V255" s="5">
        <v>0</v>
      </c>
      <c r="W255" s="5">
        <v>0</v>
      </c>
      <c r="X255" s="72">
        <f t="shared" si="36"/>
        <v>1</v>
      </c>
      <c r="Y255" s="72">
        <f t="shared" si="37"/>
        <v>0</v>
      </c>
      <c r="Z255" s="72">
        <f t="shared" si="38"/>
        <v>0</v>
      </c>
      <c r="AA255" s="72">
        <f t="shared" si="39"/>
        <v>1</v>
      </c>
      <c r="AB255" s="72">
        <f t="shared" si="40"/>
        <v>0</v>
      </c>
      <c r="AC255" s="72">
        <f t="shared" si="41"/>
        <v>0</v>
      </c>
      <c r="AD255" s="72">
        <f t="shared" si="42"/>
        <v>1.1677695601401323E-3</v>
      </c>
      <c r="AE255" s="72">
        <f t="shared" si="43"/>
        <v>1.6547159404302261E-3</v>
      </c>
      <c r="AF255" s="72">
        <f t="shared" si="44"/>
        <v>1</v>
      </c>
    </row>
    <row r="256" spans="1:32" x14ac:dyDescent="0.25">
      <c r="A256" s="2" t="s">
        <v>7393</v>
      </c>
      <c r="B256" s="3" t="s">
        <v>24</v>
      </c>
      <c r="C256" s="4" t="s">
        <v>7392</v>
      </c>
      <c r="D256" s="3" t="s">
        <v>26</v>
      </c>
      <c r="E256" s="3" t="s">
        <v>7391</v>
      </c>
      <c r="F256" s="3" t="s">
        <v>28</v>
      </c>
      <c r="G256" s="3" t="s">
        <v>28</v>
      </c>
      <c r="H256" s="5">
        <v>168</v>
      </c>
      <c r="I256" s="5">
        <v>4</v>
      </c>
      <c r="J256" s="5">
        <v>224</v>
      </c>
      <c r="K256" s="5">
        <v>241</v>
      </c>
      <c r="L256" s="5">
        <v>3.9933999999999997E-2</v>
      </c>
      <c r="M256" s="69">
        <f t="shared" si="34"/>
        <v>8902</v>
      </c>
      <c r="N256" s="5">
        <v>101</v>
      </c>
      <c r="O256" s="5">
        <v>8345</v>
      </c>
      <c r="P256" s="5">
        <v>6035</v>
      </c>
      <c r="Q256" s="5">
        <v>0</v>
      </c>
      <c r="R256" s="5">
        <v>0</v>
      </c>
      <c r="S256" s="5">
        <f t="shared" si="35"/>
        <v>6412</v>
      </c>
      <c r="T256" s="5">
        <v>16</v>
      </c>
      <c r="U256" s="5">
        <v>9</v>
      </c>
      <c r="V256" s="5">
        <v>557</v>
      </c>
      <c r="W256" s="5">
        <v>377</v>
      </c>
      <c r="X256" s="72">
        <f t="shared" si="36"/>
        <v>0.93742979105818913</v>
      </c>
      <c r="Y256" s="72">
        <f t="shared" si="37"/>
        <v>0</v>
      </c>
      <c r="Z256" s="72">
        <f t="shared" si="38"/>
        <v>6.2570208941810826E-2</v>
      </c>
      <c r="AA256" s="72">
        <f t="shared" si="39"/>
        <v>0.94120399251403619</v>
      </c>
      <c r="AB256" s="72">
        <f t="shared" si="40"/>
        <v>0</v>
      </c>
      <c r="AC256" s="72">
        <f t="shared" si="41"/>
        <v>5.8796007485963815E-2</v>
      </c>
      <c r="AD256" s="72">
        <f t="shared" si="42"/>
        <v>1.1345764996629971E-2</v>
      </c>
      <c r="AE256" s="72">
        <f t="shared" si="43"/>
        <v>1.5751715533374924E-2</v>
      </c>
      <c r="AF256" s="72">
        <f t="shared" si="44"/>
        <v>0.9294605809128631</v>
      </c>
    </row>
    <row r="257" spans="1:32" x14ac:dyDescent="0.25">
      <c r="A257" s="2" t="s">
        <v>7792</v>
      </c>
      <c r="B257" s="3" t="s">
        <v>24</v>
      </c>
      <c r="C257" s="4" t="s">
        <v>7791</v>
      </c>
      <c r="D257" s="3" t="s">
        <v>26</v>
      </c>
      <c r="E257" s="3" t="s">
        <v>7790</v>
      </c>
      <c r="F257" s="3" t="s">
        <v>28</v>
      </c>
      <c r="G257" s="3" t="s">
        <v>28</v>
      </c>
      <c r="H257" s="5">
        <v>634</v>
      </c>
      <c r="I257" s="5">
        <v>18</v>
      </c>
      <c r="J257" s="5">
        <v>580</v>
      </c>
      <c r="K257" s="5">
        <v>623</v>
      </c>
      <c r="L257" s="5">
        <v>7.5745000000000007E-2</v>
      </c>
      <c r="M257" s="69">
        <f t="shared" si="34"/>
        <v>13177</v>
      </c>
      <c r="N257" s="5">
        <v>66</v>
      </c>
      <c r="O257" s="5">
        <v>11755</v>
      </c>
      <c r="P257" s="5">
        <v>8225</v>
      </c>
      <c r="Q257" s="5">
        <v>0</v>
      </c>
      <c r="R257" s="5">
        <v>0</v>
      </c>
      <c r="S257" s="5">
        <f t="shared" si="35"/>
        <v>9162</v>
      </c>
      <c r="T257" s="5">
        <v>53</v>
      </c>
      <c r="U257" s="5">
        <v>18</v>
      </c>
      <c r="V257" s="5">
        <v>1422</v>
      </c>
      <c r="W257" s="5">
        <v>937</v>
      </c>
      <c r="X257" s="72">
        <f t="shared" si="36"/>
        <v>0.89208469302572668</v>
      </c>
      <c r="Y257" s="72">
        <f t="shared" si="37"/>
        <v>0</v>
      </c>
      <c r="Z257" s="72">
        <f t="shared" si="38"/>
        <v>0.10791530697427336</v>
      </c>
      <c r="AA257" s="72">
        <f t="shared" si="39"/>
        <v>0.89772975332896743</v>
      </c>
      <c r="AB257" s="72">
        <f t="shared" si="40"/>
        <v>0</v>
      </c>
      <c r="AC257" s="72">
        <f t="shared" si="41"/>
        <v>0.10227024667103253</v>
      </c>
      <c r="AD257" s="72">
        <f t="shared" si="42"/>
        <v>5.0087273279198607E-3</v>
      </c>
      <c r="AE257" s="72">
        <f t="shared" si="43"/>
        <v>7.2036673215455137E-3</v>
      </c>
      <c r="AF257" s="72">
        <f t="shared" si="44"/>
        <v>0.9309791332263242</v>
      </c>
    </row>
    <row r="258" spans="1:32" x14ac:dyDescent="0.25">
      <c r="A258" s="2" t="s">
        <v>6106</v>
      </c>
      <c r="B258" s="3" t="s">
        <v>24</v>
      </c>
      <c r="C258" s="4" t="s">
        <v>6105</v>
      </c>
      <c r="D258" s="3" t="s">
        <v>26</v>
      </c>
      <c r="E258" s="3" t="s">
        <v>6104</v>
      </c>
      <c r="F258" s="3" t="s">
        <v>28</v>
      </c>
      <c r="G258" s="3" t="s">
        <v>28</v>
      </c>
      <c r="H258" s="5">
        <v>38</v>
      </c>
      <c r="I258" s="5">
        <v>1</v>
      </c>
      <c r="J258" s="5">
        <v>37</v>
      </c>
      <c r="K258" s="5">
        <v>42</v>
      </c>
      <c r="L258" s="5">
        <v>1.5447000000000001E-2</v>
      </c>
      <c r="M258" s="69">
        <f t="shared" si="34"/>
        <v>3740</v>
      </c>
      <c r="N258" s="5">
        <v>11</v>
      </c>
      <c r="O258" s="5">
        <v>3739</v>
      </c>
      <c r="P258" s="5">
        <v>2719</v>
      </c>
      <c r="Q258" s="5">
        <v>0</v>
      </c>
      <c r="R258" s="5">
        <v>0</v>
      </c>
      <c r="S258" s="5">
        <f t="shared" si="35"/>
        <v>2720</v>
      </c>
      <c r="T258" s="5">
        <v>2</v>
      </c>
      <c r="U258" s="5">
        <v>0</v>
      </c>
      <c r="V258" s="5">
        <v>1</v>
      </c>
      <c r="W258" s="5">
        <v>1</v>
      </c>
      <c r="X258" s="72">
        <f t="shared" si="36"/>
        <v>0.99973262032085564</v>
      </c>
      <c r="Y258" s="72">
        <f t="shared" si="37"/>
        <v>0</v>
      </c>
      <c r="Z258" s="72">
        <f t="shared" si="38"/>
        <v>2.6737967914438503E-4</v>
      </c>
      <c r="AA258" s="72">
        <f t="shared" si="39"/>
        <v>0.99963235294117647</v>
      </c>
      <c r="AB258" s="72">
        <f t="shared" si="40"/>
        <v>0</v>
      </c>
      <c r="AC258" s="72">
        <f t="shared" si="41"/>
        <v>3.6764705882352941E-4</v>
      </c>
      <c r="AD258" s="72">
        <f t="shared" si="42"/>
        <v>2.9411764705882353E-3</v>
      </c>
      <c r="AE258" s="72">
        <f t="shared" si="43"/>
        <v>4.0441176470588239E-3</v>
      </c>
      <c r="AF258" s="72">
        <f t="shared" si="44"/>
        <v>0.88095238095238093</v>
      </c>
    </row>
    <row r="259" spans="1:32" x14ac:dyDescent="0.25">
      <c r="A259" s="2" t="s">
        <v>6674</v>
      </c>
      <c r="B259" s="3" t="s">
        <v>24</v>
      </c>
      <c r="C259" s="4" t="s">
        <v>6673</v>
      </c>
      <c r="D259" s="3" t="s">
        <v>26</v>
      </c>
      <c r="E259" s="3" t="s">
        <v>6672</v>
      </c>
      <c r="F259" s="3" t="s">
        <v>28</v>
      </c>
      <c r="G259" s="3" t="s">
        <v>28</v>
      </c>
      <c r="H259" s="5">
        <v>63</v>
      </c>
      <c r="I259" s="5">
        <v>1</v>
      </c>
      <c r="J259" s="5">
        <v>122</v>
      </c>
      <c r="K259" s="5">
        <v>128</v>
      </c>
      <c r="L259" s="5">
        <v>3.3952000000000003E-2</v>
      </c>
      <c r="M259" s="69">
        <f t="shared" ref="M259:M268" si="45">O259+Q259+V259</f>
        <v>5653</v>
      </c>
      <c r="N259" s="5">
        <v>75</v>
      </c>
      <c r="O259" s="5">
        <v>5405</v>
      </c>
      <c r="P259" s="5">
        <v>3770</v>
      </c>
      <c r="Q259" s="5">
        <v>0</v>
      </c>
      <c r="R259" s="5">
        <v>0</v>
      </c>
      <c r="S259" s="5">
        <f t="shared" ref="S259:S322" si="46">R259+W259+P259</f>
        <v>3949</v>
      </c>
      <c r="T259" s="5">
        <v>5</v>
      </c>
      <c r="U259" s="5">
        <v>5</v>
      </c>
      <c r="V259" s="5">
        <v>248</v>
      </c>
      <c r="W259" s="5">
        <v>179</v>
      </c>
      <c r="X259" s="72">
        <f t="shared" ref="X259:X268" si="47">O259/$M259</f>
        <v>0.9561294887670263</v>
      </c>
      <c r="Y259" s="72">
        <f t="shared" ref="Y259:Y268" si="48">Q259/$M259</f>
        <v>0</v>
      </c>
      <c r="Z259" s="72">
        <f t="shared" ref="Z259:Z268" si="49">V259/$M259</f>
        <v>4.3870511232973641E-2</v>
      </c>
      <c r="AA259" s="72">
        <f t="shared" ref="AA259:AA268" si="50">P259/$S259</f>
        <v>0.954672068878197</v>
      </c>
      <c r="AB259" s="72">
        <f t="shared" ref="AB259:AB268" si="51">R259/$S259</f>
        <v>0</v>
      </c>
      <c r="AC259" s="72">
        <f t="shared" ref="AC259:AC268" si="52">W259/$S259</f>
        <v>4.5327931121802986E-2</v>
      </c>
      <c r="AD259" s="72">
        <f t="shared" ref="AD259:AD268" si="53">$N259/M259</f>
        <v>1.3267291703520255E-2</v>
      </c>
      <c r="AE259" s="72">
        <f t="shared" ref="AE259:AE268" si="54">$N259/S259</f>
        <v>1.8992149911369965E-2</v>
      </c>
      <c r="AF259" s="72">
        <f t="shared" ref="AF259:AF268" si="55">J259/K259</f>
        <v>0.953125</v>
      </c>
    </row>
    <row r="260" spans="1:32" x14ac:dyDescent="0.25">
      <c r="A260" s="2" t="s">
        <v>6426</v>
      </c>
      <c r="B260" s="3" t="s">
        <v>24</v>
      </c>
      <c r="C260" s="4" t="s">
        <v>6425</v>
      </c>
      <c r="D260" s="3" t="s">
        <v>26</v>
      </c>
      <c r="E260" s="3" t="s">
        <v>6424</v>
      </c>
      <c r="F260" s="3" t="s">
        <v>28</v>
      </c>
      <c r="G260" s="3" t="s">
        <v>28</v>
      </c>
      <c r="H260" s="5">
        <v>22</v>
      </c>
      <c r="I260" s="5">
        <v>0</v>
      </c>
      <c r="J260" s="5">
        <v>27</v>
      </c>
      <c r="K260" s="5">
        <v>35</v>
      </c>
      <c r="L260" s="5">
        <v>1.0609E-2</v>
      </c>
      <c r="M260" s="69">
        <f t="shared" si="45"/>
        <v>5033</v>
      </c>
      <c r="N260" s="5">
        <v>5</v>
      </c>
      <c r="O260" s="5">
        <v>4577</v>
      </c>
      <c r="P260" s="5">
        <v>3299</v>
      </c>
      <c r="Q260" s="5">
        <v>0</v>
      </c>
      <c r="R260" s="5">
        <v>0</v>
      </c>
      <c r="S260" s="5">
        <f t="shared" si="46"/>
        <v>3595</v>
      </c>
      <c r="T260" s="5">
        <v>7</v>
      </c>
      <c r="U260" s="5">
        <v>6</v>
      </c>
      <c r="V260" s="5">
        <v>456</v>
      </c>
      <c r="W260" s="5">
        <v>296</v>
      </c>
      <c r="X260" s="72">
        <f t="shared" si="47"/>
        <v>0.90939797337572026</v>
      </c>
      <c r="Y260" s="72">
        <f t="shared" si="48"/>
        <v>0</v>
      </c>
      <c r="Z260" s="72">
        <f t="shared" si="49"/>
        <v>9.0602026624279755E-2</v>
      </c>
      <c r="AA260" s="72">
        <f t="shared" si="50"/>
        <v>0.91766342141863699</v>
      </c>
      <c r="AB260" s="72">
        <f t="shared" si="51"/>
        <v>0</v>
      </c>
      <c r="AC260" s="72">
        <f t="shared" si="52"/>
        <v>8.2336578581363007E-2</v>
      </c>
      <c r="AD260" s="72">
        <f t="shared" si="53"/>
        <v>9.9344327438903243E-4</v>
      </c>
      <c r="AE260" s="72">
        <f t="shared" si="54"/>
        <v>1.3908205841446453E-3</v>
      </c>
      <c r="AF260" s="72">
        <f t="shared" si="55"/>
        <v>0.77142857142857146</v>
      </c>
    </row>
    <row r="261" spans="1:32" x14ac:dyDescent="0.25">
      <c r="A261" s="2" t="s">
        <v>6121</v>
      </c>
      <c r="B261" s="3" t="s">
        <v>24</v>
      </c>
      <c r="C261" s="4" t="s">
        <v>6120</v>
      </c>
      <c r="D261" s="3" t="s">
        <v>26</v>
      </c>
      <c r="E261" s="3" t="s">
        <v>6119</v>
      </c>
      <c r="F261" s="3" t="s">
        <v>28</v>
      </c>
      <c r="G261" s="3" t="s">
        <v>28</v>
      </c>
      <c r="H261" s="5">
        <v>20</v>
      </c>
      <c r="I261" s="5">
        <v>0</v>
      </c>
      <c r="J261" s="5">
        <v>39</v>
      </c>
      <c r="K261" s="5">
        <v>39</v>
      </c>
      <c r="L261" s="5">
        <v>1.4286E-2</v>
      </c>
      <c r="M261" s="69">
        <f t="shared" si="45"/>
        <v>3932</v>
      </c>
      <c r="N261" s="5">
        <v>13</v>
      </c>
      <c r="O261" s="5">
        <v>3924</v>
      </c>
      <c r="P261" s="5">
        <v>2730</v>
      </c>
      <c r="Q261" s="5">
        <v>0</v>
      </c>
      <c r="R261" s="5">
        <v>0</v>
      </c>
      <c r="S261" s="5">
        <f t="shared" si="46"/>
        <v>2736</v>
      </c>
      <c r="T261" s="5">
        <v>11</v>
      </c>
      <c r="U261" s="5">
        <v>1</v>
      </c>
      <c r="V261" s="5">
        <v>8</v>
      </c>
      <c r="W261" s="5">
        <v>6</v>
      </c>
      <c r="X261" s="72">
        <f t="shared" si="47"/>
        <v>0.99796541200406919</v>
      </c>
      <c r="Y261" s="72">
        <f t="shared" si="48"/>
        <v>0</v>
      </c>
      <c r="Z261" s="72">
        <f t="shared" si="49"/>
        <v>2.0345879959308239E-3</v>
      </c>
      <c r="AA261" s="72">
        <f t="shared" si="50"/>
        <v>0.9978070175438597</v>
      </c>
      <c r="AB261" s="72">
        <f t="shared" si="51"/>
        <v>0</v>
      </c>
      <c r="AC261" s="72">
        <f t="shared" si="52"/>
        <v>2.1929824561403508E-3</v>
      </c>
      <c r="AD261" s="72">
        <f t="shared" si="53"/>
        <v>3.306205493387589E-3</v>
      </c>
      <c r="AE261" s="72">
        <f t="shared" si="54"/>
        <v>4.7514619883040933E-3</v>
      </c>
      <c r="AF261" s="72">
        <f t="shared" si="55"/>
        <v>1</v>
      </c>
    </row>
    <row r="262" spans="1:32" x14ac:dyDescent="0.25">
      <c r="A262" s="2" t="s">
        <v>8168</v>
      </c>
      <c r="B262" s="3" t="s">
        <v>24</v>
      </c>
      <c r="C262" s="4" t="s">
        <v>8167</v>
      </c>
      <c r="D262" s="3" t="s">
        <v>26</v>
      </c>
      <c r="E262" s="3" t="s">
        <v>8166</v>
      </c>
      <c r="F262" s="3" t="s">
        <v>28</v>
      </c>
      <c r="G262" s="3" t="s">
        <v>28</v>
      </c>
      <c r="H262" s="5">
        <v>553</v>
      </c>
      <c r="I262" s="5">
        <v>20</v>
      </c>
      <c r="J262" s="5">
        <v>512</v>
      </c>
      <c r="K262" s="5">
        <v>654</v>
      </c>
      <c r="L262" s="5">
        <v>5.1884E-2</v>
      </c>
      <c r="M262" s="69">
        <f t="shared" si="45"/>
        <v>21249</v>
      </c>
      <c r="N262" s="5">
        <v>148</v>
      </c>
      <c r="O262" s="5">
        <v>17550</v>
      </c>
      <c r="P262" s="5">
        <v>12605</v>
      </c>
      <c r="Q262" s="5">
        <v>0</v>
      </c>
      <c r="R262" s="5">
        <v>0</v>
      </c>
      <c r="S262" s="5">
        <f t="shared" si="46"/>
        <v>15046</v>
      </c>
      <c r="T262" s="5">
        <v>60</v>
      </c>
      <c r="U262" s="5">
        <v>53</v>
      </c>
      <c r="V262" s="5">
        <v>3699</v>
      </c>
      <c r="W262" s="5">
        <v>2441</v>
      </c>
      <c r="X262" s="72">
        <f t="shared" si="47"/>
        <v>0.82592121982210931</v>
      </c>
      <c r="Y262" s="72">
        <f t="shared" si="48"/>
        <v>0</v>
      </c>
      <c r="Z262" s="72">
        <f t="shared" si="49"/>
        <v>0.17407878017789072</v>
      </c>
      <c r="AA262" s="72">
        <f t="shared" si="50"/>
        <v>0.8377641898178918</v>
      </c>
      <c r="AB262" s="72">
        <f t="shared" si="51"/>
        <v>0</v>
      </c>
      <c r="AC262" s="72">
        <f t="shared" si="52"/>
        <v>0.1622358101821082</v>
      </c>
      <c r="AD262" s="72">
        <f t="shared" si="53"/>
        <v>6.965033648642289E-3</v>
      </c>
      <c r="AE262" s="72">
        <f t="shared" si="54"/>
        <v>9.836501395719793E-3</v>
      </c>
      <c r="AF262" s="72">
        <f t="shared" si="55"/>
        <v>0.78287461773700306</v>
      </c>
    </row>
    <row r="263" spans="1:32" x14ac:dyDescent="0.25">
      <c r="A263" s="2" t="s">
        <v>7257</v>
      </c>
      <c r="B263" s="3" t="s">
        <v>24</v>
      </c>
      <c r="C263" s="4" t="s">
        <v>7256</v>
      </c>
      <c r="D263" s="3" t="s">
        <v>26</v>
      </c>
      <c r="E263" s="3" t="s">
        <v>7255</v>
      </c>
      <c r="F263" s="3" t="s">
        <v>28</v>
      </c>
      <c r="G263" s="3" t="s">
        <v>28</v>
      </c>
      <c r="H263" s="5">
        <v>346</v>
      </c>
      <c r="I263" s="5">
        <v>23</v>
      </c>
      <c r="J263" s="5">
        <v>252</v>
      </c>
      <c r="K263" s="5">
        <v>305</v>
      </c>
      <c r="L263" s="5">
        <v>5.4836000000000003E-2</v>
      </c>
      <c r="M263" s="69">
        <f t="shared" si="45"/>
        <v>8304</v>
      </c>
      <c r="N263" s="5">
        <v>26</v>
      </c>
      <c r="O263" s="5">
        <v>7680</v>
      </c>
      <c r="P263" s="5">
        <v>5562</v>
      </c>
      <c r="Q263" s="5">
        <v>0</v>
      </c>
      <c r="R263" s="5">
        <v>0</v>
      </c>
      <c r="S263" s="5">
        <f t="shared" si="46"/>
        <v>6021</v>
      </c>
      <c r="T263" s="5">
        <v>30</v>
      </c>
      <c r="U263" s="5">
        <v>7</v>
      </c>
      <c r="V263" s="5">
        <v>624</v>
      </c>
      <c r="W263" s="5">
        <v>459</v>
      </c>
      <c r="X263" s="72">
        <f t="shared" si="47"/>
        <v>0.92485549132947975</v>
      </c>
      <c r="Y263" s="72">
        <f t="shared" si="48"/>
        <v>0</v>
      </c>
      <c r="Z263" s="72">
        <f t="shared" si="49"/>
        <v>7.5144508670520235E-2</v>
      </c>
      <c r="AA263" s="72">
        <f t="shared" si="50"/>
        <v>0.92376681614349776</v>
      </c>
      <c r="AB263" s="72">
        <f t="shared" si="51"/>
        <v>0</v>
      </c>
      <c r="AC263" s="72">
        <f t="shared" si="52"/>
        <v>7.623318385650224E-2</v>
      </c>
      <c r="AD263" s="72">
        <f t="shared" si="53"/>
        <v>3.1310211946050095E-3</v>
      </c>
      <c r="AE263" s="72">
        <f t="shared" si="54"/>
        <v>4.3182195648563361E-3</v>
      </c>
      <c r="AF263" s="72">
        <f t="shared" si="55"/>
        <v>0.82622950819672136</v>
      </c>
    </row>
    <row r="264" spans="1:32" x14ac:dyDescent="0.25">
      <c r="A264" s="2" t="s">
        <v>8243</v>
      </c>
      <c r="B264" s="3" t="s">
        <v>24</v>
      </c>
      <c r="C264" s="4" t="s">
        <v>8242</v>
      </c>
      <c r="D264" s="3" t="s">
        <v>26</v>
      </c>
      <c r="E264" s="3" t="s">
        <v>8241</v>
      </c>
      <c r="F264" s="3" t="s">
        <v>28</v>
      </c>
      <c r="G264" s="3" t="s">
        <v>28</v>
      </c>
      <c r="H264" s="5">
        <v>1132</v>
      </c>
      <c r="I264" s="5">
        <v>79</v>
      </c>
      <c r="J264" s="5">
        <v>835</v>
      </c>
      <c r="K264" s="5">
        <v>975</v>
      </c>
      <c r="L264" s="5">
        <v>6.9518999999999997E-2</v>
      </c>
      <c r="M264" s="69">
        <f t="shared" si="45"/>
        <v>24859</v>
      </c>
      <c r="N264" s="5">
        <v>215</v>
      </c>
      <c r="O264" s="5">
        <v>20164</v>
      </c>
      <c r="P264" s="5">
        <v>14025</v>
      </c>
      <c r="Q264" s="5">
        <v>0</v>
      </c>
      <c r="R264" s="5">
        <v>0</v>
      </c>
      <c r="S264" s="5">
        <f t="shared" si="46"/>
        <v>17031</v>
      </c>
      <c r="T264" s="5">
        <v>93</v>
      </c>
      <c r="U264" s="5">
        <v>58</v>
      </c>
      <c r="V264" s="5">
        <v>4695</v>
      </c>
      <c r="W264" s="5">
        <v>3006</v>
      </c>
      <c r="X264" s="72">
        <f t="shared" si="47"/>
        <v>0.81113480027354279</v>
      </c>
      <c r="Y264" s="72">
        <f t="shared" si="48"/>
        <v>0</v>
      </c>
      <c r="Z264" s="72">
        <f t="shared" si="49"/>
        <v>0.18886519972645721</v>
      </c>
      <c r="AA264" s="72">
        <f t="shared" si="50"/>
        <v>0.82349832658094069</v>
      </c>
      <c r="AB264" s="72">
        <f t="shared" si="51"/>
        <v>0</v>
      </c>
      <c r="AC264" s="72">
        <f t="shared" si="52"/>
        <v>0.17650167341905937</v>
      </c>
      <c r="AD264" s="72">
        <f t="shared" si="53"/>
        <v>8.648779114204112E-3</v>
      </c>
      <c r="AE264" s="72">
        <f t="shared" si="54"/>
        <v>1.2624038517996594E-2</v>
      </c>
      <c r="AF264" s="72">
        <f t="shared" si="55"/>
        <v>0.85641025641025637</v>
      </c>
    </row>
    <row r="265" spans="1:32" x14ac:dyDescent="0.25">
      <c r="A265" s="2" t="s">
        <v>6906</v>
      </c>
      <c r="B265" s="3" t="s">
        <v>24</v>
      </c>
      <c r="C265" s="4" t="s">
        <v>6905</v>
      </c>
      <c r="D265" s="3" t="s">
        <v>26</v>
      </c>
      <c r="E265" s="3" t="s">
        <v>6904</v>
      </c>
      <c r="F265" s="3" t="s">
        <v>28</v>
      </c>
      <c r="G265" s="3" t="s">
        <v>28</v>
      </c>
      <c r="H265" s="5">
        <v>291</v>
      </c>
      <c r="I265" s="5">
        <v>37</v>
      </c>
      <c r="J265" s="5">
        <v>195</v>
      </c>
      <c r="K265" s="5">
        <v>242</v>
      </c>
      <c r="L265" s="5">
        <v>5.4899999999999997E-2</v>
      </c>
      <c r="M265" s="69">
        <f t="shared" si="45"/>
        <v>6276</v>
      </c>
      <c r="N265" s="5">
        <v>48</v>
      </c>
      <c r="O265" s="5">
        <v>5935</v>
      </c>
      <c r="P265" s="5">
        <v>4408</v>
      </c>
      <c r="Q265" s="5">
        <v>0</v>
      </c>
      <c r="R265" s="5">
        <v>0</v>
      </c>
      <c r="S265" s="5">
        <f t="shared" si="46"/>
        <v>4681</v>
      </c>
      <c r="T265" s="5">
        <v>14</v>
      </c>
      <c r="U265" s="5">
        <v>3</v>
      </c>
      <c r="V265" s="5">
        <v>341</v>
      </c>
      <c r="W265" s="5">
        <v>273</v>
      </c>
      <c r="X265" s="72">
        <f t="shared" si="47"/>
        <v>0.945666029318037</v>
      </c>
      <c r="Y265" s="72">
        <f t="shared" si="48"/>
        <v>0</v>
      </c>
      <c r="Z265" s="72">
        <f t="shared" si="49"/>
        <v>5.4333970681963037E-2</v>
      </c>
      <c r="AA265" s="72">
        <f t="shared" si="50"/>
        <v>0.94167912839136936</v>
      </c>
      <c r="AB265" s="72">
        <f t="shared" si="51"/>
        <v>0</v>
      </c>
      <c r="AC265" s="72">
        <f t="shared" si="52"/>
        <v>5.8320871608630635E-2</v>
      </c>
      <c r="AD265" s="72">
        <f t="shared" si="53"/>
        <v>7.6481835564053535E-3</v>
      </c>
      <c r="AE265" s="72">
        <f t="shared" si="54"/>
        <v>1.0254219183935057E-2</v>
      </c>
      <c r="AF265" s="72">
        <f t="shared" si="55"/>
        <v>0.80578512396694213</v>
      </c>
    </row>
    <row r="266" spans="1:32" x14ac:dyDescent="0.25">
      <c r="A266" s="2" t="s">
        <v>8174</v>
      </c>
      <c r="B266" s="3" t="s">
        <v>24</v>
      </c>
      <c r="C266" s="4" t="s">
        <v>8173</v>
      </c>
      <c r="D266" s="3" t="s">
        <v>26</v>
      </c>
      <c r="E266" s="3" t="s">
        <v>8172</v>
      </c>
      <c r="F266" s="3" t="s">
        <v>28</v>
      </c>
      <c r="G266" s="3" t="s">
        <v>28</v>
      </c>
      <c r="H266" s="5">
        <v>307</v>
      </c>
      <c r="I266" s="5">
        <v>21</v>
      </c>
      <c r="J266" s="5">
        <v>475</v>
      </c>
      <c r="K266" s="5">
        <v>567</v>
      </c>
      <c r="L266" s="5">
        <v>4.4581999999999997E-2</v>
      </c>
      <c r="M266" s="69">
        <f t="shared" si="45"/>
        <v>20034</v>
      </c>
      <c r="N266" s="5">
        <v>89</v>
      </c>
      <c r="O266" s="5">
        <v>17555</v>
      </c>
      <c r="P266" s="5">
        <v>12718</v>
      </c>
      <c r="Q266" s="5">
        <v>0</v>
      </c>
      <c r="R266" s="5">
        <v>0</v>
      </c>
      <c r="S266" s="5">
        <f t="shared" si="46"/>
        <v>14467</v>
      </c>
      <c r="T266" s="5">
        <v>260</v>
      </c>
      <c r="U266" s="5">
        <v>33</v>
      </c>
      <c r="V266" s="5">
        <v>2479</v>
      </c>
      <c r="W266" s="5">
        <v>1749</v>
      </c>
      <c r="X266" s="72">
        <f t="shared" si="47"/>
        <v>0.87626035739243291</v>
      </c>
      <c r="Y266" s="72">
        <f t="shared" si="48"/>
        <v>0</v>
      </c>
      <c r="Z266" s="72">
        <f t="shared" si="49"/>
        <v>0.12373964260756713</v>
      </c>
      <c r="AA266" s="72">
        <f t="shared" si="50"/>
        <v>0.87910416810672565</v>
      </c>
      <c r="AB266" s="72">
        <f t="shared" si="51"/>
        <v>0</v>
      </c>
      <c r="AC266" s="72">
        <f t="shared" si="52"/>
        <v>0.12089583189327435</v>
      </c>
      <c r="AD266" s="72">
        <f t="shared" si="53"/>
        <v>4.4424478386742537E-3</v>
      </c>
      <c r="AE266" s="72">
        <f t="shared" si="54"/>
        <v>6.1519319831340293E-3</v>
      </c>
      <c r="AF266" s="72">
        <f t="shared" si="55"/>
        <v>0.83774250440917108</v>
      </c>
    </row>
    <row r="267" spans="1:32" x14ac:dyDescent="0.25">
      <c r="A267" s="2" t="s">
        <v>7735</v>
      </c>
      <c r="B267" s="3" t="s">
        <v>24</v>
      </c>
      <c r="C267" s="4" t="s">
        <v>7734</v>
      </c>
      <c r="D267" s="3" t="s">
        <v>26</v>
      </c>
      <c r="E267" s="3" t="s">
        <v>7733</v>
      </c>
      <c r="F267" s="3" t="s">
        <v>28</v>
      </c>
      <c r="G267" s="3" t="s">
        <v>28</v>
      </c>
      <c r="H267" s="5">
        <v>828</v>
      </c>
      <c r="I267" s="5">
        <v>94</v>
      </c>
      <c r="J267" s="5">
        <v>557</v>
      </c>
      <c r="K267" s="5">
        <v>757</v>
      </c>
      <c r="L267" s="5">
        <v>9.7804000000000002E-2</v>
      </c>
      <c r="M267" s="69">
        <f t="shared" si="45"/>
        <v>13186</v>
      </c>
      <c r="N267" s="5">
        <v>221</v>
      </c>
      <c r="O267" s="5">
        <v>11094</v>
      </c>
      <c r="P267" s="5">
        <v>7740</v>
      </c>
      <c r="Q267" s="5">
        <v>0</v>
      </c>
      <c r="R267" s="5">
        <v>0</v>
      </c>
      <c r="S267" s="5">
        <f t="shared" si="46"/>
        <v>9202</v>
      </c>
      <c r="T267" s="5">
        <v>69</v>
      </c>
      <c r="U267" s="5">
        <v>25</v>
      </c>
      <c r="V267" s="5">
        <v>2092</v>
      </c>
      <c r="W267" s="5">
        <v>1462</v>
      </c>
      <c r="X267" s="72">
        <f t="shared" si="47"/>
        <v>0.8413468830577886</v>
      </c>
      <c r="Y267" s="72">
        <f t="shared" si="48"/>
        <v>0</v>
      </c>
      <c r="Z267" s="72">
        <f t="shared" si="49"/>
        <v>0.15865311694221143</v>
      </c>
      <c r="AA267" s="72">
        <f t="shared" si="50"/>
        <v>0.84112149532710279</v>
      </c>
      <c r="AB267" s="72">
        <f t="shared" si="51"/>
        <v>0</v>
      </c>
      <c r="AC267" s="72">
        <f t="shared" si="52"/>
        <v>0.15887850467289719</v>
      </c>
      <c r="AD267" s="72">
        <f t="shared" si="53"/>
        <v>1.6760200212346428E-2</v>
      </c>
      <c r="AE267" s="72">
        <f t="shared" si="54"/>
        <v>2.4016518148228645E-2</v>
      </c>
      <c r="AF267" s="72">
        <f t="shared" si="55"/>
        <v>0.73579920739762217</v>
      </c>
    </row>
    <row r="268" spans="1:32" x14ac:dyDescent="0.25">
      <c r="A268" s="2" t="s">
        <v>8596</v>
      </c>
      <c r="B268" s="3" t="s">
        <v>24</v>
      </c>
      <c r="C268" s="4" t="s">
        <v>8595</v>
      </c>
      <c r="D268" s="3" t="s">
        <v>26</v>
      </c>
      <c r="E268" s="3" t="s">
        <v>8594</v>
      </c>
      <c r="F268" s="3" t="s">
        <v>28</v>
      </c>
      <c r="G268" s="3" t="s">
        <v>28</v>
      </c>
      <c r="H268" s="5">
        <v>2103</v>
      </c>
      <c r="I268" s="5">
        <v>20</v>
      </c>
      <c r="J268" s="5">
        <v>2044</v>
      </c>
      <c r="K268" s="5">
        <v>3630</v>
      </c>
      <c r="L268" s="5">
        <v>7.0528999999999994E-2</v>
      </c>
      <c r="M268" s="69">
        <f t="shared" si="45"/>
        <v>135324</v>
      </c>
      <c r="N268" s="5">
        <v>737</v>
      </c>
      <c r="O268" s="5">
        <v>80260</v>
      </c>
      <c r="P268" s="5">
        <v>51468</v>
      </c>
      <c r="Q268" s="5">
        <v>0</v>
      </c>
      <c r="R268" s="5">
        <v>0</v>
      </c>
      <c r="S268" s="5">
        <f t="shared" si="46"/>
        <v>87111</v>
      </c>
      <c r="T268" s="5">
        <v>278</v>
      </c>
      <c r="U268" s="5">
        <v>1096</v>
      </c>
      <c r="V268" s="5">
        <v>55064</v>
      </c>
      <c r="W268" s="5">
        <v>35643</v>
      </c>
      <c r="X268" s="72">
        <f t="shared" si="47"/>
        <v>0.59309509030179419</v>
      </c>
      <c r="Y268" s="72">
        <f t="shared" si="48"/>
        <v>0</v>
      </c>
      <c r="Z268" s="72">
        <f t="shared" si="49"/>
        <v>0.40690490969820581</v>
      </c>
      <c r="AA268" s="72">
        <f t="shared" si="50"/>
        <v>0.59083238626579881</v>
      </c>
      <c r="AB268" s="72">
        <f t="shared" si="51"/>
        <v>0</v>
      </c>
      <c r="AC268" s="72">
        <f t="shared" si="52"/>
        <v>0.40916761373420119</v>
      </c>
      <c r="AD268" s="72">
        <f t="shared" si="53"/>
        <v>5.4461884070822622E-3</v>
      </c>
      <c r="AE268" s="72">
        <f t="shared" si="54"/>
        <v>8.4604699750892541E-3</v>
      </c>
      <c r="AF268" s="72">
        <f t="shared" si="55"/>
        <v>0.56308539944903579</v>
      </c>
    </row>
  </sheetData>
  <autoFilter ref="A2:AF2" xr:uid="{B7D6A413-10EA-45C4-958C-3AC73016F077}">
    <sortState ref="A3:AF268">
      <sortCondition ref="B2"/>
    </sortState>
  </autoFilter>
  <hyperlinks>
    <hyperlink ref="C215" r:id="rId1" xr:uid="{41A669D8-660D-4C85-9427-FD8CDE2030D3}"/>
    <hyperlink ref="C268" r:id="rId2" xr:uid="{8FC1802D-D953-4DB6-8089-AB5BA073FD7D}"/>
    <hyperlink ref="C31" r:id="rId3" xr:uid="{487E3EB9-DFCA-47D6-8820-7F3327D5BD19}"/>
    <hyperlink ref="C140" r:id="rId4" xr:uid="{EF9F3DF7-49BE-444D-8461-223FBA396DB0}"/>
    <hyperlink ref="C123" r:id="rId5" xr:uid="{492A12C2-C97E-4622-9184-DAFEF6CC4032}"/>
    <hyperlink ref="C142" r:id="rId6" xr:uid="{4D737D72-5BA0-48CC-8791-19B42A3B9741}"/>
    <hyperlink ref="C86" r:id="rId7" xr:uid="{C3638631-1A5A-4821-8F2F-DF0550CBC620}"/>
    <hyperlink ref="C67" r:id="rId8" xr:uid="{21DD2483-5FEF-4D8C-87D2-041261445CB7}"/>
    <hyperlink ref="C176" r:id="rId9" xr:uid="{1A903C80-D7F2-4634-BE91-49A356EB9D49}"/>
    <hyperlink ref="C133" r:id="rId10" xr:uid="{D7F0E88A-F698-43F5-B07C-7C1E494A8731}"/>
    <hyperlink ref="C179" r:id="rId11" xr:uid="{B52E13A6-CD59-4DFB-AA4E-F8D1F1FDB95A}"/>
    <hyperlink ref="C82" r:id="rId12" xr:uid="{D7B34698-2787-4940-BC22-ED29F32F54B0}"/>
    <hyperlink ref="C36" r:id="rId13" xr:uid="{6F9AC212-8836-4C82-B8D2-A67E46B17433}"/>
    <hyperlink ref="C144" r:id="rId14" xr:uid="{F489968B-F624-475E-8631-8D60D9C0E653}"/>
    <hyperlink ref="C174" r:id="rId15" xr:uid="{16AD052A-96BF-4353-B062-CCDAE3A982B4}"/>
    <hyperlink ref="C175" r:id="rId16" xr:uid="{0862AE8D-BB28-4546-9669-F8637DCF4E25}"/>
    <hyperlink ref="C171" r:id="rId17" xr:uid="{0E52457F-166D-4D32-852B-B2CFE03DD1F4}"/>
    <hyperlink ref="C195" r:id="rId18" xr:uid="{936287F2-16EB-4E08-B779-33239DE679D3}"/>
    <hyperlink ref="C225" r:id="rId19" xr:uid="{A8E18425-F3A0-455A-AA2D-8100AD081A48}"/>
    <hyperlink ref="C178" r:id="rId20" xr:uid="{96F55C88-0A0A-4FA1-A4A3-0367677F9D77}"/>
    <hyperlink ref="C62" r:id="rId21" xr:uid="{573BE46E-30E0-4D1D-858B-5E252A784AE8}"/>
    <hyperlink ref="C169" r:id="rId22" xr:uid="{8A534212-B4F6-4993-889E-373D39A58DD6}"/>
    <hyperlink ref="C220" r:id="rId23" xr:uid="{43CAF0B5-C315-4C68-A335-544C27FB2066}"/>
    <hyperlink ref="C186" r:id="rId24" xr:uid="{F9C2E39C-DA33-49F0-A1AF-641FCAD4816F}"/>
    <hyperlink ref="C200" r:id="rId25" xr:uid="{15C171CE-4185-43B0-97CA-E62DEDCBB030}"/>
    <hyperlink ref="C182" r:id="rId26" xr:uid="{9EA5D9B8-F4C2-4131-A4CD-6DBA4103FE8C}"/>
    <hyperlink ref="C8" r:id="rId27" xr:uid="{CBF080A2-3213-47BA-95B6-312160376235}"/>
    <hyperlink ref="C19" r:id="rId28" xr:uid="{4E94C4E3-BB21-4A80-B766-AFB997940A74}"/>
    <hyperlink ref="C213" r:id="rId29" xr:uid="{98671BA8-DAF8-4EA0-9648-6B540ECA340F}"/>
    <hyperlink ref="C217" r:id="rId30" xr:uid="{54B02FD1-0653-44F4-B891-8F789303FB02}"/>
    <hyperlink ref="C125" r:id="rId31" xr:uid="{ECD4BB01-507A-474C-8448-AB6FBDBFE21B}"/>
    <hyperlink ref="C24" r:id="rId32" xr:uid="{2A820586-C86F-4E29-8C2A-2448787C3DD9}"/>
    <hyperlink ref="C236" r:id="rId33" xr:uid="{5F92CA00-E199-45A2-85B1-20B739EA2DAB}"/>
    <hyperlink ref="C20" r:id="rId34" xr:uid="{65964A44-0295-424F-AD3E-983FB443F8E0}"/>
    <hyperlink ref="C232" r:id="rId35" xr:uid="{4A5A157B-8750-4999-A0C0-1F790516EC12}"/>
    <hyperlink ref="C103" r:id="rId36" xr:uid="{FAD2EB64-A405-46FD-8689-7DAB9DFD6AD7}"/>
    <hyperlink ref="C22" r:id="rId37" xr:uid="{6D158D60-C6A2-4AB1-9C8B-D7A043EFF839}"/>
    <hyperlink ref="C196" r:id="rId38" xr:uid="{9EB22711-04DE-458A-BD3D-0A5092929321}"/>
    <hyperlink ref="C107" r:id="rId39" xr:uid="{3EA6EFDA-B997-45C3-B8A8-7C4B75252DD1}"/>
    <hyperlink ref="C264" r:id="rId40" xr:uid="{D0B362DB-546B-4F58-872C-74923B12456D}"/>
    <hyperlink ref="C198" r:id="rId41" xr:uid="{3530EC2D-2A29-455B-A855-E3C2C2A13EA1}"/>
    <hyperlink ref="C84" r:id="rId42" xr:uid="{CABAD3FA-A3FF-4C6D-878E-8FE2B1EC247E}"/>
    <hyperlink ref="C248" r:id="rId43" xr:uid="{6FD32E58-E2DB-45B5-97BB-12C1A041BF61}"/>
    <hyperlink ref="C157" r:id="rId44" xr:uid="{B5F74D67-0DDD-432E-BC64-6477EE8B5C75}"/>
    <hyperlink ref="C246" r:id="rId45" xr:uid="{1E35AF97-200D-47E4-B5BE-B93338D7D09C}"/>
    <hyperlink ref="C135" r:id="rId46" xr:uid="{0DCF4A51-13D3-4BD8-B44C-105D0D25BB1E}"/>
    <hyperlink ref="C141" r:id="rId47" xr:uid="{7E20BAC9-0111-47D9-8E7E-37BFECA79B0A}"/>
    <hyperlink ref="C266" r:id="rId48" xr:uid="{50B41CC4-6521-4195-B786-A70BB743F1C2}"/>
    <hyperlink ref="C158" r:id="rId49" xr:uid="{B8E03B49-7B99-4A67-89AE-7756C1AEF818}"/>
    <hyperlink ref="C262" r:id="rId50" xr:uid="{68116AA3-B88D-48FE-9191-AE380FC65B9E}"/>
    <hyperlink ref="C75" r:id="rId51" xr:uid="{6512DB2E-B5A5-45E6-9C16-325B4E68D2DB}"/>
    <hyperlink ref="C88" r:id="rId52" xr:uid="{2F2D3301-E2AB-4D9D-ABB2-BACA6D11301E}"/>
    <hyperlink ref="C223" r:id="rId53" xr:uid="{864BC2F1-73C2-4C8C-9694-1A28B80C7846}"/>
    <hyperlink ref="C155" r:id="rId54" xr:uid="{733EDE06-A81A-44AC-8BE9-2CFCE826B064}"/>
    <hyperlink ref="C40" r:id="rId55" xr:uid="{A56CE662-BC1D-4C2E-A21B-09ADA53A5169}"/>
    <hyperlink ref="C173" r:id="rId56" xr:uid="{9137D55A-E87A-4D2F-B815-E9150556B705}"/>
    <hyperlink ref="C48" r:id="rId57" xr:uid="{031528E0-ADD1-432A-8C4E-B56BC82DBE8A}"/>
    <hyperlink ref="C254" r:id="rId58" xr:uid="{4522CF0D-D107-4B5E-B700-DE25F8BC32AB}"/>
    <hyperlink ref="C234" r:id="rId59" xr:uid="{F870A320-009F-47F4-8BF6-81F84D355914}"/>
    <hyperlink ref="C153" r:id="rId60" xr:uid="{0A5AA3BE-A6DD-41F6-8E72-658E30A6B5BC}"/>
    <hyperlink ref="C72" r:id="rId61" xr:uid="{24279A95-4518-459E-9EC4-94A8DAEEDE91}"/>
    <hyperlink ref="C221" r:id="rId62" xr:uid="{B1886B4F-23D7-4554-B03F-63B04C6A4A36}"/>
    <hyperlink ref="C152" r:id="rId63" xr:uid="{48C3BD24-0D5A-47DA-8DEC-74D908C496D4}"/>
    <hyperlink ref="C134" r:id="rId64" xr:uid="{8391C47C-CAD2-4BD6-A9F7-84F1C8CE17D0}"/>
    <hyperlink ref="C177" r:id="rId65" xr:uid="{6A0A2B54-4DBF-4FFB-AD89-57542151C8BC}"/>
    <hyperlink ref="C111" r:id="rId66" xr:uid="{F7CBB91B-9C95-4975-8465-D88A776565B9}"/>
    <hyperlink ref="C42" r:id="rId67" xr:uid="{764F88F1-1F99-4A20-B4AF-F31D30C100B0}"/>
    <hyperlink ref="C90" r:id="rId68" xr:uid="{99998DBA-96AB-4661-9CA3-AD364A1F9DFC}"/>
    <hyperlink ref="C128" r:id="rId69" xr:uid="{C602B460-678F-422B-891E-3A51E1DC22C7}"/>
    <hyperlink ref="C226" r:id="rId70" xr:uid="{6B98DD28-1680-47F9-9F17-55ECA2A869B3}"/>
    <hyperlink ref="C26" r:id="rId71" xr:uid="{7530AADE-9388-4583-84E1-5195D76D1701}"/>
    <hyperlink ref="C190" r:id="rId72" xr:uid="{6EDECD1D-0C42-43B0-94CA-A4BCDB93A822}"/>
    <hyperlink ref="C229" r:id="rId73" xr:uid="{688EBA98-EE81-4419-A172-1B878DAC94E1}"/>
    <hyperlink ref="C253" r:id="rId74" xr:uid="{5D0B8A72-2F66-41E3-8014-98AC9D8CC40B}"/>
    <hyperlink ref="C81" r:id="rId75" xr:uid="{B221CC9E-CA53-47CA-849A-4F7AC135076E}"/>
    <hyperlink ref="C78" r:id="rId76" xr:uid="{AA8ED09C-A5D3-4321-B587-45833D8B734E}"/>
    <hyperlink ref="C89" r:id="rId77" xr:uid="{69910400-F7F8-4D78-B995-2B86C6528334}"/>
    <hyperlink ref="C185" r:id="rId78" xr:uid="{56C66DBD-4C81-4FB5-994D-5B2F0B3A6F6F}"/>
    <hyperlink ref="C180" r:id="rId79" xr:uid="{AFBB02DD-5619-490D-9526-0C3430EFDAE2}"/>
    <hyperlink ref="C209" r:id="rId80" xr:uid="{140F91DB-A9EA-451C-8545-7382BE97AB33}"/>
    <hyperlink ref="C124" r:id="rId81" xr:uid="{5A8B2921-875C-4E7F-ADB7-8FA8B230CE08}"/>
    <hyperlink ref="C192" r:id="rId82" xr:uid="{DB7435C2-31F9-4926-84E3-1C451DF2704C}"/>
    <hyperlink ref="C219" r:id="rId83" xr:uid="{AD68558D-E241-469D-8895-3243F7AEF951}"/>
    <hyperlink ref="C214" r:id="rId84" xr:uid="{9DFA4A6F-A4F3-4083-BF11-0D2B9A778C27}"/>
    <hyperlink ref="C257" r:id="rId85" xr:uid="{8F86A5DF-2D25-4715-9893-E43991F0A5A1}"/>
    <hyperlink ref="C74" r:id="rId86" xr:uid="{5B56EC88-2506-450C-8B39-F418B6928B97}"/>
    <hyperlink ref="C27" r:id="rId87" xr:uid="{72081AD2-82EA-44AC-97F8-4E87D7AA8E76}"/>
    <hyperlink ref="C80" r:id="rId88" xr:uid="{F52A91ED-AD06-4D68-B9FF-FD355CAB8965}"/>
    <hyperlink ref="C37" r:id="rId89" xr:uid="{A86476AA-73AA-4EEC-9EAE-269D08650FD4}"/>
    <hyperlink ref="C230" r:id="rId90" xr:uid="{2A3FC1C9-3503-4E40-B08A-457BCC72DCCF}"/>
    <hyperlink ref="C34" r:id="rId91" xr:uid="{9245D4FD-9C68-4F1D-918C-780783C6A58A}"/>
    <hyperlink ref="C245" r:id="rId92" xr:uid="{84B6720B-86EE-43FA-B835-676FC688E505}"/>
    <hyperlink ref="C146" r:id="rId93" xr:uid="{E4DD54D5-AD5D-4558-B3E4-3DE64A589F6B}"/>
    <hyperlink ref="C267" r:id="rId94" xr:uid="{8CBF8F46-7A09-4FE9-BCA2-ADBEEDE4CF9F}"/>
    <hyperlink ref="C145" r:id="rId95" xr:uid="{0EF343C1-F8EA-4540-874A-ECA60CCFBF38}"/>
    <hyperlink ref="C132" r:id="rId96" xr:uid="{0D0DC78B-88DC-4018-AA32-013C8BBA5E1C}"/>
    <hyperlink ref="C77" r:id="rId97" xr:uid="{2A1328FF-CBAF-4AAC-8E59-D1126E94FA88}"/>
    <hyperlink ref="C168" r:id="rId98" xr:uid="{FA43E0F1-1B7E-45D5-BBE8-61565C9DCC1C}"/>
    <hyperlink ref="C148" r:id="rId99" xr:uid="{FC56A500-515E-45C8-B455-203E82574341}"/>
    <hyperlink ref="C32" r:id="rId100" xr:uid="{CBA57940-2D63-4B19-8893-3A36BC9AF5C7}"/>
    <hyperlink ref="C65" r:id="rId101" xr:uid="{C0977821-9554-4F7F-B8B3-8CA482D861ED}"/>
    <hyperlink ref="C106" r:id="rId102" xr:uid="{BBD34A4C-706A-4F2C-89F4-E8BA573D5F4F}"/>
    <hyperlink ref="C99" r:id="rId103" xr:uid="{7361E4B1-7F6E-4F9B-AB95-BC457BC6582B}"/>
    <hyperlink ref="C14" r:id="rId104" xr:uid="{FC03FA6C-18BC-4458-90AC-A6EE893E18DA}"/>
    <hyperlink ref="C204" r:id="rId105" xr:uid="{D3599689-B321-4301-A879-401F15189CEB}"/>
    <hyperlink ref="C54" r:id="rId106" xr:uid="{1D11EA00-3092-4FFA-90EA-606752FB964F}"/>
    <hyperlink ref="C150" r:id="rId107" xr:uid="{EAF5348B-D506-4F5A-99B8-18418E43FA44}"/>
    <hyperlink ref="C147" r:id="rId108" xr:uid="{74BA5ADB-EE47-4875-896B-AB39492901B4}"/>
    <hyperlink ref="C28" r:id="rId109" xr:uid="{9E71E17B-B301-4C17-A302-45B5F494F101}"/>
    <hyperlink ref="C203" r:id="rId110" xr:uid="{B7B94760-748A-4FCA-B76E-5A8DE7DE1BC5}"/>
    <hyperlink ref="C108" r:id="rId111" xr:uid="{E5F91DB0-C39B-49E2-AC48-2F5E7764DF74}"/>
    <hyperlink ref="C112" r:id="rId112" xr:uid="{80156FB7-E584-4135-90D4-878BB5FDDE9D}"/>
    <hyperlink ref="C49" r:id="rId113" xr:uid="{F729896E-70DC-42B0-84BD-F62D599A2D2A}"/>
    <hyperlink ref="C83" r:id="rId114" xr:uid="{F256635C-551B-49CF-AE08-19DB224AEA22}"/>
    <hyperlink ref="C44" r:id="rId115" xr:uid="{D207E7A5-0E20-45CA-BF70-0AE439E77504}"/>
    <hyperlink ref="C181" r:id="rId116" xr:uid="{636F636B-ED00-4375-96F3-447B22A19E48}"/>
    <hyperlink ref="C191" r:id="rId117" xr:uid="{15EFC84E-B98C-45D5-833F-825C9AA838FE}"/>
    <hyperlink ref="C50" r:id="rId118" xr:uid="{1308F752-172A-488C-8E3F-D797D759B9EF}"/>
    <hyperlink ref="C164" r:id="rId119" xr:uid="{92FD51B9-C5DD-4A87-8DCF-FBC3E81D94E7}"/>
    <hyperlink ref="C93" r:id="rId120" xr:uid="{D0F61905-9D38-4080-A241-E59D5710D71F}"/>
    <hyperlink ref="C210" r:id="rId121" xr:uid="{907E0AE2-AEE1-4FD3-8DB5-16EC47C4FAC3}"/>
    <hyperlink ref="C256" r:id="rId122" xr:uid="{BFD87335-8BD4-4AB6-B282-01755B8940A1}"/>
    <hyperlink ref="C165" r:id="rId123" xr:uid="{8F35572A-B1A7-49DA-8543-504B733448A3}"/>
    <hyperlink ref="C76" r:id="rId124" xr:uid="{6A08FB00-EF79-4681-9A51-68D603A7B700}"/>
    <hyperlink ref="C235" r:id="rId125" xr:uid="{9EED7CC5-E39D-44F3-8C59-D873AB0B1FC4}"/>
    <hyperlink ref="C242" r:id="rId126" xr:uid="{D5B02289-93BE-44C3-BC9B-0E0F5CE2BA94}"/>
    <hyperlink ref="C130" r:id="rId127" xr:uid="{3ED5267A-5716-47B1-A6A1-6635B676BE89}"/>
    <hyperlink ref="C244" r:id="rId128" xr:uid="{5B65C540-CD33-4F0C-9CEB-BE954BE67B01}"/>
    <hyperlink ref="C41" r:id="rId129" xr:uid="{C6E71F80-FC3A-4E18-A50D-FFCC76188207}"/>
    <hyperlink ref="C59" r:id="rId130" xr:uid="{24382A81-5A76-484D-89D6-F02D9077F907}"/>
    <hyperlink ref="C138" r:id="rId131" xr:uid="{E538CEBF-61A6-4EF7-A662-FB6DBF642432}"/>
    <hyperlink ref="C60" r:id="rId132" xr:uid="{55C541C2-7D28-4BCB-A1FC-B2246BD2D1FB}"/>
    <hyperlink ref="C7" r:id="rId133" xr:uid="{D3386B2F-9DA8-4320-BB77-4D44F78E4C1E}"/>
    <hyperlink ref="C121" r:id="rId134" xr:uid="{E7928D4A-3503-471A-B4B0-1E59B11412AC}"/>
    <hyperlink ref="C263" r:id="rId135" xr:uid="{FD8FE776-84FF-43BF-AE09-68F494CE1B90}"/>
    <hyperlink ref="C136" r:id="rId136" xr:uid="{CD75127B-AA44-41D9-92DF-4E6DECBFA0E4}"/>
    <hyperlink ref="C91" r:id="rId137" xr:uid="{91A4D4B5-400B-4240-ABC3-D3C65783ED00}"/>
    <hyperlink ref="C35" r:id="rId138" xr:uid="{24A8CB45-733F-42FE-ABB1-CD7F3F1E7C65}"/>
    <hyperlink ref="C189" r:id="rId139" xr:uid="{F9577ECA-F367-455A-9CB7-567E030A5A10}"/>
    <hyperlink ref="C202" r:id="rId140" xr:uid="{7133B633-27B4-4E40-9BCD-D8239EBD1101}"/>
    <hyperlink ref="C21" r:id="rId141" xr:uid="{C8C7B5B8-5A05-44B4-9631-459DE4D5B95F}"/>
    <hyperlink ref="C129" r:id="rId142" xr:uid="{EDFDFF63-768F-4E04-B4E0-AA29CE477CA6}"/>
    <hyperlink ref="C43" r:id="rId143" xr:uid="{6D6F7F7F-72D5-4FE6-A78D-D8BB0A56A382}"/>
    <hyperlink ref="C70" r:id="rId144" xr:uid="{B335013A-E4BB-44F8-AFCC-CF490CB0F5CD}"/>
    <hyperlink ref="C187" r:id="rId145" xr:uid="{3944571E-8D0D-48AF-A0CC-B39289B52BD4}"/>
    <hyperlink ref="C211" r:id="rId146" xr:uid="{FE79B78F-208C-4CBB-B0E8-551F6EFAEB22}"/>
    <hyperlink ref="C104" r:id="rId147" xr:uid="{6D1A51A7-34B4-4836-95E9-E59DCF1C9762}"/>
    <hyperlink ref="C29" r:id="rId148" xr:uid="{827FACC0-9F50-42B7-B883-B9DD23A7BAED}"/>
    <hyperlink ref="C25" r:id="rId149" xr:uid="{C472217D-D1A2-4546-A783-173A8A9D1470}"/>
    <hyperlink ref="C227" r:id="rId150" xr:uid="{B1677432-8ADF-4A82-A622-5A03AF1401AD}"/>
    <hyperlink ref="C79" r:id="rId151" xr:uid="{E45680D6-5C04-41BA-A630-CDCE8BD4AD75}"/>
    <hyperlink ref="C249" r:id="rId152" xr:uid="{88063E59-741B-459F-92AA-A4E890597B85}"/>
    <hyperlink ref="C199" r:id="rId153" xr:uid="{3DDF186A-CF63-4BF7-AD6A-D28F07BCA48F}"/>
    <hyperlink ref="C252" r:id="rId154" xr:uid="{F9B4C9AD-0C5A-4127-BF11-6B489EFE95AB}"/>
    <hyperlink ref="C228" r:id="rId155" xr:uid="{81CDA325-371C-4B10-8734-0BD415368BE0}"/>
    <hyperlink ref="C109" r:id="rId156" xr:uid="{3629011C-8F28-43E6-BD3E-25DE8B5E1C56}"/>
    <hyperlink ref="C51" r:id="rId157" xr:uid="{7CF21632-AC0A-4281-9916-1C9970736344}"/>
    <hyperlink ref="C110" r:id="rId158" xr:uid="{605AD926-8444-42F1-AF77-9BB47CF69B9B}"/>
    <hyperlink ref="C39" r:id="rId159" xr:uid="{914849D0-E801-4ECA-A114-E2CBDE9E4565}"/>
    <hyperlink ref="C193" r:id="rId160" xr:uid="{5F52C891-0416-4934-90A2-209F21D1FCFE}"/>
    <hyperlink ref="C101" r:id="rId161" xr:uid="{A3A70099-DE10-4CAD-B466-385E4073378D}"/>
    <hyperlink ref="C183" r:id="rId162" xr:uid="{9851BA89-78CB-413D-B744-9E7B0461A0D6}"/>
    <hyperlink ref="C265" r:id="rId163" xr:uid="{E95EAE0B-7C96-4BA3-B3FA-CCE696D8AFC8}"/>
    <hyperlink ref="C64" r:id="rId164" xr:uid="{4BB01C16-7C7B-4902-B7FB-D081C01C1171}"/>
    <hyperlink ref="C23" r:id="rId165" xr:uid="{3B5F0F2F-23F0-4D09-ABA4-360F7DEC483A}"/>
    <hyperlink ref="C102" r:id="rId166" xr:uid="{664D5531-D1F7-4115-AFAA-796C6C2FA563}"/>
    <hyperlink ref="C71" r:id="rId167" xr:uid="{DDBC209A-10D4-4E1A-B419-2C85614A966B}"/>
    <hyperlink ref="C127" r:id="rId168" xr:uid="{E7F9847A-7E80-48B4-ADCE-D33A01D4FDE4}"/>
    <hyperlink ref="C66" r:id="rId169" xr:uid="{AEBB4747-E12A-41E0-A9D4-8236AEDDCC25}"/>
    <hyperlink ref="C97" r:id="rId170" xr:uid="{8F4D4424-A15E-4D00-837A-3F5986FF3D9C}"/>
    <hyperlink ref="C241" r:id="rId171" xr:uid="{E327A609-2437-475F-9A13-5F67A896A43B}"/>
    <hyperlink ref="C114" r:id="rId172" xr:uid="{19BCF5FA-455A-46B8-B8CF-6A7A8E86D5EE}"/>
    <hyperlink ref="C162" r:id="rId173" xr:uid="{3C259EA0-DADA-486B-8D49-BB156E1DE8CF}"/>
    <hyperlink ref="C218" r:id="rId174" xr:uid="{1BB2EFD9-DD38-447E-9B58-A4672F738FC0}"/>
    <hyperlink ref="C170" r:id="rId175" xr:uid="{09BC66A0-6F96-45F8-82F1-4F81CCF65500}"/>
    <hyperlink ref="C238" r:id="rId176" xr:uid="{70C1DC94-5810-4D8D-8257-87BC152947BD}"/>
    <hyperlink ref="C4" r:id="rId177" xr:uid="{548584E0-80C7-4453-9422-8A33DF76AAB3}"/>
    <hyperlink ref="C68" r:id="rId178" xr:uid="{BBFA476E-4481-43A5-9ADA-068D21B6FD8E}"/>
    <hyperlink ref="C151" r:id="rId179" xr:uid="{E2223E99-4C2A-4BFD-873A-E30BCB2419B9}"/>
    <hyperlink ref="C98" r:id="rId180" xr:uid="{FB853413-752A-4C15-97D7-4ECAEAC70F3D}"/>
    <hyperlink ref="C95" r:id="rId181" xr:uid="{CEED4E2D-CE9D-4921-B7E7-3ED98CFAB924}"/>
    <hyperlink ref="C115" r:id="rId182" xr:uid="{C2E38290-3035-4A64-9010-1E8B69286F21}"/>
    <hyperlink ref="C259" r:id="rId183" xr:uid="{87F4EA8D-11CE-42BF-95ED-E2173FF1D60B}"/>
    <hyperlink ref="C92" r:id="rId184" xr:uid="{62224B8F-E360-4F3B-BB7D-668B906A6F07}"/>
    <hyperlink ref="C247" r:id="rId185" xr:uid="{99450F51-AB15-4252-82FE-B202033086AC}"/>
    <hyperlink ref="C167" r:id="rId186" xr:uid="{26F02791-5BB7-4DBC-B3BE-300CB8F3DFBE}"/>
    <hyperlink ref="C55" r:id="rId187" xr:uid="{9D4C06D8-AED9-40F8-8744-68FE8BD84C3E}"/>
    <hyperlink ref="C33" r:id="rId188" xr:uid="{6E2FBCB4-EB3D-499C-B2BD-761400E3E3BB}"/>
    <hyperlink ref="C85" r:id="rId189" xr:uid="{82D19DFA-917E-439B-B66D-50566CB8986E}"/>
    <hyperlink ref="C69" r:id="rId190" xr:uid="{188793CA-A6E4-40F2-8ED4-6A86F8BA4FC8}"/>
    <hyperlink ref="C212" r:id="rId191" xr:uid="{5F6AFB12-DA7E-4ACE-93C6-059E54E3F851}"/>
    <hyperlink ref="C100" r:id="rId192" xr:uid="{71A912F4-86CE-4514-8FC9-79C64BC163D6}"/>
    <hyperlink ref="C231" r:id="rId193" xr:uid="{5F510104-6CEF-40F9-BEDA-14F942D9CD24}"/>
    <hyperlink ref="C46" r:id="rId194" xr:uid="{7AC55CDC-20BB-4E79-B2BF-7EB7D0FDD053}"/>
    <hyperlink ref="C45" r:id="rId195" xr:uid="{735619FB-07CA-4359-A744-20C048A2E272}"/>
    <hyperlink ref="C113" r:id="rId196" xr:uid="{8C179756-E9C7-4C03-B86B-C080D3E59909}"/>
    <hyperlink ref="C73" r:id="rId197" xr:uid="{AE080408-B16B-44EF-8501-BEDADFA45B8D}"/>
    <hyperlink ref="C250" r:id="rId198" xr:uid="{B748871B-3513-4C22-B42B-A16456B44552}"/>
    <hyperlink ref="C38" r:id="rId199" xr:uid="{BE72050F-56DB-4BA4-9278-382E5E5A697B}"/>
    <hyperlink ref="C154" r:id="rId200" xr:uid="{3C3FD8E7-8A14-45C0-B2E0-605D4AB85F61}"/>
    <hyperlink ref="C260" r:id="rId201" xr:uid="{B0CB6B03-3D9B-4CF9-8B5B-2517BF7EC33F}"/>
    <hyperlink ref="C6" r:id="rId202" xr:uid="{4BE6B5A6-8D7A-4DDA-94F0-72AE46BA231B}"/>
    <hyperlink ref="C30" r:id="rId203" xr:uid="{F43A2B94-F604-4FFF-AF4E-1270DD2B5280}"/>
    <hyperlink ref="C139" r:id="rId204" xr:uid="{D9376FE6-D367-4407-869A-8CE641877E83}"/>
    <hyperlink ref="C222" r:id="rId205" xr:uid="{F0DA1FC9-5F1E-4461-B534-4865141F69F1}"/>
    <hyperlink ref="C201" r:id="rId206" xr:uid="{7626CC01-CF10-4120-A539-C1A85D6D8E55}"/>
    <hyperlink ref="C56" r:id="rId207" xr:uid="{8E57CDA9-B4EF-41DE-8312-5681523F2ED2}"/>
    <hyperlink ref="C251" r:id="rId208" xr:uid="{09C8644D-B855-4A0C-91D6-26FC9D308035}"/>
    <hyperlink ref="C5" r:id="rId209" xr:uid="{8C087271-065C-4F29-93C1-B2F75EAB77F1}"/>
    <hyperlink ref="C9" r:id="rId210" xr:uid="{E8C3C5B9-71C6-4274-BECD-467858E8D3AC}"/>
    <hyperlink ref="C216" r:id="rId211" xr:uid="{4C89DD6D-858C-4393-B727-DC8F81338D6A}"/>
    <hyperlink ref="C53" r:id="rId212" xr:uid="{D371D075-CF3B-4F51-A461-AF6B162F5826}"/>
    <hyperlink ref="C61" r:id="rId213" xr:uid="{C28E41EB-2A91-40BC-94EA-5B6582E71928}"/>
    <hyperlink ref="C122" r:id="rId214" xr:uid="{D2F9754D-E912-4565-B543-9A983B01ADD5}"/>
    <hyperlink ref="C224" r:id="rId215" xr:uid="{65C49CA2-9DCB-43FB-B167-E8480AF939C2}"/>
    <hyperlink ref="C87" r:id="rId216" xr:uid="{3BE7CC40-6185-45E0-8515-0CA17CE53611}"/>
    <hyperlink ref="C16" r:id="rId217" xr:uid="{82C25067-859D-4BEB-8A69-4CD9CC2D36AD}"/>
    <hyperlink ref="C184" r:id="rId218" xr:uid="{68FAEEC2-BC37-44AE-9AD5-D26B5E8EBAC5}"/>
    <hyperlink ref="C18" r:id="rId219" xr:uid="{5F6FB2D2-063B-43B0-AC9F-B8E4D81177A6}"/>
    <hyperlink ref="C126" r:id="rId220" xr:uid="{1D3706E2-2854-4198-8A69-30BA2382BB53}"/>
    <hyperlink ref="C143" r:id="rId221" xr:uid="{07F871F4-837A-4556-963E-4689D142E99A}"/>
    <hyperlink ref="C261" r:id="rId222" xr:uid="{9541FF56-17D5-4439-9DAC-A06381997B14}"/>
    <hyperlink ref="C159" r:id="rId223" xr:uid="{E2C6E228-4158-4F7D-B5A1-07341A0C0C5E}"/>
    <hyperlink ref="C258" r:id="rId224" xr:uid="{13F7F7E1-2D6E-400F-979A-20B45E2246D9}"/>
    <hyperlink ref="C117" r:id="rId225" xr:uid="{0EEDD677-0D87-461C-AE6E-F6A59BACB891}"/>
    <hyperlink ref="C137" r:id="rId226" xr:uid="{F030A4CD-2713-4258-A73A-3CE881CA84DE}"/>
    <hyperlink ref="C13" r:id="rId227" xr:uid="{FE1FA943-2A54-4FBB-8439-41616F8B1AA2}"/>
    <hyperlink ref="C233" r:id="rId228" xr:uid="{8160B8DB-2B09-4983-83B5-5E4CDDC32CC7}"/>
    <hyperlink ref="C240" r:id="rId229" xr:uid="{3041D29C-0C12-414E-B97B-52ECF4CA3D2D}"/>
    <hyperlink ref="C3" r:id="rId230" xr:uid="{A73BBFB9-AD64-429E-8815-1AC00CBF5C04}"/>
    <hyperlink ref="C52" r:id="rId231" xr:uid="{C9ABA65D-2AE2-4843-BDEF-6D1CA2009133}"/>
    <hyperlink ref="C131" r:id="rId232" xr:uid="{E372E215-7292-4D01-9F4B-D0DA058C1616}"/>
    <hyperlink ref="C57" r:id="rId233" xr:uid="{191F6B9B-0603-430E-BBED-396CA24DF151}"/>
    <hyperlink ref="C172" r:id="rId234" xr:uid="{3D9232A1-7442-410F-A933-9BBD3A8D6F9F}"/>
    <hyperlink ref="C205" r:id="rId235" xr:uid="{436BD711-A5BF-492E-937E-4C8112840F7F}"/>
    <hyperlink ref="C237" r:id="rId236" xr:uid="{FA661FFB-E8A5-472A-ABF4-2778B2E257E5}"/>
    <hyperlink ref="C197" r:id="rId237" xr:uid="{B1A4184C-0BF4-4C4A-8DA0-DD3A45293BF3}"/>
    <hyperlink ref="C12" r:id="rId238" xr:uid="{AA79BE79-C50D-4964-BCA8-4E235F969DD3}"/>
    <hyperlink ref="C120" r:id="rId239" xr:uid="{F94830AE-A7B7-4610-A93A-591F5F88F7BA}"/>
    <hyperlink ref="C105" r:id="rId240" xr:uid="{7CF2B130-B802-4911-93E7-B2B6A19A89D3}"/>
    <hyperlink ref="C156" r:id="rId241" xr:uid="{77190737-E77C-49B2-9C65-577273D2AFEF}"/>
    <hyperlink ref="C166" r:id="rId242" xr:uid="{DFC92BEC-FF39-4335-BA65-BAEB268C95D2}"/>
    <hyperlink ref="C149" r:id="rId243" xr:uid="{512023E8-E685-49B0-847D-29A0462451B2}"/>
    <hyperlink ref="C243" r:id="rId244" xr:uid="{8EC3E4BF-D13A-43C8-839A-CD05B71C59D0}"/>
    <hyperlink ref="C119" r:id="rId245" xr:uid="{68623E94-9490-4463-A973-2FF29E03FBE2}"/>
    <hyperlink ref="C194" r:id="rId246" xr:uid="{816C760D-AFF0-444C-90C5-E9A8C877E9D3}"/>
    <hyperlink ref="C96" r:id="rId247" xr:uid="{7B6D78B7-4B01-4100-A5FB-65E6B403DB5F}"/>
    <hyperlink ref="C116" r:id="rId248" xr:uid="{101C8696-69B2-4847-A1C3-8CBB53465AB1}"/>
    <hyperlink ref="C47" r:id="rId249" xr:uid="{ADD3A174-8BC4-4EDD-8B77-6C855098B852}"/>
    <hyperlink ref="C208" r:id="rId250" xr:uid="{5C0E9BA7-954C-4B9A-8D75-B37908C65267}"/>
    <hyperlink ref="C206" r:id="rId251" xr:uid="{552FF846-AA7D-448D-9978-B6E017631FDA}"/>
    <hyperlink ref="C118" r:id="rId252" xr:uid="{00B04553-81A7-4983-A39D-C7B9D5639DA9}"/>
    <hyperlink ref="C63" r:id="rId253" xr:uid="{00E1FB8B-F491-48D0-84BC-1B64867D22D6}"/>
    <hyperlink ref="C94" r:id="rId254" xr:uid="{DEA922A9-04FF-40C3-88F8-710E3172A553}"/>
    <hyperlink ref="C188" r:id="rId255" xr:uid="{4F8E5F90-6B09-4842-B6CC-C6C1A22FA9E9}"/>
    <hyperlink ref="C15" r:id="rId256" xr:uid="{AF3426C3-F7F0-4894-9D17-44CBAE5EB56A}"/>
    <hyperlink ref="C161" r:id="rId257" xr:uid="{62B08057-0D32-49D7-B319-BB10A3B471A3}"/>
    <hyperlink ref="C255" r:id="rId258" xr:uid="{ACEEC584-6DEF-40FD-9A43-85B2159211EB}"/>
    <hyperlink ref="C11" r:id="rId259" xr:uid="{485EFB45-D7D5-436B-86A4-2616C2602622}"/>
    <hyperlink ref="C17" r:id="rId260" xr:uid="{477C9CEC-6115-410D-ABF6-BEE0B65C0E55}"/>
    <hyperlink ref="C10" r:id="rId261" xr:uid="{958A4655-2DAE-49D6-B4E4-74F777974A9C}"/>
    <hyperlink ref="C207" r:id="rId262" xr:uid="{30E2ECE9-E28F-4CCB-A7DC-2CEB0577F019}"/>
    <hyperlink ref="C239" r:id="rId263" xr:uid="{9ACD3B77-44BF-4A34-8787-7B72D37C77FA}"/>
    <hyperlink ref="C160" r:id="rId264" xr:uid="{6E71CD9F-1AAE-4983-B2DC-C0F3CC318201}"/>
    <hyperlink ref="C163" r:id="rId265" xr:uid="{F040F524-7970-4752-B782-6AD5C27479A1}"/>
    <hyperlink ref="C58" r:id="rId266" xr:uid="{F3233CA5-DAFF-4E25-A2D8-5FAAA6015E26}"/>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6B825-5DA4-495D-988A-6ED290B2974B}">
  <dimension ref="A1:P37"/>
  <sheetViews>
    <sheetView tabSelected="1" zoomScale="80" zoomScaleNormal="80" workbookViewId="0">
      <selection activeCell="K30" sqref="K30"/>
    </sheetView>
  </sheetViews>
  <sheetFormatPr defaultRowHeight="15" x14ac:dyDescent="0.25"/>
  <cols>
    <col min="2" max="2" width="8" customWidth="1"/>
    <col min="3" max="3" width="21" customWidth="1"/>
    <col min="4" max="4" width="10.7109375" customWidth="1"/>
    <col min="5" max="5" width="12.140625" customWidth="1"/>
    <col min="6" max="6" width="11.7109375" customWidth="1"/>
    <col min="7" max="7" width="11.140625" customWidth="1"/>
    <col min="8" max="8" width="12" customWidth="1"/>
    <col min="9" max="9" width="12.28515625" customWidth="1"/>
    <col min="10" max="10" width="12" customWidth="1"/>
    <col min="11" max="13" width="12.28515625" customWidth="1"/>
    <col min="15" max="15" width="13.28515625" customWidth="1"/>
    <col min="16" max="16" width="11.42578125" customWidth="1"/>
    <col min="17" max="16384" width="9.140625" style="23"/>
  </cols>
  <sheetData>
    <row r="1" spans="1:16" s="6" customFormat="1" ht="31.5" customHeight="1" x14ac:dyDescent="0.25">
      <c r="D1" s="7" t="s">
        <v>2458</v>
      </c>
      <c r="E1" s="7" t="s">
        <v>2459</v>
      </c>
      <c r="F1" s="7" t="s">
        <v>2460</v>
      </c>
      <c r="G1" s="7" t="s">
        <v>2461</v>
      </c>
      <c r="H1" s="7" t="s">
        <v>2462</v>
      </c>
      <c r="I1" s="7" t="s">
        <v>2463</v>
      </c>
      <c r="J1" s="7" t="s">
        <v>2464</v>
      </c>
      <c r="K1" s="7" t="s">
        <v>2465</v>
      </c>
      <c r="L1" s="7" t="s">
        <v>2466</v>
      </c>
      <c r="M1" s="7" t="s">
        <v>9878</v>
      </c>
      <c r="O1" s="8" t="s">
        <v>2467</v>
      </c>
      <c r="P1" s="7" t="s">
        <v>2468</v>
      </c>
    </row>
    <row r="2" spans="1:16" s="10" customFormat="1" x14ac:dyDescent="0.25">
      <c r="A2" s="9" t="s">
        <v>2479</v>
      </c>
    </row>
    <row r="3" spans="1:16" s="11" customFormat="1" x14ac:dyDescent="0.25">
      <c r="B3" s="12" t="s">
        <v>2469</v>
      </c>
      <c r="D3" s="13"/>
      <c r="E3" s="13">
        <v>282</v>
      </c>
      <c r="F3" s="13">
        <v>263</v>
      </c>
      <c r="G3" s="13">
        <v>264</v>
      </c>
      <c r="H3" s="13">
        <v>278</v>
      </c>
      <c r="I3" s="13">
        <v>272</v>
      </c>
      <c r="J3" s="13">
        <v>266</v>
      </c>
      <c r="K3" s="13">
        <v>256</v>
      </c>
      <c r="L3" s="13">
        <v>273</v>
      </c>
      <c r="M3" s="13">
        <v>274</v>
      </c>
      <c r="O3" s="14">
        <f>AVERAGE(I3:L3)</f>
        <v>266.75</v>
      </c>
      <c r="P3" s="15">
        <f>L3/O3-1</f>
        <v>2.3430178069353325E-2</v>
      </c>
    </row>
    <row r="4" spans="1:16" customFormat="1" x14ac:dyDescent="0.25">
      <c r="C4" t="s">
        <v>12</v>
      </c>
      <c r="D4" s="16"/>
      <c r="E4" s="16">
        <v>4415174</v>
      </c>
      <c r="F4" s="16">
        <v>4681456</v>
      </c>
      <c r="G4" s="16">
        <v>3560645</v>
      </c>
      <c r="H4" s="16">
        <v>3750034</v>
      </c>
      <c r="I4" s="16">
        <v>3495504</v>
      </c>
      <c r="J4" s="16">
        <v>4241234</v>
      </c>
      <c r="K4" s="16">
        <v>4496023</v>
      </c>
      <c r="L4" s="16">
        <v>3604253</v>
      </c>
      <c r="M4" s="16">
        <v>3542453</v>
      </c>
      <c r="O4" s="17">
        <f>AVERAGE(I4:L4)</f>
        <v>3959253.5</v>
      </c>
      <c r="P4" s="18">
        <f>L4/O4-1</f>
        <v>-8.9663493383285497E-2</v>
      </c>
    </row>
    <row r="5" spans="1:16" customFormat="1" x14ac:dyDescent="0.25">
      <c r="C5" t="s">
        <v>18</v>
      </c>
      <c r="D5" s="16"/>
      <c r="E5" s="16">
        <v>2976026</v>
      </c>
      <c r="F5" s="16">
        <v>3115964</v>
      </c>
      <c r="G5" s="16">
        <v>2429849</v>
      </c>
      <c r="H5" s="16">
        <v>2580467</v>
      </c>
      <c r="I5" s="16">
        <v>2386213</v>
      </c>
      <c r="J5" s="16">
        <v>2862835</v>
      </c>
      <c r="K5" s="16">
        <v>2999890</v>
      </c>
      <c r="L5" s="16">
        <v>2479655</v>
      </c>
      <c r="M5" s="16">
        <v>2384282</v>
      </c>
      <c r="O5" s="17">
        <f>AVERAGE(I5:L5)</f>
        <v>2682148.25</v>
      </c>
      <c r="P5" s="18">
        <f>L5/O5-1</f>
        <v>-7.5496665779007599E-2</v>
      </c>
    </row>
    <row r="6" spans="1:16" customFormat="1" x14ac:dyDescent="0.25">
      <c r="C6" t="s">
        <v>2470</v>
      </c>
      <c r="D6" s="19"/>
      <c r="E6" s="19">
        <v>1.4229110789291656E-2</v>
      </c>
      <c r="F6" s="19">
        <v>1.6231275056307268E-2</v>
      </c>
      <c r="G6" s="19">
        <v>1.3077686767425564E-2</v>
      </c>
      <c r="H6" s="19">
        <v>1.4913464784585953E-2</v>
      </c>
      <c r="I6" s="19">
        <v>1.3563709267676421E-2</v>
      </c>
      <c r="J6" s="19">
        <v>1.5005302701996636E-2</v>
      </c>
      <c r="K6" s="19">
        <v>1.2544864650381014E-2</v>
      </c>
      <c r="L6" s="19">
        <v>1.1194552657651947E-2</v>
      </c>
      <c r="M6" s="19">
        <v>1.5484818714777485E-2</v>
      </c>
      <c r="O6" s="20">
        <f>AVERAGE(I6:L6)</f>
        <v>1.3077107319426504E-2</v>
      </c>
      <c r="P6" s="16">
        <f>(L6-O6)*10000</f>
        <v>-18.825546617745569</v>
      </c>
    </row>
    <row r="7" spans="1:16" customFormat="1" x14ac:dyDescent="0.25">
      <c r="C7" t="s">
        <v>2471</v>
      </c>
      <c r="D7" s="19"/>
      <c r="E7" s="19">
        <v>2.1110030624732445E-2</v>
      </c>
      <c r="F7" s="19">
        <v>2.4386032701276393E-2</v>
      </c>
      <c r="G7" s="19">
        <v>1.9163742273696844E-2</v>
      </c>
      <c r="H7" s="19">
        <v>2.1672821237396177E-2</v>
      </c>
      <c r="I7" s="19">
        <v>1.9869139930090065E-2</v>
      </c>
      <c r="J7" s="19">
        <v>2.2230062158664399E-2</v>
      </c>
      <c r="K7" s="19">
        <v>1.8801356049721822E-2</v>
      </c>
      <c r="L7" s="19">
        <v>1.6271618430789767E-2</v>
      </c>
      <c r="M7" s="19">
        <v>1.0805724871031796E-2</v>
      </c>
      <c r="O7" s="20">
        <f>AVERAGE(I7:L7)</f>
        <v>1.9293044142316515E-2</v>
      </c>
      <c r="P7" s="16">
        <f>(L7-O7)*10000</f>
        <v>-30.214257115267486</v>
      </c>
    </row>
    <row r="8" spans="1:16" customFormat="1" x14ac:dyDescent="0.25">
      <c r="C8" t="s">
        <v>2472</v>
      </c>
      <c r="D8" s="21"/>
      <c r="E8" s="18">
        <v>0.68898414606257541</v>
      </c>
      <c r="F8" s="18">
        <v>0.69274699389191707</v>
      </c>
      <c r="G8" s="18">
        <v>0.71347754435042721</v>
      </c>
      <c r="H8" s="18">
        <v>0.71265701206201904</v>
      </c>
      <c r="I8" s="18">
        <v>0.72246653656927684</v>
      </c>
      <c r="J8" s="18">
        <v>0.73588277340957831</v>
      </c>
      <c r="K8" s="18">
        <v>0.70316056513150638</v>
      </c>
      <c r="L8" s="18">
        <v>0.77788729376473109</v>
      </c>
      <c r="M8" s="18">
        <v>0.8390662817897403</v>
      </c>
      <c r="O8" s="20">
        <f>AVERAGE(I8:L8)</f>
        <v>0.73484929221877315</v>
      </c>
      <c r="P8" s="16">
        <f>(L8-O8)*10000</f>
        <v>430.3800154595794</v>
      </c>
    </row>
    <row r="9" spans="1:16" customFormat="1" x14ac:dyDescent="0.25">
      <c r="C9" t="s">
        <v>2473</v>
      </c>
      <c r="D9" s="16"/>
      <c r="E9" s="16">
        <f t="shared" ref="E9:G9" si="0">E4/E3</f>
        <v>15656.645390070922</v>
      </c>
      <c r="F9" s="16">
        <f t="shared" si="0"/>
        <v>17800.212927756653</v>
      </c>
      <c r="G9" s="16">
        <f t="shared" si="0"/>
        <v>13487.291666666666</v>
      </c>
      <c r="H9" s="16">
        <f t="shared" ref="H9:J9" si="1">H4/H3</f>
        <v>13489.330935251799</v>
      </c>
      <c r="I9" s="16">
        <f t="shared" si="1"/>
        <v>12851.117647058823</v>
      </c>
      <c r="J9" s="16">
        <f t="shared" si="1"/>
        <v>15944.488721804511</v>
      </c>
      <c r="K9" s="16">
        <f t="shared" ref="K9:L9" si="2">K4/K3</f>
        <v>17562.58984375</v>
      </c>
      <c r="L9" s="16">
        <f t="shared" si="2"/>
        <v>13202.391941391941</v>
      </c>
      <c r="M9" s="16">
        <f t="shared" ref="M9" si="3">M4/M3</f>
        <v>12928.660583941606</v>
      </c>
      <c r="O9" s="17">
        <f>AVERAGE(I9:L9)</f>
        <v>14890.14703850132</v>
      </c>
      <c r="P9" s="18">
        <f>L9/O9-1</f>
        <v>-0.11334710750305999</v>
      </c>
    </row>
    <row r="10" spans="1:16" customFormat="1" x14ac:dyDescent="0.25">
      <c r="C10" t="s">
        <v>2474</v>
      </c>
      <c r="D10" s="16"/>
      <c r="E10" s="16">
        <f t="shared" ref="E10:G10" si="4">E5/E3</f>
        <v>10553.283687943262</v>
      </c>
      <c r="F10" s="16">
        <f t="shared" si="4"/>
        <v>11847.77186311787</v>
      </c>
      <c r="G10" s="16">
        <f t="shared" si="4"/>
        <v>9203.9734848484841</v>
      </c>
      <c r="H10" s="16">
        <f t="shared" ref="H10:J10" si="5">H5/H3</f>
        <v>9282.2553956834527</v>
      </c>
      <c r="I10" s="16">
        <f t="shared" si="5"/>
        <v>8772.8419117647063</v>
      </c>
      <c r="J10" s="16">
        <f t="shared" si="5"/>
        <v>10762.537593984962</v>
      </c>
      <c r="K10" s="16">
        <f t="shared" ref="K10:L10" si="6">K5/K3</f>
        <v>11718.3203125</v>
      </c>
      <c r="L10" s="16">
        <f t="shared" si="6"/>
        <v>9082.9853479853482</v>
      </c>
      <c r="M10" s="16">
        <f t="shared" ref="M10" si="7">M5/M3</f>
        <v>8701.7591240875918</v>
      </c>
      <c r="O10" s="17">
        <f>AVERAGE(I10:L10)</f>
        <v>10084.171291558754</v>
      </c>
      <c r="P10" s="18">
        <f>L10/O10-1</f>
        <v>-9.9282917220126721E-2</v>
      </c>
    </row>
    <row r="11" spans="1:16" customFormat="1" x14ac:dyDescent="0.25">
      <c r="D11" s="16"/>
      <c r="E11" s="16"/>
      <c r="F11" s="16"/>
      <c r="G11" s="16"/>
      <c r="H11" s="16"/>
      <c r="I11" s="16"/>
      <c r="J11" s="16"/>
      <c r="K11" s="16"/>
      <c r="L11" s="16"/>
      <c r="M11" s="16"/>
      <c r="O11" s="17"/>
      <c r="P11" s="18"/>
    </row>
    <row r="12" spans="1:16" x14ac:dyDescent="0.25">
      <c r="A12" s="11"/>
      <c r="B12" s="11" t="s">
        <v>2475</v>
      </c>
      <c r="C12" s="11"/>
      <c r="D12" s="22"/>
      <c r="E12" s="22"/>
      <c r="F12" s="22"/>
      <c r="G12" s="22"/>
      <c r="H12" s="22"/>
      <c r="I12" s="22"/>
      <c r="J12" s="22"/>
      <c r="K12" s="22"/>
      <c r="L12" s="22"/>
      <c r="M12" s="22"/>
      <c r="N12" s="11"/>
      <c r="O12" s="14" t="e">
        <f>AVERAGE(F12:I12)</f>
        <v>#DIV/0!</v>
      </c>
      <c r="P12" s="15" t="e">
        <f>J12/O12-1</f>
        <v>#DIV/0!</v>
      </c>
    </row>
    <row r="13" spans="1:16" s="24" customFormat="1" x14ac:dyDescent="0.25">
      <c r="A13"/>
      <c r="B13"/>
      <c r="C13" t="s">
        <v>2476</v>
      </c>
      <c r="D13" s="16"/>
      <c r="E13" s="16"/>
      <c r="F13" s="16"/>
      <c r="G13" s="16"/>
      <c r="K13" s="16"/>
      <c r="L13" s="16"/>
      <c r="M13" s="16"/>
      <c r="N13"/>
      <c r="O13" s="17" t="e">
        <f t="shared" ref="O13:O14" si="8">AVERAGE(F13:I13)</f>
        <v>#DIV/0!</v>
      </c>
      <c r="P13" s="18" t="e">
        <f>I8/O13-1</f>
        <v>#DIV/0!</v>
      </c>
    </row>
    <row r="14" spans="1:16" x14ac:dyDescent="0.25">
      <c r="C14" t="s">
        <v>2477</v>
      </c>
      <c r="D14" s="16"/>
      <c r="E14" s="16"/>
      <c r="F14" s="16"/>
      <c r="G14" s="16"/>
      <c r="H14" s="16"/>
      <c r="I14" s="16"/>
      <c r="J14" s="16"/>
      <c r="K14" s="16"/>
      <c r="L14" s="16"/>
      <c r="M14" s="16"/>
      <c r="O14" s="17" t="e">
        <f t="shared" si="8"/>
        <v>#DIV/0!</v>
      </c>
      <c r="P14" s="18" t="e">
        <f t="shared" ref="P14" si="9">J14/O14-1</f>
        <v>#DIV/0!</v>
      </c>
    </row>
    <row r="15" spans="1:16" x14ac:dyDescent="0.25">
      <c r="D15" s="25"/>
      <c r="E15" s="25"/>
      <c r="F15" s="25"/>
      <c r="G15" s="25"/>
      <c r="H15" s="25"/>
      <c r="I15" s="25"/>
      <c r="J15" s="25"/>
      <c r="K15" s="25"/>
      <c r="L15" s="25"/>
      <c r="M15" s="25"/>
    </row>
    <row r="16" spans="1:16" x14ac:dyDescent="0.25">
      <c r="A16" s="11"/>
      <c r="B16" s="11" t="s">
        <v>2478</v>
      </c>
      <c r="C16" s="11"/>
      <c r="D16" s="26" t="e">
        <f t="shared" ref="D16:J16" si="10">SUM(D17:D18)</f>
        <v>#DIV/0!</v>
      </c>
      <c r="E16" s="26" t="e">
        <f t="shared" si="10"/>
        <v>#DIV/0!</v>
      </c>
      <c r="F16" s="26" t="e">
        <f t="shared" si="10"/>
        <v>#DIV/0!</v>
      </c>
      <c r="G16" s="26" t="e">
        <f t="shared" si="10"/>
        <v>#DIV/0!</v>
      </c>
      <c r="H16" s="26" t="e">
        <f t="shared" si="10"/>
        <v>#DIV/0!</v>
      </c>
      <c r="I16" s="26" t="e">
        <f t="shared" si="10"/>
        <v>#DIV/0!</v>
      </c>
      <c r="J16" s="26" t="e">
        <f t="shared" si="10"/>
        <v>#DIV/0!</v>
      </c>
      <c r="K16" s="26"/>
      <c r="L16" s="26"/>
      <c r="M16" s="26"/>
      <c r="N16" s="11"/>
      <c r="O16" s="14"/>
      <c r="P16" s="15"/>
    </row>
    <row r="17" spans="1:16" x14ac:dyDescent="0.25">
      <c r="C17" t="s">
        <v>2476</v>
      </c>
      <c r="D17" s="25" t="e">
        <f>Summary!D13/Summary!D$12</f>
        <v>#DIV/0!</v>
      </c>
      <c r="E17" s="25" t="e">
        <f>Summary!E13/Summary!E$12</f>
        <v>#DIV/0!</v>
      </c>
      <c r="F17" s="25" t="e">
        <f>Summary!F13/Summary!F$12</f>
        <v>#DIV/0!</v>
      </c>
      <c r="G17" s="25" t="e">
        <f>Summary!G13/Summary!G$12</f>
        <v>#DIV/0!</v>
      </c>
      <c r="H17" s="25" t="e">
        <f>Summary!I6/Summary!H$12</f>
        <v>#DIV/0!</v>
      </c>
      <c r="I17" s="25" t="e">
        <f>Summary!I7/Summary!I$12</f>
        <v>#DIV/0!</v>
      </c>
      <c r="J17" s="25" t="e">
        <f>Summary!I8/Summary!J$12</f>
        <v>#DIV/0!</v>
      </c>
      <c r="K17" s="25"/>
      <c r="L17" s="25"/>
      <c r="M17" s="25"/>
      <c r="O17" s="27" t="e">
        <f t="shared" ref="O17:O18" si="11">AVERAGE(F17:I17)</f>
        <v>#DIV/0!</v>
      </c>
      <c r="P17" s="16" t="e">
        <f>(J17-O17)*10000</f>
        <v>#DIV/0!</v>
      </c>
    </row>
    <row r="18" spans="1:16" x14ac:dyDescent="0.25">
      <c r="C18" t="s">
        <v>2477</v>
      </c>
      <c r="D18" s="25" t="e">
        <f>Summary!D14/Summary!D$12</f>
        <v>#DIV/0!</v>
      </c>
      <c r="E18" s="25" t="e">
        <f>Summary!E14/Summary!E$12</f>
        <v>#DIV/0!</v>
      </c>
      <c r="F18" s="25" t="e">
        <f>Summary!F14/Summary!F$12</f>
        <v>#DIV/0!</v>
      </c>
      <c r="G18" s="25" t="e">
        <f>Summary!G14/Summary!G$12</f>
        <v>#DIV/0!</v>
      </c>
      <c r="H18" s="25" t="e">
        <f>Summary!H14/Summary!H$12</f>
        <v>#DIV/0!</v>
      </c>
      <c r="I18" s="25" t="e">
        <f>Summary!I14/Summary!I$12</f>
        <v>#DIV/0!</v>
      </c>
      <c r="J18" s="25" t="e">
        <f>Summary!J14/Summary!J$12</f>
        <v>#DIV/0!</v>
      </c>
      <c r="K18" s="25"/>
      <c r="L18" s="25"/>
      <c r="M18" s="25"/>
      <c r="O18" s="27" t="e">
        <f t="shared" si="11"/>
        <v>#DIV/0!</v>
      </c>
      <c r="P18" s="16" t="e">
        <f t="shared" ref="P18" si="12">(J18-O18)*10000</f>
        <v>#DIV/0!</v>
      </c>
    </row>
    <row r="19" spans="1:16" customFormat="1" x14ac:dyDescent="0.25"/>
    <row r="20" spans="1:16" x14ac:dyDescent="0.25">
      <c r="A20" s="9" t="s">
        <v>2480</v>
      </c>
      <c r="B20" s="10"/>
      <c r="C20" s="10"/>
      <c r="D20" s="10"/>
      <c r="E20" s="10"/>
      <c r="F20" s="10"/>
      <c r="G20" s="10"/>
      <c r="H20" s="10"/>
      <c r="I20" s="10"/>
      <c r="J20" s="10"/>
      <c r="K20" s="10"/>
      <c r="L20" s="10"/>
      <c r="M20" s="10"/>
      <c r="N20" s="10"/>
      <c r="O20" s="10"/>
      <c r="P20" s="10"/>
    </row>
    <row r="21" spans="1:16" x14ac:dyDescent="0.25">
      <c r="A21" s="11"/>
      <c r="B21" s="12" t="s">
        <v>2469</v>
      </c>
      <c r="C21" s="11"/>
      <c r="D21" s="13"/>
      <c r="E21" s="13"/>
      <c r="F21" s="13"/>
      <c r="G21" s="13"/>
      <c r="H21" s="13">
        <v>150</v>
      </c>
      <c r="I21" s="13">
        <v>148</v>
      </c>
      <c r="J21" s="13">
        <v>132</v>
      </c>
      <c r="K21" s="13">
        <v>154</v>
      </c>
      <c r="L21" s="13">
        <v>139</v>
      </c>
      <c r="M21" s="13">
        <v>156</v>
      </c>
      <c r="N21" s="11"/>
      <c r="O21" s="14">
        <f>AVERAGE(I21:L21)</f>
        <v>143.25</v>
      </c>
      <c r="P21" s="15">
        <f>L21/O21-1</f>
        <v>-2.9668411867364797E-2</v>
      </c>
    </row>
    <row r="22" spans="1:16" x14ac:dyDescent="0.25">
      <c r="C22" t="s">
        <v>12</v>
      </c>
      <c r="D22" s="16"/>
      <c r="E22" s="16"/>
      <c r="F22" s="16"/>
      <c r="G22" s="16"/>
      <c r="H22" s="16">
        <v>1083498</v>
      </c>
      <c r="I22" s="16">
        <v>1032452</v>
      </c>
      <c r="J22" s="16">
        <v>907209</v>
      </c>
      <c r="K22" s="16">
        <v>1442373</v>
      </c>
      <c r="L22" s="16">
        <v>1013642</v>
      </c>
      <c r="M22" s="16">
        <v>1041612</v>
      </c>
      <c r="O22" s="17">
        <f>AVERAGE(I22:L22)</f>
        <v>1098919</v>
      </c>
      <c r="P22" s="18">
        <f>L22/O22-1</f>
        <v>-7.7600805882872215E-2</v>
      </c>
    </row>
    <row r="23" spans="1:16" s="24" customFormat="1" x14ac:dyDescent="0.25">
      <c r="A23"/>
      <c r="B23"/>
      <c r="C23" t="s">
        <v>18</v>
      </c>
      <c r="D23" s="16"/>
      <c r="E23" s="16"/>
      <c r="F23" s="16"/>
      <c r="G23" s="16"/>
      <c r="H23" s="16">
        <v>727538</v>
      </c>
      <c r="I23" s="16">
        <v>706311</v>
      </c>
      <c r="J23" s="16">
        <v>627217</v>
      </c>
      <c r="K23" s="16">
        <v>962575</v>
      </c>
      <c r="L23" s="16">
        <v>693421</v>
      </c>
      <c r="M23" s="16">
        <v>703495</v>
      </c>
      <c r="N23"/>
      <c r="O23" s="17">
        <f>AVERAGE(I23:L23)</f>
        <v>747381</v>
      </c>
      <c r="P23" s="18">
        <f>L23/O23-1</f>
        <v>-7.2198784823269468E-2</v>
      </c>
    </row>
    <row r="24" spans="1:16" x14ac:dyDescent="0.25">
      <c r="C24" t="s">
        <v>2470</v>
      </c>
      <c r="D24" s="19"/>
      <c r="H24" s="19">
        <v>2.2379367566899063E-2</v>
      </c>
      <c r="I24" s="19">
        <v>2.1800529225571744E-2</v>
      </c>
      <c r="J24" s="19">
        <v>2.4546714152968059E-2</v>
      </c>
      <c r="K24" s="19">
        <v>1.9226649417314383E-2</v>
      </c>
      <c r="L24" s="19">
        <v>2.4331075468459279E-2</v>
      </c>
      <c r="M24" s="19">
        <v>3.0409326841990117E-2</v>
      </c>
      <c r="O24" s="20">
        <f>AVERAGE(I24:L24)</f>
        <v>2.2476242066078365E-2</v>
      </c>
      <c r="P24" s="16">
        <f>(L24-O24)*10000</f>
        <v>18.548334023809137</v>
      </c>
    </row>
    <row r="25" spans="1:16" x14ac:dyDescent="0.25">
      <c r="C25" t="s">
        <v>2471</v>
      </c>
      <c r="D25" s="19"/>
      <c r="E25" s="19"/>
      <c r="F25" s="19"/>
      <c r="G25" s="19"/>
      <c r="H25" s="19">
        <v>3.3328843304404721E-2</v>
      </c>
      <c r="I25" s="19">
        <v>3.1866982108447975E-2</v>
      </c>
      <c r="J25" s="19">
        <v>3.5504458584509027E-2</v>
      </c>
      <c r="K25" s="19">
        <v>2.8810222580058695E-2</v>
      </c>
      <c r="L25" s="18">
        <v>3.5567137424450661E-2</v>
      </c>
      <c r="M25" s="18">
        <v>2.1249397211008818E-2</v>
      </c>
      <c r="O25" s="20">
        <f>AVERAGE(I25:L25)</f>
        <v>3.293720017436659E-2</v>
      </c>
      <c r="P25" s="16">
        <f>(L25-O25)*10000</f>
        <v>26.299372500840704</v>
      </c>
    </row>
    <row r="26" spans="1:16" x14ac:dyDescent="0.25">
      <c r="C26" t="s">
        <v>2472</v>
      </c>
      <c r="D26" s="21"/>
      <c r="E26" s="21"/>
      <c r="F26" s="21"/>
      <c r="G26" s="21"/>
      <c r="H26" s="18">
        <v>0.70347493203632128</v>
      </c>
      <c r="I26" s="18">
        <v>0.7483926726954615</v>
      </c>
      <c r="J26" s="19">
        <v>0.79357778719796523</v>
      </c>
      <c r="K26" s="18">
        <v>0.69093819949895496</v>
      </c>
      <c r="L26" s="21">
        <v>0.74173833412963852</v>
      </c>
      <c r="M26" s="21">
        <v>0.85316371120241541</v>
      </c>
      <c r="O26" s="20">
        <f>AVERAGE(I26:L26)</f>
        <v>0.74366174838050503</v>
      </c>
      <c r="P26" s="16">
        <f>(L26-O26)*10000</f>
        <v>-19.234142508665066</v>
      </c>
    </row>
    <row r="27" spans="1:16" x14ac:dyDescent="0.25">
      <c r="C27" t="s">
        <v>2473</v>
      </c>
      <c r="D27" s="16"/>
      <c r="E27" s="16"/>
      <c r="F27" s="16"/>
      <c r="G27" s="16"/>
      <c r="H27" s="16">
        <f t="shared" ref="H27:J27" si="13">H22/H21</f>
        <v>7223.32</v>
      </c>
      <c r="I27" s="16">
        <f t="shared" si="13"/>
        <v>6976.0270270270266</v>
      </c>
      <c r="J27" s="16">
        <f t="shared" si="13"/>
        <v>6872.795454545455</v>
      </c>
      <c r="K27" s="16">
        <f>K22/K21</f>
        <v>9366.0584415584417</v>
      </c>
      <c r="L27" s="16">
        <f>L22/L21</f>
        <v>7292.3884892086335</v>
      </c>
      <c r="M27" s="16">
        <f>M22/M21</f>
        <v>6677</v>
      </c>
      <c r="O27" s="17">
        <f>AVERAGE(I27:L27)</f>
        <v>7626.817353084889</v>
      </c>
      <c r="P27" s="18">
        <f>L27/O27-1</f>
        <v>-4.3849072082601581E-2</v>
      </c>
    </row>
    <row r="28" spans="1:16" x14ac:dyDescent="0.25">
      <c r="C28" t="s">
        <v>2474</v>
      </c>
      <c r="D28" s="16"/>
      <c r="E28" s="16"/>
      <c r="F28" s="16"/>
      <c r="G28" s="16"/>
      <c r="H28" s="16">
        <f t="shared" ref="H28:J28" si="14">H23/H21</f>
        <v>4850.2533333333331</v>
      </c>
      <c r="I28" s="16">
        <f t="shared" si="14"/>
        <v>4772.3716216216217</v>
      </c>
      <c r="J28" s="16">
        <f t="shared" si="14"/>
        <v>4751.643939393939</v>
      </c>
      <c r="K28" s="16">
        <f t="shared" ref="K28" si="15">K23/K21</f>
        <v>6250.4870129870133</v>
      </c>
      <c r="L28" s="16">
        <f t="shared" ref="L28:M28" si="16">L23/L21</f>
        <v>4988.6402877697838</v>
      </c>
      <c r="M28" s="16">
        <f t="shared" ref="M28" si="17">M23/M21</f>
        <v>4509.583333333333</v>
      </c>
      <c r="O28" s="17">
        <f>AVERAGE(I28:L28)</f>
        <v>5190.7857154430894</v>
      </c>
      <c r="P28" s="18">
        <f>L28/O28-1</f>
        <v>-3.8943127063000071E-2</v>
      </c>
    </row>
    <row r="30" spans="1:16" x14ac:dyDescent="0.25">
      <c r="A30" s="11"/>
      <c r="B30" s="11" t="s">
        <v>2475</v>
      </c>
      <c r="C30" s="11"/>
      <c r="D30" s="22"/>
      <c r="E30" s="22"/>
      <c r="F30" s="22"/>
      <c r="G30" s="22"/>
      <c r="H30" s="22"/>
      <c r="I30" s="22"/>
      <c r="J30" s="22"/>
      <c r="K30" s="22"/>
      <c r="L30" s="22"/>
      <c r="M30" s="22"/>
      <c r="N30" s="11"/>
      <c r="O30" s="14" t="e">
        <f>AVERAGE(F30:I30)</f>
        <v>#DIV/0!</v>
      </c>
      <c r="P30" s="15" t="e">
        <f>J30/O30-1</f>
        <v>#DIV/0!</v>
      </c>
    </row>
    <row r="31" spans="1:16" s="24" customFormat="1" x14ac:dyDescent="0.25">
      <c r="A31"/>
      <c r="B31"/>
      <c r="C31" t="s">
        <v>2476</v>
      </c>
      <c r="D31" s="16"/>
      <c r="E31" s="16"/>
      <c r="F31" s="16"/>
      <c r="G31" s="16"/>
      <c r="H31" s="16"/>
      <c r="I31" s="16"/>
      <c r="J31" s="16"/>
      <c r="K31" s="16"/>
      <c r="L31" s="16"/>
      <c r="M31" s="16"/>
      <c r="N31"/>
      <c r="O31" s="17" t="e">
        <f t="shared" ref="O31:O32" si="18">AVERAGE(F31:I31)</f>
        <v>#DIV/0!</v>
      </c>
      <c r="P31" s="18" t="e">
        <f t="shared" ref="P31:P32" si="19">J31/O31-1</f>
        <v>#DIV/0!</v>
      </c>
    </row>
    <row r="32" spans="1:16" x14ac:dyDescent="0.25">
      <c r="C32" t="s">
        <v>2477</v>
      </c>
      <c r="D32" s="16"/>
      <c r="E32" s="16"/>
      <c r="F32" s="16"/>
      <c r="G32" s="16"/>
      <c r="H32" s="16"/>
      <c r="I32" s="16"/>
      <c r="J32" s="16"/>
      <c r="K32" s="16"/>
      <c r="L32" s="16"/>
      <c r="M32" s="16"/>
      <c r="O32" s="17" t="e">
        <f t="shared" si="18"/>
        <v>#DIV/0!</v>
      </c>
      <c r="P32" s="18" t="e">
        <f t="shared" si="19"/>
        <v>#DIV/0!</v>
      </c>
    </row>
    <row r="33" spans="1:16" x14ac:dyDescent="0.25">
      <c r="D33" s="25"/>
      <c r="E33" s="25"/>
      <c r="F33" s="25"/>
      <c r="G33" s="25"/>
      <c r="H33" s="25"/>
      <c r="I33" s="25"/>
      <c r="J33" s="25"/>
      <c r="K33" s="25"/>
      <c r="L33" s="25"/>
      <c r="M33" s="25"/>
    </row>
    <row r="34" spans="1:16" x14ac:dyDescent="0.25">
      <c r="A34" s="11"/>
      <c r="B34" s="11" t="s">
        <v>2478</v>
      </c>
      <c r="C34" s="11"/>
      <c r="D34" s="26" t="e">
        <f t="shared" ref="D34:J34" si="20">SUM(D35:D36)</f>
        <v>#DIV/0!</v>
      </c>
      <c r="E34" s="26" t="e">
        <f t="shared" si="20"/>
        <v>#DIV/0!</v>
      </c>
      <c r="F34" s="26" t="e">
        <f t="shared" si="20"/>
        <v>#DIV/0!</v>
      </c>
      <c r="G34" s="26" t="e">
        <f t="shared" si="20"/>
        <v>#DIV/0!</v>
      </c>
      <c r="H34" s="26" t="e">
        <f t="shared" si="20"/>
        <v>#DIV/0!</v>
      </c>
      <c r="I34" s="26" t="e">
        <f t="shared" si="20"/>
        <v>#DIV/0!</v>
      </c>
      <c r="J34" s="26" t="e">
        <f t="shared" si="20"/>
        <v>#DIV/0!</v>
      </c>
      <c r="K34" s="26"/>
      <c r="L34" s="26"/>
      <c r="M34" s="26"/>
      <c r="N34" s="11"/>
      <c r="O34" s="14"/>
      <c r="P34" s="15"/>
    </row>
    <row r="35" spans="1:16" x14ac:dyDescent="0.25">
      <c r="C35" t="s">
        <v>2476</v>
      </c>
      <c r="D35" s="25" t="e">
        <f>Summary!D31/Summary!D$30</f>
        <v>#DIV/0!</v>
      </c>
      <c r="E35" s="25" t="e">
        <f>Summary!E31/Summary!E$30</f>
        <v>#DIV/0!</v>
      </c>
      <c r="F35" s="25" t="e">
        <f>Summary!F31/Summary!F$30</f>
        <v>#DIV/0!</v>
      </c>
      <c r="G35" s="25" t="e">
        <f>Summary!G31/Summary!G$30</f>
        <v>#DIV/0!</v>
      </c>
      <c r="H35" s="25" t="e">
        <f>Summary!H31/Summary!H$30</f>
        <v>#DIV/0!</v>
      </c>
      <c r="I35" s="25" t="e">
        <f>Summary!I31/Summary!I$30</f>
        <v>#DIV/0!</v>
      </c>
      <c r="J35" s="25" t="e">
        <f>Summary!J31/Summary!J$30</f>
        <v>#DIV/0!</v>
      </c>
      <c r="K35" s="25"/>
      <c r="L35" s="25"/>
      <c r="M35" s="25"/>
      <c r="O35" s="27" t="e">
        <f t="shared" ref="O35:O36" si="21">AVERAGE(F35:I35)</f>
        <v>#DIV/0!</v>
      </c>
      <c r="P35" s="16" t="e">
        <f>(J35-O35)*10000</f>
        <v>#DIV/0!</v>
      </c>
    </row>
    <row r="36" spans="1:16" x14ac:dyDescent="0.25">
      <c r="C36" t="s">
        <v>2477</v>
      </c>
      <c r="D36" s="25" t="e">
        <f>Summary!D32/Summary!D$30</f>
        <v>#DIV/0!</v>
      </c>
      <c r="E36" s="25" t="e">
        <f>Summary!E32/Summary!E$30</f>
        <v>#DIV/0!</v>
      </c>
      <c r="F36" s="25" t="e">
        <f>Summary!F32/Summary!F$30</f>
        <v>#DIV/0!</v>
      </c>
      <c r="G36" s="25" t="e">
        <f>Summary!G32/Summary!G$30</f>
        <v>#DIV/0!</v>
      </c>
      <c r="H36" s="25" t="e">
        <f>Summary!H32/Summary!H$30</f>
        <v>#DIV/0!</v>
      </c>
      <c r="I36" s="25" t="e">
        <f>Summary!I32/Summary!I$30</f>
        <v>#DIV/0!</v>
      </c>
      <c r="J36" s="25" t="e">
        <f>Summary!J32/Summary!J$30</f>
        <v>#DIV/0!</v>
      </c>
      <c r="K36" s="25"/>
      <c r="L36" s="25"/>
      <c r="M36" s="25"/>
      <c r="O36" s="27" t="e">
        <f t="shared" si="21"/>
        <v>#DIV/0!</v>
      </c>
      <c r="P36" s="16" t="e">
        <f t="shared" ref="P36" si="22">(J36-O36)*10000</f>
        <v>#DIV/0!</v>
      </c>
    </row>
    <row r="37" spans="1:16" x14ac:dyDescent="0.25">
      <c r="O37" s="28"/>
      <c r="P37" s="18"/>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5EAB-5AFD-4631-B43D-64E8337858F1}">
  <dimension ref="A1:AG158"/>
  <sheetViews>
    <sheetView workbookViewId="0">
      <pane ySplit="2" topLeftCell="A3" activePane="bottomLeft" state="frozen"/>
      <selection activeCell="B616" sqref="B616:F616"/>
      <selection pane="bottomLeft" activeCell="B12" sqref="B12"/>
    </sheetView>
  </sheetViews>
  <sheetFormatPr defaultRowHeight="15" x14ac:dyDescent="0.25"/>
  <cols>
    <col min="1" max="1" width="25.7109375" customWidth="1"/>
    <col min="2" max="4" width="30.7109375" customWidth="1"/>
    <col min="5" max="5" width="80.7109375" customWidth="1"/>
    <col min="6" max="7" width="30.7109375" customWidth="1"/>
    <col min="8" max="23" width="25.7109375" customWidth="1"/>
  </cols>
  <sheetData>
    <row r="1" spans="1:33" x14ac:dyDescent="0.25">
      <c r="B1" s="29"/>
      <c r="H1" s="16">
        <f>SUM(H$3:H$208)</f>
        <v>43867</v>
      </c>
      <c r="I1" s="16">
        <f>SUM(I$3:I$208)</f>
        <v>1965</v>
      </c>
      <c r="J1" s="16">
        <f>SUM(J$3:J$208)</f>
        <v>38702</v>
      </c>
      <c r="K1" s="16">
        <f>SUM(K$3:K$208)</f>
        <v>55499</v>
      </c>
      <c r="M1" s="16">
        <f>SUM(M$3:M$208)</f>
        <v>1041612</v>
      </c>
      <c r="N1" s="16">
        <f>SUM(N$3:N$208)</f>
        <v>22876</v>
      </c>
      <c r="O1" s="16">
        <f>SUM(O$3:O$208)</f>
        <v>825795</v>
      </c>
      <c r="P1" s="16">
        <f>SUM(P$3:P$208)</f>
        <v>562504</v>
      </c>
      <c r="Q1" s="16">
        <f>SUM(Q$3:Q$208)</f>
        <v>0</v>
      </c>
      <c r="R1" s="16">
        <f>SUM(R$3:R$208)</f>
        <v>0</v>
      </c>
      <c r="S1" s="16">
        <f>SUM(S$3:S$208)</f>
        <v>703495</v>
      </c>
      <c r="T1" s="16">
        <f>SUM(T$3:T$208)</f>
        <v>3828</v>
      </c>
      <c r="U1" s="16">
        <f>SUM(U$3:U$208)</f>
        <v>2858</v>
      </c>
      <c r="V1" s="16">
        <f>SUM(V$3:V$208)</f>
        <v>215817</v>
      </c>
      <c r="W1" s="16">
        <f>SUM(W$3:W$208)</f>
        <v>140991</v>
      </c>
      <c r="X1" s="25">
        <f>O1/$M1</f>
        <v>0.79280480639623963</v>
      </c>
      <c r="Y1" s="25">
        <f>Q1/$M1</f>
        <v>0</v>
      </c>
      <c r="Z1" s="25">
        <f>V1/$M1</f>
        <v>0.20719519360376032</v>
      </c>
      <c r="AA1" s="25">
        <f>P1/$S1</f>
        <v>0.79958492953041604</v>
      </c>
      <c r="AB1" s="25">
        <f>R1/$S1</f>
        <v>0</v>
      </c>
      <c r="AC1" s="25">
        <f>W1/$S1</f>
        <v>0.20041507046958401</v>
      </c>
      <c r="AD1" s="30">
        <f>$N1/M1</f>
        <v>2.1962112571667761E-2</v>
      </c>
      <c r="AE1" s="30">
        <f>$N1/S1</f>
        <v>3.2517644048642845E-2</v>
      </c>
      <c r="AF1" s="25">
        <f>J1/K1</f>
        <v>0.69734589812429049</v>
      </c>
    </row>
    <row r="2" spans="1:33" ht="45" x14ac:dyDescent="0.25">
      <c r="A2" s="1" t="s">
        <v>0</v>
      </c>
      <c r="B2" s="1" t="s">
        <v>1</v>
      </c>
      <c r="C2" s="1" t="s">
        <v>2</v>
      </c>
      <c r="D2" s="1" t="s">
        <v>3</v>
      </c>
      <c r="E2" s="1" t="s">
        <v>4</v>
      </c>
      <c r="F2" s="1" t="s">
        <v>5</v>
      </c>
      <c r="G2" s="1" t="s">
        <v>6</v>
      </c>
      <c r="H2" s="1" t="s">
        <v>7</v>
      </c>
      <c r="I2" s="1" t="s">
        <v>8</v>
      </c>
      <c r="J2" s="1" t="s">
        <v>9</v>
      </c>
      <c r="K2" s="1" t="s">
        <v>10</v>
      </c>
      <c r="L2" s="1" t="s">
        <v>11</v>
      </c>
      <c r="M2" s="1" t="s">
        <v>12</v>
      </c>
      <c r="N2" s="1" t="s">
        <v>13</v>
      </c>
      <c r="O2" s="1" t="s">
        <v>14</v>
      </c>
      <c r="P2" s="1" t="s">
        <v>15</v>
      </c>
      <c r="Q2" s="1" t="s">
        <v>16</v>
      </c>
      <c r="R2" s="1" t="s">
        <v>17</v>
      </c>
      <c r="S2" s="1" t="s">
        <v>18</v>
      </c>
      <c r="T2" s="1" t="s">
        <v>19</v>
      </c>
      <c r="U2" s="1" t="s">
        <v>20</v>
      </c>
      <c r="V2" s="1" t="s">
        <v>21</v>
      </c>
      <c r="W2" s="1" t="s">
        <v>22</v>
      </c>
      <c r="X2" s="31" t="s">
        <v>2481</v>
      </c>
      <c r="Y2" s="31" t="s">
        <v>2482</v>
      </c>
      <c r="Z2" s="31" t="s">
        <v>2483</v>
      </c>
      <c r="AA2" s="32" t="s">
        <v>2484</v>
      </c>
      <c r="AB2" s="32" t="s">
        <v>2485</v>
      </c>
      <c r="AC2" s="32" t="s">
        <v>2486</v>
      </c>
      <c r="AD2" s="33" t="s">
        <v>2487</v>
      </c>
      <c r="AE2" s="33" t="s">
        <v>2488</v>
      </c>
      <c r="AF2" s="33" t="s">
        <v>2489</v>
      </c>
      <c r="AG2" s="77" t="s">
        <v>8603</v>
      </c>
    </row>
    <row r="3" spans="1:33" x14ac:dyDescent="0.25">
      <c r="A3" s="2" t="s">
        <v>8633</v>
      </c>
      <c r="B3" s="3" t="s">
        <v>42</v>
      </c>
      <c r="C3" s="4" t="s">
        <v>8634</v>
      </c>
      <c r="D3" s="3" t="s">
        <v>26</v>
      </c>
      <c r="E3" s="3" t="s">
        <v>8635</v>
      </c>
      <c r="F3" s="3" t="s">
        <v>28</v>
      </c>
      <c r="G3" s="3" t="s">
        <v>28</v>
      </c>
      <c r="H3" s="5">
        <v>3407</v>
      </c>
      <c r="I3" s="5">
        <v>75</v>
      </c>
      <c r="J3" s="5">
        <v>1280</v>
      </c>
      <c r="K3" s="5">
        <v>4196</v>
      </c>
      <c r="L3" s="5">
        <v>0.141982</v>
      </c>
      <c r="M3" s="5">
        <f>O3+V3</f>
        <v>84151</v>
      </c>
      <c r="N3" s="5">
        <v>462</v>
      </c>
      <c r="O3" s="5">
        <v>48252</v>
      </c>
      <c r="P3" s="5">
        <v>29553</v>
      </c>
      <c r="Q3" s="5">
        <v>0</v>
      </c>
      <c r="R3" s="5">
        <v>0</v>
      </c>
      <c r="S3" s="5">
        <f>P3+R3+W3</f>
        <v>52029</v>
      </c>
      <c r="T3" s="5">
        <v>82</v>
      </c>
      <c r="U3" s="5">
        <v>1113</v>
      </c>
      <c r="V3" s="5">
        <v>35899</v>
      </c>
      <c r="W3" s="5">
        <v>22476</v>
      </c>
      <c r="X3" s="37">
        <f>O3/$M3</f>
        <v>0.57339782058442557</v>
      </c>
      <c r="Y3" s="37">
        <f>Q3/$M3</f>
        <v>0</v>
      </c>
      <c r="Z3" s="37">
        <f>V3/$M3</f>
        <v>0.42660217941557438</v>
      </c>
      <c r="AA3" s="37">
        <f>P3/$S3</f>
        <v>0.56801014818658824</v>
      </c>
      <c r="AB3" s="37">
        <f>R3/$S3</f>
        <v>0</v>
      </c>
      <c r="AC3" s="37">
        <f>W3/$S3</f>
        <v>0.43198985181341176</v>
      </c>
      <c r="AD3" s="36">
        <f>$N3/M3</f>
        <v>5.4901308362348637E-3</v>
      </c>
      <c r="AE3" s="36">
        <f>$N3/S3</f>
        <v>8.8796632647177541E-3</v>
      </c>
      <c r="AF3" s="37">
        <f>J3/K3</f>
        <v>0.30505243088655865</v>
      </c>
      <c r="AG3" s="78" t="str">
        <f>DAY(A3) &amp; "/" &amp; MONTH(A3) &amp; "/" &amp; YEAR(A3)</f>
        <v>1/4/2019</v>
      </c>
    </row>
    <row r="4" spans="1:33" x14ac:dyDescent="0.25">
      <c r="A4" s="2" t="s">
        <v>8636</v>
      </c>
      <c r="B4" s="3" t="s">
        <v>42</v>
      </c>
      <c r="C4" s="4" t="s">
        <v>8637</v>
      </c>
      <c r="D4" s="3" t="s">
        <v>26</v>
      </c>
      <c r="E4" s="3" t="s">
        <v>8638</v>
      </c>
      <c r="F4" s="3" t="s">
        <v>28</v>
      </c>
      <c r="G4" s="3" t="s">
        <v>28</v>
      </c>
      <c r="H4" s="5">
        <v>4125</v>
      </c>
      <c r="I4" s="5">
        <v>282</v>
      </c>
      <c r="J4" s="5">
        <v>2025</v>
      </c>
      <c r="K4" s="5">
        <v>4724</v>
      </c>
      <c r="L4" s="5">
        <v>0.17052899999999999</v>
      </c>
      <c r="M4" s="5">
        <f>O4+V4</f>
        <v>71850</v>
      </c>
      <c r="N4" s="5">
        <v>900</v>
      </c>
      <c r="O4" s="5">
        <v>44178</v>
      </c>
      <c r="P4" s="5">
        <v>27702</v>
      </c>
      <c r="Q4" s="5">
        <v>0</v>
      </c>
      <c r="R4" s="5">
        <v>0</v>
      </c>
      <c r="S4" s="5">
        <f>P4+R4+W4</f>
        <v>45700</v>
      </c>
      <c r="T4" s="5">
        <v>298</v>
      </c>
      <c r="U4" s="5">
        <v>210</v>
      </c>
      <c r="V4" s="5">
        <v>27672</v>
      </c>
      <c r="W4" s="5">
        <v>17998</v>
      </c>
      <c r="X4" s="37">
        <f>O4/$M4</f>
        <v>0.61486430062630482</v>
      </c>
      <c r="Y4" s="37">
        <f>Q4/$M4</f>
        <v>0</v>
      </c>
      <c r="Z4" s="37">
        <f>V4/$M4</f>
        <v>0.38513569937369518</v>
      </c>
      <c r="AA4" s="37">
        <f>P4/$S4</f>
        <v>0.60617067833698035</v>
      </c>
      <c r="AB4" s="37">
        <f>R4/$S4</f>
        <v>0</v>
      </c>
      <c r="AC4" s="37">
        <f>W4/$S4</f>
        <v>0.3938293216630197</v>
      </c>
      <c r="AD4" s="36">
        <f>$N4/M4</f>
        <v>1.2526096033402923E-2</v>
      </c>
      <c r="AE4" s="36">
        <f>$N4/S4</f>
        <v>1.9693654266958426E-2</v>
      </c>
      <c r="AF4" s="37">
        <f>J4/K4</f>
        <v>0.42866215071972902</v>
      </c>
      <c r="AG4" s="78" t="str">
        <f>DAY(A4) &amp; "/" &amp; MONTH(A4) &amp; "/" &amp; YEAR(A4)</f>
        <v>4/4/2019</v>
      </c>
    </row>
    <row r="5" spans="1:33" x14ac:dyDescent="0.25">
      <c r="A5" s="2" t="s">
        <v>8681</v>
      </c>
      <c r="B5" s="3" t="s">
        <v>42</v>
      </c>
      <c r="C5" s="4" t="s">
        <v>8682</v>
      </c>
      <c r="D5" s="3" t="s">
        <v>26</v>
      </c>
      <c r="E5" s="3" t="s">
        <v>8683</v>
      </c>
      <c r="F5" s="3" t="s">
        <v>28</v>
      </c>
      <c r="G5" s="3" t="s">
        <v>28</v>
      </c>
      <c r="H5" s="5">
        <v>3867</v>
      </c>
      <c r="I5" s="5">
        <v>201</v>
      </c>
      <c r="J5" s="5">
        <v>2815</v>
      </c>
      <c r="K5" s="5">
        <v>4443</v>
      </c>
      <c r="L5" s="5">
        <v>0.24612200000000001</v>
      </c>
      <c r="M5" s="5">
        <f>O5+V5</f>
        <v>44616</v>
      </c>
      <c r="N5" s="5">
        <v>2100</v>
      </c>
      <c r="O5" s="5">
        <v>29958</v>
      </c>
      <c r="P5" s="5">
        <v>18052</v>
      </c>
      <c r="Q5" s="5">
        <v>0</v>
      </c>
      <c r="R5" s="5">
        <v>0</v>
      </c>
      <c r="S5" s="5">
        <f>P5+R5+W5</f>
        <v>27137</v>
      </c>
      <c r="T5" s="5">
        <v>195</v>
      </c>
      <c r="U5" s="5">
        <v>101</v>
      </c>
      <c r="V5" s="5">
        <v>14658</v>
      </c>
      <c r="W5" s="5">
        <v>9085</v>
      </c>
      <c r="X5" s="37">
        <f>O5/$M5</f>
        <v>0.67146315223238295</v>
      </c>
      <c r="Y5" s="37">
        <f>Q5/$M5</f>
        <v>0</v>
      </c>
      <c r="Z5" s="37">
        <f>V5/$M5</f>
        <v>0.32853684776761699</v>
      </c>
      <c r="AA5" s="37">
        <f>P5/$S5</f>
        <v>0.66521723108670816</v>
      </c>
      <c r="AB5" s="37">
        <f>R5/$S5</f>
        <v>0</v>
      </c>
      <c r="AC5" s="37">
        <f>W5/$S5</f>
        <v>0.33478276891329184</v>
      </c>
      <c r="AD5" s="36">
        <f>$N5/M5</f>
        <v>4.7068316299085533E-2</v>
      </c>
      <c r="AE5" s="36">
        <f>$N5/S5</f>
        <v>7.7385119946935921E-2</v>
      </c>
      <c r="AF5" s="37">
        <f>J5/K5</f>
        <v>0.633580913796984</v>
      </c>
      <c r="AG5" s="78" t="str">
        <f>DAY(A5) &amp; "/" &amp; MONTH(A5) &amp; "/" &amp; YEAR(A5)</f>
        <v>1/4/2019</v>
      </c>
    </row>
    <row r="6" spans="1:33" x14ac:dyDescent="0.25">
      <c r="A6" s="2" t="s">
        <v>8731</v>
      </c>
      <c r="B6" s="3" t="s">
        <v>42</v>
      </c>
      <c r="C6" s="4" t="s">
        <v>8732</v>
      </c>
      <c r="D6" s="3" t="s">
        <v>26</v>
      </c>
      <c r="E6" s="3" t="s">
        <v>8733</v>
      </c>
      <c r="F6" s="3" t="s">
        <v>28</v>
      </c>
      <c r="G6" s="3" t="s">
        <v>28</v>
      </c>
      <c r="H6" s="5">
        <v>1103</v>
      </c>
      <c r="I6" s="5">
        <v>47</v>
      </c>
      <c r="J6" s="5">
        <v>832</v>
      </c>
      <c r="K6" s="5">
        <v>1249</v>
      </c>
      <c r="L6" s="5">
        <v>8.9727000000000001E-2</v>
      </c>
      <c r="M6" s="5">
        <f>O6+V6</f>
        <v>29804</v>
      </c>
      <c r="N6" s="5">
        <v>375</v>
      </c>
      <c r="O6" s="5">
        <v>20878</v>
      </c>
      <c r="P6" s="5">
        <v>13920</v>
      </c>
      <c r="Q6" s="5">
        <v>0</v>
      </c>
      <c r="R6" s="5">
        <v>0</v>
      </c>
      <c r="S6" s="5">
        <f>P6+R6+W6</f>
        <v>19840</v>
      </c>
      <c r="T6" s="5">
        <v>98</v>
      </c>
      <c r="U6" s="5">
        <v>97</v>
      </c>
      <c r="V6" s="5">
        <v>8926</v>
      </c>
      <c r="W6" s="5">
        <v>5920</v>
      </c>
      <c r="X6" s="37">
        <f>O6/$M6</f>
        <v>0.70050999865789831</v>
      </c>
      <c r="Y6" s="37">
        <f>Q6/$M6</f>
        <v>0</v>
      </c>
      <c r="Z6" s="37">
        <f>V6/$M6</f>
        <v>0.29949000134210174</v>
      </c>
      <c r="AA6" s="37">
        <f>P6/$S6</f>
        <v>0.70161290322580649</v>
      </c>
      <c r="AB6" s="37">
        <f>R6/$S6</f>
        <v>0</v>
      </c>
      <c r="AC6" s="37">
        <f>W6/$S6</f>
        <v>0.29838709677419356</v>
      </c>
      <c r="AD6" s="36">
        <f>$N6/M6</f>
        <v>1.2582203731042813E-2</v>
      </c>
      <c r="AE6" s="36">
        <f>$N6/S6</f>
        <v>1.8901209677419355E-2</v>
      </c>
      <c r="AF6" s="37">
        <f>J6/K6</f>
        <v>0.66613290632506006</v>
      </c>
      <c r="AG6" s="78" t="str">
        <f>DAY(A6) &amp; "/" &amp; MONTH(A6) &amp; "/" &amp; YEAR(A6)</f>
        <v>5/4/2019</v>
      </c>
    </row>
    <row r="7" spans="1:33" x14ac:dyDescent="0.25">
      <c r="A7" s="2" t="s">
        <v>8737</v>
      </c>
      <c r="B7" s="3" t="s">
        <v>42</v>
      </c>
      <c r="C7" s="4" t="s">
        <v>8738</v>
      </c>
      <c r="D7" s="3" t="s">
        <v>26</v>
      </c>
      <c r="E7" s="3" t="s">
        <v>8739</v>
      </c>
      <c r="F7" s="3" t="s">
        <v>28</v>
      </c>
      <c r="G7" s="3" t="s">
        <v>28</v>
      </c>
      <c r="H7" s="5">
        <v>1136</v>
      </c>
      <c r="I7" s="5">
        <v>38</v>
      </c>
      <c r="J7" s="5">
        <v>844</v>
      </c>
      <c r="K7" s="5">
        <v>1339</v>
      </c>
      <c r="L7" s="5">
        <v>9.6735000000000002E-2</v>
      </c>
      <c r="M7" s="5">
        <f>O7+V7</f>
        <v>30550</v>
      </c>
      <c r="N7" s="5">
        <v>473</v>
      </c>
      <c r="O7" s="5">
        <v>20731</v>
      </c>
      <c r="P7" s="5">
        <v>13842</v>
      </c>
      <c r="Q7" s="5">
        <v>0</v>
      </c>
      <c r="R7" s="5">
        <v>0</v>
      </c>
      <c r="S7" s="5">
        <f>P7+R7+W7</f>
        <v>20539</v>
      </c>
      <c r="T7" s="5">
        <v>147</v>
      </c>
      <c r="U7" s="5">
        <v>80</v>
      </c>
      <c r="V7" s="5">
        <v>9819</v>
      </c>
      <c r="W7" s="5">
        <v>6697</v>
      </c>
      <c r="X7" s="37">
        <f>O7/$M7</f>
        <v>0.67859247135842882</v>
      </c>
      <c r="Y7" s="37">
        <f>Q7/$M7</f>
        <v>0</v>
      </c>
      <c r="Z7" s="37">
        <f>V7/$M7</f>
        <v>0.32140752864157118</v>
      </c>
      <c r="AA7" s="37">
        <f>P7/$S7</f>
        <v>0.67393738740931886</v>
      </c>
      <c r="AB7" s="37">
        <f>R7/$S7</f>
        <v>0</v>
      </c>
      <c r="AC7" s="37">
        <f>W7/$S7</f>
        <v>0.32606261259068114</v>
      </c>
      <c r="AD7" s="36">
        <f>$N7/M7</f>
        <v>1.5482815057283142E-2</v>
      </c>
      <c r="AE7" s="36">
        <f>$N7/S7</f>
        <v>2.3029358780855932E-2</v>
      </c>
      <c r="AF7" s="37">
        <f>J7/K7</f>
        <v>0.63032113517550414</v>
      </c>
      <c r="AG7" s="78" t="str">
        <f>DAY(A7) &amp; "/" &amp; MONTH(A7) &amp; "/" &amp; YEAR(A7)</f>
        <v>3/4/2019</v>
      </c>
    </row>
    <row r="8" spans="1:33" x14ac:dyDescent="0.25">
      <c r="A8" s="2" t="s">
        <v>8740</v>
      </c>
      <c r="B8" s="3" t="s">
        <v>42</v>
      </c>
      <c r="C8" s="4" t="s">
        <v>8741</v>
      </c>
      <c r="D8" s="3" t="s">
        <v>26</v>
      </c>
      <c r="E8" s="3" t="s">
        <v>8742</v>
      </c>
      <c r="F8" s="3" t="s">
        <v>28</v>
      </c>
      <c r="G8" s="3" t="s">
        <v>28</v>
      </c>
      <c r="H8" s="5">
        <v>1983</v>
      </c>
      <c r="I8" s="5">
        <v>115</v>
      </c>
      <c r="J8" s="5">
        <v>972</v>
      </c>
      <c r="K8" s="5">
        <v>2052</v>
      </c>
      <c r="L8" s="5">
        <v>0.15079400000000001</v>
      </c>
      <c r="M8" s="5">
        <f>O8+V8</f>
        <v>35770</v>
      </c>
      <c r="N8" s="5">
        <v>372</v>
      </c>
      <c r="O8" s="5">
        <v>21880</v>
      </c>
      <c r="P8" s="5">
        <v>13608</v>
      </c>
      <c r="Q8" s="5">
        <v>0</v>
      </c>
      <c r="R8" s="5">
        <v>0</v>
      </c>
      <c r="S8" s="5">
        <f>P8+R8+W8</f>
        <v>22161</v>
      </c>
      <c r="T8" s="5">
        <v>134</v>
      </c>
      <c r="U8" s="5">
        <v>188</v>
      </c>
      <c r="V8" s="5">
        <v>13890</v>
      </c>
      <c r="W8" s="5">
        <v>8553</v>
      </c>
      <c r="X8" s="37">
        <f>O8/$M8</f>
        <v>0.61168577019849035</v>
      </c>
      <c r="Y8" s="37">
        <f>Q8/$M8</f>
        <v>0</v>
      </c>
      <c r="Z8" s="37">
        <f>V8/$M8</f>
        <v>0.38831422980150965</v>
      </c>
      <c r="AA8" s="37">
        <f>P8/$S8</f>
        <v>0.61405171246784895</v>
      </c>
      <c r="AB8" s="37">
        <f>R8/$S8</f>
        <v>0</v>
      </c>
      <c r="AC8" s="37">
        <f>W8/$S8</f>
        <v>0.3859482875321511</v>
      </c>
      <c r="AD8" s="36">
        <f>$N8/M8</f>
        <v>1.0399776348895723E-2</v>
      </c>
      <c r="AE8" s="36">
        <f>$N8/S8</f>
        <v>1.6786246108027616E-2</v>
      </c>
      <c r="AF8" s="37">
        <f>J8/K8</f>
        <v>0.47368421052631576</v>
      </c>
      <c r="AG8" s="78" t="str">
        <f>DAY(A8) &amp; "/" &amp; MONTH(A8) &amp; "/" &amp; YEAR(A8)</f>
        <v>4/4/2019</v>
      </c>
    </row>
    <row r="9" spans="1:33" x14ac:dyDescent="0.25">
      <c r="A9" s="2" t="s">
        <v>8746</v>
      </c>
      <c r="B9" s="3" t="s">
        <v>42</v>
      </c>
      <c r="C9" s="4" t="s">
        <v>8747</v>
      </c>
      <c r="D9" s="3" t="s">
        <v>26</v>
      </c>
      <c r="E9" s="3" t="s">
        <v>8748</v>
      </c>
      <c r="F9" s="3" t="s">
        <v>28</v>
      </c>
      <c r="G9" s="3" t="s">
        <v>28</v>
      </c>
      <c r="H9" s="5">
        <v>1315</v>
      </c>
      <c r="I9" s="5">
        <v>17</v>
      </c>
      <c r="J9" s="5">
        <v>2418</v>
      </c>
      <c r="K9" s="5">
        <v>2959</v>
      </c>
      <c r="L9" s="5">
        <v>0.221002</v>
      </c>
      <c r="M9" s="5">
        <f>O9+V9</f>
        <v>26479</v>
      </c>
      <c r="N9" s="5">
        <v>1924</v>
      </c>
      <c r="O9" s="5">
        <v>20021</v>
      </c>
      <c r="P9" s="5">
        <v>13389</v>
      </c>
      <c r="Q9" s="5">
        <v>0</v>
      </c>
      <c r="R9" s="5">
        <v>0</v>
      </c>
      <c r="S9" s="5">
        <f>P9+R9+W9</f>
        <v>17788</v>
      </c>
      <c r="T9" s="5">
        <v>400</v>
      </c>
      <c r="U9" s="5">
        <v>69</v>
      </c>
      <c r="V9" s="5">
        <v>6458</v>
      </c>
      <c r="W9" s="5">
        <v>4399</v>
      </c>
      <c r="X9" s="37">
        <f>O9/$M9</f>
        <v>0.75610861437365462</v>
      </c>
      <c r="Y9" s="37">
        <f>Q9/$M9</f>
        <v>0</v>
      </c>
      <c r="Z9" s="37">
        <f>V9/$M9</f>
        <v>0.24389138562634541</v>
      </c>
      <c r="AA9" s="37">
        <f>P9/$S9</f>
        <v>0.75269844839217448</v>
      </c>
      <c r="AB9" s="37">
        <f>R9/$S9</f>
        <v>0</v>
      </c>
      <c r="AC9" s="37">
        <f>W9/$S9</f>
        <v>0.24730155160782549</v>
      </c>
      <c r="AD9" s="36">
        <f>$N9/M9</f>
        <v>7.2661354280750781E-2</v>
      </c>
      <c r="AE9" s="36">
        <f>$N9/S9</f>
        <v>0.10816280638632786</v>
      </c>
      <c r="AF9" s="37">
        <f>J9/K9</f>
        <v>0.81716796214937482</v>
      </c>
      <c r="AG9" s="78" t="str">
        <f>DAY(A9) &amp; "/" &amp; MONTH(A9) &amp; "/" &amp; YEAR(A9)</f>
        <v>4/4/2019</v>
      </c>
    </row>
    <row r="10" spans="1:33" x14ac:dyDescent="0.25">
      <c r="A10" s="2" t="s">
        <v>8771</v>
      </c>
      <c r="B10" s="3" t="s">
        <v>42</v>
      </c>
      <c r="C10" s="4" t="s">
        <v>8772</v>
      </c>
      <c r="D10" s="3" t="s">
        <v>26</v>
      </c>
      <c r="E10" s="3" t="s">
        <v>8773</v>
      </c>
      <c r="F10" s="3" t="s">
        <v>28</v>
      </c>
      <c r="G10" s="3" t="s">
        <v>28</v>
      </c>
      <c r="H10" s="5">
        <v>973</v>
      </c>
      <c r="I10" s="5">
        <v>12</v>
      </c>
      <c r="J10" s="5">
        <v>751</v>
      </c>
      <c r="K10" s="5">
        <v>1185</v>
      </c>
      <c r="L10" s="5">
        <v>9.9948999999999996E-2</v>
      </c>
      <c r="M10" s="5">
        <f>O10+V10</f>
        <v>24717</v>
      </c>
      <c r="N10" s="5">
        <v>317</v>
      </c>
      <c r="O10" s="5">
        <v>17691</v>
      </c>
      <c r="P10" s="5">
        <v>11856</v>
      </c>
      <c r="Q10" s="5">
        <v>0</v>
      </c>
      <c r="R10" s="5">
        <v>0</v>
      </c>
      <c r="S10" s="5">
        <f>P10+R10+W10</f>
        <v>16343</v>
      </c>
      <c r="T10" s="5">
        <v>161</v>
      </c>
      <c r="U10" s="5">
        <v>50</v>
      </c>
      <c r="V10" s="5">
        <v>7026</v>
      </c>
      <c r="W10" s="5">
        <v>4487</v>
      </c>
      <c r="X10" s="37">
        <f>O10/$M10</f>
        <v>0.71574220172351011</v>
      </c>
      <c r="Y10" s="37">
        <f>Q10/$M10</f>
        <v>0</v>
      </c>
      <c r="Z10" s="37">
        <f>V10/$M10</f>
        <v>0.28425779827648989</v>
      </c>
      <c r="AA10" s="37">
        <f>P10/$S10</f>
        <v>0.72544820412408983</v>
      </c>
      <c r="AB10" s="37">
        <f>R10/$S10</f>
        <v>0</v>
      </c>
      <c r="AC10" s="37">
        <f>W10/$S10</f>
        <v>0.27455179587591017</v>
      </c>
      <c r="AD10" s="36">
        <f>$N10/M10</f>
        <v>1.2825181049480114E-2</v>
      </c>
      <c r="AE10" s="36">
        <f>$N10/S10</f>
        <v>1.9396683595423118E-2</v>
      </c>
      <c r="AF10" s="37">
        <f>J10/K10</f>
        <v>0.63375527426160339</v>
      </c>
      <c r="AG10" s="78" t="str">
        <f>DAY(A10) &amp; "/" &amp; MONTH(A10) &amp; "/" &amp; YEAR(A10)</f>
        <v>2/4/2019</v>
      </c>
    </row>
    <row r="11" spans="1:33" x14ac:dyDescent="0.25">
      <c r="A11" s="2" t="s">
        <v>8798</v>
      </c>
      <c r="B11" s="3" t="s">
        <v>42</v>
      </c>
      <c r="C11" s="4" t="s">
        <v>8799</v>
      </c>
      <c r="D11" s="3" t="s">
        <v>26</v>
      </c>
      <c r="E11" s="3" t="s">
        <v>8800</v>
      </c>
      <c r="F11" s="3" t="s">
        <v>28</v>
      </c>
      <c r="G11" s="3" t="s">
        <v>28</v>
      </c>
      <c r="H11" s="5">
        <v>1800</v>
      </c>
      <c r="I11" s="5">
        <v>106</v>
      </c>
      <c r="J11" s="5">
        <v>904</v>
      </c>
      <c r="K11" s="5">
        <v>1526</v>
      </c>
      <c r="L11" s="5">
        <v>0.157857</v>
      </c>
      <c r="M11" s="5">
        <f>O11+V11</f>
        <v>18381</v>
      </c>
      <c r="N11" s="5">
        <v>354</v>
      </c>
      <c r="O11" s="5">
        <v>13970</v>
      </c>
      <c r="P11" s="5">
        <v>9667</v>
      </c>
      <c r="Q11" s="5">
        <v>0</v>
      </c>
      <c r="R11" s="5">
        <v>0</v>
      </c>
      <c r="S11" s="5">
        <f>P11+R11+W11</f>
        <v>12660</v>
      </c>
      <c r="T11" s="5">
        <v>68</v>
      </c>
      <c r="U11" s="5">
        <v>24</v>
      </c>
      <c r="V11" s="5">
        <v>4411</v>
      </c>
      <c r="W11" s="5">
        <v>2993</v>
      </c>
      <c r="X11" s="37">
        <f>O11/$M11</f>
        <v>0.76002393776181931</v>
      </c>
      <c r="Y11" s="37">
        <f>Q11/$M11</f>
        <v>0</v>
      </c>
      <c r="Z11" s="37">
        <f>V11/$M11</f>
        <v>0.23997606223818074</v>
      </c>
      <c r="AA11" s="37">
        <f>P11/$S11</f>
        <v>0.76358609794628751</v>
      </c>
      <c r="AB11" s="37">
        <f>R11/$S11</f>
        <v>0</v>
      </c>
      <c r="AC11" s="37">
        <f>W11/$S11</f>
        <v>0.23641390205371249</v>
      </c>
      <c r="AD11" s="36">
        <f>$N11/M11</f>
        <v>1.9259017463685326E-2</v>
      </c>
      <c r="AE11" s="36">
        <f>$N11/S11</f>
        <v>2.7962085308056873E-2</v>
      </c>
      <c r="AF11" s="37">
        <f>J11/K11</f>
        <v>0.5923984272608126</v>
      </c>
      <c r="AG11" s="78" t="str">
        <f>DAY(A11) &amp; "/" &amp; MONTH(A11) &amp; "/" &amp; YEAR(A11)</f>
        <v>5/4/2019</v>
      </c>
    </row>
    <row r="12" spans="1:33" x14ac:dyDescent="0.25">
      <c r="A12" s="2" t="s">
        <v>8801</v>
      </c>
      <c r="B12" s="3" t="s">
        <v>42</v>
      </c>
      <c r="C12" s="4" t="s">
        <v>8802</v>
      </c>
      <c r="D12" s="3" t="s">
        <v>26</v>
      </c>
      <c r="E12" s="3" t="s">
        <v>8803</v>
      </c>
      <c r="F12" s="3" t="s">
        <v>28</v>
      </c>
      <c r="G12" s="3" t="s">
        <v>28</v>
      </c>
      <c r="H12" s="5">
        <v>1142</v>
      </c>
      <c r="I12" s="5">
        <v>34</v>
      </c>
      <c r="J12" s="5">
        <v>726</v>
      </c>
      <c r="K12" s="5">
        <v>953</v>
      </c>
      <c r="L12" s="5">
        <v>9.9457000000000004E-2</v>
      </c>
      <c r="M12" s="5">
        <f>O12+V12</f>
        <v>18338</v>
      </c>
      <c r="N12" s="5">
        <v>256</v>
      </c>
      <c r="O12" s="5">
        <v>13519</v>
      </c>
      <c r="P12" s="5">
        <v>9582</v>
      </c>
      <c r="Q12" s="5">
        <v>0</v>
      </c>
      <c r="R12" s="5">
        <v>0</v>
      </c>
      <c r="S12" s="5">
        <f>P12+R12+W12</f>
        <v>12846</v>
      </c>
      <c r="T12" s="5">
        <v>62</v>
      </c>
      <c r="U12" s="5">
        <v>50</v>
      </c>
      <c r="V12" s="5">
        <v>4819</v>
      </c>
      <c r="W12" s="5">
        <v>3264</v>
      </c>
      <c r="X12" s="37">
        <f>O12/$M12</f>
        <v>0.73721234594830409</v>
      </c>
      <c r="Y12" s="37">
        <f>Q12/$M12</f>
        <v>0</v>
      </c>
      <c r="Z12" s="37">
        <f>V12/$M12</f>
        <v>0.26278765405169591</v>
      </c>
      <c r="AA12" s="37">
        <f>P12/$S12</f>
        <v>0.74591312470808036</v>
      </c>
      <c r="AB12" s="37">
        <f>R12/$S12</f>
        <v>0</v>
      </c>
      <c r="AC12" s="37">
        <f>W12/$S12</f>
        <v>0.25408687529191964</v>
      </c>
      <c r="AD12" s="36">
        <f>$N12/M12</f>
        <v>1.3960082887992147E-2</v>
      </c>
      <c r="AE12" s="36">
        <f>$N12/S12</f>
        <v>1.9928382375836835E-2</v>
      </c>
      <c r="AF12" s="37">
        <f>J12/K12</f>
        <v>0.76180482686253936</v>
      </c>
      <c r="AG12" s="78" t="str">
        <f>DAY(A12) &amp; "/" &amp; MONTH(A12) &amp; "/" &amp; YEAR(A12)</f>
        <v>4/4/2019</v>
      </c>
    </row>
    <row r="13" spans="1:33" x14ac:dyDescent="0.25">
      <c r="A13" s="2" t="s">
        <v>8813</v>
      </c>
      <c r="B13" s="3" t="s">
        <v>42</v>
      </c>
      <c r="C13" s="4" t="s">
        <v>8814</v>
      </c>
      <c r="D13" s="3" t="s">
        <v>26</v>
      </c>
      <c r="E13" s="3" t="s">
        <v>8815</v>
      </c>
      <c r="F13" s="3" t="s">
        <v>28</v>
      </c>
      <c r="G13" s="3" t="s">
        <v>28</v>
      </c>
      <c r="H13" s="5">
        <v>536</v>
      </c>
      <c r="I13" s="5">
        <v>12</v>
      </c>
      <c r="J13" s="5">
        <v>540</v>
      </c>
      <c r="K13" s="5">
        <v>726</v>
      </c>
      <c r="L13" s="5">
        <v>7.7630000000000005E-2</v>
      </c>
      <c r="M13" s="5">
        <f>O13+V13</f>
        <v>19548</v>
      </c>
      <c r="N13" s="5">
        <v>211</v>
      </c>
      <c r="O13" s="5">
        <v>13488</v>
      </c>
      <c r="P13" s="5">
        <v>9352</v>
      </c>
      <c r="Q13" s="5">
        <v>0</v>
      </c>
      <c r="R13" s="5">
        <v>0</v>
      </c>
      <c r="S13" s="5">
        <f>P13+R13+W13</f>
        <v>13555</v>
      </c>
      <c r="T13" s="5">
        <v>48</v>
      </c>
      <c r="U13" s="5">
        <v>79</v>
      </c>
      <c r="V13" s="5">
        <v>6060</v>
      </c>
      <c r="W13" s="5">
        <v>4203</v>
      </c>
      <c r="X13" s="37">
        <f>O13/$M13</f>
        <v>0.68999386126457951</v>
      </c>
      <c r="Y13" s="37">
        <f>Q13/$M13</f>
        <v>0</v>
      </c>
      <c r="Z13" s="37">
        <f>V13/$M13</f>
        <v>0.31000613873542049</v>
      </c>
      <c r="AA13" s="37">
        <f>P13/$S13</f>
        <v>0.68992991516045743</v>
      </c>
      <c r="AB13" s="37">
        <f>R13/$S13</f>
        <v>0</v>
      </c>
      <c r="AC13" s="37">
        <f>W13/$S13</f>
        <v>0.31007008483954263</v>
      </c>
      <c r="AD13" s="36">
        <f>$N13/M13</f>
        <v>1.0793943114385104E-2</v>
      </c>
      <c r="AE13" s="36">
        <f>$N13/S13</f>
        <v>1.5566211729988934E-2</v>
      </c>
      <c r="AF13" s="37">
        <f>J13/K13</f>
        <v>0.74380165289256195</v>
      </c>
      <c r="AG13" s="78" t="str">
        <f>DAY(A13) &amp; "/" &amp; MONTH(A13) &amp; "/" &amp; YEAR(A13)</f>
        <v>4/4/2019</v>
      </c>
    </row>
    <row r="14" spans="1:33" x14ac:dyDescent="0.25">
      <c r="A14" s="2" t="s">
        <v>8819</v>
      </c>
      <c r="B14" s="3" t="s">
        <v>42</v>
      </c>
      <c r="C14" s="4" t="s">
        <v>8820</v>
      </c>
      <c r="D14" s="3" t="s">
        <v>26</v>
      </c>
      <c r="E14" s="3" t="s">
        <v>8821</v>
      </c>
      <c r="F14" s="3" t="s">
        <v>28</v>
      </c>
      <c r="G14" s="3" t="s">
        <v>28</v>
      </c>
      <c r="H14" s="5">
        <v>1462</v>
      </c>
      <c r="I14" s="5">
        <v>118</v>
      </c>
      <c r="J14" s="5">
        <v>1036</v>
      </c>
      <c r="K14" s="5">
        <v>1456</v>
      </c>
      <c r="L14" s="5">
        <v>0.159527</v>
      </c>
      <c r="M14" s="5">
        <f>O14+V14</f>
        <v>17383</v>
      </c>
      <c r="N14" s="5">
        <v>601</v>
      </c>
      <c r="O14" s="5">
        <v>14135</v>
      </c>
      <c r="P14" s="5">
        <v>9127</v>
      </c>
      <c r="Q14" s="5">
        <v>0</v>
      </c>
      <c r="R14" s="5">
        <v>0</v>
      </c>
      <c r="S14" s="5">
        <f>P14+R14+W14</f>
        <v>11370</v>
      </c>
      <c r="T14" s="5">
        <v>130</v>
      </c>
      <c r="U14" s="5">
        <v>23</v>
      </c>
      <c r="V14" s="5">
        <v>3248</v>
      </c>
      <c r="W14" s="5">
        <v>2243</v>
      </c>
      <c r="X14" s="37">
        <f>O14/$M14</f>
        <v>0.81315077949720993</v>
      </c>
      <c r="Y14" s="37">
        <f>Q14/$M14</f>
        <v>0</v>
      </c>
      <c r="Z14" s="37">
        <f>V14/$M14</f>
        <v>0.18684922050279007</v>
      </c>
      <c r="AA14" s="37">
        <f>P14/$S14</f>
        <v>0.80272647317502199</v>
      </c>
      <c r="AB14" s="37">
        <f>R14/$S14</f>
        <v>0</v>
      </c>
      <c r="AC14" s="37">
        <f>W14/$S14</f>
        <v>0.19727352682497801</v>
      </c>
      <c r="AD14" s="36">
        <f>$N14/M14</f>
        <v>3.4574009089340163E-2</v>
      </c>
      <c r="AE14" s="36">
        <f>$N14/S14</f>
        <v>5.2858399296394021E-2</v>
      </c>
      <c r="AF14" s="37">
        <f>J14/K14</f>
        <v>0.71153846153846156</v>
      </c>
      <c r="AG14" s="78" t="str">
        <f>DAY(A14) &amp; "/" &amp; MONTH(A14) &amp; "/" &amp; YEAR(A14)</f>
        <v>6/4/2019</v>
      </c>
    </row>
    <row r="15" spans="1:33" x14ac:dyDescent="0.25">
      <c r="A15" s="2" t="s">
        <v>8831</v>
      </c>
      <c r="B15" s="3" t="s">
        <v>42</v>
      </c>
      <c r="C15" s="4" t="s">
        <v>8832</v>
      </c>
      <c r="D15" s="3" t="s">
        <v>26</v>
      </c>
      <c r="E15" s="3" t="s">
        <v>8833</v>
      </c>
      <c r="F15" s="3" t="s">
        <v>28</v>
      </c>
      <c r="G15" s="3" t="s">
        <v>28</v>
      </c>
      <c r="H15" s="5">
        <v>1854</v>
      </c>
      <c r="I15" s="5">
        <v>63</v>
      </c>
      <c r="J15" s="5">
        <v>1307</v>
      </c>
      <c r="K15" s="5">
        <v>1855</v>
      </c>
      <c r="L15" s="5">
        <v>0.21010300000000001</v>
      </c>
      <c r="M15" s="5">
        <f>O15+V15</f>
        <v>18925</v>
      </c>
      <c r="N15" s="5">
        <v>1021</v>
      </c>
      <c r="O15" s="5">
        <v>14191</v>
      </c>
      <c r="P15" s="5">
        <v>8829</v>
      </c>
      <c r="Q15" s="5">
        <v>0</v>
      </c>
      <c r="R15" s="5">
        <v>0</v>
      </c>
      <c r="S15" s="5">
        <f>P15+R15+W15</f>
        <v>11459</v>
      </c>
      <c r="T15" s="5">
        <v>44</v>
      </c>
      <c r="U15" s="5">
        <v>40</v>
      </c>
      <c r="V15" s="5">
        <v>4734</v>
      </c>
      <c r="W15" s="5">
        <v>2630</v>
      </c>
      <c r="X15" s="37">
        <f>O15/$M15</f>
        <v>0.74985468956406864</v>
      </c>
      <c r="Y15" s="37">
        <f>Q15/$M15</f>
        <v>0</v>
      </c>
      <c r="Z15" s="37">
        <f>V15/$M15</f>
        <v>0.2501453104359313</v>
      </c>
      <c r="AA15" s="37">
        <f>P15/$S15</f>
        <v>0.77048608080984382</v>
      </c>
      <c r="AB15" s="37">
        <f>R15/$S15</f>
        <v>0</v>
      </c>
      <c r="AC15" s="37">
        <f>W15/$S15</f>
        <v>0.22951391919015621</v>
      </c>
      <c r="AD15" s="36">
        <f>$N15/M15</f>
        <v>5.3949801849405551E-2</v>
      </c>
      <c r="AE15" s="36">
        <f>$N15/S15</f>
        <v>8.9100270529714629E-2</v>
      </c>
      <c r="AF15" s="37">
        <f>J15/K15</f>
        <v>0.7045822102425876</v>
      </c>
      <c r="AG15" s="78" t="str">
        <f>DAY(A15) &amp; "/" &amp; MONTH(A15) &amp; "/" &amp; YEAR(A15)</f>
        <v>2/4/2019</v>
      </c>
    </row>
    <row r="16" spans="1:33" x14ac:dyDescent="0.25">
      <c r="A16" s="2" t="s">
        <v>8834</v>
      </c>
      <c r="B16" s="3" t="s">
        <v>42</v>
      </c>
      <c r="C16" s="4" t="s">
        <v>8835</v>
      </c>
      <c r="D16" s="3" t="s">
        <v>26</v>
      </c>
      <c r="E16" s="3" t="s">
        <v>8836</v>
      </c>
      <c r="F16" s="3" t="s">
        <v>28</v>
      </c>
      <c r="G16" s="3" t="s">
        <v>28</v>
      </c>
      <c r="H16" s="5">
        <v>1119</v>
      </c>
      <c r="I16" s="5">
        <v>67</v>
      </c>
      <c r="J16" s="5">
        <v>693</v>
      </c>
      <c r="K16" s="5">
        <v>1019</v>
      </c>
      <c r="L16" s="5">
        <v>0.116258</v>
      </c>
      <c r="M16" s="5">
        <f>O16+V16</f>
        <v>19471</v>
      </c>
      <c r="N16" s="5">
        <v>155</v>
      </c>
      <c r="O16" s="5">
        <v>13780</v>
      </c>
      <c r="P16" s="5">
        <v>8765</v>
      </c>
      <c r="Q16" s="5">
        <v>0</v>
      </c>
      <c r="R16" s="5">
        <v>0</v>
      </c>
      <c r="S16" s="5">
        <f>P16+R16+W16</f>
        <v>12497</v>
      </c>
      <c r="T16" s="5">
        <v>94</v>
      </c>
      <c r="U16" s="5">
        <v>71</v>
      </c>
      <c r="V16" s="5">
        <v>5691</v>
      </c>
      <c r="W16" s="5">
        <v>3732</v>
      </c>
      <c r="X16" s="37">
        <f>O16/$M16</f>
        <v>0.70771917210210056</v>
      </c>
      <c r="Y16" s="37">
        <f>Q16/$M16</f>
        <v>0</v>
      </c>
      <c r="Z16" s="37">
        <f>V16/$M16</f>
        <v>0.29228082789789944</v>
      </c>
      <c r="AA16" s="37">
        <f>P16/$S16</f>
        <v>0.70136832839881569</v>
      </c>
      <c r="AB16" s="37">
        <f>R16/$S16</f>
        <v>0</v>
      </c>
      <c r="AC16" s="37">
        <f>W16/$S16</f>
        <v>0.29863167160118431</v>
      </c>
      <c r="AD16" s="36">
        <f>$N16/M16</f>
        <v>7.960556725386472E-3</v>
      </c>
      <c r="AE16" s="36">
        <f>$N16/S16</f>
        <v>1.2402976714411458E-2</v>
      </c>
      <c r="AF16" s="37">
        <f>J16/K16</f>
        <v>0.68007850834151129</v>
      </c>
      <c r="AG16" s="78" t="str">
        <f>DAY(A16) &amp; "/" &amp; MONTH(A16) &amp; "/" &amp; YEAR(A16)</f>
        <v>2/4/2019</v>
      </c>
    </row>
    <row r="17" spans="1:33" x14ac:dyDescent="0.25">
      <c r="A17" s="2" t="s">
        <v>8847</v>
      </c>
      <c r="B17" s="3" t="s">
        <v>42</v>
      </c>
      <c r="C17" s="4" t="s">
        <v>8848</v>
      </c>
      <c r="D17" s="3" t="s">
        <v>26</v>
      </c>
      <c r="E17" s="3" t="s">
        <v>8849</v>
      </c>
      <c r="F17" s="3" t="s">
        <v>28</v>
      </c>
      <c r="G17" s="3" t="s">
        <v>28</v>
      </c>
      <c r="H17" s="5">
        <v>413</v>
      </c>
      <c r="I17" s="5">
        <v>19</v>
      </c>
      <c r="J17" s="5">
        <v>338</v>
      </c>
      <c r="K17" s="5">
        <v>493</v>
      </c>
      <c r="L17" s="5">
        <v>5.8328999999999999E-2</v>
      </c>
      <c r="M17" s="5">
        <f>O17+V17</f>
        <v>14378</v>
      </c>
      <c r="N17" s="5">
        <v>111</v>
      </c>
      <c r="O17" s="5">
        <v>11441</v>
      </c>
      <c r="P17" s="5">
        <v>8452</v>
      </c>
      <c r="Q17" s="5">
        <v>0</v>
      </c>
      <c r="R17" s="5">
        <v>0</v>
      </c>
      <c r="S17" s="5">
        <f>P17+R17+W17</f>
        <v>10537</v>
      </c>
      <c r="T17" s="5">
        <v>70</v>
      </c>
      <c r="U17" s="5">
        <v>35</v>
      </c>
      <c r="V17" s="5">
        <v>2937</v>
      </c>
      <c r="W17" s="5">
        <v>2085</v>
      </c>
      <c r="X17" s="37">
        <f>O17/$M17</f>
        <v>0.79572958686882733</v>
      </c>
      <c r="Y17" s="37">
        <f>Q17/$M17</f>
        <v>0</v>
      </c>
      <c r="Z17" s="37">
        <f>V17/$M17</f>
        <v>0.20427041313117261</v>
      </c>
      <c r="AA17" s="37">
        <f>P17/$S17</f>
        <v>0.80212584227009587</v>
      </c>
      <c r="AB17" s="37">
        <f>R17/$S17</f>
        <v>0</v>
      </c>
      <c r="AC17" s="37">
        <f>W17/$S17</f>
        <v>0.19787415772990416</v>
      </c>
      <c r="AD17" s="36">
        <f>$N17/M17</f>
        <v>7.7201279732925301E-3</v>
      </c>
      <c r="AE17" s="36">
        <f>$N17/S17</f>
        <v>1.0534307677707128E-2</v>
      </c>
      <c r="AF17" s="37">
        <f>J17/K17</f>
        <v>0.68559837728194728</v>
      </c>
      <c r="AG17" s="78" t="str">
        <f>DAY(A17) &amp; "/" &amp; MONTH(A17) &amp; "/" &amp; YEAR(A17)</f>
        <v>4/4/2019</v>
      </c>
    </row>
    <row r="18" spans="1:33" x14ac:dyDescent="0.25">
      <c r="A18" s="2" t="s">
        <v>8871</v>
      </c>
      <c r="B18" s="3" t="s">
        <v>42</v>
      </c>
      <c r="C18" s="4" t="s">
        <v>8872</v>
      </c>
      <c r="D18" s="3" t="s">
        <v>26</v>
      </c>
      <c r="E18" s="3" t="s">
        <v>8873</v>
      </c>
      <c r="F18" s="3" t="s">
        <v>28</v>
      </c>
      <c r="G18" s="3" t="s">
        <v>28</v>
      </c>
      <c r="H18" s="5">
        <v>961</v>
      </c>
      <c r="I18" s="5">
        <v>35</v>
      </c>
      <c r="J18" s="5">
        <v>1114</v>
      </c>
      <c r="K18" s="5">
        <v>1303</v>
      </c>
      <c r="L18" s="5">
        <v>0.161302</v>
      </c>
      <c r="M18" s="5">
        <f>O18+V18</f>
        <v>14295</v>
      </c>
      <c r="N18" s="5">
        <v>781</v>
      </c>
      <c r="O18" s="5">
        <v>12035</v>
      </c>
      <c r="P18" s="5">
        <v>8078</v>
      </c>
      <c r="Q18" s="5">
        <v>0</v>
      </c>
      <c r="R18" s="5">
        <v>0</v>
      </c>
      <c r="S18" s="5">
        <f>P18+R18+W18</f>
        <v>9628</v>
      </c>
      <c r="T18" s="5">
        <v>81</v>
      </c>
      <c r="U18" s="5">
        <v>17</v>
      </c>
      <c r="V18" s="5">
        <v>2260</v>
      </c>
      <c r="W18" s="5">
        <v>1550</v>
      </c>
      <c r="X18" s="37">
        <f>O18/$M18</f>
        <v>0.84190276320391744</v>
      </c>
      <c r="Y18" s="37">
        <f>Q18/$M18</f>
        <v>0</v>
      </c>
      <c r="Z18" s="37">
        <f>V18/$M18</f>
        <v>0.15809723679608254</v>
      </c>
      <c r="AA18" s="37">
        <f>P18/$S18</f>
        <v>0.83901121728292483</v>
      </c>
      <c r="AB18" s="37">
        <f>R18/$S18</f>
        <v>0</v>
      </c>
      <c r="AC18" s="37">
        <f>W18/$S18</f>
        <v>0.1609887827170752</v>
      </c>
      <c r="AD18" s="36">
        <f>$N18/M18</f>
        <v>5.4634487583071004E-2</v>
      </c>
      <c r="AE18" s="36">
        <f>$N18/S18</f>
        <v>8.1117573743248864E-2</v>
      </c>
      <c r="AF18" s="37">
        <f>J18/K18</f>
        <v>0.85495011511895624</v>
      </c>
      <c r="AG18" s="78" t="str">
        <f>DAY(A18) &amp; "/" &amp; MONTH(A18) &amp; "/" &amp; YEAR(A18)</f>
        <v>5/4/2019</v>
      </c>
    </row>
    <row r="19" spans="1:33" x14ac:dyDescent="0.25">
      <c r="A19" s="2" t="s">
        <v>8874</v>
      </c>
      <c r="B19" s="3" t="s">
        <v>42</v>
      </c>
      <c r="C19" s="4" t="s">
        <v>8875</v>
      </c>
      <c r="D19" s="3" t="s">
        <v>26</v>
      </c>
      <c r="E19" s="3" t="s">
        <v>8876</v>
      </c>
      <c r="F19" s="3" t="s">
        <v>28</v>
      </c>
      <c r="G19" s="3" t="s">
        <v>28</v>
      </c>
      <c r="H19" s="5">
        <v>899</v>
      </c>
      <c r="I19" s="5">
        <v>28</v>
      </c>
      <c r="J19" s="5">
        <v>538</v>
      </c>
      <c r="K19" s="5">
        <v>857</v>
      </c>
      <c r="L19" s="5">
        <v>0.106698</v>
      </c>
      <c r="M19" s="5">
        <f>O19+V19</f>
        <v>14644</v>
      </c>
      <c r="N19" s="5">
        <v>222</v>
      </c>
      <c r="O19" s="5">
        <v>11597</v>
      </c>
      <c r="P19" s="5">
        <v>8032</v>
      </c>
      <c r="Q19" s="5">
        <v>0</v>
      </c>
      <c r="R19" s="5">
        <v>0</v>
      </c>
      <c r="S19" s="5">
        <f>P19+R19+W19</f>
        <v>10153</v>
      </c>
      <c r="T19" s="5">
        <v>130</v>
      </c>
      <c r="U19" s="5">
        <v>35</v>
      </c>
      <c r="V19" s="5">
        <v>3047</v>
      </c>
      <c r="W19" s="5">
        <v>2121</v>
      </c>
      <c r="X19" s="37">
        <f>O19/$M19</f>
        <v>0.7919284348538651</v>
      </c>
      <c r="Y19" s="37">
        <f>Q19/$M19</f>
        <v>0</v>
      </c>
      <c r="Z19" s="37">
        <f>V19/$M19</f>
        <v>0.20807156514613492</v>
      </c>
      <c r="AA19" s="37">
        <f>P19/$S19</f>
        <v>0.79109622771594601</v>
      </c>
      <c r="AB19" s="37">
        <f>R19/$S19</f>
        <v>0</v>
      </c>
      <c r="AC19" s="37">
        <f>W19/$S19</f>
        <v>0.20890377228405396</v>
      </c>
      <c r="AD19" s="36">
        <f>$N19/M19</f>
        <v>1.5159792406446326E-2</v>
      </c>
      <c r="AE19" s="36">
        <f>$N19/S19</f>
        <v>2.1865458485176795E-2</v>
      </c>
      <c r="AF19" s="37">
        <f>J19/K19</f>
        <v>0.62777129521586927</v>
      </c>
      <c r="AG19" s="78" t="str">
        <f>DAY(A19) &amp; "/" &amp; MONTH(A19) &amp; "/" &amp; YEAR(A19)</f>
        <v>5/4/2019</v>
      </c>
    </row>
    <row r="20" spans="1:33" x14ac:dyDescent="0.25">
      <c r="A20" s="2" t="s">
        <v>8883</v>
      </c>
      <c r="B20" s="3" t="s">
        <v>42</v>
      </c>
      <c r="C20" s="4" t="s">
        <v>8884</v>
      </c>
      <c r="D20" s="3" t="s">
        <v>26</v>
      </c>
      <c r="E20" s="3" t="s">
        <v>8885</v>
      </c>
      <c r="F20" s="3" t="s">
        <v>28</v>
      </c>
      <c r="G20" s="3" t="s">
        <v>28</v>
      </c>
      <c r="H20" s="5">
        <v>708</v>
      </c>
      <c r="I20" s="5">
        <v>58</v>
      </c>
      <c r="J20" s="5">
        <v>807</v>
      </c>
      <c r="K20" s="5">
        <v>939</v>
      </c>
      <c r="L20" s="5">
        <v>0.119603</v>
      </c>
      <c r="M20" s="5">
        <f>O20+V20</f>
        <v>13807</v>
      </c>
      <c r="N20" s="5">
        <v>669</v>
      </c>
      <c r="O20" s="5">
        <v>11451</v>
      </c>
      <c r="P20" s="5">
        <v>7851</v>
      </c>
      <c r="Q20" s="5">
        <v>0</v>
      </c>
      <c r="R20" s="5">
        <v>0</v>
      </c>
      <c r="S20" s="5">
        <f>P20+R20+W20</f>
        <v>9325</v>
      </c>
      <c r="T20" s="5">
        <v>48</v>
      </c>
      <c r="U20" s="5">
        <v>14</v>
      </c>
      <c r="V20" s="5">
        <v>2356</v>
      </c>
      <c r="W20" s="5">
        <v>1474</v>
      </c>
      <c r="X20" s="37">
        <f>O20/$M20</f>
        <v>0.82936191786774827</v>
      </c>
      <c r="Y20" s="37">
        <f>Q20/$M20</f>
        <v>0</v>
      </c>
      <c r="Z20" s="37">
        <f>V20/$M20</f>
        <v>0.17063808213225176</v>
      </c>
      <c r="AA20" s="37">
        <f>P20/$S20</f>
        <v>0.84193029490616622</v>
      </c>
      <c r="AB20" s="37">
        <f>R20/$S20</f>
        <v>0</v>
      </c>
      <c r="AC20" s="37">
        <f>W20/$S20</f>
        <v>0.15806970509383378</v>
      </c>
      <c r="AD20" s="36">
        <f>$N20/M20</f>
        <v>4.8453682914463676E-2</v>
      </c>
      <c r="AE20" s="36">
        <f>$N20/S20</f>
        <v>7.1742627345844509E-2</v>
      </c>
      <c r="AF20" s="37">
        <f>J20/K20</f>
        <v>0.85942492012779548</v>
      </c>
      <c r="AG20" s="78" t="str">
        <f>DAY(A20) &amp; "/" &amp; MONTH(A20) &amp; "/" &amp; YEAR(A20)</f>
        <v>7/4/2019</v>
      </c>
    </row>
    <row r="21" spans="1:33" x14ac:dyDescent="0.25">
      <c r="A21" s="2" t="s">
        <v>8886</v>
      </c>
      <c r="B21" s="3" t="s">
        <v>42</v>
      </c>
      <c r="C21" s="4" t="s">
        <v>8887</v>
      </c>
      <c r="D21" s="3" t="s">
        <v>26</v>
      </c>
      <c r="E21" s="3" t="s">
        <v>8888</v>
      </c>
      <c r="F21" s="3" t="s">
        <v>28</v>
      </c>
      <c r="G21" s="3" t="s">
        <v>28</v>
      </c>
      <c r="H21" s="5">
        <v>1485</v>
      </c>
      <c r="I21" s="5">
        <v>55</v>
      </c>
      <c r="J21" s="5">
        <v>1162</v>
      </c>
      <c r="K21" s="5">
        <v>1436</v>
      </c>
      <c r="L21" s="5">
        <v>0.18330399999999999</v>
      </c>
      <c r="M21" s="5">
        <f>O21+V21</f>
        <v>12708</v>
      </c>
      <c r="N21" s="5">
        <v>374</v>
      </c>
      <c r="O21" s="5">
        <v>11215</v>
      </c>
      <c r="P21" s="5">
        <v>7834</v>
      </c>
      <c r="Q21" s="5">
        <v>0</v>
      </c>
      <c r="R21" s="5">
        <v>0</v>
      </c>
      <c r="S21" s="5">
        <f>P21+R21+W21</f>
        <v>8917</v>
      </c>
      <c r="T21" s="5">
        <v>45</v>
      </c>
      <c r="U21" s="5">
        <v>6</v>
      </c>
      <c r="V21" s="5">
        <v>1493</v>
      </c>
      <c r="W21" s="5">
        <v>1083</v>
      </c>
      <c r="X21" s="37">
        <f>O21/$M21</f>
        <v>0.8825149512118351</v>
      </c>
      <c r="Y21" s="37">
        <f>Q21/$M21</f>
        <v>0</v>
      </c>
      <c r="Z21" s="37">
        <f>V21/$M21</f>
        <v>0.11748504878816493</v>
      </c>
      <c r="AA21" s="37">
        <f>P21/$S21</f>
        <v>0.87854659638892008</v>
      </c>
      <c r="AB21" s="37">
        <f>R21/$S21</f>
        <v>0</v>
      </c>
      <c r="AC21" s="37">
        <f>W21/$S21</f>
        <v>0.12145340361107997</v>
      </c>
      <c r="AD21" s="36">
        <f>$N21/M21</f>
        <v>2.9430280138495437E-2</v>
      </c>
      <c r="AE21" s="36">
        <f>$N21/S21</f>
        <v>4.194235729505439E-2</v>
      </c>
      <c r="AF21" s="37">
        <f>J21/K21</f>
        <v>0.80919220055710306</v>
      </c>
      <c r="AG21" s="78" t="str">
        <f>DAY(A21) &amp; "/" &amp; MONTH(A21) &amp; "/" &amp; YEAR(A21)</f>
        <v>2/4/2019</v>
      </c>
    </row>
    <row r="22" spans="1:33" x14ac:dyDescent="0.25">
      <c r="A22" s="2" t="s">
        <v>8901</v>
      </c>
      <c r="B22" s="3" t="s">
        <v>42</v>
      </c>
      <c r="C22" s="4" t="s">
        <v>8902</v>
      </c>
      <c r="D22" s="3" t="s">
        <v>26</v>
      </c>
      <c r="E22" s="3" t="s">
        <v>8903</v>
      </c>
      <c r="F22" s="3" t="s">
        <v>28</v>
      </c>
      <c r="G22" s="3" t="s">
        <v>28</v>
      </c>
      <c r="H22" s="5">
        <v>421</v>
      </c>
      <c r="I22" s="5">
        <v>26</v>
      </c>
      <c r="J22" s="5">
        <v>354</v>
      </c>
      <c r="K22" s="5">
        <v>543</v>
      </c>
      <c r="L22" s="5">
        <v>7.4496000000000007E-2</v>
      </c>
      <c r="M22" s="5">
        <f>O22+V22</f>
        <v>14093</v>
      </c>
      <c r="N22" s="5">
        <v>140</v>
      </c>
      <c r="O22" s="5">
        <v>10805</v>
      </c>
      <c r="P22" s="5">
        <v>7289</v>
      </c>
      <c r="Q22" s="5">
        <v>0</v>
      </c>
      <c r="R22" s="5">
        <v>0</v>
      </c>
      <c r="S22" s="5">
        <f>P22+R22+W22</f>
        <v>9476</v>
      </c>
      <c r="T22" s="5">
        <v>73</v>
      </c>
      <c r="U22" s="5">
        <v>38</v>
      </c>
      <c r="V22" s="5">
        <v>3288</v>
      </c>
      <c r="W22" s="5">
        <v>2187</v>
      </c>
      <c r="X22" s="37">
        <f>O22/$M22</f>
        <v>0.76669268431136028</v>
      </c>
      <c r="Y22" s="37">
        <f>Q22/$M22</f>
        <v>0</v>
      </c>
      <c r="Z22" s="37">
        <f>V22/$M22</f>
        <v>0.23330731568863974</v>
      </c>
      <c r="AA22" s="37">
        <f>P22/$S22</f>
        <v>0.76920641620937102</v>
      </c>
      <c r="AB22" s="37">
        <f>R22/$S22</f>
        <v>0</v>
      </c>
      <c r="AC22" s="37">
        <f>W22/$S22</f>
        <v>0.23079358379062895</v>
      </c>
      <c r="AD22" s="36">
        <f>$N22/M22</f>
        <v>9.9340097920953673E-3</v>
      </c>
      <c r="AE22" s="36">
        <f>$N22/S22</f>
        <v>1.4774166314900802E-2</v>
      </c>
      <c r="AF22" s="37">
        <f>J22/K22</f>
        <v>0.65193370165745856</v>
      </c>
      <c r="AG22" s="78" t="str">
        <f>DAY(A22) &amp; "/" &amp; MONTH(A22) &amp; "/" &amp; YEAR(A22)</f>
        <v>4/4/2019</v>
      </c>
    </row>
    <row r="23" spans="1:33" x14ac:dyDescent="0.25">
      <c r="A23" s="2" t="s">
        <v>8913</v>
      </c>
      <c r="B23" s="3" t="s">
        <v>42</v>
      </c>
      <c r="C23" s="4" t="s">
        <v>8914</v>
      </c>
      <c r="D23" s="3" t="s">
        <v>26</v>
      </c>
      <c r="E23" s="3" t="s">
        <v>8915</v>
      </c>
      <c r="F23" s="3" t="s">
        <v>28</v>
      </c>
      <c r="G23" s="3" t="s">
        <v>28</v>
      </c>
      <c r="H23" s="5">
        <v>726</v>
      </c>
      <c r="I23" s="5">
        <v>81</v>
      </c>
      <c r="J23" s="5">
        <v>490</v>
      </c>
      <c r="K23" s="5">
        <v>646</v>
      </c>
      <c r="L23" s="5">
        <v>9.2950000000000005E-2</v>
      </c>
      <c r="M23" s="5">
        <f>O23+V23</f>
        <v>12067</v>
      </c>
      <c r="N23" s="5">
        <v>155</v>
      </c>
      <c r="O23" s="5">
        <v>9678</v>
      </c>
      <c r="P23" s="5">
        <v>6950</v>
      </c>
      <c r="Q23" s="5">
        <v>0</v>
      </c>
      <c r="R23" s="5">
        <v>0</v>
      </c>
      <c r="S23" s="5">
        <f>P23+R23+W23</f>
        <v>8571</v>
      </c>
      <c r="T23" s="5">
        <v>72</v>
      </c>
      <c r="U23" s="5">
        <v>33</v>
      </c>
      <c r="V23" s="5">
        <v>2389</v>
      </c>
      <c r="W23" s="5">
        <v>1621</v>
      </c>
      <c r="X23" s="37">
        <f>O23/$M23</f>
        <v>0.8020220435899561</v>
      </c>
      <c r="Y23" s="37">
        <f>Q23/$M23</f>
        <v>0</v>
      </c>
      <c r="Z23" s="37">
        <f>V23/$M23</f>
        <v>0.19797795641004393</v>
      </c>
      <c r="AA23" s="37">
        <f>P23/$S23</f>
        <v>0.81087387702718472</v>
      </c>
      <c r="AB23" s="37">
        <f>R23/$S23</f>
        <v>0</v>
      </c>
      <c r="AC23" s="37">
        <f>W23/$S23</f>
        <v>0.18912612297281531</v>
      </c>
      <c r="AD23" s="36">
        <f>$N23/M23</f>
        <v>1.2844949034557056E-2</v>
      </c>
      <c r="AE23" s="36">
        <f>$N23/S23</f>
        <v>1.8084237545210595E-2</v>
      </c>
      <c r="AF23" s="37">
        <f>J23/K23</f>
        <v>0.75851393188854488</v>
      </c>
      <c r="AG23" s="78" t="str">
        <f>DAY(A23) &amp; "/" &amp; MONTH(A23) &amp; "/" &amp; YEAR(A23)</f>
        <v>4/4/2019</v>
      </c>
    </row>
    <row r="24" spans="1:33" x14ac:dyDescent="0.25">
      <c r="A24" s="2" t="s">
        <v>8922</v>
      </c>
      <c r="B24" s="3" t="s">
        <v>42</v>
      </c>
      <c r="C24" s="4" t="s">
        <v>8923</v>
      </c>
      <c r="D24" s="3" t="s">
        <v>26</v>
      </c>
      <c r="E24" s="3" t="s">
        <v>8924</v>
      </c>
      <c r="F24" s="3" t="s">
        <v>28</v>
      </c>
      <c r="G24" s="3" t="s">
        <v>28</v>
      </c>
      <c r="H24" s="5">
        <v>260</v>
      </c>
      <c r="I24" s="5">
        <v>5</v>
      </c>
      <c r="J24" s="5">
        <v>312</v>
      </c>
      <c r="K24" s="5">
        <v>431</v>
      </c>
      <c r="L24" s="5">
        <v>6.4510999999999999E-2</v>
      </c>
      <c r="M24" s="5">
        <f>O24+V24</f>
        <v>11625</v>
      </c>
      <c r="N24" s="5">
        <v>159</v>
      </c>
      <c r="O24" s="5">
        <v>9481</v>
      </c>
      <c r="P24" s="5">
        <v>6681</v>
      </c>
      <c r="Q24" s="5">
        <v>0</v>
      </c>
      <c r="R24" s="5">
        <v>0</v>
      </c>
      <c r="S24" s="5">
        <f>P24+R24+W24</f>
        <v>7982</v>
      </c>
      <c r="T24" s="5">
        <v>80</v>
      </c>
      <c r="U24" s="5">
        <v>25</v>
      </c>
      <c r="V24" s="5">
        <v>2144</v>
      </c>
      <c r="W24" s="5">
        <v>1301</v>
      </c>
      <c r="X24" s="37">
        <f>O24/$M24</f>
        <v>0.81556989247311829</v>
      </c>
      <c r="Y24" s="37">
        <f>Q24/$M24</f>
        <v>0</v>
      </c>
      <c r="Z24" s="37">
        <f>V24/$M24</f>
        <v>0.18443010752688171</v>
      </c>
      <c r="AA24" s="37">
        <f>P24/$S24</f>
        <v>0.83700826860435984</v>
      </c>
      <c r="AB24" s="37">
        <f>R24/$S24</f>
        <v>0</v>
      </c>
      <c r="AC24" s="37">
        <f>W24/$S24</f>
        <v>0.16299173139564019</v>
      </c>
      <c r="AD24" s="36">
        <f>$N24/M24</f>
        <v>1.367741935483871E-2</v>
      </c>
      <c r="AE24" s="36">
        <f>$N24/S24</f>
        <v>1.9919819594086695E-2</v>
      </c>
      <c r="AF24" s="37">
        <f>J24/K24</f>
        <v>0.72389791183294661</v>
      </c>
      <c r="AG24" s="78" t="str">
        <f>DAY(A24) &amp; "/" &amp; MONTH(A24) &amp; "/" &amp; YEAR(A24)</f>
        <v>2/4/2019</v>
      </c>
    </row>
    <row r="25" spans="1:33" x14ac:dyDescent="0.25">
      <c r="A25" s="2" t="s">
        <v>8937</v>
      </c>
      <c r="B25" s="3" t="s">
        <v>42</v>
      </c>
      <c r="C25" s="4" t="s">
        <v>8938</v>
      </c>
      <c r="D25" s="3" t="s">
        <v>26</v>
      </c>
      <c r="E25" s="3" t="s">
        <v>8939</v>
      </c>
      <c r="F25" s="3" t="s">
        <v>28</v>
      </c>
      <c r="G25" s="3" t="s">
        <v>28</v>
      </c>
      <c r="H25" s="5">
        <v>151</v>
      </c>
      <c r="I25" s="5">
        <v>2</v>
      </c>
      <c r="J25" s="5">
        <v>254</v>
      </c>
      <c r="K25" s="5">
        <v>380</v>
      </c>
      <c r="L25" s="5">
        <v>5.9338000000000002E-2</v>
      </c>
      <c r="M25" s="5">
        <f>O25+V25</f>
        <v>12450</v>
      </c>
      <c r="N25" s="5">
        <v>192</v>
      </c>
      <c r="O25" s="5">
        <v>9062</v>
      </c>
      <c r="P25" s="5">
        <v>6404</v>
      </c>
      <c r="Q25" s="5">
        <v>0</v>
      </c>
      <c r="R25" s="5">
        <v>0</v>
      </c>
      <c r="S25" s="5">
        <f>P25+R25+W25</f>
        <v>8789</v>
      </c>
      <c r="T25" s="5">
        <v>14</v>
      </c>
      <c r="U25" s="5">
        <v>24</v>
      </c>
      <c r="V25" s="5">
        <v>3388</v>
      </c>
      <c r="W25" s="5">
        <v>2385</v>
      </c>
      <c r="X25" s="37">
        <f>O25/$M25</f>
        <v>0.72787148594377515</v>
      </c>
      <c r="Y25" s="37">
        <f>Q25/$M25</f>
        <v>0</v>
      </c>
      <c r="Z25" s="37">
        <f>V25/$M25</f>
        <v>0.2721285140562249</v>
      </c>
      <c r="AA25" s="37">
        <f>P25/$S25</f>
        <v>0.7286380703151667</v>
      </c>
      <c r="AB25" s="37">
        <f>R25/$S25</f>
        <v>0</v>
      </c>
      <c r="AC25" s="37">
        <f>W25/$S25</f>
        <v>0.2713619296848333</v>
      </c>
      <c r="AD25" s="36">
        <f>$N25/M25</f>
        <v>1.5421686746987951E-2</v>
      </c>
      <c r="AE25" s="36">
        <f>$N25/S25</f>
        <v>2.1845488679030606E-2</v>
      </c>
      <c r="AF25" s="37">
        <f>J25/K25</f>
        <v>0.66842105263157892</v>
      </c>
      <c r="AG25" s="78" t="str">
        <f>DAY(A25) &amp; "/" &amp; MONTH(A25) &amp; "/" &amp; YEAR(A25)</f>
        <v>5/4/2019</v>
      </c>
    </row>
    <row r="26" spans="1:33" x14ac:dyDescent="0.25">
      <c r="A26" s="2" t="s">
        <v>8940</v>
      </c>
      <c r="B26" s="3" t="s">
        <v>42</v>
      </c>
      <c r="C26" s="4" t="s">
        <v>8941</v>
      </c>
      <c r="D26" s="3" t="s">
        <v>26</v>
      </c>
      <c r="E26" s="3" t="s">
        <v>8942</v>
      </c>
      <c r="F26" s="3" t="s">
        <v>28</v>
      </c>
      <c r="G26" s="3" t="s">
        <v>28</v>
      </c>
      <c r="H26" s="5">
        <v>1378</v>
      </c>
      <c r="I26" s="5">
        <v>84</v>
      </c>
      <c r="J26" s="5">
        <v>749</v>
      </c>
      <c r="K26" s="5">
        <v>972</v>
      </c>
      <c r="L26" s="5">
        <v>0.152089</v>
      </c>
      <c r="M26" s="5">
        <f>O26+V26</f>
        <v>10817</v>
      </c>
      <c r="N26" s="5">
        <v>141</v>
      </c>
      <c r="O26" s="5">
        <v>9534</v>
      </c>
      <c r="P26" s="5">
        <v>6391</v>
      </c>
      <c r="Q26" s="5">
        <v>0</v>
      </c>
      <c r="R26" s="5">
        <v>0</v>
      </c>
      <c r="S26" s="5">
        <f>P26+R26+W26</f>
        <v>7270</v>
      </c>
      <c r="T26" s="5">
        <v>132</v>
      </c>
      <c r="U26" s="5">
        <v>10</v>
      </c>
      <c r="V26" s="5">
        <v>1283</v>
      </c>
      <c r="W26" s="5">
        <v>879</v>
      </c>
      <c r="X26" s="37">
        <f>O26/$M26</f>
        <v>0.8813904039937136</v>
      </c>
      <c r="Y26" s="37">
        <f>Q26/$M26</f>
        <v>0</v>
      </c>
      <c r="Z26" s="37">
        <f>V26/$M26</f>
        <v>0.1186095960062864</v>
      </c>
      <c r="AA26" s="37">
        <f>P26/$S26</f>
        <v>0.87909215955983488</v>
      </c>
      <c r="AB26" s="37">
        <f>R26/$S26</f>
        <v>0</v>
      </c>
      <c r="AC26" s="37">
        <f>W26/$S26</f>
        <v>0.12090784044016506</v>
      </c>
      <c r="AD26" s="36">
        <f>$N26/M26</f>
        <v>1.3035037441064991E-2</v>
      </c>
      <c r="AE26" s="36">
        <f>$N26/S26</f>
        <v>1.939477303988996E-2</v>
      </c>
      <c r="AF26" s="37">
        <f>J26/K26</f>
        <v>0.77057613168724282</v>
      </c>
      <c r="AG26" s="78" t="str">
        <f>DAY(A26) &amp; "/" &amp; MONTH(A26) &amp; "/" &amp; YEAR(A26)</f>
        <v>5/4/2019</v>
      </c>
    </row>
    <row r="27" spans="1:33" x14ac:dyDescent="0.25">
      <c r="A27" s="2" t="s">
        <v>8970</v>
      </c>
      <c r="B27" s="3" t="s">
        <v>42</v>
      </c>
      <c r="C27" s="4" t="s">
        <v>8971</v>
      </c>
      <c r="D27" s="3" t="s">
        <v>26</v>
      </c>
      <c r="E27" s="3" t="s">
        <v>8972</v>
      </c>
      <c r="F27" s="3" t="s">
        <v>28</v>
      </c>
      <c r="G27" s="3" t="s">
        <v>28</v>
      </c>
      <c r="H27" s="5">
        <v>634</v>
      </c>
      <c r="I27" s="5">
        <v>17</v>
      </c>
      <c r="J27" s="5">
        <v>526</v>
      </c>
      <c r="K27" s="5">
        <v>643</v>
      </c>
      <c r="L27" s="5">
        <v>0.107435</v>
      </c>
      <c r="M27" s="5">
        <f>O27+V27</f>
        <v>10030</v>
      </c>
      <c r="N27" s="5">
        <v>305</v>
      </c>
      <c r="O27" s="5">
        <v>8690</v>
      </c>
      <c r="P27" s="5">
        <v>5985</v>
      </c>
      <c r="Q27" s="5">
        <v>0</v>
      </c>
      <c r="R27" s="5">
        <v>0</v>
      </c>
      <c r="S27" s="5">
        <f>P27+R27+W27</f>
        <v>6782</v>
      </c>
      <c r="T27" s="5">
        <v>39</v>
      </c>
      <c r="U27" s="5">
        <v>10</v>
      </c>
      <c r="V27" s="5">
        <v>1340</v>
      </c>
      <c r="W27" s="5">
        <v>797</v>
      </c>
      <c r="X27" s="37">
        <f>O27/$M27</f>
        <v>0.86640079760717847</v>
      </c>
      <c r="Y27" s="37">
        <f>Q27/$M27</f>
        <v>0</v>
      </c>
      <c r="Z27" s="37">
        <f>V27/$M27</f>
        <v>0.13359920239282153</v>
      </c>
      <c r="AA27" s="37">
        <f>P27/$S27</f>
        <v>0.88248304335004424</v>
      </c>
      <c r="AB27" s="37">
        <f>R27/$S27</f>
        <v>0</v>
      </c>
      <c r="AC27" s="37">
        <f>W27/$S27</f>
        <v>0.11751695664995576</v>
      </c>
      <c r="AD27" s="36">
        <f>$N27/M27</f>
        <v>3.0408773678963111E-2</v>
      </c>
      <c r="AE27" s="36">
        <f>$N27/S27</f>
        <v>4.4971984665290475E-2</v>
      </c>
      <c r="AF27" s="37">
        <f>J27/K27</f>
        <v>0.81804043545878691</v>
      </c>
      <c r="AG27" s="78" t="str">
        <f>DAY(A27) &amp; "/" &amp; MONTH(A27) &amp; "/" &amp; YEAR(A27)</f>
        <v>5/4/2019</v>
      </c>
    </row>
    <row r="28" spans="1:33" x14ac:dyDescent="0.25">
      <c r="A28" s="2" t="s">
        <v>8973</v>
      </c>
      <c r="B28" s="3" t="s">
        <v>42</v>
      </c>
      <c r="C28" s="4" t="s">
        <v>8974</v>
      </c>
      <c r="D28" s="3" t="s">
        <v>26</v>
      </c>
      <c r="E28" s="3" t="s">
        <v>8975</v>
      </c>
      <c r="F28" s="3" t="s">
        <v>28</v>
      </c>
      <c r="G28" s="3" t="s">
        <v>28</v>
      </c>
      <c r="H28" s="5">
        <v>98</v>
      </c>
      <c r="I28" s="5">
        <v>3</v>
      </c>
      <c r="J28" s="5">
        <v>365</v>
      </c>
      <c r="K28" s="5">
        <v>403</v>
      </c>
      <c r="L28" s="5">
        <v>6.7960000000000007E-2</v>
      </c>
      <c r="M28" s="5">
        <f>O28+V28</f>
        <v>9621</v>
      </c>
      <c r="N28" s="5">
        <v>335</v>
      </c>
      <c r="O28" s="5">
        <v>8375</v>
      </c>
      <c r="P28" s="5">
        <v>5930</v>
      </c>
      <c r="Q28" s="5">
        <v>0</v>
      </c>
      <c r="R28" s="5">
        <v>0</v>
      </c>
      <c r="S28" s="5">
        <f>P28+R28+W28</f>
        <v>6776</v>
      </c>
      <c r="T28" s="5">
        <v>36</v>
      </c>
      <c r="U28" s="5">
        <v>20</v>
      </c>
      <c r="V28" s="5">
        <v>1246</v>
      </c>
      <c r="W28" s="5">
        <v>846</v>
      </c>
      <c r="X28" s="37">
        <f>O28/$M28</f>
        <v>0.87049163288639431</v>
      </c>
      <c r="Y28" s="37">
        <f>Q28/$M28</f>
        <v>0</v>
      </c>
      <c r="Z28" s="37">
        <f>V28/$M28</f>
        <v>0.12950836711360567</v>
      </c>
      <c r="AA28" s="37">
        <f>P28/$S28</f>
        <v>0.87514757969303425</v>
      </c>
      <c r="AB28" s="37">
        <f>R28/$S28</f>
        <v>0</v>
      </c>
      <c r="AC28" s="37">
        <f>W28/$S28</f>
        <v>0.12485242030696576</v>
      </c>
      <c r="AD28" s="36">
        <f>$N28/M28</f>
        <v>3.4819665315455772E-2</v>
      </c>
      <c r="AE28" s="36">
        <f>$N28/S28</f>
        <v>4.9439197166469891E-2</v>
      </c>
      <c r="AF28" s="37">
        <f>J28/K28</f>
        <v>0.90570719602977667</v>
      </c>
      <c r="AG28" s="78" t="str">
        <f>DAY(A28) &amp; "/" &amp; MONTH(A28) &amp; "/" &amp; YEAR(A28)</f>
        <v>7/4/2019</v>
      </c>
    </row>
    <row r="29" spans="1:33" x14ac:dyDescent="0.25">
      <c r="A29" s="2" t="s">
        <v>8979</v>
      </c>
      <c r="B29" s="3" t="s">
        <v>42</v>
      </c>
      <c r="C29" s="4" t="s">
        <v>8980</v>
      </c>
      <c r="D29" s="3" t="s">
        <v>26</v>
      </c>
      <c r="E29" s="3" t="s">
        <v>8981</v>
      </c>
      <c r="F29" s="3" t="s">
        <v>28</v>
      </c>
      <c r="G29" s="3" t="s">
        <v>28</v>
      </c>
      <c r="H29" s="5">
        <v>149</v>
      </c>
      <c r="I29" s="5">
        <v>1</v>
      </c>
      <c r="J29" s="5">
        <v>263</v>
      </c>
      <c r="K29" s="5">
        <v>341</v>
      </c>
      <c r="L29" s="5">
        <v>5.8874000000000003E-2</v>
      </c>
      <c r="M29" s="5">
        <f>O29+V29</f>
        <v>10224</v>
      </c>
      <c r="N29" s="5">
        <v>206</v>
      </c>
      <c r="O29" s="5">
        <v>8132</v>
      </c>
      <c r="P29" s="5">
        <v>5792</v>
      </c>
      <c r="Q29" s="5">
        <v>0</v>
      </c>
      <c r="R29" s="5">
        <v>0</v>
      </c>
      <c r="S29" s="5">
        <f>P29+R29+W29</f>
        <v>7240</v>
      </c>
      <c r="T29" s="5">
        <v>28</v>
      </c>
      <c r="U29" s="5">
        <v>29</v>
      </c>
      <c r="V29" s="5">
        <v>2092</v>
      </c>
      <c r="W29" s="5">
        <v>1448</v>
      </c>
      <c r="X29" s="37">
        <f>O29/$M29</f>
        <v>0.79538341158059467</v>
      </c>
      <c r="Y29" s="37">
        <f>Q29/$M29</f>
        <v>0</v>
      </c>
      <c r="Z29" s="37">
        <f>V29/$M29</f>
        <v>0.20461658841940533</v>
      </c>
      <c r="AA29" s="37">
        <f>P29/$S29</f>
        <v>0.8</v>
      </c>
      <c r="AB29" s="37">
        <f>R29/$S29</f>
        <v>0</v>
      </c>
      <c r="AC29" s="37">
        <f>W29/$S29</f>
        <v>0.2</v>
      </c>
      <c r="AD29" s="36">
        <f>$N29/M29</f>
        <v>2.014866979655712E-2</v>
      </c>
      <c r="AE29" s="36">
        <f>$N29/S29</f>
        <v>2.8453038674033149E-2</v>
      </c>
      <c r="AF29" s="37">
        <f>J29/K29</f>
        <v>0.77126099706744866</v>
      </c>
      <c r="AG29" s="78" t="str">
        <f>DAY(A29) &amp; "/" &amp; MONTH(A29) &amp; "/" &amp; YEAR(A29)</f>
        <v>2/4/2019</v>
      </c>
    </row>
    <row r="30" spans="1:33" x14ac:dyDescent="0.25">
      <c r="A30" s="2" t="s">
        <v>8997</v>
      </c>
      <c r="B30" s="3" t="s">
        <v>42</v>
      </c>
      <c r="C30" s="4" t="s">
        <v>8998</v>
      </c>
      <c r="D30" s="3" t="s">
        <v>26</v>
      </c>
      <c r="E30" s="3" t="s">
        <v>8999</v>
      </c>
      <c r="F30" s="3" t="s">
        <v>28</v>
      </c>
      <c r="G30" s="3" t="s">
        <v>28</v>
      </c>
      <c r="H30" s="5">
        <v>174</v>
      </c>
      <c r="I30" s="5">
        <v>7</v>
      </c>
      <c r="J30" s="5">
        <v>246</v>
      </c>
      <c r="K30" s="5">
        <v>276</v>
      </c>
      <c r="L30" s="5">
        <v>4.9631000000000002E-2</v>
      </c>
      <c r="M30" s="5">
        <f>O30+V30</f>
        <v>8171</v>
      </c>
      <c r="N30" s="5">
        <v>168</v>
      </c>
      <c r="O30" s="5">
        <v>7440</v>
      </c>
      <c r="P30" s="5">
        <v>5561</v>
      </c>
      <c r="Q30" s="5">
        <v>0</v>
      </c>
      <c r="R30" s="5">
        <v>0</v>
      </c>
      <c r="S30" s="5">
        <f>P30+R30+W30</f>
        <v>6058</v>
      </c>
      <c r="T30" s="5">
        <v>27</v>
      </c>
      <c r="U30" s="5">
        <v>4</v>
      </c>
      <c r="V30" s="5">
        <v>731</v>
      </c>
      <c r="W30" s="5">
        <v>497</v>
      </c>
      <c r="X30" s="37">
        <f>O30/$M30</f>
        <v>0.91053726594052131</v>
      </c>
      <c r="Y30" s="37">
        <f>Q30/$M30</f>
        <v>0</v>
      </c>
      <c r="Z30" s="37">
        <f>V30/$M30</f>
        <v>8.9462734059478646E-2</v>
      </c>
      <c r="AA30" s="37">
        <f>P30/$S30</f>
        <v>0.91795972268075277</v>
      </c>
      <c r="AB30" s="37">
        <f>R30/$S30</f>
        <v>0</v>
      </c>
      <c r="AC30" s="37">
        <f>W30/$S30</f>
        <v>8.2040277319247276E-2</v>
      </c>
      <c r="AD30" s="36">
        <f>$N30/M30</f>
        <v>2.0560518908334352E-2</v>
      </c>
      <c r="AE30" s="36">
        <f>$N30/S30</f>
        <v>2.7731924727632883E-2</v>
      </c>
      <c r="AF30" s="37">
        <f>J30/K30</f>
        <v>0.89130434782608692</v>
      </c>
      <c r="AG30" s="78" t="str">
        <f>DAY(A30) &amp; "/" &amp; MONTH(A30) &amp; "/" &amp; YEAR(A30)</f>
        <v>7/4/2019</v>
      </c>
    </row>
    <row r="31" spans="1:33" x14ac:dyDescent="0.25">
      <c r="A31" s="2" t="s">
        <v>9003</v>
      </c>
      <c r="B31" s="3" t="s">
        <v>42</v>
      </c>
      <c r="C31" s="4" t="s">
        <v>9004</v>
      </c>
      <c r="D31" s="3" t="s">
        <v>26</v>
      </c>
      <c r="E31" s="3" t="s">
        <v>8800</v>
      </c>
      <c r="F31" s="3" t="s">
        <v>28</v>
      </c>
      <c r="G31" s="3" t="s">
        <v>28</v>
      </c>
      <c r="H31" s="5">
        <v>638</v>
      </c>
      <c r="I31" s="5">
        <v>36</v>
      </c>
      <c r="J31" s="5">
        <v>476</v>
      </c>
      <c r="K31" s="5">
        <v>576</v>
      </c>
      <c r="L31" s="5">
        <v>0.106352</v>
      </c>
      <c r="M31" s="5">
        <f>O31+V31</f>
        <v>8327</v>
      </c>
      <c r="N31" s="5">
        <v>94</v>
      </c>
      <c r="O31" s="5">
        <v>7693</v>
      </c>
      <c r="P31" s="5">
        <v>5416</v>
      </c>
      <c r="Q31" s="5">
        <v>0</v>
      </c>
      <c r="R31" s="5">
        <v>0</v>
      </c>
      <c r="S31" s="5">
        <f>P31+R31+W31</f>
        <v>5880</v>
      </c>
      <c r="T31" s="5">
        <v>37</v>
      </c>
      <c r="U31" s="5">
        <v>6</v>
      </c>
      <c r="V31" s="5">
        <v>634</v>
      </c>
      <c r="W31" s="5">
        <v>464</v>
      </c>
      <c r="X31" s="37">
        <f>O31/$M31</f>
        <v>0.92386213522276928</v>
      </c>
      <c r="Y31" s="37">
        <f>Q31/$M31</f>
        <v>0</v>
      </c>
      <c r="Z31" s="37">
        <f>V31/$M31</f>
        <v>7.6137864777230696E-2</v>
      </c>
      <c r="AA31" s="37">
        <f>P31/$S31</f>
        <v>0.92108843537414964</v>
      </c>
      <c r="AB31" s="37">
        <f>R31/$S31</f>
        <v>0</v>
      </c>
      <c r="AC31" s="37">
        <f>W31/$S31</f>
        <v>7.8911564625850333E-2</v>
      </c>
      <c r="AD31" s="36">
        <f>$N31/M31</f>
        <v>1.1288579320283416E-2</v>
      </c>
      <c r="AE31" s="36">
        <f>$N31/S31</f>
        <v>1.5986394557823129E-2</v>
      </c>
      <c r="AF31" s="37">
        <f>J31/K31</f>
        <v>0.82638888888888884</v>
      </c>
      <c r="AG31" s="78" t="str">
        <f>DAY(A31) &amp; "/" &amp; MONTH(A31) &amp; "/" &amp; YEAR(A31)</f>
        <v>6/4/2019</v>
      </c>
    </row>
    <row r="32" spans="1:33" x14ac:dyDescent="0.25">
      <c r="A32" s="2" t="s">
        <v>9005</v>
      </c>
      <c r="B32" s="3" t="s">
        <v>42</v>
      </c>
      <c r="C32" s="4" t="s">
        <v>9006</v>
      </c>
      <c r="D32" s="3" t="s">
        <v>26</v>
      </c>
      <c r="E32" s="3" t="s">
        <v>9007</v>
      </c>
      <c r="F32" s="3" t="s">
        <v>28</v>
      </c>
      <c r="G32" s="3" t="s">
        <v>28</v>
      </c>
      <c r="H32" s="5">
        <v>605</v>
      </c>
      <c r="I32" s="5">
        <v>56</v>
      </c>
      <c r="J32" s="5">
        <v>359</v>
      </c>
      <c r="K32" s="5">
        <v>479</v>
      </c>
      <c r="L32" s="5">
        <v>8.8473999999999997E-2</v>
      </c>
      <c r="M32" s="5">
        <f>O32+V32</f>
        <v>8944</v>
      </c>
      <c r="N32" s="5">
        <v>68</v>
      </c>
      <c r="O32" s="5">
        <v>7635</v>
      </c>
      <c r="P32" s="5">
        <v>5414</v>
      </c>
      <c r="Q32" s="5">
        <v>0</v>
      </c>
      <c r="R32" s="5">
        <v>0</v>
      </c>
      <c r="S32" s="5">
        <f>P32+R32+W32</f>
        <v>6264</v>
      </c>
      <c r="T32" s="5">
        <v>33</v>
      </c>
      <c r="U32" s="5">
        <v>13</v>
      </c>
      <c r="V32" s="5">
        <v>1309</v>
      </c>
      <c r="W32" s="5">
        <v>850</v>
      </c>
      <c r="X32" s="37">
        <f>O32/$M32</f>
        <v>0.85364490161001794</v>
      </c>
      <c r="Y32" s="37">
        <f>Q32/$M32</f>
        <v>0</v>
      </c>
      <c r="Z32" s="37">
        <f>V32/$M32</f>
        <v>0.14635509838998212</v>
      </c>
      <c r="AA32" s="37">
        <f>P32/$S32</f>
        <v>0.86430395913154534</v>
      </c>
      <c r="AB32" s="37">
        <f>R32/$S32</f>
        <v>0</v>
      </c>
      <c r="AC32" s="37">
        <f>W32/$S32</f>
        <v>0.13569604086845466</v>
      </c>
      <c r="AD32" s="36">
        <f>$N32/M32</f>
        <v>7.6028622540250451E-3</v>
      </c>
      <c r="AE32" s="36">
        <f>$N32/S32</f>
        <v>1.0855683269476373E-2</v>
      </c>
      <c r="AF32" s="37">
        <f>J32/K32</f>
        <v>0.74947807933194155</v>
      </c>
      <c r="AG32" s="78" t="str">
        <f>DAY(A32) &amp; "/" &amp; MONTH(A32) &amp; "/" &amp; YEAR(A32)</f>
        <v>3/4/2019</v>
      </c>
    </row>
    <row r="33" spans="1:33" x14ac:dyDescent="0.25">
      <c r="A33" s="2" t="s">
        <v>9020</v>
      </c>
      <c r="B33" s="3" t="s">
        <v>42</v>
      </c>
      <c r="C33" s="4" t="s">
        <v>9021</v>
      </c>
      <c r="D33" s="3" t="s">
        <v>26</v>
      </c>
      <c r="E33" s="3" t="s">
        <v>9022</v>
      </c>
      <c r="F33" s="3" t="s">
        <v>28</v>
      </c>
      <c r="G33" s="3" t="s">
        <v>28</v>
      </c>
      <c r="H33" s="5">
        <v>304</v>
      </c>
      <c r="I33" s="5">
        <v>2</v>
      </c>
      <c r="J33" s="5">
        <v>470</v>
      </c>
      <c r="K33" s="5">
        <v>515</v>
      </c>
      <c r="L33" s="5">
        <v>9.7983000000000001E-2</v>
      </c>
      <c r="M33" s="5">
        <f>O33+V33</f>
        <v>8206</v>
      </c>
      <c r="N33" s="5">
        <v>349</v>
      </c>
      <c r="O33" s="5">
        <v>7335</v>
      </c>
      <c r="P33" s="5">
        <v>5256</v>
      </c>
      <c r="Q33" s="5">
        <v>0</v>
      </c>
      <c r="R33" s="5">
        <v>0</v>
      </c>
      <c r="S33" s="5">
        <f>P33+R33+W33</f>
        <v>5828</v>
      </c>
      <c r="T33" s="5">
        <v>15</v>
      </c>
      <c r="U33" s="5">
        <v>7</v>
      </c>
      <c r="V33" s="5">
        <v>871</v>
      </c>
      <c r="W33" s="5">
        <v>572</v>
      </c>
      <c r="X33" s="37">
        <f>O33/$M33</f>
        <v>0.89385815257128931</v>
      </c>
      <c r="Y33" s="37">
        <f>Q33/$M33</f>
        <v>0</v>
      </c>
      <c r="Z33" s="37">
        <f>V33/$M33</f>
        <v>0.1061418474287107</v>
      </c>
      <c r="AA33" s="37">
        <f>P33/$S33</f>
        <v>0.90185312285518193</v>
      </c>
      <c r="AB33" s="37">
        <f>R33/$S33</f>
        <v>0</v>
      </c>
      <c r="AC33" s="37">
        <f>W33/$S33</f>
        <v>9.8146877144818123E-2</v>
      </c>
      <c r="AD33" s="36">
        <f>$N33/M33</f>
        <v>4.2529856202778452E-2</v>
      </c>
      <c r="AE33" s="36">
        <f>$N33/S33</f>
        <v>5.9883321894303364E-2</v>
      </c>
      <c r="AF33" s="37">
        <f>J33/K33</f>
        <v>0.91262135922330101</v>
      </c>
      <c r="AG33" s="78" t="str">
        <f>DAY(A33) &amp; "/" &amp; MONTH(A33) &amp; "/" &amp; YEAR(A33)</f>
        <v>7/4/2019</v>
      </c>
    </row>
    <row r="34" spans="1:33" x14ac:dyDescent="0.25">
      <c r="A34" s="2" t="s">
        <v>9041</v>
      </c>
      <c r="B34" s="3" t="s">
        <v>42</v>
      </c>
      <c r="C34" s="4" t="s">
        <v>9042</v>
      </c>
      <c r="D34" s="3" t="s">
        <v>26</v>
      </c>
      <c r="E34" s="3" t="s">
        <v>8739</v>
      </c>
      <c r="F34" s="3" t="s">
        <v>28</v>
      </c>
      <c r="G34" s="3" t="s">
        <v>28</v>
      </c>
      <c r="H34" s="5">
        <v>237</v>
      </c>
      <c r="I34" s="5">
        <v>4</v>
      </c>
      <c r="J34" s="5">
        <v>222</v>
      </c>
      <c r="K34" s="5">
        <v>343</v>
      </c>
      <c r="L34" s="5">
        <v>7.1831999999999993E-2</v>
      </c>
      <c r="M34" s="5">
        <f>O34+V34</f>
        <v>9920</v>
      </c>
      <c r="N34" s="5">
        <v>99</v>
      </c>
      <c r="O34" s="5">
        <v>6977</v>
      </c>
      <c r="P34" s="5">
        <v>4775</v>
      </c>
      <c r="Q34" s="5">
        <v>0</v>
      </c>
      <c r="R34" s="5">
        <v>0</v>
      </c>
      <c r="S34" s="5">
        <f>P34+R34+W34</f>
        <v>6773</v>
      </c>
      <c r="T34" s="5">
        <v>45</v>
      </c>
      <c r="U34" s="5">
        <v>23</v>
      </c>
      <c r="V34" s="5">
        <v>2943</v>
      </c>
      <c r="W34" s="5">
        <v>1998</v>
      </c>
      <c r="X34" s="37">
        <f>O34/$M34</f>
        <v>0.70332661290322585</v>
      </c>
      <c r="Y34" s="37">
        <f>Q34/$M34</f>
        <v>0</v>
      </c>
      <c r="Z34" s="37">
        <f>V34/$M34</f>
        <v>0.29667338709677421</v>
      </c>
      <c r="AA34" s="37">
        <f>P34/$S34</f>
        <v>0.7050051675771446</v>
      </c>
      <c r="AB34" s="37">
        <f>R34/$S34</f>
        <v>0</v>
      </c>
      <c r="AC34" s="37">
        <f>W34/$S34</f>
        <v>0.29499483242285546</v>
      </c>
      <c r="AD34" s="36">
        <f>$N34/M34</f>
        <v>9.9798387096774188E-3</v>
      </c>
      <c r="AE34" s="36">
        <f>$N34/S34</f>
        <v>1.4616861065997343E-2</v>
      </c>
      <c r="AF34" s="37">
        <f>J34/K34</f>
        <v>0.64723032069970843</v>
      </c>
      <c r="AG34" s="78" t="str">
        <f>DAY(A34) &amp; "/" &amp; MONTH(A34) &amp; "/" &amp; YEAR(A34)</f>
        <v>4/4/2019</v>
      </c>
    </row>
    <row r="35" spans="1:33" x14ac:dyDescent="0.25">
      <c r="A35" s="2" t="s">
        <v>9049</v>
      </c>
      <c r="B35" s="3" t="s">
        <v>42</v>
      </c>
      <c r="C35" s="4" t="s">
        <v>9050</v>
      </c>
      <c r="D35" s="3" t="s">
        <v>26</v>
      </c>
      <c r="E35" s="3" t="s">
        <v>9051</v>
      </c>
      <c r="F35" s="3" t="s">
        <v>28</v>
      </c>
      <c r="G35" s="3" t="s">
        <v>28</v>
      </c>
      <c r="H35" s="5">
        <v>237</v>
      </c>
      <c r="I35" s="5">
        <v>3</v>
      </c>
      <c r="J35" s="5">
        <v>218</v>
      </c>
      <c r="K35" s="5">
        <v>295</v>
      </c>
      <c r="L35" s="5">
        <v>6.4693000000000001E-2</v>
      </c>
      <c r="M35" s="5">
        <f>O35+V35</f>
        <v>9183</v>
      </c>
      <c r="N35" s="5">
        <v>116</v>
      </c>
      <c r="O35" s="5">
        <v>6844</v>
      </c>
      <c r="P35" s="5">
        <v>4560</v>
      </c>
      <c r="Q35" s="5">
        <v>0</v>
      </c>
      <c r="R35" s="5">
        <v>0</v>
      </c>
      <c r="S35" s="5">
        <f>P35+R35+W35</f>
        <v>6095</v>
      </c>
      <c r="T35" s="5">
        <v>9</v>
      </c>
      <c r="U35" s="5">
        <v>18</v>
      </c>
      <c r="V35" s="5">
        <v>2339</v>
      </c>
      <c r="W35" s="5">
        <v>1535</v>
      </c>
      <c r="X35" s="37">
        <f>O35/$M35</f>
        <v>0.74529021017096808</v>
      </c>
      <c r="Y35" s="37">
        <f>Q35/$M35</f>
        <v>0</v>
      </c>
      <c r="Z35" s="37">
        <f>V35/$M35</f>
        <v>0.25470978982903192</v>
      </c>
      <c r="AA35" s="37">
        <f>P35/$S35</f>
        <v>0.7481542247744053</v>
      </c>
      <c r="AB35" s="37">
        <f>R35/$S35</f>
        <v>0</v>
      </c>
      <c r="AC35" s="37">
        <f>W35/$S35</f>
        <v>0.25184577522559476</v>
      </c>
      <c r="AD35" s="36">
        <f>$N35/M35</f>
        <v>1.2632037460524883E-2</v>
      </c>
      <c r="AE35" s="36">
        <f>$N35/S35</f>
        <v>1.9031993437243641E-2</v>
      </c>
      <c r="AF35" s="37">
        <f>J35/K35</f>
        <v>0.73898305084745763</v>
      </c>
      <c r="AG35" s="78" t="str">
        <f>DAY(A35) &amp; "/" &amp; MONTH(A35) &amp; "/" &amp; YEAR(A35)</f>
        <v>2/4/2019</v>
      </c>
    </row>
    <row r="36" spans="1:33" x14ac:dyDescent="0.25">
      <c r="A36" s="2" t="s">
        <v>9052</v>
      </c>
      <c r="B36" s="3" t="s">
        <v>42</v>
      </c>
      <c r="C36" s="4" t="s">
        <v>9053</v>
      </c>
      <c r="D36" s="3" t="s">
        <v>26</v>
      </c>
      <c r="E36" s="3" t="s">
        <v>9054</v>
      </c>
      <c r="F36" s="3" t="s">
        <v>28</v>
      </c>
      <c r="G36" s="3" t="s">
        <v>28</v>
      </c>
      <c r="H36" s="5">
        <v>237</v>
      </c>
      <c r="I36" s="5">
        <v>6</v>
      </c>
      <c r="J36" s="5">
        <v>265</v>
      </c>
      <c r="K36" s="5">
        <v>312</v>
      </c>
      <c r="L36" s="5">
        <v>6.8556000000000006E-2</v>
      </c>
      <c r="M36" s="5">
        <f>O36+V36</f>
        <v>6910</v>
      </c>
      <c r="N36" s="5">
        <v>107</v>
      </c>
      <c r="O36" s="5">
        <v>6380</v>
      </c>
      <c r="P36" s="5">
        <v>4551</v>
      </c>
      <c r="Q36" s="5">
        <v>0</v>
      </c>
      <c r="R36" s="5">
        <v>0</v>
      </c>
      <c r="S36" s="5">
        <f>P36+R36+W36</f>
        <v>4940</v>
      </c>
      <c r="T36" s="5">
        <v>49</v>
      </c>
      <c r="U36" s="5">
        <v>12</v>
      </c>
      <c r="V36" s="5">
        <v>530</v>
      </c>
      <c r="W36" s="5">
        <v>389</v>
      </c>
      <c r="X36" s="37">
        <f>O36/$M36</f>
        <v>0.92329956584659911</v>
      </c>
      <c r="Y36" s="37">
        <f>Q36/$M36</f>
        <v>0</v>
      </c>
      <c r="Z36" s="37">
        <f>V36/$M36</f>
        <v>7.6700434153400873E-2</v>
      </c>
      <c r="AA36" s="37">
        <f>P36/$S36</f>
        <v>0.92125506072874497</v>
      </c>
      <c r="AB36" s="37">
        <f>R36/$S36</f>
        <v>0</v>
      </c>
      <c r="AC36" s="37">
        <f>W36/$S36</f>
        <v>7.874493927125506E-2</v>
      </c>
      <c r="AD36" s="36">
        <f>$N36/M36</f>
        <v>1.5484804630969609E-2</v>
      </c>
      <c r="AE36" s="36">
        <f>$N36/S36</f>
        <v>2.165991902834008E-2</v>
      </c>
      <c r="AF36" s="37">
        <f>J36/K36</f>
        <v>0.84935897435897434</v>
      </c>
      <c r="AG36" s="78" t="str">
        <f>DAY(A36) &amp; "/" &amp; MONTH(A36) &amp; "/" &amp; YEAR(A36)</f>
        <v>4/4/2019</v>
      </c>
    </row>
    <row r="37" spans="1:33" x14ac:dyDescent="0.25">
      <c r="A37" s="2" t="s">
        <v>9058</v>
      </c>
      <c r="B37" s="3" t="s">
        <v>42</v>
      </c>
      <c r="C37" s="4" t="s">
        <v>9059</v>
      </c>
      <c r="D37" s="3" t="s">
        <v>26</v>
      </c>
      <c r="E37" s="3" t="s">
        <v>9060</v>
      </c>
      <c r="F37" s="3" t="s">
        <v>28</v>
      </c>
      <c r="G37" s="3" t="s">
        <v>28</v>
      </c>
      <c r="H37" s="5">
        <v>488</v>
      </c>
      <c r="I37" s="5">
        <v>8</v>
      </c>
      <c r="J37" s="5">
        <v>595</v>
      </c>
      <c r="K37" s="5">
        <v>667</v>
      </c>
      <c r="L37" s="5">
        <v>0.14746799999999999</v>
      </c>
      <c r="M37" s="5">
        <f>O37+V37</f>
        <v>6860</v>
      </c>
      <c r="N37" s="5">
        <v>454</v>
      </c>
      <c r="O37" s="5">
        <v>6620</v>
      </c>
      <c r="P37" s="5">
        <v>4523</v>
      </c>
      <c r="Q37" s="5">
        <v>0</v>
      </c>
      <c r="R37" s="5">
        <v>0</v>
      </c>
      <c r="S37" s="5">
        <f>P37+R37+W37</f>
        <v>4687</v>
      </c>
      <c r="T37" s="5">
        <v>11</v>
      </c>
      <c r="U37" s="5">
        <v>2</v>
      </c>
      <c r="V37" s="5">
        <v>240</v>
      </c>
      <c r="W37" s="5">
        <v>164</v>
      </c>
      <c r="X37" s="37">
        <f>O37/$M37</f>
        <v>0.96501457725947526</v>
      </c>
      <c r="Y37" s="37">
        <f>Q37/$M37</f>
        <v>0</v>
      </c>
      <c r="Z37" s="37">
        <f>V37/$M37</f>
        <v>3.4985422740524783E-2</v>
      </c>
      <c r="AA37" s="37">
        <f>P37/$S37</f>
        <v>0.96500960102410926</v>
      </c>
      <c r="AB37" s="37">
        <f>R37/$S37</f>
        <v>0</v>
      </c>
      <c r="AC37" s="37">
        <f>W37/$S37</f>
        <v>3.4990398975890763E-2</v>
      </c>
      <c r="AD37" s="36">
        <f>$N37/M37</f>
        <v>6.6180758017492708E-2</v>
      </c>
      <c r="AE37" s="36">
        <f>$N37/S37</f>
        <v>9.6863665457648809E-2</v>
      </c>
      <c r="AF37" s="37">
        <f>J37/K37</f>
        <v>0.89205397301349321</v>
      </c>
      <c r="AG37" s="78" t="str">
        <f>DAY(A37) &amp; "/" &amp; MONTH(A37) &amp; "/" &amp; YEAR(A37)</f>
        <v>5/4/2019</v>
      </c>
    </row>
    <row r="38" spans="1:33" x14ac:dyDescent="0.25">
      <c r="A38" s="2" t="s">
        <v>9085</v>
      </c>
      <c r="B38" s="3" t="s">
        <v>42</v>
      </c>
      <c r="C38" s="4" t="s">
        <v>9086</v>
      </c>
      <c r="D38" s="3" t="s">
        <v>26</v>
      </c>
      <c r="E38" s="3" t="s">
        <v>9087</v>
      </c>
      <c r="F38" s="3" t="s">
        <v>28</v>
      </c>
      <c r="G38" s="3" t="s">
        <v>28</v>
      </c>
      <c r="H38" s="5">
        <v>156</v>
      </c>
      <c r="I38" s="5">
        <v>3</v>
      </c>
      <c r="J38" s="5">
        <v>324</v>
      </c>
      <c r="K38" s="5">
        <v>348</v>
      </c>
      <c r="L38" s="5">
        <v>8.1863000000000005E-2</v>
      </c>
      <c r="M38" s="5">
        <f>O38+V38</f>
        <v>6167</v>
      </c>
      <c r="N38" s="5">
        <v>252</v>
      </c>
      <c r="O38" s="5">
        <v>6048</v>
      </c>
      <c r="P38" s="5">
        <v>4251</v>
      </c>
      <c r="Q38" s="5">
        <v>0</v>
      </c>
      <c r="R38" s="5">
        <v>0</v>
      </c>
      <c r="S38" s="5">
        <f>P38+R38+W38</f>
        <v>4340</v>
      </c>
      <c r="T38" s="5">
        <v>20</v>
      </c>
      <c r="U38" s="5">
        <v>2</v>
      </c>
      <c r="V38" s="5">
        <v>119</v>
      </c>
      <c r="W38" s="5">
        <v>89</v>
      </c>
      <c r="X38" s="37">
        <f>O38/$M38</f>
        <v>0.9807037457434733</v>
      </c>
      <c r="Y38" s="37">
        <f>Q38/$M38</f>
        <v>0</v>
      </c>
      <c r="Z38" s="37">
        <f>V38/$M38</f>
        <v>1.9296254256526674E-2</v>
      </c>
      <c r="AA38" s="37">
        <f>P38/$S38</f>
        <v>0.97949308755760367</v>
      </c>
      <c r="AB38" s="37">
        <f>R38/$S38</f>
        <v>0</v>
      </c>
      <c r="AC38" s="37">
        <f>W38/$S38</f>
        <v>2.0506912442396313E-2</v>
      </c>
      <c r="AD38" s="36">
        <f>$N38/M38</f>
        <v>4.0862656072644721E-2</v>
      </c>
      <c r="AE38" s="36">
        <f>$N38/S38</f>
        <v>5.8064516129032261E-2</v>
      </c>
      <c r="AF38" s="37">
        <f>J38/K38</f>
        <v>0.93103448275862066</v>
      </c>
      <c r="AG38" s="78" t="str">
        <f>DAY(A38) &amp; "/" &amp; MONTH(A38) &amp; "/" &amp; YEAR(A38)</f>
        <v>5/4/2019</v>
      </c>
    </row>
    <row r="39" spans="1:33" x14ac:dyDescent="0.25">
      <c r="A39" s="2" t="s">
        <v>9088</v>
      </c>
      <c r="B39" s="3" t="s">
        <v>42</v>
      </c>
      <c r="C39" s="4" t="s">
        <v>9089</v>
      </c>
      <c r="D39" s="3" t="s">
        <v>26</v>
      </c>
      <c r="E39" s="3" t="s">
        <v>9090</v>
      </c>
      <c r="F39" s="3" t="s">
        <v>28</v>
      </c>
      <c r="G39" s="3" t="s">
        <v>28</v>
      </c>
      <c r="H39" s="5">
        <v>82</v>
      </c>
      <c r="I39" s="5">
        <v>5</v>
      </c>
      <c r="J39" s="5">
        <v>116</v>
      </c>
      <c r="K39" s="5">
        <v>127</v>
      </c>
      <c r="L39" s="5">
        <v>2.9988000000000001E-2</v>
      </c>
      <c r="M39" s="5">
        <f>O39+V39</f>
        <v>6136</v>
      </c>
      <c r="N39" s="5">
        <v>66</v>
      </c>
      <c r="O39" s="5">
        <v>5843</v>
      </c>
      <c r="P39" s="5">
        <v>4235</v>
      </c>
      <c r="Q39" s="5">
        <v>0</v>
      </c>
      <c r="R39" s="5">
        <v>0</v>
      </c>
      <c r="S39" s="5">
        <f>P39+R39+W39</f>
        <v>4442</v>
      </c>
      <c r="T39" s="5">
        <v>18</v>
      </c>
      <c r="U39" s="5">
        <v>2</v>
      </c>
      <c r="V39" s="5">
        <v>293</v>
      </c>
      <c r="W39" s="5">
        <v>207</v>
      </c>
      <c r="X39" s="37">
        <f>O39/$M39</f>
        <v>0.95224902216427643</v>
      </c>
      <c r="Y39" s="37">
        <f>Q39/$M39</f>
        <v>0</v>
      </c>
      <c r="Z39" s="37">
        <f>V39/$M39</f>
        <v>4.7750977835723601E-2</v>
      </c>
      <c r="AA39" s="37">
        <f>P39/$S39</f>
        <v>0.95339936965330929</v>
      </c>
      <c r="AB39" s="37">
        <f>R39/$S39</f>
        <v>0</v>
      </c>
      <c r="AC39" s="37">
        <f>W39/$S39</f>
        <v>4.660063034669068E-2</v>
      </c>
      <c r="AD39" s="36">
        <f>$N39/M39</f>
        <v>1.0756192959582789E-2</v>
      </c>
      <c r="AE39" s="36">
        <f>$N39/S39</f>
        <v>1.4858171994597028E-2</v>
      </c>
      <c r="AF39" s="37">
        <f>J39/K39</f>
        <v>0.91338582677165359</v>
      </c>
      <c r="AG39" s="78" t="str">
        <f>DAY(A39) &amp; "/" &amp; MONTH(A39) &amp; "/" &amp; YEAR(A39)</f>
        <v>6/4/2019</v>
      </c>
    </row>
    <row r="40" spans="1:33" x14ac:dyDescent="0.25">
      <c r="A40" s="2" t="s">
        <v>9091</v>
      </c>
      <c r="B40" s="3" t="s">
        <v>42</v>
      </c>
      <c r="C40" s="4" t="s">
        <v>9092</v>
      </c>
      <c r="D40" s="3" t="s">
        <v>26</v>
      </c>
      <c r="E40" s="3" t="s">
        <v>9093</v>
      </c>
      <c r="F40" s="3" t="s">
        <v>28</v>
      </c>
      <c r="G40" s="3" t="s">
        <v>28</v>
      </c>
      <c r="H40" s="5">
        <v>34</v>
      </c>
      <c r="I40" s="5">
        <v>0</v>
      </c>
      <c r="J40" s="5">
        <v>125</v>
      </c>
      <c r="K40" s="5">
        <v>160</v>
      </c>
      <c r="L40" s="5">
        <v>3.8131999999999999E-2</v>
      </c>
      <c r="M40" s="5">
        <f>O40+V40</f>
        <v>7530</v>
      </c>
      <c r="N40" s="5">
        <v>106</v>
      </c>
      <c r="O40" s="5">
        <v>5774</v>
      </c>
      <c r="P40" s="5">
        <v>4196</v>
      </c>
      <c r="Q40" s="5">
        <v>0</v>
      </c>
      <c r="R40" s="5">
        <v>0</v>
      </c>
      <c r="S40" s="5">
        <f>P40+R40+W40</f>
        <v>5398</v>
      </c>
      <c r="T40" s="5">
        <v>24</v>
      </c>
      <c r="U40" s="5">
        <v>14</v>
      </c>
      <c r="V40" s="5">
        <v>1756</v>
      </c>
      <c r="W40" s="5">
        <v>1202</v>
      </c>
      <c r="X40" s="37">
        <f>O40/$M40</f>
        <v>0.76679946879150063</v>
      </c>
      <c r="Y40" s="37">
        <f>Q40/$M40</f>
        <v>0</v>
      </c>
      <c r="Z40" s="37">
        <f>V40/$M40</f>
        <v>0.23320053120849935</v>
      </c>
      <c r="AA40" s="37">
        <f>P40/$S40</f>
        <v>0.77732493516117085</v>
      </c>
      <c r="AB40" s="37">
        <f>R40/$S40</f>
        <v>0</v>
      </c>
      <c r="AC40" s="37">
        <f>W40/$S40</f>
        <v>0.22267506483882921</v>
      </c>
      <c r="AD40" s="36">
        <f>$N40/M40</f>
        <v>1.4077025232403718E-2</v>
      </c>
      <c r="AE40" s="36">
        <f>$N40/S40</f>
        <v>1.9636902556502408E-2</v>
      </c>
      <c r="AF40" s="37">
        <f>J40/K40</f>
        <v>0.78125</v>
      </c>
      <c r="AG40" s="78" t="str">
        <f>DAY(A40) &amp; "/" &amp; MONTH(A40) &amp; "/" &amp; YEAR(A40)</f>
        <v>2/4/2019</v>
      </c>
    </row>
    <row r="41" spans="1:33" x14ac:dyDescent="0.25">
      <c r="A41" s="2" t="s">
        <v>9094</v>
      </c>
      <c r="B41" s="3" t="s">
        <v>42</v>
      </c>
      <c r="C41" s="4" t="s">
        <v>9095</v>
      </c>
      <c r="D41" s="3" t="s">
        <v>26</v>
      </c>
      <c r="E41" s="3" t="s">
        <v>9096</v>
      </c>
      <c r="F41" s="3" t="s">
        <v>28</v>
      </c>
      <c r="G41" s="3" t="s">
        <v>28</v>
      </c>
      <c r="H41" s="5">
        <v>75</v>
      </c>
      <c r="I41" s="5">
        <v>2</v>
      </c>
      <c r="J41" s="5">
        <v>170</v>
      </c>
      <c r="K41" s="5">
        <v>190</v>
      </c>
      <c r="L41" s="5">
        <v>4.5367999999999999E-2</v>
      </c>
      <c r="M41" s="5">
        <f>O41+V41</f>
        <v>6156</v>
      </c>
      <c r="N41" s="5">
        <v>127</v>
      </c>
      <c r="O41" s="5">
        <v>5861</v>
      </c>
      <c r="P41" s="5">
        <v>4188</v>
      </c>
      <c r="Q41" s="5">
        <v>0</v>
      </c>
      <c r="R41" s="5">
        <v>0</v>
      </c>
      <c r="S41" s="5">
        <f>P41+R41+W41</f>
        <v>4391</v>
      </c>
      <c r="T41" s="5">
        <v>22</v>
      </c>
      <c r="U41" s="5">
        <v>5</v>
      </c>
      <c r="V41" s="5">
        <v>295</v>
      </c>
      <c r="W41" s="5">
        <v>203</v>
      </c>
      <c r="X41" s="37">
        <f>O41/$M41</f>
        <v>0.9520792722547109</v>
      </c>
      <c r="Y41" s="37">
        <f>Q41/$M41</f>
        <v>0</v>
      </c>
      <c r="Z41" s="37">
        <f>V41/$M41</f>
        <v>4.7920727745289146E-2</v>
      </c>
      <c r="AA41" s="37">
        <f>P41/$S41</f>
        <v>0.95376907310407655</v>
      </c>
      <c r="AB41" s="37">
        <f>R41/$S41</f>
        <v>0</v>
      </c>
      <c r="AC41" s="37">
        <f>W41/$S41</f>
        <v>4.623092689592348E-2</v>
      </c>
      <c r="AD41" s="36">
        <f>$N41/M41</f>
        <v>2.0630279402209226E-2</v>
      </c>
      <c r="AE41" s="36">
        <f>$N41/S41</f>
        <v>2.892279662946937E-2</v>
      </c>
      <c r="AF41" s="37">
        <f>J41/K41</f>
        <v>0.89473684210526316</v>
      </c>
      <c r="AG41" s="78" t="str">
        <f>DAY(A41) &amp; "/" &amp; MONTH(A41) &amp; "/" &amp; YEAR(A41)</f>
        <v>6/4/2019</v>
      </c>
    </row>
    <row r="42" spans="1:33" x14ac:dyDescent="0.25">
      <c r="A42" s="2" t="s">
        <v>9106</v>
      </c>
      <c r="B42" s="3" t="s">
        <v>42</v>
      </c>
      <c r="C42" s="4" t="s">
        <v>9107</v>
      </c>
      <c r="D42" s="3" t="s">
        <v>26</v>
      </c>
      <c r="E42" s="3" t="s">
        <v>9108</v>
      </c>
      <c r="F42" s="3" t="s">
        <v>28</v>
      </c>
      <c r="G42" s="3" t="s">
        <v>28</v>
      </c>
      <c r="H42" s="5">
        <v>218</v>
      </c>
      <c r="I42" s="5">
        <v>15</v>
      </c>
      <c r="J42" s="5">
        <v>219</v>
      </c>
      <c r="K42" s="5">
        <v>299</v>
      </c>
      <c r="L42" s="5">
        <v>7.2980000000000003E-2</v>
      </c>
      <c r="M42" s="5">
        <f>O42+V42</f>
        <v>7475</v>
      </c>
      <c r="N42" s="5">
        <v>63</v>
      </c>
      <c r="O42" s="5">
        <v>5753</v>
      </c>
      <c r="P42" s="5">
        <v>4097</v>
      </c>
      <c r="Q42" s="5">
        <v>0</v>
      </c>
      <c r="R42" s="5">
        <v>0</v>
      </c>
      <c r="S42" s="5">
        <f>P42+R42+W42</f>
        <v>5281</v>
      </c>
      <c r="T42" s="5">
        <v>69</v>
      </c>
      <c r="U42" s="5">
        <v>21</v>
      </c>
      <c r="V42" s="5">
        <v>1722</v>
      </c>
      <c r="W42" s="5">
        <v>1184</v>
      </c>
      <c r="X42" s="37">
        <f>O42/$M42</f>
        <v>0.76963210702341134</v>
      </c>
      <c r="Y42" s="37">
        <f>Q42/$M42</f>
        <v>0</v>
      </c>
      <c r="Z42" s="37">
        <f>V42/$M42</f>
        <v>0.23036789297658863</v>
      </c>
      <c r="AA42" s="37">
        <f>P42/$S42</f>
        <v>0.77580003787161522</v>
      </c>
      <c r="AB42" s="37">
        <f>R42/$S42</f>
        <v>0</v>
      </c>
      <c r="AC42" s="37">
        <f>W42/$S42</f>
        <v>0.22419996212838478</v>
      </c>
      <c r="AD42" s="36">
        <f>$N42/M42</f>
        <v>8.4280936454849496E-3</v>
      </c>
      <c r="AE42" s="36">
        <f>$N42/S42</f>
        <v>1.1929558795682636E-2</v>
      </c>
      <c r="AF42" s="37">
        <f>J42/K42</f>
        <v>0.73244147157190631</v>
      </c>
      <c r="AG42" s="78" t="str">
        <f>DAY(A42) &amp; "/" &amp; MONTH(A42) &amp; "/" &amp; YEAR(A42)</f>
        <v>5/4/2019</v>
      </c>
    </row>
    <row r="43" spans="1:33" x14ac:dyDescent="0.25">
      <c r="A43" s="2" t="s">
        <v>8846</v>
      </c>
      <c r="B43" s="3" t="s">
        <v>42</v>
      </c>
      <c r="C43" s="4" t="s">
        <v>9124</v>
      </c>
      <c r="D43" s="3" t="s">
        <v>26</v>
      </c>
      <c r="E43" s="3" t="s">
        <v>9125</v>
      </c>
      <c r="F43" s="3" t="s">
        <v>28</v>
      </c>
      <c r="G43" s="3" t="s">
        <v>28</v>
      </c>
      <c r="H43" s="5">
        <v>131</v>
      </c>
      <c r="I43" s="5">
        <v>1</v>
      </c>
      <c r="J43" s="5">
        <v>336</v>
      </c>
      <c r="K43" s="5">
        <v>356</v>
      </c>
      <c r="L43" s="5">
        <v>8.9875999999999998E-2</v>
      </c>
      <c r="M43" s="5">
        <f>O43+V43</f>
        <v>6143</v>
      </c>
      <c r="N43" s="5">
        <v>278</v>
      </c>
      <c r="O43" s="5">
        <v>5737</v>
      </c>
      <c r="P43" s="5">
        <v>3961</v>
      </c>
      <c r="Q43" s="5">
        <v>0</v>
      </c>
      <c r="R43" s="5">
        <v>0</v>
      </c>
      <c r="S43" s="5">
        <f>P43+R43+W43</f>
        <v>4213</v>
      </c>
      <c r="T43" s="5">
        <v>12</v>
      </c>
      <c r="U43" s="5">
        <v>6</v>
      </c>
      <c r="V43" s="5">
        <v>406</v>
      </c>
      <c r="W43" s="5">
        <v>252</v>
      </c>
      <c r="X43" s="37">
        <f>O43/$M43</f>
        <v>0.93390851375549411</v>
      </c>
      <c r="Y43" s="37">
        <f>Q43/$M43</f>
        <v>0</v>
      </c>
      <c r="Z43" s="37">
        <f>V43/$M43</f>
        <v>6.6091486244505948E-2</v>
      </c>
      <c r="AA43" s="37">
        <f>P43/$S43</f>
        <v>0.94018514122952768</v>
      </c>
      <c r="AB43" s="37">
        <f>R43/$S43</f>
        <v>0</v>
      </c>
      <c r="AC43" s="37">
        <f>W43/$S43</f>
        <v>5.9814858770472344E-2</v>
      </c>
      <c r="AD43" s="36">
        <f>$N43/M43</f>
        <v>4.5254761517174016E-2</v>
      </c>
      <c r="AE43" s="36">
        <f>$N43/S43</f>
        <v>6.5986233088060758E-2</v>
      </c>
      <c r="AF43" s="37">
        <f>J43/K43</f>
        <v>0.9438202247191011</v>
      </c>
      <c r="AG43" s="78" t="str">
        <f>DAY(A43) &amp; "/" &amp; MONTH(A43) &amp; "/" &amp; YEAR(A43)</f>
        <v>2/4/2019</v>
      </c>
    </row>
    <row r="44" spans="1:33" x14ac:dyDescent="0.25">
      <c r="A44" s="2" t="s">
        <v>9138</v>
      </c>
      <c r="B44" s="3" t="s">
        <v>42</v>
      </c>
      <c r="C44" s="4" t="s">
        <v>9139</v>
      </c>
      <c r="D44" s="3" t="s">
        <v>26</v>
      </c>
      <c r="E44" s="3" t="s">
        <v>9140</v>
      </c>
      <c r="F44" s="3" t="s">
        <v>28</v>
      </c>
      <c r="G44" s="3" t="s">
        <v>28</v>
      </c>
      <c r="H44" s="5">
        <v>430</v>
      </c>
      <c r="I44" s="5">
        <v>22</v>
      </c>
      <c r="J44" s="5">
        <v>287</v>
      </c>
      <c r="K44" s="5">
        <v>380</v>
      </c>
      <c r="L44" s="5">
        <v>9.9113000000000007E-2</v>
      </c>
      <c r="M44" s="5">
        <f>O44+V44</f>
        <v>6102</v>
      </c>
      <c r="N44" s="5">
        <v>137</v>
      </c>
      <c r="O44" s="5">
        <v>5608</v>
      </c>
      <c r="P44" s="5">
        <v>3834</v>
      </c>
      <c r="Q44" s="5">
        <v>0</v>
      </c>
      <c r="R44" s="5">
        <v>0</v>
      </c>
      <c r="S44" s="5">
        <f>P44+R44+W44</f>
        <v>4207</v>
      </c>
      <c r="T44" s="5">
        <v>48</v>
      </c>
      <c r="U44" s="5">
        <v>1</v>
      </c>
      <c r="V44" s="5">
        <v>494</v>
      </c>
      <c r="W44" s="5">
        <v>373</v>
      </c>
      <c r="X44" s="37">
        <f>O44/$M44</f>
        <v>0.91904293674205184</v>
      </c>
      <c r="Y44" s="37">
        <f>Q44/$M44</f>
        <v>0</v>
      </c>
      <c r="Z44" s="37">
        <f>V44/$M44</f>
        <v>8.0957063257948214E-2</v>
      </c>
      <c r="AA44" s="37">
        <f>P44/$S44</f>
        <v>0.91133824578084144</v>
      </c>
      <c r="AB44" s="37">
        <f>R44/$S44</f>
        <v>0</v>
      </c>
      <c r="AC44" s="37">
        <f>W44/$S44</f>
        <v>8.8661754219158548E-2</v>
      </c>
      <c r="AD44" s="36">
        <f>$N44/M44</f>
        <v>2.2451655195018027E-2</v>
      </c>
      <c r="AE44" s="36">
        <f>$N44/S44</f>
        <v>3.2564772997385312E-2</v>
      </c>
      <c r="AF44" s="37">
        <f>J44/K44</f>
        <v>0.75526315789473686</v>
      </c>
      <c r="AG44" s="78" t="str">
        <f>DAY(A44) &amp; "/" &amp; MONTH(A44) &amp; "/" &amp; YEAR(A44)</f>
        <v>2/4/2019</v>
      </c>
    </row>
    <row r="45" spans="1:33" x14ac:dyDescent="0.25">
      <c r="A45" s="2" t="s">
        <v>8761</v>
      </c>
      <c r="B45" s="3" t="s">
        <v>42</v>
      </c>
      <c r="C45" s="4" t="s">
        <v>9144</v>
      </c>
      <c r="D45" s="3" t="s">
        <v>26</v>
      </c>
      <c r="E45" s="3" t="s">
        <v>9145</v>
      </c>
      <c r="F45" s="3" t="s">
        <v>28</v>
      </c>
      <c r="G45" s="3" t="s">
        <v>28</v>
      </c>
      <c r="H45" s="5">
        <v>364</v>
      </c>
      <c r="I45" s="5">
        <v>7</v>
      </c>
      <c r="J45" s="5">
        <v>386</v>
      </c>
      <c r="K45" s="5">
        <v>466</v>
      </c>
      <c r="L45" s="5">
        <v>0.124433</v>
      </c>
      <c r="M45" s="5">
        <f>O45+V45</f>
        <v>6768</v>
      </c>
      <c r="N45" s="5">
        <v>194</v>
      </c>
      <c r="O45" s="5">
        <v>5462</v>
      </c>
      <c r="P45" s="5">
        <v>3745</v>
      </c>
      <c r="Q45" s="5">
        <v>0</v>
      </c>
      <c r="R45" s="5">
        <v>0</v>
      </c>
      <c r="S45" s="5">
        <f>P45+R45+W45</f>
        <v>4592</v>
      </c>
      <c r="T45" s="5">
        <v>35</v>
      </c>
      <c r="U45" s="5">
        <v>23</v>
      </c>
      <c r="V45" s="5">
        <v>1306</v>
      </c>
      <c r="W45" s="5">
        <v>847</v>
      </c>
      <c r="X45" s="37">
        <f>O45/$M45</f>
        <v>0.80703309692671399</v>
      </c>
      <c r="Y45" s="37">
        <f>Q45/$M45</f>
        <v>0</v>
      </c>
      <c r="Z45" s="37">
        <f>V45/$M45</f>
        <v>0.19296690307328604</v>
      </c>
      <c r="AA45" s="37">
        <f>P45/$S45</f>
        <v>0.81554878048780488</v>
      </c>
      <c r="AB45" s="37">
        <f>R45/$S45</f>
        <v>0</v>
      </c>
      <c r="AC45" s="37">
        <f>W45/$S45</f>
        <v>0.18445121951219512</v>
      </c>
      <c r="AD45" s="36">
        <f>$N45/M45</f>
        <v>2.8664302600472813E-2</v>
      </c>
      <c r="AE45" s="36">
        <f>$N45/S45</f>
        <v>4.2247386759581881E-2</v>
      </c>
      <c r="AF45" s="37">
        <f>J45/K45</f>
        <v>0.8283261802575107</v>
      </c>
      <c r="AG45" s="78" t="str">
        <f>DAY(A45) &amp; "/" &amp; MONTH(A45) &amp; "/" &amp; YEAR(A45)</f>
        <v>3/4/2019</v>
      </c>
    </row>
    <row r="46" spans="1:33" x14ac:dyDescent="0.25">
      <c r="A46" s="2" t="s">
        <v>9149</v>
      </c>
      <c r="B46" s="3" t="s">
        <v>42</v>
      </c>
      <c r="C46" s="4" t="s">
        <v>9150</v>
      </c>
      <c r="D46" s="3" t="s">
        <v>26</v>
      </c>
      <c r="E46" s="3" t="s">
        <v>9151</v>
      </c>
      <c r="F46" s="3" t="s">
        <v>28</v>
      </c>
      <c r="G46" s="3" t="s">
        <v>28</v>
      </c>
      <c r="H46" s="5">
        <v>562</v>
      </c>
      <c r="I46" s="5">
        <v>25</v>
      </c>
      <c r="J46" s="5">
        <v>377</v>
      </c>
      <c r="K46" s="5">
        <v>450</v>
      </c>
      <c r="L46" s="5">
        <v>0.12135899999999999</v>
      </c>
      <c r="M46" s="5">
        <f>O46+V46</f>
        <v>8008</v>
      </c>
      <c r="N46" s="5">
        <v>61</v>
      </c>
      <c r="O46" s="5">
        <v>5976</v>
      </c>
      <c r="P46" s="5">
        <v>3708</v>
      </c>
      <c r="Q46" s="5">
        <v>0</v>
      </c>
      <c r="R46" s="5">
        <v>0</v>
      </c>
      <c r="S46" s="5">
        <f>P46+R46+W46</f>
        <v>5059</v>
      </c>
      <c r="T46" s="5">
        <v>29</v>
      </c>
      <c r="U46" s="5">
        <v>17</v>
      </c>
      <c r="V46" s="5">
        <v>2032</v>
      </c>
      <c r="W46" s="5">
        <v>1351</v>
      </c>
      <c r="X46" s="37">
        <f>O46/$M46</f>
        <v>0.7462537462537463</v>
      </c>
      <c r="Y46" s="37">
        <f>Q46/$M46</f>
        <v>0</v>
      </c>
      <c r="Z46" s="37">
        <f>V46/$M46</f>
        <v>0.25374625374625376</v>
      </c>
      <c r="AA46" s="37">
        <f>P46/$S46</f>
        <v>0.73295117612176319</v>
      </c>
      <c r="AB46" s="37">
        <f>R46/$S46</f>
        <v>0</v>
      </c>
      <c r="AC46" s="37">
        <f>W46/$S46</f>
        <v>0.26704882387823681</v>
      </c>
      <c r="AD46" s="36">
        <f>$N46/M46</f>
        <v>7.6173826173826171E-3</v>
      </c>
      <c r="AE46" s="36">
        <f>$N46/S46</f>
        <v>1.2057718916781974E-2</v>
      </c>
      <c r="AF46" s="37">
        <f>J46/K46</f>
        <v>0.83777777777777773</v>
      </c>
      <c r="AG46" s="78" t="str">
        <f>DAY(A46) &amp; "/" &amp; MONTH(A46) &amp; "/" &amp; YEAR(A46)</f>
        <v>5/4/2019</v>
      </c>
    </row>
    <row r="47" spans="1:33" x14ac:dyDescent="0.25">
      <c r="A47" s="2" t="s">
        <v>9152</v>
      </c>
      <c r="B47" s="3" t="s">
        <v>42</v>
      </c>
      <c r="C47" s="4" t="s">
        <v>9153</v>
      </c>
      <c r="D47" s="3" t="s">
        <v>26</v>
      </c>
      <c r="E47" s="3" t="s">
        <v>9154</v>
      </c>
      <c r="F47" s="3" t="s">
        <v>28</v>
      </c>
      <c r="G47" s="3" t="s">
        <v>28</v>
      </c>
      <c r="H47" s="5">
        <v>172</v>
      </c>
      <c r="I47" s="5">
        <v>4</v>
      </c>
      <c r="J47" s="5">
        <v>294</v>
      </c>
      <c r="K47" s="5">
        <v>320</v>
      </c>
      <c r="L47" s="5">
        <v>8.6300000000000002E-2</v>
      </c>
      <c r="M47" s="5">
        <f>O47+V47</f>
        <v>5660</v>
      </c>
      <c r="N47" s="5">
        <v>199</v>
      </c>
      <c r="O47" s="5">
        <v>5300</v>
      </c>
      <c r="P47" s="5">
        <v>3708</v>
      </c>
      <c r="Q47" s="5">
        <v>0</v>
      </c>
      <c r="R47" s="5">
        <v>0</v>
      </c>
      <c r="S47" s="5">
        <f>P47+R47+W47</f>
        <v>3947</v>
      </c>
      <c r="T47" s="5">
        <v>7</v>
      </c>
      <c r="U47" s="5">
        <v>7</v>
      </c>
      <c r="V47" s="5">
        <v>360</v>
      </c>
      <c r="W47" s="5">
        <v>239</v>
      </c>
      <c r="X47" s="37">
        <f>O47/$M47</f>
        <v>0.93639575971731448</v>
      </c>
      <c r="Y47" s="37">
        <f>Q47/$M47</f>
        <v>0</v>
      </c>
      <c r="Z47" s="37">
        <f>V47/$M47</f>
        <v>6.3604240282685506E-2</v>
      </c>
      <c r="AA47" s="37">
        <f>P47/$S47</f>
        <v>0.93944768178363314</v>
      </c>
      <c r="AB47" s="37">
        <f>R47/$S47</f>
        <v>0</v>
      </c>
      <c r="AC47" s="37">
        <f>W47/$S47</f>
        <v>6.0552318216366863E-2</v>
      </c>
      <c r="AD47" s="36">
        <f>$N47/M47</f>
        <v>3.5159010600706711E-2</v>
      </c>
      <c r="AE47" s="36">
        <f>$N47/S47</f>
        <v>5.0418039016974919E-2</v>
      </c>
      <c r="AF47" s="37">
        <f>J47/K47</f>
        <v>0.91874999999999996</v>
      </c>
      <c r="AG47" s="78" t="str">
        <f>DAY(A47) &amp; "/" &amp; MONTH(A47) &amp; "/" &amp; YEAR(A47)</f>
        <v>4/4/2019</v>
      </c>
    </row>
    <row r="48" spans="1:33" x14ac:dyDescent="0.25">
      <c r="A48" s="2" t="s">
        <v>9167</v>
      </c>
      <c r="B48" s="3" t="s">
        <v>42</v>
      </c>
      <c r="C48" s="4" t="s">
        <v>9168</v>
      </c>
      <c r="D48" s="3" t="s">
        <v>26</v>
      </c>
      <c r="E48" s="3" t="s">
        <v>9169</v>
      </c>
      <c r="F48" s="3" t="s">
        <v>28</v>
      </c>
      <c r="G48" s="3" t="s">
        <v>28</v>
      </c>
      <c r="H48" s="5">
        <v>160</v>
      </c>
      <c r="I48" s="5">
        <v>1</v>
      </c>
      <c r="J48" s="5">
        <v>323</v>
      </c>
      <c r="K48" s="5">
        <v>344</v>
      </c>
      <c r="L48" s="5">
        <v>9.4298000000000007E-2</v>
      </c>
      <c r="M48" s="5">
        <f>O48+V48</f>
        <v>5704</v>
      </c>
      <c r="N48" s="5">
        <v>268</v>
      </c>
      <c r="O48" s="5">
        <v>5261</v>
      </c>
      <c r="P48" s="5">
        <v>3648</v>
      </c>
      <c r="Q48" s="5">
        <v>0</v>
      </c>
      <c r="R48" s="5">
        <v>0</v>
      </c>
      <c r="S48" s="5">
        <f>P48+R48+W48</f>
        <v>3900</v>
      </c>
      <c r="T48" s="5">
        <v>1</v>
      </c>
      <c r="U48" s="5">
        <v>4</v>
      </c>
      <c r="V48" s="5">
        <v>443</v>
      </c>
      <c r="W48" s="5">
        <v>252</v>
      </c>
      <c r="X48" s="37">
        <f>O48/$M48</f>
        <v>0.9223352033660589</v>
      </c>
      <c r="Y48" s="37">
        <f>Q48/$M48</f>
        <v>0</v>
      </c>
      <c r="Z48" s="37">
        <f>V48/$M48</f>
        <v>7.7664796633941088E-2</v>
      </c>
      <c r="AA48" s="37">
        <f>P48/$S48</f>
        <v>0.93538461538461537</v>
      </c>
      <c r="AB48" s="37">
        <f>R48/$S48</f>
        <v>0</v>
      </c>
      <c r="AC48" s="37">
        <f>W48/$S48</f>
        <v>6.4615384615384616E-2</v>
      </c>
      <c r="AD48" s="36">
        <f>$N48/M48</f>
        <v>4.6984572230014024E-2</v>
      </c>
      <c r="AE48" s="36">
        <f>$N48/S48</f>
        <v>6.8717948717948715E-2</v>
      </c>
      <c r="AF48" s="37">
        <f>J48/K48</f>
        <v>0.93895348837209303</v>
      </c>
      <c r="AG48" s="78" t="str">
        <f>DAY(A48) &amp; "/" &amp; MONTH(A48) &amp; "/" &amp; YEAR(A48)</f>
        <v>1/4/2019</v>
      </c>
    </row>
    <row r="49" spans="1:33" x14ac:dyDescent="0.25">
      <c r="A49" s="2" t="s">
        <v>9173</v>
      </c>
      <c r="B49" s="3" t="s">
        <v>42</v>
      </c>
      <c r="C49" s="4" t="s">
        <v>9174</v>
      </c>
      <c r="D49" s="3" t="s">
        <v>26</v>
      </c>
      <c r="E49" s="3" t="s">
        <v>9175</v>
      </c>
      <c r="F49" s="3" t="s">
        <v>28</v>
      </c>
      <c r="G49" s="3" t="s">
        <v>28</v>
      </c>
      <c r="H49" s="5">
        <v>107</v>
      </c>
      <c r="I49" s="5">
        <v>2</v>
      </c>
      <c r="J49" s="5">
        <v>203</v>
      </c>
      <c r="K49" s="5">
        <v>219</v>
      </c>
      <c r="L49" s="5">
        <v>6.0531000000000001E-2</v>
      </c>
      <c r="M49" s="5">
        <f>O49+V49</f>
        <v>5597</v>
      </c>
      <c r="N49" s="5">
        <v>167</v>
      </c>
      <c r="O49" s="5">
        <v>5048</v>
      </c>
      <c r="P49" s="5">
        <v>3618</v>
      </c>
      <c r="Q49" s="5">
        <v>0</v>
      </c>
      <c r="R49" s="5">
        <v>0</v>
      </c>
      <c r="S49" s="5">
        <f>P49+R49+W49</f>
        <v>3961</v>
      </c>
      <c r="T49" s="5">
        <v>7</v>
      </c>
      <c r="U49" s="5">
        <v>5</v>
      </c>
      <c r="V49" s="5">
        <v>549</v>
      </c>
      <c r="W49" s="5">
        <v>343</v>
      </c>
      <c r="X49" s="37">
        <f>O49/$M49</f>
        <v>0.90191173843130246</v>
      </c>
      <c r="Y49" s="37">
        <f>Q49/$M49</f>
        <v>0</v>
      </c>
      <c r="Z49" s="37">
        <f>V49/$M49</f>
        <v>9.8088261568697516E-2</v>
      </c>
      <c r="AA49" s="37">
        <f>P49/$S49</f>
        <v>0.91340570562989143</v>
      </c>
      <c r="AB49" s="37">
        <f>R49/$S49</f>
        <v>0</v>
      </c>
      <c r="AC49" s="37">
        <f>W49/$S49</f>
        <v>8.6594294370108557E-2</v>
      </c>
      <c r="AD49" s="36">
        <f>$N49/M49</f>
        <v>2.9837412899767733E-2</v>
      </c>
      <c r="AE49" s="36">
        <f>$N49/S49</f>
        <v>4.2161070436758395E-2</v>
      </c>
      <c r="AF49" s="37">
        <f>J49/K49</f>
        <v>0.9269406392694064</v>
      </c>
      <c r="AG49" s="78" t="str">
        <f>DAY(A49) &amp; "/" &amp; MONTH(A49) &amp; "/" &amp; YEAR(A49)</f>
        <v>4/4/2019</v>
      </c>
    </row>
    <row r="50" spans="1:33" x14ac:dyDescent="0.25">
      <c r="A50" s="2" t="s">
        <v>9224</v>
      </c>
      <c r="B50" s="3" t="s">
        <v>42</v>
      </c>
      <c r="C50" s="4" t="s">
        <v>9225</v>
      </c>
      <c r="D50" s="3" t="s">
        <v>26</v>
      </c>
      <c r="E50" s="3" t="s">
        <v>9226</v>
      </c>
      <c r="F50" s="3" t="s">
        <v>28</v>
      </c>
      <c r="G50" s="3" t="s">
        <v>28</v>
      </c>
      <c r="H50" s="5">
        <v>240</v>
      </c>
      <c r="I50" s="5">
        <v>10</v>
      </c>
      <c r="J50" s="5">
        <v>255</v>
      </c>
      <c r="K50" s="5">
        <v>287</v>
      </c>
      <c r="L50" s="5">
        <v>8.6996000000000004E-2</v>
      </c>
      <c r="M50" s="5">
        <f>O50+V50</f>
        <v>4917</v>
      </c>
      <c r="N50" s="5">
        <v>125</v>
      </c>
      <c r="O50" s="5">
        <v>4713</v>
      </c>
      <c r="P50" s="5">
        <v>3299</v>
      </c>
      <c r="Q50" s="5">
        <v>0</v>
      </c>
      <c r="R50" s="5">
        <v>0</v>
      </c>
      <c r="S50" s="5">
        <f>P50+R50+W50</f>
        <v>3439</v>
      </c>
      <c r="T50" s="5">
        <v>17</v>
      </c>
      <c r="U50" s="5">
        <v>2</v>
      </c>
      <c r="V50" s="5">
        <v>204</v>
      </c>
      <c r="W50" s="5">
        <v>140</v>
      </c>
      <c r="X50" s="37">
        <f>O50/$M50</f>
        <v>0.95851128737034774</v>
      </c>
      <c r="Y50" s="37">
        <f>Q50/$M50</f>
        <v>0</v>
      </c>
      <c r="Z50" s="37">
        <f>V50/$M50</f>
        <v>4.148871262965223E-2</v>
      </c>
      <c r="AA50" s="37">
        <f>P50/$S50</f>
        <v>0.95929049142192502</v>
      </c>
      <c r="AB50" s="37">
        <f>R50/$S50</f>
        <v>0</v>
      </c>
      <c r="AC50" s="37">
        <f>W50/$S50</f>
        <v>4.0709508578075024E-2</v>
      </c>
      <c r="AD50" s="36">
        <f>$N50/M50</f>
        <v>2.5422005287777098E-2</v>
      </c>
      <c r="AE50" s="36">
        <f>$N50/S50</f>
        <v>3.6347775516138416E-2</v>
      </c>
      <c r="AF50" s="37">
        <f>J50/K50</f>
        <v>0.88850174216027877</v>
      </c>
      <c r="AG50" s="78" t="str">
        <f>DAY(A50) &amp; "/" &amp; MONTH(A50) &amp; "/" &amp; YEAR(A50)</f>
        <v>3/4/2019</v>
      </c>
    </row>
    <row r="51" spans="1:33" x14ac:dyDescent="0.25">
      <c r="A51" s="2" t="s">
        <v>9227</v>
      </c>
      <c r="B51" s="3" t="s">
        <v>42</v>
      </c>
      <c r="C51" s="4" t="s">
        <v>9228</v>
      </c>
      <c r="D51" s="3" t="s">
        <v>26</v>
      </c>
      <c r="E51" s="3" t="s">
        <v>9229</v>
      </c>
      <c r="F51" s="3" t="s">
        <v>28</v>
      </c>
      <c r="G51" s="3" t="s">
        <v>28</v>
      </c>
      <c r="H51" s="5">
        <v>29</v>
      </c>
      <c r="I51" s="5">
        <v>1</v>
      </c>
      <c r="J51" s="5">
        <v>143</v>
      </c>
      <c r="K51" s="5">
        <v>150</v>
      </c>
      <c r="L51" s="5">
        <v>4.5676000000000001E-2</v>
      </c>
      <c r="M51" s="5">
        <f>O51+V51</f>
        <v>4647</v>
      </c>
      <c r="N51" s="5">
        <v>129</v>
      </c>
      <c r="O51" s="5">
        <v>4640</v>
      </c>
      <c r="P51" s="5">
        <v>3284</v>
      </c>
      <c r="Q51" s="5">
        <v>0</v>
      </c>
      <c r="R51" s="5">
        <v>0</v>
      </c>
      <c r="S51" s="5">
        <f>P51+R51+W51</f>
        <v>3288</v>
      </c>
      <c r="T51" s="5">
        <v>2</v>
      </c>
      <c r="U51" s="5">
        <v>0</v>
      </c>
      <c r="V51" s="5">
        <v>7</v>
      </c>
      <c r="W51" s="5">
        <v>4</v>
      </c>
      <c r="X51" s="37">
        <f>O51/$M51</f>
        <v>0.99849365181837746</v>
      </c>
      <c r="Y51" s="37">
        <f>Q51/$M51</f>
        <v>0</v>
      </c>
      <c r="Z51" s="37">
        <f>V51/$M51</f>
        <v>1.5063481816225521E-3</v>
      </c>
      <c r="AA51" s="37">
        <f>P51/$S51</f>
        <v>0.9987834549878345</v>
      </c>
      <c r="AB51" s="37">
        <f>R51/$S51</f>
        <v>0</v>
      </c>
      <c r="AC51" s="37">
        <f>W51/$S51</f>
        <v>1.2165450121654502E-3</v>
      </c>
      <c r="AD51" s="36">
        <f>$N51/M51</f>
        <v>2.7759845061329891E-2</v>
      </c>
      <c r="AE51" s="36">
        <f>$N51/S51</f>
        <v>3.9233576642335767E-2</v>
      </c>
      <c r="AF51" s="37">
        <f>J51/K51</f>
        <v>0.95333333333333337</v>
      </c>
      <c r="AG51" s="78" t="str">
        <f>DAY(A51) &amp; "/" &amp; MONTH(A51) &amp; "/" &amp; YEAR(A51)</f>
        <v>1/4/2019</v>
      </c>
    </row>
    <row r="52" spans="1:33" x14ac:dyDescent="0.25">
      <c r="A52" s="2" t="s">
        <v>9236</v>
      </c>
      <c r="B52" s="3" t="s">
        <v>42</v>
      </c>
      <c r="C52" s="4" t="s">
        <v>9237</v>
      </c>
      <c r="D52" s="3" t="s">
        <v>26</v>
      </c>
      <c r="E52" s="3" t="s">
        <v>1027</v>
      </c>
      <c r="F52" s="3" t="s">
        <v>28</v>
      </c>
      <c r="G52" s="3" t="s">
        <v>28</v>
      </c>
      <c r="H52" s="5">
        <v>20</v>
      </c>
      <c r="I52" s="5">
        <v>0</v>
      </c>
      <c r="J52" s="5">
        <v>78</v>
      </c>
      <c r="K52" s="5">
        <v>86</v>
      </c>
      <c r="L52" s="5">
        <v>2.6825000000000002E-2</v>
      </c>
      <c r="M52" s="5">
        <f>O52+V52</f>
        <v>4985</v>
      </c>
      <c r="N52" s="5">
        <v>57</v>
      </c>
      <c r="O52" s="5">
        <v>4708</v>
      </c>
      <c r="P52" s="5">
        <v>3206</v>
      </c>
      <c r="Q52" s="5">
        <v>0</v>
      </c>
      <c r="R52" s="5">
        <v>0</v>
      </c>
      <c r="S52" s="5">
        <f>P52+R52+W52</f>
        <v>3392</v>
      </c>
      <c r="T52" s="5">
        <v>17</v>
      </c>
      <c r="U52" s="5">
        <v>2</v>
      </c>
      <c r="V52" s="5">
        <v>277</v>
      </c>
      <c r="W52" s="5">
        <v>186</v>
      </c>
      <c r="X52" s="37">
        <f>O52/$M52</f>
        <v>0.94443329989969915</v>
      </c>
      <c r="Y52" s="37">
        <f>Q52/$M52</f>
        <v>0</v>
      </c>
      <c r="Z52" s="37">
        <f>V52/$M52</f>
        <v>5.5566700100300903E-2</v>
      </c>
      <c r="AA52" s="37">
        <f>P52/$S52</f>
        <v>0.94516509433962259</v>
      </c>
      <c r="AB52" s="37">
        <f>R52/$S52</f>
        <v>0</v>
      </c>
      <c r="AC52" s="37">
        <f>W52/$S52</f>
        <v>5.483490566037736E-2</v>
      </c>
      <c r="AD52" s="36">
        <f>$N52/M52</f>
        <v>1.1434302908726178E-2</v>
      </c>
      <c r="AE52" s="36">
        <f>$N52/S52</f>
        <v>1.6804245283018868E-2</v>
      </c>
      <c r="AF52" s="37">
        <f>J52/K52</f>
        <v>0.90697674418604646</v>
      </c>
      <c r="AG52" s="78" t="str">
        <f>DAY(A52) &amp; "/" &amp; MONTH(A52) &amp; "/" &amp; YEAR(A52)</f>
        <v>1/4/2019</v>
      </c>
    </row>
    <row r="53" spans="1:33" x14ac:dyDescent="0.25">
      <c r="A53" s="2" t="s">
        <v>9253</v>
      </c>
      <c r="B53" s="3" t="s">
        <v>42</v>
      </c>
      <c r="C53" s="4" t="s">
        <v>9254</v>
      </c>
      <c r="D53" s="3" t="s">
        <v>26</v>
      </c>
      <c r="E53" s="3" t="s">
        <v>9255</v>
      </c>
      <c r="F53" s="3" t="s">
        <v>28</v>
      </c>
      <c r="G53" s="3" t="s">
        <v>28</v>
      </c>
      <c r="H53" s="5">
        <v>31</v>
      </c>
      <c r="I53" s="5">
        <v>2</v>
      </c>
      <c r="J53" s="5">
        <v>214</v>
      </c>
      <c r="K53" s="5">
        <v>227</v>
      </c>
      <c r="L53" s="5">
        <v>7.2617000000000001E-2</v>
      </c>
      <c r="M53" s="5">
        <f>O53+V53</f>
        <v>4531</v>
      </c>
      <c r="N53" s="5">
        <v>205</v>
      </c>
      <c r="O53" s="5">
        <v>4425</v>
      </c>
      <c r="P53" s="5">
        <v>3126</v>
      </c>
      <c r="Q53" s="5">
        <v>0</v>
      </c>
      <c r="R53" s="5">
        <v>0</v>
      </c>
      <c r="S53" s="5">
        <f>P53+R53+W53</f>
        <v>3201</v>
      </c>
      <c r="T53" s="5">
        <v>9</v>
      </c>
      <c r="U53" s="5">
        <v>3</v>
      </c>
      <c r="V53" s="5">
        <v>106</v>
      </c>
      <c r="W53" s="5">
        <v>75</v>
      </c>
      <c r="X53" s="37">
        <f>O53/$M53</f>
        <v>0.97660560582652833</v>
      </c>
      <c r="Y53" s="37">
        <f>Q53/$M53</f>
        <v>0</v>
      </c>
      <c r="Z53" s="37">
        <f>V53/$M53</f>
        <v>2.3394394173471639E-2</v>
      </c>
      <c r="AA53" s="37">
        <f>P53/$S53</f>
        <v>0.97656982193064668</v>
      </c>
      <c r="AB53" s="37">
        <f>R53/$S53</f>
        <v>0</v>
      </c>
      <c r="AC53" s="37">
        <f>W53/$S53</f>
        <v>2.3430178069353328E-2</v>
      </c>
      <c r="AD53" s="36">
        <f>$N53/M53</f>
        <v>4.5243875524166852E-2</v>
      </c>
      <c r="AE53" s="36">
        <f>$N53/S53</f>
        <v>6.4042486722899097E-2</v>
      </c>
      <c r="AF53" s="37">
        <f>J53/K53</f>
        <v>0.94273127753303965</v>
      </c>
      <c r="AG53" s="78" t="str">
        <f>DAY(A53) &amp; "/" &amp; MONTH(A53) &amp; "/" &amp; YEAR(A53)</f>
        <v>6/4/2019</v>
      </c>
    </row>
    <row r="54" spans="1:33" x14ac:dyDescent="0.25">
      <c r="A54" s="2" t="s">
        <v>9256</v>
      </c>
      <c r="B54" s="3" t="s">
        <v>42</v>
      </c>
      <c r="C54" s="4" t="s">
        <v>9257</v>
      </c>
      <c r="D54" s="3" t="s">
        <v>206</v>
      </c>
      <c r="E54" s="3" t="s">
        <v>569</v>
      </c>
      <c r="F54" s="3" t="s">
        <v>28</v>
      </c>
      <c r="G54" s="3" t="s">
        <v>28</v>
      </c>
      <c r="H54" s="5">
        <v>351</v>
      </c>
      <c r="I54" s="5">
        <v>20</v>
      </c>
      <c r="J54" s="5">
        <v>180</v>
      </c>
      <c r="K54" s="5">
        <v>267</v>
      </c>
      <c r="L54" s="5">
        <v>8.5522000000000001E-2</v>
      </c>
      <c r="M54" s="5">
        <f>O54+V54</f>
        <v>4747</v>
      </c>
      <c r="N54" s="5">
        <v>0</v>
      </c>
      <c r="O54" s="5">
        <v>4446</v>
      </c>
      <c r="P54" s="5">
        <v>3122</v>
      </c>
      <c r="Q54" s="5">
        <v>0</v>
      </c>
      <c r="R54" s="5">
        <v>0</v>
      </c>
      <c r="S54" s="5">
        <f>P54+R54+W54</f>
        <v>3354</v>
      </c>
      <c r="T54" s="5">
        <v>31</v>
      </c>
      <c r="U54" s="5">
        <v>0</v>
      </c>
      <c r="V54" s="5">
        <v>301</v>
      </c>
      <c r="W54" s="5">
        <v>232</v>
      </c>
      <c r="X54" s="37">
        <f>O54/$M54</f>
        <v>0.93659153149357488</v>
      </c>
      <c r="Y54" s="37">
        <f>Q54/$M54</f>
        <v>0</v>
      </c>
      <c r="Z54" s="37">
        <f>V54/$M54</f>
        <v>6.3408468506425106E-2</v>
      </c>
      <c r="AA54" s="37">
        <f>P54/$S54</f>
        <v>0.93082886106141915</v>
      </c>
      <c r="AB54" s="37">
        <f>R54/$S54</f>
        <v>0</v>
      </c>
      <c r="AC54" s="37">
        <f>W54/$S54</f>
        <v>6.9171138938580803E-2</v>
      </c>
      <c r="AD54" s="36">
        <f>$N54/M54</f>
        <v>0</v>
      </c>
      <c r="AE54" s="36">
        <f>$N54/S54</f>
        <v>0</v>
      </c>
      <c r="AF54" s="37">
        <f>J54/K54</f>
        <v>0.6741573033707865</v>
      </c>
      <c r="AG54" s="78" t="str">
        <f>DAY(A54) &amp; "/" &amp; MONTH(A54) &amp; "/" &amp; YEAR(A54)</f>
        <v>5/4/2019</v>
      </c>
    </row>
    <row r="55" spans="1:33" x14ac:dyDescent="0.25">
      <c r="A55" s="2" t="s">
        <v>9267</v>
      </c>
      <c r="B55" s="3" t="s">
        <v>42</v>
      </c>
      <c r="C55" s="4" t="s">
        <v>9268</v>
      </c>
      <c r="D55" s="3" t="s">
        <v>26</v>
      </c>
      <c r="E55" s="3" t="s">
        <v>9269</v>
      </c>
      <c r="F55" s="3" t="s">
        <v>28</v>
      </c>
      <c r="G55" s="3" t="s">
        <v>28</v>
      </c>
      <c r="H55" s="5">
        <v>107</v>
      </c>
      <c r="I55" s="5">
        <v>1</v>
      </c>
      <c r="J55" s="5">
        <v>235</v>
      </c>
      <c r="K55" s="5">
        <v>251</v>
      </c>
      <c r="L55" s="5">
        <v>8.3140000000000006E-2</v>
      </c>
      <c r="M55" s="5">
        <f>O55+V55</f>
        <v>4605</v>
      </c>
      <c r="N55" s="5">
        <v>189</v>
      </c>
      <c r="O55" s="5">
        <v>4292</v>
      </c>
      <c r="P55" s="5">
        <v>3019</v>
      </c>
      <c r="Q55" s="5">
        <v>0</v>
      </c>
      <c r="R55" s="5">
        <v>0</v>
      </c>
      <c r="S55" s="5">
        <f>P55+R55+W55</f>
        <v>3249</v>
      </c>
      <c r="T55" s="5">
        <v>5</v>
      </c>
      <c r="U55" s="5">
        <v>9</v>
      </c>
      <c r="V55" s="5">
        <v>313</v>
      </c>
      <c r="W55" s="5">
        <v>230</v>
      </c>
      <c r="X55" s="37">
        <f>O55/$M55</f>
        <v>0.93203040173724216</v>
      </c>
      <c r="Y55" s="37">
        <f>Q55/$M55</f>
        <v>0</v>
      </c>
      <c r="Z55" s="37">
        <f>V55/$M55</f>
        <v>6.7969598262757877E-2</v>
      </c>
      <c r="AA55" s="37">
        <f>P55/$S55</f>
        <v>0.92920898738073254</v>
      </c>
      <c r="AB55" s="37">
        <f>R55/$S55</f>
        <v>0</v>
      </c>
      <c r="AC55" s="37">
        <f>W55/$S55</f>
        <v>7.0791012619267471E-2</v>
      </c>
      <c r="AD55" s="36">
        <f>$N55/M55</f>
        <v>4.1042345276872963E-2</v>
      </c>
      <c r="AE55" s="36">
        <f>$N55/S55</f>
        <v>5.817174515235457E-2</v>
      </c>
      <c r="AF55" s="37">
        <f>J55/K55</f>
        <v>0.93625498007968122</v>
      </c>
      <c r="AG55" s="78" t="str">
        <f>DAY(A55) &amp; "/" &amp; MONTH(A55) &amp; "/" &amp; YEAR(A55)</f>
        <v>5/4/2019</v>
      </c>
    </row>
    <row r="56" spans="1:33" x14ac:dyDescent="0.25">
      <c r="A56" s="2" t="s">
        <v>9276</v>
      </c>
      <c r="B56" s="3" t="s">
        <v>42</v>
      </c>
      <c r="C56" s="4" t="s">
        <v>9277</v>
      </c>
      <c r="D56" s="3" t="s">
        <v>26</v>
      </c>
      <c r="E56" s="3" t="s">
        <v>9278</v>
      </c>
      <c r="F56" s="3" t="s">
        <v>28</v>
      </c>
      <c r="G56" s="3" t="s">
        <v>28</v>
      </c>
      <c r="H56" s="5">
        <v>23</v>
      </c>
      <c r="I56" s="5">
        <v>0</v>
      </c>
      <c r="J56" s="5">
        <v>310</v>
      </c>
      <c r="K56" s="5">
        <v>322</v>
      </c>
      <c r="L56" s="5">
        <v>0.108054</v>
      </c>
      <c r="M56" s="5">
        <f>O56+V56</f>
        <v>4508</v>
      </c>
      <c r="N56" s="5">
        <v>311</v>
      </c>
      <c r="O56" s="5">
        <v>4356</v>
      </c>
      <c r="P56" s="5">
        <v>2980</v>
      </c>
      <c r="Q56" s="5">
        <v>0</v>
      </c>
      <c r="R56" s="5">
        <v>0</v>
      </c>
      <c r="S56" s="5">
        <f>P56+R56+W56</f>
        <v>3087</v>
      </c>
      <c r="T56" s="5">
        <v>5</v>
      </c>
      <c r="U56" s="5">
        <v>4</v>
      </c>
      <c r="V56" s="5">
        <v>152</v>
      </c>
      <c r="W56" s="5">
        <v>107</v>
      </c>
      <c r="X56" s="37">
        <f>O56/$M56</f>
        <v>0.96628216503992903</v>
      </c>
      <c r="Y56" s="37">
        <f>Q56/$M56</f>
        <v>0</v>
      </c>
      <c r="Z56" s="37">
        <f>V56/$M56</f>
        <v>3.3717834960070983E-2</v>
      </c>
      <c r="AA56" s="37">
        <f>P56/$S56</f>
        <v>0.96533851635892454</v>
      </c>
      <c r="AB56" s="37">
        <f>R56/$S56</f>
        <v>0</v>
      </c>
      <c r="AC56" s="37">
        <f>W56/$S56</f>
        <v>3.4661483641075477E-2</v>
      </c>
      <c r="AD56" s="36">
        <f>$N56/M56</f>
        <v>6.898846495119787E-2</v>
      </c>
      <c r="AE56" s="36">
        <f>$N56/S56</f>
        <v>0.10074505992873339</v>
      </c>
      <c r="AF56" s="37">
        <f>J56/K56</f>
        <v>0.96273291925465843</v>
      </c>
      <c r="AG56" s="78" t="str">
        <f>DAY(A56) &amp; "/" &amp; MONTH(A56) &amp; "/" &amp; YEAR(A56)</f>
        <v>3/4/2019</v>
      </c>
    </row>
    <row r="57" spans="1:33" x14ac:dyDescent="0.25">
      <c r="A57" s="2" t="s">
        <v>9282</v>
      </c>
      <c r="B57" s="3" t="s">
        <v>42</v>
      </c>
      <c r="C57" s="4" t="s">
        <v>9283</v>
      </c>
      <c r="D57" s="3" t="s">
        <v>26</v>
      </c>
      <c r="E57" s="3" t="s">
        <v>9284</v>
      </c>
      <c r="F57" s="3" t="s">
        <v>28</v>
      </c>
      <c r="G57" s="3" t="s">
        <v>28</v>
      </c>
      <c r="H57" s="5">
        <v>97</v>
      </c>
      <c r="I57" s="5">
        <v>1</v>
      </c>
      <c r="J57" s="5">
        <v>237</v>
      </c>
      <c r="K57" s="5">
        <v>271</v>
      </c>
      <c r="L57" s="5">
        <v>9.1864000000000001E-2</v>
      </c>
      <c r="M57" s="5">
        <f>O57+V57</f>
        <v>4322</v>
      </c>
      <c r="N57" s="5">
        <v>190</v>
      </c>
      <c r="O57" s="5">
        <v>4061</v>
      </c>
      <c r="P57" s="5">
        <v>2950</v>
      </c>
      <c r="Q57" s="5">
        <v>0</v>
      </c>
      <c r="R57" s="5">
        <v>0</v>
      </c>
      <c r="S57" s="5">
        <f>P57+R57+W57</f>
        <v>3130</v>
      </c>
      <c r="T57" s="5">
        <v>3</v>
      </c>
      <c r="U57" s="5">
        <v>2</v>
      </c>
      <c r="V57" s="5">
        <v>261</v>
      </c>
      <c r="W57" s="5">
        <v>180</v>
      </c>
      <c r="X57" s="37">
        <f>O57/$M57</f>
        <v>0.93961129106894958</v>
      </c>
      <c r="Y57" s="37">
        <f>Q57/$M57</f>
        <v>0</v>
      </c>
      <c r="Z57" s="37">
        <f>V57/$M57</f>
        <v>6.0388708931050437E-2</v>
      </c>
      <c r="AA57" s="37">
        <f>P57/$S57</f>
        <v>0.94249201277955275</v>
      </c>
      <c r="AB57" s="37">
        <f>R57/$S57</f>
        <v>0</v>
      </c>
      <c r="AC57" s="37">
        <f>W57/$S57</f>
        <v>5.7507987220447282E-2</v>
      </c>
      <c r="AD57" s="36">
        <f>$N57/M57</f>
        <v>4.3961129106894953E-2</v>
      </c>
      <c r="AE57" s="36">
        <f>$N57/S57</f>
        <v>6.070287539936102E-2</v>
      </c>
      <c r="AF57" s="37">
        <f>J57/K57</f>
        <v>0.87453874538745391</v>
      </c>
      <c r="AG57" s="78" t="str">
        <f>DAY(A57) &amp; "/" &amp; MONTH(A57) &amp; "/" &amp; YEAR(A57)</f>
        <v>3/4/2019</v>
      </c>
    </row>
    <row r="58" spans="1:33" x14ac:dyDescent="0.25">
      <c r="A58" s="2" t="s">
        <v>9285</v>
      </c>
      <c r="B58" s="3" t="s">
        <v>42</v>
      </c>
      <c r="C58" s="4" t="s">
        <v>9286</v>
      </c>
      <c r="D58" s="3" t="s">
        <v>26</v>
      </c>
      <c r="E58" s="3" t="s">
        <v>9287</v>
      </c>
      <c r="F58" s="3" t="s">
        <v>28</v>
      </c>
      <c r="G58" s="3" t="s">
        <v>28</v>
      </c>
      <c r="H58" s="5">
        <v>196</v>
      </c>
      <c r="I58" s="5">
        <v>6</v>
      </c>
      <c r="J58" s="5">
        <v>291</v>
      </c>
      <c r="K58" s="5">
        <v>303</v>
      </c>
      <c r="L58" s="5">
        <v>0.102991</v>
      </c>
      <c r="M58" s="5">
        <f>O58+V58</f>
        <v>4349</v>
      </c>
      <c r="N58" s="5">
        <v>187</v>
      </c>
      <c r="O58" s="5">
        <v>4277</v>
      </c>
      <c r="P58" s="5">
        <v>2942</v>
      </c>
      <c r="Q58" s="5">
        <v>0</v>
      </c>
      <c r="R58" s="5">
        <v>0</v>
      </c>
      <c r="S58" s="5">
        <f>P58+R58+W58</f>
        <v>2995</v>
      </c>
      <c r="T58" s="5">
        <v>1</v>
      </c>
      <c r="U58" s="5">
        <v>3</v>
      </c>
      <c r="V58" s="5">
        <v>72</v>
      </c>
      <c r="W58" s="5">
        <v>53</v>
      </c>
      <c r="X58" s="37">
        <f>O58/$M58</f>
        <v>0.98344446999310187</v>
      </c>
      <c r="Y58" s="37">
        <f>Q58/$M58</f>
        <v>0</v>
      </c>
      <c r="Z58" s="37">
        <f>V58/$M58</f>
        <v>1.6555530006898137E-2</v>
      </c>
      <c r="AA58" s="37">
        <f>P58/$S58</f>
        <v>0.98230383973288815</v>
      </c>
      <c r="AB58" s="37">
        <f>R58/$S58</f>
        <v>0</v>
      </c>
      <c r="AC58" s="37">
        <f>W58/$S58</f>
        <v>1.7696160267111852E-2</v>
      </c>
      <c r="AD58" s="36">
        <f>$N58/M58</f>
        <v>4.2998390434582666E-2</v>
      </c>
      <c r="AE58" s="36">
        <f>$N58/S58</f>
        <v>6.243739565943239E-2</v>
      </c>
      <c r="AF58" s="37">
        <f>J58/K58</f>
        <v>0.96039603960396036</v>
      </c>
      <c r="AG58" s="78" t="str">
        <f>DAY(A58) &amp; "/" &amp; MONTH(A58) &amp; "/" &amp; YEAR(A58)</f>
        <v>1/4/2019</v>
      </c>
    </row>
    <row r="59" spans="1:33" x14ac:dyDescent="0.25">
      <c r="A59" s="2" t="s">
        <v>9300</v>
      </c>
      <c r="B59" s="3" t="s">
        <v>42</v>
      </c>
      <c r="C59" s="4" t="s">
        <v>9301</v>
      </c>
      <c r="D59" s="3" t="s">
        <v>26</v>
      </c>
      <c r="E59" s="3" t="s">
        <v>9302</v>
      </c>
      <c r="F59" s="3" t="s">
        <v>28</v>
      </c>
      <c r="G59" s="3" t="s">
        <v>28</v>
      </c>
      <c r="H59" s="5">
        <v>14</v>
      </c>
      <c r="I59" s="5">
        <v>0</v>
      </c>
      <c r="J59" s="5">
        <v>33</v>
      </c>
      <c r="K59" s="5">
        <v>35</v>
      </c>
      <c r="L59" s="5">
        <v>1.2451E-2</v>
      </c>
      <c r="M59" s="5">
        <f>O59+V59</f>
        <v>4022</v>
      </c>
      <c r="N59" s="5">
        <v>24</v>
      </c>
      <c r="O59" s="5">
        <v>3832</v>
      </c>
      <c r="P59" s="5">
        <v>2811</v>
      </c>
      <c r="Q59" s="5">
        <v>0</v>
      </c>
      <c r="R59" s="5">
        <v>0</v>
      </c>
      <c r="S59" s="5">
        <f>P59+R59+W59</f>
        <v>2943</v>
      </c>
      <c r="T59" s="5">
        <v>4</v>
      </c>
      <c r="U59" s="5">
        <v>3</v>
      </c>
      <c r="V59" s="5">
        <v>190</v>
      </c>
      <c r="W59" s="5">
        <v>132</v>
      </c>
      <c r="X59" s="37">
        <f>O59/$M59</f>
        <v>0.95275982098458478</v>
      </c>
      <c r="Y59" s="37">
        <f>Q59/$M59</f>
        <v>0</v>
      </c>
      <c r="Z59" s="37">
        <f>V59/$M59</f>
        <v>4.7240179015415218E-2</v>
      </c>
      <c r="AA59" s="37">
        <f>P59/$S59</f>
        <v>0.95514780835881752</v>
      </c>
      <c r="AB59" s="37">
        <f>R59/$S59</f>
        <v>0</v>
      </c>
      <c r="AC59" s="37">
        <f>W59/$S59</f>
        <v>4.4852191641182468E-2</v>
      </c>
      <c r="AD59" s="36">
        <f>$N59/M59</f>
        <v>5.9671805072103431E-3</v>
      </c>
      <c r="AE59" s="36">
        <f>$N59/S59</f>
        <v>8.1549439347604492E-3</v>
      </c>
      <c r="AF59" s="37">
        <f>J59/K59</f>
        <v>0.94285714285714284</v>
      </c>
      <c r="AG59" s="78" t="str">
        <f>DAY(A59) &amp; "/" &amp; MONTH(A59) &amp; "/" &amp; YEAR(A59)</f>
        <v>3/4/2019</v>
      </c>
    </row>
    <row r="60" spans="1:33" x14ac:dyDescent="0.25">
      <c r="A60" s="2" t="s">
        <v>9303</v>
      </c>
      <c r="B60" s="3" t="s">
        <v>42</v>
      </c>
      <c r="C60" s="4" t="s">
        <v>9304</v>
      </c>
      <c r="D60" s="3" t="s">
        <v>26</v>
      </c>
      <c r="E60" s="3" t="s">
        <v>9305</v>
      </c>
      <c r="F60" s="3" t="s">
        <v>28</v>
      </c>
      <c r="G60" s="3" t="s">
        <v>28</v>
      </c>
      <c r="H60" s="5">
        <v>23</v>
      </c>
      <c r="I60" s="5">
        <v>0</v>
      </c>
      <c r="J60" s="5">
        <v>63</v>
      </c>
      <c r="K60" s="5">
        <v>71</v>
      </c>
      <c r="L60" s="5">
        <v>2.5294000000000001E-2</v>
      </c>
      <c r="M60" s="5">
        <f>O60+V60</f>
        <v>4242</v>
      </c>
      <c r="N60" s="5">
        <v>48</v>
      </c>
      <c r="O60" s="5">
        <v>3898</v>
      </c>
      <c r="P60" s="5">
        <v>2807</v>
      </c>
      <c r="Q60" s="5">
        <v>0</v>
      </c>
      <c r="R60" s="5">
        <v>0</v>
      </c>
      <c r="S60" s="5">
        <f>P60+R60+W60</f>
        <v>3043</v>
      </c>
      <c r="T60" s="5">
        <v>6</v>
      </c>
      <c r="U60" s="5">
        <v>2</v>
      </c>
      <c r="V60" s="5">
        <v>344</v>
      </c>
      <c r="W60" s="5">
        <v>236</v>
      </c>
      <c r="X60" s="37">
        <f>O60/$M60</f>
        <v>0.91890617633191896</v>
      </c>
      <c r="Y60" s="37">
        <f>Q60/$M60</f>
        <v>0</v>
      </c>
      <c r="Z60" s="37">
        <f>V60/$M60</f>
        <v>8.10938236680811E-2</v>
      </c>
      <c r="AA60" s="37">
        <f>P60/$S60</f>
        <v>0.92244495563588569</v>
      </c>
      <c r="AB60" s="37">
        <f>R60/$S60</f>
        <v>0</v>
      </c>
      <c r="AC60" s="37">
        <f>W60/$S60</f>
        <v>7.7555044364114367E-2</v>
      </c>
      <c r="AD60" s="36">
        <f>$N60/M60</f>
        <v>1.1315417256011316E-2</v>
      </c>
      <c r="AE60" s="36">
        <f>$N60/S60</f>
        <v>1.5773907328294447E-2</v>
      </c>
      <c r="AF60" s="37">
        <f>J60/K60</f>
        <v>0.88732394366197187</v>
      </c>
      <c r="AG60" s="78" t="str">
        <f>DAY(A60) &amp; "/" &amp; MONTH(A60) &amp; "/" &amp; YEAR(A60)</f>
        <v>2/4/2019</v>
      </c>
    </row>
    <row r="61" spans="1:33" x14ac:dyDescent="0.25">
      <c r="A61" s="2" t="s">
        <v>9312</v>
      </c>
      <c r="B61" s="3" t="s">
        <v>42</v>
      </c>
      <c r="C61" s="4" t="s">
        <v>9313</v>
      </c>
      <c r="D61" s="3" t="s">
        <v>26</v>
      </c>
      <c r="E61" s="3" t="s">
        <v>9314</v>
      </c>
      <c r="F61" s="3" t="s">
        <v>28</v>
      </c>
      <c r="G61" s="3" t="s">
        <v>28</v>
      </c>
      <c r="H61" s="5">
        <v>59</v>
      </c>
      <c r="I61" s="5">
        <v>1</v>
      </c>
      <c r="J61" s="5">
        <v>85</v>
      </c>
      <c r="K61" s="5">
        <v>126</v>
      </c>
      <c r="L61" s="5">
        <v>4.5569999999999999E-2</v>
      </c>
      <c r="M61" s="5">
        <f>O61+V61</f>
        <v>5037</v>
      </c>
      <c r="N61" s="5">
        <v>40</v>
      </c>
      <c r="O61" s="5">
        <v>3894</v>
      </c>
      <c r="P61" s="5">
        <v>2765</v>
      </c>
      <c r="Q61" s="5">
        <v>0</v>
      </c>
      <c r="R61" s="5">
        <v>0</v>
      </c>
      <c r="S61" s="5">
        <f>P61+R61+W61</f>
        <v>3541</v>
      </c>
      <c r="T61" s="5">
        <v>22</v>
      </c>
      <c r="U61" s="5">
        <v>10</v>
      </c>
      <c r="V61" s="5">
        <v>1143</v>
      </c>
      <c r="W61" s="5">
        <v>776</v>
      </c>
      <c r="X61" s="37">
        <f>O61/$M61</f>
        <v>0.77307921381774869</v>
      </c>
      <c r="Y61" s="37">
        <f>Q61/$M61</f>
        <v>0</v>
      </c>
      <c r="Z61" s="37">
        <f>V61/$M61</f>
        <v>0.22692078618225134</v>
      </c>
      <c r="AA61" s="37">
        <f>P61/$S61</f>
        <v>0.78085286642191476</v>
      </c>
      <c r="AB61" s="37">
        <f>R61/$S61</f>
        <v>0</v>
      </c>
      <c r="AC61" s="37">
        <f>W61/$S61</f>
        <v>0.2191471335780853</v>
      </c>
      <c r="AD61" s="36">
        <f>$N61/M61</f>
        <v>7.941234862021045E-3</v>
      </c>
      <c r="AE61" s="36">
        <f>$N61/S61</f>
        <v>1.1296243998870376E-2</v>
      </c>
      <c r="AF61" s="37">
        <f>J61/K61</f>
        <v>0.67460317460317465</v>
      </c>
      <c r="AG61" s="78" t="str">
        <f>DAY(A61) &amp; "/" &amp; MONTH(A61) &amp; "/" &amp; YEAR(A61)</f>
        <v>4/4/2019</v>
      </c>
    </row>
    <row r="62" spans="1:33" x14ac:dyDescent="0.25">
      <c r="A62" s="2" t="s">
        <v>9318</v>
      </c>
      <c r="B62" s="3" t="s">
        <v>42</v>
      </c>
      <c r="C62" s="4" t="s">
        <v>9319</v>
      </c>
      <c r="D62" s="3" t="s">
        <v>26</v>
      </c>
      <c r="E62" s="3" t="s">
        <v>9320</v>
      </c>
      <c r="F62" s="3" t="s">
        <v>28</v>
      </c>
      <c r="G62" s="3" t="s">
        <v>28</v>
      </c>
      <c r="H62" s="5">
        <v>62</v>
      </c>
      <c r="I62" s="5">
        <v>2</v>
      </c>
      <c r="J62" s="5">
        <v>75</v>
      </c>
      <c r="K62" s="5">
        <v>99</v>
      </c>
      <c r="L62" s="5">
        <v>3.5909000000000003E-2</v>
      </c>
      <c r="M62" s="5">
        <f>O62+V62</f>
        <v>4247</v>
      </c>
      <c r="N62" s="5">
        <v>41</v>
      </c>
      <c r="O62" s="5">
        <v>3778</v>
      </c>
      <c r="P62" s="5">
        <v>2757</v>
      </c>
      <c r="Q62" s="5">
        <v>0</v>
      </c>
      <c r="R62" s="5">
        <v>0</v>
      </c>
      <c r="S62" s="5">
        <f>P62+R62+W62</f>
        <v>3104</v>
      </c>
      <c r="T62" s="5">
        <v>13</v>
      </c>
      <c r="U62" s="5">
        <v>11</v>
      </c>
      <c r="V62" s="5">
        <v>469</v>
      </c>
      <c r="W62" s="5">
        <v>347</v>
      </c>
      <c r="X62" s="37">
        <f>O62/$M62</f>
        <v>0.88956910760536845</v>
      </c>
      <c r="Y62" s="37">
        <f>Q62/$M62</f>
        <v>0</v>
      </c>
      <c r="Z62" s="37">
        <f>V62/$M62</f>
        <v>0.11043089239463151</v>
      </c>
      <c r="AA62" s="37">
        <f>P62/$S62</f>
        <v>0.88820876288659789</v>
      </c>
      <c r="AB62" s="37">
        <f>R62/$S62</f>
        <v>0</v>
      </c>
      <c r="AC62" s="37">
        <f>W62/$S62</f>
        <v>0.11179123711340207</v>
      </c>
      <c r="AD62" s="36">
        <f>$N62/M62</f>
        <v>9.6538733223451856E-3</v>
      </c>
      <c r="AE62" s="36">
        <f>$N62/S62</f>
        <v>1.3208762886597938E-2</v>
      </c>
      <c r="AF62" s="37">
        <f>J62/K62</f>
        <v>0.75757575757575757</v>
      </c>
      <c r="AG62" s="78" t="str">
        <f>DAY(A62) &amp; "/" &amp; MONTH(A62) &amp; "/" &amp; YEAR(A62)</f>
        <v>5/4/2019</v>
      </c>
    </row>
    <row r="63" spans="1:33" x14ac:dyDescent="0.25">
      <c r="A63" s="2" t="s">
        <v>9321</v>
      </c>
      <c r="B63" s="3" t="s">
        <v>42</v>
      </c>
      <c r="C63" s="4" t="s">
        <v>9322</v>
      </c>
      <c r="D63" s="3" t="s">
        <v>26</v>
      </c>
      <c r="E63" s="3" t="s">
        <v>9323</v>
      </c>
      <c r="F63" s="3" t="s">
        <v>28</v>
      </c>
      <c r="G63" s="3" t="s">
        <v>28</v>
      </c>
      <c r="H63" s="5">
        <v>7</v>
      </c>
      <c r="I63" s="5">
        <v>0</v>
      </c>
      <c r="J63" s="5">
        <v>197</v>
      </c>
      <c r="K63" s="5">
        <v>209</v>
      </c>
      <c r="L63" s="5">
        <v>7.5806999999999999E-2</v>
      </c>
      <c r="M63" s="5">
        <f>O63+V63</f>
        <v>3700</v>
      </c>
      <c r="N63" s="5">
        <v>202</v>
      </c>
      <c r="O63" s="5">
        <v>3693</v>
      </c>
      <c r="P63" s="5">
        <v>2757</v>
      </c>
      <c r="Q63" s="5">
        <v>0</v>
      </c>
      <c r="R63" s="5">
        <v>0</v>
      </c>
      <c r="S63" s="5">
        <f>P63+R63+W63</f>
        <v>2760</v>
      </c>
      <c r="T63" s="5">
        <v>3</v>
      </c>
      <c r="U63" s="5">
        <v>1</v>
      </c>
      <c r="V63" s="5">
        <v>7</v>
      </c>
      <c r="W63" s="5">
        <v>3</v>
      </c>
      <c r="X63" s="37">
        <f>O63/$M63</f>
        <v>0.99810810810810813</v>
      </c>
      <c r="Y63" s="37">
        <f>Q63/$M63</f>
        <v>0</v>
      </c>
      <c r="Z63" s="37">
        <f>V63/$M63</f>
        <v>1.8918918918918919E-3</v>
      </c>
      <c r="AA63" s="37">
        <f>P63/$S63</f>
        <v>0.99891304347826082</v>
      </c>
      <c r="AB63" s="37">
        <f>R63/$S63</f>
        <v>0</v>
      </c>
      <c r="AC63" s="37">
        <f>W63/$S63</f>
        <v>1.0869565217391304E-3</v>
      </c>
      <c r="AD63" s="36">
        <f>$N63/M63</f>
        <v>5.4594594594594592E-2</v>
      </c>
      <c r="AE63" s="36">
        <f>$N63/S63</f>
        <v>7.3188405797101452E-2</v>
      </c>
      <c r="AF63" s="37">
        <f>J63/K63</f>
        <v>0.9425837320574163</v>
      </c>
      <c r="AG63" s="78" t="str">
        <f>DAY(A63) &amp; "/" &amp; MONTH(A63) &amp; "/" &amp; YEAR(A63)</f>
        <v>4/4/2019</v>
      </c>
    </row>
    <row r="64" spans="1:33" x14ac:dyDescent="0.25">
      <c r="A64" s="2" t="s">
        <v>9324</v>
      </c>
      <c r="B64" s="3" t="s">
        <v>42</v>
      </c>
      <c r="C64" s="4" t="s">
        <v>9325</v>
      </c>
      <c r="D64" s="3" t="s">
        <v>26</v>
      </c>
      <c r="E64" s="3" t="s">
        <v>9326</v>
      </c>
      <c r="F64" s="3" t="s">
        <v>28</v>
      </c>
      <c r="G64" s="3" t="s">
        <v>28</v>
      </c>
      <c r="H64" s="5">
        <v>225</v>
      </c>
      <c r="I64" s="5">
        <v>6</v>
      </c>
      <c r="J64" s="5">
        <v>100</v>
      </c>
      <c r="K64" s="5">
        <v>173</v>
      </c>
      <c r="L64" s="5">
        <v>6.3116000000000005E-2</v>
      </c>
      <c r="M64" s="5">
        <f>O64+V64</f>
        <v>4861</v>
      </c>
      <c r="N64" s="5">
        <v>39</v>
      </c>
      <c r="O64" s="5">
        <v>4058</v>
      </c>
      <c r="P64" s="5">
        <v>2741</v>
      </c>
      <c r="Q64" s="5">
        <v>0</v>
      </c>
      <c r="R64" s="5">
        <v>0</v>
      </c>
      <c r="S64" s="5">
        <f>P64+R64+W64</f>
        <v>3222</v>
      </c>
      <c r="T64" s="5">
        <v>6</v>
      </c>
      <c r="U64" s="5">
        <v>3</v>
      </c>
      <c r="V64" s="5">
        <v>803</v>
      </c>
      <c r="W64" s="5">
        <v>481</v>
      </c>
      <c r="X64" s="37">
        <f>O64/$M64</f>
        <v>0.83480765274634849</v>
      </c>
      <c r="Y64" s="37">
        <f>Q64/$M64</f>
        <v>0</v>
      </c>
      <c r="Z64" s="37">
        <f>V64/$M64</f>
        <v>0.16519234725365151</v>
      </c>
      <c r="AA64" s="37">
        <f>P64/$S64</f>
        <v>0.85071384233395408</v>
      </c>
      <c r="AB64" s="37">
        <f>R64/$S64</f>
        <v>0</v>
      </c>
      <c r="AC64" s="37">
        <f>W64/$S64</f>
        <v>0.14928615766604594</v>
      </c>
      <c r="AD64" s="36">
        <f>$N64/M64</f>
        <v>8.0230405266406082E-3</v>
      </c>
      <c r="AE64" s="36">
        <f>$N64/S64</f>
        <v>1.2104283054003724E-2</v>
      </c>
      <c r="AF64" s="37">
        <f>J64/K64</f>
        <v>0.5780346820809249</v>
      </c>
      <c r="AG64" s="78" t="str">
        <f>DAY(A64) &amp; "/" &amp; MONTH(A64) &amp; "/" &amp; YEAR(A64)</f>
        <v>1/4/2019</v>
      </c>
    </row>
    <row r="65" spans="1:33" x14ac:dyDescent="0.25">
      <c r="A65" s="2" t="s">
        <v>9336</v>
      </c>
      <c r="B65" s="3" t="s">
        <v>42</v>
      </c>
      <c r="C65" s="4" t="s">
        <v>9337</v>
      </c>
      <c r="D65" s="3" t="s">
        <v>26</v>
      </c>
      <c r="E65" s="3" t="s">
        <v>9338</v>
      </c>
      <c r="F65" s="3" t="s">
        <v>28</v>
      </c>
      <c r="G65" s="3" t="s">
        <v>28</v>
      </c>
      <c r="H65" s="5">
        <v>429</v>
      </c>
      <c r="I65" s="5">
        <v>10</v>
      </c>
      <c r="J65" s="5">
        <v>224</v>
      </c>
      <c r="K65" s="5">
        <v>314</v>
      </c>
      <c r="L65" s="5">
        <v>0.115824</v>
      </c>
      <c r="M65" s="5">
        <f>O65+V65</f>
        <v>5425</v>
      </c>
      <c r="N65" s="5">
        <v>137</v>
      </c>
      <c r="O65" s="5">
        <v>4368</v>
      </c>
      <c r="P65" s="5">
        <v>2711</v>
      </c>
      <c r="Q65" s="5">
        <v>0</v>
      </c>
      <c r="R65" s="5">
        <v>0</v>
      </c>
      <c r="S65" s="5">
        <f>P65+R65+W65</f>
        <v>3213</v>
      </c>
      <c r="T65" s="5">
        <v>6</v>
      </c>
      <c r="U65" s="5">
        <v>3</v>
      </c>
      <c r="V65" s="5">
        <v>1057</v>
      </c>
      <c r="W65" s="5">
        <v>502</v>
      </c>
      <c r="X65" s="37">
        <f>O65/$M65</f>
        <v>0.80516129032258066</v>
      </c>
      <c r="Y65" s="37">
        <f>Q65/$M65</f>
        <v>0</v>
      </c>
      <c r="Z65" s="37">
        <f>V65/$M65</f>
        <v>0.19483870967741934</v>
      </c>
      <c r="AA65" s="37">
        <f>P65/$S65</f>
        <v>0.84375972611266725</v>
      </c>
      <c r="AB65" s="37">
        <f>R65/$S65</f>
        <v>0</v>
      </c>
      <c r="AC65" s="37">
        <f>W65/$S65</f>
        <v>0.15624027388733272</v>
      </c>
      <c r="AD65" s="36">
        <f>$N65/M65</f>
        <v>2.5253456221198158E-2</v>
      </c>
      <c r="AE65" s="36">
        <f>$N65/S65</f>
        <v>4.2639277933395579E-2</v>
      </c>
      <c r="AF65" s="37">
        <f>J65/K65</f>
        <v>0.7133757961783439</v>
      </c>
      <c r="AG65" s="78" t="str">
        <f>DAY(A65) &amp; "/" &amp; MONTH(A65) &amp; "/" &amp; YEAR(A65)</f>
        <v>4/4/2019</v>
      </c>
    </row>
    <row r="66" spans="1:33" x14ac:dyDescent="0.25">
      <c r="A66" s="2" t="s">
        <v>9342</v>
      </c>
      <c r="B66" s="3" t="s">
        <v>42</v>
      </c>
      <c r="C66" s="4" t="s">
        <v>9343</v>
      </c>
      <c r="D66" s="3" t="s">
        <v>26</v>
      </c>
      <c r="E66" s="3" t="s">
        <v>9344</v>
      </c>
      <c r="F66" s="3" t="s">
        <v>28</v>
      </c>
      <c r="G66" s="3" t="s">
        <v>28</v>
      </c>
      <c r="H66" s="5">
        <v>20</v>
      </c>
      <c r="I66" s="5">
        <v>0</v>
      </c>
      <c r="J66" s="5">
        <v>78</v>
      </c>
      <c r="K66" s="5">
        <v>83</v>
      </c>
      <c r="L66" s="5">
        <v>3.0695E-2</v>
      </c>
      <c r="M66" s="5">
        <f>O66+V66</f>
        <v>4069</v>
      </c>
      <c r="N66" s="5">
        <v>60</v>
      </c>
      <c r="O66" s="5">
        <v>3862</v>
      </c>
      <c r="P66" s="5">
        <v>2704</v>
      </c>
      <c r="Q66" s="5">
        <v>0</v>
      </c>
      <c r="R66" s="5">
        <v>0</v>
      </c>
      <c r="S66" s="5">
        <f>P66+R66+W66</f>
        <v>2839</v>
      </c>
      <c r="T66" s="5">
        <v>12</v>
      </c>
      <c r="U66" s="5">
        <v>1</v>
      </c>
      <c r="V66" s="5">
        <v>207</v>
      </c>
      <c r="W66" s="5">
        <v>135</v>
      </c>
      <c r="X66" s="37">
        <f>O66/$M66</f>
        <v>0.94912754976652736</v>
      </c>
      <c r="Y66" s="37">
        <f>Q66/$M66</f>
        <v>0</v>
      </c>
      <c r="Z66" s="37">
        <f>V66/$M66</f>
        <v>5.0872450233472595E-2</v>
      </c>
      <c r="AA66" s="37">
        <f>P66/$S66</f>
        <v>0.95244804508629799</v>
      </c>
      <c r="AB66" s="37">
        <f>R66/$S66</f>
        <v>0</v>
      </c>
      <c r="AC66" s="37">
        <f>W66/$S66</f>
        <v>4.755195491370201E-2</v>
      </c>
      <c r="AD66" s="36">
        <f>$N66/M66</f>
        <v>1.4745637748832637E-2</v>
      </c>
      <c r="AE66" s="36">
        <f>$N66/S66</f>
        <v>2.1134202183867558E-2</v>
      </c>
      <c r="AF66" s="37">
        <f>J66/K66</f>
        <v>0.93975903614457834</v>
      </c>
      <c r="AG66" s="78" t="str">
        <f>DAY(A66) &amp; "/" &amp; MONTH(A66) &amp; "/" &amp; YEAR(A66)</f>
        <v>3/4/2019</v>
      </c>
    </row>
    <row r="67" spans="1:33" x14ac:dyDescent="0.25">
      <c r="A67" s="2" t="s">
        <v>9363</v>
      </c>
      <c r="B67" s="3" t="s">
        <v>42</v>
      </c>
      <c r="C67" s="4" t="s">
        <v>9364</v>
      </c>
      <c r="D67" s="3" t="s">
        <v>26</v>
      </c>
      <c r="E67" s="3" t="s">
        <v>9365</v>
      </c>
      <c r="F67" s="3" t="s">
        <v>28</v>
      </c>
      <c r="G67" s="3" t="s">
        <v>28</v>
      </c>
      <c r="H67" s="5">
        <v>22</v>
      </c>
      <c r="I67" s="5">
        <v>0</v>
      </c>
      <c r="J67" s="5">
        <v>307</v>
      </c>
      <c r="K67" s="5">
        <v>317</v>
      </c>
      <c r="L67" s="5">
        <v>0.12320200000000001</v>
      </c>
      <c r="M67" s="5">
        <f>O67+V67</f>
        <v>3764</v>
      </c>
      <c r="N67" s="5">
        <v>322</v>
      </c>
      <c r="O67" s="5">
        <v>3759</v>
      </c>
      <c r="P67" s="5">
        <v>2573</v>
      </c>
      <c r="Q67" s="5">
        <v>0</v>
      </c>
      <c r="R67" s="5">
        <v>0</v>
      </c>
      <c r="S67" s="5">
        <f>P67+R67+W67</f>
        <v>2575</v>
      </c>
      <c r="T67" s="5">
        <v>2</v>
      </c>
      <c r="U67" s="5">
        <v>1</v>
      </c>
      <c r="V67" s="5">
        <v>5</v>
      </c>
      <c r="W67" s="5">
        <v>2</v>
      </c>
      <c r="X67" s="37">
        <f>O67/$M67</f>
        <v>0.99867162592986181</v>
      </c>
      <c r="Y67" s="37">
        <f>Q67/$M67</f>
        <v>0</v>
      </c>
      <c r="Z67" s="37">
        <f>V67/$M67</f>
        <v>1.3283740701381509E-3</v>
      </c>
      <c r="AA67" s="37">
        <f>P67/$S67</f>
        <v>0.99922330097087375</v>
      </c>
      <c r="AB67" s="37">
        <f>R67/$S67</f>
        <v>0</v>
      </c>
      <c r="AC67" s="37">
        <f>W67/$S67</f>
        <v>7.7669902912621365E-4</v>
      </c>
      <c r="AD67" s="36">
        <f>$N67/M67</f>
        <v>8.5547290116896921E-2</v>
      </c>
      <c r="AE67" s="36">
        <f>$N67/S67</f>
        <v>0.12504854368932039</v>
      </c>
      <c r="AF67" s="37">
        <f>J67/K67</f>
        <v>0.96845425867507884</v>
      </c>
      <c r="AG67" s="78" t="str">
        <f>DAY(A67) &amp; "/" &amp; MONTH(A67) &amp; "/" &amp; YEAR(A67)</f>
        <v>3/4/2019</v>
      </c>
    </row>
    <row r="68" spans="1:33" x14ac:dyDescent="0.25">
      <c r="A68" s="2" t="s">
        <v>9372</v>
      </c>
      <c r="B68" s="3" t="s">
        <v>42</v>
      </c>
      <c r="C68" s="4" t="s">
        <v>9373</v>
      </c>
      <c r="D68" s="3" t="s">
        <v>26</v>
      </c>
      <c r="E68" s="3" t="s">
        <v>9374</v>
      </c>
      <c r="F68" s="3" t="s">
        <v>28</v>
      </c>
      <c r="G68" s="3" t="s">
        <v>28</v>
      </c>
      <c r="H68" s="5">
        <v>11</v>
      </c>
      <c r="I68" s="5">
        <v>0</v>
      </c>
      <c r="J68" s="5">
        <v>149</v>
      </c>
      <c r="K68" s="5">
        <v>168</v>
      </c>
      <c r="L68" s="5">
        <v>6.5547999999999995E-2</v>
      </c>
      <c r="M68" s="5">
        <f>O68+V68</f>
        <v>3815</v>
      </c>
      <c r="N68" s="5">
        <v>161</v>
      </c>
      <c r="O68" s="5">
        <v>3612</v>
      </c>
      <c r="P68" s="5">
        <v>2563</v>
      </c>
      <c r="Q68" s="5">
        <v>0</v>
      </c>
      <c r="R68" s="5">
        <v>0</v>
      </c>
      <c r="S68" s="5">
        <f>P68+R68+W68</f>
        <v>2694</v>
      </c>
      <c r="T68" s="5">
        <v>3</v>
      </c>
      <c r="U68" s="5">
        <v>2</v>
      </c>
      <c r="V68" s="5">
        <v>203</v>
      </c>
      <c r="W68" s="5">
        <v>131</v>
      </c>
      <c r="X68" s="37">
        <f>O68/$M68</f>
        <v>0.94678899082568813</v>
      </c>
      <c r="Y68" s="37">
        <f>Q68/$M68</f>
        <v>0</v>
      </c>
      <c r="Z68" s="37">
        <f>V68/$M68</f>
        <v>5.321100917431193E-2</v>
      </c>
      <c r="AA68" s="37">
        <f>P68/$S68</f>
        <v>0.95137342242019307</v>
      </c>
      <c r="AB68" s="37">
        <f>R68/$S68</f>
        <v>0</v>
      </c>
      <c r="AC68" s="37">
        <f>W68/$S68</f>
        <v>4.8626577579806977E-2</v>
      </c>
      <c r="AD68" s="36">
        <f>$N68/M68</f>
        <v>4.2201834862385323E-2</v>
      </c>
      <c r="AE68" s="36">
        <f>$N68/S68</f>
        <v>5.976243504083148E-2</v>
      </c>
      <c r="AF68" s="37">
        <f>J68/K68</f>
        <v>0.88690476190476186</v>
      </c>
      <c r="AG68" s="78" t="str">
        <f>DAY(A68) &amp; "/" &amp; MONTH(A68) &amp; "/" &amp; YEAR(A68)</f>
        <v>4/4/2019</v>
      </c>
    </row>
    <row r="69" spans="1:33" x14ac:dyDescent="0.25">
      <c r="A69" s="2" t="s">
        <v>9381</v>
      </c>
      <c r="B69" s="3" t="s">
        <v>42</v>
      </c>
      <c r="C69" s="4" t="s">
        <v>9382</v>
      </c>
      <c r="D69" s="3" t="s">
        <v>26</v>
      </c>
      <c r="E69" s="3" t="s">
        <v>9383</v>
      </c>
      <c r="F69" s="3" t="s">
        <v>28</v>
      </c>
      <c r="G69" s="3" t="s">
        <v>28</v>
      </c>
      <c r="H69" s="5">
        <v>40</v>
      </c>
      <c r="I69" s="5">
        <v>1</v>
      </c>
      <c r="J69" s="5">
        <v>128</v>
      </c>
      <c r="K69" s="5">
        <v>138</v>
      </c>
      <c r="L69" s="5">
        <v>5.4373999999999999E-2</v>
      </c>
      <c r="M69" s="5">
        <f>O69+V69</f>
        <v>3861</v>
      </c>
      <c r="N69" s="5">
        <v>123</v>
      </c>
      <c r="O69" s="5">
        <v>3615</v>
      </c>
      <c r="P69" s="5">
        <v>2538</v>
      </c>
      <c r="Q69" s="5">
        <v>0</v>
      </c>
      <c r="R69" s="5">
        <v>0</v>
      </c>
      <c r="S69" s="5">
        <f>P69+R69+W69</f>
        <v>2722</v>
      </c>
      <c r="T69" s="5">
        <v>6</v>
      </c>
      <c r="U69" s="5">
        <v>0</v>
      </c>
      <c r="V69" s="5">
        <v>246</v>
      </c>
      <c r="W69" s="5">
        <v>184</v>
      </c>
      <c r="X69" s="37">
        <f>O69/$M69</f>
        <v>0.93628593628593626</v>
      </c>
      <c r="Y69" s="37">
        <f>Q69/$M69</f>
        <v>0</v>
      </c>
      <c r="Z69" s="37">
        <f>V69/$M69</f>
        <v>6.3714063714063712E-2</v>
      </c>
      <c r="AA69" s="37">
        <f>P69/$S69</f>
        <v>0.93240264511388682</v>
      </c>
      <c r="AB69" s="37">
        <f>R69/$S69</f>
        <v>0</v>
      </c>
      <c r="AC69" s="37">
        <f>W69/$S69</f>
        <v>6.7597354886113153E-2</v>
      </c>
      <c r="AD69" s="36">
        <f>$N69/M69</f>
        <v>3.1857031857031856E-2</v>
      </c>
      <c r="AE69" s="36">
        <f>$N69/S69</f>
        <v>4.5187362233651725E-2</v>
      </c>
      <c r="AF69" s="37">
        <f>J69/K69</f>
        <v>0.92753623188405798</v>
      </c>
      <c r="AG69" s="78" t="str">
        <f>DAY(A69) &amp; "/" &amp; MONTH(A69) &amp; "/" &amp; YEAR(A69)</f>
        <v>4/4/2019</v>
      </c>
    </row>
    <row r="70" spans="1:33" x14ac:dyDescent="0.25">
      <c r="A70" s="2" t="s">
        <v>9390</v>
      </c>
      <c r="B70" s="3" t="s">
        <v>42</v>
      </c>
      <c r="C70" s="4" t="s">
        <v>9391</v>
      </c>
      <c r="D70" s="3" t="s">
        <v>26</v>
      </c>
      <c r="E70" s="3" t="s">
        <v>9392</v>
      </c>
      <c r="F70" s="3" t="s">
        <v>28</v>
      </c>
      <c r="G70" s="3" t="s">
        <v>28</v>
      </c>
      <c r="H70" s="5">
        <v>68</v>
      </c>
      <c r="I70" s="5">
        <v>2</v>
      </c>
      <c r="J70" s="5">
        <v>80</v>
      </c>
      <c r="K70" s="5">
        <v>86</v>
      </c>
      <c r="L70" s="5">
        <v>3.4058999999999999E-2</v>
      </c>
      <c r="M70" s="5">
        <f>O70+V70</f>
        <v>3725</v>
      </c>
      <c r="N70" s="5">
        <v>23</v>
      </c>
      <c r="O70" s="5">
        <v>3516</v>
      </c>
      <c r="P70" s="5">
        <v>2525</v>
      </c>
      <c r="Q70" s="5">
        <v>0</v>
      </c>
      <c r="R70" s="5">
        <v>0</v>
      </c>
      <c r="S70" s="5">
        <f>P70+R70+W70</f>
        <v>2674</v>
      </c>
      <c r="T70" s="5">
        <v>5</v>
      </c>
      <c r="U70" s="5">
        <v>3</v>
      </c>
      <c r="V70" s="5">
        <v>209</v>
      </c>
      <c r="W70" s="5">
        <v>149</v>
      </c>
      <c r="X70" s="37">
        <f>O70/$M70</f>
        <v>0.94389261744966446</v>
      </c>
      <c r="Y70" s="37">
        <f>Q70/$M70</f>
        <v>0</v>
      </c>
      <c r="Z70" s="37">
        <f>V70/$M70</f>
        <v>5.6107382550335573E-2</v>
      </c>
      <c r="AA70" s="37">
        <f>P70/$S70</f>
        <v>0.94427823485415108</v>
      </c>
      <c r="AB70" s="37">
        <f>R70/$S70</f>
        <v>0</v>
      </c>
      <c r="AC70" s="37">
        <f>W70/$S70</f>
        <v>5.5721765145848916E-2</v>
      </c>
      <c r="AD70" s="36">
        <f>$N70/M70</f>
        <v>6.1744966442953018E-3</v>
      </c>
      <c r="AE70" s="36">
        <f>$N70/S70</f>
        <v>8.6013462976813754E-3</v>
      </c>
      <c r="AF70" s="37">
        <f>J70/K70</f>
        <v>0.93023255813953487</v>
      </c>
      <c r="AG70" s="78" t="str">
        <f>DAY(A70) &amp; "/" &amp; MONTH(A70) &amp; "/" &amp; YEAR(A70)</f>
        <v>3/4/2019</v>
      </c>
    </row>
    <row r="71" spans="1:33" x14ac:dyDescent="0.25">
      <c r="A71" s="2" t="s">
        <v>9405</v>
      </c>
      <c r="B71" s="3" t="s">
        <v>42</v>
      </c>
      <c r="C71" s="4" t="s">
        <v>9406</v>
      </c>
      <c r="D71" s="3" t="s">
        <v>26</v>
      </c>
      <c r="E71" s="3" t="s">
        <v>9407</v>
      </c>
      <c r="F71" s="3" t="s">
        <v>28</v>
      </c>
      <c r="G71" s="3" t="s">
        <v>28</v>
      </c>
      <c r="H71" s="5">
        <v>191</v>
      </c>
      <c r="I71" s="5">
        <v>23</v>
      </c>
      <c r="J71" s="5">
        <v>174</v>
      </c>
      <c r="K71" s="5">
        <v>191</v>
      </c>
      <c r="L71" s="5">
        <v>7.7108999999999997E-2</v>
      </c>
      <c r="M71" s="5">
        <f>O71+V71</f>
        <v>3710</v>
      </c>
      <c r="N71" s="5">
        <v>69</v>
      </c>
      <c r="O71" s="5">
        <v>3622</v>
      </c>
      <c r="P71" s="5">
        <v>2477</v>
      </c>
      <c r="Q71" s="5">
        <v>0</v>
      </c>
      <c r="R71" s="5">
        <v>0</v>
      </c>
      <c r="S71" s="5">
        <f>P71+R71+W71</f>
        <v>2527</v>
      </c>
      <c r="T71" s="5">
        <v>13</v>
      </c>
      <c r="U71" s="5">
        <v>2</v>
      </c>
      <c r="V71" s="5">
        <v>88</v>
      </c>
      <c r="W71" s="5">
        <v>50</v>
      </c>
      <c r="X71" s="37">
        <f>O71/$M71</f>
        <v>0.97628032345013482</v>
      </c>
      <c r="Y71" s="37">
        <f>Q71/$M71</f>
        <v>0</v>
      </c>
      <c r="Z71" s="37">
        <f>V71/$M71</f>
        <v>2.3719676549865228E-2</v>
      </c>
      <c r="AA71" s="37">
        <f>P71/$S71</f>
        <v>0.9802136921250495</v>
      </c>
      <c r="AB71" s="37">
        <f>R71/$S71</f>
        <v>0</v>
      </c>
      <c r="AC71" s="37">
        <f>W71/$S71</f>
        <v>1.9786307874950535E-2</v>
      </c>
      <c r="AD71" s="36">
        <f>$N71/M71</f>
        <v>1.8598382749326146E-2</v>
      </c>
      <c r="AE71" s="36">
        <f>$N71/S71</f>
        <v>2.7305104867431738E-2</v>
      </c>
      <c r="AF71" s="37">
        <f>J71/K71</f>
        <v>0.91099476439790572</v>
      </c>
      <c r="AG71" s="78" t="str">
        <f>DAY(A71) &amp; "/" &amp; MONTH(A71) &amp; "/" &amp; YEAR(A71)</f>
        <v>4/4/2019</v>
      </c>
    </row>
    <row r="72" spans="1:33" x14ac:dyDescent="0.25">
      <c r="A72" s="2" t="s">
        <v>9411</v>
      </c>
      <c r="B72" s="3" t="s">
        <v>42</v>
      </c>
      <c r="C72" s="4" t="s">
        <v>9412</v>
      </c>
      <c r="D72" s="3" t="s">
        <v>26</v>
      </c>
      <c r="E72" s="3" t="s">
        <v>9413</v>
      </c>
      <c r="F72" s="3" t="s">
        <v>28</v>
      </c>
      <c r="G72" s="3" t="s">
        <v>28</v>
      </c>
      <c r="H72" s="5">
        <v>20</v>
      </c>
      <c r="I72" s="5">
        <v>0</v>
      </c>
      <c r="J72" s="5">
        <v>295</v>
      </c>
      <c r="K72" s="5">
        <v>312</v>
      </c>
      <c r="L72" s="5">
        <v>0.12781600000000001</v>
      </c>
      <c r="M72" s="5">
        <f>O72+V72</f>
        <v>3494</v>
      </c>
      <c r="N72" s="5">
        <v>322</v>
      </c>
      <c r="O72" s="5">
        <v>3491</v>
      </c>
      <c r="P72" s="5">
        <v>2441</v>
      </c>
      <c r="Q72" s="5">
        <v>0</v>
      </c>
      <c r="R72" s="5">
        <v>0</v>
      </c>
      <c r="S72" s="5">
        <f>P72+R72+W72</f>
        <v>2442</v>
      </c>
      <c r="T72" s="5">
        <v>1</v>
      </c>
      <c r="U72" s="5">
        <v>0</v>
      </c>
      <c r="V72" s="5">
        <v>3</v>
      </c>
      <c r="W72" s="5">
        <v>1</v>
      </c>
      <c r="X72" s="37">
        <f>O72/$M72</f>
        <v>0.99914138523182594</v>
      </c>
      <c r="Y72" s="37">
        <f>Q72/$M72</f>
        <v>0</v>
      </c>
      <c r="Z72" s="37">
        <f>V72/$M72</f>
        <v>8.5861476817401263E-4</v>
      </c>
      <c r="AA72" s="37">
        <f>P72/$S72</f>
        <v>0.99959049959049961</v>
      </c>
      <c r="AB72" s="37">
        <f>R72/$S72</f>
        <v>0</v>
      </c>
      <c r="AC72" s="37">
        <f>W72/$S72</f>
        <v>4.0950040950040953E-4</v>
      </c>
      <c r="AD72" s="36">
        <f>$N72/M72</f>
        <v>9.2157985117344021E-2</v>
      </c>
      <c r="AE72" s="36">
        <f>$N72/S72</f>
        <v>0.13185913185913187</v>
      </c>
      <c r="AF72" s="37">
        <f>J72/K72</f>
        <v>0.94551282051282048</v>
      </c>
      <c r="AG72" s="78" t="str">
        <f>DAY(A72) &amp; "/" &amp; MONTH(A72) &amp; "/" &amp; YEAR(A72)</f>
        <v>6/4/2019</v>
      </c>
    </row>
    <row r="73" spans="1:33" x14ac:dyDescent="0.25">
      <c r="A73" s="2" t="s">
        <v>9420</v>
      </c>
      <c r="B73" s="3" t="s">
        <v>42</v>
      </c>
      <c r="C73" s="4" t="s">
        <v>9421</v>
      </c>
      <c r="D73" s="3" t="s">
        <v>26</v>
      </c>
      <c r="E73" s="3" t="s">
        <v>9422</v>
      </c>
      <c r="F73" s="3" t="s">
        <v>28</v>
      </c>
      <c r="G73" s="3" t="s">
        <v>28</v>
      </c>
      <c r="H73" s="5">
        <v>32</v>
      </c>
      <c r="I73" s="5">
        <v>0</v>
      </c>
      <c r="J73" s="5">
        <v>78</v>
      </c>
      <c r="K73" s="5">
        <v>87</v>
      </c>
      <c r="L73" s="5">
        <v>3.6524000000000001E-2</v>
      </c>
      <c r="M73" s="5">
        <f>O73+V73</f>
        <v>3670</v>
      </c>
      <c r="N73" s="5">
        <v>46</v>
      </c>
      <c r="O73" s="5">
        <v>3184</v>
      </c>
      <c r="P73" s="5">
        <v>2382</v>
      </c>
      <c r="Q73" s="5">
        <v>0</v>
      </c>
      <c r="R73" s="5">
        <v>0</v>
      </c>
      <c r="S73" s="5">
        <f>P73+R73+W73</f>
        <v>2736</v>
      </c>
      <c r="T73" s="5">
        <v>28</v>
      </c>
      <c r="U73" s="5">
        <v>9</v>
      </c>
      <c r="V73" s="5">
        <v>486</v>
      </c>
      <c r="W73" s="5">
        <v>354</v>
      </c>
      <c r="X73" s="37">
        <f>O73/$M73</f>
        <v>0.86757493188010903</v>
      </c>
      <c r="Y73" s="37">
        <f>Q73/$M73</f>
        <v>0</v>
      </c>
      <c r="Z73" s="37">
        <f>V73/$M73</f>
        <v>0.13242506811989102</v>
      </c>
      <c r="AA73" s="37">
        <f>P73/$S73</f>
        <v>0.87061403508771928</v>
      </c>
      <c r="AB73" s="37">
        <f>R73/$S73</f>
        <v>0</v>
      </c>
      <c r="AC73" s="37">
        <f>W73/$S73</f>
        <v>0.12938596491228072</v>
      </c>
      <c r="AD73" s="36">
        <f>$N73/M73</f>
        <v>1.2534059945504087E-2</v>
      </c>
      <c r="AE73" s="36">
        <f>$N73/S73</f>
        <v>1.6812865497076022E-2</v>
      </c>
      <c r="AF73" s="37">
        <f>J73/K73</f>
        <v>0.89655172413793105</v>
      </c>
      <c r="AG73" s="78" t="str">
        <f>DAY(A73) &amp; "/" &amp; MONTH(A73) &amp; "/" &amp; YEAR(A73)</f>
        <v>3/4/2019</v>
      </c>
    </row>
    <row r="74" spans="1:33" x14ac:dyDescent="0.25">
      <c r="A74" s="2" t="s">
        <v>9426</v>
      </c>
      <c r="B74" s="3" t="s">
        <v>42</v>
      </c>
      <c r="C74" s="4" t="s">
        <v>9427</v>
      </c>
      <c r="D74" s="3" t="s">
        <v>26</v>
      </c>
      <c r="E74" s="3" t="s">
        <v>9428</v>
      </c>
      <c r="F74" s="3" t="s">
        <v>28</v>
      </c>
      <c r="G74" s="3" t="s">
        <v>28</v>
      </c>
      <c r="H74" s="5">
        <v>13</v>
      </c>
      <c r="I74" s="5">
        <v>0</v>
      </c>
      <c r="J74" s="5">
        <v>57</v>
      </c>
      <c r="K74" s="5">
        <v>65</v>
      </c>
      <c r="L74" s="5">
        <v>2.7356999999999999E-2</v>
      </c>
      <c r="M74" s="5">
        <f>O74+V74</f>
        <v>3572</v>
      </c>
      <c r="N74" s="5">
        <v>49</v>
      </c>
      <c r="O74" s="5">
        <v>3245</v>
      </c>
      <c r="P74" s="5">
        <v>2376</v>
      </c>
      <c r="Q74" s="5">
        <v>0</v>
      </c>
      <c r="R74" s="5">
        <v>0</v>
      </c>
      <c r="S74" s="5">
        <f>P74+R74+W74</f>
        <v>2617</v>
      </c>
      <c r="T74" s="5">
        <v>7</v>
      </c>
      <c r="U74" s="5">
        <v>3</v>
      </c>
      <c r="V74" s="5">
        <v>327</v>
      </c>
      <c r="W74" s="5">
        <v>241</v>
      </c>
      <c r="X74" s="37">
        <f>O74/$M74</f>
        <v>0.90845464725643899</v>
      </c>
      <c r="Y74" s="37">
        <f>Q74/$M74</f>
        <v>0</v>
      </c>
      <c r="Z74" s="37">
        <f>V74/$M74</f>
        <v>9.1545352743561029E-2</v>
      </c>
      <c r="AA74" s="37">
        <f>P74/$S74</f>
        <v>0.90790982040504398</v>
      </c>
      <c r="AB74" s="37">
        <f>R74/$S74</f>
        <v>0</v>
      </c>
      <c r="AC74" s="37">
        <f>W74/$S74</f>
        <v>9.2090179594956051E-2</v>
      </c>
      <c r="AD74" s="36">
        <f>$N74/M74</f>
        <v>1.3717805151175811E-2</v>
      </c>
      <c r="AE74" s="36">
        <f>$N74/S74</f>
        <v>1.8723729461215134E-2</v>
      </c>
      <c r="AF74" s="37">
        <f>J74/K74</f>
        <v>0.87692307692307692</v>
      </c>
      <c r="AG74" s="78" t="str">
        <f>DAY(A74) &amp; "/" &amp; MONTH(A74) &amp; "/" &amp; YEAR(A74)</f>
        <v>4/4/2019</v>
      </c>
    </row>
    <row r="75" spans="1:33" x14ac:dyDescent="0.25">
      <c r="A75" s="2" t="s">
        <v>9429</v>
      </c>
      <c r="B75" s="3" t="s">
        <v>42</v>
      </c>
      <c r="C75" s="4" t="s">
        <v>9430</v>
      </c>
      <c r="D75" s="3" t="s">
        <v>26</v>
      </c>
      <c r="E75" s="3" t="s">
        <v>9431</v>
      </c>
      <c r="F75" s="3" t="s">
        <v>28</v>
      </c>
      <c r="G75" s="3" t="s">
        <v>28</v>
      </c>
      <c r="H75" s="5">
        <v>84</v>
      </c>
      <c r="I75" s="5">
        <v>3</v>
      </c>
      <c r="J75" s="5">
        <v>174</v>
      </c>
      <c r="K75" s="5">
        <v>187</v>
      </c>
      <c r="L75" s="5">
        <v>7.9035999999999995E-2</v>
      </c>
      <c r="M75" s="5">
        <f>O75+V75</f>
        <v>3292</v>
      </c>
      <c r="N75" s="5">
        <v>146</v>
      </c>
      <c r="O75" s="5">
        <v>3282</v>
      </c>
      <c r="P75" s="5">
        <v>2366</v>
      </c>
      <c r="Q75" s="5">
        <v>0</v>
      </c>
      <c r="R75" s="5">
        <v>0</v>
      </c>
      <c r="S75" s="5">
        <f>P75+R75+W75</f>
        <v>2375</v>
      </c>
      <c r="T75" s="5">
        <v>3</v>
      </c>
      <c r="U75" s="5">
        <v>2</v>
      </c>
      <c r="V75" s="5">
        <v>10</v>
      </c>
      <c r="W75" s="5">
        <v>9</v>
      </c>
      <c r="X75" s="37">
        <f>O75/$M75</f>
        <v>0.99696233292831105</v>
      </c>
      <c r="Y75" s="37">
        <f>Q75/$M75</f>
        <v>0</v>
      </c>
      <c r="Z75" s="37">
        <f>V75/$M75</f>
        <v>3.0376670716889429E-3</v>
      </c>
      <c r="AA75" s="37">
        <f>P75/$S75</f>
        <v>0.99621052631578944</v>
      </c>
      <c r="AB75" s="37">
        <f>R75/$S75</f>
        <v>0</v>
      </c>
      <c r="AC75" s="37">
        <f>W75/$S75</f>
        <v>3.7894736842105261E-3</v>
      </c>
      <c r="AD75" s="36">
        <f>$N75/M75</f>
        <v>4.4349939246658567E-2</v>
      </c>
      <c r="AE75" s="36">
        <f>$N75/S75</f>
        <v>6.1473684210526319E-2</v>
      </c>
      <c r="AF75" s="37">
        <f>J75/K75</f>
        <v>0.93048128342245995</v>
      </c>
      <c r="AG75" s="78" t="str">
        <f>DAY(A75) &amp; "/" &amp; MONTH(A75) &amp; "/" &amp; YEAR(A75)</f>
        <v>5/4/2019</v>
      </c>
    </row>
    <row r="76" spans="1:33" x14ac:dyDescent="0.25">
      <c r="A76" s="2" t="s">
        <v>8694</v>
      </c>
      <c r="B76" s="3" t="s">
        <v>42</v>
      </c>
      <c r="C76" s="4" t="s">
        <v>9432</v>
      </c>
      <c r="D76" s="3" t="s">
        <v>26</v>
      </c>
      <c r="E76" s="3" t="s">
        <v>9433</v>
      </c>
      <c r="F76" s="3" t="s">
        <v>28</v>
      </c>
      <c r="G76" s="3" t="s">
        <v>28</v>
      </c>
      <c r="H76" s="5">
        <v>76</v>
      </c>
      <c r="I76" s="5">
        <v>2</v>
      </c>
      <c r="J76" s="5">
        <v>69</v>
      </c>
      <c r="K76" s="5">
        <v>76</v>
      </c>
      <c r="L76" s="5">
        <v>3.2548000000000001E-2</v>
      </c>
      <c r="M76" s="5">
        <f>O76+V76</f>
        <v>3564</v>
      </c>
      <c r="N76" s="5">
        <v>18</v>
      </c>
      <c r="O76" s="5">
        <v>3332</v>
      </c>
      <c r="P76" s="5">
        <v>2335</v>
      </c>
      <c r="Q76" s="5">
        <v>0</v>
      </c>
      <c r="R76" s="5">
        <v>0</v>
      </c>
      <c r="S76" s="5">
        <f>P76+R76+W76</f>
        <v>2480</v>
      </c>
      <c r="T76" s="5">
        <v>7</v>
      </c>
      <c r="U76" s="5">
        <v>3</v>
      </c>
      <c r="V76" s="5">
        <v>232</v>
      </c>
      <c r="W76" s="5">
        <v>145</v>
      </c>
      <c r="X76" s="37">
        <f>O76/$M76</f>
        <v>0.9349046015712682</v>
      </c>
      <c r="Y76" s="37">
        <f>Q76/$M76</f>
        <v>0</v>
      </c>
      <c r="Z76" s="37">
        <f>V76/$M76</f>
        <v>6.5095398428731757E-2</v>
      </c>
      <c r="AA76" s="37">
        <f>P76/$S76</f>
        <v>0.94153225806451613</v>
      </c>
      <c r="AB76" s="37">
        <f>R76/$S76</f>
        <v>0</v>
      </c>
      <c r="AC76" s="37">
        <f>W76/$S76</f>
        <v>5.8467741935483868E-2</v>
      </c>
      <c r="AD76" s="36">
        <f>$N76/M76</f>
        <v>5.0505050505050509E-3</v>
      </c>
      <c r="AE76" s="36">
        <f>$N76/S76</f>
        <v>7.2580645161290326E-3</v>
      </c>
      <c r="AF76" s="37">
        <f>J76/K76</f>
        <v>0.90789473684210531</v>
      </c>
      <c r="AG76" s="78" t="str">
        <f>DAY(A76) &amp; "/" &amp; MONTH(A76) &amp; "/" &amp; YEAR(A76)</f>
        <v>1/4/2019</v>
      </c>
    </row>
    <row r="77" spans="1:33" x14ac:dyDescent="0.25">
      <c r="A77" s="2" t="s">
        <v>9440</v>
      </c>
      <c r="B77" s="3" t="s">
        <v>42</v>
      </c>
      <c r="C77" s="4" t="s">
        <v>9441</v>
      </c>
      <c r="D77" s="3" t="s">
        <v>26</v>
      </c>
      <c r="E77" s="3" t="s">
        <v>9442</v>
      </c>
      <c r="F77" s="3" t="s">
        <v>28</v>
      </c>
      <c r="G77" s="3" t="s">
        <v>28</v>
      </c>
      <c r="H77" s="5">
        <v>44</v>
      </c>
      <c r="I77" s="5">
        <v>0</v>
      </c>
      <c r="J77" s="5">
        <v>82</v>
      </c>
      <c r="K77" s="5">
        <v>93</v>
      </c>
      <c r="L77" s="5">
        <v>4.0051999999999997E-2</v>
      </c>
      <c r="M77" s="5">
        <f>O77+V77</f>
        <v>3502</v>
      </c>
      <c r="N77" s="5">
        <v>62</v>
      </c>
      <c r="O77" s="5">
        <v>3288</v>
      </c>
      <c r="P77" s="5">
        <v>2322</v>
      </c>
      <c r="Q77" s="5">
        <v>0</v>
      </c>
      <c r="R77" s="5">
        <v>0</v>
      </c>
      <c r="S77" s="5">
        <f>P77+R77+W77</f>
        <v>2447</v>
      </c>
      <c r="T77" s="5">
        <v>4</v>
      </c>
      <c r="U77" s="5">
        <v>1</v>
      </c>
      <c r="V77" s="5">
        <v>214</v>
      </c>
      <c r="W77" s="5">
        <v>125</v>
      </c>
      <c r="X77" s="37">
        <f>O77/$M77</f>
        <v>0.9388920616790406</v>
      </c>
      <c r="Y77" s="37">
        <f>Q77/$M77</f>
        <v>0</v>
      </c>
      <c r="Z77" s="37">
        <f>V77/$M77</f>
        <v>6.1107938320959454E-2</v>
      </c>
      <c r="AA77" s="37">
        <f>P77/$S77</f>
        <v>0.94891704127503063</v>
      </c>
      <c r="AB77" s="37">
        <f>R77/$S77</f>
        <v>0</v>
      </c>
      <c r="AC77" s="37">
        <f>W77/$S77</f>
        <v>5.1082958724969353E-2</v>
      </c>
      <c r="AD77" s="36">
        <f>$N77/M77</f>
        <v>1.770416904625928E-2</v>
      </c>
      <c r="AE77" s="36">
        <f>$N77/S77</f>
        <v>2.5337147527584796E-2</v>
      </c>
      <c r="AF77" s="37">
        <f>J77/K77</f>
        <v>0.88172043010752688</v>
      </c>
      <c r="AG77" s="78" t="str">
        <f>DAY(A77) &amp; "/" &amp; MONTH(A77) &amp; "/" &amp; YEAR(A77)</f>
        <v>2/4/2019</v>
      </c>
    </row>
    <row r="78" spans="1:33" x14ac:dyDescent="0.25">
      <c r="A78" s="2" t="s">
        <v>9452</v>
      </c>
      <c r="B78" s="3" t="s">
        <v>42</v>
      </c>
      <c r="C78" s="4" t="s">
        <v>9453</v>
      </c>
      <c r="D78" s="3" t="s">
        <v>26</v>
      </c>
      <c r="E78" s="3" t="s">
        <v>9454</v>
      </c>
      <c r="F78" s="3" t="s">
        <v>28</v>
      </c>
      <c r="G78" s="3" t="s">
        <v>28</v>
      </c>
      <c r="H78" s="5">
        <v>46</v>
      </c>
      <c r="I78" s="5">
        <v>2</v>
      </c>
      <c r="J78" s="5">
        <v>63</v>
      </c>
      <c r="K78" s="5">
        <v>68</v>
      </c>
      <c r="L78" s="5">
        <v>3.0195E-2</v>
      </c>
      <c r="M78" s="5">
        <f>O78+V78</f>
        <v>3434</v>
      </c>
      <c r="N78" s="5">
        <v>35</v>
      </c>
      <c r="O78" s="5">
        <v>3102</v>
      </c>
      <c r="P78" s="5">
        <v>2252</v>
      </c>
      <c r="Q78" s="5">
        <v>0</v>
      </c>
      <c r="R78" s="5">
        <v>0</v>
      </c>
      <c r="S78" s="5">
        <f>P78+R78+W78</f>
        <v>2472</v>
      </c>
      <c r="T78" s="5">
        <v>4</v>
      </c>
      <c r="U78" s="5">
        <v>4</v>
      </c>
      <c r="V78" s="5">
        <v>332</v>
      </c>
      <c r="W78" s="5">
        <v>220</v>
      </c>
      <c r="X78" s="37">
        <f>O78/$M78</f>
        <v>0.90331974373907975</v>
      </c>
      <c r="Y78" s="37">
        <f>Q78/$M78</f>
        <v>0</v>
      </c>
      <c r="Z78" s="37">
        <f>V78/$M78</f>
        <v>9.6680256260920208E-2</v>
      </c>
      <c r="AA78" s="37">
        <f>P78/$S78</f>
        <v>0.9110032362459547</v>
      </c>
      <c r="AB78" s="37">
        <f>R78/$S78</f>
        <v>0</v>
      </c>
      <c r="AC78" s="37">
        <f>W78/$S78</f>
        <v>8.8996763754045305E-2</v>
      </c>
      <c r="AD78" s="36">
        <f>$N78/M78</f>
        <v>1.019219569015725E-2</v>
      </c>
      <c r="AE78" s="36">
        <f>$N78/S78</f>
        <v>1.4158576051779935E-2</v>
      </c>
      <c r="AF78" s="37">
        <f>J78/K78</f>
        <v>0.92647058823529416</v>
      </c>
      <c r="AG78" s="78" t="str">
        <f>DAY(A78) &amp; "/" &amp; MONTH(A78) &amp; "/" &amp; YEAR(A78)</f>
        <v>2/4/2019</v>
      </c>
    </row>
    <row r="79" spans="1:33" x14ac:dyDescent="0.25">
      <c r="A79" s="2" t="s">
        <v>9464</v>
      </c>
      <c r="B79" s="3" t="s">
        <v>42</v>
      </c>
      <c r="C79" s="4" t="s">
        <v>9465</v>
      </c>
      <c r="D79" s="3" t="s">
        <v>26</v>
      </c>
      <c r="E79" s="3" t="s">
        <v>9466</v>
      </c>
      <c r="F79" s="3" t="s">
        <v>28</v>
      </c>
      <c r="G79" s="3" t="s">
        <v>28</v>
      </c>
      <c r="H79" s="5">
        <v>102</v>
      </c>
      <c r="I79" s="5">
        <v>2</v>
      </c>
      <c r="J79" s="5">
        <v>110</v>
      </c>
      <c r="K79" s="5">
        <v>117</v>
      </c>
      <c r="L79" s="5">
        <v>5.2726000000000002E-2</v>
      </c>
      <c r="M79" s="5">
        <f>O79+V79</f>
        <v>3300</v>
      </c>
      <c r="N79" s="5">
        <v>32</v>
      </c>
      <c r="O79" s="5">
        <v>3248</v>
      </c>
      <c r="P79" s="5">
        <v>2219</v>
      </c>
      <c r="Q79" s="5">
        <v>0</v>
      </c>
      <c r="R79" s="5">
        <v>0</v>
      </c>
      <c r="S79" s="5">
        <f>P79+R79+W79</f>
        <v>2248</v>
      </c>
      <c r="T79" s="5">
        <v>3</v>
      </c>
      <c r="U79" s="5">
        <v>3</v>
      </c>
      <c r="V79" s="5">
        <v>52</v>
      </c>
      <c r="W79" s="5">
        <v>29</v>
      </c>
      <c r="X79" s="37">
        <f>O79/$M79</f>
        <v>0.98424242424242425</v>
      </c>
      <c r="Y79" s="37">
        <f>Q79/$M79</f>
        <v>0</v>
      </c>
      <c r="Z79" s="37">
        <f>V79/$M79</f>
        <v>1.5757575757575758E-2</v>
      </c>
      <c r="AA79" s="37">
        <f>P79/$S79</f>
        <v>0.98709964412811391</v>
      </c>
      <c r="AB79" s="37">
        <f>R79/$S79</f>
        <v>0</v>
      </c>
      <c r="AC79" s="37">
        <f>W79/$S79</f>
        <v>1.2900355871886121E-2</v>
      </c>
      <c r="AD79" s="36">
        <f>$N79/M79</f>
        <v>9.696969696969697E-3</v>
      </c>
      <c r="AE79" s="36">
        <f>$N79/S79</f>
        <v>1.4234875444839857E-2</v>
      </c>
      <c r="AF79" s="37">
        <f>J79/K79</f>
        <v>0.94017094017094016</v>
      </c>
      <c r="AG79" s="78" t="str">
        <f>DAY(A79) &amp; "/" &amp; MONTH(A79) &amp; "/" &amp; YEAR(A79)</f>
        <v>2/4/2019</v>
      </c>
    </row>
    <row r="80" spans="1:33" x14ac:dyDescent="0.25">
      <c r="A80" s="2" t="s">
        <v>9467</v>
      </c>
      <c r="B80" s="3" t="s">
        <v>42</v>
      </c>
      <c r="C80" s="4" t="s">
        <v>9468</v>
      </c>
      <c r="D80" s="3" t="s">
        <v>26</v>
      </c>
      <c r="E80" s="3" t="s">
        <v>9469</v>
      </c>
      <c r="F80" s="3" t="s">
        <v>28</v>
      </c>
      <c r="G80" s="3" t="s">
        <v>28</v>
      </c>
      <c r="H80" s="5">
        <v>12</v>
      </c>
      <c r="I80" s="5">
        <v>0</v>
      </c>
      <c r="J80" s="5">
        <v>260</v>
      </c>
      <c r="K80" s="5">
        <v>270</v>
      </c>
      <c r="L80" s="5">
        <v>0.122783</v>
      </c>
      <c r="M80" s="5">
        <f>O80+V80</f>
        <v>3086</v>
      </c>
      <c r="N80" s="5">
        <v>274</v>
      </c>
      <c r="O80" s="5">
        <v>3085</v>
      </c>
      <c r="P80" s="5">
        <v>2199</v>
      </c>
      <c r="Q80" s="5">
        <v>0</v>
      </c>
      <c r="R80" s="5">
        <v>0</v>
      </c>
      <c r="S80" s="5">
        <f>P80+R80+W80</f>
        <v>2200</v>
      </c>
      <c r="T80" s="5">
        <v>3</v>
      </c>
      <c r="U80" s="5">
        <v>0</v>
      </c>
      <c r="V80" s="5">
        <v>1</v>
      </c>
      <c r="W80" s="5">
        <v>1</v>
      </c>
      <c r="X80" s="37">
        <f>O80/$M80</f>
        <v>0.99967595593000647</v>
      </c>
      <c r="Y80" s="37">
        <f>Q80/$M80</f>
        <v>0</v>
      </c>
      <c r="Z80" s="37">
        <f>V80/$M80</f>
        <v>3.2404406999351912E-4</v>
      </c>
      <c r="AA80" s="37">
        <f>P80/$S80</f>
        <v>0.99954545454545451</v>
      </c>
      <c r="AB80" s="37">
        <f>R80/$S80</f>
        <v>0</v>
      </c>
      <c r="AC80" s="37">
        <f>W80/$S80</f>
        <v>4.5454545454545455E-4</v>
      </c>
      <c r="AD80" s="36">
        <f>$N80/M80</f>
        <v>8.8788075178224235E-2</v>
      </c>
      <c r="AE80" s="36">
        <f>$N80/S80</f>
        <v>0.12454545454545454</v>
      </c>
      <c r="AF80" s="37">
        <f>J80/K80</f>
        <v>0.96296296296296291</v>
      </c>
      <c r="AG80" s="78" t="str">
        <f>DAY(A80) &amp; "/" &amp; MONTH(A80) &amp; "/" &amp; YEAR(A80)</f>
        <v>5/4/2019</v>
      </c>
    </row>
    <row r="81" spans="1:33" x14ac:dyDescent="0.25">
      <c r="A81" s="2" t="s">
        <v>9470</v>
      </c>
      <c r="B81" s="3" t="s">
        <v>42</v>
      </c>
      <c r="C81" s="4" t="s">
        <v>9471</v>
      </c>
      <c r="D81" s="3" t="s">
        <v>26</v>
      </c>
      <c r="E81" s="3" t="s">
        <v>9472</v>
      </c>
      <c r="F81" s="3" t="s">
        <v>28</v>
      </c>
      <c r="G81" s="3" t="s">
        <v>28</v>
      </c>
      <c r="H81" s="5">
        <v>44</v>
      </c>
      <c r="I81" s="5">
        <v>1</v>
      </c>
      <c r="J81" s="5">
        <v>64</v>
      </c>
      <c r="K81" s="5">
        <v>67</v>
      </c>
      <c r="L81" s="5">
        <v>3.0636E-2</v>
      </c>
      <c r="M81" s="5">
        <f>O81+V81</f>
        <v>3189</v>
      </c>
      <c r="N81" s="5">
        <v>29</v>
      </c>
      <c r="O81" s="5">
        <v>3160</v>
      </c>
      <c r="P81" s="5">
        <v>2187</v>
      </c>
      <c r="Q81" s="5">
        <v>0</v>
      </c>
      <c r="R81" s="5">
        <v>0</v>
      </c>
      <c r="S81" s="5">
        <f>P81+R81+W81</f>
        <v>2210</v>
      </c>
      <c r="T81" s="5">
        <v>11</v>
      </c>
      <c r="U81" s="5">
        <v>1</v>
      </c>
      <c r="V81" s="5">
        <v>29</v>
      </c>
      <c r="W81" s="5">
        <v>23</v>
      </c>
      <c r="X81" s="37">
        <f>O81/$M81</f>
        <v>0.99090624020068985</v>
      </c>
      <c r="Y81" s="37">
        <f>Q81/$M81</f>
        <v>0</v>
      </c>
      <c r="Z81" s="37">
        <f>V81/$M81</f>
        <v>9.0937597993101284E-3</v>
      </c>
      <c r="AA81" s="37">
        <f>P81/$S81</f>
        <v>0.98959276018099551</v>
      </c>
      <c r="AB81" s="37">
        <f>R81/$S81</f>
        <v>0</v>
      </c>
      <c r="AC81" s="37">
        <f>W81/$S81</f>
        <v>1.0407239819004524E-2</v>
      </c>
      <c r="AD81" s="36">
        <f>$N81/M81</f>
        <v>9.0937597993101284E-3</v>
      </c>
      <c r="AE81" s="36">
        <f>$N81/S81</f>
        <v>1.3122171945701358E-2</v>
      </c>
      <c r="AF81" s="37">
        <f>J81/K81</f>
        <v>0.95522388059701491</v>
      </c>
      <c r="AG81" s="78" t="str">
        <f>DAY(A81) &amp; "/" &amp; MONTH(A81) &amp; "/" &amp; YEAR(A81)</f>
        <v>6/4/2019</v>
      </c>
    </row>
    <row r="82" spans="1:33" x14ac:dyDescent="0.25">
      <c r="A82" s="2" t="s">
        <v>8693</v>
      </c>
      <c r="B82" s="3" t="s">
        <v>42</v>
      </c>
      <c r="C82" s="4" t="s">
        <v>9473</v>
      </c>
      <c r="D82" s="3" t="s">
        <v>26</v>
      </c>
      <c r="E82" s="3" t="s">
        <v>9474</v>
      </c>
      <c r="F82" s="3" t="s">
        <v>28</v>
      </c>
      <c r="G82" s="3" t="s">
        <v>28</v>
      </c>
      <c r="H82" s="5">
        <v>16</v>
      </c>
      <c r="I82" s="5">
        <v>0</v>
      </c>
      <c r="J82" s="5">
        <v>60</v>
      </c>
      <c r="K82" s="5">
        <v>69</v>
      </c>
      <c r="L82" s="5">
        <v>3.1974000000000002E-2</v>
      </c>
      <c r="M82" s="5">
        <f>O82+V82</f>
        <v>3124</v>
      </c>
      <c r="N82" s="5">
        <v>57</v>
      </c>
      <c r="O82" s="5">
        <v>3045</v>
      </c>
      <c r="P82" s="5">
        <v>2158</v>
      </c>
      <c r="Q82" s="5">
        <v>0</v>
      </c>
      <c r="R82" s="5">
        <v>0</v>
      </c>
      <c r="S82" s="5">
        <f>P82+R82+W82</f>
        <v>2216</v>
      </c>
      <c r="T82" s="5">
        <v>3</v>
      </c>
      <c r="U82" s="5">
        <v>3</v>
      </c>
      <c r="V82" s="5">
        <v>79</v>
      </c>
      <c r="W82" s="5">
        <v>58</v>
      </c>
      <c r="X82" s="37">
        <f>O82/$M82</f>
        <v>0.97471190781049932</v>
      </c>
      <c r="Y82" s="37">
        <f>Q82/$M82</f>
        <v>0</v>
      </c>
      <c r="Z82" s="37">
        <f>V82/$M82</f>
        <v>2.5288092189500639E-2</v>
      </c>
      <c r="AA82" s="37">
        <f>P82/$S82</f>
        <v>0.973826714801444</v>
      </c>
      <c r="AB82" s="37">
        <f>R82/$S82</f>
        <v>0</v>
      </c>
      <c r="AC82" s="37">
        <f>W82/$S82</f>
        <v>2.6173285198555957E-2</v>
      </c>
      <c r="AD82" s="36">
        <f>$N82/M82</f>
        <v>1.8245838668373881E-2</v>
      </c>
      <c r="AE82" s="36">
        <f>$N82/S82</f>
        <v>2.5722021660649821E-2</v>
      </c>
      <c r="AF82" s="37">
        <f>J82/K82</f>
        <v>0.86956521739130432</v>
      </c>
      <c r="AG82" s="78" t="str">
        <f>DAY(A82) &amp; "/" &amp; MONTH(A82) &amp; "/" &amp; YEAR(A82)</f>
        <v>4/4/2019</v>
      </c>
    </row>
    <row r="83" spans="1:33" x14ac:dyDescent="0.25">
      <c r="A83" s="2" t="s">
        <v>9475</v>
      </c>
      <c r="B83" s="3" t="s">
        <v>42</v>
      </c>
      <c r="C83" s="4" t="s">
        <v>9476</v>
      </c>
      <c r="D83" s="3" t="s">
        <v>26</v>
      </c>
      <c r="E83" s="3" t="s">
        <v>9477</v>
      </c>
      <c r="F83" s="3" t="s">
        <v>28</v>
      </c>
      <c r="G83" s="3" t="s">
        <v>28</v>
      </c>
      <c r="H83" s="5">
        <v>89</v>
      </c>
      <c r="I83" s="5">
        <v>5</v>
      </c>
      <c r="J83" s="5">
        <v>174</v>
      </c>
      <c r="K83" s="5">
        <v>188</v>
      </c>
      <c r="L83" s="5">
        <v>8.7118000000000001E-2</v>
      </c>
      <c r="M83" s="5">
        <f>O83+V83</f>
        <v>3090</v>
      </c>
      <c r="N83" s="5">
        <v>129</v>
      </c>
      <c r="O83" s="5">
        <v>3056</v>
      </c>
      <c r="P83" s="5">
        <v>2158</v>
      </c>
      <c r="Q83" s="5">
        <v>0</v>
      </c>
      <c r="R83" s="5">
        <v>0</v>
      </c>
      <c r="S83" s="5">
        <f>P83+R83+W83</f>
        <v>2182</v>
      </c>
      <c r="T83" s="5">
        <v>2</v>
      </c>
      <c r="U83" s="5">
        <v>1</v>
      </c>
      <c r="V83" s="5">
        <v>34</v>
      </c>
      <c r="W83" s="5">
        <v>24</v>
      </c>
      <c r="X83" s="37">
        <f>O83/$M83</f>
        <v>0.98899676375404533</v>
      </c>
      <c r="Y83" s="37">
        <f>Q83/$M83</f>
        <v>0</v>
      </c>
      <c r="Z83" s="37">
        <f>V83/$M83</f>
        <v>1.1003236245954692E-2</v>
      </c>
      <c r="AA83" s="37">
        <f>P83/$S83</f>
        <v>0.98900091659028411</v>
      </c>
      <c r="AB83" s="37">
        <f>R83/$S83</f>
        <v>0</v>
      </c>
      <c r="AC83" s="37">
        <f>W83/$S83</f>
        <v>1.0999083409715857E-2</v>
      </c>
      <c r="AD83" s="36">
        <f>$N83/M83</f>
        <v>4.1747572815533977E-2</v>
      </c>
      <c r="AE83" s="36">
        <f>$N83/S83</f>
        <v>5.912007332722273E-2</v>
      </c>
      <c r="AF83" s="37">
        <f>J83/K83</f>
        <v>0.92553191489361697</v>
      </c>
      <c r="AG83" s="78" t="str">
        <f>DAY(A83) &amp; "/" &amp; MONTH(A83) &amp; "/" &amp; YEAR(A83)</f>
        <v>3/4/2019</v>
      </c>
    </row>
    <row r="84" spans="1:33" x14ac:dyDescent="0.25">
      <c r="A84" s="2" t="s">
        <v>9484</v>
      </c>
      <c r="B84" s="3" t="s">
        <v>42</v>
      </c>
      <c r="C84" s="4" t="s">
        <v>9485</v>
      </c>
      <c r="D84" s="3" t="s">
        <v>26</v>
      </c>
      <c r="E84" s="3" t="s">
        <v>9486</v>
      </c>
      <c r="F84" s="3" t="s">
        <v>28</v>
      </c>
      <c r="G84" s="3" t="s">
        <v>28</v>
      </c>
      <c r="H84" s="5">
        <v>16</v>
      </c>
      <c r="I84" s="5">
        <v>0</v>
      </c>
      <c r="J84" s="5">
        <v>230</v>
      </c>
      <c r="K84" s="5">
        <v>245</v>
      </c>
      <c r="L84" s="5">
        <v>0.11705699999999999</v>
      </c>
      <c r="M84" s="5">
        <f>O84+V84</f>
        <v>3000</v>
      </c>
      <c r="N84" s="5">
        <v>248</v>
      </c>
      <c r="O84" s="5">
        <v>2997</v>
      </c>
      <c r="P84" s="5">
        <v>2093</v>
      </c>
      <c r="Q84" s="5">
        <v>0</v>
      </c>
      <c r="R84" s="5">
        <v>0</v>
      </c>
      <c r="S84" s="5">
        <f>P84+R84+W84</f>
        <v>2094</v>
      </c>
      <c r="T84" s="5">
        <v>1</v>
      </c>
      <c r="U84" s="5">
        <v>0</v>
      </c>
      <c r="V84" s="5">
        <v>3</v>
      </c>
      <c r="W84" s="5">
        <v>1</v>
      </c>
      <c r="X84" s="37">
        <f>O84/$M84</f>
        <v>0.999</v>
      </c>
      <c r="Y84" s="37">
        <f>Q84/$M84</f>
        <v>0</v>
      </c>
      <c r="Z84" s="37">
        <f>V84/$M84</f>
        <v>1E-3</v>
      </c>
      <c r="AA84" s="37">
        <f>P84/$S84</f>
        <v>0.99952244508118437</v>
      </c>
      <c r="AB84" s="37">
        <f>R84/$S84</f>
        <v>0</v>
      </c>
      <c r="AC84" s="37">
        <f>W84/$S84</f>
        <v>4.7755491881566379E-4</v>
      </c>
      <c r="AD84" s="36">
        <f>$N84/M84</f>
        <v>8.2666666666666666E-2</v>
      </c>
      <c r="AE84" s="36">
        <f>$N84/S84</f>
        <v>0.11843361986628462</v>
      </c>
      <c r="AF84" s="37">
        <f>J84/K84</f>
        <v>0.93877551020408168</v>
      </c>
      <c r="AG84" s="78" t="str">
        <f>DAY(A84) &amp; "/" &amp; MONTH(A84) &amp; "/" &amp; YEAR(A84)</f>
        <v>4/4/2019</v>
      </c>
    </row>
    <row r="85" spans="1:33" x14ac:dyDescent="0.25">
      <c r="A85" s="2" t="s">
        <v>9487</v>
      </c>
      <c r="B85" s="3" t="s">
        <v>42</v>
      </c>
      <c r="C85" s="4" t="s">
        <v>9488</v>
      </c>
      <c r="D85" s="3" t="s">
        <v>26</v>
      </c>
      <c r="E85" s="3" t="s">
        <v>9489</v>
      </c>
      <c r="F85" s="3" t="s">
        <v>28</v>
      </c>
      <c r="G85" s="3" t="s">
        <v>28</v>
      </c>
      <c r="H85" s="5">
        <v>44</v>
      </c>
      <c r="I85" s="5">
        <v>1</v>
      </c>
      <c r="J85" s="5">
        <v>55</v>
      </c>
      <c r="K85" s="5">
        <v>58</v>
      </c>
      <c r="L85" s="5">
        <v>2.8046000000000001E-2</v>
      </c>
      <c r="M85" s="5">
        <f>O85+V85</f>
        <v>3314</v>
      </c>
      <c r="N85" s="5">
        <v>22</v>
      </c>
      <c r="O85" s="5">
        <v>3088</v>
      </c>
      <c r="P85" s="5">
        <v>2068</v>
      </c>
      <c r="Q85" s="5">
        <v>0</v>
      </c>
      <c r="R85" s="5">
        <v>0</v>
      </c>
      <c r="S85" s="5">
        <f>P85+R85+W85</f>
        <v>2201</v>
      </c>
      <c r="T85" s="5">
        <v>2</v>
      </c>
      <c r="U85" s="5">
        <v>4</v>
      </c>
      <c r="V85" s="5">
        <v>226</v>
      </c>
      <c r="W85" s="5">
        <v>133</v>
      </c>
      <c r="X85" s="37">
        <f>O85/$M85</f>
        <v>0.93180446590223298</v>
      </c>
      <c r="Y85" s="37">
        <f>Q85/$M85</f>
        <v>0</v>
      </c>
      <c r="Z85" s="37">
        <f>V85/$M85</f>
        <v>6.8195534097767047E-2</v>
      </c>
      <c r="AA85" s="37">
        <f>P85/$S85</f>
        <v>0.93957292139936388</v>
      </c>
      <c r="AB85" s="37">
        <f>R85/$S85</f>
        <v>0</v>
      </c>
      <c r="AC85" s="37">
        <f>W85/$S85</f>
        <v>6.0427078600636078E-2</v>
      </c>
      <c r="AD85" s="36">
        <f>$N85/M85</f>
        <v>6.6385033192516594E-3</v>
      </c>
      <c r="AE85" s="36">
        <f>$N85/S85</f>
        <v>9.9954566106315312E-3</v>
      </c>
      <c r="AF85" s="37">
        <f>J85/K85</f>
        <v>0.94827586206896552</v>
      </c>
      <c r="AG85" s="78" t="str">
        <f>DAY(A85) &amp; "/" &amp; MONTH(A85) &amp; "/" &amp; YEAR(A85)</f>
        <v>1/4/2019</v>
      </c>
    </row>
    <row r="86" spans="1:33" x14ac:dyDescent="0.25">
      <c r="A86" s="2" t="s">
        <v>9490</v>
      </c>
      <c r="B86" s="3" t="s">
        <v>42</v>
      </c>
      <c r="C86" s="4" t="s">
        <v>9491</v>
      </c>
      <c r="D86" s="3" t="s">
        <v>26</v>
      </c>
      <c r="E86" s="3" t="s">
        <v>1828</v>
      </c>
      <c r="F86" s="3" t="s">
        <v>28</v>
      </c>
      <c r="G86" s="3" t="s">
        <v>28</v>
      </c>
      <c r="H86" s="5">
        <v>6</v>
      </c>
      <c r="I86" s="5">
        <v>0</v>
      </c>
      <c r="J86" s="5">
        <v>42</v>
      </c>
      <c r="K86" s="5">
        <v>42</v>
      </c>
      <c r="L86" s="5">
        <v>2.0548E-2</v>
      </c>
      <c r="M86" s="5">
        <f>O86+V86</f>
        <v>2850</v>
      </c>
      <c r="N86" s="5">
        <v>35</v>
      </c>
      <c r="O86" s="5">
        <v>2782</v>
      </c>
      <c r="P86" s="5">
        <v>2044</v>
      </c>
      <c r="Q86" s="5">
        <v>0</v>
      </c>
      <c r="R86" s="5">
        <v>0</v>
      </c>
      <c r="S86" s="5">
        <f>P86+R86+W86</f>
        <v>2098</v>
      </c>
      <c r="T86" s="5">
        <v>3</v>
      </c>
      <c r="U86" s="5">
        <v>4</v>
      </c>
      <c r="V86" s="5">
        <v>68</v>
      </c>
      <c r="W86" s="5">
        <v>54</v>
      </c>
      <c r="X86" s="37">
        <f>O86/$M86</f>
        <v>0.97614035087719297</v>
      </c>
      <c r="Y86" s="37">
        <f>Q86/$M86</f>
        <v>0</v>
      </c>
      <c r="Z86" s="37">
        <f>V86/$M86</f>
        <v>2.3859649122807018E-2</v>
      </c>
      <c r="AA86" s="37">
        <f>P86/$S86</f>
        <v>0.97426120114394665</v>
      </c>
      <c r="AB86" s="37">
        <f>R86/$S86</f>
        <v>0</v>
      </c>
      <c r="AC86" s="37">
        <f>W86/$S86</f>
        <v>2.5738798856053385E-2</v>
      </c>
      <c r="AD86" s="36">
        <f>$N86/M86</f>
        <v>1.2280701754385965E-2</v>
      </c>
      <c r="AE86" s="36">
        <f>$N86/S86</f>
        <v>1.6682554814108675E-2</v>
      </c>
      <c r="AF86" s="37">
        <f>J86/K86</f>
        <v>1</v>
      </c>
      <c r="AG86" s="78" t="str">
        <f>DAY(A86) &amp; "/" &amp; MONTH(A86) &amp; "/" &amp; YEAR(A86)</f>
        <v>3/4/2019</v>
      </c>
    </row>
    <row r="87" spans="1:33" x14ac:dyDescent="0.25">
      <c r="A87" s="2" t="s">
        <v>9495</v>
      </c>
      <c r="B87" s="3" t="s">
        <v>42</v>
      </c>
      <c r="C87" s="4" t="s">
        <v>9496</v>
      </c>
      <c r="D87" s="3" t="s">
        <v>26</v>
      </c>
      <c r="E87" s="3" t="s">
        <v>9497</v>
      </c>
      <c r="F87" s="3" t="s">
        <v>28</v>
      </c>
      <c r="G87" s="3" t="s">
        <v>28</v>
      </c>
      <c r="H87" s="5">
        <v>82</v>
      </c>
      <c r="I87" s="5">
        <v>1</v>
      </c>
      <c r="J87" s="5">
        <v>113</v>
      </c>
      <c r="K87" s="5">
        <v>123</v>
      </c>
      <c r="L87" s="5">
        <v>6.0921000000000003E-2</v>
      </c>
      <c r="M87" s="5">
        <f>O87+V87</f>
        <v>2827</v>
      </c>
      <c r="N87" s="5">
        <v>65</v>
      </c>
      <c r="O87" s="5">
        <v>2814</v>
      </c>
      <c r="P87" s="5">
        <v>2019</v>
      </c>
      <c r="Q87" s="5">
        <v>0</v>
      </c>
      <c r="R87" s="5">
        <v>0</v>
      </c>
      <c r="S87" s="5">
        <f>P87+R87+W87</f>
        <v>2027</v>
      </c>
      <c r="T87" s="5">
        <v>4</v>
      </c>
      <c r="U87" s="5">
        <v>1</v>
      </c>
      <c r="V87" s="5">
        <v>13</v>
      </c>
      <c r="W87" s="5">
        <v>8</v>
      </c>
      <c r="X87" s="37">
        <f>O87/$M87</f>
        <v>0.99540148567385922</v>
      </c>
      <c r="Y87" s="37">
        <f>Q87/$M87</f>
        <v>0</v>
      </c>
      <c r="Z87" s="37">
        <f>V87/$M87</f>
        <v>4.5985143261407851E-3</v>
      </c>
      <c r="AA87" s="37">
        <f>P87/$S87</f>
        <v>0.99605328071040944</v>
      </c>
      <c r="AB87" s="37">
        <f>R87/$S87</f>
        <v>0</v>
      </c>
      <c r="AC87" s="37">
        <f>W87/$S87</f>
        <v>3.9467192895905282E-3</v>
      </c>
      <c r="AD87" s="36">
        <f>$N87/M87</f>
        <v>2.2992571630703926E-2</v>
      </c>
      <c r="AE87" s="36">
        <f>$N87/S87</f>
        <v>3.2067094227923039E-2</v>
      </c>
      <c r="AF87" s="37">
        <f>J87/K87</f>
        <v>0.91869918699186992</v>
      </c>
      <c r="AG87" s="78" t="str">
        <f>DAY(A87) &amp; "/" &amp; MONTH(A87) &amp; "/" &amp; YEAR(A87)</f>
        <v>3/4/2019</v>
      </c>
    </row>
    <row r="88" spans="1:33" x14ac:dyDescent="0.25">
      <c r="A88" s="2" t="s">
        <v>9498</v>
      </c>
      <c r="B88" s="3" t="s">
        <v>42</v>
      </c>
      <c r="C88" s="4" t="s">
        <v>9499</v>
      </c>
      <c r="D88" s="3" t="s">
        <v>206</v>
      </c>
      <c r="E88" s="3" t="s">
        <v>9500</v>
      </c>
      <c r="F88" s="3" t="s">
        <v>28</v>
      </c>
      <c r="G88" s="3" t="s">
        <v>28</v>
      </c>
      <c r="H88" s="5">
        <v>21</v>
      </c>
      <c r="I88" s="5">
        <v>2</v>
      </c>
      <c r="J88" s="5">
        <v>26</v>
      </c>
      <c r="K88" s="5">
        <v>32</v>
      </c>
      <c r="L88" s="5">
        <v>1.6080000000000001E-2</v>
      </c>
      <c r="M88" s="5">
        <f>O88+V88</f>
        <v>3558</v>
      </c>
      <c r="N88" s="5">
        <v>2</v>
      </c>
      <c r="O88" s="5">
        <v>3324</v>
      </c>
      <c r="P88" s="5">
        <v>1990</v>
      </c>
      <c r="Q88" s="5">
        <v>0</v>
      </c>
      <c r="R88" s="5">
        <v>0</v>
      </c>
      <c r="S88" s="5">
        <f>P88+R88+W88</f>
        <v>2176</v>
      </c>
      <c r="T88" s="5">
        <v>5</v>
      </c>
      <c r="U88" s="5">
        <v>1</v>
      </c>
      <c r="V88" s="5">
        <v>234</v>
      </c>
      <c r="W88" s="5">
        <v>186</v>
      </c>
      <c r="X88" s="37">
        <f>O88/$M88</f>
        <v>0.93423271500843175</v>
      </c>
      <c r="Y88" s="37">
        <f>Q88/$M88</f>
        <v>0</v>
      </c>
      <c r="Z88" s="37">
        <f>V88/$M88</f>
        <v>6.5767284991568295E-2</v>
      </c>
      <c r="AA88" s="37">
        <f>P88/$S88</f>
        <v>0.91452205882352944</v>
      </c>
      <c r="AB88" s="37">
        <f>R88/$S88</f>
        <v>0</v>
      </c>
      <c r="AC88" s="37">
        <f>W88/$S88</f>
        <v>8.547794117647059E-2</v>
      </c>
      <c r="AD88" s="36">
        <f>$N88/M88</f>
        <v>5.6211354693648118E-4</v>
      </c>
      <c r="AE88" s="36">
        <f>$N88/S88</f>
        <v>9.1911764705882352E-4</v>
      </c>
      <c r="AF88" s="37">
        <f>J88/K88</f>
        <v>0.8125</v>
      </c>
      <c r="AG88" s="78" t="str">
        <f>DAY(A88) &amp; "/" &amp; MONTH(A88) &amp; "/" &amp; YEAR(A88)</f>
        <v>1/4/2019</v>
      </c>
    </row>
    <row r="89" spans="1:33" x14ac:dyDescent="0.25">
      <c r="A89" s="2" t="s">
        <v>9501</v>
      </c>
      <c r="B89" s="3" t="s">
        <v>42</v>
      </c>
      <c r="C89" s="4" t="s">
        <v>9502</v>
      </c>
      <c r="D89" s="3" t="s">
        <v>26</v>
      </c>
      <c r="E89" s="3" t="s">
        <v>9503</v>
      </c>
      <c r="F89" s="3" t="s">
        <v>28</v>
      </c>
      <c r="G89" s="3" t="s">
        <v>28</v>
      </c>
      <c r="H89" s="5">
        <v>5</v>
      </c>
      <c r="I89" s="5">
        <v>0</v>
      </c>
      <c r="J89" s="5">
        <v>70</v>
      </c>
      <c r="K89" s="5">
        <v>72</v>
      </c>
      <c r="L89" s="5">
        <v>3.6216999999999999E-2</v>
      </c>
      <c r="M89" s="5">
        <f>O89+V89</f>
        <v>2745</v>
      </c>
      <c r="N89" s="5">
        <v>71</v>
      </c>
      <c r="O89" s="5">
        <v>2741</v>
      </c>
      <c r="P89" s="5">
        <v>1988</v>
      </c>
      <c r="Q89" s="5">
        <v>0</v>
      </c>
      <c r="R89" s="5">
        <v>0</v>
      </c>
      <c r="S89" s="5">
        <f>P89+R89+W89</f>
        <v>1989</v>
      </c>
      <c r="T89" s="5">
        <v>0</v>
      </c>
      <c r="U89" s="5">
        <v>0</v>
      </c>
      <c r="V89" s="5">
        <v>4</v>
      </c>
      <c r="W89" s="5">
        <v>1</v>
      </c>
      <c r="X89" s="37">
        <f>O89/$M89</f>
        <v>0.99854280510018212</v>
      </c>
      <c r="Y89" s="37">
        <f>Q89/$M89</f>
        <v>0</v>
      </c>
      <c r="Z89" s="37">
        <f>V89/$M89</f>
        <v>1.4571948998178506E-3</v>
      </c>
      <c r="AA89" s="37">
        <f>P89/$S89</f>
        <v>0.99949723479135244</v>
      </c>
      <c r="AB89" s="37">
        <f>R89/$S89</f>
        <v>0</v>
      </c>
      <c r="AC89" s="37">
        <f>W89/$S89</f>
        <v>5.0276520864756154E-4</v>
      </c>
      <c r="AD89" s="36">
        <f>$N89/M89</f>
        <v>2.5865209471766848E-2</v>
      </c>
      <c r="AE89" s="36">
        <f>$N89/S89</f>
        <v>3.5696329813976871E-2</v>
      </c>
      <c r="AF89" s="37">
        <f>J89/K89</f>
        <v>0.97222222222222221</v>
      </c>
      <c r="AG89" s="78" t="str">
        <f>DAY(A89) &amp; "/" &amp; MONTH(A89) &amp; "/" &amp; YEAR(A89)</f>
        <v>2/4/2019</v>
      </c>
    </row>
    <row r="90" spans="1:33" x14ac:dyDescent="0.25">
      <c r="A90" s="2" t="s">
        <v>9504</v>
      </c>
      <c r="B90" s="3" t="s">
        <v>42</v>
      </c>
      <c r="C90" s="4" t="s">
        <v>9505</v>
      </c>
      <c r="D90" s="3" t="s">
        <v>26</v>
      </c>
      <c r="E90" s="3" t="s">
        <v>9506</v>
      </c>
      <c r="F90" s="3" t="s">
        <v>28</v>
      </c>
      <c r="G90" s="3" t="s">
        <v>28</v>
      </c>
      <c r="H90" s="5">
        <v>14</v>
      </c>
      <c r="I90" s="5">
        <v>1</v>
      </c>
      <c r="J90" s="5">
        <v>48</v>
      </c>
      <c r="K90" s="5">
        <v>51</v>
      </c>
      <c r="L90" s="5">
        <v>2.5836000000000001E-2</v>
      </c>
      <c r="M90" s="5">
        <f>O90+V90</f>
        <v>2711</v>
      </c>
      <c r="N90" s="5">
        <v>35</v>
      </c>
      <c r="O90" s="5">
        <v>2644</v>
      </c>
      <c r="P90" s="5">
        <v>1974</v>
      </c>
      <c r="Q90" s="5">
        <v>0</v>
      </c>
      <c r="R90" s="5">
        <v>0</v>
      </c>
      <c r="S90" s="5">
        <f>P90+R90+W90</f>
        <v>2017</v>
      </c>
      <c r="T90" s="5">
        <v>9</v>
      </c>
      <c r="U90" s="5">
        <v>1</v>
      </c>
      <c r="V90" s="5">
        <v>67</v>
      </c>
      <c r="W90" s="5">
        <v>43</v>
      </c>
      <c r="X90" s="37">
        <f>O90/$M90</f>
        <v>0.97528587237181852</v>
      </c>
      <c r="Y90" s="37">
        <f>Q90/$M90</f>
        <v>0</v>
      </c>
      <c r="Z90" s="37">
        <f>V90/$M90</f>
        <v>2.4714127628181481E-2</v>
      </c>
      <c r="AA90" s="37">
        <f>P90/$S90</f>
        <v>0.97868120971740213</v>
      </c>
      <c r="AB90" s="37">
        <f>R90/$S90</f>
        <v>0</v>
      </c>
      <c r="AC90" s="37">
        <f>W90/$S90</f>
        <v>2.1318790282597918E-2</v>
      </c>
      <c r="AD90" s="36">
        <f>$N90/M90</f>
        <v>1.2910365178900774E-2</v>
      </c>
      <c r="AE90" s="36">
        <f>$N90/S90</f>
        <v>1.7352503718393655E-2</v>
      </c>
      <c r="AF90" s="37">
        <f>J90/K90</f>
        <v>0.94117647058823528</v>
      </c>
      <c r="AG90" s="78" t="str">
        <f>DAY(A90) &amp; "/" &amp; MONTH(A90) &amp; "/" &amp; YEAR(A90)</f>
        <v>2/4/2019</v>
      </c>
    </row>
    <row r="91" spans="1:33" x14ac:dyDescent="0.25">
      <c r="A91" s="2" t="s">
        <v>9531</v>
      </c>
      <c r="B91" s="3" t="s">
        <v>42</v>
      </c>
      <c r="C91" s="4" t="s">
        <v>9532</v>
      </c>
      <c r="D91" s="3" t="s">
        <v>26</v>
      </c>
      <c r="E91" s="3" t="s">
        <v>9533</v>
      </c>
      <c r="F91" s="3" t="s">
        <v>28</v>
      </c>
      <c r="G91" s="3" t="s">
        <v>28</v>
      </c>
      <c r="H91" s="5">
        <v>44</v>
      </c>
      <c r="I91" s="5">
        <v>1</v>
      </c>
      <c r="J91" s="5">
        <v>63</v>
      </c>
      <c r="K91" s="5">
        <v>67</v>
      </c>
      <c r="L91" s="5">
        <v>3.4571999999999999E-2</v>
      </c>
      <c r="M91" s="5">
        <f>O91+V91</f>
        <v>2815</v>
      </c>
      <c r="N91" s="5">
        <v>26</v>
      </c>
      <c r="O91" s="5">
        <v>2747</v>
      </c>
      <c r="P91" s="5">
        <v>1938</v>
      </c>
      <c r="Q91" s="5">
        <v>0</v>
      </c>
      <c r="R91" s="5">
        <v>0</v>
      </c>
      <c r="S91" s="5">
        <f>P91+R91+W91</f>
        <v>1994</v>
      </c>
      <c r="T91" s="5">
        <v>10</v>
      </c>
      <c r="U91" s="5">
        <v>2</v>
      </c>
      <c r="V91" s="5">
        <v>68</v>
      </c>
      <c r="W91" s="5">
        <v>56</v>
      </c>
      <c r="X91" s="37">
        <f>O91/$M91</f>
        <v>0.97584369449378328</v>
      </c>
      <c r="Y91" s="37">
        <f>Q91/$M91</f>
        <v>0</v>
      </c>
      <c r="Z91" s="37">
        <f>V91/$M91</f>
        <v>2.4156305506216696E-2</v>
      </c>
      <c r="AA91" s="37">
        <f>P91/$S91</f>
        <v>0.97191574724172514</v>
      </c>
      <c r="AB91" s="37">
        <f>R91/$S91</f>
        <v>0</v>
      </c>
      <c r="AC91" s="37">
        <f>W91/$S91</f>
        <v>2.8084252758274825E-2</v>
      </c>
      <c r="AD91" s="36">
        <f>$N91/M91</f>
        <v>9.2362344582593257E-3</v>
      </c>
      <c r="AE91" s="36">
        <f>$N91/S91</f>
        <v>1.3039117352056168E-2</v>
      </c>
      <c r="AF91" s="37">
        <f>J91/K91</f>
        <v>0.94029850746268662</v>
      </c>
      <c r="AG91" s="78" t="str">
        <f>DAY(A91) &amp; "/" &amp; MONTH(A91) &amp; "/" &amp; YEAR(A91)</f>
        <v>2/4/2019</v>
      </c>
    </row>
    <row r="92" spans="1:33" x14ac:dyDescent="0.25">
      <c r="A92" s="2" t="s">
        <v>9542</v>
      </c>
      <c r="B92" s="3" t="s">
        <v>42</v>
      </c>
      <c r="C92" s="4" t="s">
        <v>9543</v>
      </c>
      <c r="D92" s="3" t="s">
        <v>26</v>
      </c>
      <c r="E92" s="3" t="s">
        <v>9544</v>
      </c>
      <c r="F92" s="3" t="s">
        <v>28</v>
      </c>
      <c r="G92" s="3" t="s">
        <v>28</v>
      </c>
      <c r="H92" s="5">
        <v>55</v>
      </c>
      <c r="I92" s="5">
        <v>2</v>
      </c>
      <c r="J92" s="5">
        <v>54</v>
      </c>
      <c r="K92" s="5">
        <v>63</v>
      </c>
      <c r="L92" s="5">
        <v>3.3961999999999999E-2</v>
      </c>
      <c r="M92" s="5">
        <f>O92+V92</f>
        <v>2838</v>
      </c>
      <c r="N92" s="5">
        <v>18</v>
      </c>
      <c r="O92" s="5">
        <v>2750</v>
      </c>
      <c r="P92" s="5">
        <v>1855</v>
      </c>
      <c r="Q92" s="5">
        <v>0</v>
      </c>
      <c r="R92" s="5">
        <v>0</v>
      </c>
      <c r="S92" s="5">
        <f>P92+R92+W92</f>
        <v>1920</v>
      </c>
      <c r="T92" s="5">
        <v>9</v>
      </c>
      <c r="U92" s="5">
        <v>4</v>
      </c>
      <c r="V92" s="5">
        <v>88</v>
      </c>
      <c r="W92" s="5">
        <v>65</v>
      </c>
      <c r="X92" s="37">
        <f>O92/$M92</f>
        <v>0.96899224806201545</v>
      </c>
      <c r="Y92" s="37">
        <f>Q92/$M92</f>
        <v>0</v>
      </c>
      <c r="Z92" s="37">
        <f>V92/$M92</f>
        <v>3.1007751937984496E-2</v>
      </c>
      <c r="AA92" s="37">
        <f>P92/$S92</f>
        <v>0.96614583333333337</v>
      </c>
      <c r="AB92" s="37">
        <f>R92/$S92</f>
        <v>0</v>
      </c>
      <c r="AC92" s="37">
        <f>W92/$S92</f>
        <v>3.3854166666666664E-2</v>
      </c>
      <c r="AD92" s="36">
        <f>$N92/M92</f>
        <v>6.3424947145877377E-3</v>
      </c>
      <c r="AE92" s="36">
        <f>$N92/S92</f>
        <v>9.3749999999999997E-3</v>
      </c>
      <c r="AF92" s="37">
        <f>J92/K92</f>
        <v>0.8571428571428571</v>
      </c>
      <c r="AG92" s="78" t="str">
        <f>DAY(A92) &amp; "/" &amp; MONTH(A92) &amp; "/" &amp; YEAR(A92)</f>
        <v>5/4/2019</v>
      </c>
    </row>
    <row r="93" spans="1:33" x14ac:dyDescent="0.25">
      <c r="A93" s="2" t="s">
        <v>9545</v>
      </c>
      <c r="B93" s="3" t="s">
        <v>42</v>
      </c>
      <c r="C93" s="4" t="s">
        <v>9546</v>
      </c>
      <c r="D93" s="3" t="s">
        <v>26</v>
      </c>
      <c r="E93" s="3" t="s">
        <v>9547</v>
      </c>
      <c r="F93" s="3" t="s">
        <v>28</v>
      </c>
      <c r="G93" s="3" t="s">
        <v>28</v>
      </c>
      <c r="H93" s="5">
        <v>11</v>
      </c>
      <c r="I93" s="5">
        <v>0</v>
      </c>
      <c r="J93" s="5">
        <v>29</v>
      </c>
      <c r="K93" s="5">
        <v>31</v>
      </c>
      <c r="L93" s="5">
        <v>1.6757000000000001E-2</v>
      </c>
      <c r="M93" s="5">
        <f>O93+V93</f>
        <v>2644</v>
      </c>
      <c r="N93" s="5">
        <v>23</v>
      </c>
      <c r="O93" s="5">
        <v>2544</v>
      </c>
      <c r="P93" s="5">
        <v>1850</v>
      </c>
      <c r="Q93" s="5">
        <v>0</v>
      </c>
      <c r="R93" s="5">
        <v>0</v>
      </c>
      <c r="S93" s="5">
        <f>P93+R93+W93</f>
        <v>1938</v>
      </c>
      <c r="T93" s="5">
        <v>4</v>
      </c>
      <c r="U93" s="5">
        <v>0</v>
      </c>
      <c r="V93" s="5">
        <v>100</v>
      </c>
      <c r="W93" s="5">
        <v>88</v>
      </c>
      <c r="X93" s="37">
        <f>O93/$M93</f>
        <v>0.96217851739788196</v>
      </c>
      <c r="Y93" s="37">
        <f>Q93/$M93</f>
        <v>0</v>
      </c>
      <c r="Z93" s="37">
        <f>V93/$M93</f>
        <v>3.7821482602118005E-2</v>
      </c>
      <c r="AA93" s="37">
        <f>P93/$S93</f>
        <v>0.95459236326109387</v>
      </c>
      <c r="AB93" s="37">
        <f>R93/$S93</f>
        <v>0</v>
      </c>
      <c r="AC93" s="37">
        <f>W93/$S93</f>
        <v>4.540763673890609E-2</v>
      </c>
      <c r="AD93" s="36">
        <f>$N93/M93</f>
        <v>8.6989409984871407E-3</v>
      </c>
      <c r="AE93" s="36">
        <f>$N93/S93</f>
        <v>1.1867905056759546E-2</v>
      </c>
      <c r="AF93" s="37">
        <f>J93/K93</f>
        <v>0.93548387096774188</v>
      </c>
      <c r="AG93" s="78" t="str">
        <f>DAY(A93) &amp; "/" &amp; MONTH(A93) &amp; "/" &amp; YEAR(A93)</f>
        <v>6/4/2019</v>
      </c>
    </row>
    <row r="94" spans="1:33" x14ac:dyDescent="0.25">
      <c r="A94" s="2" t="s">
        <v>9551</v>
      </c>
      <c r="B94" s="3" t="s">
        <v>42</v>
      </c>
      <c r="C94" s="4" t="s">
        <v>9552</v>
      </c>
      <c r="D94" s="3" t="s">
        <v>26</v>
      </c>
      <c r="E94" s="3" t="s">
        <v>9553</v>
      </c>
      <c r="F94" s="3" t="s">
        <v>28</v>
      </c>
      <c r="G94" s="3" t="s">
        <v>28</v>
      </c>
      <c r="H94" s="5">
        <v>9</v>
      </c>
      <c r="I94" s="5">
        <v>0</v>
      </c>
      <c r="J94" s="5">
        <v>17</v>
      </c>
      <c r="K94" s="5">
        <v>18</v>
      </c>
      <c r="L94" s="5">
        <v>9.8630000000000002E-3</v>
      </c>
      <c r="M94" s="5">
        <f>O94+V94</f>
        <v>2606</v>
      </c>
      <c r="N94" s="5">
        <v>11</v>
      </c>
      <c r="O94" s="5">
        <v>2565</v>
      </c>
      <c r="P94" s="5">
        <v>1825</v>
      </c>
      <c r="Q94" s="5">
        <v>0</v>
      </c>
      <c r="R94" s="5">
        <v>0</v>
      </c>
      <c r="S94" s="5">
        <f>P94+R94+W94</f>
        <v>1858</v>
      </c>
      <c r="T94" s="5">
        <v>2</v>
      </c>
      <c r="U94" s="5">
        <v>2</v>
      </c>
      <c r="V94" s="5">
        <v>41</v>
      </c>
      <c r="W94" s="5">
        <v>33</v>
      </c>
      <c r="X94" s="37">
        <f>O94/$M94</f>
        <v>0.98426707597851115</v>
      </c>
      <c r="Y94" s="37">
        <f>Q94/$M94</f>
        <v>0</v>
      </c>
      <c r="Z94" s="37">
        <f>V94/$M94</f>
        <v>1.5732924021488872E-2</v>
      </c>
      <c r="AA94" s="37">
        <f>P94/$S94</f>
        <v>0.9822389666307858</v>
      </c>
      <c r="AB94" s="37">
        <f>R94/$S94</f>
        <v>0</v>
      </c>
      <c r="AC94" s="37">
        <f>W94/$S94</f>
        <v>1.776103336921421E-2</v>
      </c>
      <c r="AD94" s="36">
        <f>$N94/M94</f>
        <v>4.2210283960092097E-3</v>
      </c>
      <c r="AE94" s="36">
        <f>$N94/S94</f>
        <v>5.9203444564047362E-3</v>
      </c>
      <c r="AF94" s="37">
        <f>J94/K94</f>
        <v>0.94444444444444442</v>
      </c>
      <c r="AG94" s="78" t="str">
        <f>DAY(A94) &amp; "/" &amp; MONTH(A94) &amp; "/" &amp; YEAR(A94)</f>
        <v>2/4/2019</v>
      </c>
    </row>
    <row r="95" spans="1:33" x14ac:dyDescent="0.25">
      <c r="A95" s="2" t="s">
        <v>9554</v>
      </c>
      <c r="B95" s="3" t="s">
        <v>42</v>
      </c>
      <c r="C95" s="4" t="s">
        <v>9555</v>
      </c>
      <c r="D95" s="3" t="s">
        <v>26</v>
      </c>
      <c r="E95" s="3" t="s">
        <v>9556</v>
      </c>
      <c r="F95" s="3" t="s">
        <v>28</v>
      </c>
      <c r="G95" s="3" t="s">
        <v>28</v>
      </c>
      <c r="H95" s="5">
        <v>25</v>
      </c>
      <c r="I95" s="5">
        <v>1</v>
      </c>
      <c r="J95" s="5">
        <v>213</v>
      </c>
      <c r="K95" s="5">
        <v>220</v>
      </c>
      <c r="L95" s="5">
        <v>0.121681</v>
      </c>
      <c r="M95" s="5">
        <f>O95+V95</f>
        <v>2462</v>
      </c>
      <c r="N95" s="5">
        <v>215</v>
      </c>
      <c r="O95" s="5">
        <v>2461</v>
      </c>
      <c r="P95" s="5">
        <v>1808</v>
      </c>
      <c r="Q95" s="5">
        <v>0</v>
      </c>
      <c r="R95" s="5">
        <v>0</v>
      </c>
      <c r="S95" s="5">
        <f>P95+R95+W95</f>
        <v>1809</v>
      </c>
      <c r="T95" s="5">
        <v>2</v>
      </c>
      <c r="U95" s="5">
        <v>1</v>
      </c>
      <c r="V95" s="5">
        <v>1</v>
      </c>
      <c r="W95" s="5">
        <v>1</v>
      </c>
      <c r="X95" s="37">
        <f>O95/$M95</f>
        <v>0.9995938261575954</v>
      </c>
      <c r="Y95" s="37">
        <f>Q95/$M95</f>
        <v>0</v>
      </c>
      <c r="Z95" s="37">
        <f>V95/$M95</f>
        <v>4.0617384240454913E-4</v>
      </c>
      <c r="AA95" s="37">
        <f>P95/$S95</f>
        <v>0.99944720840243229</v>
      </c>
      <c r="AB95" s="37">
        <f>R95/$S95</f>
        <v>0</v>
      </c>
      <c r="AC95" s="37">
        <f>W95/$S95</f>
        <v>5.5279159756771695E-4</v>
      </c>
      <c r="AD95" s="36">
        <f>$N95/M95</f>
        <v>8.7327376116978064E-2</v>
      </c>
      <c r="AE95" s="36">
        <f>$N95/S95</f>
        <v>0.11885019347705915</v>
      </c>
      <c r="AF95" s="37">
        <f>J95/K95</f>
        <v>0.96818181818181814</v>
      </c>
      <c r="AG95" s="78" t="str">
        <f>DAY(A95) &amp; "/" &amp; MONTH(A95) &amp; "/" &amp; YEAR(A95)</f>
        <v>4/4/2019</v>
      </c>
    </row>
    <row r="96" spans="1:33" x14ac:dyDescent="0.25">
      <c r="A96" s="2" t="s">
        <v>9557</v>
      </c>
      <c r="B96" s="3" t="s">
        <v>42</v>
      </c>
      <c r="C96" s="4" t="s">
        <v>9558</v>
      </c>
      <c r="D96" s="3" t="s">
        <v>26</v>
      </c>
      <c r="E96" s="3" t="s">
        <v>9559</v>
      </c>
      <c r="F96" s="3" t="s">
        <v>28</v>
      </c>
      <c r="G96" s="3" t="s">
        <v>28</v>
      </c>
      <c r="H96" s="5">
        <v>5</v>
      </c>
      <c r="I96" s="5">
        <v>0</v>
      </c>
      <c r="J96" s="5">
        <v>24</v>
      </c>
      <c r="K96" s="5">
        <v>24</v>
      </c>
      <c r="L96" s="5">
        <v>1.3415E-2</v>
      </c>
      <c r="M96" s="5">
        <f>O96+V96</f>
        <v>2540</v>
      </c>
      <c r="N96" s="5">
        <v>18</v>
      </c>
      <c r="O96" s="5">
        <v>2535</v>
      </c>
      <c r="P96" s="5">
        <v>1789</v>
      </c>
      <c r="Q96" s="5">
        <v>0</v>
      </c>
      <c r="R96" s="5">
        <v>0</v>
      </c>
      <c r="S96" s="5">
        <f>P96+R96+W96</f>
        <v>1790</v>
      </c>
      <c r="T96" s="5">
        <v>1</v>
      </c>
      <c r="U96" s="5">
        <v>0</v>
      </c>
      <c r="V96" s="5">
        <v>5</v>
      </c>
      <c r="W96" s="5">
        <v>1</v>
      </c>
      <c r="X96" s="37">
        <f>O96/$M96</f>
        <v>0.99803149606299213</v>
      </c>
      <c r="Y96" s="37">
        <f>Q96/$M96</f>
        <v>0</v>
      </c>
      <c r="Z96" s="37">
        <f>V96/$M96</f>
        <v>1.968503937007874E-3</v>
      </c>
      <c r="AA96" s="37">
        <f>P96/$S96</f>
        <v>0.99944134078212288</v>
      </c>
      <c r="AB96" s="37">
        <f>R96/$S96</f>
        <v>0</v>
      </c>
      <c r="AC96" s="37">
        <f>W96/$S96</f>
        <v>5.5865921787709492E-4</v>
      </c>
      <c r="AD96" s="36">
        <f>$N96/M96</f>
        <v>7.0866141732283464E-3</v>
      </c>
      <c r="AE96" s="36">
        <f>$N96/S96</f>
        <v>1.0055865921787709E-2</v>
      </c>
      <c r="AF96" s="37">
        <f>J96/K96</f>
        <v>1</v>
      </c>
      <c r="AG96" s="78" t="str">
        <f>DAY(A96) &amp; "/" &amp; MONTH(A96) &amp; "/" &amp; YEAR(A96)</f>
        <v>1/4/2019</v>
      </c>
    </row>
    <row r="97" spans="1:33" x14ac:dyDescent="0.25">
      <c r="A97" s="2" t="s">
        <v>9563</v>
      </c>
      <c r="B97" s="3" t="s">
        <v>42</v>
      </c>
      <c r="C97" s="4" t="s">
        <v>9564</v>
      </c>
      <c r="D97" s="3" t="s">
        <v>26</v>
      </c>
      <c r="E97" s="3" t="s">
        <v>9565</v>
      </c>
      <c r="F97" s="3" t="s">
        <v>28</v>
      </c>
      <c r="G97" s="3" t="s">
        <v>28</v>
      </c>
      <c r="H97" s="5">
        <v>26</v>
      </c>
      <c r="I97" s="5">
        <v>0</v>
      </c>
      <c r="J97" s="5">
        <v>5</v>
      </c>
      <c r="K97" s="5">
        <v>51</v>
      </c>
      <c r="L97" s="5">
        <v>2.87E-2</v>
      </c>
      <c r="M97" s="5">
        <f>O97+V97</f>
        <v>4263</v>
      </c>
      <c r="N97" s="5">
        <v>4</v>
      </c>
      <c r="O97" s="5">
        <v>2451</v>
      </c>
      <c r="P97" s="5">
        <v>1777</v>
      </c>
      <c r="Q97" s="5">
        <v>0</v>
      </c>
      <c r="R97" s="5">
        <v>0</v>
      </c>
      <c r="S97" s="5">
        <f>P97+R97+W97</f>
        <v>3132</v>
      </c>
      <c r="T97" s="5">
        <v>1</v>
      </c>
      <c r="U97" s="5">
        <v>1</v>
      </c>
      <c r="V97" s="5">
        <v>1812</v>
      </c>
      <c r="W97" s="5">
        <v>1355</v>
      </c>
      <c r="X97" s="37">
        <f>O97/$M97</f>
        <v>0.57494722026741729</v>
      </c>
      <c r="Y97" s="37">
        <f>Q97/$M97</f>
        <v>0</v>
      </c>
      <c r="Z97" s="37">
        <f>V97/$M97</f>
        <v>0.42505277973258271</v>
      </c>
      <c r="AA97" s="37">
        <f>P97/$S97</f>
        <v>0.56736909323116225</v>
      </c>
      <c r="AB97" s="37">
        <f>R97/$S97</f>
        <v>0</v>
      </c>
      <c r="AC97" s="37">
        <f>W97/$S97</f>
        <v>0.43263090676883781</v>
      </c>
      <c r="AD97" s="36">
        <f>$N97/M97</f>
        <v>9.383063570255688E-4</v>
      </c>
      <c r="AE97" s="36">
        <f>$N97/S97</f>
        <v>1.277139208173691E-3</v>
      </c>
      <c r="AF97" s="37">
        <f>J97/K97</f>
        <v>9.8039215686274508E-2</v>
      </c>
      <c r="AG97" s="78" t="str">
        <f>DAY(A97) &amp; "/" &amp; MONTH(A97) &amp; "/" &amp; YEAR(A97)</f>
        <v>5/4/2019</v>
      </c>
    </row>
    <row r="98" spans="1:33" x14ac:dyDescent="0.25">
      <c r="A98" s="2" t="s">
        <v>9572</v>
      </c>
      <c r="B98" s="3" t="s">
        <v>42</v>
      </c>
      <c r="C98" s="4" t="s">
        <v>9573</v>
      </c>
      <c r="D98" s="3" t="s">
        <v>26</v>
      </c>
      <c r="E98" s="3" t="s">
        <v>9574</v>
      </c>
      <c r="F98" s="3" t="s">
        <v>28</v>
      </c>
      <c r="G98" s="3" t="s">
        <v>28</v>
      </c>
      <c r="H98" s="5">
        <v>10</v>
      </c>
      <c r="I98" s="5">
        <v>0</v>
      </c>
      <c r="J98" s="5">
        <v>25</v>
      </c>
      <c r="K98" s="5">
        <v>30</v>
      </c>
      <c r="L98" s="5">
        <v>1.7534000000000001E-2</v>
      </c>
      <c r="M98" s="5">
        <f>O98+V98</f>
        <v>2503</v>
      </c>
      <c r="N98" s="5">
        <v>21</v>
      </c>
      <c r="O98" s="5">
        <v>2441</v>
      </c>
      <c r="P98" s="5">
        <v>1711</v>
      </c>
      <c r="Q98" s="5">
        <v>0</v>
      </c>
      <c r="R98" s="5">
        <v>0</v>
      </c>
      <c r="S98" s="5">
        <f>P98+R98+W98</f>
        <v>1757</v>
      </c>
      <c r="T98" s="5">
        <v>6</v>
      </c>
      <c r="U98" s="5">
        <v>3</v>
      </c>
      <c r="V98" s="5">
        <v>62</v>
      </c>
      <c r="W98" s="5">
        <v>46</v>
      </c>
      <c r="X98" s="37">
        <f>O98/$M98</f>
        <v>0.97522972433080302</v>
      </c>
      <c r="Y98" s="37">
        <f>Q98/$M98</f>
        <v>0</v>
      </c>
      <c r="Z98" s="37">
        <f>V98/$M98</f>
        <v>2.4770275669196963E-2</v>
      </c>
      <c r="AA98" s="37">
        <f>P98/$S98</f>
        <v>0.97381900967558344</v>
      </c>
      <c r="AB98" s="37">
        <f>R98/$S98</f>
        <v>0</v>
      </c>
      <c r="AC98" s="37">
        <f>W98/$S98</f>
        <v>2.618099032441662E-2</v>
      </c>
      <c r="AD98" s="36">
        <f>$N98/M98</f>
        <v>8.3899320815021966E-3</v>
      </c>
      <c r="AE98" s="36">
        <f>$N98/S98</f>
        <v>1.1952191235059761E-2</v>
      </c>
      <c r="AF98" s="37">
        <f>J98/K98</f>
        <v>0.83333333333333337</v>
      </c>
      <c r="AG98" s="78" t="str">
        <f>DAY(A98) &amp; "/" &amp; MONTH(A98) &amp; "/" &amp; YEAR(A98)</f>
        <v>2/4/2019</v>
      </c>
    </row>
    <row r="99" spans="1:33" x14ac:dyDescent="0.25">
      <c r="A99" s="2" t="s">
        <v>9584</v>
      </c>
      <c r="B99" s="3" t="s">
        <v>42</v>
      </c>
      <c r="C99" s="4" t="s">
        <v>9585</v>
      </c>
      <c r="D99" s="3" t="s">
        <v>26</v>
      </c>
      <c r="E99" s="3" t="s">
        <v>9586</v>
      </c>
      <c r="F99" s="3" t="s">
        <v>28</v>
      </c>
      <c r="G99" s="3" t="s">
        <v>28</v>
      </c>
      <c r="H99" s="5">
        <v>13</v>
      </c>
      <c r="I99" s="5">
        <v>0</v>
      </c>
      <c r="J99" s="5">
        <v>32</v>
      </c>
      <c r="K99" s="5">
        <v>35</v>
      </c>
      <c r="L99" s="5">
        <v>2.0735E-2</v>
      </c>
      <c r="M99" s="5">
        <f>O99+V99</f>
        <v>2459</v>
      </c>
      <c r="N99" s="5">
        <v>27</v>
      </c>
      <c r="O99" s="5">
        <v>2371</v>
      </c>
      <c r="P99" s="5">
        <v>1688</v>
      </c>
      <c r="Q99" s="5">
        <v>0</v>
      </c>
      <c r="R99" s="5">
        <v>0</v>
      </c>
      <c r="S99" s="5">
        <f>P99+R99+W99</f>
        <v>1751</v>
      </c>
      <c r="T99" s="5">
        <v>4</v>
      </c>
      <c r="U99" s="5">
        <v>4</v>
      </c>
      <c r="V99" s="5">
        <v>88</v>
      </c>
      <c r="W99" s="5">
        <v>63</v>
      </c>
      <c r="X99" s="37">
        <f>O99/$M99</f>
        <v>0.96421309475396499</v>
      </c>
      <c r="Y99" s="37">
        <f>Q99/$M99</f>
        <v>0</v>
      </c>
      <c r="Z99" s="37">
        <f>V99/$M99</f>
        <v>3.5786905246034971E-2</v>
      </c>
      <c r="AA99" s="37">
        <f>P99/$S99</f>
        <v>0.96402055968018274</v>
      </c>
      <c r="AB99" s="37">
        <f>R99/$S99</f>
        <v>0</v>
      </c>
      <c r="AC99" s="37">
        <f>W99/$S99</f>
        <v>3.597944031981725E-2</v>
      </c>
      <c r="AD99" s="36">
        <f>$N99/M99</f>
        <v>1.0980073200488003E-2</v>
      </c>
      <c r="AE99" s="36">
        <f>$N99/S99</f>
        <v>1.5419760137064534E-2</v>
      </c>
      <c r="AF99" s="37">
        <f>J99/K99</f>
        <v>0.91428571428571426</v>
      </c>
      <c r="AG99" s="78" t="str">
        <f>DAY(A99) &amp; "/" &amp; MONTH(A99) &amp; "/" &amp; YEAR(A99)</f>
        <v>5/4/2019</v>
      </c>
    </row>
    <row r="100" spans="1:33" x14ac:dyDescent="0.25">
      <c r="A100" s="2" t="s">
        <v>9593</v>
      </c>
      <c r="B100" s="3" t="s">
        <v>42</v>
      </c>
      <c r="C100" s="4" t="s">
        <v>9594</v>
      </c>
      <c r="D100" s="3" t="s">
        <v>26</v>
      </c>
      <c r="E100" s="3" t="s">
        <v>9595</v>
      </c>
      <c r="F100" s="3" t="s">
        <v>28</v>
      </c>
      <c r="G100" s="3" t="s">
        <v>28</v>
      </c>
      <c r="H100" s="5">
        <v>4</v>
      </c>
      <c r="I100" s="5">
        <v>0</v>
      </c>
      <c r="J100" s="5">
        <v>120</v>
      </c>
      <c r="K100" s="5">
        <v>125</v>
      </c>
      <c r="L100" s="5">
        <v>7.4626999999999999E-2</v>
      </c>
      <c r="M100" s="5">
        <f>O100+V100</f>
        <v>2424</v>
      </c>
      <c r="N100" s="5">
        <v>120</v>
      </c>
      <c r="O100" s="5">
        <v>2398</v>
      </c>
      <c r="P100" s="5">
        <v>1675</v>
      </c>
      <c r="Q100" s="5">
        <v>0</v>
      </c>
      <c r="R100" s="5">
        <v>0</v>
      </c>
      <c r="S100" s="5">
        <f>P100+R100+W100</f>
        <v>1691</v>
      </c>
      <c r="T100" s="5">
        <v>5</v>
      </c>
      <c r="U100" s="5">
        <v>1</v>
      </c>
      <c r="V100" s="5">
        <v>26</v>
      </c>
      <c r="W100" s="5">
        <v>16</v>
      </c>
      <c r="X100" s="37">
        <f>O100/$M100</f>
        <v>0.98927392739273923</v>
      </c>
      <c r="Y100" s="37">
        <f>Q100/$M100</f>
        <v>0</v>
      </c>
      <c r="Z100" s="37">
        <f>V100/$M100</f>
        <v>1.0726072607260726E-2</v>
      </c>
      <c r="AA100" s="37">
        <f>P100/$S100</f>
        <v>0.99053814311058541</v>
      </c>
      <c r="AB100" s="37">
        <f>R100/$S100</f>
        <v>0</v>
      </c>
      <c r="AC100" s="37">
        <f>W100/$S100</f>
        <v>9.4618568894145483E-3</v>
      </c>
      <c r="AD100" s="36">
        <f>$N100/M100</f>
        <v>4.9504950495049507E-2</v>
      </c>
      <c r="AE100" s="36">
        <f>$N100/S100</f>
        <v>7.0963926670609107E-2</v>
      </c>
      <c r="AF100" s="37">
        <f>J100/K100</f>
        <v>0.96</v>
      </c>
      <c r="AG100" s="78" t="str">
        <f>DAY(A100) &amp; "/" &amp; MONTH(A100) &amp; "/" &amp; YEAR(A100)</f>
        <v>5/4/2019</v>
      </c>
    </row>
    <row r="101" spans="1:33" x14ac:dyDescent="0.25">
      <c r="A101" s="2" t="s">
        <v>9620</v>
      </c>
      <c r="B101" s="3" t="s">
        <v>42</v>
      </c>
      <c r="C101" s="4" t="s">
        <v>9621</v>
      </c>
      <c r="D101" s="3" t="s">
        <v>26</v>
      </c>
      <c r="E101" s="3" t="s">
        <v>9622</v>
      </c>
      <c r="F101" s="3" t="s">
        <v>28</v>
      </c>
      <c r="G101" s="3" t="s">
        <v>28</v>
      </c>
      <c r="H101" s="5">
        <v>14</v>
      </c>
      <c r="I101" s="5">
        <v>0</v>
      </c>
      <c r="J101" s="5">
        <v>47</v>
      </c>
      <c r="K101" s="5">
        <v>50</v>
      </c>
      <c r="L101" s="5">
        <v>3.0469E-2</v>
      </c>
      <c r="M101" s="5">
        <f>O101+V101</f>
        <v>2325</v>
      </c>
      <c r="N101" s="5">
        <v>40</v>
      </c>
      <c r="O101" s="5">
        <v>2322</v>
      </c>
      <c r="P101" s="5">
        <v>1641</v>
      </c>
      <c r="Q101" s="5">
        <v>0</v>
      </c>
      <c r="R101" s="5">
        <v>0</v>
      </c>
      <c r="S101" s="5">
        <f>P101+R101+W101</f>
        <v>1643</v>
      </c>
      <c r="T101" s="5">
        <v>6</v>
      </c>
      <c r="U101" s="5">
        <v>1</v>
      </c>
      <c r="V101" s="5">
        <v>3</v>
      </c>
      <c r="W101" s="5">
        <v>2</v>
      </c>
      <c r="X101" s="37">
        <f>O101/$M101</f>
        <v>0.99870967741935479</v>
      </c>
      <c r="Y101" s="37">
        <f>Q101/$M101</f>
        <v>0</v>
      </c>
      <c r="Z101" s="37">
        <f>V101/$M101</f>
        <v>1.2903225806451613E-3</v>
      </c>
      <c r="AA101" s="37">
        <f>P101/$S101</f>
        <v>0.9987827145465612</v>
      </c>
      <c r="AB101" s="37">
        <f>R101/$S101</f>
        <v>0</v>
      </c>
      <c r="AC101" s="37">
        <f>W101/$S101</f>
        <v>1.2172854534388314E-3</v>
      </c>
      <c r="AD101" s="36">
        <f>$N101/M101</f>
        <v>1.7204301075268817E-2</v>
      </c>
      <c r="AE101" s="36">
        <f>$N101/S101</f>
        <v>2.4345709068776627E-2</v>
      </c>
      <c r="AF101" s="37">
        <f>J101/K101</f>
        <v>0.94</v>
      </c>
      <c r="AG101" s="78" t="str">
        <f>DAY(A101) &amp; "/" &amp; MONTH(A101) &amp; "/" &amp; YEAR(A101)</f>
        <v>4/4/2019</v>
      </c>
    </row>
    <row r="102" spans="1:33" x14ac:dyDescent="0.25">
      <c r="A102" s="2" t="s">
        <v>9623</v>
      </c>
      <c r="B102" s="3" t="s">
        <v>42</v>
      </c>
      <c r="C102" s="4" t="s">
        <v>9624</v>
      </c>
      <c r="D102" s="3" t="s">
        <v>26</v>
      </c>
      <c r="E102" s="3" t="s">
        <v>9625</v>
      </c>
      <c r="F102" s="3" t="s">
        <v>28</v>
      </c>
      <c r="G102" s="3" t="s">
        <v>28</v>
      </c>
      <c r="H102" s="5">
        <v>10</v>
      </c>
      <c r="I102" s="5">
        <v>0</v>
      </c>
      <c r="J102" s="5">
        <v>134</v>
      </c>
      <c r="K102" s="5">
        <v>140</v>
      </c>
      <c r="L102" s="5">
        <v>8.5417999999999994E-2</v>
      </c>
      <c r="M102" s="5">
        <f>O102+V102</f>
        <v>2295</v>
      </c>
      <c r="N102" s="5">
        <v>130</v>
      </c>
      <c r="O102" s="5">
        <v>2280</v>
      </c>
      <c r="P102" s="5">
        <v>1639</v>
      </c>
      <c r="Q102" s="5">
        <v>0</v>
      </c>
      <c r="R102" s="5">
        <v>0</v>
      </c>
      <c r="S102" s="5">
        <f>P102+R102+W102</f>
        <v>1651</v>
      </c>
      <c r="T102" s="5">
        <v>3</v>
      </c>
      <c r="U102" s="5">
        <v>3</v>
      </c>
      <c r="V102" s="5">
        <v>15</v>
      </c>
      <c r="W102" s="5">
        <v>12</v>
      </c>
      <c r="X102" s="37">
        <f>O102/$M102</f>
        <v>0.99346405228758172</v>
      </c>
      <c r="Y102" s="37">
        <f>Q102/$M102</f>
        <v>0</v>
      </c>
      <c r="Z102" s="37">
        <f>V102/$M102</f>
        <v>6.5359477124183009E-3</v>
      </c>
      <c r="AA102" s="37">
        <f>P102/$S102</f>
        <v>0.99273167777104787</v>
      </c>
      <c r="AB102" s="37">
        <f>R102/$S102</f>
        <v>0</v>
      </c>
      <c r="AC102" s="37">
        <f>W102/$S102</f>
        <v>7.2683222289521504E-3</v>
      </c>
      <c r="AD102" s="36">
        <f>$N102/M102</f>
        <v>5.6644880174291937E-2</v>
      </c>
      <c r="AE102" s="36">
        <f>$N102/S102</f>
        <v>7.874015748031496E-2</v>
      </c>
      <c r="AF102" s="37">
        <f>J102/K102</f>
        <v>0.95714285714285718</v>
      </c>
      <c r="AG102" s="78" t="str">
        <f>DAY(A102) &amp; "/" &amp; MONTH(A102) &amp; "/" &amp; YEAR(A102)</f>
        <v>4/4/2019</v>
      </c>
    </row>
    <row r="103" spans="1:33" x14ac:dyDescent="0.25">
      <c r="A103" s="2" t="s">
        <v>9632</v>
      </c>
      <c r="B103" s="3" t="s">
        <v>42</v>
      </c>
      <c r="C103" s="4" t="s">
        <v>9633</v>
      </c>
      <c r="D103" s="3" t="s">
        <v>26</v>
      </c>
      <c r="E103" s="3" t="s">
        <v>9634</v>
      </c>
      <c r="F103" s="3" t="s">
        <v>28</v>
      </c>
      <c r="G103" s="3" t="s">
        <v>28</v>
      </c>
      <c r="H103" s="5">
        <v>13</v>
      </c>
      <c r="I103" s="5">
        <v>0</v>
      </c>
      <c r="J103" s="5">
        <v>26</v>
      </c>
      <c r="K103" s="5">
        <v>31</v>
      </c>
      <c r="L103" s="5">
        <v>1.9147999999999998E-2</v>
      </c>
      <c r="M103" s="5">
        <f>O103+V103</f>
        <v>2319</v>
      </c>
      <c r="N103" s="5">
        <v>11</v>
      </c>
      <c r="O103" s="5">
        <v>2225</v>
      </c>
      <c r="P103" s="5">
        <v>1619</v>
      </c>
      <c r="Q103" s="5">
        <v>0</v>
      </c>
      <c r="R103" s="5">
        <v>0</v>
      </c>
      <c r="S103" s="5">
        <f>P103+R103+W103</f>
        <v>1690</v>
      </c>
      <c r="T103" s="5">
        <v>7</v>
      </c>
      <c r="U103" s="5">
        <v>1</v>
      </c>
      <c r="V103" s="5">
        <v>94</v>
      </c>
      <c r="W103" s="5">
        <v>71</v>
      </c>
      <c r="X103" s="37">
        <f>O103/$M103</f>
        <v>0.9594652867615352</v>
      </c>
      <c r="Y103" s="37">
        <f>Q103/$M103</f>
        <v>0</v>
      </c>
      <c r="Z103" s="37">
        <f>V103/$M103</f>
        <v>4.0534713238464859E-2</v>
      </c>
      <c r="AA103" s="37">
        <f>P103/$S103</f>
        <v>0.9579881656804734</v>
      </c>
      <c r="AB103" s="37">
        <f>R103/$S103</f>
        <v>0</v>
      </c>
      <c r="AC103" s="37">
        <f>W103/$S103</f>
        <v>4.2011834319526625E-2</v>
      </c>
      <c r="AD103" s="36">
        <f>$N103/M103</f>
        <v>4.7434238896075891E-3</v>
      </c>
      <c r="AE103" s="36">
        <f>$N103/S103</f>
        <v>6.5088757396449702E-3</v>
      </c>
      <c r="AF103" s="37">
        <f>J103/K103</f>
        <v>0.83870967741935487</v>
      </c>
      <c r="AG103" s="78" t="str">
        <f>DAY(A103) &amp; "/" &amp; MONTH(A103) &amp; "/" &amp; YEAR(A103)</f>
        <v>5/4/2019</v>
      </c>
    </row>
    <row r="104" spans="1:33" x14ac:dyDescent="0.25">
      <c r="A104" s="2" t="s">
        <v>9635</v>
      </c>
      <c r="B104" s="3" t="s">
        <v>42</v>
      </c>
      <c r="C104" s="4" t="s">
        <v>9636</v>
      </c>
      <c r="D104" s="3" t="s">
        <v>26</v>
      </c>
      <c r="E104" s="3" t="s">
        <v>9637</v>
      </c>
      <c r="F104" s="3" t="s">
        <v>28</v>
      </c>
      <c r="G104" s="3" t="s">
        <v>28</v>
      </c>
      <c r="H104" s="5">
        <v>6</v>
      </c>
      <c r="I104" s="5">
        <v>0</v>
      </c>
      <c r="J104" s="5">
        <v>12</v>
      </c>
      <c r="K104" s="5">
        <v>13</v>
      </c>
      <c r="L104" s="5">
        <v>8.0750000000000006E-3</v>
      </c>
      <c r="M104" s="5">
        <f>O104+V104</f>
        <v>2255</v>
      </c>
      <c r="N104" s="5">
        <v>8</v>
      </c>
      <c r="O104" s="5">
        <v>2220</v>
      </c>
      <c r="P104" s="5">
        <v>1610</v>
      </c>
      <c r="Q104" s="5">
        <v>0</v>
      </c>
      <c r="R104" s="5">
        <v>0</v>
      </c>
      <c r="S104" s="5">
        <f>P104+R104+W104</f>
        <v>1633</v>
      </c>
      <c r="T104" s="5">
        <v>1</v>
      </c>
      <c r="U104" s="5">
        <v>1</v>
      </c>
      <c r="V104" s="5">
        <v>35</v>
      </c>
      <c r="W104" s="5">
        <v>23</v>
      </c>
      <c r="X104" s="37">
        <f>O104/$M104</f>
        <v>0.98447893569844791</v>
      </c>
      <c r="Y104" s="37">
        <f>Q104/$M104</f>
        <v>0</v>
      </c>
      <c r="Z104" s="37">
        <f>V104/$M104</f>
        <v>1.5521064301552107E-2</v>
      </c>
      <c r="AA104" s="37">
        <f>P104/$S104</f>
        <v>0.9859154929577465</v>
      </c>
      <c r="AB104" s="37">
        <f>R104/$S104</f>
        <v>0</v>
      </c>
      <c r="AC104" s="37">
        <f>W104/$S104</f>
        <v>1.4084507042253521E-2</v>
      </c>
      <c r="AD104" s="36">
        <f>$N104/M104</f>
        <v>3.5476718403547672E-3</v>
      </c>
      <c r="AE104" s="36">
        <f>$N104/S104</f>
        <v>4.8989589712186161E-3</v>
      </c>
      <c r="AF104" s="37">
        <f>J104/K104</f>
        <v>0.92307692307692313</v>
      </c>
      <c r="AG104" s="78" t="str">
        <f>DAY(A104) &amp; "/" &amp; MONTH(A104) &amp; "/" &amp; YEAR(A104)</f>
        <v>7/4/2019</v>
      </c>
    </row>
    <row r="105" spans="1:33" x14ac:dyDescent="0.25">
      <c r="A105" s="2" t="s">
        <v>9638</v>
      </c>
      <c r="B105" s="3" t="s">
        <v>42</v>
      </c>
      <c r="C105" s="4" t="s">
        <v>9639</v>
      </c>
      <c r="D105" s="3" t="s">
        <v>26</v>
      </c>
      <c r="E105" s="3" t="s">
        <v>9640</v>
      </c>
      <c r="F105" s="3" t="s">
        <v>28</v>
      </c>
      <c r="G105" s="3" t="s">
        <v>28</v>
      </c>
      <c r="H105" s="5">
        <v>16</v>
      </c>
      <c r="I105" s="5">
        <v>0</v>
      </c>
      <c r="J105" s="5">
        <v>42</v>
      </c>
      <c r="K105" s="5">
        <v>46</v>
      </c>
      <c r="L105" s="5">
        <v>2.8767999999999998E-2</v>
      </c>
      <c r="M105" s="5">
        <f>O105+V105</f>
        <v>2235</v>
      </c>
      <c r="N105" s="5">
        <v>27</v>
      </c>
      <c r="O105" s="5">
        <v>2231</v>
      </c>
      <c r="P105" s="5">
        <v>1599</v>
      </c>
      <c r="Q105" s="5">
        <v>0</v>
      </c>
      <c r="R105" s="5">
        <v>0</v>
      </c>
      <c r="S105" s="5">
        <f>P105+R105+W105</f>
        <v>1601</v>
      </c>
      <c r="T105" s="5">
        <v>6</v>
      </c>
      <c r="U105" s="5">
        <v>1</v>
      </c>
      <c r="V105" s="5">
        <v>4</v>
      </c>
      <c r="W105" s="5">
        <v>2</v>
      </c>
      <c r="X105" s="37">
        <f>O105/$M105</f>
        <v>0.99821029082774049</v>
      </c>
      <c r="Y105" s="37">
        <f>Q105/$M105</f>
        <v>0</v>
      </c>
      <c r="Z105" s="37">
        <f>V105/$M105</f>
        <v>1.7897091722595079E-3</v>
      </c>
      <c r="AA105" s="37">
        <f>P105/$S105</f>
        <v>0.99875078076202373</v>
      </c>
      <c r="AB105" s="37">
        <f>R105/$S105</f>
        <v>0</v>
      </c>
      <c r="AC105" s="37">
        <f>W105/$S105</f>
        <v>1.2492192379762648E-3</v>
      </c>
      <c r="AD105" s="36">
        <f>$N105/M105</f>
        <v>1.2080536912751677E-2</v>
      </c>
      <c r="AE105" s="36">
        <f>$N105/S105</f>
        <v>1.6864459712679577E-2</v>
      </c>
      <c r="AF105" s="37">
        <f>J105/K105</f>
        <v>0.91304347826086951</v>
      </c>
      <c r="AG105" s="78" t="str">
        <f>DAY(A105) &amp; "/" &amp; MONTH(A105) &amp; "/" &amp; YEAR(A105)</f>
        <v>2/4/2019</v>
      </c>
    </row>
    <row r="106" spans="1:33" x14ac:dyDescent="0.25">
      <c r="A106" s="2" t="s">
        <v>9641</v>
      </c>
      <c r="B106" s="3" t="s">
        <v>42</v>
      </c>
      <c r="C106" s="4" t="s">
        <v>9642</v>
      </c>
      <c r="D106" s="3" t="s">
        <v>26</v>
      </c>
      <c r="E106" s="3" t="s">
        <v>9643</v>
      </c>
      <c r="F106" s="3" t="s">
        <v>28</v>
      </c>
      <c r="G106" s="3" t="s">
        <v>28</v>
      </c>
      <c r="H106" s="5">
        <v>7</v>
      </c>
      <c r="I106" s="5">
        <v>0</v>
      </c>
      <c r="J106" s="5">
        <v>20</v>
      </c>
      <c r="K106" s="5">
        <v>22</v>
      </c>
      <c r="L106" s="5">
        <v>1.4022E-2</v>
      </c>
      <c r="M106" s="5">
        <f>O106+V106</f>
        <v>2148</v>
      </c>
      <c r="N106" s="5">
        <v>17</v>
      </c>
      <c r="O106" s="5">
        <v>2138</v>
      </c>
      <c r="P106" s="5">
        <v>1569</v>
      </c>
      <c r="Q106" s="5">
        <v>0</v>
      </c>
      <c r="R106" s="5">
        <v>0</v>
      </c>
      <c r="S106" s="5">
        <f>P106+R106+W106</f>
        <v>1577</v>
      </c>
      <c r="T106" s="5">
        <v>3</v>
      </c>
      <c r="U106" s="5">
        <v>0</v>
      </c>
      <c r="V106" s="5">
        <v>10</v>
      </c>
      <c r="W106" s="5">
        <v>8</v>
      </c>
      <c r="X106" s="37">
        <f>O106/$M106</f>
        <v>0.99534450651769091</v>
      </c>
      <c r="Y106" s="37">
        <f>Q106/$M106</f>
        <v>0</v>
      </c>
      <c r="Z106" s="37">
        <f>V106/$M106</f>
        <v>4.6554934823091251E-3</v>
      </c>
      <c r="AA106" s="37">
        <f>P106/$S106</f>
        <v>0.99492707672796454</v>
      </c>
      <c r="AB106" s="37">
        <f>R106/$S106</f>
        <v>0</v>
      </c>
      <c r="AC106" s="37">
        <f>W106/$S106</f>
        <v>5.0729232720355105E-3</v>
      </c>
      <c r="AD106" s="36">
        <f>$N106/M106</f>
        <v>7.9143389199255124E-3</v>
      </c>
      <c r="AE106" s="36">
        <f>$N106/S106</f>
        <v>1.077996195307546E-2</v>
      </c>
      <c r="AF106" s="37">
        <f>J106/K106</f>
        <v>0.90909090909090906</v>
      </c>
      <c r="AG106" s="78" t="str">
        <f>DAY(A106) &amp; "/" &amp; MONTH(A106) &amp; "/" &amp; YEAR(A106)</f>
        <v>5/4/2019</v>
      </c>
    </row>
    <row r="107" spans="1:33" x14ac:dyDescent="0.25">
      <c r="A107" s="2" t="s">
        <v>9650</v>
      </c>
      <c r="B107" s="3" t="s">
        <v>42</v>
      </c>
      <c r="C107" s="4" t="s">
        <v>9651</v>
      </c>
      <c r="D107" s="3" t="s">
        <v>26</v>
      </c>
      <c r="E107" s="3" t="s">
        <v>9652</v>
      </c>
      <c r="F107" s="3" t="s">
        <v>28</v>
      </c>
      <c r="G107" s="3" t="s">
        <v>28</v>
      </c>
      <c r="H107" s="5">
        <v>56</v>
      </c>
      <c r="I107" s="5">
        <v>2</v>
      </c>
      <c r="J107" s="5">
        <v>66</v>
      </c>
      <c r="K107" s="5">
        <v>71</v>
      </c>
      <c r="L107" s="5">
        <v>4.6134000000000001E-2</v>
      </c>
      <c r="M107" s="5">
        <f>O107+V107</f>
        <v>2145</v>
      </c>
      <c r="N107" s="5">
        <v>30</v>
      </c>
      <c r="O107" s="5">
        <v>2098</v>
      </c>
      <c r="P107" s="5">
        <v>1539</v>
      </c>
      <c r="Q107" s="5">
        <v>0</v>
      </c>
      <c r="R107" s="5">
        <v>0</v>
      </c>
      <c r="S107" s="5">
        <f>P107+R107+W107</f>
        <v>1570</v>
      </c>
      <c r="T107" s="5">
        <v>3</v>
      </c>
      <c r="U107" s="5">
        <v>0</v>
      </c>
      <c r="V107" s="5">
        <v>47</v>
      </c>
      <c r="W107" s="5">
        <v>31</v>
      </c>
      <c r="X107" s="37">
        <f>O107/$M107</f>
        <v>0.97808857808857808</v>
      </c>
      <c r="Y107" s="37">
        <f>Q107/$M107</f>
        <v>0</v>
      </c>
      <c r="Z107" s="37">
        <f>V107/$M107</f>
        <v>2.1911421911421911E-2</v>
      </c>
      <c r="AA107" s="37">
        <f>P107/$S107</f>
        <v>0.9802547770700637</v>
      </c>
      <c r="AB107" s="37">
        <f>R107/$S107</f>
        <v>0</v>
      </c>
      <c r="AC107" s="37">
        <f>W107/$S107</f>
        <v>1.9745222929936305E-2</v>
      </c>
      <c r="AD107" s="36">
        <f>$N107/M107</f>
        <v>1.3986013986013986E-2</v>
      </c>
      <c r="AE107" s="36">
        <f>$N107/S107</f>
        <v>1.9108280254777069E-2</v>
      </c>
      <c r="AF107" s="37">
        <f>J107/K107</f>
        <v>0.92957746478873238</v>
      </c>
      <c r="AG107" s="78" t="str">
        <f>DAY(A107) &amp; "/" &amp; MONTH(A107) &amp; "/" &amp; YEAR(A107)</f>
        <v>2/4/2019</v>
      </c>
    </row>
    <row r="108" spans="1:33" x14ac:dyDescent="0.25">
      <c r="A108" s="2" t="s">
        <v>9653</v>
      </c>
      <c r="B108" s="3" t="s">
        <v>42</v>
      </c>
      <c r="C108" s="4" t="s">
        <v>9654</v>
      </c>
      <c r="D108" s="3" t="s">
        <v>26</v>
      </c>
      <c r="E108" s="3" t="s">
        <v>9655</v>
      </c>
      <c r="F108" s="3" t="s">
        <v>28</v>
      </c>
      <c r="G108" s="3" t="s">
        <v>28</v>
      </c>
      <c r="H108" s="5">
        <v>13</v>
      </c>
      <c r="I108" s="5">
        <v>0</v>
      </c>
      <c r="J108" s="5">
        <v>71</v>
      </c>
      <c r="K108" s="5">
        <v>77</v>
      </c>
      <c r="L108" s="5">
        <v>5.0590999999999997E-2</v>
      </c>
      <c r="M108" s="5">
        <f>O108+V108</f>
        <v>2224</v>
      </c>
      <c r="N108" s="5">
        <v>67</v>
      </c>
      <c r="O108" s="5">
        <v>2136</v>
      </c>
      <c r="P108" s="5">
        <v>1522</v>
      </c>
      <c r="Q108" s="5">
        <v>0</v>
      </c>
      <c r="R108" s="5">
        <v>0</v>
      </c>
      <c r="S108" s="5">
        <f>P108+R108+W108</f>
        <v>1579</v>
      </c>
      <c r="T108" s="5">
        <v>1</v>
      </c>
      <c r="U108" s="5">
        <v>2</v>
      </c>
      <c r="V108" s="5">
        <v>88</v>
      </c>
      <c r="W108" s="5">
        <v>57</v>
      </c>
      <c r="X108" s="37">
        <f>O108/$M108</f>
        <v>0.96043165467625902</v>
      </c>
      <c r="Y108" s="37">
        <f>Q108/$M108</f>
        <v>0</v>
      </c>
      <c r="Z108" s="37">
        <f>V108/$M108</f>
        <v>3.9568345323741004E-2</v>
      </c>
      <c r="AA108" s="37">
        <f>P108/$S108</f>
        <v>0.9639012032932236</v>
      </c>
      <c r="AB108" s="37">
        <f>R108/$S108</f>
        <v>0</v>
      </c>
      <c r="AC108" s="37">
        <f>W108/$S108</f>
        <v>3.6098796706776438E-2</v>
      </c>
      <c r="AD108" s="36">
        <f>$N108/M108</f>
        <v>3.012589928057554E-2</v>
      </c>
      <c r="AE108" s="36">
        <f>$N108/S108</f>
        <v>4.2431918936035463E-2</v>
      </c>
      <c r="AF108" s="37">
        <f>J108/K108</f>
        <v>0.92207792207792205</v>
      </c>
      <c r="AG108" s="78" t="str">
        <f>DAY(A108) &amp; "/" &amp; MONTH(A108) &amp; "/" &amp; YEAR(A108)</f>
        <v>5/4/2019</v>
      </c>
    </row>
    <row r="109" spans="1:33" x14ac:dyDescent="0.25">
      <c r="A109" s="2" t="s">
        <v>9665</v>
      </c>
      <c r="B109" s="3" t="s">
        <v>42</v>
      </c>
      <c r="C109" s="4" t="s">
        <v>9666</v>
      </c>
      <c r="D109" s="3" t="s">
        <v>26</v>
      </c>
      <c r="E109" s="3" t="s">
        <v>9667</v>
      </c>
      <c r="F109" s="3" t="s">
        <v>28</v>
      </c>
      <c r="G109" s="3" t="s">
        <v>28</v>
      </c>
      <c r="H109" s="5">
        <v>2</v>
      </c>
      <c r="I109" s="5">
        <v>0</v>
      </c>
      <c r="J109" s="5">
        <v>31</v>
      </c>
      <c r="K109" s="5">
        <v>31</v>
      </c>
      <c r="L109" s="5">
        <v>2.0708000000000001E-2</v>
      </c>
      <c r="M109" s="5">
        <f>O109+V109</f>
        <v>2052</v>
      </c>
      <c r="N109" s="5">
        <v>30</v>
      </c>
      <c r="O109" s="5">
        <v>2050</v>
      </c>
      <c r="P109" s="5">
        <v>1497</v>
      </c>
      <c r="Q109" s="5">
        <v>0</v>
      </c>
      <c r="R109" s="5">
        <v>0</v>
      </c>
      <c r="S109" s="5">
        <f>P109+R109+W109</f>
        <v>1498</v>
      </c>
      <c r="T109" s="5">
        <v>1</v>
      </c>
      <c r="U109" s="5">
        <v>0</v>
      </c>
      <c r="V109" s="5">
        <v>2</v>
      </c>
      <c r="W109" s="5">
        <v>1</v>
      </c>
      <c r="X109" s="37">
        <f>O109/$M109</f>
        <v>0.99902534113060426</v>
      </c>
      <c r="Y109" s="37">
        <f>Q109/$M109</f>
        <v>0</v>
      </c>
      <c r="Z109" s="37">
        <f>V109/$M109</f>
        <v>9.7465886939571145E-4</v>
      </c>
      <c r="AA109" s="37">
        <f>P109/$S109</f>
        <v>0.99933244325767689</v>
      </c>
      <c r="AB109" s="37">
        <f>R109/$S109</f>
        <v>0</v>
      </c>
      <c r="AC109" s="37">
        <f>W109/$S109</f>
        <v>6.6755674232309744E-4</v>
      </c>
      <c r="AD109" s="36">
        <f>$N109/M109</f>
        <v>1.4619883040935672E-2</v>
      </c>
      <c r="AE109" s="36">
        <f>$N109/S109</f>
        <v>2.0026702269692925E-2</v>
      </c>
      <c r="AF109" s="37">
        <f>J109/K109</f>
        <v>1</v>
      </c>
      <c r="AG109" s="78" t="str">
        <f>DAY(A109) &amp; "/" &amp; MONTH(A109) &amp; "/" &amp; YEAR(A109)</f>
        <v>1/4/2019</v>
      </c>
    </row>
    <row r="110" spans="1:33" x14ac:dyDescent="0.25">
      <c r="A110" s="2" t="s">
        <v>9671</v>
      </c>
      <c r="B110" s="3" t="s">
        <v>42</v>
      </c>
      <c r="C110" s="4" t="s">
        <v>9672</v>
      </c>
      <c r="D110" s="3" t="s">
        <v>26</v>
      </c>
      <c r="E110" s="3" t="s">
        <v>9673</v>
      </c>
      <c r="F110" s="3" t="s">
        <v>28</v>
      </c>
      <c r="G110" s="3" t="s">
        <v>28</v>
      </c>
      <c r="H110" s="5">
        <v>166</v>
      </c>
      <c r="I110" s="5">
        <v>16</v>
      </c>
      <c r="J110" s="5">
        <v>86</v>
      </c>
      <c r="K110" s="5">
        <v>143</v>
      </c>
      <c r="L110" s="5">
        <v>9.6752000000000005E-2</v>
      </c>
      <c r="M110" s="5">
        <f>O110+V110</f>
        <v>2627</v>
      </c>
      <c r="N110" s="5">
        <v>19</v>
      </c>
      <c r="O110" s="5">
        <v>2091</v>
      </c>
      <c r="P110" s="5">
        <v>1478</v>
      </c>
      <c r="Q110" s="5">
        <v>0</v>
      </c>
      <c r="R110" s="5">
        <v>0</v>
      </c>
      <c r="S110" s="5">
        <f>P110+R110+W110</f>
        <v>1886</v>
      </c>
      <c r="T110" s="5">
        <v>22</v>
      </c>
      <c r="U110" s="5">
        <v>3</v>
      </c>
      <c r="V110" s="5">
        <v>536</v>
      </c>
      <c r="W110" s="5">
        <v>408</v>
      </c>
      <c r="X110" s="37">
        <f>O110/$M110</f>
        <v>0.79596497906357067</v>
      </c>
      <c r="Y110" s="37">
        <f>Q110/$M110</f>
        <v>0</v>
      </c>
      <c r="Z110" s="37">
        <f>V110/$M110</f>
        <v>0.20403502093642939</v>
      </c>
      <c r="AA110" s="37">
        <f>P110/$S110</f>
        <v>0.78366914103923646</v>
      </c>
      <c r="AB110" s="37">
        <f>R110/$S110</f>
        <v>0</v>
      </c>
      <c r="AC110" s="37">
        <f>W110/$S110</f>
        <v>0.21633085896076351</v>
      </c>
      <c r="AD110" s="36">
        <f>$N110/M110</f>
        <v>7.2325846973734301E-3</v>
      </c>
      <c r="AE110" s="36">
        <f>$N110/S110</f>
        <v>1.007423117709438E-2</v>
      </c>
      <c r="AF110" s="37">
        <f>J110/K110</f>
        <v>0.60139860139860135</v>
      </c>
      <c r="AG110" s="78" t="str">
        <f>DAY(A110) &amp; "/" &amp; MONTH(A110) &amp; "/" &amp; YEAR(A110)</f>
        <v>6/4/2019</v>
      </c>
    </row>
    <row r="111" spans="1:33" x14ac:dyDescent="0.25">
      <c r="A111" s="2" t="s">
        <v>9674</v>
      </c>
      <c r="B111" s="3" t="s">
        <v>42</v>
      </c>
      <c r="C111" s="4" t="s">
        <v>9675</v>
      </c>
      <c r="D111" s="3" t="s">
        <v>26</v>
      </c>
      <c r="E111" s="3" t="s">
        <v>9676</v>
      </c>
      <c r="F111" s="3" t="s">
        <v>28</v>
      </c>
      <c r="G111" s="3" t="s">
        <v>28</v>
      </c>
      <c r="H111" s="5">
        <v>8</v>
      </c>
      <c r="I111" s="5">
        <v>0</v>
      </c>
      <c r="J111" s="5">
        <v>51</v>
      </c>
      <c r="K111" s="5">
        <v>55</v>
      </c>
      <c r="L111" s="5">
        <v>3.7212000000000002E-2</v>
      </c>
      <c r="M111" s="5">
        <f>O111+V111</f>
        <v>2150</v>
      </c>
      <c r="N111" s="5">
        <v>46</v>
      </c>
      <c r="O111" s="5">
        <v>2128</v>
      </c>
      <c r="P111" s="5">
        <v>1478</v>
      </c>
      <c r="Q111" s="5">
        <v>0</v>
      </c>
      <c r="R111" s="5">
        <v>0</v>
      </c>
      <c r="S111" s="5">
        <f>P111+R111+W111</f>
        <v>1492</v>
      </c>
      <c r="T111" s="5">
        <v>3</v>
      </c>
      <c r="U111" s="5">
        <v>1</v>
      </c>
      <c r="V111" s="5">
        <v>22</v>
      </c>
      <c r="W111" s="5">
        <v>14</v>
      </c>
      <c r="X111" s="37">
        <f>O111/$M111</f>
        <v>0.98976744186046517</v>
      </c>
      <c r="Y111" s="37">
        <f>Q111/$M111</f>
        <v>0</v>
      </c>
      <c r="Z111" s="37">
        <f>V111/$M111</f>
        <v>1.0232558139534883E-2</v>
      </c>
      <c r="AA111" s="37">
        <f>P111/$S111</f>
        <v>0.9906166219839142</v>
      </c>
      <c r="AB111" s="37">
        <f>R111/$S111</f>
        <v>0</v>
      </c>
      <c r="AC111" s="37">
        <f>W111/$S111</f>
        <v>9.3833780160857902E-3</v>
      </c>
      <c r="AD111" s="36">
        <f>$N111/M111</f>
        <v>2.1395348837209303E-2</v>
      </c>
      <c r="AE111" s="36">
        <f>$N111/S111</f>
        <v>3.0831099195710455E-2</v>
      </c>
      <c r="AF111" s="37">
        <f>J111/K111</f>
        <v>0.92727272727272725</v>
      </c>
      <c r="AG111" s="78" t="str">
        <f>DAY(A111) &amp; "/" &amp; MONTH(A111) &amp; "/" &amp; YEAR(A111)</f>
        <v>5/4/2019</v>
      </c>
    </row>
    <row r="112" spans="1:33" x14ac:dyDescent="0.25">
      <c r="A112" s="2" t="s">
        <v>9683</v>
      </c>
      <c r="B112" s="3" t="s">
        <v>42</v>
      </c>
      <c r="C112" s="4" t="s">
        <v>9684</v>
      </c>
      <c r="D112" s="3" t="s">
        <v>26</v>
      </c>
      <c r="E112" s="3" t="s">
        <v>9685</v>
      </c>
      <c r="F112" s="3" t="s">
        <v>28</v>
      </c>
      <c r="G112" s="3" t="s">
        <v>28</v>
      </c>
      <c r="H112" s="5">
        <v>9</v>
      </c>
      <c r="I112" s="5">
        <v>0</v>
      </c>
      <c r="J112" s="5">
        <v>31</v>
      </c>
      <c r="K112" s="5">
        <v>33</v>
      </c>
      <c r="L112" s="5">
        <v>2.2388000000000002E-2</v>
      </c>
      <c r="M112" s="5">
        <f>O112+V112</f>
        <v>2001</v>
      </c>
      <c r="N112" s="5">
        <v>28</v>
      </c>
      <c r="O112" s="5">
        <v>1998</v>
      </c>
      <c r="P112" s="5">
        <v>1474</v>
      </c>
      <c r="Q112" s="5">
        <v>0</v>
      </c>
      <c r="R112" s="5">
        <v>0</v>
      </c>
      <c r="S112" s="5">
        <f>P112+R112+W112</f>
        <v>1476</v>
      </c>
      <c r="T112" s="5">
        <v>0</v>
      </c>
      <c r="U112" s="5">
        <v>1</v>
      </c>
      <c r="V112" s="5">
        <v>3</v>
      </c>
      <c r="W112" s="5">
        <v>2</v>
      </c>
      <c r="X112" s="37">
        <f>O112/$M112</f>
        <v>0.99850074962518742</v>
      </c>
      <c r="Y112" s="37">
        <f>Q112/$M112</f>
        <v>0</v>
      </c>
      <c r="Z112" s="37">
        <f>V112/$M112</f>
        <v>1.4992503748125937E-3</v>
      </c>
      <c r="AA112" s="37">
        <f>P112/$S112</f>
        <v>0.99864498644986455</v>
      </c>
      <c r="AB112" s="37">
        <f>R112/$S112</f>
        <v>0</v>
      </c>
      <c r="AC112" s="37">
        <f>W112/$S112</f>
        <v>1.3550135501355014E-3</v>
      </c>
      <c r="AD112" s="36">
        <f>$N112/M112</f>
        <v>1.3993003498250875E-2</v>
      </c>
      <c r="AE112" s="36">
        <f>$N112/S112</f>
        <v>1.8970189701897018E-2</v>
      </c>
      <c r="AF112" s="37">
        <f>J112/K112</f>
        <v>0.93939393939393945</v>
      </c>
      <c r="AG112" s="78" t="str">
        <f>DAY(A112) &amp; "/" &amp; MONTH(A112) &amp; "/" &amp; YEAR(A112)</f>
        <v>3/4/2019</v>
      </c>
    </row>
    <row r="113" spans="1:33" x14ac:dyDescent="0.25">
      <c r="A113" s="2" t="s">
        <v>9689</v>
      </c>
      <c r="B113" s="3" t="s">
        <v>42</v>
      </c>
      <c r="C113" s="4" t="s">
        <v>9690</v>
      </c>
      <c r="D113" s="3" t="s">
        <v>26</v>
      </c>
      <c r="E113" s="3" t="s">
        <v>9691</v>
      </c>
      <c r="F113" s="3" t="s">
        <v>28</v>
      </c>
      <c r="G113" s="3" t="s">
        <v>28</v>
      </c>
      <c r="H113" s="5">
        <v>17</v>
      </c>
      <c r="I113" s="5">
        <v>0</v>
      </c>
      <c r="J113" s="5">
        <v>17</v>
      </c>
      <c r="K113" s="5">
        <v>20</v>
      </c>
      <c r="L113" s="5">
        <v>1.3643000000000001E-2</v>
      </c>
      <c r="M113" s="5">
        <f>O113+V113</f>
        <v>2078</v>
      </c>
      <c r="N113" s="5">
        <v>6</v>
      </c>
      <c r="O113" s="5">
        <v>2074</v>
      </c>
      <c r="P113" s="5">
        <v>1466</v>
      </c>
      <c r="Q113" s="5">
        <v>0</v>
      </c>
      <c r="R113" s="5">
        <v>0</v>
      </c>
      <c r="S113" s="5">
        <f>P113+R113+W113</f>
        <v>1470</v>
      </c>
      <c r="T113" s="5">
        <v>0</v>
      </c>
      <c r="U113" s="5">
        <v>2</v>
      </c>
      <c r="V113" s="5">
        <v>4</v>
      </c>
      <c r="W113" s="5">
        <v>4</v>
      </c>
      <c r="X113" s="37">
        <f>O113/$M113</f>
        <v>0.99807507218479308</v>
      </c>
      <c r="Y113" s="37">
        <f>Q113/$M113</f>
        <v>0</v>
      </c>
      <c r="Z113" s="37">
        <f>V113/$M113</f>
        <v>1.9249278152069298E-3</v>
      </c>
      <c r="AA113" s="37">
        <f>P113/$S113</f>
        <v>0.99727891156462589</v>
      </c>
      <c r="AB113" s="37">
        <f>R113/$S113</f>
        <v>0</v>
      </c>
      <c r="AC113" s="37">
        <f>W113/$S113</f>
        <v>2.7210884353741495E-3</v>
      </c>
      <c r="AD113" s="36">
        <f>$N113/M113</f>
        <v>2.8873917228103944E-3</v>
      </c>
      <c r="AE113" s="36">
        <f>$N113/S113</f>
        <v>4.0816326530612249E-3</v>
      </c>
      <c r="AF113" s="37">
        <f>J113/K113</f>
        <v>0.85</v>
      </c>
      <c r="AG113" s="78" t="str">
        <f>DAY(A113) &amp; "/" &amp; MONTH(A113) &amp; "/" &amp; YEAR(A113)</f>
        <v>3/4/2019</v>
      </c>
    </row>
    <row r="114" spans="1:33" x14ac:dyDescent="0.25">
      <c r="A114" s="2" t="s">
        <v>9692</v>
      </c>
      <c r="B114" s="3" t="s">
        <v>42</v>
      </c>
      <c r="C114" s="4" t="s">
        <v>9693</v>
      </c>
      <c r="D114" s="3" t="s">
        <v>26</v>
      </c>
      <c r="E114" s="3" t="s">
        <v>9694</v>
      </c>
      <c r="F114" s="3" t="s">
        <v>28</v>
      </c>
      <c r="G114" s="3" t="s">
        <v>28</v>
      </c>
      <c r="H114" s="5">
        <v>14</v>
      </c>
      <c r="I114" s="5">
        <v>0</v>
      </c>
      <c r="J114" s="5">
        <v>36</v>
      </c>
      <c r="K114" s="5">
        <v>36</v>
      </c>
      <c r="L114" s="5">
        <v>2.4556999999999999E-2</v>
      </c>
      <c r="M114" s="5">
        <f>O114+V114</f>
        <v>2060</v>
      </c>
      <c r="N114" s="5">
        <v>28</v>
      </c>
      <c r="O114" s="5">
        <v>2038</v>
      </c>
      <c r="P114" s="5">
        <v>1466</v>
      </c>
      <c r="Q114" s="5">
        <v>0</v>
      </c>
      <c r="R114" s="5">
        <v>0</v>
      </c>
      <c r="S114" s="5">
        <f>P114+R114+W114</f>
        <v>1482</v>
      </c>
      <c r="T114" s="5">
        <v>6</v>
      </c>
      <c r="U114" s="5">
        <v>1</v>
      </c>
      <c r="V114" s="5">
        <v>22</v>
      </c>
      <c r="W114" s="5">
        <v>16</v>
      </c>
      <c r="X114" s="37">
        <f>O114/$M114</f>
        <v>0.98932038834951452</v>
      </c>
      <c r="Y114" s="37">
        <f>Q114/$M114</f>
        <v>0</v>
      </c>
      <c r="Z114" s="37">
        <f>V114/$M114</f>
        <v>1.0679611650485437E-2</v>
      </c>
      <c r="AA114" s="37">
        <f>P114/$S114</f>
        <v>0.9892037786774629</v>
      </c>
      <c r="AB114" s="37">
        <f>R114/$S114</f>
        <v>0</v>
      </c>
      <c r="AC114" s="37">
        <f>W114/$S114</f>
        <v>1.0796221322537112E-2</v>
      </c>
      <c r="AD114" s="36">
        <f>$N114/M114</f>
        <v>1.3592233009708738E-2</v>
      </c>
      <c r="AE114" s="36">
        <f>$N114/S114</f>
        <v>1.8893387314439947E-2</v>
      </c>
      <c r="AF114" s="37">
        <f>J114/K114</f>
        <v>1</v>
      </c>
      <c r="AG114" s="78" t="str">
        <f>DAY(A114) &amp; "/" &amp; MONTH(A114) &amp; "/" &amp; YEAR(A114)</f>
        <v>3/4/2019</v>
      </c>
    </row>
    <row r="115" spans="1:33" x14ac:dyDescent="0.25">
      <c r="A115" s="2" t="s">
        <v>9713</v>
      </c>
      <c r="B115" s="3" t="s">
        <v>42</v>
      </c>
      <c r="C115" s="4" t="s">
        <v>9714</v>
      </c>
      <c r="D115" s="3" t="s">
        <v>26</v>
      </c>
      <c r="E115" s="3" t="s">
        <v>9715</v>
      </c>
      <c r="F115" s="3" t="s">
        <v>28</v>
      </c>
      <c r="G115" s="3" t="s">
        <v>28</v>
      </c>
      <c r="H115" s="5">
        <v>192</v>
      </c>
      <c r="I115" s="5">
        <v>9</v>
      </c>
      <c r="J115" s="5">
        <v>168</v>
      </c>
      <c r="K115" s="5">
        <v>196</v>
      </c>
      <c r="L115" s="5">
        <v>0.13649</v>
      </c>
      <c r="M115" s="5">
        <f>O115+V115</f>
        <v>2381</v>
      </c>
      <c r="N115" s="5">
        <v>96</v>
      </c>
      <c r="O115" s="5">
        <v>2177</v>
      </c>
      <c r="P115" s="5">
        <v>1436</v>
      </c>
      <c r="Q115" s="5">
        <v>0</v>
      </c>
      <c r="R115" s="5">
        <v>0</v>
      </c>
      <c r="S115" s="5">
        <f>P115+R115+W115</f>
        <v>1578</v>
      </c>
      <c r="T115" s="5">
        <v>10</v>
      </c>
      <c r="U115" s="5">
        <v>3</v>
      </c>
      <c r="V115" s="5">
        <v>204</v>
      </c>
      <c r="W115" s="5">
        <v>142</v>
      </c>
      <c r="X115" s="37">
        <f>O115/$M115</f>
        <v>0.91432171356572867</v>
      </c>
      <c r="Y115" s="37">
        <f>Q115/$M115</f>
        <v>0</v>
      </c>
      <c r="Z115" s="37">
        <f>V115/$M115</f>
        <v>8.567828643427132E-2</v>
      </c>
      <c r="AA115" s="37">
        <f>P115/$S115</f>
        <v>0.91001267427122945</v>
      </c>
      <c r="AB115" s="37">
        <f>R115/$S115</f>
        <v>0</v>
      </c>
      <c r="AC115" s="37">
        <f>W115/$S115</f>
        <v>8.9987325728770592E-2</v>
      </c>
      <c r="AD115" s="36">
        <f>$N115/M115</f>
        <v>4.031919361612768E-2</v>
      </c>
      <c r="AE115" s="36">
        <f>$N115/S115</f>
        <v>6.0836501901140684E-2</v>
      </c>
      <c r="AF115" s="37">
        <f>J115/K115</f>
        <v>0.8571428571428571</v>
      </c>
      <c r="AG115" s="78" t="str">
        <f>DAY(A115) &amp; "/" &amp; MONTH(A115) &amp; "/" &amp; YEAR(A115)</f>
        <v>3/4/2019</v>
      </c>
    </row>
    <row r="116" spans="1:33" x14ac:dyDescent="0.25">
      <c r="A116" s="2" t="s">
        <v>9716</v>
      </c>
      <c r="B116" s="3" t="s">
        <v>42</v>
      </c>
      <c r="C116" s="4" t="s">
        <v>9717</v>
      </c>
      <c r="D116" s="3" t="s">
        <v>26</v>
      </c>
      <c r="E116" s="3" t="s">
        <v>9667</v>
      </c>
      <c r="F116" s="3" t="s">
        <v>28</v>
      </c>
      <c r="G116" s="3" t="s">
        <v>28</v>
      </c>
      <c r="H116" s="5">
        <v>25</v>
      </c>
      <c r="I116" s="5">
        <v>0</v>
      </c>
      <c r="J116" s="5">
        <v>50</v>
      </c>
      <c r="K116" s="5">
        <v>50</v>
      </c>
      <c r="L116" s="5">
        <v>3.4819000000000003E-2</v>
      </c>
      <c r="M116" s="5">
        <f>O116+V116</f>
        <v>1900</v>
      </c>
      <c r="N116" s="5">
        <v>32</v>
      </c>
      <c r="O116" s="5">
        <v>1898</v>
      </c>
      <c r="P116" s="5">
        <v>1436</v>
      </c>
      <c r="Q116" s="5">
        <v>0</v>
      </c>
      <c r="R116" s="5">
        <v>0</v>
      </c>
      <c r="S116" s="5">
        <f>P116+R116+W116</f>
        <v>1437</v>
      </c>
      <c r="T116" s="5">
        <v>2</v>
      </c>
      <c r="U116" s="5">
        <v>2</v>
      </c>
      <c r="V116" s="5">
        <v>2</v>
      </c>
      <c r="W116" s="5">
        <v>1</v>
      </c>
      <c r="X116" s="37">
        <f>O116/$M116</f>
        <v>0.99894736842105258</v>
      </c>
      <c r="Y116" s="37">
        <f>Q116/$M116</f>
        <v>0</v>
      </c>
      <c r="Z116" s="37">
        <f>V116/$M116</f>
        <v>1.0526315789473684E-3</v>
      </c>
      <c r="AA116" s="37">
        <f>P116/$S116</f>
        <v>0.9993041057759221</v>
      </c>
      <c r="AB116" s="37">
        <f>R116/$S116</f>
        <v>0</v>
      </c>
      <c r="AC116" s="37">
        <f>W116/$S116</f>
        <v>6.9589422407794019E-4</v>
      </c>
      <c r="AD116" s="36">
        <f>$N116/M116</f>
        <v>1.6842105263157894E-2</v>
      </c>
      <c r="AE116" s="36">
        <f>$N116/S116</f>
        <v>2.2268615170494086E-2</v>
      </c>
      <c r="AF116" s="37">
        <f>J116/K116</f>
        <v>1</v>
      </c>
      <c r="AG116" s="78" t="str">
        <f>DAY(A116) &amp; "/" &amp; MONTH(A116) &amp; "/" &amp; YEAR(A116)</f>
        <v>2/4/2019</v>
      </c>
    </row>
    <row r="117" spans="1:33" x14ac:dyDescent="0.25">
      <c r="A117" s="2" t="s">
        <v>9721</v>
      </c>
      <c r="B117" s="3" t="s">
        <v>42</v>
      </c>
      <c r="C117" s="4" t="s">
        <v>9722</v>
      </c>
      <c r="D117" s="3" t="s">
        <v>26</v>
      </c>
      <c r="E117" s="3" t="s">
        <v>9723</v>
      </c>
      <c r="F117" s="3" t="s">
        <v>28</v>
      </c>
      <c r="G117" s="3" t="s">
        <v>28</v>
      </c>
      <c r="H117" s="5">
        <v>2</v>
      </c>
      <c r="I117" s="5">
        <v>0</v>
      </c>
      <c r="J117" s="5">
        <v>5</v>
      </c>
      <c r="K117" s="5">
        <v>7</v>
      </c>
      <c r="L117" s="5">
        <v>4.9439999999999996E-3</v>
      </c>
      <c r="M117" s="5">
        <f>O117+V117</f>
        <v>1987</v>
      </c>
      <c r="N117" s="5">
        <v>5</v>
      </c>
      <c r="O117" s="5">
        <v>1985</v>
      </c>
      <c r="P117" s="5">
        <v>1416</v>
      </c>
      <c r="Q117" s="5">
        <v>0</v>
      </c>
      <c r="R117" s="5">
        <v>0</v>
      </c>
      <c r="S117" s="5">
        <f>P117+R117+W117</f>
        <v>1417</v>
      </c>
      <c r="T117" s="5">
        <v>0</v>
      </c>
      <c r="U117" s="5">
        <v>0</v>
      </c>
      <c r="V117" s="5">
        <v>2</v>
      </c>
      <c r="W117" s="5">
        <v>1</v>
      </c>
      <c r="X117" s="37">
        <f>O117/$M117</f>
        <v>0.99899345747357826</v>
      </c>
      <c r="Y117" s="37">
        <f>Q117/$M117</f>
        <v>0</v>
      </c>
      <c r="Z117" s="37">
        <f>V117/$M117</f>
        <v>1.0065425264217413E-3</v>
      </c>
      <c r="AA117" s="37">
        <f>P117/$S117</f>
        <v>0.99929428369795348</v>
      </c>
      <c r="AB117" s="37">
        <f>R117/$S117</f>
        <v>0</v>
      </c>
      <c r="AC117" s="37">
        <f>W117/$S117</f>
        <v>7.0571630204657732E-4</v>
      </c>
      <c r="AD117" s="36">
        <f>$N117/M117</f>
        <v>2.5163563160543532E-3</v>
      </c>
      <c r="AE117" s="36">
        <f>$N117/S117</f>
        <v>3.5285815102328866E-3</v>
      </c>
      <c r="AF117" s="37">
        <f>J117/K117</f>
        <v>0.7142857142857143</v>
      </c>
      <c r="AG117" s="78" t="str">
        <f>DAY(A117) &amp; "/" &amp; MONTH(A117) &amp; "/" &amp; YEAR(A117)</f>
        <v>1/4/2019</v>
      </c>
    </row>
    <row r="118" spans="1:33" x14ac:dyDescent="0.25">
      <c r="A118" s="2" t="s">
        <v>9730</v>
      </c>
      <c r="B118" s="3" t="s">
        <v>42</v>
      </c>
      <c r="C118" s="4" t="s">
        <v>9731</v>
      </c>
      <c r="D118" s="3" t="s">
        <v>26</v>
      </c>
      <c r="E118" s="3" t="s">
        <v>9732</v>
      </c>
      <c r="F118" s="3" t="s">
        <v>28</v>
      </c>
      <c r="G118" s="3" t="s">
        <v>28</v>
      </c>
      <c r="H118" s="5">
        <v>29</v>
      </c>
      <c r="I118" s="5">
        <v>1</v>
      </c>
      <c r="J118" s="5">
        <v>27</v>
      </c>
      <c r="K118" s="5">
        <v>30</v>
      </c>
      <c r="L118" s="5">
        <v>2.1614000000000001E-2</v>
      </c>
      <c r="M118" s="5">
        <f>O118+V118</f>
        <v>1914</v>
      </c>
      <c r="N118" s="5">
        <v>6</v>
      </c>
      <c r="O118" s="5">
        <v>1910</v>
      </c>
      <c r="P118" s="5">
        <v>1388</v>
      </c>
      <c r="Q118" s="5">
        <v>0</v>
      </c>
      <c r="R118" s="5">
        <v>0</v>
      </c>
      <c r="S118" s="5">
        <f>P118+R118+W118</f>
        <v>1390</v>
      </c>
      <c r="T118" s="5">
        <v>2</v>
      </c>
      <c r="U118" s="5">
        <v>0</v>
      </c>
      <c r="V118" s="5">
        <v>4</v>
      </c>
      <c r="W118" s="5">
        <v>2</v>
      </c>
      <c r="X118" s="37">
        <f>O118/$M118</f>
        <v>0.99791013584117028</v>
      </c>
      <c r="Y118" s="37">
        <f>Q118/$M118</f>
        <v>0</v>
      </c>
      <c r="Z118" s="37">
        <f>V118/$M118</f>
        <v>2.0898641588296763E-3</v>
      </c>
      <c r="AA118" s="37">
        <f>P118/$S118</f>
        <v>0.99856115107913668</v>
      </c>
      <c r="AB118" s="37">
        <f>R118/$S118</f>
        <v>0</v>
      </c>
      <c r="AC118" s="37">
        <f>W118/$S118</f>
        <v>1.4388489208633094E-3</v>
      </c>
      <c r="AD118" s="36">
        <f>$N118/M118</f>
        <v>3.134796238244514E-3</v>
      </c>
      <c r="AE118" s="36">
        <f>$N118/S118</f>
        <v>4.3165467625899279E-3</v>
      </c>
      <c r="AF118" s="37">
        <f>J118/K118</f>
        <v>0.9</v>
      </c>
      <c r="AG118" s="78" t="str">
        <f>DAY(A118) &amp; "/" &amp; MONTH(A118) &amp; "/" &amp; YEAR(A118)</f>
        <v>5/4/2019</v>
      </c>
    </row>
    <row r="119" spans="1:33" x14ac:dyDescent="0.25">
      <c r="A119" s="2" t="s">
        <v>9733</v>
      </c>
      <c r="B119" s="3" t="s">
        <v>42</v>
      </c>
      <c r="C119" s="4" t="s">
        <v>9734</v>
      </c>
      <c r="D119" s="3" t="s">
        <v>206</v>
      </c>
      <c r="E119" s="3" t="s">
        <v>569</v>
      </c>
      <c r="F119" s="3" t="s">
        <v>28</v>
      </c>
      <c r="G119" s="3" t="s">
        <v>28</v>
      </c>
      <c r="H119" s="5">
        <v>10</v>
      </c>
      <c r="I119" s="5">
        <v>0</v>
      </c>
      <c r="J119" s="5">
        <v>14</v>
      </c>
      <c r="K119" s="5">
        <v>16</v>
      </c>
      <c r="L119" s="5">
        <v>1.1527000000000001E-2</v>
      </c>
      <c r="M119" s="5">
        <f>O119+V119</f>
        <v>1928</v>
      </c>
      <c r="N119" s="5">
        <v>0</v>
      </c>
      <c r="O119" s="5">
        <v>1890</v>
      </c>
      <c r="P119" s="5">
        <v>1388</v>
      </c>
      <c r="Q119" s="5">
        <v>0</v>
      </c>
      <c r="R119" s="5">
        <v>0</v>
      </c>
      <c r="S119" s="5">
        <f>P119+R119+W119</f>
        <v>1423</v>
      </c>
      <c r="T119" s="5">
        <v>5</v>
      </c>
      <c r="U119" s="5">
        <v>1</v>
      </c>
      <c r="V119" s="5">
        <v>38</v>
      </c>
      <c r="W119" s="5">
        <v>35</v>
      </c>
      <c r="X119" s="37">
        <f>O119/$M119</f>
        <v>0.98029045643153523</v>
      </c>
      <c r="Y119" s="37">
        <f>Q119/$M119</f>
        <v>0</v>
      </c>
      <c r="Z119" s="37">
        <f>V119/$M119</f>
        <v>1.970954356846473E-2</v>
      </c>
      <c r="AA119" s="37">
        <f>P119/$S119</f>
        <v>0.97540407589599443</v>
      </c>
      <c r="AB119" s="37">
        <f>R119/$S119</f>
        <v>0</v>
      </c>
      <c r="AC119" s="37">
        <f>W119/$S119</f>
        <v>2.4595924104005622E-2</v>
      </c>
      <c r="AD119" s="36">
        <f>$N119/M119</f>
        <v>0</v>
      </c>
      <c r="AE119" s="36">
        <f>$N119/S119</f>
        <v>0</v>
      </c>
      <c r="AF119" s="37">
        <f>J119/K119</f>
        <v>0.875</v>
      </c>
      <c r="AG119" s="78" t="str">
        <f>DAY(A119) &amp; "/" &amp; MONTH(A119) &amp; "/" &amp; YEAR(A119)</f>
        <v>1/4/2019</v>
      </c>
    </row>
    <row r="120" spans="1:33" x14ac:dyDescent="0.25">
      <c r="A120" s="2" t="s">
        <v>9741</v>
      </c>
      <c r="B120" s="3" t="s">
        <v>42</v>
      </c>
      <c r="C120" s="4" t="s">
        <v>9742</v>
      </c>
      <c r="D120" s="3" t="s">
        <v>26</v>
      </c>
      <c r="E120" s="3" t="s">
        <v>9743</v>
      </c>
      <c r="F120" s="3" t="s">
        <v>28</v>
      </c>
      <c r="G120" s="3" t="s">
        <v>28</v>
      </c>
      <c r="H120" s="5">
        <v>4</v>
      </c>
      <c r="I120" s="5">
        <v>0</v>
      </c>
      <c r="J120" s="5">
        <v>13</v>
      </c>
      <c r="K120" s="5">
        <v>13</v>
      </c>
      <c r="L120" s="5">
        <v>9.5729999999999999E-3</v>
      </c>
      <c r="M120" s="5">
        <f>O120+V120</f>
        <v>2052</v>
      </c>
      <c r="N120" s="5">
        <v>8</v>
      </c>
      <c r="O120" s="5">
        <v>2049</v>
      </c>
      <c r="P120" s="5">
        <v>1358</v>
      </c>
      <c r="Q120" s="5">
        <v>0</v>
      </c>
      <c r="R120" s="5">
        <v>0</v>
      </c>
      <c r="S120" s="5">
        <f>P120+R120+W120</f>
        <v>1359</v>
      </c>
      <c r="T120" s="5">
        <v>2</v>
      </c>
      <c r="U120" s="5">
        <v>0</v>
      </c>
      <c r="V120" s="5">
        <v>3</v>
      </c>
      <c r="W120" s="5">
        <v>1</v>
      </c>
      <c r="X120" s="37">
        <f>O120/$M120</f>
        <v>0.99853801169590639</v>
      </c>
      <c r="Y120" s="37">
        <f>Q120/$M120</f>
        <v>0</v>
      </c>
      <c r="Z120" s="37">
        <f>V120/$M120</f>
        <v>1.4619883040935672E-3</v>
      </c>
      <c r="AA120" s="37">
        <f>P120/$S120</f>
        <v>0.99926416482707869</v>
      </c>
      <c r="AB120" s="37">
        <f>R120/$S120</f>
        <v>0</v>
      </c>
      <c r="AC120" s="37">
        <f>W120/$S120</f>
        <v>7.3583517292126564E-4</v>
      </c>
      <c r="AD120" s="36">
        <f>$N120/M120</f>
        <v>3.8986354775828458E-3</v>
      </c>
      <c r="AE120" s="36">
        <f>$N120/S120</f>
        <v>5.8866813833701251E-3</v>
      </c>
      <c r="AF120" s="37">
        <f>J120/K120</f>
        <v>1</v>
      </c>
      <c r="AG120" s="78" t="str">
        <f>DAY(A120) &amp; "/" &amp; MONTH(A120) &amp; "/" &amp; YEAR(A120)</f>
        <v>5/4/2019</v>
      </c>
    </row>
    <row r="121" spans="1:33" x14ac:dyDescent="0.25">
      <c r="A121" s="2" t="s">
        <v>9744</v>
      </c>
      <c r="B121" s="3" t="s">
        <v>42</v>
      </c>
      <c r="C121" s="4" t="s">
        <v>9745</v>
      </c>
      <c r="D121" s="3" t="s">
        <v>26</v>
      </c>
      <c r="E121" s="3" t="s">
        <v>9746</v>
      </c>
      <c r="F121" s="3" t="s">
        <v>28</v>
      </c>
      <c r="G121" s="3" t="s">
        <v>28</v>
      </c>
      <c r="H121" s="5">
        <v>7</v>
      </c>
      <c r="I121" s="5">
        <v>0</v>
      </c>
      <c r="J121" s="5">
        <v>22</v>
      </c>
      <c r="K121" s="5">
        <v>25</v>
      </c>
      <c r="L121" s="5">
        <v>1.8450000000000001E-2</v>
      </c>
      <c r="M121" s="5">
        <f>O121+V121</f>
        <v>1946</v>
      </c>
      <c r="N121" s="5">
        <v>20</v>
      </c>
      <c r="O121" s="5">
        <v>1924</v>
      </c>
      <c r="P121" s="5">
        <v>1355</v>
      </c>
      <c r="Q121" s="5">
        <v>0</v>
      </c>
      <c r="R121" s="5">
        <v>0</v>
      </c>
      <c r="S121" s="5">
        <f>P121+R121+W121</f>
        <v>1369</v>
      </c>
      <c r="T121" s="5">
        <v>2</v>
      </c>
      <c r="U121" s="5">
        <v>0</v>
      </c>
      <c r="V121" s="5">
        <v>22</v>
      </c>
      <c r="W121" s="5">
        <v>14</v>
      </c>
      <c r="X121" s="37">
        <f>O121/$M121</f>
        <v>0.98869475847893118</v>
      </c>
      <c r="Y121" s="37">
        <f>Q121/$M121</f>
        <v>0</v>
      </c>
      <c r="Z121" s="37">
        <f>V121/$M121</f>
        <v>1.1305241521068859E-2</v>
      </c>
      <c r="AA121" s="37">
        <f>P121/$S121</f>
        <v>0.98977355734112493</v>
      </c>
      <c r="AB121" s="37">
        <f>R121/$S121</f>
        <v>0</v>
      </c>
      <c r="AC121" s="37">
        <f>W121/$S121</f>
        <v>1.0226442658875092E-2</v>
      </c>
      <c r="AD121" s="36">
        <f>$N121/M121</f>
        <v>1.0277492291880781E-2</v>
      </c>
      <c r="AE121" s="36">
        <f>$N121/S121</f>
        <v>1.4609203798392988E-2</v>
      </c>
      <c r="AF121" s="37">
        <f>J121/K121</f>
        <v>0.88</v>
      </c>
      <c r="AG121" s="78" t="str">
        <f>DAY(A121) &amp; "/" &amp; MONTH(A121) &amp; "/" &amp; YEAR(A121)</f>
        <v>5/4/2019</v>
      </c>
    </row>
    <row r="122" spans="1:33" x14ac:dyDescent="0.25">
      <c r="A122" s="2" t="s">
        <v>9747</v>
      </c>
      <c r="B122" s="3" t="s">
        <v>42</v>
      </c>
      <c r="C122" s="4" t="s">
        <v>9748</v>
      </c>
      <c r="D122" s="3" t="s">
        <v>26</v>
      </c>
      <c r="E122" s="3" t="s">
        <v>9749</v>
      </c>
      <c r="F122" s="3" t="s">
        <v>28</v>
      </c>
      <c r="G122" s="3" t="s">
        <v>28</v>
      </c>
      <c r="H122" s="5">
        <v>9</v>
      </c>
      <c r="I122" s="5">
        <v>0</v>
      </c>
      <c r="J122" s="5">
        <v>14</v>
      </c>
      <c r="K122" s="5">
        <v>14</v>
      </c>
      <c r="L122" s="5">
        <v>1.0606000000000001E-2</v>
      </c>
      <c r="M122" s="5">
        <f>O122+V122</f>
        <v>1847</v>
      </c>
      <c r="N122" s="5">
        <v>9</v>
      </c>
      <c r="O122" s="5">
        <v>1843</v>
      </c>
      <c r="P122" s="5">
        <v>1320</v>
      </c>
      <c r="Q122" s="5">
        <v>0</v>
      </c>
      <c r="R122" s="5">
        <v>0</v>
      </c>
      <c r="S122" s="5">
        <f>P122+R122+W122</f>
        <v>1321</v>
      </c>
      <c r="T122" s="5">
        <v>1</v>
      </c>
      <c r="U122" s="5">
        <v>0</v>
      </c>
      <c r="V122" s="5">
        <v>4</v>
      </c>
      <c r="W122" s="5">
        <v>1</v>
      </c>
      <c r="X122" s="37">
        <f>O122/$M122</f>
        <v>0.99783432593394694</v>
      </c>
      <c r="Y122" s="37">
        <f>Q122/$M122</f>
        <v>0</v>
      </c>
      <c r="Z122" s="37">
        <f>V122/$M122</f>
        <v>2.1656740660530591E-3</v>
      </c>
      <c r="AA122" s="37">
        <f>P122/$S122</f>
        <v>0.99924299772899317</v>
      </c>
      <c r="AB122" s="37">
        <f>R122/$S122</f>
        <v>0</v>
      </c>
      <c r="AC122" s="37">
        <f>W122/$S122</f>
        <v>7.5700227100681302E-4</v>
      </c>
      <c r="AD122" s="36">
        <f>$N122/M122</f>
        <v>4.8727666486193828E-3</v>
      </c>
      <c r="AE122" s="36">
        <f>$N122/S122</f>
        <v>6.8130204390613172E-3</v>
      </c>
      <c r="AF122" s="37">
        <f>J122/K122</f>
        <v>1</v>
      </c>
      <c r="AG122" s="78" t="str">
        <f>DAY(A122) &amp; "/" &amp; MONTH(A122) &amp; "/" &amp; YEAR(A122)</f>
        <v>4/4/2019</v>
      </c>
    </row>
    <row r="123" spans="1:33" x14ac:dyDescent="0.25">
      <c r="A123" s="2" t="s">
        <v>9750</v>
      </c>
      <c r="B123" s="3" t="s">
        <v>42</v>
      </c>
      <c r="C123" s="4" t="s">
        <v>9751</v>
      </c>
      <c r="D123" s="3" t="s">
        <v>26</v>
      </c>
      <c r="E123" s="3" t="s">
        <v>9752</v>
      </c>
      <c r="F123" s="3" t="s">
        <v>28</v>
      </c>
      <c r="G123" s="3" t="s">
        <v>28</v>
      </c>
      <c r="H123" s="5">
        <v>8</v>
      </c>
      <c r="I123" s="5">
        <v>1</v>
      </c>
      <c r="J123" s="5">
        <v>24</v>
      </c>
      <c r="K123" s="5">
        <v>27</v>
      </c>
      <c r="L123" s="5">
        <v>2.0594999999999999E-2</v>
      </c>
      <c r="M123" s="5">
        <f>O123+V123</f>
        <v>1807</v>
      </c>
      <c r="N123" s="5">
        <v>18</v>
      </c>
      <c r="O123" s="5">
        <v>1791</v>
      </c>
      <c r="P123" s="5">
        <v>1311</v>
      </c>
      <c r="Q123" s="5">
        <v>0</v>
      </c>
      <c r="R123" s="5">
        <v>0</v>
      </c>
      <c r="S123" s="5">
        <f>P123+R123+W123</f>
        <v>1324</v>
      </c>
      <c r="T123" s="5">
        <v>0</v>
      </c>
      <c r="U123" s="5">
        <v>1</v>
      </c>
      <c r="V123" s="5">
        <v>16</v>
      </c>
      <c r="W123" s="5">
        <v>13</v>
      </c>
      <c r="X123" s="37">
        <f>O123/$M123</f>
        <v>0.99114554510237962</v>
      </c>
      <c r="Y123" s="37">
        <f>Q123/$M123</f>
        <v>0</v>
      </c>
      <c r="Z123" s="37">
        <f>V123/$M123</f>
        <v>8.8544548976203646E-3</v>
      </c>
      <c r="AA123" s="37">
        <f>P123/$S123</f>
        <v>0.99018126888217528</v>
      </c>
      <c r="AB123" s="37">
        <f>R123/$S123</f>
        <v>0</v>
      </c>
      <c r="AC123" s="37">
        <f>W123/$S123</f>
        <v>9.8187311178247732E-3</v>
      </c>
      <c r="AD123" s="36">
        <f>$N123/M123</f>
        <v>9.9612617598229102E-3</v>
      </c>
      <c r="AE123" s="36">
        <f>$N123/S123</f>
        <v>1.3595166163141994E-2</v>
      </c>
      <c r="AF123" s="37">
        <f>J123/K123</f>
        <v>0.88888888888888884</v>
      </c>
      <c r="AG123" s="78" t="str">
        <f>DAY(A123) &amp; "/" &amp; MONTH(A123) &amp; "/" &amp; YEAR(A123)</f>
        <v>3/4/2019</v>
      </c>
    </row>
    <row r="124" spans="1:33" x14ac:dyDescent="0.25">
      <c r="A124" s="2" t="s">
        <v>9762</v>
      </c>
      <c r="B124" s="3" t="s">
        <v>42</v>
      </c>
      <c r="C124" s="4" t="s">
        <v>9763</v>
      </c>
      <c r="D124" s="3" t="s">
        <v>26</v>
      </c>
      <c r="E124" s="3" t="s">
        <v>9764</v>
      </c>
      <c r="F124" s="3" t="s">
        <v>28</v>
      </c>
      <c r="G124" s="3" t="s">
        <v>28</v>
      </c>
      <c r="H124" s="5">
        <v>96</v>
      </c>
      <c r="I124" s="5">
        <v>5</v>
      </c>
      <c r="J124" s="5">
        <v>109</v>
      </c>
      <c r="K124" s="5">
        <v>119</v>
      </c>
      <c r="L124" s="5">
        <v>9.6985000000000002E-2</v>
      </c>
      <c r="M124" s="5">
        <f>O124+V124</f>
        <v>1749</v>
      </c>
      <c r="N124" s="5">
        <v>43</v>
      </c>
      <c r="O124" s="5">
        <v>1741</v>
      </c>
      <c r="P124" s="5">
        <v>1227</v>
      </c>
      <c r="Q124" s="5">
        <v>0</v>
      </c>
      <c r="R124" s="5">
        <v>0</v>
      </c>
      <c r="S124" s="5">
        <f>P124+R124+W124</f>
        <v>1232</v>
      </c>
      <c r="T124" s="5">
        <v>0</v>
      </c>
      <c r="U124" s="5">
        <v>0</v>
      </c>
      <c r="V124" s="5">
        <v>8</v>
      </c>
      <c r="W124" s="5">
        <v>5</v>
      </c>
      <c r="X124" s="37">
        <f>O124/$M124</f>
        <v>0.99542595769010866</v>
      </c>
      <c r="Y124" s="37">
        <f>Q124/$M124</f>
        <v>0</v>
      </c>
      <c r="Z124" s="37">
        <f>V124/$M124</f>
        <v>4.5740423098913664E-3</v>
      </c>
      <c r="AA124" s="37">
        <f>P124/$S124</f>
        <v>0.99594155844155841</v>
      </c>
      <c r="AB124" s="37">
        <f>R124/$S124</f>
        <v>0</v>
      </c>
      <c r="AC124" s="37">
        <f>W124/$S124</f>
        <v>4.0584415584415581E-3</v>
      </c>
      <c r="AD124" s="36">
        <f>$N124/M124</f>
        <v>2.4585477415666093E-2</v>
      </c>
      <c r="AE124" s="36">
        <f>$N124/S124</f>
        <v>3.49025974025974E-2</v>
      </c>
      <c r="AF124" s="37">
        <f>J124/K124</f>
        <v>0.91596638655462181</v>
      </c>
      <c r="AG124" s="78" t="str">
        <f>DAY(A124) &amp; "/" &amp; MONTH(A124) &amp; "/" &amp; YEAR(A124)</f>
        <v>4/4/2019</v>
      </c>
    </row>
    <row r="125" spans="1:33" x14ac:dyDescent="0.25">
      <c r="A125" s="2" t="s">
        <v>9768</v>
      </c>
      <c r="B125" s="3" t="s">
        <v>42</v>
      </c>
      <c r="C125" s="4" t="s">
        <v>9769</v>
      </c>
      <c r="D125" s="3" t="s">
        <v>26</v>
      </c>
      <c r="E125" s="3" t="s">
        <v>9770</v>
      </c>
      <c r="F125" s="3" t="s">
        <v>28</v>
      </c>
      <c r="G125" s="3" t="s">
        <v>28</v>
      </c>
      <c r="H125" s="5">
        <v>8</v>
      </c>
      <c r="I125" s="5">
        <v>0</v>
      </c>
      <c r="J125" s="5">
        <v>65</v>
      </c>
      <c r="K125" s="5">
        <v>68</v>
      </c>
      <c r="L125" s="5">
        <v>5.5828999999999997E-2</v>
      </c>
      <c r="M125" s="5">
        <f>O125+V125</f>
        <v>1593</v>
      </c>
      <c r="N125" s="5">
        <v>65</v>
      </c>
      <c r="O125" s="5">
        <v>1589</v>
      </c>
      <c r="P125" s="5">
        <v>1218</v>
      </c>
      <c r="Q125" s="5">
        <v>0</v>
      </c>
      <c r="R125" s="5">
        <v>0</v>
      </c>
      <c r="S125" s="5">
        <f>P125+R125+W125</f>
        <v>1220</v>
      </c>
      <c r="T125" s="5">
        <v>2</v>
      </c>
      <c r="U125" s="5">
        <v>0</v>
      </c>
      <c r="V125" s="5">
        <v>4</v>
      </c>
      <c r="W125" s="5">
        <v>2</v>
      </c>
      <c r="X125" s="37">
        <f>O125/$M125</f>
        <v>0.99748901443816695</v>
      </c>
      <c r="Y125" s="37">
        <f>Q125/$M125</f>
        <v>0</v>
      </c>
      <c r="Z125" s="37">
        <f>V125/$M125</f>
        <v>2.5109855618330196E-3</v>
      </c>
      <c r="AA125" s="37">
        <f>P125/$S125</f>
        <v>0.99836065573770494</v>
      </c>
      <c r="AB125" s="37">
        <f>R125/$S125</f>
        <v>0</v>
      </c>
      <c r="AC125" s="37">
        <f>W125/$S125</f>
        <v>1.639344262295082E-3</v>
      </c>
      <c r="AD125" s="36">
        <f>$N125/M125</f>
        <v>4.0803515379786569E-2</v>
      </c>
      <c r="AE125" s="36">
        <f>$N125/S125</f>
        <v>5.3278688524590161E-2</v>
      </c>
      <c r="AF125" s="37">
        <f>J125/K125</f>
        <v>0.95588235294117652</v>
      </c>
      <c r="AG125" s="78" t="str">
        <f>DAY(A125) &amp; "/" &amp; MONTH(A125) &amp; "/" &amp; YEAR(A125)</f>
        <v>5/4/2019</v>
      </c>
    </row>
    <row r="126" spans="1:33" x14ac:dyDescent="0.25">
      <c r="A126" s="2" t="s">
        <v>9771</v>
      </c>
      <c r="B126" s="3" t="s">
        <v>42</v>
      </c>
      <c r="C126" s="4" t="s">
        <v>9772</v>
      </c>
      <c r="D126" s="3" t="s">
        <v>26</v>
      </c>
      <c r="E126" s="3" t="s">
        <v>9773</v>
      </c>
      <c r="F126" s="3" t="s">
        <v>28</v>
      </c>
      <c r="G126" s="3" t="s">
        <v>28</v>
      </c>
      <c r="H126" s="5">
        <v>9</v>
      </c>
      <c r="I126" s="5">
        <v>1</v>
      </c>
      <c r="J126" s="5">
        <v>17</v>
      </c>
      <c r="K126" s="5">
        <v>25</v>
      </c>
      <c r="L126" s="5">
        <v>2.0593E-2</v>
      </c>
      <c r="M126" s="5">
        <f>O126+V126</f>
        <v>1765</v>
      </c>
      <c r="N126" s="5">
        <v>18</v>
      </c>
      <c r="O126" s="5">
        <v>1703</v>
      </c>
      <c r="P126" s="5">
        <v>1214</v>
      </c>
      <c r="Q126" s="5">
        <v>0</v>
      </c>
      <c r="R126" s="5">
        <v>0</v>
      </c>
      <c r="S126" s="5">
        <f>P126+R126+W126</f>
        <v>1257</v>
      </c>
      <c r="T126" s="5">
        <v>0</v>
      </c>
      <c r="U126" s="5">
        <v>0</v>
      </c>
      <c r="V126" s="5">
        <v>62</v>
      </c>
      <c r="W126" s="5">
        <v>43</v>
      </c>
      <c r="X126" s="37">
        <f>O126/$M126</f>
        <v>0.96487252124645895</v>
      </c>
      <c r="Y126" s="37">
        <f>Q126/$M126</f>
        <v>0</v>
      </c>
      <c r="Z126" s="37">
        <f>V126/$M126</f>
        <v>3.5127478753541073E-2</v>
      </c>
      <c r="AA126" s="37">
        <f>P126/$S126</f>
        <v>0.96579156722354809</v>
      </c>
      <c r="AB126" s="37">
        <f>R126/$S126</f>
        <v>0</v>
      </c>
      <c r="AC126" s="37">
        <f>W126/$S126</f>
        <v>3.4208432776451872E-2</v>
      </c>
      <c r="AD126" s="36">
        <f>$N126/M126</f>
        <v>1.0198300283286119E-2</v>
      </c>
      <c r="AE126" s="36">
        <f>$N126/S126</f>
        <v>1.4319809069212411E-2</v>
      </c>
      <c r="AF126" s="37">
        <f>J126/K126</f>
        <v>0.68</v>
      </c>
      <c r="AG126" s="78" t="str">
        <f>DAY(A126) &amp; "/" &amp; MONTH(A126) &amp; "/" &amp; YEAR(A126)</f>
        <v>1/4/2019</v>
      </c>
    </row>
    <row r="127" spans="1:33" x14ac:dyDescent="0.25">
      <c r="A127" s="2" t="s">
        <v>9777</v>
      </c>
      <c r="B127" s="3" t="s">
        <v>42</v>
      </c>
      <c r="C127" s="4" t="s">
        <v>9778</v>
      </c>
      <c r="D127" s="3" t="s">
        <v>26</v>
      </c>
      <c r="E127" s="3" t="s">
        <v>9779</v>
      </c>
      <c r="F127" s="3" t="s">
        <v>28</v>
      </c>
      <c r="G127" s="3" t="s">
        <v>28</v>
      </c>
      <c r="H127" s="5">
        <v>19</v>
      </c>
      <c r="I127" s="5">
        <v>0</v>
      </c>
      <c r="J127" s="5">
        <v>21</v>
      </c>
      <c r="K127" s="5">
        <v>22</v>
      </c>
      <c r="L127" s="5">
        <v>1.8363999999999998E-2</v>
      </c>
      <c r="M127" s="5">
        <f>O127+V127</f>
        <v>1745</v>
      </c>
      <c r="N127" s="5">
        <v>7</v>
      </c>
      <c r="O127" s="5">
        <v>1738</v>
      </c>
      <c r="P127" s="5">
        <v>1198</v>
      </c>
      <c r="Q127" s="5">
        <v>0</v>
      </c>
      <c r="R127" s="5">
        <v>0</v>
      </c>
      <c r="S127" s="5">
        <f>P127+R127+W127</f>
        <v>1202</v>
      </c>
      <c r="T127" s="5">
        <v>2</v>
      </c>
      <c r="U127" s="5">
        <v>1</v>
      </c>
      <c r="V127" s="5">
        <v>7</v>
      </c>
      <c r="W127" s="5">
        <v>4</v>
      </c>
      <c r="X127" s="37">
        <f>O127/$M127</f>
        <v>0.99598853868194848</v>
      </c>
      <c r="Y127" s="37">
        <f>Q127/$M127</f>
        <v>0</v>
      </c>
      <c r="Z127" s="37">
        <f>V127/$M127</f>
        <v>4.0114613180515755E-3</v>
      </c>
      <c r="AA127" s="37">
        <f>P127/$S127</f>
        <v>0.99667221297836939</v>
      </c>
      <c r="AB127" s="37">
        <f>R127/$S127</f>
        <v>0</v>
      </c>
      <c r="AC127" s="37">
        <f>W127/$S127</f>
        <v>3.3277870216306157E-3</v>
      </c>
      <c r="AD127" s="36">
        <f>$N127/M127</f>
        <v>4.0114613180515755E-3</v>
      </c>
      <c r="AE127" s="36">
        <f>$N127/S127</f>
        <v>5.8236272878535774E-3</v>
      </c>
      <c r="AF127" s="37">
        <f>J127/K127</f>
        <v>0.95454545454545459</v>
      </c>
      <c r="AG127" s="78" t="str">
        <f>DAY(A127) &amp; "/" &amp; MONTH(A127) &amp; "/" &amp; YEAR(A127)</f>
        <v>4/4/2019</v>
      </c>
    </row>
    <row r="128" spans="1:33" x14ac:dyDescent="0.25">
      <c r="A128" s="2" t="s">
        <v>9783</v>
      </c>
      <c r="B128" s="3" t="s">
        <v>42</v>
      </c>
      <c r="C128" s="4" t="s">
        <v>9784</v>
      </c>
      <c r="D128" s="3" t="s">
        <v>26</v>
      </c>
      <c r="E128" s="3" t="s">
        <v>9785</v>
      </c>
      <c r="F128" s="3" t="s">
        <v>28</v>
      </c>
      <c r="G128" s="3" t="s">
        <v>28</v>
      </c>
      <c r="H128" s="5">
        <v>3</v>
      </c>
      <c r="I128" s="5">
        <v>0</v>
      </c>
      <c r="J128" s="5">
        <v>94</v>
      </c>
      <c r="K128" s="5">
        <v>96</v>
      </c>
      <c r="L128" s="5">
        <v>8.3477999999999997E-2</v>
      </c>
      <c r="M128" s="5">
        <f>O128+V128</f>
        <v>1569</v>
      </c>
      <c r="N128" s="5">
        <v>96</v>
      </c>
      <c r="O128" s="5">
        <v>1569</v>
      </c>
      <c r="P128" s="5">
        <v>1150</v>
      </c>
      <c r="Q128" s="5">
        <v>0</v>
      </c>
      <c r="R128" s="5">
        <v>0</v>
      </c>
      <c r="S128" s="5">
        <f>P128+R128+W128</f>
        <v>1150</v>
      </c>
      <c r="T128" s="5">
        <v>1</v>
      </c>
      <c r="U128" s="5">
        <v>0</v>
      </c>
      <c r="V128" s="5">
        <v>0</v>
      </c>
      <c r="W128" s="5">
        <v>0</v>
      </c>
      <c r="X128" s="37">
        <f>O128/$M128</f>
        <v>1</v>
      </c>
      <c r="Y128" s="37">
        <f>Q128/$M128</f>
        <v>0</v>
      </c>
      <c r="Z128" s="37">
        <f>V128/$M128</f>
        <v>0</v>
      </c>
      <c r="AA128" s="37">
        <f>P128/$S128</f>
        <v>1</v>
      </c>
      <c r="AB128" s="37">
        <f>R128/$S128</f>
        <v>0</v>
      </c>
      <c r="AC128" s="37">
        <f>W128/$S128</f>
        <v>0</v>
      </c>
      <c r="AD128" s="36">
        <f>$N128/M128</f>
        <v>6.1185468451242828E-2</v>
      </c>
      <c r="AE128" s="36">
        <f>$N128/S128</f>
        <v>8.3478260869565224E-2</v>
      </c>
      <c r="AF128" s="37">
        <f>J128/K128</f>
        <v>0.97916666666666663</v>
      </c>
      <c r="AG128" s="78" t="str">
        <f>DAY(A128) &amp; "/" &amp; MONTH(A128) &amp; "/" &amp; YEAR(A128)</f>
        <v>7/4/2019</v>
      </c>
    </row>
    <row r="129" spans="1:33" x14ac:dyDescent="0.25">
      <c r="A129" s="2" t="s">
        <v>9789</v>
      </c>
      <c r="B129" s="3" t="s">
        <v>42</v>
      </c>
      <c r="C129" s="4" t="s">
        <v>9790</v>
      </c>
      <c r="D129" s="3" t="s">
        <v>26</v>
      </c>
      <c r="E129" s="3" t="s">
        <v>9791</v>
      </c>
      <c r="F129" s="3" t="s">
        <v>28</v>
      </c>
      <c r="G129" s="3" t="s">
        <v>28</v>
      </c>
      <c r="H129" s="5">
        <v>3</v>
      </c>
      <c r="I129" s="5">
        <v>0</v>
      </c>
      <c r="J129" s="5">
        <v>15</v>
      </c>
      <c r="K129" s="5">
        <v>16</v>
      </c>
      <c r="L129" s="5">
        <v>1.4121999999999999E-2</v>
      </c>
      <c r="M129" s="5">
        <f>O129+V129</f>
        <v>1572</v>
      </c>
      <c r="N129" s="5">
        <v>13</v>
      </c>
      <c r="O129" s="5">
        <v>1571</v>
      </c>
      <c r="P129" s="5">
        <v>1133</v>
      </c>
      <c r="Q129" s="5">
        <v>0</v>
      </c>
      <c r="R129" s="5">
        <v>0</v>
      </c>
      <c r="S129" s="5">
        <f>P129+R129+W129</f>
        <v>1134</v>
      </c>
      <c r="T129" s="5">
        <v>0</v>
      </c>
      <c r="U129" s="5">
        <v>0</v>
      </c>
      <c r="V129" s="5">
        <v>1</v>
      </c>
      <c r="W129" s="5">
        <v>1</v>
      </c>
      <c r="X129" s="37">
        <f>O129/$M129</f>
        <v>0.99936386768447838</v>
      </c>
      <c r="Y129" s="37">
        <f>Q129/$M129</f>
        <v>0</v>
      </c>
      <c r="Z129" s="37">
        <f>V129/$M129</f>
        <v>6.3613231552162855E-4</v>
      </c>
      <c r="AA129" s="37">
        <f>P129/$S129</f>
        <v>0.99911816578483248</v>
      </c>
      <c r="AB129" s="37">
        <f>R129/$S129</f>
        <v>0</v>
      </c>
      <c r="AC129" s="37">
        <f>W129/$S129</f>
        <v>8.8183421516754845E-4</v>
      </c>
      <c r="AD129" s="36">
        <f>$N129/M129</f>
        <v>8.2697201017811698E-3</v>
      </c>
      <c r="AE129" s="36">
        <f>$N129/S129</f>
        <v>1.146384479717813E-2</v>
      </c>
      <c r="AF129" s="37">
        <f>J129/K129</f>
        <v>0.9375</v>
      </c>
      <c r="AG129" s="78" t="str">
        <f>DAY(A129) &amp; "/" &amp; MONTH(A129) &amp; "/" &amp; YEAR(A129)</f>
        <v>4/4/2019</v>
      </c>
    </row>
    <row r="130" spans="1:33" x14ac:dyDescent="0.25">
      <c r="A130" s="2" t="s">
        <v>8979</v>
      </c>
      <c r="B130" s="3" t="s">
        <v>42</v>
      </c>
      <c r="C130" s="4" t="s">
        <v>9792</v>
      </c>
      <c r="D130" s="3" t="s">
        <v>26</v>
      </c>
      <c r="E130" s="3" t="s">
        <v>9652</v>
      </c>
      <c r="F130" s="3" t="s">
        <v>28</v>
      </c>
      <c r="G130" s="3" t="s">
        <v>28</v>
      </c>
      <c r="H130" s="5">
        <v>34</v>
      </c>
      <c r="I130" s="5">
        <v>1</v>
      </c>
      <c r="J130" s="5">
        <v>39</v>
      </c>
      <c r="K130" s="5">
        <v>46</v>
      </c>
      <c r="L130" s="5">
        <v>4.1035000000000002E-2</v>
      </c>
      <c r="M130" s="5">
        <f>O130+V130</f>
        <v>1706</v>
      </c>
      <c r="N130" s="5">
        <v>21</v>
      </c>
      <c r="O130" s="5">
        <v>1536</v>
      </c>
      <c r="P130" s="5">
        <v>1121</v>
      </c>
      <c r="Q130" s="5">
        <v>0</v>
      </c>
      <c r="R130" s="5">
        <v>0</v>
      </c>
      <c r="S130" s="5">
        <f>P130+R130+W130</f>
        <v>1227</v>
      </c>
      <c r="T130" s="5">
        <v>1</v>
      </c>
      <c r="U130" s="5">
        <v>0</v>
      </c>
      <c r="V130" s="5">
        <v>170</v>
      </c>
      <c r="W130" s="5">
        <v>106</v>
      </c>
      <c r="X130" s="37">
        <f>O130/$M130</f>
        <v>0.90035169988276675</v>
      </c>
      <c r="Y130" s="37">
        <f>Q130/$M130</f>
        <v>0</v>
      </c>
      <c r="Z130" s="37">
        <f>V130/$M130</f>
        <v>9.9648300117233288E-2</v>
      </c>
      <c r="AA130" s="37">
        <f>P130/$S130</f>
        <v>0.91361043194784031</v>
      </c>
      <c r="AB130" s="37">
        <f>R130/$S130</f>
        <v>0</v>
      </c>
      <c r="AC130" s="37">
        <f>W130/$S130</f>
        <v>8.6389568052159735E-2</v>
      </c>
      <c r="AD130" s="36">
        <f>$N130/M130</f>
        <v>1.23094958968347E-2</v>
      </c>
      <c r="AE130" s="36">
        <f>$N130/S130</f>
        <v>1.7114914425427872E-2</v>
      </c>
      <c r="AF130" s="37">
        <f>J130/K130</f>
        <v>0.84782608695652173</v>
      </c>
      <c r="AG130" s="78" t="str">
        <f>DAY(A130) &amp; "/" &amp; MONTH(A130) &amp; "/" &amp; YEAR(A130)</f>
        <v>2/4/2019</v>
      </c>
    </row>
    <row r="131" spans="1:33" x14ac:dyDescent="0.25">
      <c r="A131" s="2" t="s">
        <v>9793</v>
      </c>
      <c r="B131" s="3" t="s">
        <v>42</v>
      </c>
      <c r="C131" s="4" t="s">
        <v>9794</v>
      </c>
      <c r="D131" s="3" t="s">
        <v>26</v>
      </c>
      <c r="E131" s="3" t="s">
        <v>9795</v>
      </c>
      <c r="F131" s="3" t="s">
        <v>28</v>
      </c>
      <c r="G131" s="3" t="s">
        <v>28</v>
      </c>
      <c r="H131" s="5">
        <v>35</v>
      </c>
      <c r="I131" s="5">
        <v>1</v>
      </c>
      <c r="J131" s="5">
        <v>61</v>
      </c>
      <c r="K131" s="5">
        <v>66</v>
      </c>
      <c r="L131" s="5">
        <v>5.9891E-2</v>
      </c>
      <c r="M131" s="5">
        <f>O131+V131</f>
        <v>1645</v>
      </c>
      <c r="N131" s="5">
        <v>35</v>
      </c>
      <c r="O131" s="5">
        <v>1515</v>
      </c>
      <c r="P131" s="5">
        <v>1102</v>
      </c>
      <c r="Q131" s="5">
        <v>0</v>
      </c>
      <c r="R131" s="5">
        <v>0</v>
      </c>
      <c r="S131" s="5">
        <f>P131+R131+W131</f>
        <v>1198</v>
      </c>
      <c r="T131" s="5">
        <v>9</v>
      </c>
      <c r="U131" s="5">
        <v>1</v>
      </c>
      <c r="V131" s="5">
        <v>130</v>
      </c>
      <c r="W131" s="5">
        <v>96</v>
      </c>
      <c r="X131" s="37">
        <f>O131/$M131</f>
        <v>0.92097264437689974</v>
      </c>
      <c r="Y131" s="37">
        <f>Q131/$M131</f>
        <v>0</v>
      </c>
      <c r="Z131" s="37">
        <f>V131/$M131</f>
        <v>7.9027355623100301E-2</v>
      </c>
      <c r="AA131" s="37">
        <f>P131/$S131</f>
        <v>0.91986644407345575</v>
      </c>
      <c r="AB131" s="37">
        <f>R131/$S131</f>
        <v>0</v>
      </c>
      <c r="AC131" s="37">
        <f>W131/$S131</f>
        <v>8.0133555926544239E-2</v>
      </c>
      <c r="AD131" s="36">
        <f>$N131/M131</f>
        <v>2.1276595744680851E-2</v>
      </c>
      <c r="AE131" s="36">
        <f>$N131/S131</f>
        <v>2.9215358931552589E-2</v>
      </c>
      <c r="AF131" s="37">
        <f>J131/K131</f>
        <v>0.9242424242424242</v>
      </c>
      <c r="AG131" s="78" t="str">
        <f>DAY(A131) &amp; "/" &amp; MONTH(A131) &amp; "/" &amp; YEAR(A131)</f>
        <v>2/4/2019</v>
      </c>
    </row>
    <row r="132" spans="1:33" x14ac:dyDescent="0.25">
      <c r="A132" s="2" t="s">
        <v>9799</v>
      </c>
      <c r="B132" s="3" t="s">
        <v>42</v>
      </c>
      <c r="C132" s="4" t="s">
        <v>9800</v>
      </c>
      <c r="D132" s="3" t="s">
        <v>206</v>
      </c>
      <c r="E132" s="3" t="s">
        <v>569</v>
      </c>
      <c r="F132" s="3" t="s">
        <v>28</v>
      </c>
      <c r="G132" s="3" t="s">
        <v>28</v>
      </c>
      <c r="H132" s="5">
        <v>13</v>
      </c>
      <c r="I132" s="5">
        <v>1</v>
      </c>
      <c r="J132" s="5">
        <v>29</v>
      </c>
      <c r="K132" s="5">
        <v>31</v>
      </c>
      <c r="L132" s="5">
        <v>2.9301000000000001E-2</v>
      </c>
      <c r="M132" s="5">
        <f>O132+V132</f>
        <v>1479</v>
      </c>
      <c r="N132" s="5">
        <v>0</v>
      </c>
      <c r="O132" s="5">
        <v>1479</v>
      </c>
      <c r="P132" s="5">
        <v>1058</v>
      </c>
      <c r="Q132" s="5">
        <v>0</v>
      </c>
      <c r="R132" s="5">
        <v>0</v>
      </c>
      <c r="S132" s="5">
        <f>P132+R132+W132</f>
        <v>1058</v>
      </c>
      <c r="T132" s="5">
        <v>8</v>
      </c>
      <c r="U132" s="5">
        <v>0</v>
      </c>
      <c r="V132" s="5">
        <v>0</v>
      </c>
      <c r="W132" s="5">
        <v>0</v>
      </c>
      <c r="X132" s="37">
        <f>O132/$M132</f>
        <v>1</v>
      </c>
      <c r="Y132" s="37">
        <f>Q132/$M132</f>
        <v>0</v>
      </c>
      <c r="Z132" s="37">
        <f>V132/$M132</f>
        <v>0</v>
      </c>
      <c r="AA132" s="37">
        <f>P132/$S132</f>
        <v>1</v>
      </c>
      <c r="AB132" s="37">
        <f>R132/$S132</f>
        <v>0</v>
      </c>
      <c r="AC132" s="37">
        <f>W132/$S132</f>
        <v>0</v>
      </c>
      <c r="AD132" s="36">
        <f>$N132/M132</f>
        <v>0</v>
      </c>
      <c r="AE132" s="36">
        <f>$N132/S132</f>
        <v>0</v>
      </c>
      <c r="AF132" s="37">
        <f>J132/K132</f>
        <v>0.93548387096774188</v>
      </c>
      <c r="AG132" s="78" t="str">
        <f>DAY(A132) &amp; "/" &amp; MONTH(A132) &amp; "/" &amp; YEAR(A132)</f>
        <v>2/4/2019</v>
      </c>
    </row>
    <row r="133" spans="1:33" x14ac:dyDescent="0.25">
      <c r="A133" s="2" t="s">
        <v>9807</v>
      </c>
      <c r="B133" s="3" t="s">
        <v>42</v>
      </c>
      <c r="C133" s="4" t="s">
        <v>9808</v>
      </c>
      <c r="D133" s="3" t="s">
        <v>26</v>
      </c>
      <c r="E133" s="3" t="s">
        <v>9809</v>
      </c>
      <c r="F133" s="3" t="s">
        <v>28</v>
      </c>
      <c r="G133" s="3" t="s">
        <v>28</v>
      </c>
      <c r="H133" s="5">
        <v>3</v>
      </c>
      <c r="I133" s="5">
        <v>0</v>
      </c>
      <c r="J133" s="5">
        <v>30</v>
      </c>
      <c r="K133" s="5">
        <v>36</v>
      </c>
      <c r="L133" s="5">
        <v>3.4985000000000002E-2</v>
      </c>
      <c r="M133" s="5">
        <f>O133+V133</f>
        <v>1462</v>
      </c>
      <c r="N133" s="5">
        <v>32</v>
      </c>
      <c r="O133" s="5">
        <v>1459</v>
      </c>
      <c r="P133" s="5">
        <v>1029</v>
      </c>
      <c r="Q133" s="5">
        <v>0</v>
      </c>
      <c r="R133" s="5">
        <v>0</v>
      </c>
      <c r="S133" s="5">
        <f>P133+R133+W133</f>
        <v>1032</v>
      </c>
      <c r="T133" s="5">
        <v>0</v>
      </c>
      <c r="U133" s="5">
        <v>1</v>
      </c>
      <c r="V133" s="5">
        <v>3</v>
      </c>
      <c r="W133" s="5">
        <v>3</v>
      </c>
      <c r="X133" s="37">
        <f>O133/$M133</f>
        <v>0.99794801641586872</v>
      </c>
      <c r="Y133" s="37">
        <f>Q133/$M133</f>
        <v>0</v>
      </c>
      <c r="Z133" s="37">
        <f>V133/$M133</f>
        <v>2.0519835841313269E-3</v>
      </c>
      <c r="AA133" s="37">
        <f>P133/$S133</f>
        <v>0.99709302325581395</v>
      </c>
      <c r="AB133" s="37">
        <f>R133/$S133</f>
        <v>0</v>
      </c>
      <c r="AC133" s="37">
        <f>W133/$S133</f>
        <v>2.9069767441860465E-3</v>
      </c>
      <c r="AD133" s="36">
        <f>$N133/M133</f>
        <v>2.188782489740082E-2</v>
      </c>
      <c r="AE133" s="36">
        <f>$N133/S133</f>
        <v>3.1007751937984496E-2</v>
      </c>
      <c r="AF133" s="37">
        <f>J133/K133</f>
        <v>0.83333333333333337</v>
      </c>
      <c r="AG133" s="78" t="str">
        <f>DAY(A133) &amp; "/" &amp; MONTH(A133) &amp; "/" &amp; YEAR(A133)</f>
        <v>6/4/2019</v>
      </c>
    </row>
    <row r="134" spans="1:33" x14ac:dyDescent="0.25">
      <c r="A134" s="2" t="s">
        <v>9810</v>
      </c>
      <c r="B134" s="3" t="s">
        <v>42</v>
      </c>
      <c r="C134" s="4" t="s">
        <v>9811</v>
      </c>
      <c r="D134" s="3" t="s">
        <v>26</v>
      </c>
      <c r="E134" s="3" t="s">
        <v>9547</v>
      </c>
      <c r="F134" s="3" t="s">
        <v>28</v>
      </c>
      <c r="G134" s="3" t="s">
        <v>28</v>
      </c>
      <c r="H134" s="5">
        <v>7</v>
      </c>
      <c r="I134" s="5">
        <v>0</v>
      </c>
      <c r="J134" s="5">
        <v>12</v>
      </c>
      <c r="K134" s="5">
        <v>12</v>
      </c>
      <c r="L134" s="5">
        <v>1.1868999999999999E-2</v>
      </c>
      <c r="M134" s="5">
        <f>O134+V134</f>
        <v>1387</v>
      </c>
      <c r="N134" s="5">
        <v>7</v>
      </c>
      <c r="O134" s="5">
        <v>1354</v>
      </c>
      <c r="P134" s="5">
        <v>1011</v>
      </c>
      <c r="Q134" s="5">
        <v>0</v>
      </c>
      <c r="R134" s="5">
        <v>0</v>
      </c>
      <c r="S134" s="5">
        <f>P134+R134+W134</f>
        <v>1032</v>
      </c>
      <c r="T134" s="5">
        <v>1</v>
      </c>
      <c r="U134" s="5">
        <v>1</v>
      </c>
      <c r="V134" s="5">
        <v>33</v>
      </c>
      <c r="W134" s="5">
        <v>21</v>
      </c>
      <c r="X134" s="37">
        <f>O134/$M134</f>
        <v>0.97620764239365532</v>
      </c>
      <c r="Y134" s="37">
        <f>Q134/$M134</f>
        <v>0</v>
      </c>
      <c r="Z134" s="37">
        <f>V134/$M134</f>
        <v>2.3792357606344627E-2</v>
      </c>
      <c r="AA134" s="37">
        <f>P134/$S134</f>
        <v>0.97965116279069764</v>
      </c>
      <c r="AB134" s="37">
        <f>R134/$S134</f>
        <v>0</v>
      </c>
      <c r="AC134" s="37">
        <f>W134/$S134</f>
        <v>2.0348837209302327E-2</v>
      </c>
      <c r="AD134" s="36">
        <f>$N134/M134</f>
        <v>5.0468637346791634E-3</v>
      </c>
      <c r="AE134" s="36">
        <f>$N134/S134</f>
        <v>6.7829457364341084E-3</v>
      </c>
      <c r="AF134" s="37">
        <f>J134/K134</f>
        <v>1</v>
      </c>
      <c r="AG134" s="78" t="str">
        <f>DAY(A134) &amp; "/" &amp; MONTH(A134) &amp; "/" &amp; YEAR(A134)</f>
        <v>7/4/2019</v>
      </c>
    </row>
    <row r="135" spans="1:33" x14ac:dyDescent="0.25">
      <c r="A135" s="2" t="s">
        <v>9812</v>
      </c>
      <c r="B135" s="3" t="s">
        <v>42</v>
      </c>
      <c r="C135" s="4" t="s">
        <v>9813</v>
      </c>
      <c r="D135" s="3" t="s">
        <v>26</v>
      </c>
      <c r="E135" s="3" t="s">
        <v>9809</v>
      </c>
      <c r="F135" s="3" t="s">
        <v>28</v>
      </c>
      <c r="G135" s="3" t="s">
        <v>28</v>
      </c>
      <c r="H135" s="5">
        <v>9</v>
      </c>
      <c r="I135" s="5">
        <v>0</v>
      </c>
      <c r="J135" s="5">
        <v>23</v>
      </c>
      <c r="K135" s="5">
        <v>25</v>
      </c>
      <c r="L135" s="5">
        <v>2.6096000000000001E-2</v>
      </c>
      <c r="M135" s="5">
        <f>O135+V135</f>
        <v>1290</v>
      </c>
      <c r="N135" s="5">
        <v>17</v>
      </c>
      <c r="O135" s="5">
        <v>1287</v>
      </c>
      <c r="P135" s="5">
        <v>958</v>
      </c>
      <c r="Q135" s="5">
        <v>0</v>
      </c>
      <c r="R135" s="5">
        <v>0</v>
      </c>
      <c r="S135" s="5">
        <f>P135+R135+W135</f>
        <v>961</v>
      </c>
      <c r="T135" s="5">
        <v>0</v>
      </c>
      <c r="U135" s="5">
        <v>1</v>
      </c>
      <c r="V135" s="5">
        <v>3</v>
      </c>
      <c r="W135" s="5">
        <v>3</v>
      </c>
      <c r="X135" s="37">
        <f>O135/$M135</f>
        <v>0.99767441860465111</v>
      </c>
      <c r="Y135" s="37">
        <f>Q135/$M135</f>
        <v>0</v>
      </c>
      <c r="Z135" s="37">
        <f>V135/$M135</f>
        <v>2.3255813953488372E-3</v>
      </c>
      <c r="AA135" s="37">
        <f>P135/$S135</f>
        <v>0.99687825182101975</v>
      </c>
      <c r="AB135" s="37">
        <f>R135/$S135</f>
        <v>0</v>
      </c>
      <c r="AC135" s="37">
        <f>W135/$S135</f>
        <v>3.1217481789802288E-3</v>
      </c>
      <c r="AD135" s="36">
        <f>$N135/M135</f>
        <v>1.3178294573643411E-2</v>
      </c>
      <c r="AE135" s="36">
        <f>$N135/S135</f>
        <v>1.7689906347554629E-2</v>
      </c>
      <c r="AF135" s="37">
        <f>J135/K135</f>
        <v>0.92</v>
      </c>
      <c r="AG135" s="78" t="str">
        <f>DAY(A135) &amp; "/" &amp; MONTH(A135) &amp; "/" &amp; YEAR(A135)</f>
        <v>6/4/2019</v>
      </c>
    </row>
    <row r="136" spans="1:33" x14ac:dyDescent="0.25">
      <c r="A136" s="2" t="s">
        <v>9814</v>
      </c>
      <c r="B136" s="3" t="s">
        <v>42</v>
      </c>
      <c r="C136" s="4" t="s">
        <v>9815</v>
      </c>
      <c r="D136" s="3" t="s">
        <v>206</v>
      </c>
      <c r="E136" s="3" t="s">
        <v>569</v>
      </c>
      <c r="F136" s="3" t="s">
        <v>28</v>
      </c>
      <c r="G136" s="3" t="s">
        <v>28</v>
      </c>
      <c r="H136" s="5">
        <v>4</v>
      </c>
      <c r="I136" s="5">
        <v>0</v>
      </c>
      <c r="J136" s="5">
        <v>8</v>
      </c>
      <c r="K136" s="5">
        <v>11</v>
      </c>
      <c r="L136" s="5">
        <v>1.1481999999999999E-2</v>
      </c>
      <c r="M136" s="5">
        <f>O136+V136</f>
        <v>1323</v>
      </c>
      <c r="N136" s="5">
        <v>0</v>
      </c>
      <c r="O136" s="5">
        <v>1323</v>
      </c>
      <c r="P136" s="5">
        <v>958</v>
      </c>
      <c r="Q136" s="5">
        <v>0</v>
      </c>
      <c r="R136" s="5">
        <v>0</v>
      </c>
      <c r="S136" s="5">
        <f>P136+R136+W136</f>
        <v>958</v>
      </c>
      <c r="T136" s="5">
        <v>1</v>
      </c>
      <c r="U136" s="5">
        <v>1</v>
      </c>
      <c r="V136" s="5">
        <v>0</v>
      </c>
      <c r="W136" s="5">
        <v>0</v>
      </c>
      <c r="X136" s="37">
        <f>O136/$M136</f>
        <v>1</v>
      </c>
      <c r="Y136" s="37">
        <f>Q136/$M136</f>
        <v>0</v>
      </c>
      <c r="Z136" s="37">
        <f>V136/$M136</f>
        <v>0</v>
      </c>
      <c r="AA136" s="37">
        <f>P136/$S136</f>
        <v>1</v>
      </c>
      <c r="AB136" s="37">
        <f>R136/$S136</f>
        <v>0</v>
      </c>
      <c r="AC136" s="37">
        <f>W136/$S136</f>
        <v>0</v>
      </c>
      <c r="AD136" s="36">
        <f>$N136/M136</f>
        <v>0</v>
      </c>
      <c r="AE136" s="36">
        <f>$N136/S136</f>
        <v>0</v>
      </c>
      <c r="AF136" s="37">
        <f>J136/K136</f>
        <v>0.72727272727272729</v>
      </c>
      <c r="AG136" s="78" t="str">
        <f>DAY(A136) &amp; "/" &amp; MONTH(A136) &amp; "/" &amp; YEAR(A136)</f>
        <v>3/4/2019</v>
      </c>
    </row>
    <row r="137" spans="1:33" x14ac:dyDescent="0.25">
      <c r="A137" s="2" t="s">
        <v>9816</v>
      </c>
      <c r="B137" s="3" t="s">
        <v>42</v>
      </c>
      <c r="C137" s="4" t="s">
        <v>9817</v>
      </c>
      <c r="D137" s="3" t="s">
        <v>26</v>
      </c>
      <c r="E137" s="3" t="s">
        <v>8821</v>
      </c>
      <c r="F137" s="3" t="s">
        <v>28</v>
      </c>
      <c r="G137" s="3" t="s">
        <v>28</v>
      </c>
      <c r="H137" s="5">
        <v>79</v>
      </c>
      <c r="I137" s="5">
        <v>3</v>
      </c>
      <c r="J137" s="5">
        <v>80</v>
      </c>
      <c r="K137" s="5">
        <v>112</v>
      </c>
      <c r="L137" s="5">
        <v>0.11927599999999999</v>
      </c>
      <c r="M137" s="5">
        <f>O137+V137</f>
        <v>1565</v>
      </c>
      <c r="N137" s="5">
        <v>55</v>
      </c>
      <c r="O137" s="5">
        <v>1342</v>
      </c>
      <c r="P137" s="5">
        <v>939</v>
      </c>
      <c r="Q137" s="5">
        <v>0</v>
      </c>
      <c r="R137" s="5">
        <v>0</v>
      </c>
      <c r="S137" s="5">
        <f>P137+R137+W137</f>
        <v>1109</v>
      </c>
      <c r="T137" s="5">
        <v>10</v>
      </c>
      <c r="U137" s="5">
        <v>1</v>
      </c>
      <c r="V137" s="5">
        <v>223</v>
      </c>
      <c r="W137" s="5">
        <v>170</v>
      </c>
      <c r="X137" s="37">
        <f>O137/$M137</f>
        <v>0.8575079872204473</v>
      </c>
      <c r="Y137" s="37">
        <f>Q137/$M137</f>
        <v>0</v>
      </c>
      <c r="Z137" s="37">
        <f>V137/$M137</f>
        <v>0.14249201277955273</v>
      </c>
      <c r="AA137" s="37">
        <f>P137/$S137</f>
        <v>0.84670874661857531</v>
      </c>
      <c r="AB137" s="37">
        <f>R137/$S137</f>
        <v>0</v>
      </c>
      <c r="AC137" s="37">
        <f>W137/$S137</f>
        <v>0.15329125338142471</v>
      </c>
      <c r="AD137" s="36">
        <f>$N137/M137</f>
        <v>3.5143769968051117E-2</v>
      </c>
      <c r="AE137" s="36">
        <f>$N137/S137</f>
        <v>4.9594229035166817E-2</v>
      </c>
      <c r="AF137" s="37">
        <f>J137/K137</f>
        <v>0.7142857142857143</v>
      </c>
      <c r="AG137" s="78" t="str">
        <f>DAY(A137) &amp; "/" &amp; MONTH(A137) &amp; "/" &amp; YEAR(A137)</f>
        <v>7/4/2019</v>
      </c>
    </row>
    <row r="138" spans="1:33" x14ac:dyDescent="0.25">
      <c r="A138" s="2" t="s">
        <v>9818</v>
      </c>
      <c r="B138" s="3" t="s">
        <v>42</v>
      </c>
      <c r="C138" s="4" t="s">
        <v>9819</v>
      </c>
      <c r="D138" s="3" t="s">
        <v>26</v>
      </c>
      <c r="E138" s="3" t="s">
        <v>9820</v>
      </c>
      <c r="F138" s="3" t="s">
        <v>28</v>
      </c>
      <c r="G138" s="3" t="s">
        <v>28</v>
      </c>
      <c r="H138" s="5">
        <v>6</v>
      </c>
      <c r="I138" s="5">
        <v>0</v>
      </c>
      <c r="J138" s="5">
        <v>11</v>
      </c>
      <c r="K138" s="5">
        <v>11</v>
      </c>
      <c r="L138" s="5">
        <v>1.174E-2</v>
      </c>
      <c r="M138" s="5">
        <f>O138+V138</f>
        <v>1307</v>
      </c>
      <c r="N138" s="5">
        <v>7</v>
      </c>
      <c r="O138" s="5">
        <v>1305</v>
      </c>
      <c r="P138" s="5">
        <v>937</v>
      </c>
      <c r="Q138" s="5">
        <v>0</v>
      </c>
      <c r="R138" s="5">
        <v>0</v>
      </c>
      <c r="S138" s="5">
        <f>P138+R138+W138</f>
        <v>938</v>
      </c>
      <c r="T138" s="5">
        <v>0</v>
      </c>
      <c r="U138" s="5">
        <v>0</v>
      </c>
      <c r="V138" s="5">
        <v>2</v>
      </c>
      <c r="W138" s="5">
        <v>1</v>
      </c>
      <c r="X138" s="37">
        <f>O138/$M138</f>
        <v>0.99846977811782711</v>
      </c>
      <c r="Y138" s="37">
        <f>Q138/$M138</f>
        <v>0</v>
      </c>
      <c r="Z138" s="37">
        <f>V138/$M138</f>
        <v>1.530221882172915E-3</v>
      </c>
      <c r="AA138" s="37">
        <f>P138/$S138</f>
        <v>0.99893390191897657</v>
      </c>
      <c r="AB138" s="37">
        <f>R138/$S138</f>
        <v>0</v>
      </c>
      <c r="AC138" s="37">
        <f>W138/$S138</f>
        <v>1.0660980810234541E-3</v>
      </c>
      <c r="AD138" s="36">
        <f>$N138/M138</f>
        <v>5.3557765876052028E-3</v>
      </c>
      <c r="AE138" s="36">
        <f>$N138/S138</f>
        <v>7.462686567164179E-3</v>
      </c>
      <c r="AF138" s="37">
        <f>J138/K138</f>
        <v>1</v>
      </c>
      <c r="AG138" s="78" t="str">
        <f>DAY(A138) &amp; "/" &amp; MONTH(A138) &amp; "/" &amp; YEAR(A138)</f>
        <v>4/4/2019</v>
      </c>
    </row>
    <row r="139" spans="1:33" x14ac:dyDescent="0.25">
      <c r="A139" s="2" t="s">
        <v>9821</v>
      </c>
      <c r="B139" s="3" t="s">
        <v>42</v>
      </c>
      <c r="C139" s="4" t="s">
        <v>9822</v>
      </c>
      <c r="D139" s="3" t="s">
        <v>26</v>
      </c>
      <c r="E139" s="3" t="s">
        <v>9823</v>
      </c>
      <c r="F139" s="3" t="s">
        <v>28</v>
      </c>
      <c r="G139" s="3" t="s">
        <v>28</v>
      </c>
      <c r="H139" s="5">
        <v>18</v>
      </c>
      <c r="I139" s="5">
        <v>2</v>
      </c>
      <c r="J139" s="5">
        <v>22</v>
      </c>
      <c r="K139" s="5">
        <v>25</v>
      </c>
      <c r="L139" s="5">
        <v>2.8185000000000002E-2</v>
      </c>
      <c r="M139" s="5">
        <f>O139+V139</f>
        <v>1233</v>
      </c>
      <c r="N139" s="5">
        <v>7</v>
      </c>
      <c r="O139" s="5">
        <v>1170</v>
      </c>
      <c r="P139" s="5">
        <v>887</v>
      </c>
      <c r="Q139" s="5">
        <v>0</v>
      </c>
      <c r="R139" s="5">
        <v>0</v>
      </c>
      <c r="S139" s="5">
        <f>P139+R139+W139</f>
        <v>931</v>
      </c>
      <c r="T139" s="5">
        <v>1</v>
      </c>
      <c r="U139" s="5">
        <v>1</v>
      </c>
      <c r="V139" s="5">
        <v>63</v>
      </c>
      <c r="W139" s="5">
        <v>44</v>
      </c>
      <c r="X139" s="37">
        <f>O139/$M139</f>
        <v>0.94890510948905105</v>
      </c>
      <c r="Y139" s="37">
        <f>Q139/$M139</f>
        <v>0</v>
      </c>
      <c r="Z139" s="37">
        <f>V139/$M139</f>
        <v>5.1094890510948905E-2</v>
      </c>
      <c r="AA139" s="37">
        <f>P139/$S139</f>
        <v>0.95273899033297527</v>
      </c>
      <c r="AB139" s="37">
        <f>R139/$S139</f>
        <v>0</v>
      </c>
      <c r="AC139" s="37">
        <f>W139/$S139</f>
        <v>4.7261009667024706E-2</v>
      </c>
      <c r="AD139" s="36">
        <f>$N139/M139</f>
        <v>5.6772100567721003E-3</v>
      </c>
      <c r="AE139" s="36">
        <f>$N139/S139</f>
        <v>7.5187969924812026E-3</v>
      </c>
      <c r="AF139" s="37">
        <f>J139/K139</f>
        <v>0.88</v>
      </c>
      <c r="AG139" s="78" t="str">
        <f>DAY(A139) &amp; "/" &amp; MONTH(A139) &amp; "/" &amp; YEAR(A139)</f>
        <v>7/4/2019</v>
      </c>
    </row>
    <row r="140" spans="1:33" x14ac:dyDescent="0.25">
      <c r="A140" s="2" t="s">
        <v>9827</v>
      </c>
      <c r="B140" s="3" t="s">
        <v>42</v>
      </c>
      <c r="C140" s="4" t="s">
        <v>9828</v>
      </c>
      <c r="D140" s="3" t="s">
        <v>26</v>
      </c>
      <c r="E140" s="3" t="s">
        <v>9829</v>
      </c>
      <c r="F140" s="3" t="s">
        <v>28</v>
      </c>
      <c r="G140" s="3" t="s">
        <v>28</v>
      </c>
      <c r="H140" s="5">
        <v>9</v>
      </c>
      <c r="I140" s="5">
        <v>0</v>
      </c>
      <c r="J140" s="5">
        <v>23</v>
      </c>
      <c r="K140" s="5">
        <v>25</v>
      </c>
      <c r="L140" s="5">
        <v>2.8835E-2</v>
      </c>
      <c r="M140" s="5">
        <f>O140+V140</f>
        <v>1163</v>
      </c>
      <c r="N140" s="5">
        <v>17</v>
      </c>
      <c r="O140" s="5">
        <v>1136</v>
      </c>
      <c r="P140" s="5">
        <v>867</v>
      </c>
      <c r="Q140" s="5">
        <v>0</v>
      </c>
      <c r="R140" s="5">
        <v>0</v>
      </c>
      <c r="S140" s="5">
        <f>P140+R140+W140</f>
        <v>887</v>
      </c>
      <c r="T140" s="5">
        <v>2</v>
      </c>
      <c r="U140" s="5">
        <v>0</v>
      </c>
      <c r="V140" s="5">
        <v>27</v>
      </c>
      <c r="W140" s="5">
        <v>20</v>
      </c>
      <c r="X140" s="37">
        <f>O140/$M140</f>
        <v>0.97678417884780744</v>
      </c>
      <c r="Y140" s="37">
        <f>Q140/$M140</f>
        <v>0</v>
      </c>
      <c r="Z140" s="37">
        <f>V140/$M140</f>
        <v>2.3215821152192607E-2</v>
      </c>
      <c r="AA140" s="37">
        <f>P140/$S140</f>
        <v>0.97745208568207442</v>
      </c>
      <c r="AB140" s="37">
        <f>R140/$S140</f>
        <v>0</v>
      </c>
      <c r="AC140" s="37">
        <f>W140/$S140</f>
        <v>2.2547914317925591E-2</v>
      </c>
      <c r="AD140" s="36">
        <f>$N140/M140</f>
        <v>1.4617368873602751E-2</v>
      </c>
      <c r="AE140" s="36">
        <f>$N140/S140</f>
        <v>1.9165727170236752E-2</v>
      </c>
      <c r="AF140" s="37">
        <f>J140/K140</f>
        <v>0.92</v>
      </c>
      <c r="AG140" s="78" t="str">
        <f>DAY(A140) &amp; "/" &amp; MONTH(A140) &amp; "/" &amp; YEAR(A140)</f>
        <v>1/4/2019</v>
      </c>
    </row>
    <row r="141" spans="1:33" x14ac:dyDescent="0.25">
      <c r="A141" s="2" t="s">
        <v>9830</v>
      </c>
      <c r="B141" s="3" t="s">
        <v>42</v>
      </c>
      <c r="C141" s="4" t="s">
        <v>9831</v>
      </c>
      <c r="D141" s="3" t="s">
        <v>26</v>
      </c>
      <c r="E141" s="3" t="s">
        <v>9832</v>
      </c>
      <c r="F141" s="3" t="s">
        <v>28</v>
      </c>
      <c r="G141" s="3" t="s">
        <v>28</v>
      </c>
      <c r="H141" s="5">
        <v>18</v>
      </c>
      <c r="I141" s="5">
        <v>1</v>
      </c>
      <c r="J141" s="5">
        <v>18</v>
      </c>
      <c r="K141" s="5">
        <v>19</v>
      </c>
      <c r="L141" s="5">
        <v>2.3342000000000002E-2</v>
      </c>
      <c r="M141" s="5">
        <f>O141+V141</f>
        <v>1146</v>
      </c>
      <c r="N141" s="5">
        <v>5</v>
      </c>
      <c r="O141" s="5">
        <v>1144</v>
      </c>
      <c r="P141" s="5">
        <v>814</v>
      </c>
      <c r="Q141" s="5">
        <v>0</v>
      </c>
      <c r="R141" s="5">
        <v>0</v>
      </c>
      <c r="S141" s="5">
        <f>P141+R141+W141</f>
        <v>815</v>
      </c>
      <c r="T141" s="5">
        <v>0</v>
      </c>
      <c r="U141" s="5">
        <v>0</v>
      </c>
      <c r="V141" s="5">
        <v>2</v>
      </c>
      <c r="W141" s="5">
        <v>1</v>
      </c>
      <c r="X141" s="37">
        <f>O141/$M141</f>
        <v>0.99825479930191974</v>
      </c>
      <c r="Y141" s="37">
        <f>Q141/$M141</f>
        <v>0</v>
      </c>
      <c r="Z141" s="37">
        <f>V141/$M141</f>
        <v>1.7452006980802793E-3</v>
      </c>
      <c r="AA141" s="37">
        <f>P141/$S141</f>
        <v>0.99877300613496933</v>
      </c>
      <c r="AB141" s="37">
        <f>R141/$S141</f>
        <v>0</v>
      </c>
      <c r="AC141" s="37">
        <f>W141/$S141</f>
        <v>1.2269938650306749E-3</v>
      </c>
      <c r="AD141" s="36">
        <f>$N141/M141</f>
        <v>4.3630017452006981E-3</v>
      </c>
      <c r="AE141" s="36">
        <f>$N141/S141</f>
        <v>6.1349693251533744E-3</v>
      </c>
      <c r="AF141" s="37">
        <f>J141/K141</f>
        <v>0.94736842105263153</v>
      </c>
      <c r="AG141" s="78" t="str">
        <f>DAY(A141) &amp; "/" &amp; MONTH(A141) &amp; "/" &amp; YEAR(A141)</f>
        <v>3/4/2019</v>
      </c>
    </row>
    <row r="142" spans="1:33" x14ac:dyDescent="0.25">
      <c r="A142" s="2" t="s">
        <v>9830</v>
      </c>
      <c r="B142" s="3" t="s">
        <v>42</v>
      </c>
      <c r="C142" s="4" t="s">
        <v>9833</v>
      </c>
      <c r="D142" s="3" t="s">
        <v>26</v>
      </c>
      <c r="E142" s="3" t="s">
        <v>8924</v>
      </c>
      <c r="F142" s="3" t="s">
        <v>28</v>
      </c>
      <c r="G142" s="3" t="s">
        <v>28</v>
      </c>
      <c r="H142" s="5">
        <v>13</v>
      </c>
      <c r="I142" s="5">
        <v>0</v>
      </c>
      <c r="J142" s="5">
        <v>22</v>
      </c>
      <c r="K142" s="5">
        <v>31</v>
      </c>
      <c r="L142" s="5">
        <v>3.8413999999999997E-2</v>
      </c>
      <c r="M142" s="5">
        <f>O142+V142</f>
        <v>1417</v>
      </c>
      <c r="N142" s="5">
        <v>12</v>
      </c>
      <c r="O142" s="5">
        <v>1140</v>
      </c>
      <c r="P142" s="5">
        <v>807</v>
      </c>
      <c r="Q142" s="5">
        <v>0</v>
      </c>
      <c r="R142" s="5">
        <v>0</v>
      </c>
      <c r="S142" s="5">
        <f>P142+R142+W142</f>
        <v>1001</v>
      </c>
      <c r="T142" s="5">
        <v>6</v>
      </c>
      <c r="U142" s="5">
        <v>2</v>
      </c>
      <c r="V142" s="5">
        <v>277</v>
      </c>
      <c r="W142" s="5">
        <v>194</v>
      </c>
      <c r="X142" s="37">
        <f>O142/$M142</f>
        <v>0.80451658433309814</v>
      </c>
      <c r="Y142" s="37">
        <f>Q142/$M142</f>
        <v>0</v>
      </c>
      <c r="Z142" s="37">
        <f>V142/$M142</f>
        <v>0.19548341566690192</v>
      </c>
      <c r="AA142" s="37">
        <f>P142/$S142</f>
        <v>0.80619380619380621</v>
      </c>
      <c r="AB142" s="37">
        <f>R142/$S142</f>
        <v>0</v>
      </c>
      <c r="AC142" s="37">
        <f>W142/$S142</f>
        <v>0.19380619380619379</v>
      </c>
      <c r="AD142" s="36">
        <f>$N142/M142</f>
        <v>8.4685956245589278E-3</v>
      </c>
      <c r="AE142" s="36">
        <f>$N142/S142</f>
        <v>1.1988011988011988E-2</v>
      </c>
      <c r="AF142" s="37">
        <f>J142/K142</f>
        <v>0.70967741935483875</v>
      </c>
      <c r="AG142" s="78" t="str">
        <f>DAY(A142) &amp; "/" &amp; MONTH(A142) &amp; "/" &amp; YEAR(A142)</f>
        <v>3/4/2019</v>
      </c>
    </row>
    <row r="143" spans="1:33" x14ac:dyDescent="0.25">
      <c r="A143" s="2" t="s">
        <v>9834</v>
      </c>
      <c r="B143" s="3" t="s">
        <v>42</v>
      </c>
      <c r="C143" s="4" t="s">
        <v>9835</v>
      </c>
      <c r="D143" s="3" t="s">
        <v>26</v>
      </c>
      <c r="E143" s="3" t="s">
        <v>9836</v>
      </c>
      <c r="F143" s="3" t="s">
        <v>28</v>
      </c>
      <c r="G143" s="3" t="s">
        <v>28</v>
      </c>
      <c r="H143" s="5">
        <v>3</v>
      </c>
      <c r="I143" s="5">
        <v>0</v>
      </c>
      <c r="J143" s="5">
        <v>23</v>
      </c>
      <c r="K143" s="5">
        <v>24</v>
      </c>
      <c r="L143" s="5">
        <v>2.9963E-2</v>
      </c>
      <c r="M143" s="5">
        <f>O143+V143</f>
        <v>1142</v>
      </c>
      <c r="N143" s="5">
        <v>16</v>
      </c>
      <c r="O143" s="5">
        <v>1116</v>
      </c>
      <c r="P143" s="5">
        <v>801</v>
      </c>
      <c r="Q143" s="5">
        <v>0</v>
      </c>
      <c r="R143" s="5">
        <v>0</v>
      </c>
      <c r="S143" s="5">
        <f>P143+R143+W143</f>
        <v>820</v>
      </c>
      <c r="T143" s="5">
        <v>6</v>
      </c>
      <c r="U143" s="5">
        <v>1</v>
      </c>
      <c r="V143" s="5">
        <v>26</v>
      </c>
      <c r="W143" s="5">
        <v>19</v>
      </c>
      <c r="X143" s="37">
        <f>O143/$M143</f>
        <v>0.97723292469352019</v>
      </c>
      <c r="Y143" s="37">
        <f>Q143/$M143</f>
        <v>0</v>
      </c>
      <c r="Z143" s="37">
        <f>V143/$M143</f>
        <v>2.276707530647986E-2</v>
      </c>
      <c r="AA143" s="37">
        <f>P143/$S143</f>
        <v>0.97682926829268291</v>
      </c>
      <c r="AB143" s="37">
        <f>R143/$S143</f>
        <v>0</v>
      </c>
      <c r="AC143" s="37">
        <f>W143/$S143</f>
        <v>2.3170731707317073E-2</v>
      </c>
      <c r="AD143" s="36">
        <f>$N143/M143</f>
        <v>1.4010507880910683E-2</v>
      </c>
      <c r="AE143" s="36">
        <f>$N143/S143</f>
        <v>1.9512195121951219E-2</v>
      </c>
      <c r="AF143" s="37">
        <f>J143/K143</f>
        <v>0.95833333333333337</v>
      </c>
      <c r="AG143" s="78" t="str">
        <f>DAY(A143) &amp; "/" &amp; MONTH(A143) &amp; "/" &amp; YEAR(A143)</f>
        <v>7/4/2019</v>
      </c>
    </row>
    <row r="144" spans="1:33" x14ac:dyDescent="0.25">
      <c r="A144" s="2" t="s">
        <v>9837</v>
      </c>
      <c r="B144" s="3" t="s">
        <v>42</v>
      </c>
      <c r="C144" s="4" t="s">
        <v>9838</v>
      </c>
      <c r="D144" s="3" t="s">
        <v>26</v>
      </c>
      <c r="E144" s="3" t="s">
        <v>9809</v>
      </c>
      <c r="F144" s="3" t="s">
        <v>28</v>
      </c>
      <c r="G144" s="3" t="s">
        <v>28</v>
      </c>
      <c r="H144" s="5">
        <v>13</v>
      </c>
      <c r="I144" s="5">
        <v>0</v>
      </c>
      <c r="J144" s="5">
        <v>20</v>
      </c>
      <c r="K144" s="5">
        <v>21</v>
      </c>
      <c r="L144" s="5">
        <v>2.6415000000000001E-2</v>
      </c>
      <c r="M144" s="5">
        <f>O144+V144</f>
        <v>1126</v>
      </c>
      <c r="N144" s="5">
        <v>16</v>
      </c>
      <c r="O144" s="5">
        <v>1089</v>
      </c>
      <c r="P144" s="5">
        <v>795</v>
      </c>
      <c r="Q144" s="5">
        <v>0</v>
      </c>
      <c r="R144" s="5">
        <v>0</v>
      </c>
      <c r="S144" s="5">
        <f>P144+R144+W144</f>
        <v>823</v>
      </c>
      <c r="T144" s="5">
        <v>1</v>
      </c>
      <c r="U144" s="5">
        <v>1</v>
      </c>
      <c r="V144" s="5">
        <v>37</v>
      </c>
      <c r="W144" s="5">
        <v>28</v>
      </c>
      <c r="X144" s="37">
        <f>O144/$M144</f>
        <v>0.96714031971580816</v>
      </c>
      <c r="Y144" s="37">
        <f>Q144/$M144</f>
        <v>0</v>
      </c>
      <c r="Z144" s="37">
        <f>V144/$M144</f>
        <v>3.2859680284191832E-2</v>
      </c>
      <c r="AA144" s="37">
        <f>P144/$S144</f>
        <v>0.96597812879708389</v>
      </c>
      <c r="AB144" s="37">
        <f>R144/$S144</f>
        <v>0</v>
      </c>
      <c r="AC144" s="37">
        <f>W144/$S144</f>
        <v>3.4021871202916158E-2</v>
      </c>
      <c r="AD144" s="36">
        <f>$N144/M144</f>
        <v>1.4209591474245116E-2</v>
      </c>
      <c r="AE144" s="36">
        <f>$N144/S144</f>
        <v>1.9441069258809233E-2</v>
      </c>
      <c r="AF144" s="37">
        <f>J144/K144</f>
        <v>0.95238095238095233</v>
      </c>
      <c r="AG144" s="78" t="str">
        <f>DAY(A144) &amp; "/" &amp; MONTH(A144) &amp; "/" &amp; YEAR(A144)</f>
        <v>7/4/2019</v>
      </c>
    </row>
    <row r="145" spans="1:33" x14ac:dyDescent="0.25">
      <c r="A145" s="2" t="s">
        <v>9839</v>
      </c>
      <c r="B145" s="3" t="s">
        <v>42</v>
      </c>
      <c r="C145" s="4" t="s">
        <v>9840</v>
      </c>
      <c r="D145" s="3" t="s">
        <v>206</v>
      </c>
      <c r="E145" s="3" t="s">
        <v>569</v>
      </c>
      <c r="F145" s="3" t="s">
        <v>28</v>
      </c>
      <c r="G145" s="3" t="s">
        <v>28</v>
      </c>
      <c r="H145" s="5">
        <v>2</v>
      </c>
      <c r="I145" s="5">
        <v>0</v>
      </c>
      <c r="J145" s="5">
        <v>4</v>
      </c>
      <c r="K145" s="5">
        <v>4</v>
      </c>
      <c r="L145" s="5">
        <v>5.0509999999999999E-3</v>
      </c>
      <c r="M145" s="5">
        <f>O145+V145</f>
        <v>1114</v>
      </c>
      <c r="N145" s="5">
        <v>0</v>
      </c>
      <c r="O145" s="5">
        <v>1114</v>
      </c>
      <c r="P145" s="5">
        <v>792</v>
      </c>
      <c r="Q145" s="5">
        <v>0</v>
      </c>
      <c r="R145" s="5">
        <v>0</v>
      </c>
      <c r="S145" s="5">
        <f>P145+R145+W145</f>
        <v>792</v>
      </c>
      <c r="T145" s="5">
        <v>0</v>
      </c>
      <c r="U145" s="5">
        <v>0</v>
      </c>
      <c r="V145" s="5">
        <v>0</v>
      </c>
      <c r="W145" s="5">
        <v>0</v>
      </c>
      <c r="X145" s="37">
        <f>O145/$M145</f>
        <v>1</v>
      </c>
      <c r="Y145" s="37">
        <f>Q145/$M145</f>
        <v>0</v>
      </c>
      <c r="Z145" s="37">
        <f>V145/$M145</f>
        <v>0</v>
      </c>
      <c r="AA145" s="37">
        <f>P145/$S145</f>
        <v>1</v>
      </c>
      <c r="AB145" s="37">
        <f>R145/$S145</f>
        <v>0</v>
      </c>
      <c r="AC145" s="37">
        <f>W145/$S145</f>
        <v>0</v>
      </c>
      <c r="AD145" s="36">
        <f>$N145/M145</f>
        <v>0</v>
      </c>
      <c r="AE145" s="36">
        <f>$N145/S145</f>
        <v>0</v>
      </c>
      <c r="AF145" s="37">
        <f>J145/K145</f>
        <v>1</v>
      </c>
      <c r="AG145" s="78" t="str">
        <f>DAY(A145) &amp; "/" &amp; MONTH(A145) &amp; "/" &amp; YEAR(A145)</f>
        <v>4/4/2019</v>
      </c>
    </row>
    <row r="146" spans="1:33" x14ac:dyDescent="0.25">
      <c r="A146" s="2" t="s">
        <v>9841</v>
      </c>
      <c r="B146" s="3" t="s">
        <v>42</v>
      </c>
      <c r="C146" s="4" t="s">
        <v>9842</v>
      </c>
      <c r="D146" s="3" t="s">
        <v>26</v>
      </c>
      <c r="E146" s="3" t="s">
        <v>2402</v>
      </c>
      <c r="F146" s="3" t="s">
        <v>28</v>
      </c>
      <c r="G146" s="3" t="s">
        <v>28</v>
      </c>
      <c r="H146" s="5">
        <v>12</v>
      </c>
      <c r="I146" s="5">
        <v>1</v>
      </c>
      <c r="J146" s="5">
        <v>15</v>
      </c>
      <c r="K146" s="5">
        <v>17</v>
      </c>
      <c r="L146" s="5">
        <v>2.1822999999999999E-2</v>
      </c>
      <c r="M146" s="5">
        <f>O146+V146</f>
        <v>1117</v>
      </c>
      <c r="N146" s="5">
        <v>4</v>
      </c>
      <c r="O146" s="5">
        <v>1115</v>
      </c>
      <c r="P146" s="5">
        <v>779</v>
      </c>
      <c r="Q146" s="5">
        <v>0</v>
      </c>
      <c r="R146" s="5">
        <v>0</v>
      </c>
      <c r="S146" s="5">
        <f>P146+R146+W146</f>
        <v>780</v>
      </c>
      <c r="T146" s="5">
        <v>3</v>
      </c>
      <c r="U146" s="5">
        <v>0</v>
      </c>
      <c r="V146" s="5">
        <v>2</v>
      </c>
      <c r="W146" s="5">
        <v>1</v>
      </c>
      <c r="X146" s="37">
        <f>O146/$M146</f>
        <v>0.9982094897045658</v>
      </c>
      <c r="Y146" s="37">
        <f>Q146/$M146</f>
        <v>0</v>
      </c>
      <c r="Z146" s="37">
        <f>V146/$M146</f>
        <v>1.7905102954341987E-3</v>
      </c>
      <c r="AA146" s="37">
        <f>P146/$S146</f>
        <v>0.99871794871794872</v>
      </c>
      <c r="AB146" s="37">
        <f>R146/$S146</f>
        <v>0</v>
      </c>
      <c r="AC146" s="37">
        <f>W146/$S146</f>
        <v>1.2820512820512821E-3</v>
      </c>
      <c r="AD146" s="36">
        <f>$N146/M146</f>
        <v>3.5810205908683975E-3</v>
      </c>
      <c r="AE146" s="36">
        <f>$N146/S146</f>
        <v>5.1282051282051282E-3</v>
      </c>
      <c r="AF146" s="37">
        <f>J146/K146</f>
        <v>0.88235294117647056</v>
      </c>
      <c r="AG146" s="78" t="str">
        <f>DAY(A146) &amp; "/" &amp; MONTH(A146) &amp; "/" &amp; YEAR(A146)</f>
        <v>1/4/2019</v>
      </c>
    </row>
    <row r="147" spans="1:33" x14ac:dyDescent="0.25">
      <c r="A147" s="2" t="s">
        <v>9843</v>
      </c>
      <c r="B147" s="3" t="s">
        <v>42</v>
      </c>
      <c r="C147" s="4" t="s">
        <v>9844</v>
      </c>
      <c r="D147" s="3" t="s">
        <v>26</v>
      </c>
      <c r="E147" s="3" t="s">
        <v>9845</v>
      </c>
      <c r="F147" s="3" t="s">
        <v>28</v>
      </c>
      <c r="G147" s="3" t="s">
        <v>28</v>
      </c>
      <c r="H147" s="5">
        <v>6</v>
      </c>
      <c r="I147" s="5">
        <v>0</v>
      </c>
      <c r="J147" s="5">
        <v>52</v>
      </c>
      <c r="K147" s="5">
        <v>54</v>
      </c>
      <c r="L147" s="5">
        <v>7.0129999999999998E-2</v>
      </c>
      <c r="M147" s="5">
        <f>O147+V147</f>
        <v>1024</v>
      </c>
      <c r="N147" s="5">
        <v>55</v>
      </c>
      <c r="O147" s="5">
        <v>1023</v>
      </c>
      <c r="P147" s="5">
        <v>770</v>
      </c>
      <c r="Q147" s="5">
        <v>0</v>
      </c>
      <c r="R147" s="5">
        <v>0</v>
      </c>
      <c r="S147" s="5">
        <f>P147+R147+W147</f>
        <v>771</v>
      </c>
      <c r="T147" s="5">
        <v>0</v>
      </c>
      <c r="U147" s="5">
        <v>0</v>
      </c>
      <c r="V147" s="5">
        <v>1</v>
      </c>
      <c r="W147" s="5">
        <v>1</v>
      </c>
      <c r="X147" s="37">
        <f>O147/$M147</f>
        <v>0.9990234375</v>
      </c>
      <c r="Y147" s="37">
        <f>Q147/$M147</f>
        <v>0</v>
      </c>
      <c r="Z147" s="37">
        <f>V147/$M147</f>
        <v>9.765625E-4</v>
      </c>
      <c r="AA147" s="37">
        <f>P147/$S147</f>
        <v>0.99870298313878081</v>
      </c>
      <c r="AB147" s="37">
        <f>R147/$S147</f>
        <v>0</v>
      </c>
      <c r="AC147" s="37">
        <f>W147/$S147</f>
        <v>1.2970168612191958E-3</v>
      </c>
      <c r="AD147" s="36">
        <f>$N147/M147</f>
        <v>5.37109375E-2</v>
      </c>
      <c r="AE147" s="36">
        <f>$N147/S147</f>
        <v>7.1335927367055768E-2</v>
      </c>
      <c r="AF147" s="37">
        <f>J147/K147</f>
        <v>0.96296296296296291</v>
      </c>
      <c r="AG147" s="78" t="str">
        <f>DAY(A147) &amp; "/" &amp; MONTH(A147) &amp; "/" &amp; YEAR(A147)</f>
        <v>5/4/2019</v>
      </c>
    </row>
    <row r="148" spans="1:33" x14ac:dyDescent="0.25">
      <c r="A148" s="2" t="s">
        <v>9846</v>
      </c>
      <c r="B148" s="3" t="s">
        <v>42</v>
      </c>
      <c r="C148" s="4" t="s">
        <v>9847</v>
      </c>
      <c r="D148" s="3" t="s">
        <v>26</v>
      </c>
      <c r="E148" s="3" t="s">
        <v>9848</v>
      </c>
      <c r="F148" s="3" t="s">
        <v>28</v>
      </c>
      <c r="G148" s="3" t="s">
        <v>28</v>
      </c>
      <c r="H148" s="5">
        <v>2</v>
      </c>
      <c r="I148" s="5">
        <v>0</v>
      </c>
      <c r="J148" s="5">
        <v>7</v>
      </c>
      <c r="K148" s="5">
        <v>7</v>
      </c>
      <c r="L148" s="5">
        <v>9.4470000000000005E-3</v>
      </c>
      <c r="M148" s="5">
        <f>O148+V148</f>
        <v>1051</v>
      </c>
      <c r="N148" s="5">
        <v>3</v>
      </c>
      <c r="O148" s="5">
        <v>1022</v>
      </c>
      <c r="P148" s="5">
        <v>741</v>
      </c>
      <c r="Q148" s="5">
        <v>0</v>
      </c>
      <c r="R148" s="5">
        <v>0</v>
      </c>
      <c r="S148" s="5">
        <f>P148+R148+W148</f>
        <v>762</v>
      </c>
      <c r="T148" s="5">
        <v>2</v>
      </c>
      <c r="U148" s="5">
        <v>1</v>
      </c>
      <c r="V148" s="5">
        <v>29</v>
      </c>
      <c r="W148" s="5">
        <v>21</v>
      </c>
      <c r="X148" s="37">
        <f>O148/$M148</f>
        <v>0.97240723120837302</v>
      </c>
      <c r="Y148" s="37">
        <f>Q148/$M148</f>
        <v>0</v>
      </c>
      <c r="Z148" s="37">
        <f>V148/$M148</f>
        <v>2.7592768791627021E-2</v>
      </c>
      <c r="AA148" s="37">
        <f>P148/$S148</f>
        <v>0.97244094488188981</v>
      </c>
      <c r="AB148" s="37">
        <f>R148/$S148</f>
        <v>0</v>
      </c>
      <c r="AC148" s="37">
        <f>W148/$S148</f>
        <v>2.7559055118110236E-2</v>
      </c>
      <c r="AD148" s="36">
        <f>$N148/M148</f>
        <v>2.8544243577545195E-3</v>
      </c>
      <c r="AE148" s="36">
        <f>$N148/S148</f>
        <v>3.937007874015748E-3</v>
      </c>
      <c r="AF148" s="37">
        <f>J148/K148</f>
        <v>1</v>
      </c>
      <c r="AG148" s="78" t="str">
        <f>DAY(A148) &amp; "/" &amp; MONTH(A148) &amp; "/" &amp; YEAR(A148)</f>
        <v>6/4/2019</v>
      </c>
    </row>
    <row r="149" spans="1:33" x14ac:dyDescent="0.25">
      <c r="A149" s="2" t="s">
        <v>9852</v>
      </c>
      <c r="B149" s="3" t="s">
        <v>42</v>
      </c>
      <c r="C149" s="4" t="s">
        <v>9853</v>
      </c>
      <c r="D149" s="3" t="s">
        <v>26</v>
      </c>
      <c r="E149" s="3" t="s">
        <v>9854</v>
      </c>
      <c r="F149" s="3" t="s">
        <v>28</v>
      </c>
      <c r="G149" s="3" t="s">
        <v>28</v>
      </c>
      <c r="H149" s="5">
        <v>3</v>
      </c>
      <c r="I149" s="5">
        <v>0</v>
      </c>
      <c r="J149" s="5">
        <v>17</v>
      </c>
      <c r="K149" s="5">
        <v>17</v>
      </c>
      <c r="L149" s="5">
        <v>2.4745E-2</v>
      </c>
      <c r="M149" s="5">
        <f>O149+V149</f>
        <v>991</v>
      </c>
      <c r="N149" s="5">
        <v>12</v>
      </c>
      <c r="O149" s="5">
        <v>979</v>
      </c>
      <c r="P149" s="5">
        <v>687</v>
      </c>
      <c r="Q149" s="5">
        <v>0</v>
      </c>
      <c r="R149" s="5">
        <v>0</v>
      </c>
      <c r="S149" s="5">
        <f>P149+R149+W149</f>
        <v>696</v>
      </c>
      <c r="T149" s="5">
        <v>1</v>
      </c>
      <c r="U149" s="5">
        <v>2</v>
      </c>
      <c r="V149" s="5">
        <v>12</v>
      </c>
      <c r="W149" s="5">
        <v>9</v>
      </c>
      <c r="X149" s="37">
        <f>O149/$M149</f>
        <v>0.98789101917255295</v>
      </c>
      <c r="Y149" s="37">
        <f>Q149/$M149</f>
        <v>0</v>
      </c>
      <c r="Z149" s="37">
        <f>V149/$M149</f>
        <v>1.2108980827447022E-2</v>
      </c>
      <c r="AA149" s="37">
        <f>P149/$S149</f>
        <v>0.98706896551724133</v>
      </c>
      <c r="AB149" s="37">
        <f>R149/$S149</f>
        <v>0</v>
      </c>
      <c r="AC149" s="37">
        <f>W149/$S149</f>
        <v>1.2931034482758621E-2</v>
      </c>
      <c r="AD149" s="36">
        <f>$N149/M149</f>
        <v>1.2108980827447022E-2</v>
      </c>
      <c r="AE149" s="36">
        <f>$N149/S149</f>
        <v>1.7241379310344827E-2</v>
      </c>
      <c r="AF149" s="37">
        <f>J149/K149</f>
        <v>1</v>
      </c>
      <c r="AG149" s="78" t="str">
        <f>DAY(A149) &amp; "/" &amp; MONTH(A149) &amp; "/" &amp; YEAR(A149)</f>
        <v>3/4/2019</v>
      </c>
    </row>
    <row r="150" spans="1:33" x14ac:dyDescent="0.25">
      <c r="A150" s="2" t="s">
        <v>9855</v>
      </c>
      <c r="B150" s="3" t="s">
        <v>42</v>
      </c>
      <c r="C150" s="4" t="s">
        <v>9856</v>
      </c>
      <c r="D150" s="3" t="s">
        <v>26</v>
      </c>
      <c r="E150" s="3" t="s">
        <v>9857</v>
      </c>
      <c r="F150" s="3" t="s">
        <v>28</v>
      </c>
      <c r="G150" s="3" t="s">
        <v>28</v>
      </c>
      <c r="H150" s="5">
        <v>7</v>
      </c>
      <c r="I150" s="5">
        <v>0</v>
      </c>
      <c r="J150" s="5">
        <v>9</v>
      </c>
      <c r="K150" s="5">
        <v>10</v>
      </c>
      <c r="L150" s="5">
        <v>1.5384999999999999E-2</v>
      </c>
      <c r="M150" s="5">
        <f>O150+V150</f>
        <v>917</v>
      </c>
      <c r="N150" s="5">
        <v>6</v>
      </c>
      <c r="O150" s="5">
        <v>917</v>
      </c>
      <c r="P150" s="5">
        <v>650</v>
      </c>
      <c r="Q150" s="5">
        <v>0</v>
      </c>
      <c r="R150" s="5">
        <v>0</v>
      </c>
      <c r="S150" s="5">
        <f>P150+R150+W150</f>
        <v>650</v>
      </c>
      <c r="T150" s="5">
        <v>0</v>
      </c>
      <c r="U150" s="5">
        <v>1</v>
      </c>
      <c r="V150" s="5">
        <v>0</v>
      </c>
      <c r="W150" s="5">
        <v>0</v>
      </c>
      <c r="X150" s="37">
        <f>O150/$M150</f>
        <v>1</v>
      </c>
      <c r="Y150" s="37">
        <f>Q150/$M150</f>
        <v>0</v>
      </c>
      <c r="Z150" s="37">
        <f>V150/$M150</f>
        <v>0</v>
      </c>
      <c r="AA150" s="37">
        <f>P150/$S150</f>
        <v>1</v>
      </c>
      <c r="AB150" s="37">
        <f>R150/$S150</f>
        <v>0</v>
      </c>
      <c r="AC150" s="37">
        <f>W150/$S150</f>
        <v>0</v>
      </c>
      <c r="AD150" s="36">
        <f>$N150/M150</f>
        <v>6.5430752453653216E-3</v>
      </c>
      <c r="AE150" s="36">
        <f>$N150/S150</f>
        <v>9.2307692307692316E-3</v>
      </c>
      <c r="AF150" s="37">
        <f>J150/K150</f>
        <v>0.9</v>
      </c>
      <c r="AG150" s="78" t="str">
        <f>DAY(A150) &amp; "/" &amp; MONTH(A150) &amp; "/" &amp; YEAR(A150)</f>
        <v>5/4/2019</v>
      </c>
    </row>
    <row r="151" spans="1:33" x14ac:dyDescent="0.25">
      <c r="A151" s="2" t="s">
        <v>9858</v>
      </c>
      <c r="B151" s="3" t="s">
        <v>42</v>
      </c>
      <c r="C151" s="4" t="s">
        <v>9859</v>
      </c>
      <c r="D151" s="3" t="s">
        <v>26</v>
      </c>
      <c r="E151" s="3" t="s">
        <v>9823</v>
      </c>
      <c r="F151" s="3" t="s">
        <v>28</v>
      </c>
      <c r="G151" s="3" t="s">
        <v>28</v>
      </c>
      <c r="H151" s="5">
        <v>4</v>
      </c>
      <c r="I151" s="5">
        <v>0</v>
      </c>
      <c r="J151" s="5">
        <v>17</v>
      </c>
      <c r="K151" s="5">
        <v>17</v>
      </c>
      <c r="L151" s="5">
        <v>2.6898999999999999E-2</v>
      </c>
      <c r="M151" s="5">
        <f>O151+V151</f>
        <v>887</v>
      </c>
      <c r="N151" s="5">
        <v>8</v>
      </c>
      <c r="O151" s="5">
        <v>870</v>
      </c>
      <c r="P151" s="5">
        <v>632</v>
      </c>
      <c r="Q151" s="5">
        <v>0</v>
      </c>
      <c r="R151" s="5">
        <v>0</v>
      </c>
      <c r="S151" s="5">
        <f>P151+R151+W151</f>
        <v>648</v>
      </c>
      <c r="T151" s="5">
        <v>5</v>
      </c>
      <c r="U151" s="5">
        <v>1</v>
      </c>
      <c r="V151" s="5">
        <v>17</v>
      </c>
      <c r="W151" s="5">
        <v>16</v>
      </c>
      <c r="X151" s="37">
        <f>O151/$M151</f>
        <v>0.98083427282976321</v>
      </c>
      <c r="Y151" s="37">
        <f>Q151/$M151</f>
        <v>0</v>
      </c>
      <c r="Z151" s="37">
        <f>V151/$M151</f>
        <v>1.9165727170236752E-2</v>
      </c>
      <c r="AA151" s="37">
        <f>P151/$S151</f>
        <v>0.97530864197530864</v>
      </c>
      <c r="AB151" s="37">
        <f>R151/$S151</f>
        <v>0</v>
      </c>
      <c r="AC151" s="37">
        <f>W151/$S151</f>
        <v>2.4691358024691357E-2</v>
      </c>
      <c r="AD151" s="36">
        <f>$N151/M151</f>
        <v>9.0191657271702363E-3</v>
      </c>
      <c r="AE151" s="36">
        <f>$N151/S151</f>
        <v>1.2345679012345678E-2</v>
      </c>
      <c r="AF151" s="37">
        <f>J151/K151</f>
        <v>1</v>
      </c>
      <c r="AG151" s="78" t="str">
        <f>DAY(A151) &amp; "/" &amp; MONTH(A151) &amp; "/" &amp; YEAR(A151)</f>
        <v>6/4/2019</v>
      </c>
    </row>
    <row r="152" spans="1:33" x14ac:dyDescent="0.25">
      <c r="A152" s="2" t="s">
        <v>9860</v>
      </c>
      <c r="B152" s="3" t="s">
        <v>42</v>
      </c>
      <c r="C152" s="4" t="s">
        <v>9861</v>
      </c>
      <c r="D152" s="3" t="s">
        <v>26</v>
      </c>
      <c r="E152" s="3" t="s">
        <v>1102</v>
      </c>
      <c r="F152" s="3" t="s">
        <v>28</v>
      </c>
      <c r="G152" s="3" t="s">
        <v>28</v>
      </c>
      <c r="H152" s="5">
        <v>6</v>
      </c>
      <c r="I152" s="5">
        <v>0</v>
      </c>
      <c r="J152" s="5">
        <v>6</v>
      </c>
      <c r="K152" s="5">
        <v>7</v>
      </c>
      <c r="L152" s="5">
        <v>1.1589E-2</v>
      </c>
      <c r="M152" s="5">
        <f>O152+V152</f>
        <v>904</v>
      </c>
      <c r="N152" s="5">
        <v>3</v>
      </c>
      <c r="O152" s="5">
        <v>887</v>
      </c>
      <c r="P152" s="5">
        <v>604</v>
      </c>
      <c r="Q152" s="5">
        <v>0</v>
      </c>
      <c r="R152" s="5">
        <v>0</v>
      </c>
      <c r="S152" s="5">
        <f>P152+R152+W152</f>
        <v>618</v>
      </c>
      <c r="T152" s="5">
        <v>0</v>
      </c>
      <c r="U152" s="5">
        <v>0</v>
      </c>
      <c r="V152" s="5">
        <v>17</v>
      </c>
      <c r="W152" s="5">
        <v>14</v>
      </c>
      <c r="X152" s="37">
        <f>O152/$M152</f>
        <v>0.98119469026548678</v>
      </c>
      <c r="Y152" s="37">
        <f>Q152/$M152</f>
        <v>0</v>
      </c>
      <c r="Z152" s="37">
        <f>V152/$M152</f>
        <v>1.8805309734513276E-2</v>
      </c>
      <c r="AA152" s="37">
        <f>P152/$S152</f>
        <v>0.97734627831715215</v>
      </c>
      <c r="AB152" s="37">
        <f>R152/$S152</f>
        <v>0</v>
      </c>
      <c r="AC152" s="37">
        <f>W152/$S152</f>
        <v>2.2653721682847898E-2</v>
      </c>
      <c r="AD152" s="36">
        <f>$N152/M152</f>
        <v>3.3185840707964601E-3</v>
      </c>
      <c r="AE152" s="36">
        <f>$N152/S152</f>
        <v>4.8543689320388345E-3</v>
      </c>
      <c r="AF152" s="37">
        <f>J152/K152</f>
        <v>0.8571428571428571</v>
      </c>
      <c r="AG152" s="78" t="str">
        <f>DAY(A152) &amp; "/" &amp; MONTH(A152) &amp; "/" &amp; YEAR(A152)</f>
        <v>1/4/2019</v>
      </c>
    </row>
    <row r="153" spans="1:33" x14ac:dyDescent="0.25">
      <c r="A153" s="2" t="s">
        <v>9862</v>
      </c>
      <c r="B153" s="3" t="s">
        <v>42</v>
      </c>
      <c r="C153" s="4" t="s">
        <v>9863</v>
      </c>
      <c r="D153" s="3" t="s">
        <v>26</v>
      </c>
      <c r="E153" s="3" t="s">
        <v>9864</v>
      </c>
      <c r="F153" s="3" t="s">
        <v>28</v>
      </c>
      <c r="G153" s="3" t="s">
        <v>28</v>
      </c>
      <c r="H153" s="5">
        <v>9</v>
      </c>
      <c r="I153" s="5">
        <v>0</v>
      </c>
      <c r="J153" s="5">
        <v>36</v>
      </c>
      <c r="K153" s="5">
        <v>37</v>
      </c>
      <c r="L153" s="5">
        <v>6.1359999999999998E-2</v>
      </c>
      <c r="M153" s="5">
        <f>O153+V153</f>
        <v>879</v>
      </c>
      <c r="N153" s="5">
        <v>34</v>
      </c>
      <c r="O153" s="5">
        <v>874</v>
      </c>
      <c r="P153" s="5">
        <v>603</v>
      </c>
      <c r="Q153" s="5">
        <v>0</v>
      </c>
      <c r="R153" s="5">
        <v>0</v>
      </c>
      <c r="S153" s="5">
        <f>P153+R153+W153</f>
        <v>608</v>
      </c>
      <c r="T153" s="5">
        <v>1</v>
      </c>
      <c r="U153" s="5">
        <v>1</v>
      </c>
      <c r="V153" s="5">
        <v>5</v>
      </c>
      <c r="W153" s="5">
        <v>5</v>
      </c>
      <c r="X153" s="37">
        <f>O153/$M153</f>
        <v>0.99431171786120587</v>
      </c>
      <c r="Y153" s="37">
        <f>Q153/$M153</f>
        <v>0</v>
      </c>
      <c r="Z153" s="37">
        <f>V153/$M153</f>
        <v>5.6882821387940841E-3</v>
      </c>
      <c r="AA153" s="37">
        <f>P153/$S153</f>
        <v>0.99177631578947367</v>
      </c>
      <c r="AB153" s="37">
        <f>R153/$S153</f>
        <v>0</v>
      </c>
      <c r="AC153" s="37">
        <f>W153/$S153</f>
        <v>8.2236842105263153E-3</v>
      </c>
      <c r="AD153" s="36">
        <f>$N153/M153</f>
        <v>3.8680318543799774E-2</v>
      </c>
      <c r="AE153" s="36">
        <f>$N153/S153</f>
        <v>5.5921052631578948E-2</v>
      </c>
      <c r="AF153" s="37">
        <f>J153/K153</f>
        <v>0.97297297297297303</v>
      </c>
      <c r="AG153" s="78" t="str">
        <f>DAY(A153) &amp; "/" &amp; MONTH(A153) &amp; "/" &amp; YEAR(A153)</f>
        <v>6/4/2019</v>
      </c>
    </row>
    <row r="154" spans="1:33" x14ac:dyDescent="0.25">
      <c r="A154" s="2" t="s">
        <v>9865</v>
      </c>
      <c r="B154" s="3" t="s">
        <v>42</v>
      </c>
      <c r="C154" s="4" t="s">
        <v>9866</v>
      </c>
      <c r="D154" s="3" t="s">
        <v>26</v>
      </c>
      <c r="E154" s="3" t="s">
        <v>9867</v>
      </c>
      <c r="F154" s="3" t="s">
        <v>28</v>
      </c>
      <c r="G154" s="3" t="s">
        <v>28</v>
      </c>
      <c r="H154" s="5">
        <v>8</v>
      </c>
      <c r="I154" s="5">
        <v>0</v>
      </c>
      <c r="J154" s="5">
        <v>9</v>
      </c>
      <c r="K154" s="5">
        <v>10</v>
      </c>
      <c r="L154" s="5">
        <v>1.6920000000000001E-2</v>
      </c>
      <c r="M154" s="5">
        <f>O154+V154</f>
        <v>804</v>
      </c>
      <c r="N154" s="5">
        <v>5</v>
      </c>
      <c r="O154" s="5">
        <v>799</v>
      </c>
      <c r="P154" s="5">
        <v>591</v>
      </c>
      <c r="Q154" s="5">
        <v>0</v>
      </c>
      <c r="R154" s="5">
        <v>0</v>
      </c>
      <c r="S154" s="5">
        <f>P154+R154+W154</f>
        <v>596</v>
      </c>
      <c r="T154" s="5">
        <v>0</v>
      </c>
      <c r="U154" s="5">
        <v>0</v>
      </c>
      <c r="V154" s="5">
        <v>5</v>
      </c>
      <c r="W154" s="5">
        <v>5</v>
      </c>
      <c r="X154" s="37">
        <f>O154/$M154</f>
        <v>0.99378109452736318</v>
      </c>
      <c r="Y154" s="37">
        <f>Q154/$M154</f>
        <v>0</v>
      </c>
      <c r="Z154" s="37">
        <f>V154/$M154</f>
        <v>6.2189054726368162E-3</v>
      </c>
      <c r="AA154" s="37">
        <f>P154/$S154</f>
        <v>0.99161073825503354</v>
      </c>
      <c r="AB154" s="37">
        <f>R154/$S154</f>
        <v>0</v>
      </c>
      <c r="AC154" s="37">
        <f>W154/$S154</f>
        <v>8.389261744966443E-3</v>
      </c>
      <c r="AD154" s="36">
        <f>$N154/M154</f>
        <v>6.2189054726368162E-3</v>
      </c>
      <c r="AE154" s="36">
        <f>$N154/S154</f>
        <v>8.389261744966443E-3</v>
      </c>
      <c r="AF154" s="37">
        <f>J154/K154</f>
        <v>0.9</v>
      </c>
      <c r="AG154" s="78" t="str">
        <f>DAY(A154) &amp; "/" &amp; MONTH(A154) &amp; "/" &amp; YEAR(A154)</f>
        <v>3/4/2019</v>
      </c>
    </row>
    <row r="155" spans="1:33" x14ac:dyDescent="0.25">
      <c r="A155" s="2" t="s">
        <v>9868</v>
      </c>
      <c r="B155" s="3" t="s">
        <v>42</v>
      </c>
      <c r="C155" s="4" t="s">
        <v>9869</v>
      </c>
      <c r="D155" s="3" t="s">
        <v>26</v>
      </c>
      <c r="E155" s="3" t="s">
        <v>9547</v>
      </c>
      <c r="F155" s="3" t="s">
        <v>28</v>
      </c>
      <c r="G155" s="3" t="s">
        <v>28</v>
      </c>
      <c r="H155" s="5">
        <v>5</v>
      </c>
      <c r="I155" s="5">
        <v>0</v>
      </c>
      <c r="J155" s="5">
        <v>11</v>
      </c>
      <c r="K155" s="5">
        <v>12</v>
      </c>
      <c r="L155" s="5">
        <v>2.1163999999999999E-2</v>
      </c>
      <c r="M155" s="5">
        <f>O155+V155</f>
        <v>775</v>
      </c>
      <c r="N155" s="5">
        <v>9</v>
      </c>
      <c r="O155" s="5">
        <v>763</v>
      </c>
      <c r="P155" s="5">
        <v>567</v>
      </c>
      <c r="Q155" s="5">
        <v>0</v>
      </c>
      <c r="R155" s="5">
        <v>0</v>
      </c>
      <c r="S155" s="5">
        <f>P155+R155+W155</f>
        <v>577</v>
      </c>
      <c r="T155" s="5">
        <v>1</v>
      </c>
      <c r="U155" s="5">
        <v>0</v>
      </c>
      <c r="V155" s="5">
        <v>12</v>
      </c>
      <c r="W155" s="5">
        <v>10</v>
      </c>
      <c r="X155" s="37">
        <f>O155/$M155</f>
        <v>0.98451612903225805</v>
      </c>
      <c r="Y155" s="37">
        <f>Q155/$M155</f>
        <v>0</v>
      </c>
      <c r="Z155" s="37">
        <f>V155/$M155</f>
        <v>1.5483870967741935E-2</v>
      </c>
      <c r="AA155" s="37">
        <f>P155/$S155</f>
        <v>0.98266897746967075</v>
      </c>
      <c r="AB155" s="37">
        <f>R155/$S155</f>
        <v>0</v>
      </c>
      <c r="AC155" s="37">
        <f>W155/$S155</f>
        <v>1.7331022530329289E-2</v>
      </c>
      <c r="AD155" s="36">
        <f>$N155/M155</f>
        <v>1.1612903225806452E-2</v>
      </c>
      <c r="AE155" s="36">
        <f>$N155/S155</f>
        <v>1.5597920277296361E-2</v>
      </c>
      <c r="AF155" s="37">
        <f>J155/K155</f>
        <v>0.91666666666666663</v>
      </c>
      <c r="AG155" s="78" t="str">
        <f>DAY(A155) &amp; "/" &amp; MONTH(A155) &amp; "/" &amp; YEAR(A155)</f>
        <v>7/4/2019</v>
      </c>
    </row>
    <row r="156" spans="1:33" x14ac:dyDescent="0.25">
      <c r="A156" s="2" t="s">
        <v>9870</v>
      </c>
      <c r="B156" s="3" t="s">
        <v>42</v>
      </c>
      <c r="C156" s="4" t="s">
        <v>9871</v>
      </c>
      <c r="D156" s="3" t="s">
        <v>26</v>
      </c>
      <c r="E156" s="3" t="s">
        <v>9872</v>
      </c>
      <c r="F156" s="3" t="s">
        <v>28</v>
      </c>
      <c r="G156" s="3" t="s">
        <v>28</v>
      </c>
      <c r="H156" s="5">
        <v>3</v>
      </c>
      <c r="I156" s="5">
        <v>0</v>
      </c>
      <c r="J156" s="5">
        <v>9</v>
      </c>
      <c r="K156" s="5">
        <v>11</v>
      </c>
      <c r="L156" s="5">
        <v>2.0872999999999999E-2</v>
      </c>
      <c r="M156" s="5">
        <f>O156+V156</f>
        <v>764</v>
      </c>
      <c r="N156" s="5">
        <v>5</v>
      </c>
      <c r="O156" s="5">
        <v>747</v>
      </c>
      <c r="P156" s="5">
        <v>527</v>
      </c>
      <c r="Q156" s="5">
        <v>0</v>
      </c>
      <c r="R156" s="5">
        <v>0</v>
      </c>
      <c r="S156" s="5">
        <f>P156+R156+W156</f>
        <v>534</v>
      </c>
      <c r="T156" s="5">
        <v>2</v>
      </c>
      <c r="U156" s="5">
        <v>2</v>
      </c>
      <c r="V156" s="5">
        <v>17</v>
      </c>
      <c r="W156" s="5">
        <v>7</v>
      </c>
      <c r="X156" s="37">
        <f>O156/$M156</f>
        <v>0.97774869109947649</v>
      </c>
      <c r="Y156" s="37">
        <f>Q156/$M156</f>
        <v>0</v>
      </c>
      <c r="Z156" s="37">
        <f>V156/$M156</f>
        <v>2.2251308900523559E-2</v>
      </c>
      <c r="AA156" s="37">
        <f>P156/$S156</f>
        <v>0.98689138576779023</v>
      </c>
      <c r="AB156" s="37">
        <f>R156/$S156</f>
        <v>0</v>
      </c>
      <c r="AC156" s="37">
        <f>W156/$S156</f>
        <v>1.3108614232209739E-2</v>
      </c>
      <c r="AD156" s="36">
        <f>$N156/M156</f>
        <v>6.5445026178010471E-3</v>
      </c>
      <c r="AE156" s="36">
        <f>$N156/S156</f>
        <v>9.3632958801498131E-3</v>
      </c>
      <c r="AF156" s="37">
        <f>J156/K156</f>
        <v>0.81818181818181823</v>
      </c>
      <c r="AG156" s="78" t="str">
        <f>DAY(A156) &amp; "/" &amp; MONTH(A156) &amp; "/" &amp; YEAR(A156)</f>
        <v>7/4/2019</v>
      </c>
    </row>
    <row r="157" spans="1:33" x14ac:dyDescent="0.25">
      <c r="A157" s="2" t="s">
        <v>9873</v>
      </c>
      <c r="B157" s="3" t="s">
        <v>42</v>
      </c>
      <c r="C157" s="4" t="s">
        <v>9874</v>
      </c>
      <c r="D157" s="3" t="s">
        <v>26</v>
      </c>
      <c r="E157" s="3" t="s">
        <v>527</v>
      </c>
      <c r="F157" s="3" t="s">
        <v>28</v>
      </c>
      <c r="G157" s="3" t="s">
        <v>28</v>
      </c>
      <c r="H157" s="5">
        <v>4</v>
      </c>
      <c r="I157" s="5">
        <v>0</v>
      </c>
      <c r="J157" s="5">
        <v>23</v>
      </c>
      <c r="K157" s="5">
        <v>24</v>
      </c>
      <c r="L157" s="5">
        <v>4.6065000000000002E-2</v>
      </c>
      <c r="M157" s="5">
        <f>O157+V157</f>
        <v>780</v>
      </c>
      <c r="N157" s="5">
        <v>16</v>
      </c>
      <c r="O157" s="5">
        <v>747</v>
      </c>
      <c r="P157" s="5">
        <v>521</v>
      </c>
      <c r="Q157" s="5">
        <v>0</v>
      </c>
      <c r="R157" s="5">
        <v>0</v>
      </c>
      <c r="S157" s="5">
        <f>P157+R157+W157</f>
        <v>549</v>
      </c>
      <c r="T157" s="5">
        <v>8</v>
      </c>
      <c r="U157" s="5">
        <v>0</v>
      </c>
      <c r="V157" s="5">
        <v>33</v>
      </c>
      <c r="W157" s="5">
        <v>28</v>
      </c>
      <c r="X157" s="37">
        <f>O157/$M157</f>
        <v>0.95769230769230773</v>
      </c>
      <c r="Y157" s="37">
        <f>Q157/$M157</f>
        <v>0</v>
      </c>
      <c r="Z157" s="37">
        <f>V157/$M157</f>
        <v>4.230769230769231E-2</v>
      </c>
      <c r="AA157" s="37">
        <f>P157/$S157</f>
        <v>0.94899817850637525</v>
      </c>
      <c r="AB157" s="37">
        <f>R157/$S157</f>
        <v>0</v>
      </c>
      <c r="AC157" s="37">
        <f>W157/$S157</f>
        <v>5.1001821493624776E-2</v>
      </c>
      <c r="AD157" s="36">
        <f>$N157/M157</f>
        <v>2.0512820512820513E-2</v>
      </c>
      <c r="AE157" s="36">
        <f>$N157/S157</f>
        <v>2.9143897996357013E-2</v>
      </c>
      <c r="AF157" s="37">
        <f>J157/K157</f>
        <v>0.95833333333333337</v>
      </c>
      <c r="AG157" s="78" t="str">
        <f>DAY(A157) &amp; "/" &amp; MONTH(A157) &amp; "/" &amp; YEAR(A157)</f>
        <v>1/4/2019</v>
      </c>
    </row>
    <row r="158" spans="1:33" x14ac:dyDescent="0.25">
      <c r="A158" s="2" t="s">
        <v>9875</v>
      </c>
      <c r="B158" s="3" t="s">
        <v>42</v>
      </c>
      <c r="C158" s="4" t="s">
        <v>9876</v>
      </c>
      <c r="D158" s="3" t="s">
        <v>26</v>
      </c>
      <c r="E158" s="3" t="s">
        <v>9877</v>
      </c>
      <c r="F158" s="3" t="s">
        <v>28</v>
      </c>
      <c r="G158" s="3" t="s">
        <v>28</v>
      </c>
      <c r="H158" s="5">
        <v>8</v>
      </c>
      <c r="I158" s="5">
        <v>0</v>
      </c>
      <c r="J158" s="5">
        <v>24</v>
      </c>
      <c r="K158" s="5">
        <v>34</v>
      </c>
      <c r="L158" s="5">
        <v>6.6797999999999996E-2</v>
      </c>
      <c r="M158" s="5">
        <f>O158+V158</f>
        <v>871</v>
      </c>
      <c r="N158" s="5">
        <v>20</v>
      </c>
      <c r="O158" s="5">
        <v>777</v>
      </c>
      <c r="P158" s="5">
        <v>509</v>
      </c>
      <c r="Q158" s="5">
        <v>0</v>
      </c>
      <c r="R158" s="5">
        <v>0</v>
      </c>
      <c r="S158" s="5">
        <f>P158+R158+W158</f>
        <v>578</v>
      </c>
      <c r="T158" s="5">
        <v>6</v>
      </c>
      <c r="U158" s="5">
        <v>5</v>
      </c>
      <c r="V158" s="5">
        <v>94</v>
      </c>
      <c r="W158" s="5">
        <v>69</v>
      </c>
      <c r="X158" s="37">
        <f>O158/$M158</f>
        <v>0.89207807118254878</v>
      </c>
      <c r="Y158" s="37">
        <f>Q158/$M158</f>
        <v>0</v>
      </c>
      <c r="Z158" s="37">
        <f>V158/$M158</f>
        <v>0.1079219288174512</v>
      </c>
      <c r="AA158" s="37">
        <f>P158/$S158</f>
        <v>0.88062283737024216</v>
      </c>
      <c r="AB158" s="37">
        <f>R158/$S158</f>
        <v>0</v>
      </c>
      <c r="AC158" s="37">
        <f>W158/$S158</f>
        <v>0.11937716262975778</v>
      </c>
      <c r="AD158" s="36">
        <f>$N158/M158</f>
        <v>2.2962112514351322E-2</v>
      </c>
      <c r="AE158" s="36">
        <f>$N158/S158</f>
        <v>3.4602076124567477E-2</v>
      </c>
      <c r="AF158" s="37">
        <f>J158/K158</f>
        <v>0.70588235294117652</v>
      </c>
      <c r="AG158" s="78" t="str">
        <f>DAY(A158) &amp; "/" &amp; MONTH(A158) &amp; "/" &amp; YEAR(A158)</f>
        <v>4/4/2019</v>
      </c>
    </row>
  </sheetData>
  <autoFilter ref="A2:AG158" xr:uid="{FE923120-2944-409E-9592-2858416F58A2}">
    <sortState ref="A3:AG158">
      <sortCondition ref="B2:B158"/>
    </sortState>
  </autoFilter>
  <hyperlinks>
    <hyperlink ref="C3" r:id="rId1" xr:uid="{775975D1-2AAC-478A-8C50-5C3E260004E2}"/>
    <hyperlink ref="C4" r:id="rId2" xr:uid="{9B7436E9-67EB-4A5D-B2C2-87C1E694F905}"/>
    <hyperlink ref="C5" r:id="rId3" xr:uid="{AAD35FCE-0AE3-45F9-BA70-ABD31A78A505}"/>
    <hyperlink ref="C6" r:id="rId4" xr:uid="{56D7EAD6-9B50-43F6-A9B8-58E95244C9D2}"/>
    <hyperlink ref="C7" r:id="rId5" xr:uid="{F824DD2F-D780-402B-AE29-97C3F5898963}"/>
    <hyperlink ref="C8" r:id="rId6" xr:uid="{F08600A1-39AE-4DDE-B1F3-B872AD670E3D}"/>
    <hyperlink ref="C9" r:id="rId7" xr:uid="{243CEBA7-20D7-44F7-98D4-009901806E86}"/>
    <hyperlink ref="C10" r:id="rId8" xr:uid="{27709750-D3D7-4BD5-9740-B85EEFB348A8}"/>
    <hyperlink ref="C11" r:id="rId9" xr:uid="{16C8BAB9-773A-409D-ACC5-5AE2134186AF}"/>
    <hyperlink ref="C12" r:id="rId10" xr:uid="{343CECBC-6978-4002-BCCF-BED95080B892}"/>
    <hyperlink ref="C13" r:id="rId11" xr:uid="{67B97955-A7BA-4CEF-AEF6-95A7AA2D8C7D}"/>
    <hyperlink ref="C14" r:id="rId12" xr:uid="{E98E7D57-780C-421B-9626-EA4CE6B86C8D}"/>
    <hyperlink ref="C15" r:id="rId13" xr:uid="{C77F9BCC-7F11-40EC-9D3B-61974557C7B0}"/>
    <hyperlink ref="C16" r:id="rId14" xr:uid="{63B4D380-0DF4-436C-94B8-ED1D48CDE1BB}"/>
    <hyperlink ref="C17" r:id="rId15" xr:uid="{8FFB55BD-4A80-4A92-99B4-E05F89841E9F}"/>
    <hyperlink ref="C18" r:id="rId16" xr:uid="{236EA2D8-91BD-41FF-BC84-132F86502410}"/>
    <hyperlink ref="C19" r:id="rId17" xr:uid="{FDC1ED78-A18E-4BB0-9CA2-FD5C836CC0CD}"/>
    <hyperlink ref="C20" r:id="rId18" xr:uid="{59E093CF-70F3-48C2-BE11-011BB4130B54}"/>
    <hyperlink ref="C21" r:id="rId19" xr:uid="{D8314796-05D5-46CF-91F4-39C4641C46CA}"/>
    <hyperlink ref="C22" r:id="rId20" xr:uid="{0CE2E8AA-967E-47F0-A550-5D22DDCBEE40}"/>
    <hyperlink ref="C23" r:id="rId21" xr:uid="{64620EEE-02FB-4EDB-845D-598A036D8B55}"/>
    <hyperlink ref="C24" r:id="rId22" xr:uid="{0F003CA6-BB5C-45ED-876C-2EAEA273C8DA}"/>
    <hyperlink ref="C25" r:id="rId23" xr:uid="{4E693A9E-187A-461F-905D-7C3B854D0840}"/>
    <hyperlink ref="C26" r:id="rId24" xr:uid="{115DE74F-CDAA-4A20-AED0-35C106F2912E}"/>
    <hyperlink ref="C27" r:id="rId25" xr:uid="{9BAAFE7E-58D6-49D2-849A-40D5266F8DD5}"/>
    <hyperlink ref="C28" r:id="rId26" xr:uid="{A8050569-183F-4C81-AF54-F17EBBA0136B}"/>
    <hyperlink ref="C29" r:id="rId27" xr:uid="{3B14FC03-8043-4C01-B653-EDFD7E3F3F32}"/>
    <hyperlink ref="C30" r:id="rId28" xr:uid="{5B808706-7A70-444B-869F-1308F352F5E8}"/>
    <hyperlink ref="C31" r:id="rId29" xr:uid="{A32D9C0A-7FBB-45FC-A675-5D59FEEBF4CF}"/>
    <hyperlink ref="C32" r:id="rId30" xr:uid="{DC334E6C-1B8E-40F3-BAAD-B5E53FB69917}"/>
    <hyperlink ref="C33" r:id="rId31" xr:uid="{7184491F-568E-42EE-B986-07D734572D4E}"/>
    <hyperlink ref="C34" r:id="rId32" xr:uid="{247F8AD0-79B0-4F04-ADBF-BCE3295F1651}"/>
    <hyperlink ref="C35" r:id="rId33" xr:uid="{2E39F925-5D87-4209-A146-20D39247EF91}"/>
    <hyperlink ref="C36" r:id="rId34" xr:uid="{5F5FDADF-8839-4369-A315-802D95707BDB}"/>
    <hyperlink ref="C37" r:id="rId35" xr:uid="{8813BE53-AF32-49A5-BB87-63563316EBBE}"/>
    <hyperlink ref="C38" r:id="rId36" xr:uid="{16F59F79-6D13-45CA-AC23-CFF8458110DF}"/>
    <hyperlink ref="C39" r:id="rId37" xr:uid="{BABD7207-03F0-46D1-A725-444660B60D24}"/>
    <hyperlink ref="C40" r:id="rId38" xr:uid="{206F8205-1941-474B-8495-F816DF89E1FB}"/>
    <hyperlink ref="C41" r:id="rId39" xr:uid="{9A65CD3D-BB7D-40EE-A1B3-503899D87A3D}"/>
    <hyperlink ref="C42" r:id="rId40" xr:uid="{DFE6AD45-2187-481F-BEBB-E0B3224C250C}"/>
    <hyperlink ref="C43" r:id="rId41" xr:uid="{1C56768F-585E-4812-9D59-323B4F96CC98}"/>
    <hyperlink ref="C44" r:id="rId42" xr:uid="{27FD9117-0DF5-463C-90AC-7D9060B8E123}"/>
    <hyperlink ref="C45" r:id="rId43" xr:uid="{015FC191-832E-4F8B-925B-5AA1040B509C}"/>
    <hyperlink ref="C46" r:id="rId44" xr:uid="{69562A4C-F462-4817-97CB-5B3EE457FBC6}"/>
    <hyperlink ref="C47" r:id="rId45" xr:uid="{09D68905-6004-4263-B02E-B7D8B1BE4888}"/>
    <hyperlink ref="C48" r:id="rId46" xr:uid="{C1E8526C-14BC-4578-8419-8C70CBC44927}"/>
    <hyperlink ref="C49" r:id="rId47" xr:uid="{12107FAB-1978-4172-9F3C-DD9B8004C411}"/>
    <hyperlink ref="C50" r:id="rId48" xr:uid="{0A4E6A8F-01B4-479B-87C5-83654CAB5D4E}"/>
    <hyperlink ref="C51" r:id="rId49" xr:uid="{85E25B27-3087-47DE-AE5E-268FFDE6C6FF}"/>
    <hyperlink ref="C52" r:id="rId50" xr:uid="{34C0CEF6-018F-4E6D-BDBE-DA13A8E3700B}"/>
    <hyperlink ref="C53" r:id="rId51" xr:uid="{E1CE03C5-81A6-473F-B8D1-2BCBE4813BA2}"/>
    <hyperlink ref="C54" r:id="rId52" xr:uid="{E061BBAD-5EF6-479E-B345-0A006E008C28}"/>
    <hyperlink ref="C55" r:id="rId53" xr:uid="{5B053D2C-7044-49FA-A017-58CA0FF4328A}"/>
    <hyperlink ref="C56" r:id="rId54" xr:uid="{9771C95A-8505-4599-A946-AF70D5EE537B}"/>
    <hyperlink ref="C57" r:id="rId55" xr:uid="{5536F90B-CD4D-4AD8-9153-C7B3D04F31C5}"/>
    <hyperlink ref="C58" r:id="rId56" xr:uid="{BB7E4906-8EC2-473B-8415-95B9C87AA47E}"/>
    <hyperlink ref="C59" r:id="rId57" xr:uid="{D1CF342C-B18D-44FD-B5EF-1F88E7C08CE4}"/>
    <hyperlink ref="C60" r:id="rId58" xr:uid="{F38495FC-FC38-4A3D-84C4-413111F36398}"/>
    <hyperlink ref="C61" r:id="rId59" xr:uid="{673C8A5E-BF68-42CE-AA95-28861AA97004}"/>
    <hyperlink ref="C62" r:id="rId60" xr:uid="{C525B7A6-2C5C-4B18-9734-688F75E1AF12}"/>
    <hyperlink ref="C63" r:id="rId61" xr:uid="{80CEF391-487A-4A24-BEEC-FC776469E077}"/>
    <hyperlink ref="C64" r:id="rId62" xr:uid="{D5390FBE-956E-45F5-A67B-02BC40258A6B}"/>
    <hyperlink ref="C65" r:id="rId63" xr:uid="{C194A09F-7738-47CE-9A9F-87930A73C2CA}"/>
    <hyperlink ref="C66" r:id="rId64" xr:uid="{37B087F1-7602-4165-8F09-A0F9798DD4A4}"/>
    <hyperlink ref="C67" r:id="rId65" xr:uid="{828B5C9E-6918-4A7C-A2EE-B280685B809B}"/>
    <hyperlink ref="C68" r:id="rId66" xr:uid="{233BE96F-168B-4057-9B94-2F7785A4B192}"/>
    <hyperlink ref="C69" r:id="rId67" xr:uid="{4FA4F15F-8F48-44DD-8A51-EA07D2FBB56B}"/>
    <hyperlink ref="C70" r:id="rId68" xr:uid="{E34274B5-00F7-4C6B-A3C3-D05A9B47DF3C}"/>
    <hyperlink ref="C71" r:id="rId69" xr:uid="{E544F926-6EAA-4843-B25B-C66D84ADD910}"/>
    <hyperlink ref="C72" r:id="rId70" xr:uid="{6CD9C492-D468-4EE7-B5AF-160D49AA7B9F}"/>
    <hyperlink ref="C73" r:id="rId71" xr:uid="{9E75F4F7-CBB7-4D31-882D-0750CC44E22B}"/>
    <hyperlink ref="C74" r:id="rId72" xr:uid="{E77BA8EE-58F9-446A-AA4E-B1AF708FC629}"/>
    <hyperlink ref="C75" r:id="rId73" xr:uid="{4EC26A31-F76D-4F19-8EB5-1ACC44AF6047}"/>
    <hyperlink ref="C76" r:id="rId74" xr:uid="{3D36D1BD-F139-4284-AE16-C6AE89B09000}"/>
    <hyperlink ref="C77" r:id="rId75" xr:uid="{323D3C03-8803-4F16-A8F7-A6DD65B981BB}"/>
    <hyperlink ref="C78" r:id="rId76" xr:uid="{B9190D3C-1F8C-431A-A103-BF2648A5F53B}"/>
    <hyperlink ref="C79" r:id="rId77" xr:uid="{CD666CAF-9535-4D01-A812-DED47ED413F2}"/>
    <hyperlink ref="C80" r:id="rId78" xr:uid="{4BB8B58E-30B5-4C1C-AFEF-BB1D1DC93D0F}"/>
    <hyperlink ref="C81" r:id="rId79" xr:uid="{EA2057A2-EAB0-4CC5-AD20-0BC883D9739F}"/>
    <hyperlink ref="C82" r:id="rId80" xr:uid="{C97CA08F-1A07-49B4-9215-D4A0568768B7}"/>
    <hyperlink ref="C83" r:id="rId81" xr:uid="{E09B1890-D106-4A1A-9476-F16794E5E749}"/>
    <hyperlink ref="C84" r:id="rId82" xr:uid="{D3987350-E3E3-47FE-8C0F-405CCCBEDE28}"/>
    <hyperlink ref="C85" r:id="rId83" xr:uid="{126BBC85-8F65-4F40-AFFA-532F77BC9652}"/>
    <hyperlink ref="C86" r:id="rId84" xr:uid="{3A1B634D-D50C-425F-BEFF-1BCFCA759A03}"/>
    <hyperlink ref="C87" r:id="rId85" xr:uid="{C606BBDA-90E4-4933-A832-ACB5B4C11A45}"/>
    <hyperlink ref="C88" r:id="rId86" xr:uid="{D956BF02-A3AF-49C9-8D5D-48F6A3A17D91}"/>
    <hyperlink ref="C89" r:id="rId87" xr:uid="{2335954D-F5E8-48AA-9EF9-F5B383004497}"/>
    <hyperlink ref="C90" r:id="rId88" xr:uid="{EA346AC1-41DE-4E8B-92A0-F5014824159A}"/>
    <hyperlink ref="C91" r:id="rId89" xr:uid="{857BA047-FED3-416B-9862-EA784F45B74C}"/>
    <hyperlink ref="C92" r:id="rId90" xr:uid="{42644AB3-CDBF-4FF7-AEB8-4A824CDCD48E}"/>
    <hyperlink ref="C93" r:id="rId91" xr:uid="{D8434725-F609-45C5-8D93-EA4974FD495B}"/>
    <hyperlink ref="C94" r:id="rId92" xr:uid="{AA3BC106-4A9F-4C08-A173-5CAD9589E4BF}"/>
    <hyperlink ref="C95" r:id="rId93" xr:uid="{8D355D28-29F8-471C-9616-8C5FC4F451E2}"/>
    <hyperlink ref="C96" r:id="rId94" xr:uid="{BE746752-CA96-41EE-B499-041B3F3C9DD9}"/>
    <hyperlink ref="C97" r:id="rId95" xr:uid="{2EB74E54-283D-46CF-99D5-2F9A323B26BA}"/>
    <hyperlink ref="C98" r:id="rId96" xr:uid="{172E418E-ABEF-4DE5-9F1D-FDF2B3A6ADE9}"/>
    <hyperlink ref="C99" r:id="rId97" xr:uid="{61E79263-724F-4FEE-A3AF-41C40FBC678C}"/>
    <hyperlink ref="C100" r:id="rId98" xr:uid="{BA4F1518-B9D0-403C-B751-A1CCFAB55BBD}"/>
    <hyperlink ref="C101" r:id="rId99" xr:uid="{B2BB1141-32E3-4A40-B9B5-2D8085DEC373}"/>
    <hyperlink ref="C102" r:id="rId100" xr:uid="{D54525A1-5317-4B3A-920E-45A70C1A0EE8}"/>
    <hyperlink ref="C103" r:id="rId101" xr:uid="{67E8506B-A66D-45E0-A9D3-9F2A581879A6}"/>
    <hyperlink ref="C104" r:id="rId102" xr:uid="{0B617208-1438-4E43-8BE2-EC7D916E259B}"/>
    <hyperlink ref="C105" r:id="rId103" xr:uid="{83CFB1C6-C10E-41AF-98C1-36D16272D584}"/>
    <hyperlink ref="C106" r:id="rId104" xr:uid="{C08DE3AA-1EF3-417A-859C-40C638075C45}"/>
    <hyperlink ref="C107" r:id="rId105" xr:uid="{ACF0C667-DEE0-468A-BDEF-A759BFD6154D}"/>
    <hyperlink ref="C108" r:id="rId106" xr:uid="{41CF7D2A-B2D1-4498-A61C-6757793B8BCB}"/>
    <hyperlink ref="C109" r:id="rId107" xr:uid="{2DA69A70-B91C-406B-AA16-B3843AF8B2B5}"/>
    <hyperlink ref="C110" r:id="rId108" xr:uid="{EC7C06BC-AE0F-459E-BBE0-CE8B4FF87FC6}"/>
    <hyperlink ref="C111" r:id="rId109" xr:uid="{9F3EB78D-B646-4C64-BA78-A8A69426D1D7}"/>
    <hyperlink ref="C112" r:id="rId110" xr:uid="{FA925ED4-5749-4EBA-B5B8-6343E4964676}"/>
    <hyperlink ref="C113" r:id="rId111" xr:uid="{4B6C3949-465E-4CD8-AEE4-DA22230BEA54}"/>
    <hyperlink ref="C114" r:id="rId112" xr:uid="{7C6F937A-493F-4139-953D-76D8634B654B}"/>
    <hyperlink ref="C115" r:id="rId113" xr:uid="{81D108AA-AAE1-4A21-9FAE-F75689CD87D4}"/>
    <hyperlink ref="C116" r:id="rId114" xr:uid="{AA46D7AD-4738-45B9-95DF-9D5542A014F0}"/>
    <hyperlink ref="C117" r:id="rId115" xr:uid="{C93784BD-B6B4-4F04-8744-16E5136D8F84}"/>
    <hyperlink ref="C118" r:id="rId116" xr:uid="{5908971C-D0DC-487E-94C3-2B84AB4259C7}"/>
    <hyperlink ref="C119" r:id="rId117" xr:uid="{89614BCB-C206-44DF-9C7C-F5AB4D4C3108}"/>
    <hyperlink ref="C120" r:id="rId118" xr:uid="{A039904C-C407-4D5C-9A40-08D6C1E9E7A3}"/>
    <hyperlink ref="C121" r:id="rId119" xr:uid="{51DE3566-0DA4-454C-ABF4-C4912B40F9BD}"/>
    <hyperlink ref="C122" r:id="rId120" xr:uid="{459505AB-2E10-49A0-9FAA-97E61CC8ED05}"/>
    <hyperlink ref="C123" r:id="rId121" xr:uid="{A88F2A83-EBC8-4797-8823-01C8A5ABE98C}"/>
    <hyperlink ref="C124" r:id="rId122" xr:uid="{432F51A3-3D85-4F5B-B463-922833A64D77}"/>
    <hyperlink ref="C125" r:id="rId123" xr:uid="{53DF872E-9A9D-437F-A627-4F88DF5BA50D}"/>
    <hyperlink ref="C126" r:id="rId124" xr:uid="{76B313AB-29F3-4D41-BE2D-7C8E16A8A7B8}"/>
    <hyperlink ref="C127" r:id="rId125" xr:uid="{FF56C520-2898-4F84-9CD7-5A3176C73CBF}"/>
    <hyperlink ref="C128" r:id="rId126" xr:uid="{AEE3C26C-AA57-4E9E-9DA4-A214FA61E5F9}"/>
    <hyperlink ref="C129" r:id="rId127" xr:uid="{314F03D5-31D2-486A-BB91-FFD56A21CD62}"/>
    <hyperlink ref="C130" r:id="rId128" xr:uid="{670492BC-F9BC-414A-AFDF-895F10E3F5AB}"/>
    <hyperlink ref="C131" r:id="rId129" xr:uid="{0879E5BC-3FAD-44F1-BE37-0C6FAE16D174}"/>
    <hyperlink ref="C132" r:id="rId130" xr:uid="{1E191D88-4227-47F2-8591-4AD1519256BD}"/>
    <hyperlink ref="C133" r:id="rId131" xr:uid="{3FB47ADF-CA62-4E46-95BE-FC1BF8023B4A}"/>
    <hyperlink ref="C134" r:id="rId132" xr:uid="{3144B39F-9EA2-46CB-A6FC-1CFD2B4A7E75}"/>
    <hyperlink ref="C135" r:id="rId133" xr:uid="{78C1112E-75F9-4519-A18A-A9024AB874B5}"/>
    <hyperlink ref="C136" r:id="rId134" xr:uid="{A296806E-F64C-4C9B-9AC9-0BE1347DD4BF}"/>
    <hyperlink ref="C137" r:id="rId135" xr:uid="{6887E7A5-7BC6-4F35-BC53-B4D528127384}"/>
    <hyperlink ref="C138" r:id="rId136" xr:uid="{1B15F5C3-EDE2-4CF9-895A-FA8EF1606E90}"/>
    <hyperlink ref="C139" r:id="rId137" xr:uid="{69BE7F28-9D07-4589-AD87-878879678ACC}"/>
    <hyperlink ref="C140" r:id="rId138" xr:uid="{E1A28610-1621-4A65-A98E-5D3DB59F4E2F}"/>
    <hyperlink ref="C141" r:id="rId139" xr:uid="{21880115-0334-4C0C-B4D2-C9ED8BA65D96}"/>
    <hyperlink ref="C142" r:id="rId140" xr:uid="{DE3EC8AE-E1B8-4D54-B27A-82FE7F636C80}"/>
    <hyperlink ref="C143" r:id="rId141" xr:uid="{624F59AD-DBC4-44A6-B66C-970FC05179F5}"/>
    <hyperlink ref="C144" r:id="rId142" xr:uid="{1B333E05-ED0E-43AD-B2C2-61DF8366E06E}"/>
    <hyperlink ref="C145" r:id="rId143" xr:uid="{F12C9057-4009-454A-9921-96867DCAC5EB}"/>
    <hyperlink ref="C146" r:id="rId144" xr:uid="{2CDF27A5-6142-41FE-AAA5-DBD0E3C7D303}"/>
    <hyperlink ref="C147" r:id="rId145" xr:uid="{451A174C-0D53-41B2-97CF-0A9AFB676535}"/>
    <hyperlink ref="C148" r:id="rId146" xr:uid="{28F86B42-5F46-4652-BA73-6C01F376D8C8}"/>
    <hyperlink ref="C149" r:id="rId147" xr:uid="{B2F00359-0C2B-4342-9DF8-546614E14D61}"/>
    <hyperlink ref="C150" r:id="rId148" xr:uid="{44791C68-9E86-41D4-890C-0932B60FB6E7}"/>
    <hyperlink ref="C151" r:id="rId149" xr:uid="{199B68AF-1602-4A50-BCBB-664357C257C7}"/>
    <hyperlink ref="C152" r:id="rId150" xr:uid="{918F3F4B-74AD-444A-B0EE-1E90805EC67D}"/>
    <hyperlink ref="C153" r:id="rId151" xr:uid="{94ACBFBC-BE7A-43ED-95EC-17A179B9392C}"/>
    <hyperlink ref="C154" r:id="rId152" xr:uid="{6B6E5317-0BD2-475D-913B-54FC9405A161}"/>
    <hyperlink ref="C155" r:id="rId153" xr:uid="{8BD17774-A36C-47DF-B841-A2261EE7997B}"/>
    <hyperlink ref="C156" r:id="rId154" xr:uid="{C1A94E7A-51D6-497F-B4F1-ADAF7B282B8C}"/>
    <hyperlink ref="C157" r:id="rId155" xr:uid="{AC472D7B-9C81-4EA7-9A9A-DDF4E6F63853}"/>
    <hyperlink ref="C158" r:id="rId156" xr:uid="{5EC797B9-E194-4ABA-8744-5C16E18572D4}"/>
  </hyperlinks>
  <pageMargins left="0.7" right="0.7" top="0.75" bottom="0.75" header="0.3" footer="0.3"/>
  <pageSetup orientation="portrait" horizontalDpi="300" verticalDpi="300" r:id="rId15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6A42A-ED49-4F7A-A92F-260F13CDE819}">
  <dimension ref="A1:AG276"/>
  <sheetViews>
    <sheetView workbookViewId="0">
      <pane ySplit="2" topLeftCell="A269" activePane="bottomLeft" state="frozen"/>
      <selection activeCell="B616" sqref="B616:F616"/>
      <selection pane="bottomLeft" activeCell="B282" sqref="B282"/>
    </sheetView>
  </sheetViews>
  <sheetFormatPr defaultRowHeight="15" x14ac:dyDescent="0.25"/>
  <cols>
    <col min="1" max="1" width="25.7109375" customWidth="1"/>
    <col min="2" max="4" width="30.7109375" customWidth="1"/>
    <col min="5" max="5" width="80.7109375" customWidth="1"/>
    <col min="6" max="7" width="30.7109375" customWidth="1"/>
    <col min="8" max="23" width="25.7109375" customWidth="1"/>
  </cols>
  <sheetData>
    <row r="1" spans="1:33" x14ac:dyDescent="0.25">
      <c r="B1" s="29"/>
      <c r="H1" s="16">
        <f>SUM(H$3:H$326)</f>
        <v>145178</v>
      </c>
      <c r="I1" s="16">
        <f>SUM(I$3:I$326)</f>
        <v>7669</v>
      </c>
      <c r="J1" s="16">
        <f>SUM(J$3:J$326)</f>
        <v>107173</v>
      </c>
      <c r="K1" s="16">
        <f>SUM(K$3:K$326)</f>
        <v>163504</v>
      </c>
      <c r="M1" s="16">
        <f>SUM(M$3:M$326)</f>
        <v>3542453</v>
      </c>
      <c r="N1" s="16">
        <f t="shared" ref="N1:W1" si="0">SUM(N$3:N$326)</f>
        <v>46838</v>
      </c>
      <c r="O1" s="16">
        <f t="shared" si="0"/>
        <v>2742326</v>
      </c>
      <c r="P1" s="16">
        <f t="shared" si="0"/>
        <v>1871379</v>
      </c>
      <c r="Q1" s="16">
        <f t="shared" si="0"/>
        <v>0</v>
      </c>
      <c r="R1" s="16">
        <f t="shared" si="0"/>
        <v>0</v>
      </c>
      <c r="S1" s="16">
        <f t="shared" si="0"/>
        <v>2384282</v>
      </c>
      <c r="T1" s="16">
        <f>SUM(T$3:T$326)</f>
        <v>12666</v>
      </c>
      <c r="U1" s="16">
        <f t="shared" si="0"/>
        <v>10481</v>
      </c>
      <c r="V1" s="16">
        <f t="shared" si="0"/>
        <v>800127</v>
      </c>
      <c r="W1" s="16">
        <f t="shared" si="0"/>
        <v>512903</v>
      </c>
      <c r="X1" s="25">
        <f>O1/$M1</f>
        <v>0.77413193625998711</v>
      </c>
      <c r="Y1" s="25">
        <f>Q1/$M1</f>
        <v>0</v>
      </c>
      <c r="Z1" s="25">
        <f>V1/$M1</f>
        <v>0.22586806374001292</v>
      </c>
      <c r="AA1" s="25">
        <f>P1/$S1</f>
        <v>0.78488157021694582</v>
      </c>
      <c r="AB1" s="25">
        <f>R1/$S1</f>
        <v>0</v>
      </c>
      <c r="AC1" s="25">
        <f>W1/$S1</f>
        <v>0.21511842978305418</v>
      </c>
      <c r="AD1" s="30">
        <f>$N1/M1</f>
        <v>1.3221911483370421E-2</v>
      </c>
      <c r="AE1" s="30">
        <f>$N1/S1</f>
        <v>1.964448836169547E-2</v>
      </c>
      <c r="AF1" s="25">
        <f>J1/K1</f>
        <v>0.65547631862217437</v>
      </c>
    </row>
    <row r="2" spans="1:33" ht="45" x14ac:dyDescent="0.25">
      <c r="A2" s="1" t="s">
        <v>0</v>
      </c>
      <c r="B2" s="1" t="s">
        <v>1</v>
      </c>
      <c r="C2" s="1" t="s">
        <v>2</v>
      </c>
      <c r="D2" s="1" t="s">
        <v>3</v>
      </c>
      <c r="E2" s="1" t="s">
        <v>4</v>
      </c>
      <c r="F2" s="1" t="s">
        <v>5</v>
      </c>
      <c r="G2" s="1" t="s">
        <v>6</v>
      </c>
      <c r="H2" s="1" t="s">
        <v>7</v>
      </c>
      <c r="I2" s="1" t="s">
        <v>8</v>
      </c>
      <c r="J2" s="1" t="s">
        <v>9</v>
      </c>
      <c r="K2" s="1" t="s">
        <v>10</v>
      </c>
      <c r="L2" s="1" t="s">
        <v>11</v>
      </c>
      <c r="M2" s="1" t="s">
        <v>12</v>
      </c>
      <c r="N2" s="1" t="s">
        <v>13</v>
      </c>
      <c r="O2" s="1" t="s">
        <v>14</v>
      </c>
      <c r="P2" s="1" t="s">
        <v>15</v>
      </c>
      <c r="Q2" s="1" t="s">
        <v>16</v>
      </c>
      <c r="R2" s="1" t="s">
        <v>17</v>
      </c>
      <c r="S2" s="1" t="s">
        <v>18</v>
      </c>
      <c r="T2" s="1" t="s">
        <v>19</v>
      </c>
      <c r="U2" s="1" t="s">
        <v>20</v>
      </c>
      <c r="V2" s="1" t="s">
        <v>21</v>
      </c>
      <c r="W2" s="1" t="s">
        <v>22</v>
      </c>
      <c r="X2" s="31" t="s">
        <v>2481</v>
      </c>
      <c r="Y2" s="31" t="s">
        <v>2482</v>
      </c>
      <c r="Z2" s="31" t="s">
        <v>2483</v>
      </c>
      <c r="AA2" s="32" t="s">
        <v>2484</v>
      </c>
      <c r="AB2" s="32" t="s">
        <v>2485</v>
      </c>
      <c r="AC2" s="32" t="s">
        <v>2486</v>
      </c>
      <c r="AD2" s="33" t="s">
        <v>2487</v>
      </c>
      <c r="AE2" s="33" t="s">
        <v>2488</v>
      </c>
      <c r="AF2" s="33" t="s">
        <v>2489</v>
      </c>
      <c r="AG2" s="77" t="s">
        <v>8603</v>
      </c>
    </row>
    <row r="3" spans="1:33" x14ac:dyDescent="0.25">
      <c r="A3" s="2" t="s">
        <v>8612</v>
      </c>
      <c r="B3" s="3" t="s">
        <v>24</v>
      </c>
      <c r="C3" s="4" t="s">
        <v>8613</v>
      </c>
      <c r="D3" s="3" t="s">
        <v>26</v>
      </c>
      <c r="E3" s="3" t="s">
        <v>8614</v>
      </c>
      <c r="F3" s="3" t="s">
        <v>28</v>
      </c>
      <c r="G3" s="3" t="s">
        <v>28</v>
      </c>
      <c r="H3" s="5">
        <v>13080</v>
      </c>
      <c r="I3" s="5">
        <v>432</v>
      </c>
      <c r="J3" s="5">
        <v>4664</v>
      </c>
      <c r="K3" s="5">
        <v>16915</v>
      </c>
      <c r="L3" s="5">
        <v>0.173453</v>
      </c>
      <c r="M3" s="5">
        <f>O3+V3</f>
        <v>316985</v>
      </c>
      <c r="N3" s="5">
        <v>2017</v>
      </c>
      <c r="O3" s="5">
        <v>174561</v>
      </c>
      <c r="P3" s="5">
        <v>97519</v>
      </c>
      <c r="Q3" s="5">
        <v>0</v>
      </c>
      <c r="R3" s="5">
        <v>0</v>
      </c>
      <c r="S3" s="5">
        <f>P3+R3+W3</f>
        <v>177579</v>
      </c>
      <c r="T3" s="5">
        <v>735</v>
      </c>
      <c r="U3" s="5">
        <v>2832</v>
      </c>
      <c r="V3" s="5">
        <v>142424</v>
      </c>
      <c r="W3" s="5">
        <v>80060</v>
      </c>
      <c r="X3" s="37">
        <f>O3/$M3</f>
        <v>0.55069167310756029</v>
      </c>
      <c r="Y3" s="37">
        <f>Q3/$M3</f>
        <v>0</v>
      </c>
      <c r="Z3" s="37">
        <f>V3/$M3</f>
        <v>0.44930832689243971</v>
      </c>
      <c r="AA3" s="37">
        <f>P3/$S3</f>
        <v>0.54915840273906258</v>
      </c>
      <c r="AB3" s="37">
        <f>R3/$S3</f>
        <v>0</v>
      </c>
      <c r="AC3" s="37">
        <f>W3/$S3</f>
        <v>0.45084159726093737</v>
      </c>
      <c r="AD3" s="36">
        <f>$N3/M3</f>
        <v>6.3630771172137482E-3</v>
      </c>
      <c r="AE3" s="36">
        <f>$N3/S3</f>
        <v>1.1358325027171006E-2</v>
      </c>
      <c r="AF3" s="37">
        <f>J3/K3</f>
        <v>0.27573159917233225</v>
      </c>
      <c r="AG3" s="78" t="str">
        <f>DAY(A3) &amp; "/" &amp; MONTH(A3) &amp; "/" &amp; YEAR(A3)</f>
        <v>2/4/2019</v>
      </c>
    </row>
    <row r="4" spans="1:33" x14ac:dyDescent="0.25">
      <c r="A4" s="2" t="s">
        <v>8615</v>
      </c>
      <c r="B4" s="3" t="s">
        <v>24</v>
      </c>
      <c r="C4" s="4" t="s">
        <v>8616</v>
      </c>
      <c r="D4" s="3" t="s">
        <v>26</v>
      </c>
      <c r="E4" s="3" t="s">
        <v>8617</v>
      </c>
      <c r="F4" s="3" t="s">
        <v>28</v>
      </c>
      <c r="G4" s="3" t="s">
        <v>28</v>
      </c>
      <c r="H4" s="5">
        <v>5622</v>
      </c>
      <c r="I4" s="5">
        <v>294</v>
      </c>
      <c r="J4" s="5">
        <v>2531</v>
      </c>
      <c r="K4" s="5">
        <v>6358</v>
      </c>
      <c r="L4" s="5">
        <v>0.13608200000000001</v>
      </c>
      <c r="M4" s="5">
        <f>O4+V4</f>
        <v>123811</v>
      </c>
      <c r="N4" s="5">
        <v>582</v>
      </c>
      <c r="O4" s="5">
        <v>76381</v>
      </c>
      <c r="P4" s="5">
        <v>46722</v>
      </c>
      <c r="Q4" s="5">
        <v>0</v>
      </c>
      <c r="R4" s="5">
        <v>0</v>
      </c>
      <c r="S4" s="5">
        <f>P4+R4+W4</f>
        <v>74473</v>
      </c>
      <c r="T4" s="5">
        <v>416</v>
      </c>
      <c r="U4" s="5">
        <v>428</v>
      </c>
      <c r="V4" s="5">
        <v>47430</v>
      </c>
      <c r="W4" s="5">
        <v>27751</v>
      </c>
      <c r="X4" s="37">
        <f>O4/$M4</f>
        <v>0.61691610600027458</v>
      </c>
      <c r="Y4" s="37">
        <f>Q4/$M4</f>
        <v>0</v>
      </c>
      <c r="Z4" s="37">
        <f>V4/$M4</f>
        <v>0.38308389399972537</v>
      </c>
      <c r="AA4" s="37">
        <f>P4/$S4</f>
        <v>0.62736830797738774</v>
      </c>
      <c r="AB4" s="37">
        <f>R4/$S4</f>
        <v>0</v>
      </c>
      <c r="AC4" s="37">
        <f>W4/$S4</f>
        <v>0.3726316920226122</v>
      </c>
      <c r="AD4" s="36">
        <f>$N4/M4</f>
        <v>4.7007131838043472E-3</v>
      </c>
      <c r="AE4" s="36">
        <f>$N4/S4</f>
        <v>7.8149127871846181E-3</v>
      </c>
      <c r="AF4" s="37">
        <f>J4/K4</f>
        <v>0.39808115759672852</v>
      </c>
      <c r="AG4" s="78" t="str">
        <f>DAY(A4) &amp; "/" &amp; MONTH(A4) &amp; "/" &amp; YEAR(A4)</f>
        <v>4/4/2019</v>
      </c>
    </row>
    <row r="5" spans="1:33" x14ac:dyDescent="0.25">
      <c r="A5" s="2" t="s">
        <v>8618</v>
      </c>
      <c r="B5" s="3" t="s">
        <v>24</v>
      </c>
      <c r="C5" s="4" t="s">
        <v>8619</v>
      </c>
      <c r="D5" s="3" t="s">
        <v>26</v>
      </c>
      <c r="E5" s="3" t="s">
        <v>8620</v>
      </c>
      <c r="F5" s="3" t="s">
        <v>28</v>
      </c>
      <c r="G5" s="3" t="s">
        <v>28</v>
      </c>
      <c r="H5" s="5">
        <v>3473</v>
      </c>
      <c r="I5" s="5">
        <v>61</v>
      </c>
      <c r="J5" s="5">
        <v>4391</v>
      </c>
      <c r="K5" s="5">
        <v>6542</v>
      </c>
      <c r="L5" s="5">
        <v>0.159188</v>
      </c>
      <c r="M5" s="5">
        <f>O5+V5</f>
        <v>88619</v>
      </c>
      <c r="N5" s="5">
        <v>3015</v>
      </c>
      <c r="O5" s="5">
        <v>59339</v>
      </c>
      <c r="P5" s="5">
        <v>41096</v>
      </c>
      <c r="Q5" s="5">
        <v>0</v>
      </c>
      <c r="R5" s="5">
        <v>0</v>
      </c>
      <c r="S5" s="5">
        <f>P5+R5+W5</f>
        <v>60733</v>
      </c>
      <c r="T5" s="5">
        <v>1010</v>
      </c>
      <c r="U5" s="5">
        <v>334</v>
      </c>
      <c r="V5" s="5">
        <v>29280</v>
      </c>
      <c r="W5" s="5">
        <v>19637</v>
      </c>
      <c r="X5" s="37">
        <f>O5/$M5</f>
        <v>0.66959681332445642</v>
      </c>
      <c r="Y5" s="37">
        <f>Q5/$M5</f>
        <v>0</v>
      </c>
      <c r="Z5" s="37">
        <f>V5/$M5</f>
        <v>0.33040318667554364</v>
      </c>
      <c r="AA5" s="37">
        <f>P5/$S5</f>
        <v>0.67666672155170993</v>
      </c>
      <c r="AB5" s="37">
        <f>R5/$S5</f>
        <v>0</v>
      </c>
      <c r="AC5" s="37">
        <f>W5/$S5</f>
        <v>0.32333327844829007</v>
      </c>
      <c r="AD5" s="36">
        <f>$N5/M5</f>
        <v>3.4022049447635386E-2</v>
      </c>
      <c r="AE5" s="36">
        <f>$N5/S5</f>
        <v>4.9643521643916819E-2</v>
      </c>
      <c r="AF5" s="37">
        <f>J5/K5</f>
        <v>0.6712014674411495</v>
      </c>
      <c r="AG5" s="78" t="str">
        <f>DAY(A5) &amp; "/" &amp; MONTH(A5) &amp; "/" &amp; YEAR(A5)</f>
        <v>4/4/2019</v>
      </c>
    </row>
    <row r="6" spans="1:33" x14ac:dyDescent="0.25">
      <c r="A6" s="2" t="s">
        <v>8621</v>
      </c>
      <c r="B6" s="3" t="s">
        <v>24</v>
      </c>
      <c r="C6" s="4" t="s">
        <v>8622</v>
      </c>
      <c r="D6" s="3" t="s">
        <v>26</v>
      </c>
      <c r="E6" s="3" t="s">
        <v>8623</v>
      </c>
      <c r="F6" s="3" t="s">
        <v>28</v>
      </c>
      <c r="G6" s="3" t="s">
        <v>28</v>
      </c>
      <c r="H6" s="5">
        <v>3069</v>
      </c>
      <c r="I6" s="5">
        <v>67</v>
      </c>
      <c r="J6" s="5">
        <v>2696</v>
      </c>
      <c r="K6" s="5">
        <v>4105</v>
      </c>
      <c r="L6" s="5">
        <v>0.11253000000000001</v>
      </c>
      <c r="M6" s="5">
        <f>O6+V6</f>
        <v>78331</v>
      </c>
      <c r="N6" s="5">
        <v>1549</v>
      </c>
      <c r="O6" s="5">
        <v>51119</v>
      </c>
      <c r="P6" s="5">
        <v>36479</v>
      </c>
      <c r="Q6" s="5">
        <v>0</v>
      </c>
      <c r="R6" s="5">
        <v>0</v>
      </c>
      <c r="S6" s="5">
        <f>P6+R6+W6</f>
        <v>55107</v>
      </c>
      <c r="T6" s="5">
        <v>218</v>
      </c>
      <c r="U6" s="5">
        <v>277</v>
      </c>
      <c r="V6" s="5">
        <v>27212</v>
      </c>
      <c r="W6" s="5">
        <v>18628</v>
      </c>
      <c r="X6" s="37">
        <f>O6/$M6</f>
        <v>0.65260241794436435</v>
      </c>
      <c r="Y6" s="37">
        <f>Q6/$M6</f>
        <v>0</v>
      </c>
      <c r="Z6" s="37">
        <f>V6/$M6</f>
        <v>0.3473975820556357</v>
      </c>
      <c r="AA6" s="37">
        <f>P6/$S6</f>
        <v>0.66196671929156004</v>
      </c>
      <c r="AB6" s="37">
        <f>R6/$S6</f>
        <v>0</v>
      </c>
      <c r="AC6" s="37">
        <f>W6/$S6</f>
        <v>0.33803328070843996</v>
      </c>
      <c r="AD6" s="36">
        <f>$N6/M6</f>
        <v>1.9775057129361302E-2</v>
      </c>
      <c r="AE6" s="36">
        <f>$N6/S6</f>
        <v>2.8108951675830655E-2</v>
      </c>
      <c r="AF6" s="37">
        <f>J6/K6</f>
        <v>0.65676004872107185</v>
      </c>
      <c r="AG6" s="78" t="str">
        <f>DAY(A6) &amp; "/" &amp; MONTH(A6) &amp; "/" &amp; YEAR(A6)</f>
        <v>2/4/2019</v>
      </c>
    </row>
    <row r="7" spans="1:33" x14ac:dyDescent="0.25">
      <c r="A7" s="2" t="s">
        <v>8624</v>
      </c>
      <c r="B7" s="3" t="s">
        <v>24</v>
      </c>
      <c r="C7" s="4" t="s">
        <v>8625</v>
      </c>
      <c r="D7" s="3" t="s">
        <v>26</v>
      </c>
      <c r="E7" s="3" t="s">
        <v>8626</v>
      </c>
      <c r="F7" s="3" t="s">
        <v>28</v>
      </c>
      <c r="G7" s="3" t="s">
        <v>28</v>
      </c>
      <c r="H7" s="5">
        <v>4122</v>
      </c>
      <c r="I7" s="5">
        <v>221</v>
      </c>
      <c r="J7" s="5">
        <v>1961</v>
      </c>
      <c r="K7" s="5">
        <v>4173</v>
      </c>
      <c r="L7" s="5">
        <v>0.12625900000000001</v>
      </c>
      <c r="M7" s="5">
        <f>O7+V7</f>
        <v>78344</v>
      </c>
      <c r="N7" s="5">
        <v>509</v>
      </c>
      <c r="O7" s="5">
        <v>50662</v>
      </c>
      <c r="P7" s="5">
        <v>33051</v>
      </c>
      <c r="Q7" s="5">
        <v>0</v>
      </c>
      <c r="R7" s="5">
        <v>0</v>
      </c>
      <c r="S7" s="5">
        <f>P7+R7+W7</f>
        <v>50863</v>
      </c>
      <c r="T7" s="5">
        <v>352</v>
      </c>
      <c r="U7" s="5">
        <v>346</v>
      </c>
      <c r="V7" s="5">
        <v>27682</v>
      </c>
      <c r="W7" s="5">
        <v>17812</v>
      </c>
      <c r="X7" s="37">
        <f>O7/$M7</f>
        <v>0.64666088022056567</v>
      </c>
      <c r="Y7" s="37">
        <f>Q7/$M7</f>
        <v>0</v>
      </c>
      <c r="Z7" s="37">
        <f>V7/$M7</f>
        <v>0.35333911977943427</v>
      </c>
      <c r="AA7" s="37">
        <f>P7/$S7</f>
        <v>0.64980437646226141</v>
      </c>
      <c r="AB7" s="37">
        <f>R7/$S7</f>
        <v>0</v>
      </c>
      <c r="AC7" s="37">
        <f>W7/$S7</f>
        <v>0.35019562353773864</v>
      </c>
      <c r="AD7" s="36">
        <f>$N7/M7</f>
        <v>6.4969876442356788E-3</v>
      </c>
      <c r="AE7" s="36">
        <f>$N7/S7</f>
        <v>1.0007274443111889E-2</v>
      </c>
      <c r="AF7" s="37">
        <f>J7/K7</f>
        <v>0.46992571291636714</v>
      </c>
      <c r="AG7" s="78" t="str">
        <f>DAY(A7) &amp; "/" &amp; MONTH(A7) &amp; "/" &amp; YEAR(A7)</f>
        <v>4/4/2019</v>
      </c>
    </row>
    <row r="8" spans="1:33" x14ac:dyDescent="0.25">
      <c r="A8" s="2" t="s">
        <v>8627</v>
      </c>
      <c r="B8" s="3" t="s">
        <v>24</v>
      </c>
      <c r="C8" s="4" t="s">
        <v>8628</v>
      </c>
      <c r="D8" s="3" t="s">
        <v>26</v>
      </c>
      <c r="E8" s="3" t="s">
        <v>8629</v>
      </c>
      <c r="F8" s="3" t="s">
        <v>28</v>
      </c>
      <c r="G8" s="3" t="s">
        <v>28</v>
      </c>
      <c r="H8" s="5">
        <v>4860</v>
      </c>
      <c r="I8" s="5">
        <v>343</v>
      </c>
      <c r="J8" s="5">
        <v>2570</v>
      </c>
      <c r="K8" s="5">
        <v>4744</v>
      </c>
      <c r="L8" s="5">
        <v>0.146928</v>
      </c>
      <c r="M8" s="5">
        <f>O8+V8</f>
        <v>70846</v>
      </c>
      <c r="N8" s="5">
        <v>1430</v>
      </c>
      <c r="O8" s="5">
        <v>49163</v>
      </c>
      <c r="P8" s="5">
        <v>32288</v>
      </c>
      <c r="Q8" s="5">
        <v>0</v>
      </c>
      <c r="R8" s="5">
        <v>0</v>
      </c>
      <c r="S8" s="5">
        <f>P8+R8+W8</f>
        <v>46272</v>
      </c>
      <c r="T8" s="5">
        <v>317</v>
      </c>
      <c r="U8" s="5">
        <v>95</v>
      </c>
      <c r="V8" s="5">
        <v>21683</v>
      </c>
      <c r="W8" s="5">
        <v>13984</v>
      </c>
      <c r="X8" s="37">
        <f>O8/$M8</f>
        <v>0.69394178923298422</v>
      </c>
      <c r="Y8" s="37">
        <f>Q8/$M8</f>
        <v>0</v>
      </c>
      <c r="Z8" s="37">
        <f>V8/$M8</f>
        <v>0.30605821076701578</v>
      </c>
      <c r="AA8" s="37">
        <f>P8/$S8</f>
        <v>0.6977869986168741</v>
      </c>
      <c r="AB8" s="37">
        <f>R8/$S8</f>
        <v>0</v>
      </c>
      <c r="AC8" s="37">
        <f>W8/$S8</f>
        <v>0.30221300138312585</v>
      </c>
      <c r="AD8" s="36">
        <f>$N8/M8</f>
        <v>2.018462580809079E-2</v>
      </c>
      <c r="AE8" s="36">
        <f>$N8/S8</f>
        <v>3.0904218533886585E-2</v>
      </c>
      <c r="AF8" s="37">
        <f>J8/K8</f>
        <v>0.54173693086003372</v>
      </c>
      <c r="AG8" s="78" t="str">
        <f>DAY(A8) &amp; "/" &amp; MONTH(A8) &amp; "/" &amp; YEAR(A8)</f>
        <v>1/4/2019</v>
      </c>
    </row>
    <row r="9" spans="1:33" x14ac:dyDescent="0.25">
      <c r="A9" s="2" t="s">
        <v>8630</v>
      </c>
      <c r="B9" s="3" t="s">
        <v>24</v>
      </c>
      <c r="C9" s="4" t="s">
        <v>8631</v>
      </c>
      <c r="D9" s="3" t="s">
        <v>26</v>
      </c>
      <c r="E9" s="3" t="s">
        <v>8632</v>
      </c>
      <c r="F9" s="3" t="s">
        <v>28</v>
      </c>
      <c r="G9" s="3" t="s">
        <v>28</v>
      </c>
      <c r="H9" s="5">
        <v>3459</v>
      </c>
      <c r="I9" s="5">
        <v>210</v>
      </c>
      <c r="J9" s="5">
        <v>1845</v>
      </c>
      <c r="K9" s="5">
        <v>4451</v>
      </c>
      <c r="L9" s="5">
        <v>0.143757</v>
      </c>
      <c r="M9" s="5">
        <f>O9+V9</f>
        <v>73705</v>
      </c>
      <c r="N9" s="5">
        <v>522</v>
      </c>
      <c r="O9" s="5">
        <v>47318</v>
      </c>
      <c r="P9" s="5">
        <v>30962</v>
      </c>
      <c r="Q9" s="5">
        <v>0</v>
      </c>
      <c r="R9" s="5">
        <v>0</v>
      </c>
      <c r="S9" s="5">
        <f>P9+R9+W9</f>
        <v>47788</v>
      </c>
      <c r="T9" s="5">
        <v>390</v>
      </c>
      <c r="U9" s="5">
        <v>449</v>
      </c>
      <c r="V9" s="5">
        <v>26387</v>
      </c>
      <c r="W9" s="5">
        <v>16826</v>
      </c>
      <c r="X9" s="37">
        <f>O9/$M9</f>
        <v>0.64199172376365243</v>
      </c>
      <c r="Y9" s="37">
        <f>Q9/$M9</f>
        <v>0</v>
      </c>
      <c r="Z9" s="37">
        <f>V9/$M9</f>
        <v>0.35800827623634762</v>
      </c>
      <c r="AA9" s="37">
        <f>P9/$S9</f>
        <v>0.64790323930693894</v>
      </c>
      <c r="AB9" s="37">
        <f>R9/$S9</f>
        <v>0</v>
      </c>
      <c r="AC9" s="37">
        <f>W9/$S9</f>
        <v>0.35209676069306101</v>
      </c>
      <c r="AD9" s="36">
        <f>$N9/M9</f>
        <v>7.0822874974560751E-3</v>
      </c>
      <c r="AE9" s="36">
        <f>$N9/S9</f>
        <v>1.0923244329120282E-2</v>
      </c>
      <c r="AF9" s="37">
        <f>J9/K9</f>
        <v>0.41451359245113456</v>
      </c>
      <c r="AG9" s="78" t="str">
        <f>DAY(A9) &amp; "/" &amp; MONTH(A9) &amp; "/" &amp; YEAR(A9)</f>
        <v>4/4/2019</v>
      </c>
    </row>
    <row r="10" spans="1:33" x14ac:dyDescent="0.25">
      <c r="A10" s="2" t="s">
        <v>8639</v>
      </c>
      <c r="B10" s="3" t="s">
        <v>24</v>
      </c>
      <c r="C10" s="4" t="s">
        <v>8640</v>
      </c>
      <c r="D10" s="3" t="s">
        <v>26</v>
      </c>
      <c r="E10" s="3" t="s">
        <v>8641</v>
      </c>
      <c r="F10" s="3" t="s">
        <v>28</v>
      </c>
      <c r="G10" s="3" t="s">
        <v>28</v>
      </c>
      <c r="H10" s="5">
        <v>3697</v>
      </c>
      <c r="I10" s="5">
        <v>96</v>
      </c>
      <c r="J10" s="5">
        <v>2507</v>
      </c>
      <c r="K10" s="5">
        <v>3867</v>
      </c>
      <c r="L10" s="5">
        <v>0.143016</v>
      </c>
      <c r="M10" s="5">
        <f>O10+V10</f>
        <v>62458</v>
      </c>
      <c r="N10" s="5">
        <v>1628</v>
      </c>
      <c r="O10" s="5">
        <v>42238</v>
      </c>
      <c r="P10" s="5">
        <v>27039</v>
      </c>
      <c r="Q10" s="5">
        <v>0</v>
      </c>
      <c r="R10" s="5">
        <v>0</v>
      </c>
      <c r="S10" s="5">
        <f>P10+R10+W10</f>
        <v>39257</v>
      </c>
      <c r="T10" s="5">
        <v>121</v>
      </c>
      <c r="U10" s="5">
        <v>216</v>
      </c>
      <c r="V10" s="5">
        <v>20220</v>
      </c>
      <c r="W10" s="5">
        <v>12218</v>
      </c>
      <c r="X10" s="37">
        <f>O10/$M10</f>
        <v>0.67626244836530147</v>
      </c>
      <c r="Y10" s="37">
        <f>Q10/$M10</f>
        <v>0</v>
      </c>
      <c r="Z10" s="37">
        <f>V10/$M10</f>
        <v>0.32373755163469853</v>
      </c>
      <c r="AA10" s="37">
        <f>P10/$S10</f>
        <v>0.68876888198283104</v>
      </c>
      <c r="AB10" s="37">
        <f>R10/$S10</f>
        <v>0</v>
      </c>
      <c r="AC10" s="37">
        <f>W10/$S10</f>
        <v>0.31123111801716891</v>
      </c>
      <c r="AD10" s="36">
        <f>$N10/M10</f>
        <v>2.6065516026769989E-2</v>
      </c>
      <c r="AE10" s="36">
        <f>$N10/S10</f>
        <v>4.1470311027332708E-2</v>
      </c>
      <c r="AF10" s="37">
        <f>J10/K10</f>
        <v>0.64830618050168087</v>
      </c>
      <c r="AG10" s="78" t="str">
        <f>DAY(A10) &amp; "/" &amp; MONTH(A10) &amp; "/" &amp; YEAR(A10)</f>
        <v>3/4/2019</v>
      </c>
    </row>
    <row r="11" spans="1:33" x14ac:dyDescent="0.25">
      <c r="A11" s="2" t="s">
        <v>8642</v>
      </c>
      <c r="B11" s="3" t="s">
        <v>24</v>
      </c>
      <c r="C11" s="4" t="s">
        <v>8643</v>
      </c>
      <c r="D11" s="3" t="s">
        <v>26</v>
      </c>
      <c r="E11" s="3" t="s">
        <v>8644</v>
      </c>
      <c r="F11" s="3" t="s">
        <v>28</v>
      </c>
      <c r="G11" s="3" t="s">
        <v>28</v>
      </c>
      <c r="H11" s="5">
        <v>1688</v>
      </c>
      <c r="I11" s="5">
        <v>46</v>
      </c>
      <c r="J11" s="5">
        <v>1917</v>
      </c>
      <c r="K11" s="5">
        <v>2528</v>
      </c>
      <c r="L11" s="5">
        <v>9.7103999999999996E-2</v>
      </c>
      <c r="M11" s="5">
        <f>O11+V11</f>
        <v>59243</v>
      </c>
      <c r="N11" s="5">
        <v>1405</v>
      </c>
      <c r="O11" s="5">
        <v>39280</v>
      </c>
      <c r="P11" s="5">
        <v>26034</v>
      </c>
      <c r="Q11" s="5">
        <v>0</v>
      </c>
      <c r="R11" s="5">
        <v>0</v>
      </c>
      <c r="S11" s="5">
        <f>P11+R11+W11</f>
        <v>39425</v>
      </c>
      <c r="T11" s="5">
        <v>110</v>
      </c>
      <c r="U11" s="5">
        <v>213</v>
      </c>
      <c r="V11" s="5">
        <v>19963</v>
      </c>
      <c r="W11" s="5">
        <v>13391</v>
      </c>
      <c r="X11" s="37">
        <f>O11/$M11</f>
        <v>0.66303191938288064</v>
      </c>
      <c r="Y11" s="37">
        <f>Q11/$M11</f>
        <v>0</v>
      </c>
      <c r="Z11" s="37">
        <f>V11/$M11</f>
        <v>0.3369680806171193</v>
      </c>
      <c r="AA11" s="37">
        <f>P11/$S11</f>
        <v>0.66034242232086238</v>
      </c>
      <c r="AB11" s="37">
        <f>R11/$S11</f>
        <v>0</v>
      </c>
      <c r="AC11" s="37">
        <f>W11/$S11</f>
        <v>0.33965757767913762</v>
      </c>
      <c r="AD11" s="36">
        <f>$N11/M11</f>
        <v>2.3715882045136135E-2</v>
      </c>
      <c r="AE11" s="36">
        <f>$N11/S11</f>
        <v>3.5637285986049462E-2</v>
      </c>
      <c r="AF11" s="37">
        <f>J11/K11</f>
        <v>0.75830696202531644</v>
      </c>
      <c r="AG11" s="78" t="str">
        <f>DAY(A11) &amp; "/" &amp; MONTH(A11) &amp; "/" &amp; YEAR(A11)</f>
        <v>4/4/2019</v>
      </c>
    </row>
    <row r="12" spans="1:33" x14ac:dyDescent="0.25">
      <c r="A12" s="2" t="s">
        <v>8645</v>
      </c>
      <c r="B12" s="3" t="s">
        <v>24</v>
      </c>
      <c r="C12" s="4" t="s">
        <v>8646</v>
      </c>
      <c r="D12" s="3" t="s">
        <v>26</v>
      </c>
      <c r="E12" s="3" t="s">
        <v>8647</v>
      </c>
      <c r="F12" s="3" t="s">
        <v>28</v>
      </c>
      <c r="G12" s="3" t="s">
        <v>28</v>
      </c>
      <c r="H12" s="5">
        <v>1337</v>
      </c>
      <c r="I12" s="5">
        <v>53</v>
      </c>
      <c r="J12" s="5">
        <v>995</v>
      </c>
      <c r="K12" s="5">
        <v>2009</v>
      </c>
      <c r="L12" s="5">
        <v>8.2417000000000004E-2</v>
      </c>
      <c r="M12" s="5">
        <f>O12+V12</f>
        <v>55959</v>
      </c>
      <c r="N12" s="5">
        <v>305</v>
      </c>
      <c r="O12" s="5">
        <v>36599</v>
      </c>
      <c r="P12" s="5">
        <v>24376</v>
      </c>
      <c r="Q12" s="5">
        <v>0</v>
      </c>
      <c r="R12" s="5">
        <v>0</v>
      </c>
      <c r="S12" s="5">
        <f>P12+R12+W12</f>
        <v>37032</v>
      </c>
      <c r="T12" s="5">
        <v>61</v>
      </c>
      <c r="U12" s="5">
        <v>560</v>
      </c>
      <c r="V12" s="5">
        <v>19360</v>
      </c>
      <c r="W12" s="5">
        <v>12656</v>
      </c>
      <c r="X12" s="37">
        <f>O12/$M12</f>
        <v>0.6540324165907182</v>
      </c>
      <c r="Y12" s="37">
        <f>Q12/$M12</f>
        <v>0</v>
      </c>
      <c r="Z12" s="37">
        <f>V12/$M12</f>
        <v>0.3459675834092818</v>
      </c>
      <c r="AA12" s="37">
        <f>P12/$S12</f>
        <v>0.65824152084683518</v>
      </c>
      <c r="AB12" s="37">
        <f>R12/$S12</f>
        <v>0</v>
      </c>
      <c r="AC12" s="37">
        <f>W12/$S12</f>
        <v>0.34175847915316482</v>
      </c>
      <c r="AD12" s="36">
        <f>$N12/M12</f>
        <v>5.4504190568094501E-3</v>
      </c>
      <c r="AE12" s="36">
        <f>$N12/S12</f>
        <v>8.2361201123352778E-3</v>
      </c>
      <c r="AF12" s="37">
        <f>J12/K12</f>
        <v>0.49527127924340469</v>
      </c>
      <c r="AG12" s="78" t="str">
        <f>DAY(A12) &amp; "/" &amp; MONTH(A12) &amp; "/" &amp; YEAR(A12)</f>
        <v>1/4/2019</v>
      </c>
    </row>
    <row r="13" spans="1:33" x14ac:dyDescent="0.25">
      <c r="A13" s="2" t="s">
        <v>8648</v>
      </c>
      <c r="B13" s="3" t="s">
        <v>24</v>
      </c>
      <c r="C13" s="4" t="s">
        <v>8649</v>
      </c>
      <c r="D13" s="3" t="s">
        <v>26</v>
      </c>
      <c r="E13" s="3" t="s">
        <v>8650</v>
      </c>
      <c r="F13" s="3" t="s">
        <v>28</v>
      </c>
      <c r="G13" s="3" t="s">
        <v>28</v>
      </c>
      <c r="H13" s="5">
        <v>2310</v>
      </c>
      <c r="I13" s="5">
        <v>183</v>
      </c>
      <c r="J13" s="5">
        <v>1524</v>
      </c>
      <c r="K13" s="5">
        <v>2704</v>
      </c>
      <c r="L13" s="5">
        <v>0.11869</v>
      </c>
      <c r="M13" s="5">
        <f>O13+V13</f>
        <v>46839</v>
      </c>
      <c r="N13" s="5">
        <v>371</v>
      </c>
      <c r="O13" s="5">
        <v>33313</v>
      </c>
      <c r="P13" s="5">
        <v>22782</v>
      </c>
      <c r="Q13" s="5">
        <v>0</v>
      </c>
      <c r="R13" s="5">
        <v>0</v>
      </c>
      <c r="S13" s="5">
        <f>P13+R13+W13</f>
        <v>31801</v>
      </c>
      <c r="T13" s="5">
        <v>392</v>
      </c>
      <c r="U13" s="5">
        <v>188</v>
      </c>
      <c r="V13" s="5">
        <v>13526</v>
      </c>
      <c r="W13" s="5">
        <v>9019</v>
      </c>
      <c r="X13" s="37">
        <f>O13/$M13</f>
        <v>0.71122355302205431</v>
      </c>
      <c r="Y13" s="37">
        <f>Q13/$M13</f>
        <v>0</v>
      </c>
      <c r="Z13" s="37">
        <f>V13/$M13</f>
        <v>0.28877644697794574</v>
      </c>
      <c r="AA13" s="37">
        <f>P13/$S13</f>
        <v>0.71639256627150094</v>
      </c>
      <c r="AB13" s="37">
        <f>R13/$S13</f>
        <v>0</v>
      </c>
      <c r="AC13" s="37">
        <f>W13/$S13</f>
        <v>0.28360743372849911</v>
      </c>
      <c r="AD13" s="36">
        <f>$N13/M13</f>
        <v>7.9207498025149984E-3</v>
      </c>
      <c r="AE13" s="36">
        <f>$N13/S13</f>
        <v>1.1666299801893022E-2</v>
      </c>
      <c r="AF13" s="37">
        <f>J13/K13</f>
        <v>0.56360946745562135</v>
      </c>
      <c r="AG13" s="78" t="str">
        <f>DAY(A13) &amp; "/" &amp; MONTH(A13) &amp; "/" &amp; YEAR(A13)</f>
        <v>4/4/2019</v>
      </c>
    </row>
    <row r="14" spans="1:33" x14ac:dyDescent="0.25">
      <c r="A14" s="2" t="s">
        <v>8651</v>
      </c>
      <c r="B14" s="3" t="s">
        <v>24</v>
      </c>
      <c r="C14" s="4" t="s">
        <v>8652</v>
      </c>
      <c r="D14" s="3" t="s">
        <v>26</v>
      </c>
      <c r="E14" s="3" t="s">
        <v>8653</v>
      </c>
      <c r="F14" s="3" t="s">
        <v>28</v>
      </c>
      <c r="G14" s="3" t="s">
        <v>28</v>
      </c>
      <c r="H14" s="5">
        <v>1741</v>
      </c>
      <c r="I14" s="5">
        <v>136</v>
      </c>
      <c r="J14" s="5">
        <v>1127</v>
      </c>
      <c r="K14" s="5">
        <v>1803</v>
      </c>
      <c r="L14" s="5">
        <v>8.4347000000000005E-2</v>
      </c>
      <c r="M14" s="5">
        <f>O14+V14</f>
        <v>44598</v>
      </c>
      <c r="N14" s="5">
        <v>275</v>
      </c>
      <c r="O14" s="5">
        <v>30721</v>
      </c>
      <c r="P14" s="5">
        <v>21376</v>
      </c>
      <c r="Q14" s="5">
        <v>0</v>
      </c>
      <c r="R14" s="5">
        <v>0</v>
      </c>
      <c r="S14" s="5">
        <f>P14+R14+W14</f>
        <v>30906</v>
      </c>
      <c r="T14" s="5">
        <v>241</v>
      </c>
      <c r="U14" s="5">
        <v>173</v>
      </c>
      <c r="V14" s="5">
        <v>13877</v>
      </c>
      <c r="W14" s="5">
        <v>9530</v>
      </c>
      <c r="X14" s="37">
        <f>O14/$M14</f>
        <v>0.68884254899322839</v>
      </c>
      <c r="Y14" s="37">
        <f>Q14/$M14</f>
        <v>0</v>
      </c>
      <c r="Z14" s="37">
        <f>V14/$M14</f>
        <v>0.31115745100677161</v>
      </c>
      <c r="AA14" s="37">
        <f>P14/$S14</f>
        <v>0.69164563515175048</v>
      </c>
      <c r="AB14" s="37">
        <f>R14/$S14</f>
        <v>0</v>
      </c>
      <c r="AC14" s="37">
        <f>W14/$S14</f>
        <v>0.30835436484824952</v>
      </c>
      <c r="AD14" s="36">
        <f>$N14/M14</f>
        <v>6.1661957935333425E-3</v>
      </c>
      <c r="AE14" s="36">
        <f>$N14/S14</f>
        <v>8.8979486183912507E-3</v>
      </c>
      <c r="AF14" s="37">
        <f>J14/K14</f>
        <v>0.62506932889628397</v>
      </c>
      <c r="AG14" s="78" t="str">
        <f>DAY(A14) &amp; "/" &amp; MONTH(A14) &amp; "/" &amp; YEAR(A14)</f>
        <v>4/4/2019</v>
      </c>
    </row>
    <row r="15" spans="1:33" x14ac:dyDescent="0.25">
      <c r="A15" s="2" t="s">
        <v>8654</v>
      </c>
      <c r="B15" s="3" t="s">
        <v>24</v>
      </c>
      <c r="C15" s="4" t="s">
        <v>8655</v>
      </c>
      <c r="D15" s="3" t="s">
        <v>26</v>
      </c>
      <c r="E15" s="3" t="s">
        <v>8656</v>
      </c>
      <c r="F15" s="3" t="s">
        <v>28</v>
      </c>
      <c r="G15" s="3" t="s">
        <v>28</v>
      </c>
      <c r="H15" s="5">
        <v>868</v>
      </c>
      <c r="I15" s="5">
        <v>23</v>
      </c>
      <c r="J15" s="5">
        <v>1216</v>
      </c>
      <c r="K15" s="5">
        <v>1468</v>
      </c>
      <c r="L15" s="5">
        <v>6.9416000000000005E-2</v>
      </c>
      <c r="M15" s="5">
        <f>O15+V15</f>
        <v>38289</v>
      </c>
      <c r="N15" s="5">
        <v>723</v>
      </c>
      <c r="O15" s="5">
        <v>29591</v>
      </c>
      <c r="P15" s="5">
        <v>21148</v>
      </c>
      <c r="Q15" s="5">
        <v>0</v>
      </c>
      <c r="R15" s="5">
        <v>0</v>
      </c>
      <c r="S15" s="5">
        <f>P15+R15+W15</f>
        <v>27308</v>
      </c>
      <c r="T15" s="5">
        <v>207</v>
      </c>
      <c r="U15" s="5">
        <v>74</v>
      </c>
      <c r="V15" s="5">
        <v>8698</v>
      </c>
      <c r="W15" s="5">
        <v>6160</v>
      </c>
      <c r="X15" s="37">
        <f>O15/$M15</f>
        <v>0.77283292851732877</v>
      </c>
      <c r="Y15" s="37">
        <f>Q15/$M15</f>
        <v>0</v>
      </c>
      <c r="Z15" s="37">
        <f>V15/$M15</f>
        <v>0.22716707148267126</v>
      </c>
      <c r="AA15" s="37">
        <f>P15/$S15</f>
        <v>0.77442507690054196</v>
      </c>
      <c r="AB15" s="37">
        <f>R15/$S15</f>
        <v>0</v>
      </c>
      <c r="AC15" s="37">
        <f>W15/$S15</f>
        <v>0.22557492309945804</v>
      </c>
      <c r="AD15" s="36">
        <f>$N15/M15</f>
        <v>1.8882707827313328E-2</v>
      </c>
      <c r="AE15" s="36">
        <f>$N15/S15</f>
        <v>2.6475758019627947E-2</v>
      </c>
      <c r="AF15" s="37">
        <f>J15/K15</f>
        <v>0.82833787465940056</v>
      </c>
      <c r="AG15" s="78" t="str">
        <f>DAY(A15) &amp; "/" &amp; MONTH(A15) &amp; "/" &amp; YEAR(A15)</f>
        <v>1/4/2019</v>
      </c>
    </row>
    <row r="16" spans="1:33" x14ac:dyDescent="0.25">
      <c r="A16" s="2" t="s">
        <v>8657</v>
      </c>
      <c r="B16" s="3" t="s">
        <v>24</v>
      </c>
      <c r="C16" s="4" t="s">
        <v>8658</v>
      </c>
      <c r="D16" s="3" t="s">
        <v>26</v>
      </c>
      <c r="E16" s="3" t="s">
        <v>8659</v>
      </c>
      <c r="F16" s="3" t="s">
        <v>28</v>
      </c>
      <c r="G16" s="3" t="s">
        <v>28</v>
      </c>
      <c r="H16" s="5">
        <v>1429</v>
      </c>
      <c r="I16" s="5">
        <v>42</v>
      </c>
      <c r="J16" s="5">
        <v>1247</v>
      </c>
      <c r="K16" s="5">
        <v>1828</v>
      </c>
      <c r="L16" s="5">
        <v>8.7753999999999999E-2</v>
      </c>
      <c r="M16" s="5">
        <f>O16+V16</f>
        <v>40025</v>
      </c>
      <c r="N16" s="5">
        <v>531</v>
      </c>
      <c r="O16" s="5">
        <v>30162</v>
      </c>
      <c r="P16" s="5">
        <v>20831</v>
      </c>
      <c r="Q16" s="5">
        <v>0</v>
      </c>
      <c r="R16" s="5">
        <v>0</v>
      </c>
      <c r="S16" s="5">
        <f>P16+R16+W16</f>
        <v>27295</v>
      </c>
      <c r="T16" s="5">
        <v>222</v>
      </c>
      <c r="U16" s="5">
        <v>171</v>
      </c>
      <c r="V16" s="5">
        <v>9863</v>
      </c>
      <c r="W16" s="5">
        <v>6464</v>
      </c>
      <c r="X16" s="37">
        <f>O16/$M16</f>
        <v>0.75357901311680198</v>
      </c>
      <c r="Y16" s="37">
        <f>Q16/$M16</f>
        <v>0</v>
      </c>
      <c r="Z16" s="37">
        <f>V16/$M16</f>
        <v>0.246420986883198</v>
      </c>
      <c r="AA16" s="37">
        <f>P16/$S16</f>
        <v>0.76318006960981866</v>
      </c>
      <c r="AB16" s="37">
        <f>R16/$S16</f>
        <v>0</v>
      </c>
      <c r="AC16" s="37">
        <f>W16/$S16</f>
        <v>0.23681993039018134</v>
      </c>
      <c r="AD16" s="36">
        <f>$N16/M16</f>
        <v>1.3266708307307933E-2</v>
      </c>
      <c r="AE16" s="36">
        <f>$N16/S16</f>
        <v>1.9454112474812237E-2</v>
      </c>
      <c r="AF16" s="37">
        <f>J16/K16</f>
        <v>0.68216630196936545</v>
      </c>
      <c r="AG16" s="78" t="str">
        <f>DAY(A16) &amp; "/" &amp; MONTH(A16) &amp; "/" &amp; YEAR(A16)</f>
        <v>4/4/2019</v>
      </c>
    </row>
    <row r="17" spans="1:33" x14ac:dyDescent="0.25">
      <c r="A17" s="2" t="s">
        <v>8660</v>
      </c>
      <c r="B17" s="3" t="s">
        <v>24</v>
      </c>
      <c r="C17" s="4" t="s">
        <v>8661</v>
      </c>
      <c r="D17" s="3" t="s">
        <v>26</v>
      </c>
      <c r="E17" s="3" t="s">
        <v>8662</v>
      </c>
      <c r="F17" s="3" t="s">
        <v>28</v>
      </c>
      <c r="G17" s="3" t="s">
        <v>28</v>
      </c>
      <c r="H17" s="5">
        <v>1327</v>
      </c>
      <c r="I17" s="5">
        <v>100</v>
      </c>
      <c r="J17" s="5">
        <v>961</v>
      </c>
      <c r="K17" s="5">
        <v>1402</v>
      </c>
      <c r="L17" s="5">
        <v>6.8349999999999994E-2</v>
      </c>
      <c r="M17" s="5">
        <f>O17+V17</f>
        <v>41699</v>
      </c>
      <c r="N17" s="5">
        <v>197</v>
      </c>
      <c r="O17" s="5">
        <v>29898</v>
      </c>
      <c r="P17" s="5">
        <v>20512</v>
      </c>
      <c r="Q17" s="5">
        <v>0</v>
      </c>
      <c r="R17" s="5">
        <v>0</v>
      </c>
      <c r="S17" s="5">
        <f>P17+R17+W17</f>
        <v>28556</v>
      </c>
      <c r="T17" s="5">
        <v>272</v>
      </c>
      <c r="U17" s="5">
        <v>167</v>
      </c>
      <c r="V17" s="5">
        <v>11801</v>
      </c>
      <c r="W17" s="5">
        <v>8044</v>
      </c>
      <c r="X17" s="37">
        <f>O17/$M17</f>
        <v>0.71699561140554935</v>
      </c>
      <c r="Y17" s="37">
        <f>Q17/$M17</f>
        <v>0</v>
      </c>
      <c r="Z17" s="37">
        <f>V17/$M17</f>
        <v>0.28300438859445071</v>
      </c>
      <c r="AA17" s="37">
        <f>P17/$S17</f>
        <v>0.71830788625857966</v>
      </c>
      <c r="AB17" s="37">
        <f>R17/$S17</f>
        <v>0</v>
      </c>
      <c r="AC17" s="37">
        <f>W17/$S17</f>
        <v>0.28169211374142039</v>
      </c>
      <c r="AD17" s="36">
        <f>$N17/M17</f>
        <v>4.724333916880501E-3</v>
      </c>
      <c r="AE17" s="36">
        <f>$N17/S17</f>
        <v>6.8987253116683011E-3</v>
      </c>
      <c r="AF17" s="37">
        <f>J17/K17</f>
        <v>0.68544935805991436</v>
      </c>
      <c r="AG17" s="78" t="str">
        <f>DAY(A17) &amp; "/" &amp; MONTH(A17) &amp; "/" &amp; YEAR(A17)</f>
        <v>5/4/2019</v>
      </c>
    </row>
    <row r="18" spans="1:33" x14ac:dyDescent="0.25">
      <c r="A18" s="2" t="s">
        <v>8663</v>
      </c>
      <c r="B18" s="3" t="s">
        <v>24</v>
      </c>
      <c r="C18" s="4" t="s">
        <v>8664</v>
      </c>
      <c r="D18" s="3" t="s">
        <v>26</v>
      </c>
      <c r="E18" s="3" t="s">
        <v>8665</v>
      </c>
      <c r="F18" s="3" t="s">
        <v>28</v>
      </c>
      <c r="G18" s="3" t="s">
        <v>28</v>
      </c>
      <c r="H18" s="5">
        <v>4717</v>
      </c>
      <c r="I18" s="5">
        <v>202</v>
      </c>
      <c r="J18" s="5">
        <v>4235</v>
      </c>
      <c r="K18" s="5">
        <v>5187</v>
      </c>
      <c r="L18" s="5">
        <v>0.25375500000000001</v>
      </c>
      <c r="M18" s="5">
        <f>O18+V18</f>
        <v>37535</v>
      </c>
      <c r="N18" s="5">
        <v>3295</v>
      </c>
      <c r="O18" s="5">
        <v>30650</v>
      </c>
      <c r="P18" s="5">
        <v>20441</v>
      </c>
      <c r="Q18" s="5">
        <v>0</v>
      </c>
      <c r="R18" s="5">
        <v>0</v>
      </c>
      <c r="S18" s="5">
        <f>P18+R18+W18</f>
        <v>24955</v>
      </c>
      <c r="T18" s="5">
        <v>102</v>
      </c>
      <c r="U18" s="5">
        <v>90</v>
      </c>
      <c r="V18" s="5">
        <v>6885</v>
      </c>
      <c r="W18" s="5">
        <v>4514</v>
      </c>
      <c r="X18" s="37">
        <f>O18/$M18</f>
        <v>0.81657120021313445</v>
      </c>
      <c r="Y18" s="37">
        <f>Q18/$M18</f>
        <v>0</v>
      </c>
      <c r="Z18" s="37">
        <f>V18/$M18</f>
        <v>0.1834287997868656</v>
      </c>
      <c r="AA18" s="37">
        <f>P18/$S18</f>
        <v>0.81911440593067519</v>
      </c>
      <c r="AB18" s="37">
        <f>R18/$S18</f>
        <v>0</v>
      </c>
      <c r="AC18" s="37">
        <f>W18/$S18</f>
        <v>0.18088559406932478</v>
      </c>
      <c r="AD18" s="36">
        <f>$N18/M18</f>
        <v>8.7784734248035165E-2</v>
      </c>
      <c r="AE18" s="36">
        <f>$N18/S18</f>
        <v>0.13203766780204368</v>
      </c>
      <c r="AF18" s="37">
        <f>J18/K18</f>
        <v>0.81646423751686914</v>
      </c>
      <c r="AG18" s="78" t="str">
        <f>DAY(A18) &amp; "/" &amp; MONTH(A18) &amp; "/" &amp; YEAR(A18)</f>
        <v>4/4/2019</v>
      </c>
    </row>
    <row r="19" spans="1:33" x14ac:dyDescent="0.25">
      <c r="A19" s="2" t="s">
        <v>8666</v>
      </c>
      <c r="B19" s="3" t="s">
        <v>24</v>
      </c>
      <c r="C19" s="4" t="s">
        <v>8667</v>
      </c>
      <c r="D19" s="3" t="s">
        <v>26</v>
      </c>
      <c r="E19" s="3" t="s">
        <v>8668</v>
      </c>
      <c r="F19" s="3" t="s">
        <v>28</v>
      </c>
      <c r="G19" s="3" t="s">
        <v>28</v>
      </c>
      <c r="H19" s="5">
        <v>1877</v>
      </c>
      <c r="I19" s="5">
        <v>31</v>
      </c>
      <c r="J19" s="5">
        <v>129</v>
      </c>
      <c r="K19" s="5">
        <v>1907</v>
      </c>
      <c r="L19" s="5">
        <v>9.3370999999999996E-2</v>
      </c>
      <c r="M19" s="5">
        <f>O19+V19</f>
        <v>54987</v>
      </c>
      <c r="N19" s="5">
        <v>200</v>
      </c>
      <c r="O19" s="5">
        <v>29329</v>
      </c>
      <c r="P19" s="5">
        <v>20424</v>
      </c>
      <c r="Q19" s="5">
        <v>0</v>
      </c>
      <c r="R19" s="5">
        <v>0</v>
      </c>
      <c r="S19" s="5">
        <f>P19+R19+W19</f>
        <v>38013</v>
      </c>
      <c r="T19" s="5">
        <v>26</v>
      </c>
      <c r="U19" s="5">
        <v>350</v>
      </c>
      <c r="V19" s="5">
        <v>25658</v>
      </c>
      <c r="W19" s="5">
        <v>17589</v>
      </c>
      <c r="X19" s="37">
        <f>O19/$M19</f>
        <v>0.53338061723680141</v>
      </c>
      <c r="Y19" s="37">
        <f>Q19/$M19</f>
        <v>0</v>
      </c>
      <c r="Z19" s="37">
        <f>V19/$M19</f>
        <v>0.46661938276319859</v>
      </c>
      <c r="AA19" s="37">
        <f>P19/$S19</f>
        <v>0.5372898745166127</v>
      </c>
      <c r="AB19" s="37">
        <f>R19/$S19</f>
        <v>0</v>
      </c>
      <c r="AC19" s="37">
        <f>W19/$S19</f>
        <v>0.46271012548338725</v>
      </c>
      <c r="AD19" s="36">
        <f>$N19/M19</f>
        <v>3.6372233436994198E-3</v>
      </c>
      <c r="AE19" s="36">
        <f>$N19/S19</f>
        <v>5.2613579564885701E-3</v>
      </c>
      <c r="AF19" s="37">
        <f>J19/K19</f>
        <v>6.7645516518091239E-2</v>
      </c>
      <c r="AG19" s="78" t="str">
        <f>DAY(A19) &amp; "/" &amp; MONTH(A19) &amp; "/" &amp; YEAR(A19)</f>
        <v>5/4/2019</v>
      </c>
    </row>
    <row r="20" spans="1:33" x14ac:dyDescent="0.25">
      <c r="A20" s="2" t="s">
        <v>8669</v>
      </c>
      <c r="B20" s="3" t="s">
        <v>24</v>
      </c>
      <c r="C20" s="4" t="s">
        <v>8670</v>
      </c>
      <c r="D20" s="3" t="s">
        <v>26</v>
      </c>
      <c r="E20" s="3" t="s">
        <v>8671</v>
      </c>
      <c r="F20" s="3" t="s">
        <v>28</v>
      </c>
      <c r="G20" s="3" t="s">
        <v>28</v>
      </c>
      <c r="H20" s="5">
        <v>1595</v>
      </c>
      <c r="I20" s="5">
        <v>62</v>
      </c>
      <c r="J20" s="5">
        <v>1243</v>
      </c>
      <c r="K20" s="5">
        <v>1842</v>
      </c>
      <c r="L20" s="5">
        <v>9.1513999999999998E-2</v>
      </c>
      <c r="M20" s="5">
        <f>O20+V20</f>
        <v>39856</v>
      </c>
      <c r="N20" s="5">
        <v>488</v>
      </c>
      <c r="O20" s="5">
        <v>29823</v>
      </c>
      <c r="P20" s="5">
        <v>20128</v>
      </c>
      <c r="Q20" s="5">
        <v>0</v>
      </c>
      <c r="R20" s="5">
        <v>0</v>
      </c>
      <c r="S20" s="5">
        <f>P20+R20+W20</f>
        <v>26693</v>
      </c>
      <c r="T20" s="5">
        <v>233</v>
      </c>
      <c r="U20" s="5">
        <v>154</v>
      </c>
      <c r="V20" s="5">
        <v>10033</v>
      </c>
      <c r="W20" s="5">
        <v>6565</v>
      </c>
      <c r="X20" s="37">
        <f>O20/$M20</f>
        <v>0.74826876756322758</v>
      </c>
      <c r="Y20" s="37">
        <f>Q20/$M20</f>
        <v>0</v>
      </c>
      <c r="Z20" s="37">
        <f>V20/$M20</f>
        <v>0.25173123243677237</v>
      </c>
      <c r="AA20" s="37">
        <f>P20/$S20</f>
        <v>0.75405537032180725</v>
      </c>
      <c r="AB20" s="37">
        <f>R20/$S20</f>
        <v>0</v>
      </c>
      <c r="AC20" s="37">
        <f>W20/$S20</f>
        <v>0.24594462967819278</v>
      </c>
      <c r="AD20" s="36">
        <f>$N20/M20</f>
        <v>1.2244078683259736E-2</v>
      </c>
      <c r="AE20" s="36">
        <f>$N20/S20</f>
        <v>1.8281946577754466E-2</v>
      </c>
      <c r="AF20" s="37">
        <f>J20/K20</f>
        <v>0.67480998914223667</v>
      </c>
      <c r="AG20" s="78" t="str">
        <f>DAY(A20) &amp; "/" &amp; MONTH(A20) &amp; "/" &amp; YEAR(A20)</f>
        <v>5/4/2019</v>
      </c>
    </row>
    <row r="21" spans="1:33" x14ac:dyDescent="0.25">
      <c r="A21" s="2" t="s">
        <v>8672</v>
      </c>
      <c r="B21" s="3" t="s">
        <v>24</v>
      </c>
      <c r="C21" s="4" t="s">
        <v>8673</v>
      </c>
      <c r="D21" s="3" t="s">
        <v>26</v>
      </c>
      <c r="E21" s="3" t="s">
        <v>8674</v>
      </c>
      <c r="F21" s="3" t="s">
        <v>28</v>
      </c>
      <c r="G21" s="3" t="s">
        <v>28</v>
      </c>
      <c r="H21" s="5">
        <v>1865</v>
      </c>
      <c r="I21" s="5">
        <v>38</v>
      </c>
      <c r="J21" s="5">
        <v>1495</v>
      </c>
      <c r="K21" s="5">
        <v>2222</v>
      </c>
      <c r="L21" s="5">
        <v>0.116984</v>
      </c>
      <c r="M21" s="5">
        <f>O21+V21</f>
        <v>40859</v>
      </c>
      <c r="N21" s="5">
        <v>932</v>
      </c>
      <c r="O21" s="5">
        <v>28060</v>
      </c>
      <c r="P21" s="5">
        <v>18994</v>
      </c>
      <c r="Q21" s="5">
        <v>0</v>
      </c>
      <c r="R21" s="5">
        <v>0</v>
      </c>
      <c r="S21" s="5">
        <f>P21+R21+W21</f>
        <v>27622</v>
      </c>
      <c r="T21" s="5">
        <v>68</v>
      </c>
      <c r="U21" s="5">
        <v>87</v>
      </c>
      <c r="V21" s="5">
        <v>12799</v>
      </c>
      <c r="W21" s="5">
        <v>8628</v>
      </c>
      <c r="X21" s="37">
        <f>O21/$M21</f>
        <v>0.68675200078318122</v>
      </c>
      <c r="Y21" s="37">
        <f>Q21/$M21</f>
        <v>0</v>
      </c>
      <c r="Z21" s="37">
        <f>V21/$M21</f>
        <v>0.31324799921681884</v>
      </c>
      <c r="AA21" s="37">
        <f>P21/$S21</f>
        <v>0.68764028672797051</v>
      </c>
      <c r="AB21" s="37">
        <f>R21/$S21</f>
        <v>0</v>
      </c>
      <c r="AC21" s="37">
        <f>W21/$S21</f>
        <v>0.31235971327202955</v>
      </c>
      <c r="AD21" s="36">
        <f>$N21/M21</f>
        <v>2.2810151986098533E-2</v>
      </c>
      <c r="AE21" s="36">
        <f>$N21/S21</f>
        <v>3.374122076605604E-2</v>
      </c>
      <c r="AF21" s="37">
        <f>J21/K21</f>
        <v>0.67281728172817279</v>
      </c>
      <c r="AG21" s="78" t="str">
        <f>DAY(A21) &amp; "/" &amp; MONTH(A21) &amp; "/" &amp; YEAR(A21)</f>
        <v>3/4/2019</v>
      </c>
    </row>
    <row r="22" spans="1:33" x14ac:dyDescent="0.25">
      <c r="A22" s="2" t="s">
        <v>8675</v>
      </c>
      <c r="B22" s="3" t="s">
        <v>24</v>
      </c>
      <c r="C22" s="4" t="s">
        <v>8676</v>
      </c>
      <c r="D22" s="3" t="s">
        <v>26</v>
      </c>
      <c r="E22" s="3" t="s">
        <v>8677</v>
      </c>
      <c r="F22" s="3" t="s">
        <v>28</v>
      </c>
      <c r="G22" s="3" t="s">
        <v>28</v>
      </c>
      <c r="H22" s="5">
        <v>337</v>
      </c>
      <c r="I22" s="5">
        <v>19</v>
      </c>
      <c r="J22" s="5">
        <v>398</v>
      </c>
      <c r="K22" s="5">
        <v>613</v>
      </c>
      <c r="L22" s="5">
        <v>3.3427999999999999E-2</v>
      </c>
      <c r="M22" s="5">
        <f>O22+V22</f>
        <v>35381</v>
      </c>
      <c r="N22" s="5">
        <v>89</v>
      </c>
      <c r="O22" s="5">
        <v>25414</v>
      </c>
      <c r="P22" s="5">
        <v>18338</v>
      </c>
      <c r="Q22" s="5">
        <v>0</v>
      </c>
      <c r="R22" s="5">
        <v>0</v>
      </c>
      <c r="S22" s="5">
        <f>P22+R22+W22</f>
        <v>25471</v>
      </c>
      <c r="T22" s="5">
        <v>173</v>
      </c>
      <c r="U22" s="5">
        <v>64</v>
      </c>
      <c r="V22" s="5">
        <v>9967</v>
      </c>
      <c r="W22" s="5">
        <v>7133</v>
      </c>
      <c r="X22" s="37">
        <f>O22/$M22</f>
        <v>0.71829513015460278</v>
      </c>
      <c r="Y22" s="37">
        <f>Q22/$M22</f>
        <v>0</v>
      </c>
      <c r="Z22" s="37">
        <f>V22/$M22</f>
        <v>0.28170486984539722</v>
      </c>
      <c r="AA22" s="37">
        <f>P22/$S22</f>
        <v>0.7199560284244827</v>
      </c>
      <c r="AB22" s="37">
        <f>R22/$S22</f>
        <v>0</v>
      </c>
      <c r="AC22" s="37">
        <f>W22/$S22</f>
        <v>0.28004397157551725</v>
      </c>
      <c r="AD22" s="36">
        <f>$N22/M22</f>
        <v>2.5154744071676891E-3</v>
      </c>
      <c r="AE22" s="36">
        <f>$N22/S22</f>
        <v>3.4941698402104356E-3</v>
      </c>
      <c r="AF22" s="37">
        <f>J22/K22</f>
        <v>0.64926590538336049</v>
      </c>
      <c r="AG22" s="78" t="str">
        <f>DAY(A22) &amp; "/" &amp; MONTH(A22) &amp; "/" &amp; YEAR(A22)</f>
        <v>6/4/2019</v>
      </c>
    </row>
    <row r="23" spans="1:33" x14ac:dyDescent="0.25">
      <c r="A23" s="2" t="s">
        <v>8678</v>
      </c>
      <c r="B23" s="3" t="s">
        <v>24</v>
      </c>
      <c r="C23" s="4" t="s">
        <v>8679</v>
      </c>
      <c r="D23" s="3" t="s">
        <v>26</v>
      </c>
      <c r="E23" s="3" t="s">
        <v>8680</v>
      </c>
      <c r="F23" s="3" t="s">
        <v>28</v>
      </c>
      <c r="G23" s="3" t="s">
        <v>28</v>
      </c>
      <c r="H23" s="5">
        <v>3690</v>
      </c>
      <c r="I23" s="5">
        <v>324</v>
      </c>
      <c r="J23" s="5">
        <v>1695</v>
      </c>
      <c r="K23" s="5">
        <v>2441</v>
      </c>
      <c r="L23" s="5">
        <v>0.134996</v>
      </c>
      <c r="M23" s="5">
        <f>O23+V23</f>
        <v>36970</v>
      </c>
      <c r="N23" s="5">
        <v>318</v>
      </c>
      <c r="O23" s="5">
        <v>28220</v>
      </c>
      <c r="P23" s="5">
        <v>18082</v>
      </c>
      <c r="Q23" s="5">
        <v>0</v>
      </c>
      <c r="R23" s="5">
        <v>0</v>
      </c>
      <c r="S23" s="5">
        <f>P23+R23+W23</f>
        <v>23679</v>
      </c>
      <c r="T23" s="5">
        <v>345</v>
      </c>
      <c r="U23" s="5">
        <v>41</v>
      </c>
      <c r="V23" s="5">
        <v>8750</v>
      </c>
      <c r="W23" s="5">
        <v>5597</v>
      </c>
      <c r="X23" s="37">
        <f>O23/$M23</f>
        <v>0.76332161211793348</v>
      </c>
      <c r="Y23" s="37">
        <f>Q23/$M23</f>
        <v>0</v>
      </c>
      <c r="Z23" s="37">
        <f>V23/$M23</f>
        <v>0.23667838788206655</v>
      </c>
      <c r="AA23" s="37">
        <f>P23/$S23</f>
        <v>0.76363022087081378</v>
      </c>
      <c r="AB23" s="37">
        <f>R23/$S23</f>
        <v>0</v>
      </c>
      <c r="AC23" s="37">
        <f>W23/$S23</f>
        <v>0.23636977912918619</v>
      </c>
      <c r="AD23" s="36">
        <f>$N23/M23</f>
        <v>8.6015688395996749E-3</v>
      </c>
      <c r="AE23" s="36">
        <f>$N23/S23</f>
        <v>1.3429621183326999E-2</v>
      </c>
      <c r="AF23" s="37">
        <f>J23/K23</f>
        <v>0.69438754608766895</v>
      </c>
      <c r="AG23" s="78" t="str">
        <f>DAY(A23) &amp; "/" &amp; MONTH(A23) &amp; "/" &amp; YEAR(A23)</f>
        <v>6/4/2019</v>
      </c>
    </row>
    <row r="24" spans="1:33" x14ac:dyDescent="0.25">
      <c r="A24" s="2" t="s">
        <v>8684</v>
      </c>
      <c r="B24" s="3" t="s">
        <v>24</v>
      </c>
      <c r="C24" s="4" t="s">
        <v>8685</v>
      </c>
      <c r="D24" s="3" t="s">
        <v>26</v>
      </c>
      <c r="E24" s="3" t="s">
        <v>8686</v>
      </c>
      <c r="F24" s="3" t="s">
        <v>28</v>
      </c>
      <c r="G24" s="3" t="s">
        <v>28</v>
      </c>
      <c r="H24" s="5">
        <v>2784</v>
      </c>
      <c r="I24" s="5">
        <v>167</v>
      </c>
      <c r="J24" s="5">
        <v>2093</v>
      </c>
      <c r="K24" s="5">
        <v>2811</v>
      </c>
      <c r="L24" s="5">
        <v>0.15992500000000001</v>
      </c>
      <c r="M24" s="5">
        <f>O24+V24</f>
        <v>36351</v>
      </c>
      <c r="N24" s="5">
        <v>1006</v>
      </c>
      <c r="O24" s="5">
        <v>27037</v>
      </c>
      <c r="P24" s="5">
        <v>17577</v>
      </c>
      <c r="Q24" s="5">
        <v>0</v>
      </c>
      <c r="R24" s="5">
        <v>0</v>
      </c>
      <c r="S24" s="5">
        <f>P24+R24+W24</f>
        <v>23532</v>
      </c>
      <c r="T24" s="5">
        <v>94</v>
      </c>
      <c r="U24" s="5">
        <v>65</v>
      </c>
      <c r="V24" s="5">
        <v>9314</v>
      </c>
      <c r="W24" s="5">
        <v>5955</v>
      </c>
      <c r="X24" s="37">
        <f>O24/$M24</f>
        <v>0.74377596214684605</v>
      </c>
      <c r="Y24" s="37">
        <f>Q24/$M24</f>
        <v>0</v>
      </c>
      <c r="Z24" s="37">
        <f>V24/$M24</f>
        <v>0.25622403785315395</v>
      </c>
      <c r="AA24" s="37">
        <f>P24/$S24</f>
        <v>0.74694033656297809</v>
      </c>
      <c r="AB24" s="37">
        <f>R24/$S24</f>
        <v>0</v>
      </c>
      <c r="AC24" s="37">
        <f>W24/$S24</f>
        <v>0.25305966343702191</v>
      </c>
      <c r="AD24" s="36">
        <f>$N24/M24</f>
        <v>2.7674616929382962E-2</v>
      </c>
      <c r="AE24" s="36">
        <f>$N24/S24</f>
        <v>4.2750297467278597E-2</v>
      </c>
      <c r="AF24" s="37">
        <f>J24/K24</f>
        <v>0.74457488438278197</v>
      </c>
      <c r="AG24" s="78" t="str">
        <f>DAY(A24) &amp; "/" &amp; MONTH(A24) &amp; "/" &amp; YEAR(A24)</f>
        <v>1/4/2019</v>
      </c>
    </row>
    <row r="25" spans="1:33" x14ac:dyDescent="0.25">
      <c r="A25" s="2" t="s">
        <v>8687</v>
      </c>
      <c r="B25" s="3" t="s">
        <v>24</v>
      </c>
      <c r="C25" s="4" t="s">
        <v>8688</v>
      </c>
      <c r="D25" s="3" t="s">
        <v>26</v>
      </c>
      <c r="E25" s="3" t="s">
        <v>8689</v>
      </c>
      <c r="F25" s="3" t="s">
        <v>28</v>
      </c>
      <c r="G25" s="3" t="s">
        <v>28</v>
      </c>
      <c r="H25" s="5">
        <v>2041</v>
      </c>
      <c r="I25" s="5">
        <v>153</v>
      </c>
      <c r="J25" s="5">
        <v>1242</v>
      </c>
      <c r="K25" s="5">
        <v>1956</v>
      </c>
      <c r="L25" s="5">
        <v>0.116797</v>
      </c>
      <c r="M25" s="5">
        <f>O25+V25</f>
        <v>29594</v>
      </c>
      <c r="N25" s="5">
        <v>533</v>
      </c>
      <c r="O25" s="5">
        <v>23563</v>
      </c>
      <c r="P25" s="5">
        <v>16747</v>
      </c>
      <c r="Q25" s="5">
        <v>0</v>
      </c>
      <c r="R25" s="5">
        <v>0</v>
      </c>
      <c r="S25" s="5">
        <f>P25+R25+W25</f>
        <v>20581</v>
      </c>
      <c r="T25" s="5">
        <v>144</v>
      </c>
      <c r="U25" s="5">
        <v>36</v>
      </c>
      <c r="V25" s="5">
        <v>6031</v>
      </c>
      <c r="W25" s="5">
        <v>3834</v>
      </c>
      <c r="X25" s="37">
        <f>O25/$M25</f>
        <v>0.79620869095086844</v>
      </c>
      <c r="Y25" s="37">
        <f>Q25/$M25</f>
        <v>0</v>
      </c>
      <c r="Z25" s="37">
        <f>V25/$M25</f>
        <v>0.20379130904913159</v>
      </c>
      <c r="AA25" s="37">
        <f>P25/$S25</f>
        <v>0.81371167581750159</v>
      </c>
      <c r="AB25" s="37">
        <f>R25/$S25</f>
        <v>0</v>
      </c>
      <c r="AC25" s="37">
        <f>W25/$S25</f>
        <v>0.18628832418249841</v>
      </c>
      <c r="AD25" s="36">
        <f>$N25/M25</f>
        <v>1.8010407515036832E-2</v>
      </c>
      <c r="AE25" s="36">
        <f>$N25/S25</f>
        <v>2.5897672610660318E-2</v>
      </c>
      <c r="AF25" s="37">
        <f>J25/K25</f>
        <v>0.63496932515337423</v>
      </c>
      <c r="AG25" s="78" t="str">
        <f>DAY(A25) &amp; "/" &amp; MONTH(A25) &amp; "/" &amp; YEAR(A25)</f>
        <v>3/4/2019</v>
      </c>
    </row>
    <row r="26" spans="1:33" x14ac:dyDescent="0.25">
      <c r="A26" s="2" t="s">
        <v>8690</v>
      </c>
      <c r="B26" s="3" t="s">
        <v>24</v>
      </c>
      <c r="C26" s="4" t="s">
        <v>8691</v>
      </c>
      <c r="D26" s="3" t="s">
        <v>26</v>
      </c>
      <c r="E26" s="3" t="s">
        <v>8692</v>
      </c>
      <c r="F26" s="3" t="s">
        <v>28</v>
      </c>
      <c r="G26" s="3" t="s">
        <v>28</v>
      </c>
      <c r="H26" s="5">
        <v>977</v>
      </c>
      <c r="I26" s="5">
        <v>62</v>
      </c>
      <c r="J26" s="5">
        <v>837</v>
      </c>
      <c r="K26" s="5">
        <v>1184</v>
      </c>
      <c r="L26" s="5">
        <v>7.0953000000000002E-2</v>
      </c>
      <c r="M26" s="5">
        <f>O26+V26</f>
        <v>33694</v>
      </c>
      <c r="N26" s="5">
        <v>294</v>
      </c>
      <c r="O26" s="5">
        <v>25054</v>
      </c>
      <c r="P26" s="5">
        <v>16687</v>
      </c>
      <c r="Q26" s="5">
        <v>0</v>
      </c>
      <c r="R26" s="5">
        <v>0</v>
      </c>
      <c r="S26" s="5">
        <f>P26+R26+W26</f>
        <v>22541</v>
      </c>
      <c r="T26" s="5">
        <v>157</v>
      </c>
      <c r="U26" s="5">
        <v>116</v>
      </c>
      <c r="V26" s="5">
        <v>8640</v>
      </c>
      <c r="W26" s="5">
        <v>5854</v>
      </c>
      <c r="X26" s="37">
        <f>O26/$M26</f>
        <v>0.74357452365406307</v>
      </c>
      <c r="Y26" s="37">
        <f>Q26/$M26</f>
        <v>0</v>
      </c>
      <c r="Z26" s="37">
        <f>V26/$M26</f>
        <v>0.25642547634593699</v>
      </c>
      <c r="AA26" s="37">
        <f>P26/$S26</f>
        <v>0.74029546160330062</v>
      </c>
      <c r="AB26" s="37">
        <f>R26/$S26</f>
        <v>0</v>
      </c>
      <c r="AC26" s="37">
        <f>W26/$S26</f>
        <v>0.25970453839669932</v>
      </c>
      <c r="AD26" s="36">
        <f>$N26/M26</f>
        <v>8.7255891256603543E-3</v>
      </c>
      <c r="AE26" s="36">
        <f>$N26/S26</f>
        <v>1.3042899605163924E-2</v>
      </c>
      <c r="AF26" s="37">
        <f>J26/K26</f>
        <v>0.70692567567567566</v>
      </c>
      <c r="AG26" s="78" t="str">
        <f>DAY(A26) &amp; "/" &amp; MONTH(A26) &amp; "/" &amp; YEAR(A26)</f>
        <v>6/4/2019</v>
      </c>
    </row>
    <row r="27" spans="1:33" x14ac:dyDescent="0.25">
      <c r="A27" s="2" t="s">
        <v>8695</v>
      </c>
      <c r="B27" s="3" t="s">
        <v>24</v>
      </c>
      <c r="C27" s="4" t="s">
        <v>8696</v>
      </c>
      <c r="D27" s="3" t="s">
        <v>26</v>
      </c>
      <c r="E27" s="3" t="s">
        <v>8697</v>
      </c>
      <c r="F27" s="3" t="s">
        <v>28</v>
      </c>
      <c r="G27" s="3" t="s">
        <v>28</v>
      </c>
      <c r="H27" s="5">
        <v>1944</v>
      </c>
      <c r="I27" s="5">
        <v>128</v>
      </c>
      <c r="J27" s="5">
        <v>915</v>
      </c>
      <c r="K27" s="5">
        <v>1575</v>
      </c>
      <c r="L27" s="5">
        <v>9.9381999999999998E-2</v>
      </c>
      <c r="M27" s="5">
        <f>O27+V27</f>
        <v>33866</v>
      </c>
      <c r="N27" s="5">
        <v>256</v>
      </c>
      <c r="O27" s="5">
        <v>24338</v>
      </c>
      <c r="P27" s="5">
        <v>15848</v>
      </c>
      <c r="Q27" s="5">
        <v>0</v>
      </c>
      <c r="R27" s="5">
        <v>0</v>
      </c>
      <c r="S27" s="5">
        <f>P27+R27+W27</f>
        <v>21923</v>
      </c>
      <c r="T27" s="5">
        <v>84</v>
      </c>
      <c r="U27" s="5">
        <v>73</v>
      </c>
      <c r="V27" s="5">
        <v>9528</v>
      </c>
      <c r="W27" s="5">
        <v>6075</v>
      </c>
      <c r="X27" s="37">
        <f>O27/$M27</f>
        <v>0.71865587905273731</v>
      </c>
      <c r="Y27" s="37">
        <f>Q27/$M27</f>
        <v>0</v>
      </c>
      <c r="Z27" s="37">
        <f>V27/$M27</f>
        <v>0.28134412094726274</v>
      </c>
      <c r="AA27" s="37">
        <f>P27/$S27</f>
        <v>0.7228937645395247</v>
      </c>
      <c r="AB27" s="37">
        <f>R27/$S27</f>
        <v>0</v>
      </c>
      <c r="AC27" s="37">
        <f>W27/$S27</f>
        <v>0.2771062354604753</v>
      </c>
      <c r="AD27" s="36">
        <f>$N27/M27</f>
        <v>7.559203921337034E-3</v>
      </c>
      <c r="AE27" s="36">
        <f>$N27/S27</f>
        <v>1.167723395520686E-2</v>
      </c>
      <c r="AF27" s="37">
        <f>J27/K27</f>
        <v>0.580952380952381</v>
      </c>
      <c r="AG27" s="78" t="str">
        <f>DAY(A27) &amp; "/" &amp; MONTH(A27) &amp; "/" &amp; YEAR(A27)</f>
        <v>3/4/2019</v>
      </c>
    </row>
    <row r="28" spans="1:33" x14ac:dyDescent="0.25">
      <c r="A28" s="2" t="s">
        <v>8698</v>
      </c>
      <c r="B28" s="3" t="s">
        <v>24</v>
      </c>
      <c r="C28" s="4" t="s">
        <v>8699</v>
      </c>
      <c r="D28" s="3" t="s">
        <v>26</v>
      </c>
      <c r="E28" s="3" t="s">
        <v>8700</v>
      </c>
      <c r="F28" s="3" t="s">
        <v>28</v>
      </c>
      <c r="G28" s="3" t="s">
        <v>28</v>
      </c>
      <c r="H28" s="5">
        <v>1441</v>
      </c>
      <c r="I28" s="5">
        <v>50</v>
      </c>
      <c r="J28" s="5">
        <v>1048</v>
      </c>
      <c r="K28" s="5">
        <v>1505</v>
      </c>
      <c r="L28" s="5">
        <v>9.6952999999999998E-2</v>
      </c>
      <c r="M28" s="5">
        <f>O28+V28</f>
        <v>32976</v>
      </c>
      <c r="N28" s="5">
        <v>433</v>
      </c>
      <c r="O28" s="5">
        <v>23876</v>
      </c>
      <c r="P28" s="5">
        <v>15523</v>
      </c>
      <c r="Q28" s="5">
        <v>0</v>
      </c>
      <c r="R28" s="5">
        <v>0</v>
      </c>
      <c r="S28" s="5">
        <f>P28+R28+W28</f>
        <v>21216</v>
      </c>
      <c r="T28" s="5">
        <v>63</v>
      </c>
      <c r="U28" s="5">
        <v>74</v>
      </c>
      <c r="V28" s="5">
        <v>9100</v>
      </c>
      <c r="W28" s="5">
        <v>5693</v>
      </c>
      <c r="X28" s="37">
        <f>O28/$M28</f>
        <v>0.72404172731683647</v>
      </c>
      <c r="Y28" s="37">
        <f>Q28/$M28</f>
        <v>0</v>
      </c>
      <c r="Z28" s="37">
        <f>V28/$M28</f>
        <v>0.27595827268316353</v>
      </c>
      <c r="AA28" s="37">
        <f>P28/$S28</f>
        <v>0.73166478129713419</v>
      </c>
      <c r="AB28" s="37">
        <f>R28/$S28</f>
        <v>0</v>
      </c>
      <c r="AC28" s="37">
        <f>W28/$S28</f>
        <v>0.26833521870286575</v>
      </c>
      <c r="AD28" s="36">
        <f>$N28/M28</f>
        <v>1.3130761766132945E-2</v>
      </c>
      <c r="AE28" s="36">
        <f>$N28/S28</f>
        <v>2.0409125188536954E-2</v>
      </c>
      <c r="AF28" s="37">
        <f>J28/K28</f>
        <v>0.69634551495016617</v>
      </c>
      <c r="AG28" s="78" t="str">
        <f>DAY(A28) &amp; "/" &amp; MONTH(A28) &amp; "/" &amp; YEAR(A28)</f>
        <v>1/4/2019</v>
      </c>
    </row>
    <row r="29" spans="1:33" x14ac:dyDescent="0.25">
      <c r="A29" s="2" t="s">
        <v>8701</v>
      </c>
      <c r="B29" s="3" t="s">
        <v>24</v>
      </c>
      <c r="C29" s="4" t="s">
        <v>8702</v>
      </c>
      <c r="D29" s="3" t="s">
        <v>26</v>
      </c>
      <c r="E29" s="3" t="s">
        <v>8703</v>
      </c>
      <c r="F29" s="3" t="s">
        <v>28</v>
      </c>
      <c r="G29" s="3" t="s">
        <v>28</v>
      </c>
      <c r="H29" s="5">
        <v>1331</v>
      </c>
      <c r="I29" s="5">
        <v>32</v>
      </c>
      <c r="J29" s="5">
        <v>925</v>
      </c>
      <c r="K29" s="5">
        <v>1351</v>
      </c>
      <c r="L29" s="5">
        <v>8.7534000000000001E-2</v>
      </c>
      <c r="M29" s="5">
        <f>O29+V29</f>
        <v>30112</v>
      </c>
      <c r="N29" s="5">
        <v>142</v>
      </c>
      <c r="O29" s="5">
        <v>23075</v>
      </c>
      <c r="P29" s="5">
        <v>15434</v>
      </c>
      <c r="Q29" s="5">
        <v>0</v>
      </c>
      <c r="R29" s="5">
        <v>0</v>
      </c>
      <c r="S29" s="5">
        <f>P29+R29+W29</f>
        <v>20031</v>
      </c>
      <c r="T29" s="5">
        <v>114</v>
      </c>
      <c r="U29" s="5">
        <v>87</v>
      </c>
      <c r="V29" s="5">
        <v>7037</v>
      </c>
      <c r="W29" s="5">
        <v>4597</v>
      </c>
      <c r="X29" s="37">
        <f>O29/$M29</f>
        <v>0.76630579171094582</v>
      </c>
      <c r="Y29" s="37">
        <f>Q29/$M29</f>
        <v>0</v>
      </c>
      <c r="Z29" s="37">
        <f>V29/$M29</f>
        <v>0.23369420828905418</v>
      </c>
      <c r="AA29" s="37">
        <f>P29/$S29</f>
        <v>0.77050571613998298</v>
      </c>
      <c r="AB29" s="37">
        <f>R29/$S29</f>
        <v>0</v>
      </c>
      <c r="AC29" s="37">
        <f>W29/$S29</f>
        <v>0.22949428386001697</v>
      </c>
      <c r="AD29" s="36">
        <f>$N29/M29</f>
        <v>4.715727948990436E-3</v>
      </c>
      <c r="AE29" s="36">
        <f>$N29/S29</f>
        <v>7.0890120313514054E-3</v>
      </c>
      <c r="AF29" s="37">
        <f>J29/K29</f>
        <v>0.68467801628423386</v>
      </c>
      <c r="AG29" s="78" t="str">
        <f>DAY(A29) &amp; "/" &amp; MONTH(A29) &amp; "/" &amp; YEAR(A29)</f>
        <v>4/4/2019</v>
      </c>
    </row>
    <row r="30" spans="1:33" x14ac:dyDescent="0.25">
      <c r="A30" s="2" t="s">
        <v>8704</v>
      </c>
      <c r="B30" s="3" t="s">
        <v>24</v>
      </c>
      <c r="C30" s="4" t="s">
        <v>8705</v>
      </c>
      <c r="D30" s="3" t="s">
        <v>26</v>
      </c>
      <c r="E30" s="3" t="s">
        <v>8706</v>
      </c>
      <c r="F30" s="3" t="s">
        <v>28</v>
      </c>
      <c r="G30" s="3" t="s">
        <v>28</v>
      </c>
      <c r="H30" s="5">
        <v>614</v>
      </c>
      <c r="I30" s="5">
        <v>11</v>
      </c>
      <c r="J30" s="5">
        <v>840</v>
      </c>
      <c r="K30" s="5">
        <v>1021</v>
      </c>
      <c r="L30" s="5">
        <v>6.7521999999999999E-2</v>
      </c>
      <c r="M30" s="5">
        <f>O30+V30</f>
        <v>29420</v>
      </c>
      <c r="N30" s="5">
        <v>499</v>
      </c>
      <c r="O30" s="5">
        <v>21789</v>
      </c>
      <c r="P30" s="5">
        <v>15121</v>
      </c>
      <c r="Q30" s="5">
        <v>0</v>
      </c>
      <c r="R30" s="5">
        <v>0</v>
      </c>
      <c r="S30" s="5">
        <f>P30+R30+W30</f>
        <v>20246</v>
      </c>
      <c r="T30" s="5">
        <v>53</v>
      </c>
      <c r="U30" s="5">
        <v>144</v>
      </c>
      <c r="V30" s="5">
        <v>7631</v>
      </c>
      <c r="W30" s="5">
        <v>5125</v>
      </c>
      <c r="X30" s="37">
        <f>O30/$M30</f>
        <v>0.7406186267845003</v>
      </c>
      <c r="Y30" s="37">
        <f>Q30/$M30</f>
        <v>0</v>
      </c>
      <c r="Z30" s="37">
        <f>V30/$M30</f>
        <v>0.25938137321549964</v>
      </c>
      <c r="AA30" s="37">
        <f>P30/$S30</f>
        <v>0.74686357799071423</v>
      </c>
      <c r="AB30" s="37">
        <f>R30/$S30</f>
        <v>0</v>
      </c>
      <c r="AC30" s="37">
        <f>W30/$S30</f>
        <v>0.25313642200928577</v>
      </c>
      <c r="AD30" s="36">
        <f>$N30/M30</f>
        <v>1.6961250849762067E-2</v>
      </c>
      <c r="AE30" s="36">
        <f>$N30/S30</f>
        <v>2.4646843821001678E-2</v>
      </c>
      <c r="AF30" s="37">
        <f>J30/K30</f>
        <v>0.82272282076395686</v>
      </c>
      <c r="AG30" s="78" t="str">
        <f>DAY(A30) &amp; "/" &amp; MONTH(A30) &amp; "/" &amp; YEAR(A30)</f>
        <v>4/4/2019</v>
      </c>
    </row>
    <row r="31" spans="1:33" x14ac:dyDescent="0.25">
      <c r="A31" s="2" t="s">
        <v>8707</v>
      </c>
      <c r="B31" s="3" t="s">
        <v>24</v>
      </c>
      <c r="C31" s="4" t="s">
        <v>8708</v>
      </c>
      <c r="D31" s="3" t="s">
        <v>26</v>
      </c>
      <c r="E31" s="3" t="s">
        <v>8709</v>
      </c>
      <c r="F31" s="3" t="s">
        <v>28</v>
      </c>
      <c r="G31" s="3" t="s">
        <v>28</v>
      </c>
      <c r="H31" s="5">
        <v>959</v>
      </c>
      <c r="I31" s="5">
        <v>68</v>
      </c>
      <c r="J31" s="5">
        <v>678</v>
      </c>
      <c r="K31" s="5">
        <v>992</v>
      </c>
      <c r="L31" s="5">
        <v>6.6774E-2</v>
      </c>
      <c r="M31" s="5">
        <f>O31+V31</f>
        <v>28702</v>
      </c>
      <c r="N31" s="5">
        <v>166</v>
      </c>
      <c r="O31" s="5">
        <v>21052</v>
      </c>
      <c r="P31" s="5">
        <v>14856</v>
      </c>
      <c r="Q31" s="5">
        <v>0</v>
      </c>
      <c r="R31" s="5">
        <v>0</v>
      </c>
      <c r="S31" s="5">
        <f>P31+R31+W31</f>
        <v>20113</v>
      </c>
      <c r="T31" s="5">
        <v>139</v>
      </c>
      <c r="U31" s="5">
        <v>95</v>
      </c>
      <c r="V31" s="5">
        <v>7650</v>
      </c>
      <c r="W31" s="5">
        <v>5257</v>
      </c>
      <c r="X31" s="37">
        <f>O31/$M31</f>
        <v>0.73346805100689849</v>
      </c>
      <c r="Y31" s="37">
        <f>Q31/$M31</f>
        <v>0</v>
      </c>
      <c r="Z31" s="37">
        <f>V31/$M31</f>
        <v>0.26653194899310151</v>
      </c>
      <c r="AA31" s="37">
        <f>P31/$S31</f>
        <v>0.73862675881270823</v>
      </c>
      <c r="AB31" s="37">
        <f>R31/$S31</f>
        <v>0</v>
      </c>
      <c r="AC31" s="37">
        <f>W31/$S31</f>
        <v>0.26137324118729183</v>
      </c>
      <c r="AD31" s="36">
        <f>$N31/M31</f>
        <v>5.7835690892620722E-3</v>
      </c>
      <c r="AE31" s="36">
        <f>$N31/S31</f>
        <v>8.2533684681549251E-3</v>
      </c>
      <c r="AF31" s="37">
        <f>J31/K31</f>
        <v>0.68346774193548387</v>
      </c>
      <c r="AG31" s="78" t="str">
        <f>DAY(A31) &amp; "/" &amp; MONTH(A31) &amp; "/" &amp; YEAR(A31)</f>
        <v>4/4/2019</v>
      </c>
    </row>
    <row r="32" spans="1:33" x14ac:dyDescent="0.25">
      <c r="A32" s="2" t="s">
        <v>8710</v>
      </c>
      <c r="B32" s="3" t="s">
        <v>24</v>
      </c>
      <c r="C32" s="4" t="s">
        <v>8711</v>
      </c>
      <c r="D32" s="3" t="s">
        <v>26</v>
      </c>
      <c r="E32" s="3" t="s">
        <v>8712</v>
      </c>
      <c r="F32" s="3" t="s">
        <v>28</v>
      </c>
      <c r="G32" s="3" t="s">
        <v>28</v>
      </c>
      <c r="H32" s="5">
        <v>976</v>
      </c>
      <c r="I32" s="5">
        <v>22</v>
      </c>
      <c r="J32" s="5">
        <v>803</v>
      </c>
      <c r="K32" s="5">
        <v>1262</v>
      </c>
      <c r="L32" s="5">
        <v>8.5028999999999993E-2</v>
      </c>
      <c r="M32" s="5">
        <f>O32+V32</f>
        <v>28211</v>
      </c>
      <c r="N32" s="5">
        <v>413</v>
      </c>
      <c r="O32" s="5">
        <v>21007</v>
      </c>
      <c r="P32" s="5">
        <v>14842</v>
      </c>
      <c r="Q32" s="5">
        <v>0</v>
      </c>
      <c r="R32" s="5">
        <v>0</v>
      </c>
      <c r="S32" s="5">
        <f>P32+R32+W32</f>
        <v>19701</v>
      </c>
      <c r="T32" s="5">
        <v>34</v>
      </c>
      <c r="U32" s="5">
        <v>78</v>
      </c>
      <c r="V32" s="5">
        <v>7204</v>
      </c>
      <c r="W32" s="5">
        <v>4859</v>
      </c>
      <c r="X32" s="37">
        <f>O32/$M32</f>
        <v>0.74463861614263938</v>
      </c>
      <c r="Y32" s="37">
        <f>Q32/$M32</f>
        <v>0</v>
      </c>
      <c r="Z32" s="37">
        <f>V32/$M32</f>
        <v>0.25536138385736062</v>
      </c>
      <c r="AA32" s="37">
        <f>P32/$S32</f>
        <v>0.75336277346327596</v>
      </c>
      <c r="AB32" s="37">
        <f>R32/$S32</f>
        <v>0</v>
      </c>
      <c r="AC32" s="37">
        <f>W32/$S32</f>
        <v>0.24663722653672401</v>
      </c>
      <c r="AD32" s="36">
        <f>$N32/M32</f>
        <v>1.4639679557619368E-2</v>
      </c>
      <c r="AE32" s="36">
        <f>$N32/S32</f>
        <v>2.096340287295061E-2</v>
      </c>
      <c r="AF32" s="37">
        <f>J32/K32</f>
        <v>0.63629160063391443</v>
      </c>
      <c r="AG32" s="78" t="str">
        <f>DAY(A32) &amp; "/" &amp; MONTH(A32) &amp; "/" &amp; YEAR(A32)</f>
        <v>1/4/2019</v>
      </c>
    </row>
    <row r="33" spans="1:33" x14ac:dyDescent="0.25">
      <c r="A33" s="2" t="s">
        <v>8713</v>
      </c>
      <c r="B33" s="3" t="s">
        <v>24</v>
      </c>
      <c r="C33" s="4" t="s">
        <v>8714</v>
      </c>
      <c r="D33" s="3" t="s">
        <v>26</v>
      </c>
      <c r="E33" s="3" t="s">
        <v>8715</v>
      </c>
      <c r="F33" s="3" t="s">
        <v>28</v>
      </c>
      <c r="G33" s="3" t="s">
        <v>28</v>
      </c>
      <c r="H33" s="5">
        <v>1418</v>
      </c>
      <c r="I33" s="5">
        <v>114</v>
      </c>
      <c r="J33" s="5">
        <v>736</v>
      </c>
      <c r="K33" s="5">
        <v>1177</v>
      </c>
      <c r="L33" s="5">
        <v>7.9812999999999995E-2</v>
      </c>
      <c r="M33" s="5">
        <f>O33+V33</f>
        <v>28651</v>
      </c>
      <c r="N33" s="5">
        <v>101</v>
      </c>
      <c r="O33" s="5">
        <v>21227</v>
      </c>
      <c r="P33" s="5">
        <v>14747</v>
      </c>
      <c r="Q33" s="5">
        <v>0</v>
      </c>
      <c r="R33" s="5">
        <v>0</v>
      </c>
      <c r="S33" s="5">
        <f>P33+R33+W33</f>
        <v>19716</v>
      </c>
      <c r="T33" s="5">
        <v>78</v>
      </c>
      <c r="U33" s="5">
        <v>63</v>
      </c>
      <c r="V33" s="5">
        <v>7424</v>
      </c>
      <c r="W33" s="5">
        <v>4969</v>
      </c>
      <c r="X33" s="37">
        <f>O33/$M33</f>
        <v>0.74088164461973405</v>
      </c>
      <c r="Y33" s="37">
        <f>Q33/$M33</f>
        <v>0</v>
      </c>
      <c r="Z33" s="37">
        <f>V33/$M33</f>
        <v>0.25911835538026595</v>
      </c>
      <c r="AA33" s="37">
        <f>P33/$S33</f>
        <v>0.74797119091093534</v>
      </c>
      <c r="AB33" s="37">
        <f>R33/$S33</f>
        <v>0</v>
      </c>
      <c r="AC33" s="37">
        <f>W33/$S33</f>
        <v>0.25202880908906472</v>
      </c>
      <c r="AD33" s="36">
        <f>$N33/M33</f>
        <v>3.5251823671076051E-3</v>
      </c>
      <c r="AE33" s="36">
        <f>$N33/S33</f>
        <v>5.1227429498884158E-3</v>
      </c>
      <c r="AF33" s="37">
        <f>J33/K33</f>
        <v>0.62531860662701788</v>
      </c>
      <c r="AG33" s="78" t="str">
        <f>DAY(A33) &amp; "/" &amp; MONTH(A33) &amp; "/" &amp; YEAR(A33)</f>
        <v>5/4/2019</v>
      </c>
    </row>
    <row r="34" spans="1:33" x14ac:dyDescent="0.25">
      <c r="A34" s="2" t="s">
        <v>8716</v>
      </c>
      <c r="B34" s="3" t="s">
        <v>24</v>
      </c>
      <c r="C34" s="4" t="s">
        <v>8717</v>
      </c>
      <c r="D34" s="3" t="s">
        <v>26</v>
      </c>
      <c r="E34" s="3" t="s">
        <v>8718</v>
      </c>
      <c r="F34" s="3" t="s">
        <v>28</v>
      </c>
      <c r="G34" s="3" t="s">
        <v>28</v>
      </c>
      <c r="H34" s="5">
        <v>3137</v>
      </c>
      <c r="I34" s="5">
        <v>118</v>
      </c>
      <c r="J34" s="5">
        <v>1794</v>
      </c>
      <c r="K34" s="5">
        <v>2749</v>
      </c>
      <c r="L34" s="5">
        <v>0.191221</v>
      </c>
      <c r="M34" s="5">
        <f>O34+V34</f>
        <v>30974</v>
      </c>
      <c r="N34" s="5">
        <v>979</v>
      </c>
      <c r="O34" s="5">
        <v>22270</v>
      </c>
      <c r="P34" s="5">
        <v>14376</v>
      </c>
      <c r="Q34" s="5">
        <v>0</v>
      </c>
      <c r="R34" s="5">
        <v>0</v>
      </c>
      <c r="S34" s="5">
        <f>P34+R34+W34</f>
        <v>20074</v>
      </c>
      <c r="T34" s="5">
        <v>60</v>
      </c>
      <c r="U34" s="5">
        <v>55</v>
      </c>
      <c r="V34" s="5">
        <v>8704</v>
      </c>
      <c r="W34" s="5">
        <v>5698</v>
      </c>
      <c r="X34" s="37">
        <f>O34/$M34</f>
        <v>0.71899012074643254</v>
      </c>
      <c r="Y34" s="37">
        <f>Q34/$M34</f>
        <v>0</v>
      </c>
      <c r="Z34" s="37">
        <f>V34/$M34</f>
        <v>0.28100987925356752</v>
      </c>
      <c r="AA34" s="37">
        <f>P34/$S34</f>
        <v>0.71615024409684169</v>
      </c>
      <c r="AB34" s="37">
        <f>R34/$S34</f>
        <v>0</v>
      </c>
      <c r="AC34" s="37">
        <f>W34/$S34</f>
        <v>0.28384975590315831</v>
      </c>
      <c r="AD34" s="36">
        <f>$N34/M34</f>
        <v>3.1607154387550851E-2</v>
      </c>
      <c r="AE34" s="36">
        <f>$N34/S34</f>
        <v>4.8769552655175852E-2</v>
      </c>
      <c r="AF34" s="37">
        <f>J34/K34</f>
        <v>0.65260094579847217</v>
      </c>
      <c r="AG34" s="78" t="str">
        <f>DAY(A34) &amp; "/" &amp; MONTH(A34) &amp; "/" &amp; YEAR(A34)</f>
        <v>3/4/2019</v>
      </c>
    </row>
    <row r="35" spans="1:33" x14ac:dyDescent="0.25">
      <c r="A35" s="2" t="s">
        <v>8719</v>
      </c>
      <c r="B35" s="3" t="s">
        <v>24</v>
      </c>
      <c r="C35" s="4" t="s">
        <v>8720</v>
      </c>
      <c r="D35" s="3" t="s">
        <v>26</v>
      </c>
      <c r="E35" s="3" t="s">
        <v>8721</v>
      </c>
      <c r="F35" s="3" t="s">
        <v>28</v>
      </c>
      <c r="G35" s="3" t="s">
        <v>28</v>
      </c>
      <c r="H35" s="5">
        <v>1091</v>
      </c>
      <c r="I35" s="5">
        <v>20</v>
      </c>
      <c r="J35" s="5">
        <v>956</v>
      </c>
      <c r="K35" s="5">
        <v>1140</v>
      </c>
      <c r="L35" s="5">
        <v>7.9630999999999993E-2</v>
      </c>
      <c r="M35" s="5">
        <f>O35+V35</f>
        <v>24572</v>
      </c>
      <c r="N35" s="5">
        <v>368</v>
      </c>
      <c r="O35" s="5">
        <v>20624</v>
      </c>
      <c r="P35" s="5">
        <v>14316</v>
      </c>
      <c r="Q35" s="5">
        <v>0</v>
      </c>
      <c r="R35" s="5">
        <v>0</v>
      </c>
      <c r="S35" s="5">
        <f>P35+R35+W35</f>
        <v>17100</v>
      </c>
      <c r="T35" s="5">
        <v>137</v>
      </c>
      <c r="U35" s="5">
        <v>52</v>
      </c>
      <c r="V35" s="5">
        <v>3948</v>
      </c>
      <c r="W35" s="5">
        <v>2784</v>
      </c>
      <c r="X35" s="37">
        <f>O35/$M35</f>
        <v>0.83932931792283905</v>
      </c>
      <c r="Y35" s="37">
        <f>Q35/$M35</f>
        <v>0</v>
      </c>
      <c r="Z35" s="37">
        <f>V35/$M35</f>
        <v>0.16067068207716101</v>
      </c>
      <c r="AA35" s="37">
        <f>P35/$S35</f>
        <v>0.83719298245614038</v>
      </c>
      <c r="AB35" s="37">
        <f>R35/$S35</f>
        <v>0</v>
      </c>
      <c r="AC35" s="37">
        <f>W35/$S35</f>
        <v>0.16280701754385965</v>
      </c>
      <c r="AD35" s="36">
        <f>$N35/M35</f>
        <v>1.4976395897769819E-2</v>
      </c>
      <c r="AE35" s="36">
        <f>$N35/S35</f>
        <v>2.1520467836257311E-2</v>
      </c>
      <c r="AF35" s="37">
        <f>J35/K35</f>
        <v>0.83859649122807023</v>
      </c>
      <c r="AG35" s="78" t="str">
        <f>DAY(A35) &amp; "/" &amp; MONTH(A35) &amp; "/" &amp; YEAR(A35)</f>
        <v>6/4/2019</v>
      </c>
    </row>
    <row r="36" spans="1:33" x14ac:dyDescent="0.25">
      <c r="A36" s="2" t="s">
        <v>8722</v>
      </c>
      <c r="B36" s="3" t="s">
        <v>24</v>
      </c>
      <c r="C36" s="4" t="s">
        <v>8723</v>
      </c>
      <c r="D36" s="3" t="s">
        <v>26</v>
      </c>
      <c r="E36" s="3" t="s">
        <v>8724</v>
      </c>
      <c r="F36" s="3" t="s">
        <v>28</v>
      </c>
      <c r="G36" s="3" t="s">
        <v>28</v>
      </c>
      <c r="H36" s="5">
        <v>1949</v>
      </c>
      <c r="I36" s="5">
        <v>50</v>
      </c>
      <c r="J36" s="5">
        <v>1470</v>
      </c>
      <c r="K36" s="5">
        <v>1801</v>
      </c>
      <c r="L36" s="5">
        <v>0.127586</v>
      </c>
      <c r="M36" s="5">
        <f>O36+V36</f>
        <v>26889</v>
      </c>
      <c r="N36" s="5">
        <v>490</v>
      </c>
      <c r="O36" s="5">
        <v>20928</v>
      </c>
      <c r="P36" s="5">
        <v>14116</v>
      </c>
      <c r="Q36" s="5">
        <v>0</v>
      </c>
      <c r="R36" s="5">
        <v>0</v>
      </c>
      <c r="S36" s="5">
        <f>P36+R36+W36</f>
        <v>18119</v>
      </c>
      <c r="T36" s="5">
        <v>84</v>
      </c>
      <c r="U36" s="5">
        <v>46</v>
      </c>
      <c r="V36" s="5">
        <v>5961</v>
      </c>
      <c r="W36" s="5">
        <v>4003</v>
      </c>
      <c r="X36" s="37">
        <f>O36/$M36</f>
        <v>0.77831083342630814</v>
      </c>
      <c r="Y36" s="37">
        <f>Q36/$M36</f>
        <v>0</v>
      </c>
      <c r="Z36" s="37">
        <f>V36/$M36</f>
        <v>0.22168916657369184</v>
      </c>
      <c r="AA36" s="37">
        <f>P36/$S36</f>
        <v>0.77907169269827248</v>
      </c>
      <c r="AB36" s="37">
        <f>R36/$S36</f>
        <v>0</v>
      </c>
      <c r="AC36" s="37">
        <f>W36/$S36</f>
        <v>0.22092830730172747</v>
      </c>
      <c r="AD36" s="36">
        <f>$N36/M36</f>
        <v>1.8223065193945481E-2</v>
      </c>
      <c r="AE36" s="36">
        <f>$N36/S36</f>
        <v>2.7043435068160496E-2</v>
      </c>
      <c r="AF36" s="37">
        <f>J36/K36</f>
        <v>0.81621321488062193</v>
      </c>
      <c r="AG36" s="78" t="str">
        <f>DAY(A36) &amp; "/" &amp; MONTH(A36) &amp; "/" &amp; YEAR(A36)</f>
        <v>6/4/2019</v>
      </c>
    </row>
    <row r="37" spans="1:33" x14ac:dyDescent="0.25">
      <c r="A37" s="2" t="s">
        <v>8725</v>
      </c>
      <c r="B37" s="3" t="s">
        <v>24</v>
      </c>
      <c r="C37" s="4" t="s">
        <v>8726</v>
      </c>
      <c r="D37" s="3" t="s">
        <v>26</v>
      </c>
      <c r="E37" s="3" t="s">
        <v>8727</v>
      </c>
      <c r="F37" s="3" t="s">
        <v>28</v>
      </c>
      <c r="G37" s="3" t="s">
        <v>28</v>
      </c>
      <c r="H37" s="5">
        <v>296</v>
      </c>
      <c r="I37" s="5">
        <v>9</v>
      </c>
      <c r="J37" s="5">
        <v>459</v>
      </c>
      <c r="K37" s="5">
        <v>592</v>
      </c>
      <c r="L37" s="5">
        <v>4.2021999999999997E-2</v>
      </c>
      <c r="M37" s="5">
        <f>O37+V37</f>
        <v>23722</v>
      </c>
      <c r="N37" s="5">
        <v>212</v>
      </c>
      <c r="O37" s="5">
        <v>19810</v>
      </c>
      <c r="P37" s="5">
        <v>14088</v>
      </c>
      <c r="Q37" s="5">
        <v>0</v>
      </c>
      <c r="R37" s="5">
        <v>0</v>
      </c>
      <c r="S37" s="5">
        <f>P37+R37+W37</f>
        <v>16707</v>
      </c>
      <c r="T37" s="5">
        <v>141</v>
      </c>
      <c r="U37" s="5">
        <v>42</v>
      </c>
      <c r="V37" s="5">
        <v>3912</v>
      </c>
      <c r="W37" s="5">
        <v>2619</v>
      </c>
      <c r="X37" s="37">
        <f>O37/$M37</f>
        <v>0.83508979006829098</v>
      </c>
      <c r="Y37" s="37">
        <f>Q37/$M37</f>
        <v>0</v>
      </c>
      <c r="Z37" s="37">
        <f>V37/$M37</f>
        <v>0.16491020993170896</v>
      </c>
      <c r="AA37" s="37">
        <f>P37/$S37</f>
        <v>0.84323936074699224</v>
      </c>
      <c r="AB37" s="37">
        <f>R37/$S37</f>
        <v>0</v>
      </c>
      <c r="AC37" s="37">
        <f>W37/$S37</f>
        <v>0.15676063925300773</v>
      </c>
      <c r="AD37" s="36">
        <f>$N37/M37</f>
        <v>8.9368518674648005E-3</v>
      </c>
      <c r="AE37" s="36">
        <f>$N37/S37</f>
        <v>1.2689291913569163E-2</v>
      </c>
      <c r="AF37" s="37">
        <f>J37/K37</f>
        <v>0.77533783783783783</v>
      </c>
      <c r="AG37" s="78" t="str">
        <f>DAY(A37) &amp; "/" &amp; MONTH(A37) &amp; "/" &amp; YEAR(A37)</f>
        <v>7/4/2019</v>
      </c>
    </row>
    <row r="38" spans="1:33" x14ac:dyDescent="0.25">
      <c r="A38" s="2" t="s">
        <v>8728</v>
      </c>
      <c r="B38" s="3" t="s">
        <v>24</v>
      </c>
      <c r="C38" s="4" t="s">
        <v>8729</v>
      </c>
      <c r="D38" s="3" t="s">
        <v>26</v>
      </c>
      <c r="E38" s="3" t="s">
        <v>8730</v>
      </c>
      <c r="F38" s="3" t="s">
        <v>28</v>
      </c>
      <c r="G38" s="3" t="s">
        <v>28</v>
      </c>
      <c r="H38" s="5">
        <v>1467</v>
      </c>
      <c r="I38" s="5">
        <v>182</v>
      </c>
      <c r="J38" s="5">
        <v>690</v>
      </c>
      <c r="K38" s="5">
        <v>1177</v>
      </c>
      <c r="L38" s="5">
        <v>8.3974999999999994E-2</v>
      </c>
      <c r="M38" s="5">
        <f>O38+V38</f>
        <v>28057</v>
      </c>
      <c r="N38" s="5">
        <v>122</v>
      </c>
      <c r="O38" s="5">
        <v>20473</v>
      </c>
      <c r="P38" s="5">
        <v>14016</v>
      </c>
      <c r="Q38" s="5">
        <v>0</v>
      </c>
      <c r="R38" s="5">
        <v>0</v>
      </c>
      <c r="S38" s="5">
        <f>P38+R38+W38</f>
        <v>19373</v>
      </c>
      <c r="T38" s="5">
        <v>85</v>
      </c>
      <c r="U38" s="5">
        <v>70</v>
      </c>
      <c r="V38" s="5">
        <v>7584</v>
      </c>
      <c r="W38" s="5">
        <v>5357</v>
      </c>
      <c r="X38" s="37">
        <f>O38/$M38</f>
        <v>0.72969312471041092</v>
      </c>
      <c r="Y38" s="37">
        <f>Q38/$M38</f>
        <v>0</v>
      </c>
      <c r="Z38" s="37">
        <f>V38/$M38</f>
        <v>0.27030687528958908</v>
      </c>
      <c r="AA38" s="37">
        <f>P38/$S38</f>
        <v>0.72348113353636501</v>
      </c>
      <c r="AB38" s="37">
        <f>R38/$S38</f>
        <v>0</v>
      </c>
      <c r="AC38" s="37">
        <f>W38/$S38</f>
        <v>0.27651886646363494</v>
      </c>
      <c r="AD38" s="36">
        <f>$N38/M38</f>
        <v>4.3482909790783049E-3</v>
      </c>
      <c r="AE38" s="36">
        <f>$N38/S38</f>
        <v>6.2974242502451868E-3</v>
      </c>
      <c r="AF38" s="37">
        <f>J38/K38</f>
        <v>0.5862361937128292</v>
      </c>
      <c r="AG38" s="78" t="str">
        <f>DAY(A38) &amp; "/" &amp; MONTH(A38) &amp; "/" &amp; YEAR(A38)</f>
        <v>2/4/2019</v>
      </c>
    </row>
    <row r="39" spans="1:33" x14ac:dyDescent="0.25">
      <c r="A39" s="2" t="s">
        <v>8734</v>
      </c>
      <c r="B39" s="3" t="s">
        <v>24</v>
      </c>
      <c r="C39" s="4" t="s">
        <v>8735</v>
      </c>
      <c r="D39" s="3" t="s">
        <v>26</v>
      </c>
      <c r="E39" s="3" t="s">
        <v>8736</v>
      </c>
      <c r="F39" s="3" t="s">
        <v>28</v>
      </c>
      <c r="G39" s="3" t="s">
        <v>28</v>
      </c>
      <c r="H39" s="5">
        <v>1110</v>
      </c>
      <c r="I39" s="5">
        <v>17</v>
      </c>
      <c r="J39" s="5">
        <v>1286</v>
      </c>
      <c r="K39" s="5">
        <v>1480</v>
      </c>
      <c r="L39" s="5">
        <v>0.106345</v>
      </c>
      <c r="M39" s="5">
        <f>O39+V39</f>
        <v>23253</v>
      </c>
      <c r="N39" s="5">
        <v>708</v>
      </c>
      <c r="O39" s="5">
        <v>19995</v>
      </c>
      <c r="P39" s="5">
        <v>13917</v>
      </c>
      <c r="Q39" s="5">
        <v>0</v>
      </c>
      <c r="R39" s="5">
        <v>0</v>
      </c>
      <c r="S39" s="5">
        <f>P39+R39+W39</f>
        <v>16142</v>
      </c>
      <c r="T39" s="5">
        <v>105</v>
      </c>
      <c r="U39" s="5">
        <v>37</v>
      </c>
      <c r="V39" s="5">
        <v>3258</v>
      </c>
      <c r="W39" s="5">
        <v>2225</v>
      </c>
      <c r="X39" s="37">
        <f>O39/$M39</f>
        <v>0.8598890465746355</v>
      </c>
      <c r="Y39" s="37">
        <f>Q39/$M39</f>
        <v>0</v>
      </c>
      <c r="Z39" s="37">
        <f>V39/$M39</f>
        <v>0.14011095342536448</v>
      </c>
      <c r="AA39" s="37">
        <f>P39/$S39</f>
        <v>0.86216082269855032</v>
      </c>
      <c r="AB39" s="37">
        <f>R39/$S39</f>
        <v>0</v>
      </c>
      <c r="AC39" s="37">
        <f>W39/$S39</f>
        <v>0.13783917730144962</v>
      </c>
      <c r="AD39" s="36">
        <f>$N39/M39</f>
        <v>3.0447684169784543E-2</v>
      </c>
      <c r="AE39" s="36">
        <f>$N39/S39</f>
        <v>4.3860735968281502E-2</v>
      </c>
      <c r="AF39" s="37">
        <f>J39/K39</f>
        <v>0.86891891891891893</v>
      </c>
      <c r="AG39" s="78" t="str">
        <f>DAY(A39) &amp; "/" &amp; MONTH(A39) &amp; "/" &amp; YEAR(A39)</f>
        <v>5/4/2019</v>
      </c>
    </row>
    <row r="40" spans="1:33" x14ac:dyDescent="0.25">
      <c r="A40" s="2" t="s">
        <v>8743</v>
      </c>
      <c r="B40" s="3" t="s">
        <v>24</v>
      </c>
      <c r="C40" s="4" t="s">
        <v>8744</v>
      </c>
      <c r="D40" s="3" t="s">
        <v>26</v>
      </c>
      <c r="E40" s="3" t="s">
        <v>8745</v>
      </c>
      <c r="F40" s="3" t="s">
        <v>28</v>
      </c>
      <c r="G40" s="3" t="s">
        <v>28</v>
      </c>
      <c r="H40" s="5">
        <v>310</v>
      </c>
      <c r="I40" s="5">
        <v>19</v>
      </c>
      <c r="J40" s="5">
        <v>420</v>
      </c>
      <c r="K40" s="5">
        <v>529</v>
      </c>
      <c r="L40" s="5">
        <v>3.9142000000000003E-2</v>
      </c>
      <c r="M40" s="5">
        <f>O40+V40</f>
        <v>21639</v>
      </c>
      <c r="N40" s="5">
        <v>153</v>
      </c>
      <c r="O40" s="5">
        <v>18823</v>
      </c>
      <c r="P40" s="5">
        <v>13515</v>
      </c>
      <c r="Q40" s="5">
        <v>0</v>
      </c>
      <c r="R40" s="5">
        <v>0</v>
      </c>
      <c r="S40" s="5">
        <f>P40+R40+W40</f>
        <v>15340</v>
      </c>
      <c r="T40" s="5">
        <v>161</v>
      </c>
      <c r="U40" s="5">
        <v>25</v>
      </c>
      <c r="V40" s="5">
        <v>2816</v>
      </c>
      <c r="W40" s="5">
        <v>1825</v>
      </c>
      <c r="X40" s="37">
        <f>O40/$M40</f>
        <v>0.86986459633069924</v>
      </c>
      <c r="Y40" s="37">
        <f>Q40/$M40</f>
        <v>0</v>
      </c>
      <c r="Z40" s="37">
        <f>V40/$M40</f>
        <v>0.13013540366930079</v>
      </c>
      <c r="AA40" s="37">
        <f>P40/$S40</f>
        <v>0.88102998696219037</v>
      </c>
      <c r="AB40" s="37">
        <f>R40/$S40</f>
        <v>0</v>
      </c>
      <c r="AC40" s="37">
        <f>W40/$S40</f>
        <v>0.11897001303780964</v>
      </c>
      <c r="AD40" s="36">
        <f>$N40/M40</f>
        <v>7.0705670317482323E-3</v>
      </c>
      <c r="AE40" s="36">
        <f>$N40/S40</f>
        <v>9.9739243807040415E-3</v>
      </c>
      <c r="AF40" s="37">
        <f>J40/K40</f>
        <v>0.79395085066162574</v>
      </c>
      <c r="AG40" s="78" t="str">
        <f>DAY(A40) &amp; "/" &amp; MONTH(A40) &amp; "/" &amp; YEAR(A40)</f>
        <v>5/4/2019</v>
      </c>
    </row>
    <row r="41" spans="1:33" x14ac:dyDescent="0.25">
      <c r="A41" s="2" t="s">
        <v>8749</v>
      </c>
      <c r="B41" s="3" t="s">
        <v>24</v>
      </c>
      <c r="C41" s="4" t="s">
        <v>8750</v>
      </c>
      <c r="D41" s="3" t="s">
        <v>26</v>
      </c>
      <c r="E41" s="3" t="s">
        <v>8751</v>
      </c>
      <c r="F41" s="3" t="s">
        <v>28</v>
      </c>
      <c r="G41" s="3" t="s">
        <v>28</v>
      </c>
      <c r="H41" s="5">
        <v>1170</v>
      </c>
      <c r="I41" s="5">
        <v>85</v>
      </c>
      <c r="J41" s="5">
        <v>767</v>
      </c>
      <c r="K41" s="5">
        <v>1073</v>
      </c>
      <c r="L41" s="5">
        <v>8.1165000000000001E-2</v>
      </c>
      <c r="M41" s="5">
        <f>O41+V41</f>
        <v>24914</v>
      </c>
      <c r="N41" s="5">
        <v>186</v>
      </c>
      <c r="O41" s="5">
        <v>18996</v>
      </c>
      <c r="P41" s="5">
        <v>13220</v>
      </c>
      <c r="Q41" s="5">
        <v>0</v>
      </c>
      <c r="R41" s="5">
        <v>0</v>
      </c>
      <c r="S41" s="5">
        <f>P41+R41+W41</f>
        <v>17080</v>
      </c>
      <c r="T41" s="5">
        <v>92</v>
      </c>
      <c r="U41" s="5">
        <v>57</v>
      </c>
      <c r="V41" s="5">
        <v>5918</v>
      </c>
      <c r="W41" s="5">
        <v>3860</v>
      </c>
      <c r="X41" s="37">
        <f>O41/$M41</f>
        <v>0.76246287228064547</v>
      </c>
      <c r="Y41" s="37">
        <f>Q41/$M41</f>
        <v>0</v>
      </c>
      <c r="Z41" s="37">
        <f>V41/$M41</f>
        <v>0.23753712771935459</v>
      </c>
      <c r="AA41" s="37">
        <f>P41/$S41</f>
        <v>0.77400468384074939</v>
      </c>
      <c r="AB41" s="37">
        <f>R41/$S41</f>
        <v>0</v>
      </c>
      <c r="AC41" s="37">
        <f>W41/$S41</f>
        <v>0.22599531615925059</v>
      </c>
      <c r="AD41" s="36">
        <f>$N41/M41</f>
        <v>7.4656819458938746E-3</v>
      </c>
      <c r="AE41" s="36">
        <f>$N41/S41</f>
        <v>1.0889929742388759E-2</v>
      </c>
      <c r="AF41" s="37">
        <f>J41/K41</f>
        <v>0.71481826654240443</v>
      </c>
      <c r="AG41" s="78" t="str">
        <f>DAY(A41) &amp; "/" &amp; MONTH(A41) &amp; "/" &amp; YEAR(A41)</f>
        <v>2/4/2019</v>
      </c>
    </row>
    <row r="42" spans="1:33" x14ac:dyDescent="0.25">
      <c r="A42" s="2" t="s">
        <v>8752</v>
      </c>
      <c r="B42" s="3" t="s">
        <v>24</v>
      </c>
      <c r="C42" s="4" t="s">
        <v>8753</v>
      </c>
      <c r="D42" s="3" t="s">
        <v>26</v>
      </c>
      <c r="E42" s="3" t="s">
        <v>8754</v>
      </c>
      <c r="F42" s="3" t="s">
        <v>28</v>
      </c>
      <c r="G42" s="3" t="s">
        <v>28</v>
      </c>
      <c r="H42" s="5">
        <v>1422</v>
      </c>
      <c r="I42" s="5">
        <v>47</v>
      </c>
      <c r="J42" s="5">
        <v>1229</v>
      </c>
      <c r="K42" s="5">
        <v>1489</v>
      </c>
      <c r="L42" s="5">
        <v>0.114231</v>
      </c>
      <c r="M42" s="5">
        <f>O42+V42</f>
        <v>24126</v>
      </c>
      <c r="N42" s="5">
        <v>402</v>
      </c>
      <c r="O42" s="5">
        <v>19253</v>
      </c>
      <c r="P42" s="5">
        <v>13035</v>
      </c>
      <c r="Q42" s="5">
        <v>0</v>
      </c>
      <c r="R42" s="5">
        <v>0</v>
      </c>
      <c r="S42" s="5">
        <f>P42+R42+W42</f>
        <v>16129</v>
      </c>
      <c r="T42" s="5">
        <v>137</v>
      </c>
      <c r="U42" s="5">
        <v>45</v>
      </c>
      <c r="V42" s="5">
        <v>4873</v>
      </c>
      <c r="W42" s="5">
        <v>3094</v>
      </c>
      <c r="X42" s="37">
        <f>O42/$M42</f>
        <v>0.79801873497471609</v>
      </c>
      <c r="Y42" s="37">
        <f>Q42/$M42</f>
        <v>0</v>
      </c>
      <c r="Z42" s="37">
        <f>V42/$M42</f>
        <v>0.20198126502528393</v>
      </c>
      <c r="AA42" s="37">
        <f>P42/$S42</f>
        <v>0.80817161634323265</v>
      </c>
      <c r="AB42" s="37">
        <f>R42/$S42</f>
        <v>0</v>
      </c>
      <c r="AC42" s="37">
        <f>W42/$S42</f>
        <v>0.19182838365676733</v>
      </c>
      <c r="AD42" s="36">
        <f>$N42/M42</f>
        <v>1.6662521760756031E-2</v>
      </c>
      <c r="AE42" s="36">
        <f>$N42/S42</f>
        <v>2.4924049848099695E-2</v>
      </c>
      <c r="AF42" s="37">
        <f>J42/K42</f>
        <v>0.82538616521155139</v>
      </c>
      <c r="AG42" s="78" t="str">
        <f>DAY(A42) &amp; "/" &amp; MONTH(A42) &amp; "/" &amp; YEAR(A42)</f>
        <v>1/4/2019</v>
      </c>
    </row>
    <row r="43" spans="1:33" x14ac:dyDescent="0.25">
      <c r="A43" s="2" t="s">
        <v>8755</v>
      </c>
      <c r="B43" s="3" t="s">
        <v>24</v>
      </c>
      <c r="C43" s="4" t="s">
        <v>8756</v>
      </c>
      <c r="D43" s="3" t="s">
        <v>26</v>
      </c>
      <c r="E43" s="3" t="s">
        <v>8757</v>
      </c>
      <c r="F43" s="3" t="s">
        <v>28</v>
      </c>
      <c r="G43" s="3" t="s">
        <v>28</v>
      </c>
      <c r="H43" s="5">
        <v>639</v>
      </c>
      <c r="I43" s="5">
        <v>16</v>
      </c>
      <c r="J43" s="5">
        <v>513</v>
      </c>
      <c r="K43" s="5">
        <v>710</v>
      </c>
      <c r="L43" s="5">
        <v>5.5551000000000003E-2</v>
      </c>
      <c r="M43" s="5">
        <f>O43+V43</f>
        <v>25659</v>
      </c>
      <c r="N43" s="5">
        <v>166</v>
      </c>
      <c r="O43" s="5">
        <v>18765</v>
      </c>
      <c r="P43" s="5">
        <v>12781</v>
      </c>
      <c r="Q43" s="5">
        <v>0</v>
      </c>
      <c r="R43" s="5">
        <v>0</v>
      </c>
      <c r="S43" s="5">
        <f>P43+R43+W43</f>
        <v>17259</v>
      </c>
      <c r="T43" s="5">
        <v>53</v>
      </c>
      <c r="U43" s="5">
        <v>110</v>
      </c>
      <c r="V43" s="5">
        <v>6894</v>
      </c>
      <c r="W43" s="5">
        <v>4478</v>
      </c>
      <c r="X43" s="37">
        <f>O43/$M43</f>
        <v>0.73132234303753074</v>
      </c>
      <c r="Y43" s="37">
        <f>Q43/$M43</f>
        <v>0</v>
      </c>
      <c r="Z43" s="37">
        <f>V43/$M43</f>
        <v>0.26867765696246931</v>
      </c>
      <c r="AA43" s="37">
        <f>P43/$S43</f>
        <v>0.74054116692740024</v>
      </c>
      <c r="AB43" s="37">
        <f>R43/$S43</f>
        <v>0</v>
      </c>
      <c r="AC43" s="37">
        <f>W43/$S43</f>
        <v>0.25945883307259981</v>
      </c>
      <c r="AD43" s="36">
        <f>$N43/M43</f>
        <v>6.4694649051015235E-3</v>
      </c>
      <c r="AE43" s="36">
        <f>$N43/S43</f>
        <v>9.6181702300249146E-3</v>
      </c>
      <c r="AF43" s="37">
        <f>J43/K43</f>
        <v>0.72253521126760567</v>
      </c>
      <c r="AG43" s="78" t="str">
        <f>DAY(A43) &amp; "/" &amp; MONTH(A43) &amp; "/" &amp; YEAR(A43)</f>
        <v>6/4/2019</v>
      </c>
    </row>
    <row r="44" spans="1:33" x14ac:dyDescent="0.25">
      <c r="A44" s="2" t="s">
        <v>8758</v>
      </c>
      <c r="B44" s="3" t="s">
        <v>24</v>
      </c>
      <c r="C44" s="4" t="s">
        <v>8759</v>
      </c>
      <c r="D44" s="3" t="s">
        <v>26</v>
      </c>
      <c r="E44" s="3" t="s">
        <v>8760</v>
      </c>
      <c r="F44" s="3" t="s">
        <v>28</v>
      </c>
      <c r="G44" s="3" t="s">
        <v>28</v>
      </c>
      <c r="H44" s="5">
        <v>1322</v>
      </c>
      <c r="I44" s="5">
        <v>89</v>
      </c>
      <c r="J44" s="5">
        <v>967</v>
      </c>
      <c r="K44" s="5">
        <v>1240</v>
      </c>
      <c r="L44" s="5">
        <v>9.8640000000000005E-2</v>
      </c>
      <c r="M44" s="5">
        <f>O44+V44</f>
        <v>23351</v>
      </c>
      <c r="N44" s="5">
        <v>231</v>
      </c>
      <c r="O44" s="5">
        <v>18789</v>
      </c>
      <c r="P44" s="5">
        <v>12571</v>
      </c>
      <c r="Q44" s="5">
        <v>0</v>
      </c>
      <c r="R44" s="5">
        <v>0</v>
      </c>
      <c r="S44" s="5">
        <f>P44+R44+W44</f>
        <v>15707</v>
      </c>
      <c r="T44" s="5">
        <v>89</v>
      </c>
      <c r="U44" s="5">
        <v>50</v>
      </c>
      <c r="V44" s="5">
        <v>4562</v>
      </c>
      <c r="W44" s="5">
        <v>3136</v>
      </c>
      <c r="X44" s="37">
        <f>O44/$M44</f>
        <v>0.80463363453385295</v>
      </c>
      <c r="Y44" s="37">
        <f>Q44/$M44</f>
        <v>0</v>
      </c>
      <c r="Z44" s="37">
        <f>V44/$M44</f>
        <v>0.19536636546614705</v>
      </c>
      <c r="AA44" s="37">
        <f>P44/$S44</f>
        <v>0.80034379575985226</v>
      </c>
      <c r="AB44" s="37">
        <f>R44/$S44</f>
        <v>0</v>
      </c>
      <c r="AC44" s="37">
        <f>W44/$S44</f>
        <v>0.19965620424014771</v>
      </c>
      <c r="AD44" s="36">
        <f>$N44/M44</f>
        <v>9.8925099567470347E-3</v>
      </c>
      <c r="AE44" s="36">
        <f>$N44/S44</f>
        <v>1.4706818615903738E-2</v>
      </c>
      <c r="AF44" s="37">
        <f>J44/K44</f>
        <v>0.77983870967741931</v>
      </c>
      <c r="AG44" s="78" t="str">
        <f>DAY(A44) &amp; "/" &amp; MONTH(A44) &amp; "/" &amp; YEAR(A44)</f>
        <v>5/4/2019</v>
      </c>
    </row>
    <row r="45" spans="1:33" x14ac:dyDescent="0.25">
      <c r="A45" s="2" t="s">
        <v>8762</v>
      </c>
      <c r="B45" s="3" t="s">
        <v>24</v>
      </c>
      <c r="C45" s="4" t="s">
        <v>8763</v>
      </c>
      <c r="D45" s="3" t="s">
        <v>26</v>
      </c>
      <c r="E45" s="3" t="s">
        <v>8764</v>
      </c>
      <c r="F45" s="3" t="s">
        <v>28</v>
      </c>
      <c r="G45" s="3" t="s">
        <v>28</v>
      </c>
      <c r="H45" s="5">
        <v>1430</v>
      </c>
      <c r="I45" s="5">
        <v>18</v>
      </c>
      <c r="J45" s="5">
        <v>1582</v>
      </c>
      <c r="K45" s="5">
        <v>1808</v>
      </c>
      <c r="L45" s="5">
        <v>0.14854999999999999</v>
      </c>
      <c r="M45" s="5">
        <f>O45+V45</f>
        <v>22190</v>
      </c>
      <c r="N45" s="5">
        <v>791</v>
      </c>
      <c r="O45" s="5">
        <v>18571</v>
      </c>
      <c r="P45" s="5">
        <v>12171</v>
      </c>
      <c r="Q45" s="5">
        <v>0</v>
      </c>
      <c r="R45" s="5">
        <v>0</v>
      </c>
      <c r="S45" s="5">
        <f>P45+R45+W45</f>
        <v>14414</v>
      </c>
      <c r="T45" s="5">
        <v>76</v>
      </c>
      <c r="U45" s="5">
        <v>43</v>
      </c>
      <c r="V45" s="5">
        <v>3619</v>
      </c>
      <c r="W45" s="5">
        <v>2243</v>
      </c>
      <c r="X45" s="37">
        <f>O45/$M45</f>
        <v>0.8369085173501577</v>
      </c>
      <c r="Y45" s="37">
        <f>Q45/$M45</f>
        <v>0</v>
      </c>
      <c r="Z45" s="37">
        <f>V45/$M45</f>
        <v>0.16309148264984227</v>
      </c>
      <c r="AA45" s="37">
        <f>P45/$S45</f>
        <v>0.84438740113778266</v>
      </c>
      <c r="AB45" s="37">
        <f>R45/$S45</f>
        <v>0</v>
      </c>
      <c r="AC45" s="37">
        <f>W45/$S45</f>
        <v>0.15561259886221729</v>
      </c>
      <c r="AD45" s="36">
        <f>$N45/M45</f>
        <v>3.5646687697160881E-2</v>
      </c>
      <c r="AE45" s="36">
        <f>$N45/S45</f>
        <v>5.4877202719578189E-2</v>
      </c>
      <c r="AF45" s="37">
        <f>J45/K45</f>
        <v>0.875</v>
      </c>
      <c r="AG45" s="78" t="str">
        <f>DAY(A45) &amp; "/" &amp; MONTH(A45) &amp; "/" &amp; YEAR(A45)</f>
        <v>7/4/2019</v>
      </c>
    </row>
    <row r="46" spans="1:33" x14ac:dyDescent="0.25">
      <c r="A46" s="2" t="s">
        <v>8765</v>
      </c>
      <c r="B46" s="3" t="s">
        <v>24</v>
      </c>
      <c r="C46" s="4" t="s">
        <v>8766</v>
      </c>
      <c r="D46" s="3" t="s">
        <v>26</v>
      </c>
      <c r="E46" s="3" t="s">
        <v>8767</v>
      </c>
      <c r="F46" s="3" t="s">
        <v>28</v>
      </c>
      <c r="G46" s="3" t="s">
        <v>28</v>
      </c>
      <c r="H46" s="5">
        <v>606</v>
      </c>
      <c r="I46" s="5">
        <v>15</v>
      </c>
      <c r="J46" s="5">
        <v>453</v>
      </c>
      <c r="K46" s="5">
        <v>669</v>
      </c>
      <c r="L46" s="5">
        <v>5.5247999999999998E-2</v>
      </c>
      <c r="M46" s="5">
        <f>O46+V46</f>
        <v>20936</v>
      </c>
      <c r="N46" s="5">
        <v>182</v>
      </c>
      <c r="O46" s="5">
        <v>17492</v>
      </c>
      <c r="P46" s="5">
        <v>12109</v>
      </c>
      <c r="Q46" s="5">
        <v>0</v>
      </c>
      <c r="R46" s="5">
        <v>0</v>
      </c>
      <c r="S46" s="5">
        <f>P46+R46+W46</f>
        <v>14227</v>
      </c>
      <c r="T46" s="5">
        <v>75</v>
      </c>
      <c r="U46" s="5">
        <v>47</v>
      </c>
      <c r="V46" s="5">
        <v>3444</v>
      </c>
      <c r="W46" s="5">
        <v>2118</v>
      </c>
      <c r="X46" s="37">
        <f>O46/$M46</f>
        <v>0.83549866259075278</v>
      </c>
      <c r="Y46" s="37">
        <f>Q46/$M46</f>
        <v>0</v>
      </c>
      <c r="Z46" s="37">
        <f>V46/$M46</f>
        <v>0.16450133740924722</v>
      </c>
      <c r="AA46" s="37">
        <f>P46/$S46</f>
        <v>0.85112813664159692</v>
      </c>
      <c r="AB46" s="37">
        <f>R46/$S46</f>
        <v>0</v>
      </c>
      <c r="AC46" s="37">
        <f>W46/$S46</f>
        <v>0.14887186335840302</v>
      </c>
      <c r="AD46" s="36">
        <f>$N46/M46</f>
        <v>8.6931601069927394E-3</v>
      </c>
      <c r="AE46" s="36">
        <f>$N46/S46</f>
        <v>1.2792577493498278E-2</v>
      </c>
      <c r="AF46" s="37">
        <f>J46/K46</f>
        <v>0.67713004484304928</v>
      </c>
      <c r="AG46" s="78" t="str">
        <f>DAY(A46) &amp; "/" &amp; MONTH(A46) &amp; "/" &amp; YEAR(A46)</f>
        <v>6/4/2019</v>
      </c>
    </row>
    <row r="47" spans="1:33" x14ac:dyDescent="0.25">
      <c r="A47" s="2" t="s">
        <v>8768</v>
      </c>
      <c r="B47" s="3" t="s">
        <v>24</v>
      </c>
      <c r="C47" s="4" t="s">
        <v>8769</v>
      </c>
      <c r="D47" s="3" t="s">
        <v>26</v>
      </c>
      <c r="E47" s="3" t="s">
        <v>8770</v>
      </c>
      <c r="F47" s="3" t="s">
        <v>28</v>
      </c>
      <c r="G47" s="3" t="s">
        <v>28</v>
      </c>
      <c r="H47" s="5">
        <v>868</v>
      </c>
      <c r="I47" s="5">
        <v>25</v>
      </c>
      <c r="J47" s="5">
        <v>975</v>
      </c>
      <c r="K47" s="5">
        <v>1107</v>
      </c>
      <c r="L47" s="5">
        <v>9.3339000000000005E-2</v>
      </c>
      <c r="M47" s="5">
        <f>O47+V47</f>
        <v>19505</v>
      </c>
      <c r="N47" s="5">
        <v>535</v>
      </c>
      <c r="O47" s="5">
        <v>16868</v>
      </c>
      <c r="P47" s="5">
        <v>11860</v>
      </c>
      <c r="Q47" s="5">
        <v>0</v>
      </c>
      <c r="R47" s="5">
        <v>0</v>
      </c>
      <c r="S47" s="5">
        <f>P47+R47+W47</f>
        <v>13668</v>
      </c>
      <c r="T47" s="5">
        <v>98</v>
      </c>
      <c r="U47" s="5">
        <v>34</v>
      </c>
      <c r="V47" s="5">
        <v>2637</v>
      </c>
      <c r="W47" s="5">
        <v>1808</v>
      </c>
      <c r="X47" s="37">
        <f>O47/$M47</f>
        <v>0.8648038964368111</v>
      </c>
      <c r="Y47" s="37">
        <f>Q47/$M47</f>
        <v>0</v>
      </c>
      <c r="Z47" s="37">
        <f>V47/$M47</f>
        <v>0.13519610356318892</v>
      </c>
      <c r="AA47" s="37">
        <f>P47/$S47</f>
        <v>0.86772022241732516</v>
      </c>
      <c r="AB47" s="37">
        <f>R47/$S47</f>
        <v>0</v>
      </c>
      <c r="AC47" s="37">
        <f>W47/$S47</f>
        <v>0.13227977758267487</v>
      </c>
      <c r="AD47" s="36">
        <f>$N47/M47</f>
        <v>2.7428864393745193E-2</v>
      </c>
      <c r="AE47" s="36">
        <f>$N47/S47</f>
        <v>3.9142522680714074E-2</v>
      </c>
      <c r="AF47" s="37">
        <f>J47/K47</f>
        <v>0.8807588075880759</v>
      </c>
      <c r="AG47" s="78" t="str">
        <f>DAY(A47) &amp; "/" &amp; MONTH(A47) &amp; "/" &amp; YEAR(A47)</f>
        <v>1/4/2019</v>
      </c>
    </row>
    <row r="48" spans="1:33" x14ac:dyDescent="0.25">
      <c r="A48" s="2" t="s">
        <v>8774</v>
      </c>
      <c r="B48" s="3" t="s">
        <v>24</v>
      </c>
      <c r="C48" s="4" t="s">
        <v>8775</v>
      </c>
      <c r="D48" s="3" t="s">
        <v>26</v>
      </c>
      <c r="E48" s="3" t="s">
        <v>8776</v>
      </c>
      <c r="F48" s="3" t="s">
        <v>28</v>
      </c>
      <c r="G48" s="3" t="s">
        <v>28</v>
      </c>
      <c r="H48" s="5">
        <v>997</v>
      </c>
      <c r="I48" s="5">
        <v>83</v>
      </c>
      <c r="J48" s="5">
        <v>887</v>
      </c>
      <c r="K48" s="5">
        <v>1155</v>
      </c>
      <c r="L48" s="5">
        <v>9.9115999999999996E-2</v>
      </c>
      <c r="M48" s="5">
        <f>O48+V48</f>
        <v>18570</v>
      </c>
      <c r="N48" s="5">
        <v>501</v>
      </c>
      <c r="O48" s="5">
        <v>16327</v>
      </c>
      <c r="P48" s="5">
        <v>11653</v>
      </c>
      <c r="Q48" s="5">
        <v>0</v>
      </c>
      <c r="R48" s="5">
        <v>0</v>
      </c>
      <c r="S48" s="5">
        <f>P48+R48+W48</f>
        <v>13169</v>
      </c>
      <c r="T48" s="5">
        <v>61</v>
      </c>
      <c r="U48" s="5">
        <v>16</v>
      </c>
      <c r="V48" s="5">
        <v>2243</v>
      </c>
      <c r="W48" s="5">
        <v>1516</v>
      </c>
      <c r="X48" s="37">
        <f>O48/$M48</f>
        <v>0.8792137856758212</v>
      </c>
      <c r="Y48" s="37">
        <f>Q48/$M48</f>
        <v>0</v>
      </c>
      <c r="Z48" s="37">
        <f>V48/$M48</f>
        <v>0.12078621432417878</v>
      </c>
      <c r="AA48" s="37">
        <f>P48/$S48</f>
        <v>0.88488116030070618</v>
      </c>
      <c r="AB48" s="37">
        <f>R48/$S48</f>
        <v>0</v>
      </c>
      <c r="AC48" s="37">
        <f>W48/$S48</f>
        <v>0.11511883969929379</v>
      </c>
      <c r="AD48" s="36">
        <f>$N48/M48</f>
        <v>2.6978998384491113E-2</v>
      </c>
      <c r="AE48" s="36">
        <f>$N48/S48</f>
        <v>3.8043890956033111E-2</v>
      </c>
      <c r="AF48" s="37">
        <f>J48/K48</f>
        <v>0.76796536796536796</v>
      </c>
      <c r="AG48" s="78" t="str">
        <f>DAY(A48) &amp; "/" &amp; MONTH(A48) &amp; "/" &amp; YEAR(A48)</f>
        <v>2/4/2019</v>
      </c>
    </row>
    <row r="49" spans="1:33" x14ac:dyDescent="0.25">
      <c r="A49" s="2" t="s">
        <v>8777</v>
      </c>
      <c r="B49" s="3" t="s">
        <v>24</v>
      </c>
      <c r="C49" s="4" t="s">
        <v>8778</v>
      </c>
      <c r="D49" s="3" t="s">
        <v>26</v>
      </c>
      <c r="E49" s="3" t="s">
        <v>8779</v>
      </c>
      <c r="F49" s="3" t="s">
        <v>28</v>
      </c>
      <c r="G49" s="3" t="s">
        <v>28</v>
      </c>
      <c r="H49" s="5">
        <v>257</v>
      </c>
      <c r="I49" s="5">
        <v>3</v>
      </c>
      <c r="J49" s="5">
        <v>341</v>
      </c>
      <c r="K49" s="5">
        <v>383</v>
      </c>
      <c r="L49" s="5">
        <v>3.3126000000000003E-2</v>
      </c>
      <c r="M49" s="5">
        <f>O49+V49</f>
        <v>18705</v>
      </c>
      <c r="N49" s="5">
        <v>111</v>
      </c>
      <c r="O49" s="5">
        <v>16312</v>
      </c>
      <c r="P49" s="5">
        <v>11562</v>
      </c>
      <c r="Q49" s="5">
        <v>0</v>
      </c>
      <c r="R49" s="5">
        <v>0</v>
      </c>
      <c r="S49" s="5">
        <f>P49+R49+W49</f>
        <v>13318</v>
      </c>
      <c r="T49" s="5">
        <v>79</v>
      </c>
      <c r="U49" s="5">
        <v>15</v>
      </c>
      <c r="V49" s="5">
        <v>2393</v>
      </c>
      <c r="W49" s="5">
        <v>1756</v>
      </c>
      <c r="X49" s="37">
        <f>O49/$M49</f>
        <v>0.87206629243517775</v>
      </c>
      <c r="Y49" s="37">
        <f>Q49/$M49</f>
        <v>0</v>
      </c>
      <c r="Z49" s="37">
        <f>V49/$M49</f>
        <v>0.12793370756482225</v>
      </c>
      <c r="AA49" s="37">
        <f>P49/$S49</f>
        <v>0.86814837062622019</v>
      </c>
      <c r="AB49" s="37">
        <f>R49/$S49</f>
        <v>0</v>
      </c>
      <c r="AC49" s="37">
        <f>W49/$S49</f>
        <v>0.13185162937377984</v>
      </c>
      <c r="AD49" s="36">
        <f>$N49/M49</f>
        <v>5.9342421812349638E-3</v>
      </c>
      <c r="AE49" s="36">
        <f>$N49/S49</f>
        <v>8.3345847724883623E-3</v>
      </c>
      <c r="AF49" s="37">
        <f>J49/K49</f>
        <v>0.89033942558746737</v>
      </c>
      <c r="AG49" s="78" t="str">
        <f>DAY(A49) &amp; "/" &amp; MONTH(A49) &amp; "/" &amp; YEAR(A49)</f>
        <v>7/4/2019</v>
      </c>
    </row>
    <row r="50" spans="1:33" x14ac:dyDescent="0.25">
      <c r="A50" s="2" t="s">
        <v>8780</v>
      </c>
      <c r="B50" s="3" t="s">
        <v>24</v>
      </c>
      <c r="C50" s="4" t="s">
        <v>8781</v>
      </c>
      <c r="D50" s="3" t="s">
        <v>26</v>
      </c>
      <c r="E50" s="3" t="s">
        <v>8782</v>
      </c>
      <c r="F50" s="3" t="s">
        <v>28</v>
      </c>
      <c r="G50" s="3" t="s">
        <v>28</v>
      </c>
      <c r="H50" s="5">
        <v>990</v>
      </c>
      <c r="I50" s="5">
        <v>86</v>
      </c>
      <c r="J50" s="5">
        <v>546</v>
      </c>
      <c r="K50" s="5">
        <v>789</v>
      </c>
      <c r="L50" s="5">
        <v>6.9766999999999996E-2</v>
      </c>
      <c r="M50" s="5">
        <f>O50+V50</f>
        <v>21612</v>
      </c>
      <c r="N50" s="5">
        <v>149</v>
      </c>
      <c r="O50" s="5">
        <v>16523</v>
      </c>
      <c r="P50" s="5">
        <v>11309</v>
      </c>
      <c r="Q50" s="5">
        <v>0</v>
      </c>
      <c r="R50" s="5">
        <v>0</v>
      </c>
      <c r="S50" s="5">
        <f>P50+R50+W50</f>
        <v>14690</v>
      </c>
      <c r="T50" s="5">
        <v>68</v>
      </c>
      <c r="U50" s="5">
        <v>46</v>
      </c>
      <c r="V50" s="5">
        <v>5089</v>
      </c>
      <c r="W50" s="5">
        <v>3381</v>
      </c>
      <c r="X50" s="37">
        <f>O50/$M50</f>
        <v>0.76452896538959836</v>
      </c>
      <c r="Y50" s="37">
        <f>Q50/$M50</f>
        <v>0</v>
      </c>
      <c r="Z50" s="37">
        <f>V50/$M50</f>
        <v>0.23547103461040164</v>
      </c>
      <c r="AA50" s="37">
        <f>P50/$S50</f>
        <v>0.76984343090537777</v>
      </c>
      <c r="AB50" s="37">
        <f>R50/$S50</f>
        <v>0</v>
      </c>
      <c r="AC50" s="37">
        <f>W50/$S50</f>
        <v>0.2301565690946222</v>
      </c>
      <c r="AD50" s="36">
        <f>$N50/M50</f>
        <v>6.8943179714973163E-3</v>
      </c>
      <c r="AE50" s="36">
        <f>$N50/S50</f>
        <v>1.0142954390742002E-2</v>
      </c>
      <c r="AF50" s="37">
        <f>J50/K50</f>
        <v>0.69201520912547532</v>
      </c>
      <c r="AG50" s="78" t="str">
        <f>DAY(A50) &amp; "/" &amp; MONTH(A50) &amp; "/" &amp; YEAR(A50)</f>
        <v>2/4/2019</v>
      </c>
    </row>
    <row r="51" spans="1:33" x14ac:dyDescent="0.25">
      <c r="A51" s="2" t="s">
        <v>8783</v>
      </c>
      <c r="B51" s="3" t="s">
        <v>24</v>
      </c>
      <c r="C51" s="4" t="s">
        <v>8784</v>
      </c>
      <c r="D51" s="3" t="s">
        <v>26</v>
      </c>
      <c r="E51" s="3" t="s">
        <v>8785</v>
      </c>
      <c r="F51" s="3" t="s">
        <v>28</v>
      </c>
      <c r="G51" s="3" t="s">
        <v>28</v>
      </c>
      <c r="H51" s="5">
        <v>1006</v>
      </c>
      <c r="I51" s="5">
        <v>94</v>
      </c>
      <c r="J51" s="5">
        <v>634</v>
      </c>
      <c r="K51" s="5">
        <v>858</v>
      </c>
      <c r="L51" s="5">
        <v>7.6565999999999995E-2</v>
      </c>
      <c r="M51" s="5">
        <f>O51+V51</f>
        <v>20465</v>
      </c>
      <c r="N51" s="5">
        <v>47</v>
      </c>
      <c r="O51" s="5">
        <v>16100</v>
      </c>
      <c r="P51" s="5">
        <v>11206</v>
      </c>
      <c r="Q51" s="5">
        <v>0</v>
      </c>
      <c r="R51" s="5">
        <v>0</v>
      </c>
      <c r="S51" s="5">
        <f>P51+R51+W51</f>
        <v>14037</v>
      </c>
      <c r="T51" s="5">
        <v>94</v>
      </c>
      <c r="U51" s="5">
        <v>35</v>
      </c>
      <c r="V51" s="5">
        <v>4365</v>
      </c>
      <c r="W51" s="5">
        <v>2831</v>
      </c>
      <c r="X51" s="37">
        <f>O51/$M51</f>
        <v>0.78670901539213289</v>
      </c>
      <c r="Y51" s="37">
        <f>Q51/$M51</f>
        <v>0</v>
      </c>
      <c r="Z51" s="37">
        <f>V51/$M51</f>
        <v>0.21329098460786708</v>
      </c>
      <c r="AA51" s="37">
        <f>P51/$S51</f>
        <v>0.79831872907316381</v>
      </c>
      <c r="AB51" s="37">
        <f>R51/$S51</f>
        <v>0</v>
      </c>
      <c r="AC51" s="37">
        <f>W51/$S51</f>
        <v>0.20168127092683621</v>
      </c>
      <c r="AD51" s="36">
        <f>$N51/M51</f>
        <v>2.296603957977034E-3</v>
      </c>
      <c r="AE51" s="36">
        <f>$N51/S51</f>
        <v>3.3482937949704354E-3</v>
      </c>
      <c r="AF51" s="37">
        <f>J51/K51</f>
        <v>0.73892773892773889</v>
      </c>
      <c r="AG51" s="78" t="str">
        <f>DAY(A51) &amp; "/" &amp; MONTH(A51) &amp; "/" &amp; YEAR(A51)</f>
        <v>6/4/2019</v>
      </c>
    </row>
    <row r="52" spans="1:33" x14ac:dyDescent="0.25">
      <c r="A52" s="2" t="s">
        <v>8786</v>
      </c>
      <c r="B52" s="3" t="s">
        <v>24</v>
      </c>
      <c r="C52" s="4" t="s">
        <v>8787</v>
      </c>
      <c r="D52" s="3" t="s">
        <v>26</v>
      </c>
      <c r="E52" s="3" t="s">
        <v>8788</v>
      </c>
      <c r="F52" s="3" t="s">
        <v>28</v>
      </c>
      <c r="G52" s="3" t="s">
        <v>28</v>
      </c>
      <c r="H52" s="5">
        <v>852</v>
      </c>
      <c r="I52" s="5">
        <v>17</v>
      </c>
      <c r="J52" s="5">
        <v>250</v>
      </c>
      <c r="K52" s="5">
        <v>1005</v>
      </c>
      <c r="L52" s="5">
        <v>8.9852000000000001E-2</v>
      </c>
      <c r="M52" s="5">
        <f>O52+V52</f>
        <v>25724</v>
      </c>
      <c r="N52" s="5">
        <v>548</v>
      </c>
      <c r="O52" s="5">
        <v>16680</v>
      </c>
      <c r="P52" s="5">
        <v>11185</v>
      </c>
      <c r="Q52" s="5">
        <v>0</v>
      </c>
      <c r="R52" s="5">
        <v>0</v>
      </c>
      <c r="S52" s="5">
        <f>P52+R52+W52</f>
        <v>16918</v>
      </c>
      <c r="T52" s="5">
        <v>21</v>
      </c>
      <c r="U52" s="5">
        <v>63</v>
      </c>
      <c r="V52" s="5">
        <v>9044</v>
      </c>
      <c r="W52" s="5">
        <v>5733</v>
      </c>
      <c r="X52" s="37">
        <f>O52/$M52</f>
        <v>0.64842170735499927</v>
      </c>
      <c r="Y52" s="37">
        <f>Q52/$M52</f>
        <v>0</v>
      </c>
      <c r="Z52" s="37">
        <f>V52/$M52</f>
        <v>0.35157829264500079</v>
      </c>
      <c r="AA52" s="37">
        <f>P52/$S52</f>
        <v>0.66113015722898683</v>
      </c>
      <c r="AB52" s="37">
        <f>R52/$S52</f>
        <v>0</v>
      </c>
      <c r="AC52" s="37">
        <f>W52/$S52</f>
        <v>0.33886984277101312</v>
      </c>
      <c r="AD52" s="36">
        <f>$N52/M52</f>
        <v>2.1303063287202613E-2</v>
      </c>
      <c r="AE52" s="36">
        <f>$N52/S52</f>
        <v>3.2391535642510932E-2</v>
      </c>
      <c r="AF52" s="37">
        <f>J52/K52</f>
        <v>0.24875621890547264</v>
      </c>
      <c r="AG52" s="78" t="str">
        <f>DAY(A52) &amp; "/" &amp; MONTH(A52) &amp; "/" &amp; YEAR(A52)</f>
        <v>6/4/2019</v>
      </c>
    </row>
    <row r="53" spans="1:33" x14ac:dyDescent="0.25">
      <c r="A53" s="2" t="s">
        <v>8789</v>
      </c>
      <c r="B53" s="3" t="s">
        <v>24</v>
      </c>
      <c r="C53" s="4" t="s">
        <v>8790</v>
      </c>
      <c r="D53" s="3" t="s">
        <v>26</v>
      </c>
      <c r="E53" s="3" t="s">
        <v>8791</v>
      </c>
      <c r="F53" s="3" t="s">
        <v>28</v>
      </c>
      <c r="G53" s="3" t="s">
        <v>28</v>
      </c>
      <c r="H53" s="5">
        <v>1132</v>
      </c>
      <c r="I53" s="5">
        <v>190</v>
      </c>
      <c r="J53" s="5">
        <v>599</v>
      </c>
      <c r="K53" s="5">
        <v>918</v>
      </c>
      <c r="L53" s="5">
        <v>9.0452000000000005E-2</v>
      </c>
      <c r="M53" s="5">
        <f>O53+V53</f>
        <v>17368</v>
      </c>
      <c r="N53" s="5">
        <v>73</v>
      </c>
      <c r="O53" s="5">
        <v>14176</v>
      </c>
      <c r="P53" s="5">
        <v>10149</v>
      </c>
      <c r="Q53" s="5">
        <v>0</v>
      </c>
      <c r="R53" s="5">
        <v>0</v>
      </c>
      <c r="S53" s="5">
        <f>P53+R53+W53</f>
        <v>12310</v>
      </c>
      <c r="T53" s="5">
        <v>145</v>
      </c>
      <c r="U53" s="5">
        <v>23</v>
      </c>
      <c r="V53" s="5">
        <v>3192</v>
      </c>
      <c r="W53" s="5">
        <v>2161</v>
      </c>
      <c r="X53" s="37">
        <f>O53/$M53</f>
        <v>0.81621372639336709</v>
      </c>
      <c r="Y53" s="37">
        <f>Q53/$M53</f>
        <v>0</v>
      </c>
      <c r="Z53" s="37">
        <f>V53/$M53</f>
        <v>0.18378627360663288</v>
      </c>
      <c r="AA53" s="37">
        <f>P53/$S53</f>
        <v>0.82445166531275382</v>
      </c>
      <c r="AB53" s="37">
        <f>R53/$S53</f>
        <v>0</v>
      </c>
      <c r="AC53" s="37">
        <f>W53/$S53</f>
        <v>0.17554833468724615</v>
      </c>
      <c r="AD53" s="36">
        <f>$N53/M53</f>
        <v>4.2031321971441734E-3</v>
      </c>
      <c r="AE53" s="36">
        <f>$N53/S53</f>
        <v>5.9301380991064172E-3</v>
      </c>
      <c r="AF53" s="37">
        <f>J53/K53</f>
        <v>0.65250544662309373</v>
      </c>
      <c r="AG53" s="78" t="str">
        <f>DAY(A53) &amp; "/" &amp; MONTH(A53) &amp; "/" &amp; YEAR(A53)</f>
        <v>2/4/2019</v>
      </c>
    </row>
    <row r="54" spans="1:33" x14ac:dyDescent="0.25">
      <c r="A54" s="2" t="s">
        <v>8792</v>
      </c>
      <c r="B54" s="3" t="s">
        <v>24</v>
      </c>
      <c r="C54" s="4" t="s">
        <v>8793</v>
      </c>
      <c r="D54" s="3" t="s">
        <v>26</v>
      </c>
      <c r="E54" s="3" t="s">
        <v>8794</v>
      </c>
      <c r="F54" s="3" t="s">
        <v>28</v>
      </c>
      <c r="G54" s="3" t="s">
        <v>28</v>
      </c>
      <c r="H54" s="5">
        <v>1059</v>
      </c>
      <c r="I54" s="5">
        <v>144</v>
      </c>
      <c r="J54" s="5">
        <v>647</v>
      </c>
      <c r="K54" s="5">
        <v>843</v>
      </c>
      <c r="L54" s="5">
        <v>8.4409999999999999E-2</v>
      </c>
      <c r="M54" s="5">
        <f>O54+V54</f>
        <v>16491</v>
      </c>
      <c r="N54" s="5">
        <v>140</v>
      </c>
      <c r="O54" s="5">
        <v>14174</v>
      </c>
      <c r="P54" s="5">
        <v>9987</v>
      </c>
      <c r="Q54" s="5">
        <v>0</v>
      </c>
      <c r="R54" s="5">
        <v>0</v>
      </c>
      <c r="S54" s="5">
        <f>P54+R54+W54</f>
        <v>11604</v>
      </c>
      <c r="T54" s="5">
        <v>126</v>
      </c>
      <c r="U54" s="5">
        <v>15</v>
      </c>
      <c r="V54" s="5">
        <v>2317</v>
      </c>
      <c r="W54" s="5">
        <v>1617</v>
      </c>
      <c r="X54" s="37">
        <f>O54/$M54</f>
        <v>0.85949912073252077</v>
      </c>
      <c r="Y54" s="37">
        <f>Q54/$M54</f>
        <v>0</v>
      </c>
      <c r="Z54" s="37">
        <f>V54/$M54</f>
        <v>0.14050087926747923</v>
      </c>
      <c r="AA54" s="37">
        <f>P54/$S54</f>
        <v>0.86065149948293695</v>
      </c>
      <c r="AB54" s="37">
        <f>R54/$S54</f>
        <v>0</v>
      </c>
      <c r="AC54" s="37">
        <f>W54/$S54</f>
        <v>0.13934850051706307</v>
      </c>
      <c r="AD54" s="36">
        <f>$N54/M54</f>
        <v>8.4894791098174757E-3</v>
      </c>
      <c r="AE54" s="36">
        <f>$N54/S54</f>
        <v>1.2064805239572561E-2</v>
      </c>
      <c r="AF54" s="37">
        <f>J54/K54</f>
        <v>0.76749703440094896</v>
      </c>
      <c r="AG54" s="78" t="str">
        <f>DAY(A54) &amp; "/" &amp; MONTH(A54) &amp; "/" &amp; YEAR(A54)</f>
        <v>6/4/2019</v>
      </c>
    </row>
    <row r="55" spans="1:33" x14ac:dyDescent="0.25">
      <c r="A55" s="2" t="s">
        <v>8795</v>
      </c>
      <c r="B55" s="3" t="s">
        <v>24</v>
      </c>
      <c r="C55" s="4" t="s">
        <v>8796</v>
      </c>
      <c r="D55" s="3" t="s">
        <v>26</v>
      </c>
      <c r="E55" s="3" t="s">
        <v>8797</v>
      </c>
      <c r="F55" s="3" t="s">
        <v>28</v>
      </c>
      <c r="G55" s="3" t="s">
        <v>28</v>
      </c>
      <c r="H55" s="5">
        <v>530</v>
      </c>
      <c r="I55" s="5">
        <v>20</v>
      </c>
      <c r="J55" s="5">
        <v>681</v>
      </c>
      <c r="K55" s="5">
        <v>772</v>
      </c>
      <c r="L55" s="5">
        <v>7.7540999999999999E-2</v>
      </c>
      <c r="M55" s="5">
        <f>O55+V55</f>
        <v>15369</v>
      </c>
      <c r="N55" s="5">
        <v>269</v>
      </c>
      <c r="O55" s="5">
        <v>14144</v>
      </c>
      <c r="P55" s="5">
        <v>9956</v>
      </c>
      <c r="Q55" s="5">
        <v>0</v>
      </c>
      <c r="R55" s="5">
        <v>0</v>
      </c>
      <c r="S55" s="5">
        <f>P55+R55+W55</f>
        <v>10722</v>
      </c>
      <c r="T55" s="5">
        <v>157</v>
      </c>
      <c r="U55" s="5">
        <v>19</v>
      </c>
      <c r="V55" s="5">
        <v>1225</v>
      </c>
      <c r="W55" s="5">
        <v>766</v>
      </c>
      <c r="X55" s="37">
        <f>O55/$M55</f>
        <v>0.92029409850998767</v>
      </c>
      <c r="Y55" s="37">
        <f>Q55/$M55</f>
        <v>0</v>
      </c>
      <c r="Z55" s="37">
        <f>V55/$M55</f>
        <v>7.970590149001236E-2</v>
      </c>
      <c r="AA55" s="37">
        <f>P55/$S55</f>
        <v>0.92855810483118817</v>
      </c>
      <c r="AB55" s="37">
        <f>R55/$S55</f>
        <v>0</v>
      </c>
      <c r="AC55" s="37">
        <f>W55/$S55</f>
        <v>7.1441895168811789E-2</v>
      </c>
      <c r="AD55" s="36">
        <f>$N55/M55</f>
        <v>1.7502765306786388E-2</v>
      </c>
      <c r="AE55" s="36">
        <f>$N55/S55</f>
        <v>2.5088602872598394E-2</v>
      </c>
      <c r="AF55" s="37">
        <f>J55/K55</f>
        <v>0.88212435233160624</v>
      </c>
      <c r="AG55" s="78" t="str">
        <f>DAY(A55) &amp; "/" &amp; MONTH(A55) &amp; "/" &amp; YEAR(A55)</f>
        <v>5/4/2019</v>
      </c>
    </row>
    <row r="56" spans="1:33" x14ac:dyDescent="0.25">
      <c r="A56" s="2" t="s">
        <v>8804</v>
      </c>
      <c r="B56" s="3" t="s">
        <v>24</v>
      </c>
      <c r="C56" s="4" t="s">
        <v>8805</v>
      </c>
      <c r="D56" s="3" t="s">
        <v>26</v>
      </c>
      <c r="E56" s="3" t="s">
        <v>8806</v>
      </c>
      <c r="F56" s="3" t="s">
        <v>28</v>
      </c>
      <c r="G56" s="3" t="s">
        <v>28</v>
      </c>
      <c r="H56" s="5">
        <v>650</v>
      </c>
      <c r="I56" s="5">
        <v>66</v>
      </c>
      <c r="J56" s="5">
        <v>499</v>
      </c>
      <c r="K56" s="5">
        <v>612</v>
      </c>
      <c r="L56" s="5">
        <v>6.3936000000000007E-2</v>
      </c>
      <c r="M56" s="5">
        <f>O56+V56</f>
        <v>16180</v>
      </c>
      <c r="N56" s="5">
        <v>69</v>
      </c>
      <c r="O56" s="5">
        <v>14003</v>
      </c>
      <c r="P56" s="5">
        <v>9572</v>
      </c>
      <c r="Q56" s="5">
        <v>0</v>
      </c>
      <c r="R56" s="5">
        <v>0</v>
      </c>
      <c r="S56" s="5">
        <f>P56+R56+W56</f>
        <v>11014</v>
      </c>
      <c r="T56" s="5">
        <v>158</v>
      </c>
      <c r="U56" s="5">
        <v>25</v>
      </c>
      <c r="V56" s="5">
        <v>2177</v>
      </c>
      <c r="W56" s="5">
        <v>1442</v>
      </c>
      <c r="X56" s="37">
        <f>O56/$M56</f>
        <v>0.86545117428924601</v>
      </c>
      <c r="Y56" s="37">
        <f>Q56/$M56</f>
        <v>0</v>
      </c>
      <c r="Z56" s="37">
        <f>V56/$M56</f>
        <v>0.13454882571075402</v>
      </c>
      <c r="AA56" s="37">
        <f>P56/$S56</f>
        <v>0.86907572180860726</v>
      </c>
      <c r="AB56" s="37">
        <f>R56/$S56</f>
        <v>0</v>
      </c>
      <c r="AC56" s="37">
        <f>W56/$S56</f>
        <v>0.13092427819139277</v>
      </c>
      <c r="AD56" s="36">
        <f>$N56/M56</f>
        <v>4.2645241038318914E-3</v>
      </c>
      <c r="AE56" s="36">
        <f>$N56/S56</f>
        <v>6.264753949518794E-3</v>
      </c>
      <c r="AF56" s="37">
        <f>J56/K56</f>
        <v>0.815359477124183</v>
      </c>
      <c r="AG56" s="78" t="str">
        <f>DAY(A56) &amp; "/" &amp; MONTH(A56) &amp; "/" &amp; YEAR(A56)</f>
        <v>6/4/2019</v>
      </c>
    </row>
    <row r="57" spans="1:33" x14ac:dyDescent="0.25">
      <c r="A57" s="2" t="s">
        <v>8807</v>
      </c>
      <c r="B57" s="3" t="s">
        <v>24</v>
      </c>
      <c r="C57" s="4" t="s">
        <v>8808</v>
      </c>
      <c r="D57" s="3" t="s">
        <v>26</v>
      </c>
      <c r="E57" s="3" t="s">
        <v>8809</v>
      </c>
      <c r="F57" s="3" t="s">
        <v>28</v>
      </c>
      <c r="G57" s="3" t="s">
        <v>28</v>
      </c>
      <c r="H57" s="5">
        <v>1296</v>
      </c>
      <c r="I57" s="5">
        <v>81</v>
      </c>
      <c r="J57" s="5">
        <v>820</v>
      </c>
      <c r="K57" s="5">
        <v>1117</v>
      </c>
      <c r="L57" s="5">
        <v>0.117074</v>
      </c>
      <c r="M57" s="5">
        <f>O57+V57</f>
        <v>16639</v>
      </c>
      <c r="N57" s="5">
        <v>189</v>
      </c>
      <c r="O57" s="5">
        <v>14233</v>
      </c>
      <c r="P57" s="5">
        <v>9541</v>
      </c>
      <c r="Q57" s="5">
        <v>0</v>
      </c>
      <c r="R57" s="5">
        <v>0</v>
      </c>
      <c r="S57" s="5">
        <f>P57+R57+W57</f>
        <v>11262</v>
      </c>
      <c r="T57" s="5">
        <v>72</v>
      </c>
      <c r="U57" s="5">
        <v>17</v>
      </c>
      <c r="V57" s="5">
        <v>2406</v>
      </c>
      <c r="W57" s="5">
        <v>1721</v>
      </c>
      <c r="X57" s="37">
        <f>O57/$M57</f>
        <v>0.85539996394014062</v>
      </c>
      <c r="Y57" s="37">
        <f>Q57/$M57</f>
        <v>0</v>
      </c>
      <c r="Z57" s="37">
        <f>V57/$M57</f>
        <v>0.14460003605985935</v>
      </c>
      <c r="AA57" s="37">
        <f>P57/$S57</f>
        <v>0.84718522464926305</v>
      </c>
      <c r="AB57" s="37">
        <f>R57/$S57</f>
        <v>0</v>
      </c>
      <c r="AC57" s="37">
        <f>W57/$S57</f>
        <v>0.15281477535073698</v>
      </c>
      <c r="AD57" s="36">
        <f>$N57/M57</f>
        <v>1.1358855700462769E-2</v>
      </c>
      <c r="AE57" s="36">
        <f>$N57/S57</f>
        <v>1.6782099094299414E-2</v>
      </c>
      <c r="AF57" s="37">
        <f>J57/K57</f>
        <v>0.73410922112802146</v>
      </c>
      <c r="AG57" s="78" t="str">
        <f>DAY(A57) &amp; "/" &amp; MONTH(A57) &amp; "/" &amp; YEAR(A57)</f>
        <v>5/4/2019</v>
      </c>
    </row>
    <row r="58" spans="1:33" x14ac:dyDescent="0.25">
      <c r="A58" s="2" t="s">
        <v>8810</v>
      </c>
      <c r="B58" s="3" t="s">
        <v>24</v>
      </c>
      <c r="C58" s="4" t="s">
        <v>8811</v>
      </c>
      <c r="D58" s="3" t="s">
        <v>26</v>
      </c>
      <c r="E58" s="3" t="s">
        <v>8812</v>
      </c>
      <c r="F58" s="3" t="s">
        <v>28</v>
      </c>
      <c r="G58" s="3" t="s">
        <v>28</v>
      </c>
      <c r="H58" s="5">
        <v>984</v>
      </c>
      <c r="I58" s="5">
        <v>77</v>
      </c>
      <c r="J58" s="5">
        <v>548</v>
      </c>
      <c r="K58" s="5">
        <v>798</v>
      </c>
      <c r="L58" s="5">
        <v>8.4947999999999996E-2</v>
      </c>
      <c r="M58" s="5">
        <f>O58+V58</f>
        <v>16463</v>
      </c>
      <c r="N58" s="5">
        <v>85</v>
      </c>
      <c r="O58" s="5">
        <v>13559</v>
      </c>
      <c r="P58" s="5">
        <v>9394</v>
      </c>
      <c r="Q58" s="5">
        <v>0</v>
      </c>
      <c r="R58" s="5">
        <v>0</v>
      </c>
      <c r="S58" s="5">
        <f>P58+R58+W58</f>
        <v>11301</v>
      </c>
      <c r="T58" s="5">
        <v>109</v>
      </c>
      <c r="U58" s="5">
        <v>31</v>
      </c>
      <c r="V58" s="5">
        <v>2904</v>
      </c>
      <c r="W58" s="5">
        <v>1907</v>
      </c>
      <c r="X58" s="37">
        <f>O58/$M58</f>
        <v>0.82360444633420393</v>
      </c>
      <c r="Y58" s="37">
        <f>Q58/$M58</f>
        <v>0</v>
      </c>
      <c r="Z58" s="37">
        <f>V58/$M58</f>
        <v>0.17639555366579604</v>
      </c>
      <c r="AA58" s="37">
        <f>P58/$S58</f>
        <v>0.83125387133881956</v>
      </c>
      <c r="AB58" s="37">
        <f>R58/$S58</f>
        <v>0</v>
      </c>
      <c r="AC58" s="37">
        <f>W58/$S58</f>
        <v>0.16874612866118044</v>
      </c>
      <c r="AD58" s="36">
        <f>$N58/M58</f>
        <v>5.1630929964162058E-3</v>
      </c>
      <c r="AE58" s="36">
        <f>$N58/S58</f>
        <v>7.5214582780284934E-3</v>
      </c>
      <c r="AF58" s="37">
        <f>J58/K58</f>
        <v>0.68671679197994984</v>
      </c>
      <c r="AG58" s="78" t="str">
        <f>DAY(A58) &amp; "/" &amp; MONTH(A58) &amp; "/" &amp; YEAR(A58)</f>
        <v>2/4/2019</v>
      </c>
    </row>
    <row r="59" spans="1:33" x14ac:dyDescent="0.25">
      <c r="A59" s="2" t="s">
        <v>8816</v>
      </c>
      <c r="B59" s="3" t="s">
        <v>24</v>
      </c>
      <c r="C59" s="4" t="s">
        <v>8817</v>
      </c>
      <c r="D59" s="3" t="s">
        <v>26</v>
      </c>
      <c r="E59" s="3" t="s">
        <v>8818</v>
      </c>
      <c r="F59" s="3" t="s">
        <v>28</v>
      </c>
      <c r="G59" s="3" t="s">
        <v>28</v>
      </c>
      <c r="H59" s="5">
        <v>263</v>
      </c>
      <c r="I59" s="5">
        <v>2</v>
      </c>
      <c r="J59" s="5">
        <v>331</v>
      </c>
      <c r="K59" s="5">
        <v>520</v>
      </c>
      <c r="L59" s="5">
        <v>5.6800000000000003E-2</v>
      </c>
      <c r="M59" s="5">
        <f>O59+V59</f>
        <v>19343</v>
      </c>
      <c r="N59" s="5">
        <v>215</v>
      </c>
      <c r="O59" s="5">
        <v>13177</v>
      </c>
      <c r="P59" s="5">
        <v>9155</v>
      </c>
      <c r="Q59" s="5">
        <v>0</v>
      </c>
      <c r="R59" s="5">
        <v>0</v>
      </c>
      <c r="S59" s="5">
        <f>P59+R59+W59</f>
        <v>13116</v>
      </c>
      <c r="T59" s="5">
        <v>8</v>
      </c>
      <c r="U59" s="5">
        <v>169</v>
      </c>
      <c r="V59" s="5">
        <v>6166</v>
      </c>
      <c r="W59" s="5">
        <v>3961</v>
      </c>
      <c r="X59" s="37">
        <f>O59/$M59</f>
        <v>0.68122835134157056</v>
      </c>
      <c r="Y59" s="37">
        <f>Q59/$M59</f>
        <v>0</v>
      </c>
      <c r="Z59" s="37">
        <f>V59/$M59</f>
        <v>0.31877164865842939</v>
      </c>
      <c r="AA59" s="37">
        <f>P59/$S59</f>
        <v>0.69800243976822207</v>
      </c>
      <c r="AB59" s="37">
        <f>R59/$S59</f>
        <v>0</v>
      </c>
      <c r="AC59" s="37">
        <f>W59/$S59</f>
        <v>0.30199756023177798</v>
      </c>
      <c r="AD59" s="36">
        <f>$N59/M59</f>
        <v>1.1115132089127851E-2</v>
      </c>
      <c r="AE59" s="36">
        <f>$N59/S59</f>
        <v>1.639219274168954E-2</v>
      </c>
      <c r="AF59" s="37">
        <f>J59/K59</f>
        <v>0.6365384615384615</v>
      </c>
      <c r="AG59" s="78" t="str">
        <f>DAY(A59) &amp; "/" &amp; MONTH(A59) &amp; "/" &amp; YEAR(A59)</f>
        <v>1/4/2019</v>
      </c>
    </row>
    <row r="60" spans="1:33" x14ac:dyDescent="0.25">
      <c r="A60" s="2" t="s">
        <v>8822</v>
      </c>
      <c r="B60" s="3" t="s">
        <v>24</v>
      </c>
      <c r="C60" s="4" t="s">
        <v>8823</v>
      </c>
      <c r="D60" s="3" t="s">
        <v>26</v>
      </c>
      <c r="E60" s="3" t="s">
        <v>8824</v>
      </c>
      <c r="F60" s="3" t="s">
        <v>28</v>
      </c>
      <c r="G60" s="3" t="s">
        <v>28</v>
      </c>
      <c r="H60" s="5">
        <v>288</v>
      </c>
      <c r="I60" s="5">
        <v>10</v>
      </c>
      <c r="J60" s="5">
        <v>309</v>
      </c>
      <c r="K60" s="5">
        <v>386</v>
      </c>
      <c r="L60" s="5">
        <v>4.2375999999999997E-2</v>
      </c>
      <c r="M60" s="5">
        <f>O60+V60</f>
        <v>16038</v>
      </c>
      <c r="N60" s="5">
        <v>116</v>
      </c>
      <c r="O60" s="5">
        <v>12896</v>
      </c>
      <c r="P60" s="5">
        <v>9109</v>
      </c>
      <c r="Q60" s="5">
        <v>0</v>
      </c>
      <c r="R60" s="5">
        <v>0</v>
      </c>
      <c r="S60" s="5">
        <f>P60+R60+W60</f>
        <v>11352</v>
      </c>
      <c r="T60" s="5">
        <v>41</v>
      </c>
      <c r="U60" s="5">
        <v>54</v>
      </c>
      <c r="V60" s="5">
        <v>3142</v>
      </c>
      <c r="W60" s="5">
        <v>2243</v>
      </c>
      <c r="X60" s="37">
        <f>O60/$M60</f>
        <v>0.80409028557176709</v>
      </c>
      <c r="Y60" s="37">
        <f>Q60/$M60</f>
        <v>0</v>
      </c>
      <c r="Z60" s="37">
        <f>V60/$M60</f>
        <v>0.19590971442823293</v>
      </c>
      <c r="AA60" s="37">
        <f>P60/$S60</f>
        <v>0.8024136715997181</v>
      </c>
      <c r="AB60" s="37">
        <f>R60/$S60</f>
        <v>0</v>
      </c>
      <c r="AC60" s="37">
        <f>W60/$S60</f>
        <v>0.1975863284002819</v>
      </c>
      <c r="AD60" s="36">
        <f>$N60/M60</f>
        <v>7.2328220476368622E-3</v>
      </c>
      <c r="AE60" s="36">
        <f>$N60/S60</f>
        <v>1.0218463706835801E-2</v>
      </c>
      <c r="AF60" s="37">
        <f>J60/K60</f>
        <v>0.80051813471502586</v>
      </c>
      <c r="AG60" s="78" t="str">
        <f>DAY(A60) &amp; "/" &amp; MONTH(A60) &amp; "/" &amp; YEAR(A60)</f>
        <v>5/4/2019</v>
      </c>
    </row>
    <row r="61" spans="1:33" x14ac:dyDescent="0.25">
      <c r="A61" s="2" t="s">
        <v>8825</v>
      </c>
      <c r="B61" s="3" t="s">
        <v>24</v>
      </c>
      <c r="C61" s="4" t="s">
        <v>8826</v>
      </c>
      <c r="D61" s="3" t="s">
        <v>26</v>
      </c>
      <c r="E61" s="3" t="s">
        <v>8827</v>
      </c>
      <c r="F61" s="3" t="s">
        <v>28</v>
      </c>
      <c r="G61" s="3" t="s">
        <v>28</v>
      </c>
      <c r="H61" s="5">
        <v>1125</v>
      </c>
      <c r="I61" s="5">
        <v>82</v>
      </c>
      <c r="J61" s="5">
        <v>631</v>
      </c>
      <c r="K61" s="5">
        <v>876</v>
      </c>
      <c r="L61" s="5">
        <v>9.6988000000000005E-2</v>
      </c>
      <c r="M61" s="5">
        <f>O61+V61</f>
        <v>14624</v>
      </c>
      <c r="N61" s="5">
        <v>164</v>
      </c>
      <c r="O61" s="5">
        <v>13011</v>
      </c>
      <c r="P61" s="5">
        <v>9032</v>
      </c>
      <c r="Q61" s="5">
        <v>0</v>
      </c>
      <c r="R61" s="5">
        <v>0</v>
      </c>
      <c r="S61" s="5">
        <f>P61+R61+W61</f>
        <v>10127</v>
      </c>
      <c r="T61" s="5">
        <v>29</v>
      </c>
      <c r="U61" s="5">
        <v>8</v>
      </c>
      <c r="V61" s="5">
        <v>1613</v>
      </c>
      <c r="W61" s="5">
        <v>1095</v>
      </c>
      <c r="X61" s="37">
        <f>O61/$M61</f>
        <v>0.8897018599562363</v>
      </c>
      <c r="Y61" s="37">
        <f>Q61/$M61</f>
        <v>0</v>
      </c>
      <c r="Z61" s="37">
        <f>V61/$M61</f>
        <v>0.11029814004376368</v>
      </c>
      <c r="AA61" s="37">
        <f>P61/$S61</f>
        <v>0.89187321023007804</v>
      </c>
      <c r="AB61" s="37">
        <f>R61/$S61</f>
        <v>0</v>
      </c>
      <c r="AC61" s="37">
        <f>W61/$S61</f>
        <v>0.10812678976992199</v>
      </c>
      <c r="AD61" s="36">
        <f>$N61/M61</f>
        <v>1.1214442013129104E-2</v>
      </c>
      <c r="AE61" s="36">
        <f>$N61/S61</f>
        <v>1.6194331983805668E-2</v>
      </c>
      <c r="AF61" s="37">
        <f>J61/K61</f>
        <v>0.72031963470319638</v>
      </c>
      <c r="AG61" s="78" t="str">
        <f>DAY(A61) &amp; "/" &amp; MONTH(A61) &amp; "/" &amp; YEAR(A61)</f>
        <v>3/4/2019</v>
      </c>
    </row>
    <row r="62" spans="1:33" x14ac:dyDescent="0.25">
      <c r="A62" s="2" t="s">
        <v>8828</v>
      </c>
      <c r="B62" s="3" t="s">
        <v>24</v>
      </c>
      <c r="C62" s="4" t="s">
        <v>8829</v>
      </c>
      <c r="D62" s="3" t="s">
        <v>26</v>
      </c>
      <c r="E62" s="3" t="s">
        <v>8830</v>
      </c>
      <c r="F62" s="3" t="s">
        <v>28</v>
      </c>
      <c r="G62" s="3" t="s">
        <v>28</v>
      </c>
      <c r="H62" s="5">
        <v>307</v>
      </c>
      <c r="I62" s="5">
        <v>1</v>
      </c>
      <c r="J62" s="5">
        <v>503</v>
      </c>
      <c r="K62" s="5">
        <v>553</v>
      </c>
      <c r="L62" s="5">
        <v>6.1369E-2</v>
      </c>
      <c r="M62" s="5">
        <f>O62+V62</f>
        <v>14561</v>
      </c>
      <c r="N62" s="5">
        <v>327</v>
      </c>
      <c r="O62" s="5">
        <v>12525</v>
      </c>
      <c r="P62" s="5">
        <v>9011</v>
      </c>
      <c r="Q62" s="5">
        <v>0</v>
      </c>
      <c r="R62" s="5">
        <v>0</v>
      </c>
      <c r="S62" s="5">
        <f>P62+R62+W62</f>
        <v>10322</v>
      </c>
      <c r="T62" s="5">
        <v>23</v>
      </c>
      <c r="U62" s="5">
        <v>27</v>
      </c>
      <c r="V62" s="5">
        <v>2036</v>
      </c>
      <c r="W62" s="5">
        <v>1311</v>
      </c>
      <c r="X62" s="37">
        <f>O62/$M62</f>
        <v>0.86017443856877962</v>
      </c>
      <c r="Y62" s="37">
        <f>Q62/$M62</f>
        <v>0</v>
      </c>
      <c r="Z62" s="37">
        <f>V62/$M62</f>
        <v>0.13982556143122038</v>
      </c>
      <c r="AA62" s="37">
        <f>P62/$S62</f>
        <v>0.87298973067235031</v>
      </c>
      <c r="AB62" s="37">
        <f>R62/$S62</f>
        <v>0</v>
      </c>
      <c r="AC62" s="37">
        <f>W62/$S62</f>
        <v>0.12701026932764969</v>
      </c>
      <c r="AD62" s="36">
        <f>$N62/M62</f>
        <v>2.2457248815328616E-2</v>
      </c>
      <c r="AE62" s="36">
        <f>$N62/S62</f>
        <v>3.1679906994768456E-2</v>
      </c>
      <c r="AF62" s="37">
        <f>J62/K62</f>
        <v>0.90958408679927671</v>
      </c>
      <c r="AG62" s="78" t="str">
        <f>DAY(A62) &amp; "/" &amp; MONTH(A62) &amp; "/" &amp; YEAR(A62)</f>
        <v>1/4/2019</v>
      </c>
    </row>
    <row r="63" spans="1:33" x14ac:dyDescent="0.25">
      <c r="A63" s="2" t="s">
        <v>8837</v>
      </c>
      <c r="B63" s="3" t="s">
        <v>24</v>
      </c>
      <c r="C63" s="4" t="s">
        <v>8838</v>
      </c>
      <c r="D63" s="3" t="s">
        <v>26</v>
      </c>
      <c r="E63" s="3" t="s">
        <v>8839</v>
      </c>
      <c r="F63" s="3" t="s">
        <v>28</v>
      </c>
      <c r="G63" s="3" t="s">
        <v>28</v>
      </c>
      <c r="H63" s="5">
        <v>394</v>
      </c>
      <c r="I63" s="5">
        <v>1</v>
      </c>
      <c r="J63" s="5">
        <v>605</v>
      </c>
      <c r="K63" s="5">
        <v>734</v>
      </c>
      <c r="L63" s="5">
        <v>8.3790000000000003E-2</v>
      </c>
      <c r="M63" s="5">
        <f>O63+V63</f>
        <v>16902</v>
      </c>
      <c r="N63" s="5">
        <v>500</v>
      </c>
      <c r="O63" s="5">
        <v>12594</v>
      </c>
      <c r="P63" s="5">
        <v>8760</v>
      </c>
      <c r="Q63" s="5">
        <v>0</v>
      </c>
      <c r="R63" s="5">
        <v>0</v>
      </c>
      <c r="S63" s="5">
        <f>P63+R63+W63</f>
        <v>11660</v>
      </c>
      <c r="T63" s="5">
        <v>13</v>
      </c>
      <c r="U63" s="5">
        <v>19</v>
      </c>
      <c r="V63" s="5">
        <v>4308</v>
      </c>
      <c r="W63" s="5">
        <v>2900</v>
      </c>
      <c r="X63" s="37">
        <f>O63/$M63</f>
        <v>0.74511892083777065</v>
      </c>
      <c r="Y63" s="37">
        <f>Q63/$M63</f>
        <v>0</v>
      </c>
      <c r="Z63" s="37">
        <f>V63/$M63</f>
        <v>0.2548810791622293</v>
      </c>
      <c r="AA63" s="37">
        <f>P63/$S63</f>
        <v>0.75128644939965694</v>
      </c>
      <c r="AB63" s="37">
        <f>R63/$S63</f>
        <v>0</v>
      </c>
      <c r="AC63" s="37">
        <f>W63/$S63</f>
        <v>0.24871355060034306</v>
      </c>
      <c r="AD63" s="36">
        <f>$N63/M63</f>
        <v>2.9582297952904981E-2</v>
      </c>
      <c r="AE63" s="36">
        <f>$N63/S63</f>
        <v>4.2881646655231559E-2</v>
      </c>
      <c r="AF63" s="37">
        <f>J63/K63</f>
        <v>0.8242506811989101</v>
      </c>
      <c r="AG63" s="78" t="str">
        <f>DAY(A63) &amp; "/" &amp; MONTH(A63) &amp; "/" &amp; YEAR(A63)</f>
        <v>3/4/2019</v>
      </c>
    </row>
    <row r="64" spans="1:33" x14ac:dyDescent="0.25">
      <c r="A64" s="2" t="s">
        <v>8840</v>
      </c>
      <c r="B64" s="3" t="s">
        <v>24</v>
      </c>
      <c r="C64" s="4" t="s">
        <v>8841</v>
      </c>
      <c r="D64" s="3" t="s">
        <v>26</v>
      </c>
      <c r="E64" s="3" t="s">
        <v>8842</v>
      </c>
      <c r="F64" s="3" t="s">
        <v>28</v>
      </c>
      <c r="G64" s="3" t="s">
        <v>28</v>
      </c>
      <c r="H64" s="5">
        <v>857</v>
      </c>
      <c r="I64" s="5">
        <v>67</v>
      </c>
      <c r="J64" s="5">
        <v>539</v>
      </c>
      <c r="K64" s="5">
        <v>682</v>
      </c>
      <c r="L64" s="5">
        <v>7.7942999999999998E-2</v>
      </c>
      <c r="M64" s="5">
        <f>O64+V64</f>
        <v>15292</v>
      </c>
      <c r="N64" s="5">
        <v>84</v>
      </c>
      <c r="O64" s="5">
        <v>12872</v>
      </c>
      <c r="P64" s="5">
        <v>8750</v>
      </c>
      <c r="Q64" s="5">
        <v>0</v>
      </c>
      <c r="R64" s="5">
        <v>0</v>
      </c>
      <c r="S64" s="5">
        <f>P64+R64+W64</f>
        <v>10405</v>
      </c>
      <c r="T64" s="5">
        <v>77</v>
      </c>
      <c r="U64" s="5">
        <v>26</v>
      </c>
      <c r="V64" s="5">
        <v>2420</v>
      </c>
      <c r="W64" s="5">
        <v>1655</v>
      </c>
      <c r="X64" s="37">
        <f>O64/$M64</f>
        <v>0.84174731885953435</v>
      </c>
      <c r="Y64" s="37">
        <f>Q64/$M64</f>
        <v>0</v>
      </c>
      <c r="Z64" s="37">
        <f>V64/$M64</f>
        <v>0.15825268114046559</v>
      </c>
      <c r="AA64" s="37">
        <f>P64/$S64</f>
        <v>0.84094185487746276</v>
      </c>
      <c r="AB64" s="37">
        <f>R64/$S64</f>
        <v>0</v>
      </c>
      <c r="AC64" s="37">
        <f>W64/$S64</f>
        <v>0.15905814512253724</v>
      </c>
      <c r="AD64" s="36">
        <f>$N64/M64</f>
        <v>5.4930682709913676E-3</v>
      </c>
      <c r="AE64" s="36">
        <f>$N64/S64</f>
        <v>8.0730418068236422E-3</v>
      </c>
      <c r="AF64" s="37">
        <f>J64/K64</f>
        <v>0.79032258064516125</v>
      </c>
      <c r="AG64" s="78" t="str">
        <f>DAY(A64) &amp; "/" &amp; MONTH(A64) &amp; "/" &amp; YEAR(A64)</f>
        <v>2/4/2019</v>
      </c>
    </row>
    <row r="65" spans="1:33" x14ac:dyDescent="0.25">
      <c r="A65" s="2" t="s">
        <v>8843</v>
      </c>
      <c r="B65" s="3" t="s">
        <v>24</v>
      </c>
      <c r="C65" s="4" t="s">
        <v>8844</v>
      </c>
      <c r="D65" s="3" t="s">
        <v>26</v>
      </c>
      <c r="E65" s="3" t="s">
        <v>8845</v>
      </c>
      <c r="F65" s="3" t="s">
        <v>28</v>
      </c>
      <c r="G65" s="3" t="s">
        <v>28</v>
      </c>
      <c r="H65" s="5">
        <v>822</v>
      </c>
      <c r="I65" s="5">
        <v>44</v>
      </c>
      <c r="J65" s="5">
        <v>527</v>
      </c>
      <c r="K65" s="5">
        <v>810</v>
      </c>
      <c r="L65" s="5">
        <v>9.3651999999999999E-2</v>
      </c>
      <c r="M65" s="5">
        <f>O65+V65</f>
        <v>19037</v>
      </c>
      <c r="N65" s="5">
        <v>174</v>
      </c>
      <c r="O65" s="5">
        <v>12794</v>
      </c>
      <c r="P65" s="5">
        <v>8649</v>
      </c>
      <c r="Q65" s="5">
        <v>0</v>
      </c>
      <c r="R65" s="5">
        <v>0</v>
      </c>
      <c r="S65" s="5">
        <f>P65+R65+W65</f>
        <v>12695</v>
      </c>
      <c r="T65" s="5">
        <v>77</v>
      </c>
      <c r="U65" s="5">
        <v>61</v>
      </c>
      <c r="V65" s="5">
        <v>6243</v>
      </c>
      <c r="W65" s="5">
        <v>4046</v>
      </c>
      <c r="X65" s="37">
        <f>O65/$M65</f>
        <v>0.67205967326784688</v>
      </c>
      <c r="Y65" s="37">
        <f>Q65/$M65</f>
        <v>0</v>
      </c>
      <c r="Z65" s="37">
        <f>V65/$M65</f>
        <v>0.32794032673215318</v>
      </c>
      <c r="AA65" s="37">
        <f>P65/$S65</f>
        <v>0.68129184718393065</v>
      </c>
      <c r="AB65" s="37">
        <f>R65/$S65</f>
        <v>0</v>
      </c>
      <c r="AC65" s="37">
        <f>W65/$S65</f>
        <v>0.31870815281606935</v>
      </c>
      <c r="AD65" s="36">
        <f>$N65/M65</f>
        <v>9.1400956032988388E-3</v>
      </c>
      <c r="AE65" s="36">
        <f>$N65/S65</f>
        <v>1.3706183536825522E-2</v>
      </c>
      <c r="AF65" s="37">
        <f>J65/K65</f>
        <v>0.65061728395061724</v>
      </c>
      <c r="AG65" s="78" t="str">
        <f>DAY(A65) &amp; "/" &amp; MONTH(A65) &amp; "/" &amp; YEAR(A65)</f>
        <v>4/4/2019</v>
      </c>
    </row>
    <row r="66" spans="1:33" x14ac:dyDescent="0.25">
      <c r="A66" s="2" t="s">
        <v>8850</v>
      </c>
      <c r="B66" s="3" t="s">
        <v>24</v>
      </c>
      <c r="C66" s="4" t="s">
        <v>8851</v>
      </c>
      <c r="D66" s="3" t="s">
        <v>26</v>
      </c>
      <c r="E66" s="3" t="s">
        <v>8852</v>
      </c>
      <c r="F66" s="3" t="s">
        <v>28</v>
      </c>
      <c r="G66" s="3" t="s">
        <v>28</v>
      </c>
      <c r="H66" s="5">
        <v>690</v>
      </c>
      <c r="I66" s="5">
        <v>49</v>
      </c>
      <c r="J66" s="5">
        <v>695</v>
      </c>
      <c r="K66" s="5">
        <v>801</v>
      </c>
      <c r="L66" s="5">
        <v>9.5006999999999994E-2</v>
      </c>
      <c r="M66" s="5">
        <f>O66+V66</f>
        <v>12455</v>
      </c>
      <c r="N66" s="5">
        <v>288</v>
      </c>
      <c r="O66" s="5">
        <v>11961</v>
      </c>
      <c r="P66" s="5">
        <v>8431</v>
      </c>
      <c r="Q66" s="5">
        <v>0</v>
      </c>
      <c r="R66" s="5">
        <v>0</v>
      </c>
      <c r="S66" s="5">
        <f>P66+R66+W66</f>
        <v>8811</v>
      </c>
      <c r="T66" s="5">
        <v>13</v>
      </c>
      <c r="U66" s="5">
        <v>2</v>
      </c>
      <c r="V66" s="5">
        <v>494</v>
      </c>
      <c r="W66" s="5">
        <v>380</v>
      </c>
      <c r="X66" s="37">
        <f>O66/$M66</f>
        <v>0.96033721397029304</v>
      </c>
      <c r="Y66" s="37">
        <f>Q66/$M66</f>
        <v>0</v>
      </c>
      <c r="Z66" s="37">
        <f>V66/$M66</f>
        <v>3.9662786029706944E-2</v>
      </c>
      <c r="AA66" s="37">
        <f>P66/$S66</f>
        <v>0.95687209170355236</v>
      </c>
      <c r="AB66" s="37">
        <f>R66/$S66</f>
        <v>0</v>
      </c>
      <c r="AC66" s="37">
        <f>W66/$S66</f>
        <v>4.3127908296447623E-2</v>
      </c>
      <c r="AD66" s="36">
        <f>$N66/M66</f>
        <v>2.3123243677238055E-2</v>
      </c>
      <c r="AE66" s="36">
        <f>$N66/S66</f>
        <v>3.268641470888662E-2</v>
      </c>
      <c r="AF66" s="37">
        <f>J66/K66</f>
        <v>0.86766541822721599</v>
      </c>
      <c r="AG66" s="78" t="str">
        <f>DAY(A66) &amp; "/" &amp; MONTH(A66) &amp; "/" &amp; YEAR(A66)</f>
        <v>1/4/2019</v>
      </c>
    </row>
    <row r="67" spans="1:33" x14ac:dyDescent="0.25">
      <c r="A67" s="2" t="s">
        <v>8853</v>
      </c>
      <c r="B67" s="3" t="s">
        <v>24</v>
      </c>
      <c r="C67" s="4" t="s">
        <v>8854</v>
      </c>
      <c r="D67" s="3" t="s">
        <v>26</v>
      </c>
      <c r="E67" s="3" t="s">
        <v>8855</v>
      </c>
      <c r="F67" s="3" t="s">
        <v>28</v>
      </c>
      <c r="G67" s="3" t="s">
        <v>28</v>
      </c>
      <c r="H67" s="5">
        <v>216</v>
      </c>
      <c r="I67" s="5">
        <v>1</v>
      </c>
      <c r="J67" s="5">
        <v>448</v>
      </c>
      <c r="K67" s="5">
        <v>489</v>
      </c>
      <c r="L67" s="5">
        <v>5.8035000000000003E-2</v>
      </c>
      <c r="M67" s="5">
        <f>O67+V67</f>
        <v>12516</v>
      </c>
      <c r="N67" s="5">
        <v>307</v>
      </c>
      <c r="O67" s="5">
        <v>11862</v>
      </c>
      <c r="P67" s="5">
        <v>8426</v>
      </c>
      <c r="Q67" s="5">
        <v>0</v>
      </c>
      <c r="R67" s="5">
        <v>0</v>
      </c>
      <c r="S67" s="5">
        <f>P67+R67+W67</f>
        <v>8862</v>
      </c>
      <c r="T67" s="5">
        <v>41</v>
      </c>
      <c r="U67" s="5">
        <v>11</v>
      </c>
      <c r="V67" s="5">
        <v>654</v>
      </c>
      <c r="W67" s="5">
        <v>436</v>
      </c>
      <c r="X67" s="37">
        <f>O67/$M67</f>
        <v>0.94774688398849471</v>
      </c>
      <c r="Y67" s="37">
        <f>Q67/$M67</f>
        <v>0</v>
      </c>
      <c r="Z67" s="37">
        <f>V67/$M67</f>
        <v>5.2253116011505271E-2</v>
      </c>
      <c r="AA67" s="37">
        <f>P67/$S67</f>
        <v>0.95080117354998872</v>
      </c>
      <c r="AB67" s="37">
        <f>R67/$S67</f>
        <v>0</v>
      </c>
      <c r="AC67" s="37">
        <f>W67/$S67</f>
        <v>4.9198826450011286E-2</v>
      </c>
      <c r="AD67" s="36">
        <f>$N67/M67</f>
        <v>2.4528603387663789E-2</v>
      </c>
      <c r="AE67" s="36">
        <f>$N67/S67</f>
        <v>3.4642292936131802E-2</v>
      </c>
      <c r="AF67" s="37">
        <f>J67/K67</f>
        <v>0.91615541922290389</v>
      </c>
      <c r="AG67" s="78" t="str">
        <f>DAY(A67) &amp; "/" &amp; MONTH(A67) &amp; "/" &amp; YEAR(A67)</f>
        <v>6/4/2019</v>
      </c>
    </row>
    <row r="68" spans="1:33" x14ac:dyDescent="0.25">
      <c r="A68" s="2" t="s">
        <v>8856</v>
      </c>
      <c r="B68" s="3" t="s">
        <v>24</v>
      </c>
      <c r="C68" s="4" t="s">
        <v>8857</v>
      </c>
      <c r="D68" s="3" t="s">
        <v>26</v>
      </c>
      <c r="E68" s="3" t="s">
        <v>8858</v>
      </c>
      <c r="F68" s="3" t="s">
        <v>28</v>
      </c>
      <c r="G68" s="3" t="s">
        <v>28</v>
      </c>
      <c r="H68" s="5">
        <v>763</v>
      </c>
      <c r="I68" s="5">
        <v>19</v>
      </c>
      <c r="J68" s="5">
        <v>797</v>
      </c>
      <c r="K68" s="5">
        <v>883</v>
      </c>
      <c r="L68" s="5">
        <v>0.105825</v>
      </c>
      <c r="M68" s="5">
        <f>O68+V68</f>
        <v>12310</v>
      </c>
      <c r="N68" s="5">
        <v>415</v>
      </c>
      <c r="O68" s="5">
        <v>11656</v>
      </c>
      <c r="P68" s="5">
        <v>8344</v>
      </c>
      <c r="Q68" s="5">
        <v>0</v>
      </c>
      <c r="R68" s="5">
        <v>0</v>
      </c>
      <c r="S68" s="5">
        <f>P68+R68+W68</f>
        <v>8758</v>
      </c>
      <c r="T68" s="5">
        <v>21</v>
      </c>
      <c r="U68" s="5">
        <v>7</v>
      </c>
      <c r="V68" s="5">
        <v>654</v>
      </c>
      <c r="W68" s="5">
        <v>414</v>
      </c>
      <c r="X68" s="37">
        <f>O68/$M68</f>
        <v>0.94687246141348502</v>
      </c>
      <c r="Y68" s="37">
        <f>Q68/$M68</f>
        <v>0</v>
      </c>
      <c r="Z68" s="37">
        <f>V68/$M68</f>
        <v>5.3127538586515026E-2</v>
      </c>
      <c r="AA68" s="37">
        <f>P68/$S68</f>
        <v>0.95272893354647181</v>
      </c>
      <c r="AB68" s="37">
        <f>R68/$S68</f>
        <v>0</v>
      </c>
      <c r="AC68" s="37">
        <f>W68/$S68</f>
        <v>4.7271066453528202E-2</v>
      </c>
      <c r="AD68" s="36">
        <f>$N68/M68</f>
        <v>3.3712428919577576E-2</v>
      </c>
      <c r="AE68" s="36">
        <f>$N68/S68</f>
        <v>4.7385247773464263E-2</v>
      </c>
      <c r="AF68" s="37">
        <f>J68/K68</f>
        <v>0.90260475651189132</v>
      </c>
      <c r="AG68" s="78" t="str">
        <f>DAY(A68) &amp; "/" &amp; MONTH(A68) &amp; "/" &amp; YEAR(A68)</f>
        <v>3/4/2019</v>
      </c>
    </row>
    <row r="69" spans="1:33" x14ac:dyDescent="0.25">
      <c r="A69" s="2" t="s">
        <v>8859</v>
      </c>
      <c r="B69" s="3" t="s">
        <v>24</v>
      </c>
      <c r="C69" s="4" t="s">
        <v>8860</v>
      </c>
      <c r="D69" s="3" t="s">
        <v>26</v>
      </c>
      <c r="E69" s="3" t="s">
        <v>8861</v>
      </c>
      <c r="F69" s="3" t="s">
        <v>28</v>
      </c>
      <c r="G69" s="3" t="s">
        <v>28</v>
      </c>
      <c r="H69" s="5">
        <v>672</v>
      </c>
      <c r="I69" s="5">
        <v>10</v>
      </c>
      <c r="J69" s="5">
        <v>551</v>
      </c>
      <c r="K69" s="5">
        <v>743</v>
      </c>
      <c r="L69" s="5">
        <v>8.9788999999999994E-2</v>
      </c>
      <c r="M69" s="5">
        <f>O69+V69</f>
        <v>14209</v>
      </c>
      <c r="N69" s="5">
        <v>286</v>
      </c>
      <c r="O69" s="5">
        <v>12268</v>
      </c>
      <c r="P69" s="5">
        <v>8275</v>
      </c>
      <c r="Q69" s="5">
        <v>0</v>
      </c>
      <c r="R69" s="5">
        <v>0</v>
      </c>
      <c r="S69" s="5">
        <f>P69+R69+W69</f>
        <v>9349</v>
      </c>
      <c r="T69" s="5">
        <v>18</v>
      </c>
      <c r="U69" s="5">
        <v>10</v>
      </c>
      <c r="V69" s="5">
        <v>1941</v>
      </c>
      <c r="W69" s="5">
        <v>1074</v>
      </c>
      <c r="X69" s="37">
        <f>O69/$M69</f>
        <v>0.8633964388767682</v>
      </c>
      <c r="Y69" s="37">
        <f>Q69/$M69</f>
        <v>0</v>
      </c>
      <c r="Z69" s="37">
        <f>V69/$M69</f>
        <v>0.13660356112323174</v>
      </c>
      <c r="AA69" s="37">
        <f>P69/$S69</f>
        <v>0.88512140335864797</v>
      </c>
      <c r="AB69" s="37">
        <f>R69/$S69</f>
        <v>0</v>
      </c>
      <c r="AC69" s="37">
        <f>W69/$S69</f>
        <v>0.11487859664135201</v>
      </c>
      <c r="AD69" s="36">
        <f>$N69/M69</f>
        <v>2.0128087831655993E-2</v>
      </c>
      <c r="AE69" s="36">
        <f>$N69/S69</f>
        <v>3.0591507113060221E-2</v>
      </c>
      <c r="AF69" s="37">
        <f>J69/K69</f>
        <v>0.74158815612382234</v>
      </c>
      <c r="AG69" s="78" t="str">
        <f>DAY(A69) &amp; "/" &amp; MONTH(A69) &amp; "/" &amp; YEAR(A69)</f>
        <v>1/4/2019</v>
      </c>
    </row>
    <row r="70" spans="1:33" x14ac:dyDescent="0.25">
      <c r="A70" s="2" t="s">
        <v>8862</v>
      </c>
      <c r="B70" s="3" t="s">
        <v>24</v>
      </c>
      <c r="C70" s="4" t="s">
        <v>8863</v>
      </c>
      <c r="D70" s="3" t="s">
        <v>26</v>
      </c>
      <c r="E70" s="3" t="s">
        <v>8864</v>
      </c>
      <c r="F70" s="3" t="s">
        <v>28</v>
      </c>
      <c r="G70" s="3" t="s">
        <v>28</v>
      </c>
      <c r="H70" s="5">
        <v>346</v>
      </c>
      <c r="I70" s="5">
        <v>16</v>
      </c>
      <c r="J70" s="5">
        <v>493</v>
      </c>
      <c r="K70" s="5">
        <v>565</v>
      </c>
      <c r="L70" s="5">
        <v>6.9282999999999997E-2</v>
      </c>
      <c r="M70" s="5">
        <f>O70+V70</f>
        <v>14138</v>
      </c>
      <c r="N70" s="5">
        <v>260</v>
      </c>
      <c r="O70" s="5">
        <v>11795</v>
      </c>
      <c r="P70" s="5">
        <v>8155</v>
      </c>
      <c r="Q70" s="5">
        <v>0</v>
      </c>
      <c r="R70" s="5">
        <v>0</v>
      </c>
      <c r="S70" s="5">
        <f>P70+R70+W70</f>
        <v>9654</v>
      </c>
      <c r="T70" s="5">
        <v>35</v>
      </c>
      <c r="U70" s="5">
        <v>35</v>
      </c>
      <c r="V70" s="5">
        <v>2343</v>
      </c>
      <c r="W70" s="5">
        <v>1499</v>
      </c>
      <c r="X70" s="37">
        <f>O70/$M70</f>
        <v>0.83427641816381382</v>
      </c>
      <c r="Y70" s="37">
        <f>Q70/$M70</f>
        <v>0</v>
      </c>
      <c r="Z70" s="37">
        <f>V70/$M70</f>
        <v>0.16572358183618616</v>
      </c>
      <c r="AA70" s="37">
        <f>P70/$S70</f>
        <v>0.84472757406256471</v>
      </c>
      <c r="AB70" s="37">
        <f>R70/$S70</f>
        <v>0</v>
      </c>
      <c r="AC70" s="37">
        <f>W70/$S70</f>
        <v>0.15527242593743526</v>
      </c>
      <c r="AD70" s="36">
        <f>$N70/M70</f>
        <v>1.8390154194369783E-2</v>
      </c>
      <c r="AE70" s="36">
        <f>$N70/S70</f>
        <v>2.693184172363787E-2</v>
      </c>
      <c r="AF70" s="37">
        <f>J70/K70</f>
        <v>0.87256637168141593</v>
      </c>
      <c r="AG70" s="78" t="str">
        <f>DAY(A70) &amp; "/" &amp; MONTH(A70) &amp; "/" &amp; YEAR(A70)</f>
        <v>5/4/2019</v>
      </c>
    </row>
    <row r="71" spans="1:33" x14ac:dyDescent="0.25">
      <c r="A71" s="2" t="s">
        <v>8865</v>
      </c>
      <c r="B71" s="3" t="s">
        <v>24</v>
      </c>
      <c r="C71" s="4" t="s">
        <v>8866</v>
      </c>
      <c r="D71" s="3" t="s">
        <v>26</v>
      </c>
      <c r="E71" s="3" t="s">
        <v>8867</v>
      </c>
      <c r="F71" s="3" t="s">
        <v>28</v>
      </c>
      <c r="G71" s="3" t="s">
        <v>28</v>
      </c>
      <c r="H71" s="5">
        <v>530</v>
      </c>
      <c r="I71" s="5">
        <v>57</v>
      </c>
      <c r="J71" s="5">
        <v>409</v>
      </c>
      <c r="K71" s="5">
        <v>521</v>
      </c>
      <c r="L71" s="5">
        <v>6.3980999999999996E-2</v>
      </c>
      <c r="M71" s="5">
        <f>O71+V71</f>
        <v>13156</v>
      </c>
      <c r="N71" s="5">
        <v>77</v>
      </c>
      <c r="O71" s="5">
        <v>11885</v>
      </c>
      <c r="P71" s="5">
        <v>8143</v>
      </c>
      <c r="Q71" s="5">
        <v>0</v>
      </c>
      <c r="R71" s="5">
        <v>0</v>
      </c>
      <c r="S71" s="5">
        <f>P71+R71+W71</f>
        <v>8972</v>
      </c>
      <c r="T71" s="5">
        <v>119</v>
      </c>
      <c r="U71" s="5">
        <v>15</v>
      </c>
      <c r="V71" s="5">
        <v>1271</v>
      </c>
      <c r="W71" s="5">
        <v>829</v>
      </c>
      <c r="X71" s="37">
        <f>O71/$M71</f>
        <v>0.90339008817269684</v>
      </c>
      <c r="Y71" s="37">
        <f>Q71/$M71</f>
        <v>0</v>
      </c>
      <c r="Z71" s="37">
        <f>V71/$M71</f>
        <v>9.6609911827303135E-2</v>
      </c>
      <c r="AA71" s="37">
        <f>P71/$S71</f>
        <v>0.9076014266607223</v>
      </c>
      <c r="AB71" s="37">
        <f>R71/$S71</f>
        <v>0</v>
      </c>
      <c r="AC71" s="37">
        <f>W71/$S71</f>
        <v>9.2398573339277756E-2</v>
      </c>
      <c r="AD71" s="36">
        <f>$N71/M71</f>
        <v>5.8528428093645481E-3</v>
      </c>
      <c r="AE71" s="36">
        <f>$N71/S71</f>
        <v>8.5822559072670536E-3</v>
      </c>
      <c r="AF71" s="37">
        <f>J71/K71</f>
        <v>0.78502879078694821</v>
      </c>
      <c r="AG71" s="78" t="str">
        <f>DAY(A71) &amp; "/" &amp; MONTH(A71) &amp; "/" &amp; YEAR(A71)</f>
        <v>6/4/2019</v>
      </c>
    </row>
    <row r="72" spans="1:33" x14ac:dyDescent="0.25">
      <c r="A72" s="2" t="s">
        <v>8868</v>
      </c>
      <c r="B72" s="3" t="s">
        <v>24</v>
      </c>
      <c r="C72" s="4" t="s">
        <v>8869</v>
      </c>
      <c r="D72" s="3" t="s">
        <v>26</v>
      </c>
      <c r="E72" s="3" t="s">
        <v>8870</v>
      </c>
      <c r="F72" s="3" t="s">
        <v>28</v>
      </c>
      <c r="G72" s="3" t="s">
        <v>28</v>
      </c>
      <c r="H72" s="5">
        <v>760</v>
      </c>
      <c r="I72" s="5">
        <v>69</v>
      </c>
      <c r="J72" s="5">
        <v>488</v>
      </c>
      <c r="K72" s="5">
        <v>736</v>
      </c>
      <c r="L72" s="5">
        <v>9.0730000000000005E-2</v>
      </c>
      <c r="M72" s="5">
        <f>O72+V72</f>
        <v>16518</v>
      </c>
      <c r="N72" s="5">
        <v>91</v>
      </c>
      <c r="O72" s="5">
        <v>11669</v>
      </c>
      <c r="P72" s="5">
        <v>8112</v>
      </c>
      <c r="Q72" s="5">
        <v>0</v>
      </c>
      <c r="R72" s="5">
        <v>0</v>
      </c>
      <c r="S72" s="5">
        <f>P72+R72+W72</f>
        <v>11446</v>
      </c>
      <c r="T72" s="5">
        <v>132</v>
      </c>
      <c r="U72" s="5">
        <v>44</v>
      </c>
      <c r="V72" s="5">
        <v>4849</v>
      </c>
      <c r="W72" s="5">
        <v>3334</v>
      </c>
      <c r="X72" s="37">
        <f>O72/$M72</f>
        <v>0.70644145780360823</v>
      </c>
      <c r="Y72" s="37">
        <f>Q72/$M72</f>
        <v>0</v>
      </c>
      <c r="Z72" s="37">
        <f>V72/$M72</f>
        <v>0.29355854219639183</v>
      </c>
      <c r="AA72" s="37">
        <f>P72/$S72</f>
        <v>0.70871920321509696</v>
      </c>
      <c r="AB72" s="37">
        <f>R72/$S72</f>
        <v>0</v>
      </c>
      <c r="AC72" s="37">
        <f>W72/$S72</f>
        <v>0.29128079678490304</v>
      </c>
      <c r="AD72" s="36">
        <f>$N72/M72</f>
        <v>5.5091415425596322E-3</v>
      </c>
      <c r="AE72" s="36">
        <f>$N72/S72</f>
        <v>7.9503756770924333E-3</v>
      </c>
      <c r="AF72" s="37">
        <f>J72/K72</f>
        <v>0.66304347826086951</v>
      </c>
      <c r="AG72" s="78" t="str">
        <f>DAY(A72) &amp; "/" &amp; MONTH(A72) &amp; "/" &amp; YEAR(A72)</f>
        <v>4/4/2019</v>
      </c>
    </row>
    <row r="73" spans="1:33" x14ac:dyDescent="0.25">
      <c r="A73" s="2" t="s">
        <v>8877</v>
      </c>
      <c r="B73" s="3" t="s">
        <v>24</v>
      </c>
      <c r="C73" s="4" t="s">
        <v>8878</v>
      </c>
      <c r="D73" s="3" t="s">
        <v>26</v>
      </c>
      <c r="E73" s="3" t="s">
        <v>8879</v>
      </c>
      <c r="F73" s="3" t="s">
        <v>28</v>
      </c>
      <c r="G73" s="3" t="s">
        <v>28</v>
      </c>
      <c r="H73" s="5">
        <v>637</v>
      </c>
      <c r="I73" s="5">
        <v>6</v>
      </c>
      <c r="J73" s="5">
        <v>863</v>
      </c>
      <c r="K73" s="5">
        <v>937</v>
      </c>
      <c r="L73" s="5">
        <v>0.117257</v>
      </c>
      <c r="M73" s="5">
        <f>O73+V73</f>
        <v>11970</v>
      </c>
      <c r="N73" s="5">
        <v>549</v>
      </c>
      <c r="O73" s="5">
        <v>11464</v>
      </c>
      <c r="P73" s="5">
        <v>7991</v>
      </c>
      <c r="Q73" s="5">
        <v>0</v>
      </c>
      <c r="R73" s="5">
        <v>0</v>
      </c>
      <c r="S73" s="5">
        <f>P73+R73+W73</f>
        <v>8299</v>
      </c>
      <c r="T73" s="5">
        <v>16</v>
      </c>
      <c r="U73" s="5">
        <v>11</v>
      </c>
      <c r="V73" s="5">
        <v>506</v>
      </c>
      <c r="W73" s="5">
        <v>308</v>
      </c>
      <c r="X73" s="37">
        <f>O73/$M73</f>
        <v>0.95772765246449454</v>
      </c>
      <c r="Y73" s="37">
        <f>Q73/$M73</f>
        <v>0</v>
      </c>
      <c r="Z73" s="37">
        <f>V73/$M73</f>
        <v>4.2272347535505433E-2</v>
      </c>
      <c r="AA73" s="37">
        <f>P73/$S73</f>
        <v>0.96288709483070245</v>
      </c>
      <c r="AB73" s="37">
        <f>R73/$S73</f>
        <v>0</v>
      </c>
      <c r="AC73" s="37">
        <f>W73/$S73</f>
        <v>3.7112905169297508E-2</v>
      </c>
      <c r="AD73" s="36">
        <f>$N73/M73</f>
        <v>4.5864661654135337E-2</v>
      </c>
      <c r="AE73" s="36">
        <f>$N73/S73</f>
        <v>6.6152548499819261E-2</v>
      </c>
      <c r="AF73" s="37">
        <f>J73/K73</f>
        <v>0.92102454642475984</v>
      </c>
      <c r="AG73" s="78" t="str">
        <f>DAY(A73) &amp; "/" &amp; MONTH(A73) &amp; "/" &amp; YEAR(A73)</f>
        <v>5/4/2019</v>
      </c>
    </row>
    <row r="74" spans="1:33" x14ac:dyDescent="0.25">
      <c r="A74" s="2" t="s">
        <v>8880</v>
      </c>
      <c r="B74" s="3" t="s">
        <v>24</v>
      </c>
      <c r="C74" s="4" t="s">
        <v>8881</v>
      </c>
      <c r="D74" s="3" t="s">
        <v>26</v>
      </c>
      <c r="E74" s="3" t="s">
        <v>8882</v>
      </c>
      <c r="F74" s="3" t="s">
        <v>28</v>
      </c>
      <c r="G74" s="3" t="s">
        <v>28</v>
      </c>
      <c r="H74" s="5">
        <v>279</v>
      </c>
      <c r="I74" s="5">
        <v>3</v>
      </c>
      <c r="J74" s="5">
        <v>415</v>
      </c>
      <c r="K74" s="5">
        <v>480</v>
      </c>
      <c r="L74" s="5">
        <v>6.0248999999999997E-2</v>
      </c>
      <c r="M74" s="5">
        <f>O74+V74</f>
        <v>13436</v>
      </c>
      <c r="N74" s="5">
        <v>258</v>
      </c>
      <c r="O74" s="5">
        <v>11577</v>
      </c>
      <c r="P74" s="5">
        <v>7967</v>
      </c>
      <c r="Q74" s="5">
        <v>0</v>
      </c>
      <c r="R74" s="5">
        <v>0</v>
      </c>
      <c r="S74" s="5">
        <f>P74+R74+W74</f>
        <v>9253</v>
      </c>
      <c r="T74" s="5">
        <v>28</v>
      </c>
      <c r="U74" s="5">
        <v>44</v>
      </c>
      <c r="V74" s="5">
        <v>1859</v>
      </c>
      <c r="W74" s="5">
        <v>1286</v>
      </c>
      <c r="X74" s="37">
        <f>O74/$M74</f>
        <v>0.86164036915748732</v>
      </c>
      <c r="Y74" s="37">
        <f>Q74/$M74</f>
        <v>0</v>
      </c>
      <c r="Z74" s="37">
        <f>V74/$M74</f>
        <v>0.13835963084251265</v>
      </c>
      <c r="AA74" s="37">
        <f>P74/$S74</f>
        <v>0.86101804820058359</v>
      </c>
      <c r="AB74" s="37">
        <f>R74/$S74</f>
        <v>0</v>
      </c>
      <c r="AC74" s="37">
        <f>W74/$S74</f>
        <v>0.13898195179941641</v>
      </c>
      <c r="AD74" s="36">
        <f>$N74/M74</f>
        <v>1.9202143495087823E-2</v>
      </c>
      <c r="AE74" s="36">
        <f>$N74/S74</f>
        <v>2.7882848805792716E-2</v>
      </c>
      <c r="AF74" s="37">
        <f>J74/K74</f>
        <v>0.86458333333333337</v>
      </c>
      <c r="AG74" s="78" t="str">
        <f>DAY(A74) &amp; "/" &amp; MONTH(A74) &amp; "/" &amp; YEAR(A74)</f>
        <v>7/4/2019</v>
      </c>
    </row>
    <row r="75" spans="1:33" x14ac:dyDescent="0.25">
      <c r="A75" s="2" t="s">
        <v>8889</v>
      </c>
      <c r="B75" s="3" t="s">
        <v>24</v>
      </c>
      <c r="C75" s="4" t="s">
        <v>8890</v>
      </c>
      <c r="D75" s="3" t="s">
        <v>26</v>
      </c>
      <c r="E75" s="3" t="s">
        <v>8891</v>
      </c>
      <c r="F75" s="3" t="s">
        <v>28</v>
      </c>
      <c r="G75" s="3" t="s">
        <v>28</v>
      </c>
      <c r="H75" s="5">
        <v>1190</v>
      </c>
      <c r="I75" s="5">
        <v>43</v>
      </c>
      <c r="J75" s="5">
        <v>860</v>
      </c>
      <c r="K75" s="5">
        <v>1133</v>
      </c>
      <c r="L75" s="5">
        <v>0.14874599999999999</v>
      </c>
      <c r="M75" s="5">
        <f>O75+V75</f>
        <v>15021</v>
      </c>
      <c r="N75" s="5">
        <v>385</v>
      </c>
      <c r="O75" s="5">
        <v>11166</v>
      </c>
      <c r="P75" s="5">
        <v>7617</v>
      </c>
      <c r="Q75" s="5">
        <v>0</v>
      </c>
      <c r="R75" s="5">
        <v>0</v>
      </c>
      <c r="S75" s="5">
        <f>P75+R75+W75</f>
        <v>10317</v>
      </c>
      <c r="T75" s="5">
        <v>50</v>
      </c>
      <c r="U75" s="5">
        <v>45</v>
      </c>
      <c r="V75" s="5">
        <v>3855</v>
      </c>
      <c r="W75" s="5">
        <v>2700</v>
      </c>
      <c r="X75" s="37">
        <f>O75/$M75</f>
        <v>0.7433592969842221</v>
      </c>
      <c r="Y75" s="37">
        <f>Q75/$M75</f>
        <v>0</v>
      </c>
      <c r="Z75" s="37">
        <f>V75/$M75</f>
        <v>0.2566407030157779</v>
      </c>
      <c r="AA75" s="37">
        <f>P75/$S75</f>
        <v>0.73829601628380348</v>
      </c>
      <c r="AB75" s="37">
        <f>R75/$S75</f>
        <v>0</v>
      </c>
      <c r="AC75" s="37">
        <f>W75/$S75</f>
        <v>0.26170398371619658</v>
      </c>
      <c r="AD75" s="36">
        <f>$N75/M75</f>
        <v>2.5630783569669129E-2</v>
      </c>
      <c r="AE75" s="36">
        <f>$N75/S75</f>
        <v>3.7317049529902106E-2</v>
      </c>
      <c r="AF75" s="37">
        <f>J75/K75</f>
        <v>0.75904677846425417</v>
      </c>
      <c r="AG75" s="78" t="str">
        <f>DAY(A75) &amp; "/" &amp; MONTH(A75) &amp; "/" &amp; YEAR(A75)</f>
        <v>3/4/2019</v>
      </c>
    </row>
    <row r="76" spans="1:33" x14ac:dyDescent="0.25">
      <c r="A76" s="2" t="s">
        <v>8892</v>
      </c>
      <c r="B76" s="3" t="s">
        <v>24</v>
      </c>
      <c r="C76" s="4" t="s">
        <v>8893</v>
      </c>
      <c r="D76" s="3" t="s">
        <v>26</v>
      </c>
      <c r="E76" s="3" t="s">
        <v>8894</v>
      </c>
      <c r="F76" s="3" t="s">
        <v>28</v>
      </c>
      <c r="G76" s="3" t="s">
        <v>28</v>
      </c>
      <c r="H76" s="5">
        <v>565</v>
      </c>
      <c r="I76" s="5">
        <v>28</v>
      </c>
      <c r="J76" s="5">
        <v>383</v>
      </c>
      <c r="K76" s="5">
        <v>516</v>
      </c>
      <c r="L76" s="5">
        <v>6.9196999999999995E-2</v>
      </c>
      <c r="M76" s="5">
        <f>O76+V76</f>
        <v>13425</v>
      </c>
      <c r="N76" s="5">
        <v>98</v>
      </c>
      <c r="O76" s="5">
        <v>10745</v>
      </c>
      <c r="P76" s="5">
        <v>7457</v>
      </c>
      <c r="Q76" s="5">
        <v>0</v>
      </c>
      <c r="R76" s="5">
        <v>0</v>
      </c>
      <c r="S76" s="5">
        <f>P76+R76+W76</f>
        <v>9275</v>
      </c>
      <c r="T76" s="5">
        <v>35</v>
      </c>
      <c r="U76" s="5">
        <v>26</v>
      </c>
      <c r="V76" s="5">
        <v>2680</v>
      </c>
      <c r="W76" s="5">
        <v>1818</v>
      </c>
      <c r="X76" s="37">
        <f>O76/$M76</f>
        <v>0.80037243947858472</v>
      </c>
      <c r="Y76" s="37">
        <f>Q76/$M76</f>
        <v>0</v>
      </c>
      <c r="Z76" s="37">
        <f>V76/$M76</f>
        <v>0.19962756052141528</v>
      </c>
      <c r="AA76" s="37">
        <f>P76/$S76</f>
        <v>0.80398921832884096</v>
      </c>
      <c r="AB76" s="37">
        <f>R76/$S76</f>
        <v>0</v>
      </c>
      <c r="AC76" s="37">
        <f>W76/$S76</f>
        <v>0.19601078167115904</v>
      </c>
      <c r="AD76" s="36">
        <f>$N76/M76</f>
        <v>7.2998137802607072E-3</v>
      </c>
      <c r="AE76" s="36">
        <f>$N76/S76</f>
        <v>1.0566037735849057E-2</v>
      </c>
      <c r="AF76" s="37">
        <f>J76/K76</f>
        <v>0.74224806201550386</v>
      </c>
      <c r="AG76" s="78" t="str">
        <f>DAY(A76) &amp; "/" &amp; MONTH(A76) &amp; "/" &amp; YEAR(A76)</f>
        <v>4/4/2019</v>
      </c>
    </row>
    <row r="77" spans="1:33" x14ac:dyDescent="0.25">
      <c r="A77" s="2" t="s">
        <v>8895</v>
      </c>
      <c r="B77" s="3" t="s">
        <v>24</v>
      </c>
      <c r="C77" s="4" t="s">
        <v>8896</v>
      </c>
      <c r="D77" s="3" t="s">
        <v>26</v>
      </c>
      <c r="E77" s="3" t="s">
        <v>8897</v>
      </c>
      <c r="F77" s="3" t="s">
        <v>28</v>
      </c>
      <c r="G77" s="3" t="s">
        <v>28</v>
      </c>
      <c r="H77" s="5">
        <v>323</v>
      </c>
      <c r="I77" s="5">
        <v>8</v>
      </c>
      <c r="J77" s="5">
        <v>176</v>
      </c>
      <c r="K77" s="5">
        <v>349</v>
      </c>
      <c r="L77" s="5">
        <v>4.7258000000000001E-2</v>
      </c>
      <c r="M77" s="5">
        <f>O77+V77</f>
        <v>13253</v>
      </c>
      <c r="N77" s="5">
        <v>57</v>
      </c>
      <c r="O77" s="5">
        <v>10517</v>
      </c>
      <c r="P77" s="5">
        <v>7385</v>
      </c>
      <c r="Q77" s="5">
        <v>0</v>
      </c>
      <c r="R77" s="5">
        <v>0</v>
      </c>
      <c r="S77" s="5">
        <f>P77+R77+W77</f>
        <v>9188</v>
      </c>
      <c r="T77" s="5">
        <v>24</v>
      </c>
      <c r="U77" s="5">
        <v>26</v>
      </c>
      <c r="V77" s="5">
        <v>2736</v>
      </c>
      <c r="W77" s="5">
        <v>1803</v>
      </c>
      <c r="X77" s="37">
        <f>O77/$M77</f>
        <v>0.79355617596015993</v>
      </c>
      <c r="Y77" s="37">
        <f>Q77/$M77</f>
        <v>0</v>
      </c>
      <c r="Z77" s="37">
        <f>V77/$M77</f>
        <v>0.20644382403984005</v>
      </c>
      <c r="AA77" s="37">
        <f>P77/$S77</f>
        <v>0.80376578145407052</v>
      </c>
      <c r="AB77" s="37">
        <f>R77/$S77</f>
        <v>0</v>
      </c>
      <c r="AC77" s="37">
        <f>W77/$S77</f>
        <v>0.19623421854592948</v>
      </c>
      <c r="AD77" s="36">
        <f>$N77/M77</f>
        <v>4.300913000830001E-3</v>
      </c>
      <c r="AE77" s="36">
        <f>$N77/S77</f>
        <v>6.2037440139312144E-3</v>
      </c>
      <c r="AF77" s="37">
        <f>J77/K77</f>
        <v>0.50429799426934097</v>
      </c>
      <c r="AG77" s="78" t="str">
        <f>DAY(A77) &amp; "/" &amp; MONTH(A77) &amp; "/" &amp; YEAR(A77)</f>
        <v>4/4/2019</v>
      </c>
    </row>
    <row r="78" spans="1:33" x14ac:dyDescent="0.25">
      <c r="A78" s="2" t="s">
        <v>8898</v>
      </c>
      <c r="B78" s="3" t="s">
        <v>24</v>
      </c>
      <c r="C78" s="4" t="s">
        <v>8899</v>
      </c>
      <c r="D78" s="3" t="s">
        <v>26</v>
      </c>
      <c r="E78" s="3" t="s">
        <v>8900</v>
      </c>
      <c r="F78" s="3" t="s">
        <v>28</v>
      </c>
      <c r="G78" s="3" t="s">
        <v>28</v>
      </c>
      <c r="H78" s="5">
        <v>311</v>
      </c>
      <c r="I78" s="5">
        <v>8</v>
      </c>
      <c r="J78" s="5">
        <v>314</v>
      </c>
      <c r="K78" s="5">
        <v>393</v>
      </c>
      <c r="L78" s="5">
        <v>5.3303000000000003E-2</v>
      </c>
      <c r="M78" s="5">
        <f>O78+V78</f>
        <v>12256</v>
      </c>
      <c r="N78" s="5">
        <v>132</v>
      </c>
      <c r="O78" s="5">
        <v>10334</v>
      </c>
      <c r="P78" s="5">
        <v>7373</v>
      </c>
      <c r="Q78" s="5">
        <v>0</v>
      </c>
      <c r="R78" s="5">
        <v>0</v>
      </c>
      <c r="S78" s="5">
        <f>P78+R78+W78</f>
        <v>8633</v>
      </c>
      <c r="T78" s="5">
        <v>9</v>
      </c>
      <c r="U78" s="5">
        <v>37</v>
      </c>
      <c r="V78" s="5">
        <v>1922</v>
      </c>
      <c r="W78" s="5">
        <v>1260</v>
      </c>
      <c r="X78" s="37">
        <f>O78/$M78</f>
        <v>0.84317885117493474</v>
      </c>
      <c r="Y78" s="37">
        <f>Q78/$M78</f>
        <v>0</v>
      </c>
      <c r="Z78" s="37">
        <f>V78/$M78</f>
        <v>0.15682114882506529</v>
      </c>
      <c r="AA78" s="37">
        <f>P78/$S78</f>
        <v>0.85404841885787097</v>
      </c>
      <c r="AB78" s="37">
        <f>R78/$S78</f>
        <v>0</v>
      </c>
      <c r="AC78" s="37">
        <f>W78/$S78</f>
        <v>0.14595158114212903</v>
      </c>
      <c r="AD78" s="36">
        <f>$N78/M78</f>
        <v>1.077023498694517E-2</v>
      </c>
      <c r="AE78" s="36">
        <f>$N78/S78</f>
        <v>1.5290165643461138E-2</v>
      </c>
      <c r="AF78" s="37">
        <f>J78/K78</f>
        <v>0.79898218829516543</v>
      </c>
      <c r="AG78" s="78" t="str">
        <f>DAY(A78) &amp; "/" &amp; MONTH(A78) &amp; "/" &amp; YEAR(A78)</f>
        <v>2/4/2019</v>
      </c>
    </row>
    <row r="79" spans="1:33" x14ac:dyDescent="0.25">
      <c r="A79" s="2" t="s">
        <v>8904</v>
      </c>
      <c r="B79" s="3" t="s">
        <v>24</v>
      </c>
      <c r="C79" s="4" t="s">
        <v>8905</v>
      </c>
      <c r="D79" s="3" t="s">
        <v>26</v>
      </c>
      <c r="E79" s="3" t="s">
        <v>8906</v>
      </c>
      <c r="F79" s="3" t="s">
        <v>28</v>
      </c>
      <c r="G79" s="3" t="s">
        <v>28</v>
      </c>
      <c r="H79" s="5">
        <v>758</v>
      </c>
      <c r="I79" s="5">
        <v>50</v>
      </c>
      <c r="J79" s="5">
        <v>355</v>
      </c>
      <c r="K79" s="5">
        <v>585</v>
      </c>
      <c r="L79" s="5">
        <v>8.2907999999999996E-2</v>
      </c>
      <c r="M79" s="5">
        <f>O79+V79</f>
        <v>14361</v>
      </c>
      <c r="N79" s="5">
        <v>44</v>
      </c>
      <c r="O79" s="5">
        <v>10545</v>
      </c>
      <c r="P79" s="5">
        <v>7056</v>
      </c>
      <c r="Q79" s="5">
        <v>0</v>
      </c>
      <c r="R79" s="5">
        <v>0</v>
      </c>
      <c r="S79" s="5">
        <f>P79+R79+W79</f>
        <v>9480</v>
      </c>
      <c r="T79" s="5">
        <v>32</v>
      </c>
      <c r="U79" s="5">
        <v>31</v>
      </c>
      <c r="V79" s="5">
        <v>3816</v>
      </c>
      <c r="W79" s="5">
        <v>2424</v>
      </c>
      <c r="X79" s="37">
        <f>O79/$M79</f>
        <v>0.73428034259452679</v>
      </c>
      <c r="Y79" s="37">
        <f>Q79/$M79</f>
        <v>0</v>
      </c>
      <c r="Z79" s="37">
        <f>V79/$M79</f>
        <v>0.26571965740547315</v>
      </c>
      <c r="AA79" s="37">
        <f>P79/$S79</f>
        <v>0.7443037974683544</v>
      </c>
      <c r="AB79" s="37">
        <f>R79/$S79</f>
        <v>0</v>
      </c>
      <c r="AC79" s="37">
        <f>W79/$S79</f>
        <v>0.25569620253164554</v>
      </c>
      <c r="AD79" s="36">
        <f>$N79/M79</f>
        <v>3.0638534920966508E-3</v>
      </c>
      <c r="AE79" s="36">
        <f>$N79/S79</f>
        <v>4.641350210970464E-3</v>
      </c>
      <c r="AF79" s="37">
        <f>J79/K79</f>
        <v>0.60683760683760679</v>
      </c>
      <c r="AG79" s="78" t="str">
        <f>DAY(A79) &amp; "/" &amp; MONTH(A79) &amp; "/" &amp; YEAR(A79)</f>
        <v>3/4/2019</v>
      </c>
    </row>
    <row r="80" spans="1:33" x14ac:dyDescent="0.25">
      <c r="A80" s="2" t="s">
        <v>8907</v>
      </c>
      <c r="B80" s="3" t="s">
        <v>24</v>
      </c>
      <c r="C80" s="4" t="s">
        <v>8908</v>
      </c>
      <c r="D80" s="3" t="s">
        <v>26</v>
      </c>
      <c r="E80" s="3" t="s">
        <v>8909</v>
      </c>
      <c r="F80" s="3" t="s">
        <v>28</v>
      </c>
      <c r="G80" s="3" t="s">
        <v>28</v>
      </c>
      <c r="H80" s="5">
        <v>404</v>
      </c>
      <c r="I80" s="5">
        <v>44</v>
      </c>
      <c r="J80" s="5">
        <v>275</v>
      </c>
      <c r="K80" s="5">
        <v>329</v>
      </c>
      <c r="L80" s="5">
        <v>4.7114000000000003E-2</v>
      </c>
      <c r="M80" s="5">
        <f>O80+V80</f>
        <v>10783</v>
      </c>
      <c r="N80" s="5">
        <v>24</v>
      </c>
      <c r="O80" s="5">
        <v>10007</v>
      </c>
      <c r="P80" s="5">
        <v>6983</v>
      </c>
      <c r="Q80" s="5">
        <v>0</v>
      </c>
      <c r="R80" s="5">
        <v>0</v>
      </c>
      <c r="S80" s="5">
        <f>P80+R80+W80</f>
        <v>7520</v>
      </c>
      <c r="T80" s="5">
        <v>33</v>
      </c>
      <c r="U80" s="5">
        <v>12</v>
      </c>
      <c r="V80" s="5">
        <v>776</v>
      </c>
      <c r="W80" s="5">
        <v>537</v>
      </c>
      <c r="X80" s="37">
        <f>O80/$M80</f>
        <v>0.9280348697023092</v>
      </c>
      <c r="Y80" s="37">
        <f>Q80/$M80</f>
        <v>0</v>
      </c>
      <c r="Z80" s="37">
        <f>V80/$M80</f>
        <v>7.1965130297690805E-2</v>
      </c>
      <c r="AA80" s="37">
        <f>P80/$S80</f>
        <v>0.92859042553191484</v>
      </c>
      <c r="AB80" s="37">
        <f>R80/$S80</f>
        <v>0</v>
      </c>
      <c r="AC80" s="37">
        <f>W80/$S80</f>
        <v>7.1409574468085102E-2</v>
      </c>
      <c r="AD80" s="36">
        <f>$N80/M80</f>
        <v>2.2257256793100249E-3</v>
      </c>
      <c r="AE80" s="36">
        <f>$N80/S80</f>
        <v>3.1914893617021275E-3</v>
      </c>
      <c r="AF80" s="37">
        <f>J80/K80</f>
        <v>0.83586626139817632</v>
      </c>
      <c r="AG80" s="78" t="str">
        <f>DAY(A80) &amp; "/" &amp; MONTH(A80) &amp; "/" &amp; YEAR(A80)</f>
        <v>5/4/2019</v>
      </c>
    </row>
    <row r="81" spans="1:33" x14ac:dyDescent="0.25">
      <c r="A81" s="2" t="s">
        <v>8910</v>
      </c>
      <c r="B81" s="3" t="s">
        <v>24</v>
      </c>
      <c r="C81" s="4" t="s">
        <v>8911</v>
      </c>
      <c r="D81" s="3" t="s">
        <v>26</v>
      </c>
      <c r="E81" s="3" t="s">
        <v>8912</v>
      </c>
      <c r="F81" s="3" t="s">
        <v>28</v>
      </c>
      <c r="G81" s="3" t="s">
        <v>28</v>
      </c>
      <c r="H81" s="5">
        <v>384</v>
      </c>
      <c r="I81" s="5">
        <v>4</v>
      </c>
      <c r="J81" s="5">
        <v>527</v>
      </c>
      <c r="K81" s="5">
        <v>568</v>
      </c>
      <c r="L81" s="5">
        <v>8.1364000000000006E-2</v>
      </c>
      <c r="M81" s="5">
        <f>O81+V81</f>
        <v>11095</v>
      </c>
      <c r="N81" s="5">
        <v>336</v>
      </c>
      <c r="O81" s="5">
        <v>10086</v>
      </c>
      <c r="P81" s="5">
        <v>6981</v>
      </c>
      <c r="Q81" s="5">
        <v>0</v>
      </c>
      <c r="R81" s="5">
        <v>0</v>
      </c>
      <c r="S81" s="5">
        <f>P81+R81+W81</f>
        <v>7635</v>
      </c>
      <c r="T81" s="5">
        <v>26</v>
      </c>
      <c r="U81" s="5">
        <v>13</v>
      </c>
      <c r="V81" s="5">
        <v>1009</v>
      </c>
      <c r="W81" s="5">
        <v>654</v>
      </c>
      <c r="X81" s="37">
        <f>O81/$M81</f>
        <v>0.90905813429472737</v>
      </c>
      <c r="Y81" s="37">
        <f>Q81/$M81</f>
        <v>0</v>
      </c>
      <c r="Z81" s="37">
        <f>V81/$M81</f>
        <v>9.0941865705272643E-2</v>
      </c>
      <c r="AA81" s="37">
        <f>P81/$S81</f>
        <v>0.91434184675834973</v>
      </c>
      <c r="AB81" s="37">
        <f>R81/$S81</f>
        <v>0</v>
      </c>
      <c r="AC81" s="37">
        <f>W81/$S81</f>
        <v>8.5658153241650298E-2</v>
      </c>
      <c r="AD81" s="36">
        <f>$N81/M81</f>
        <v>3.0283911671924291E-2</v>
      </c>
      <c r="AE81" s="36">
        <f>$N81/S81</f>
        <v>4.4007858546168961E-2</v>
      </c>
      <c r="AF81" s="37">
        <f>J81/K81</f>
        <v>0.92781690140845074</v>
      </c>
      <c r="AG81" s="78" t="str">
        <f>DAY(A81) &amp; "/" &amp; MONTH(A81) &amp; "/" &amp; YEAR(A81)</f>
        <v>3/4/2019</v>
      </c>
    </row>
    <row r="82" spans="1:33" x14ac:dyDescent="0.25">
      <c r="A82" s="2" t="s">
        <v>8916</v>
      </c>
      <c r="B82" s="3" t="s">
        <v>24</v>
      </c>
      <c r="C82" s="4" t="s">
        <v>8917</v>
      </c>
      <c r="D82" s="3" t="s">
        <v>26</v>
      </c>
      <c r="E82" s="3" t="s">
        <v>8918</v>
      </c>
      <c r="F82" s="3" t="s">
        <v>28</v>
      </c>
      <c r="G82" s="3" t="s">
        <v>28</v>
      </c>
      <c r="H82" s="5">
        <v>106</v>
      </c>
      <c r="I82" s="5">
        <v>2</v>
      </c>
      <c r="J82" s="5">
        <v>183</v>
      </c>
      <c r="K82" s="5">
        <v>217</v>
      </c>
      <c r="L82" s="5">
        <v>3.1254999999999998E-2</v>
      </c>
      <c r="M82" s="5">
        <f>O82+V82</f>
        <v>11101</v>
      </c>
      <c r="N82" s="5">
        <v>62</v>
      </c>
      <c r="O82" s="5">
        <v>9797</v>
      </c>
      <c r="P82" s="5">
        <v>6943</v>
      </c>
      <c r="Q82" s="5">
        <v>0</v>
      </c>
      <c r="R82" s="5">
        <v>0</v>
      </c>
      <c r="S82" s="5">
        <f>P82+R82+W82</f>
        <v>7807</v>
      </c>
      <c r="T82" s="5">
        <v>65</v>
      </c>
      <c r="U82" s="5">
        <v>8</v>
      </c>
      <c r="V82" s="5">
        <v>1304</v>
      </c>
      <c r="W82" s="5">
        <v>864</v>
      </c>
      <c r="X82" s="37">
        <f>O82/$M82</f>
        <v>0.88253310512566441</v>
      </c>
      <c r="Y82" s="37">
        <f>Q82/$M82</f>
        <v>0</v>
      </c>
      <c r="Z82" s="37">
        <f>V82/$M82</f>
        <v>0.11746689487433565</v>
      </c>
      <c r="AA82" s="37">
        <f>P82/$S82</f>
        <v>0.88933008838222105</v>
      </c>
      <c r="AB82" s="37">
        <f>R82/$S82</f>
        <v>0</v>
      </c>
      <c r="AC82" s="37">
        <f>W82/$S82</f>
        <v>0.11066991161777892</v>
      </c>
      <c r="AD82" s="36">
        <f>$N82/M82</f>
        <v>5.5850824250067562E-3</v>
      </c>
      <c r="AE82" s="36">
        <f>$N82/S82</f>
        <v>7.941590879979506E-3</v>
      </c>
      <c r="AF82" s="37">
        <f>J82/K82</f>
        <v>0.84331797235023043</v>
      </c>
      <c r="AG82" s="78" t="str">
        <f>DAY(A82) &amp; "/" &amp; MONTH(A82) &amp; "/" &amp; YEAR(A82)</f>
        <v>1/4/2019</v>
      </c>
    </row>
    <row r="83" spans="1:33" x14ac:dyDescent="0.25">
      <c r="A83" s="2" t="s">
        <v>8919</v>
      </c>
      <c r="B83" s="3" t="s">
        <v>24</v>
      </c>
      <c r="C83" s="4" t="s">
        <v>8920</v>
      </c>
      <c r="D83" s="3" t="s">
        <v>26</v>
      </c>
      <c r="E83" s="3" t="s">
        <v>8921</v>
      </c>
      <c r="F83" s="3" t="s">
        <v>28</v>
      </c>
      <c r="G83" s="3" t="s">
        <v>28</v>
      </c>
      <c r="H83" s="5">
        <v>340</v>
      </c>
      <c r="I83" s="5">
        <v>25</v>
      </c>
      <c r="J83" s="5">
        <v>361</v>
      </c>
      <c r="K83" s="5">
        <v>440</v>
      </c>
      <c r="L83" s="5">
        <v>6.5819000000000003E-2</v>
      </c>
      <c r="M83" s="5">
        <f>O83+V83</f>
        <v>10884</v>
      </c>
      <c r="N83" s="5">
        <v>88</v>
      </c>
      <c r="O83" s="5">
        <v>9432</v>
      </c>
      <c r="P83" s="5">
        <v>6685</v>
      </c>
      <c r="Q83" s="5">
        <v>0</v>
      </c>
      <c r="R83" s="5">
        <v>0</v>
      </c>
      <c r="S83" s="5">
        <f>P83+R83+W83</f>
        <v>7656</v>
      </c>
      <c r="T83" s="5">
        <v>59</v>
      </c>
      <c r="U83" s="5">
        <v>13</v>
      </c>
      <c r="V83" s="5">
        <v>1452</v>
      </c>
      <c r="W83" s="5">
        <v>971</v>
      </c>
      <c r="X83" s="37">
        <f>O83/$M83</f>
        <v>0.86659316427783906</v>
      </c>
      <c r="Y83" s="37">
        <f>Q83/$M83</f>
        <v>0</v>
      </c>
      <c r="Z83" s="37">
        <f>V83/$M83</f>
        <v>0.13340683572216097</v>
      </c>
      <c r="AA83" s="37">
        <f>P83/$S83</f>
        <v>0.87317136886102409</v>
      </c>
      <c r="AB83" s="37">
        <f>R83/$S83</f>
        <v>0</v>
      </c>
      <c r="AC83" s="37">
        <f>W83/$S83</f>
        <v>0.12682863113897597</v>
      </c>
      <c r="AD83" s="36">
        <f>$N83/M83</f>
        <v>8.0852627710400592E-3</v>
      </c>
      <c r="AE83" s="36">
        <f>$N83/S83</f>
        <v>1.1494252873563218E-2</v>
      </c>
      <c r="AF83" s="37">
        <f>J83/K83</f>
        <v>0.82045454545454544</v>
      </c>
      <c r="AG83" s="78" t="str">
        <f>DAY(A83) &amp; "/" &amp; MONTH(A83) &amp; "/" &amp; YEAR(A83)</f>
        <v>2/4/2019</v>
      </c>
    </row>
    <row r="84" spans="1:33" x14ac:dyDescent="0.25">
      <c r="A84" s="2" t="s">
        <v>8925</v>
      </c>
      <c r="B84" s="3" t="s">
        <v>24</v>
      </c>
      <c r="C84" s="4" t="s">
        <v>8926</v>
      </c>
      <c r="D84" s="3" t="s">
        <v>26</v>
      </c>
      <c r="E84" s="3" t="s">
        <v>8927</v>
      </c>
      <c r="F84" s="3" t="s">
        <v>28</v>
      </c>
      <c r="G84" s="3" t="s">
        <v>28</v>
      </c>
      <c r="H84" s="5">
        <v>229</v>
      </c>
      <c r="I84" s="5">
        <v>1</v>
      </c>
      <c r="J84" s="5">
        <v>299</v>
      </c>
      <c r="K84" s="5">
        <v>348</v>
      </c>
      <c r="L84" s="5">
        <v>5.3178000000000003E-2</v>
      </c>
      <c r="M84" s="5">
        <f>O84+V84</f>
        <v>9807</v>
      </c>
      <c r="N84" s="5">
        <v>164</v>
      </c>
      <c r="O84" s="5">
        <v>8985</v>
      </c>
      <c r="P84" s="5">
        <v>6544</v>
      </c>
      <c r="Q84" s="5">
        <v>0</v>
      </c>
      <c r="R84" s="5">
        <v>0</v>
      </c>
      <c r="S84" s="5">
        <f>P84+R84+W84</f>
        <v>7055</v>
      </c>
      <c r="T84" s="5">
        <v>33</v>
      </c>
      <c r="U84" s="5">
        <v>6</v>
      </c>
      <c r="V84" s="5">
        <v>822</v>
      </c>
      <c r="W84" s="5">
        <v>511</v>
      </c>
      <c r="X84" s="37">
        <f>O84/$M84</f>
        <v>0.91618231875191192</v>
      </c>
      <c r="Y84" s="37">
        <f>Q84/$M84</f>
        <v>0</v>
      </c>
      <c r="Z84" s="37">
        <f>V84/$M84</f>
        <v>8.3817681248088097E-2</v>
      </c>
      <c r="AA84" s="37">
        <f>P84/$S84</f>
        <v>0.92756909992912828</v>
      </c>
      <c r="AB84" s="37">
        <f>R84/$S84</f>
        <v>0</v>
      </c>
      <c r="AC84" s="37">
        <f>W84/$S84</f>
        <v>7.2430900070871718E-2</v>
      </c>
      <c r="AD84" s="36">
        <f>$N84/M84</f>
        <v>1.6722749056796167E-2</v>
      </c>
      <c r="AE84" s="36">
        <f>$N84/S84</f>
        <v>2.3245924875974485E-2</v>
      </c>
      <c r="AF84" s="37">
        <f>J84/K84</f>
        <v>0.85919540229885061</v>
      </c>
      <c r="AG84" s="78" t="str">
        <f>DAY(A84) &amp; "/" &amp; MONTH(A84) &amp; "/" &amp; YEAR(A84)</f>
        <v>6/4/2019</v>
      </c>
    </row>
    <row r="85" spans="1:33" x14ac:dyDescent="0.25">
      <c r="A85" s="2" t="s">
        <v>8928</v>
      </c>
      <c r="B85" s="3" t="s">
        <v>24</v>
      </c>
      <c r="C85" s="4" t="s">
        <v>8929</v>
      </c>
      <c r="D85" s="3" t="s">
        <v>26</v>
      </c>
      <c r="E85" s="3" t="s">
        <v>8930</v>
      </c>
      <c r="F85" s="3" t="s">
        <v>28</v>
      </c>
      <c r="G85" s="3" t="s">
        <v>28</v>
      </c>
      <c r="H85" s="5">
        <v>460</v>
      </c>
      <c r="I85" s="5">
        <v>10</v>
      </c>
      <c r="J85" s="5">
        <v>466</v>
      </c>
      <c r="K85" s="5">
        <v>551</v>
      </c>
      <c r="L85" s="5">
        <v>8.5123000000000004E-2</v>
      </c>
      <c r="M85" s="5">
        <f>O85+V85</f>
        <v>10201</v>
      </c>
      <c r="N85" s="5">
        <v>211</v>
      </c>
      <c r="O85" s="5">
        <v>9285</v>
      </c>
      <c r="P85" s="5">
        <v>6473</v>
      </c>
      <c r="Q85" s="5">
        <v>0</v>
      </c>
      <c r="R85" s="5">
        <v>0</v>
      </c>
      <c r="S85" s="5">
        <f>P85+R85+W85</f>
        <v>7104</v>
      </c>
      <c r="T85" s="5">
        <v>13</v>
      </c>
      <c r="U85" s="5">
        <v>13</v>
      </c>
      <c r="V85" s="5">
        <v>916</v>
      </c>
      <c r="W85" s="5">
        <v>631</v>
      </c>
      <c r="X85" s="37">
        <f>O85/$M85</f>
        <v>0.91020488187432602</v>
      </c>
      <c r="Y85" s="37">
        <f>Q85/$M85</f>
        <v>0</v>
      </c>
      <c r="Z85" s="37">
        <f>V85/$M85</f>
        <v>8.9795118125673951E-2</v>
      </c>
      <c r="AA85" s="37">
        <f>P85/$S85</f>
        <v>0.91117680180180183</v>
      </c>
      <c r="AB85" s="37">
        <f>R85/$S85</f>
        <v>0</v>
      </c>
      <c r="AC85" s="37">
        <f>W85/$S85</f>
        <v>8.88231981981982E-2</v>
      </c>
      <c r="AD85" s="36">
        <f>$N85/M85</f>
        <v>2.068424664248603E-2</v>
      </c>
      <c r="AE85" s="36">
        <f>$N85/S85</f>
        <v>2.9701576576576575E-2</v>
      </c>
      <c r="AF85" s="37">
        <f>J85/K85</f>
        <v>0.84573502722323046</v>
      </c>
      <c r="AG85" s="78" t="str">
        <f>DAY(A85) &amp; "/" &amp; MONTH(A85) &amp; "/" &amp; YEAR(A85)</f>
        <v>4/4/2019</v>
      </c>
    </row>
    <row r="86" spans="1:33" x14ac:dyDescent="0.25">
      <c r="A86" s="2" t="s">
        <v>8931</v>
      </c>
      <c r="B86" s="3" t="s">
        <v>24</v>
      </c>
      <c r="C86" s="4" t="s">
        <v>8932</v>
      </c>
      <c r="D86" s="3" t="s">
        <v>26</v>
      </c>
      <c r="E86" s="3" t="s">
        <v>8933</v>
      </c>
      <c r="F86" s="3" t="s">
        <v>28</v>
      </c>
      <c r="G86" s="3" t="s">
        <v>28</v>
      </c>
      <c r="H86" s="5">
        <v>518</v>
      </c>
      <c r="I86" s="5">
        <v>10</v>
      </c>
      <c r="J86" s="5">
        <v>743</v>
      </c>
      <c r="K86" s="5">
        <v>809</v>
      </c>
      <c r="L86" s="5">
        <v>0.12540699999999999</v>
      </c>
      <c r="M86" s="5">
        <f>O86+V86</f>
        <v>10309</v>
      </c>
      <c r="N86" s="5">
        <v>475</v>
      </c>
      <c r="O86" s="5">
        <v>9575</v>
      </c>
      <c r="P86" s="5">
        <v>6451</v>
      </c>
      <c r="Q86" s="5">
        <v>0</v>
      </c>
      <c r="R86" s="5">
        <v>0</v>
      </c>
      <c r="S86" s="5">
        <f>P86+R86+W86</f>
        <v>6900</v>
      </c>
      <c r="T86" s="5">
        <v>24</v>
      </c>
      <c r="U86" s="5">
        <v>10</v>
      </c>
      <c r="V86" s="5">
        <v>734</v>
      </c>
      <c r="W86" s="5">
        <v>449</v>
      </c>
      <c r="X86" s="37">
        <f>O86/$M86</f>
        <v>0.92880007760209526</v>
      </c>
      <c r="Y86" s="37">
        <f>Q86/$M86</f>
        <v>0</v>
      </c>
      <c r="Z86" s="37">
        <f>V86/$M86</f>
        <v>7.119992239790475E-2</v>
      </c>
      <c r="AA86" s="37">
        <f>P86/$S86</f>
        <v>0.93492753623188407</v>
      </c>
      <c r="AB86" s="37">
        <f>R86/$S86</f>
        <v>0</v>
      </c>
      <c r="AC86" s="37">
        <f>W86/$S86</f>
        <v>6.5072463768115943E-2</v>
      </c>
      <c r="AD86" s="36">
        <f>$N86/M86</f>
        <v>4.607624405858958E-2</v>
      </c>
      <c r="AE86" s="36">
        <f>$N86/S86</f>
        <v>6.8840579710144928E-2</v>
      </c>
      <c r="AF86" s="37">
        <f>J86/K86</f>
        <v>0.91841779975278126</v>
      </c>
      <c r="AG86" s="78" t="str">
        <f>DAY(A86) &amp; "/" &amp; MONTH(A86) &amp; "/" &amp; YEAR(A86)</f>
        <v>3/4/2019</v>
      </c>
    </row>
    <row r="87" spans="1:33" x14ac:dyDescent="0.25">
      <c r="A87" s="2" t="s">
        <v>8934</v>
      </c>
      <c r="B87" s="3" t="s">
        <v>24</v>
      </c>
      <c r="C87" s="4" t="s">
        <v>8935</v>
      </c>
      <c r="D87" s="3" t="s">
        <v>26</v>
      </c>
      <c r="E87" s="3" t="s">
        <v>8936</v>
      </c>
      <c r="F87" s="3" t="s">
        <v>28</v>
      </c>
      <c r="G87" s="3" t="s">
        <v>28</v>
      </c>
      <c r="H87" s="5">
        <v>432</v>
      </c>
      <c r="I87" s="5">
        <v>13</v>
      </c>
      <c r="J87" s="5">
        <v>343</v>
      </c>
      <c r="K87" s="5">
        <v>419</v>
      </c>
      <c r="L87" s="5">
        <v>6.5377000000000005E-2</v>
      </c>
      <c r="M87" s="5">
        <f>O87+V87</f>
        <v>10347</v>
      </c>
      <c r="N87" s="5">
        <v>68</v>
      </c>
      <c r="O87" s="5">
        <v>9128</v>
      </c>
      <c r="P87" s="5">
        <v>6409</v>
      </c>
      <c r="Q87" s="5">
        <v>0</v>
      </c>
      <c r="R87" s="5">
        <v>0</v>
      </c>
      <c r="S87" s="5">
        <f>P87+R87+W87</f>
        <v>7269</v>
      </c>
      <c r="T87" s="5">
        <v>27</v>
      </c>
      <c r="U87" s="5">
        <v>22</v>
      </c>
      <c r="V87" s="5">
        <v>1219</v>
      </c>
      <c r="W87" s="5">
        <v>860</v>
      </c>
      <c r="X87" s="37">
        <f>O87/$M87</f>
        <v>0.88218807383782738</v>
      </c>
      <c r="Y87" s="37">
        <f>Q87/$M87</f>
        <v>0</v>
      </c>
      <c r="Z87" s="37">
        <f>V87/$M87</f>
        <v>0.11781192616217261</v>
      </c>
      <c r="AA87" s="37">
        <f>P87/$S87</f>
        <v>0.88168936579997248</v>
      </c>
      <c r="AB87" s="37">
        <f>R87/$S87</f>
        <v>0</v>
      </c>
      <c r="AC87" s="37">
        <f>W87/$S87</f>
        <v>0.11831063420002752</v>
      </c>
      <c r="AD87" s="36">
        <f>$N87/M87</f>
        <v>6.5719532231564709E-3</v>
      </c>
      <c r="AE87" s="36">
        <f>$N87/S87</f>
        <v>9.3547943320951982E-3</v>
      </c>
      <c r="AF87" s="37">
        <f>J87/K87</f>
        <v>0.81861575178997614</v>
      </c>
      <c r="AG87" s="78" t="str">
        <f>DAY(A87) &amp; "/" &amp; MONTH(A87) &amp; "/" &amp; YEAR(A87)</f>
        <v>1/4/2019</v>
      </c>
    </row>
    <row r="88" spans="1:33" x14ac:dyDescent="0.25">
      <c r="A88" s="2" t="s">
        <v>8943</v>
      </c>
      <c r="B88" s="3" t="s">
        <v>24</v>
      </c>
      <c r="C88" s="4" t="s">
        <v>8944</v>
      </c>
      <c r="D88" s="3" t="s">
        <v>26</v>
      </c>
      <c r="E88" s="3" t="s">
        <v>8945</v>
      </c>
      <c r="F88" s="3" t="s">
        <v>28</v>
      </c>
      <c r="G88" s="3" t="s">
        <v>28</v>
      </c>
      <c r="H88" s="5">
        <v>224</v>
      </c>
      <c r="I88" s="5">
        <v>3</v>
      </c>
      <c r="J88" s="5">
        <v>254</v>
      </c>
      <c r="K88" s="5">
        <v>276</v>
      </c>
      <c r="L88" s="5">
        <v>4.3437000000000003E-2</v>
      </c>
      <c r="M88" s="5">
        <f>O88+V88</f>
        <v>9077</v>
      </c>
      <c r="N88" s="5">
        <v>87</v>
      </c>
      <c r="O88" s="5">
        <v>8828</v>
      </c>
      <c r="P88" s="5">
        <v>6354</v>
      </c>
      <c r="Q88" s="5">
        <v>0</v>
      </c>
      <c r="R88" s="5">
        <v>0</v>
      </c>
      <c r="S88" s="5">
        <f>P88+R88+W88</f>
        <v>6545</v>
      </c>
      <c r="T88" s="5">
        <v>19</v>
      </c>
      <c r="U88" s="5">
        <v>2</v>
      </c>
      <c r="V88" s="5">
        <v>249</v>
      </c>
      <c r="W88" s="5">
        <v>191</v>
      </c>
      <c r="X88" s="37">
        <f>O88/$M88</f>
        <v>0.97256802908449924</v>
      </c>
      <c r="Y88" s="37">
        <f>Q88/$M88</f>
        <v>0</v>
      </c>
      <c r="Z88" s="37">
        <f>V88/$M88</f>
        <v>2.7431970915500717E-2</v>
      </c>
      <c r="AA88" s="37">
        <f>P88/$S88</f>
        <v>0.97081741787624143</v>
      </c>
      <c r="AB88" s="37">
        <f>R88/$S88</f>
        <v>0</v>
      </c>
      <c r="AC88" s="37">
        <f>W88/$S88</f>
        <v>2.9182582123758596E-2</v>
      </c>
      <c r="AD88" s="36">
        <f>$N88/M88</f>
        <v>9.5846645367412137E-3</v>
      </c>
      <c r="AE88" s="36">
        <f>$N88/S88</f>
        <v>1.3292589763177999E-2</v>
      </c>
      <c r="AF88" s="37">
        <f>J88/K88</f>
        <v>0.92028985507246375</v>
      </c>
      <c r="AG88" s="78" t="str">
        <f>DAY(A88) &amp; "/" &amp; MONTH(A88) &amp; "/" &amp; YEAR(A88)</f>
        <v>1/4/2019</v>
      </c>
    </row>
    <row r="89" spans="1:33" x14ac:dyDescent="0.25">
      <c r="A89" s="2" t="s">
        <v>8946</v>
      </c>
      <c r="B89" s="3" t="s">
        <v>24</v>
      </c>
      <c r="C89" s="4" t="s">
        <v>8947</v>
      </c>
      <c r="D89" s="3" t="s">
        <v>26</v>
      </c>
      <c r="E89" s="3" t="s">
        <v>8948</v>
      </c>
      <c r="F89" s="3" t="s">
        <v>28</v>
      </c>
      <c r="G89" s="3" t="s">
        <v>28</v>
      </c>
      <c r="H89" s="5">
        <v>2391</v>
      </c>
      <c r="I89" s="5">
        <v>87</v>
      </c>
      <c r="J89" s="5">
        <v>1487</v>
      </c>
      <c r="K89" s="5">
        <v>1917</v>
      </c>
      <c r="L89" s="5">
        <v>0.30241400000000002</v>
      </c>
      <c r="M89" s="5">
        <f>O89+V89</f>
        <v>11369</v>
      </c>
      <c r="N89" s="5">
        <v>320</v>
      </c>
      <c r="O89" s="5">
        <v>9756</v>
      </c>
      <c r="P89" s="5">
        <v>6339</v>
      </c>
      <c r="Q89" s="5">
        <v>0</v>
      </c>
      <c r="R89" s="5">
        <v>0</v>
      </c>
      <c r="S89" s="5">
        <f>P89+R89+W89</f>
        <v>7410</v>
      </c>
      <c r="T89" s="5">
        <v>31</v>
      </c>
      <c r="U89" s="5">
        <v>66</v>
      </c>
      <c r="V89" s="5">
        <v>1613</v>
      </c>
      <c r="W89" s="5">
        <v>1071</v>
      </c>
      <c r="X89" s="37">
        <f>O89/$M89</f>
        <v>0.85812296596006687</v>
      </c>
      <c r="Y89" s="37">
        <f>Q89/$M89</f>
        <v>0</v>
      </c>
      <c r="Z89" s="37">
        <f>V89/$M89</f>
        <v>0.14187703403993315</v>
      </c>
      <c r="AA89" s="37">
        <f>P89/$S89</f>
        <v>0.85546558704453446</v>
      </c>
      <c r="AB89" s="37">
        <f>R89/$S89</f>
        <v>0</v>
      </c>
      <c r="AC89" s="37">
        <f>W89/$S89</f>
        <v>0.1445344129554656</v>
      </c>
      <c r="AD89" s="36">
        <f>$N89/M89</f>
        <v>2.8146714750637698E-2</v>
      </c>
      <c r="AE89" s="36">
        <f>$N89/S89</f>
        <v>4.3184885290148446E-2</v>
      </c>
      <c r="AF89" s="37">
        <f>J89/K89</f>
        <v>0.77569118414188831</v>
      </c>
      <c r="AG89" s="78" t="str">
        <f>DAY(A89) &amp; "/" &amp; MONTH(A89) &amp; "/" &amp; YEAR(A89)</f>
        <v>3/4/2019</v>
      </c>
    </row>
    <row r="90" spans="1:33" x14ac:dyDescent="0.25">
      <c r="A90" s="2" t="s">
        <v>8949</v>
      </c>
      <c r="B90" s="3" t="s">
        <v>24</v>
      </c>
      <c r="C90" s="4" t="s">
        <v>8950</v>
      </c>
      <c r="D90" s="3" t="s">
        <v>26</v>
      </c>
      <c r="E90" s="3" t="s">
        <v>8951</v>
      </c>
      <c r="F90" s="3" t="s">
        <v>28</v>
      </c>
      <c r="G90" s="3" t="s">
        <v>28</v>
      </c>
      <c r="H90" s="5">
        <v>121</v>
      </c>
      <c r="I90" s="5">
        <v>0</v>
      </c>
      <c r="J90" s="5">
        <v>184</v>
      </c>
      <c r="K90" s="5">
        <v>228</v>
      </c>
      <c r="L90" s="5">
        <v>3.6270999999999998E-2</v>
      </c>
      <c r="M90" s="5">
        <f>O90+V90</f>
        <v>9780</v>
      </c>
      <c r="N90" s="5">
        <v>142</v>
      </c>
      <c r="O90" s="5">
        <v>8848</v>
      </c>
      <c r="P90" s="5">
        <v>6286</v>
      </c>
      <c r="Q90" s="5">
        <v>0</v>
      </c>
      <c r="R90" s="5">
        <v>0</v>
      </c>
      <c r="S90" s="5">
        <f>P90+R90+W90</f>
        <v>6902</v>
      </c>
      <c r="T90" s="5">
        <v>18</v>
      </c>
      <c r="U90" s="5">
        <v>7</v>
      </c>
      <c r="V90" s="5">
        <v>932</v>
      </c>
      <c r="W90" s="5">
        <v>616</v>
      </c>
      <c r="X90" s="37">
        <f>O90/$M90</f>
        <v>0.90470347648261762</v>
      </c>
      <c r="Y90" s="37">
        <f>Q90/$M90</f>
        <v>0</v>
      </c>
      <c r="Z90" s="37">
        <f>V90/$M90</f>
        <v>9.5296523517382409E-2</v>
      </c>
      <c r="AA90" s="37">
        <f>P90/$S90</f>
        <v>0.91075050709939143</v>
      </c>
      <c r="AB90" s="37">
        <f>R90/$S90</f>
        <v>0</v>
      </c>
      <c r="AC90" s="37">
        <f>W90/$S90</f>
        <v>8.9249492900608518E-2</v>
      </c>
      <c r="AD90" s="36">
        <f>$N90/M90</f>
        <v>1.4519427402862986E-2</v>
      </c>
      <c r="AE90" s="36">
        <f>$N90/S90</f>
        <v>2.0573746740075342E-2</v>
      </c>
      <c r="AF90" s="37">
        <f>J90/K90</f>
        <v>0.80701754385964908</v>
      </c>
      <c r="AG90" s="78" t="str">
        <f>DAY(A90) &amp; "/" &amp; MONTH(A90) &amp; "/" &amp; YEAR(A90)</f>
        <v>2/4/2019</v>
      </c>
    </row>
    <row r="91" spans="1:33" x14ac:dyDescent="0.25">
      <c r="A91" s="2" t="s">
        <v>8952</v>
      </c>
      <c r="B91" s="3" t="s">
        <v>24</v>
      </c>
      <c r="C91" s="4" t="s">
        <v>8953</v>
      </c>
      <c r="D91" s="3" t="s">
        <v>26</v>
      </c>
      <c r="E91" s="3" t="s">
        <v>8954</v>
      </c>
      <c r="F91" s="3" t="s">
        <v>28</v>
      </c>
      <c r="G91" s="3" t="s">
        <v>28</v>
      </c>
      <c r="H91" s="5">
        <v>361</v>
      </c>
      <c r="I91" s="5">
        <v>7</v>
      </c>
      <c r="J91" s="5">
        <v>403</v>
      </c>
      <c r="K91" s="5">
        <v>435</v>
      </c>
      <c r="L91" s="5">
        <v>6.9689000000000001E-2</v>
      </c>
      <c r="M91" s="5">
        <f>O91+V91</f>
        <v>9017</v>
      </c>
      <c r="N91" s="5">
        <v>156</v>
      </c>
      <c r="O91" s="5">
        <v>8911</v>
      </c>
      <c r="P91" s="5">
        <v>6242</v>
      </c>
      <c r="Q91" s="5">
        <v>0</v>
      </c>
      <c r="R91" s="5">
        <v>0</v>
      </c>
      <c r="S91" s="5">
        <f>P91+R91+W91</f>
        <v>6329</v>
      </c>
      <c r="T91" s="5">
        <v>4</v>
      </c>
      <c r="U91" s="5">
        <v>3</v>
      </c>
      <c r="V91" s="5">
        <v>106</v>
      </c>
      <c r="W91" s="5">
        <v>87</v>
      </c>
      <c r="X91" s="37">
        <f>O91/$M91</f>
        <v>0.9882444271930797</v>
      </c>
      <c r="Y91" s="37">
        <f>Q91/$M91</f>
        <v>0</v>
      </c>
      <c r="Z91" s="37">
        <f>V91/$M91</f>
        <v>1.1755572806920262E-2</v>
      </c>
      <c r="AA91" s="37">
        <f>P91/$S91</f>
        <v>0.98625375256754622</v>
      </c>
      <c r="AB91" s="37">
        <f>R91/$S91</f>
        <v>0</v>
      </c>
      <c r="AC91" s="37">
        <f>W91/$S91</f>
        <v>1.3746247432453784E-2</v>
      </c>
      <c r="AD91" s="36">
        <f>$N91/M91</f>
        <v>1.7300654319618497E-2</v>
      </c>
      <c r="AE91" s="36">
        <f>$N91/S91</f>
        <v>2.4648443671986094E-2</v>
      </c>
      <c r="AF91" s="37">
        <f>J91/K91</f>
        <v>0.9264367816091954</v>
      </c>
      <c r="AG91" s="78" t="str">
        <f>DAY(A91) &amp; "/" &amp; MONTH(A91) &amp; "/" &amp; YEAR(A91)</f>
        <v>7/4/2019</v>
      </c>
    </row>
    <row r="92" spans="1:33" x14ac:dyDescent="0.25">
      <c r="A92" s="2" t="s">
        <v>8955</v>
      </c>
      <c r="B92" s="3" t="s">
        <v>24</v>
      </c>
      <c r="C92" s="4" t="s">
        <v>8956</v>
      </c>
      <c r="D92" s="3" t="s">
        <v>26</v>
      </c>
      <c r="E92" s="3" t="s">
        <v>8957</v>
      </c>
      <c r="F92" s="3" t="s">
        <v>28</v>
      </c>
      <c r="G92" s="3" t="s">
        <v>28</v>
      </c>
      <c r="H92" s="5">
        <v>605</v>
      </c>
      <c r="I92" s="5">
        <v>98</v>
      </c>
      <c r="J92" s="5">
        <v>343</v>
      </c>
      <c r="K92" s="5">
        <v>414</v>
      </c>
      <c r="L92" s="5">
        <v>6.6346000000000002E-2</v>
      </c>
      <c r="M92" s="5">
        <f>O92+V92</f>
        <v>9072</v>
      </c>
      <c r="N92" s="5">
        <v>52</v>
      </c>
      <c r="O92" s="5">
        <v>8666</v>
      </c>
      <c r="P92" s="5">
        <v>6240</v>
      </c>
      <c r="Q92" s="5">
        <v>0</v>
      </c>
      <c r="R92" s="5">
        <v>0</v>
      </c>
      <c r="S92" s="5">
        <f>P92+R92+W92</f>
        <v>6559</v>
      </c>
      <c r="T92" s="5">
        <v>63</v>
      </c>
      <c r="U92" s="5">
        <v>2</v>
      </c>
      <c r="V92" s="5">
        <v>406</v>
      </c>
      <c r="W92" s="5">
        <v>319</v>
      </c>
      <c r="X92" s="37">
        <f>O92/$M92</f>
        <v>0.95524691358024694</v>
      </c>
      <c r="Y92" s="37">
        <f>Q92/$M92</f>
        <v>0</v>
      </c>
      <c r="Z92" s="37">
        <f>V92/$M92</f>
        <v>4.4753086419753084E-2</v>
      </c>
      <c r="AA92" s="37">
        <f>P92/$S92</f>
        <v>0.95136453727702397</v>
      </c>
      <c r="AB92" s="37">
        <f>R92/$S92</f>
        <v>0</v>
      </c>
      <c r="AC92" s="37">
        <f>W92/$S92</f>
        <v>4.8635462722976065E-2</v>
      </c>
      <c r="AD92" s="36">
        <f>$N92/M92</f>
        <v>5.7319223985890649E-3</v>
      </c>
      <c r="AE92" s="36">
        <f>$N92/S92</f>
        <v>7.9280378106418668E-3</v>
      </c>
      <c r="AF92" s="37">
        <f>J92/K92</f>
        <v>0.82850241545893721</v>
      </c>
      <c r="AG92" s="78" t="str">
        <f>DAY(A92) &amp; "/" &amp; MONTH(A92) &amp; "/" &amp; YEAR(A92)</f>
        <v>7/4/2019</v>
      </c>
    </row>
    <row r="93" spans="1:33" x14ac:dyDescent="0.25">
      <c r="A93" s="2" t="s">
        <v>8958</v>
      </c>
      <c r="B93" s="3" t="s">
        <v>24</v>
      </c>
      <c r="C93" s="4" t="s">
        <v>8959</v>
      </c>
      <c r="D93" s="3" t="s">
        <v>26</v>
      </c>
      <c r="E93" s="3" t="s">
        <v>8960</v>
      </c>
      <c r="F93" s="3" t="s">
        <v>28</v>
      </c>
      <c r="G93" s="3" t="s">
        <v>28</v>
      </c>
      <c r="H93" s="5">
        <v>195</v>
      </c>
      <c r="I93" s="5">
        <v>14</v>
      </c>
      <c r="J93" s="5">
        <v>184</v>
      </c>
      <c r="K93" s="5">
        <v>209</v>
      </c>
      <c r="L93" s="5">
        <v>3.3618000000000002E-2</v>
      </c>
      <c r="M93" s="5">
        <f>O93+V93</f>
        <v>9469</v>
      </c>
      <c r="N93" s="5">
        <v>42</v>
      </c>
      <c r="O93" s="5">
        <v>8411</v>
      </c>
      <c r="P93" s="5">
        <v>6217</v>
      </c>
      <c r="Q93" s="5">
        <v>0</v>
      </c>
      <c r="R93" s="5">
        <v>0</v>
      </c>
      <c r="S93" s="5">
        <f>P93+R93+W93</f>
        <v>6966</v>
      </c>
      <c r="T93" s="5">
        <v>23</v>
      </c>
      <c r="U93" s="5">
        <v>19</v>
      </c>
      <c r="V93" s="5">
        <v>1058</v>
      </c>
      <c r="W93" s="5">
        <v>749</v>
      </c>
      <c r="X93" s="37">
        <f>O93/$M93</f>
        <v>0.88826697644946673</v>
      </c>
      <c r="Y93" s="37">
        <f>Q93/$M93</f>
        <v>0</v>
      </c>
      <c r="Z93" s="37">
        <f>V93/$M93</f>
        <v>0.11173302355053331</v>
      </c>
      <c r="AA93" s="37">
        <f>P93/$S93</f>
        <v>0.89247774906689636</v>
      </c>
      <c r="AB93" s="37">
        <f>R93/$S93</f>
        <v>0</v>
      </c>
      <c r="AC93" s="37">
        <f>W93/$S93</f>
        <v>0.10752225093310365</v>
      </c>
      <c r="AD93" s="36">
        <f>$N93/M93</f>
        <v>4.4355264547470694E-3</v>
      </c>
      <c r="AE93" s="36">
        <f>$N93/S93</f>
        <v>6.029285099052541E-3</v>
      </c>
      <c r="AF93" s="37">
        <f>J93/K93</f>
        <v>0.88038277511961727</v>
      </c>
      <c r="AG93" s="78" t="str">
        <f>DAY(A93) &amp; "/" &amp; MONTH(A93) &amp; "/" &amp; YEAR(A93)</f>
        <v>1/4/2019</v>
      </c>
    </row>
    <row r="94" spans="1:33" x14ac:dyDescent="0.25">
      <c r="A94" s="2" t="s">
        <v>8961</v>
      </c>
      <c r="B94" s="3" t="s">
        <v>24</v>
      </c>
      <c r="C94" s="4" t="s">
        <v>8962</v>
      </c>
      <c r="D94" s="3" t="s">
        <v>26</v>
      </c>
      <c r="E94" s="3" t="s">
        <v>8963</v>
      </c>
      <c r="F94" s="3" t="s">
        <v>28</v>
      </c>
      <c r="G94" s="3" t="s">
        <v>28</v>
      </c>
      <c r="H94" s="5">
        <v>621</v>
      </c>
      <c r="I94" s="5">
        <v>122</v>
      </c>
      <c r="J94" s="5">
        <v>326</v>
      </c>
      <c r="K94" s="5">
        <v>475</v>
      </c>
      <c r="L94" s="5">
        <v>7.6910999999999993E-2</v>
      </c>
      <c r="M94" s="5">
        <f>O94+V94</f>
        <v>9610</v>
      </c>
      <c r="N94" s="5">
        <v>91</v>
      </c>
      <c r="O94" s="5">
        <v>8854</v>
      </c>
      <c r="P94" s="5">
        <v>6176</v>
      </c>
      <c r="Q94" s="5">
        <v>0</v>
      </c>
      <c r="R94" s="5">
        <v>0</v>
      </c>
      <c r="S94" s="5">
        <f>P94+R94+W94</f>
        <v>6751</v>
      </c>
      <c r="T94" s="5">
        <v>20</v>
      </c>
      <c r="U94" s="5">
        <v>4</v>
      </c>
      <c r="V94" s="5">
        <v>756</v>
      </c>
      <c r="W94" s="5">
        <v>575</v>
      </c>
      <c r="X94" s="37">
        <f>O94/$M94</f>
        <v>0.92133194588969825</v>
      </c>
      <c r="Y94" s="37">
        <f>Q94/$M94</f>
        <v>0</v>
      </c>
      <c r="Z94" s="37">
        <f>V94/$M94</f>
        <v>7.8668054110301769E-2</v>
      </c>
      <c r="AA94" s="37">
        <f>P94/$S94</f>
        <v>0.91482743297289293</v>
      </c>
      <c r="AB94" s="37">
        <f>R94/$S94</f>
        <v>0</v>
      </c>
      <c r="AC94" s="37">
        <f>W94/$S94</f>
        <v>8.5172567027107099E-2</v>
      </c>
      <c r="AD94" s="36">
        <f>$N94/M94</f>
        <v>9.4693028095733604E-3</v>
      </c>
      <c r="AE94" s="36">
        <f>$N94/S94</f>
        <v>1.3479484520811732E-2</v>
      </c>
      <c r="AF94" s="37">
        <f>J94/K94</f>
        <v>0.68631578947368421</v>
      </c>
      <c r="AG94" s="78" t="str">
        <f>DAY(A94) &amp; "/" &amp; MONTH(A94) &amp; "/" &amp; YEAR(A94)</f>
        <v>6/4/2019</v>
      </c>
    </row>
    <row r="95" spans="1:33" x14ac:dyDescent="0.25">
      <c r="A95" s="2" t="s">
        <v>8964</v>
      </c>
      <c r="B95" s="3" t="s">
        <v>24</v>
      </c>
      <c r="C95" s="4" t="s">
        <v>8965</v>
      </c>
      <c r="D95" s="3" t="s">
        <v>26</v>
      </c>
      <c r="E95" s="3" t="s">
        <v>8966</v>
      </c>
      <c r="F95" s="3" t="s">
        <v>28</v>
      </c>
      <c r="G95" s="3" t="s">
        <v>28</v>
      </c>
      <c r="H95" s="5">
        <v>55</v>
      </c>
      <c r="I95" s="5">
        <v>0</v>
      </c>
      <c r="J95" s="5">
        <v>128</v>
      </c>
      <c r="K95" s="5">
        <v>149</v>
      </c>
      <c r="L95" s="5">
        <v>2.4327000000000001E-2</v>
      </c>
      <c r="M95" s="5">
        <f>O95+V95</f>
        <v>9417</v>
      </c>
      <c r="N95" s="5">
        <v>43</v>
      </c>
      <c r="O95" s="5">
        <v>8479</v>
      </c>
      <c r="P95" s="5">
        <v>6125</v>
      </c>
      <c r="Q95" s="5">
        <v>0</v>
      </c>
      <c r="R95" s="5">
        <v>0</v>
      </c>
      <c r="S95" s="5">
        <f>P95+R95+W95</f>
        <v>6786</v>
      </c>
      <c r="T95" s="5">
        <v>45</v>
      </c>
      <c r="U95" s="5">
        <v>21</v>
      </c>
      <c r="V95" s="5">
        <v>938</v>
      </c>
      <c r="W95" s="5">
        <v>661</v>
      </c>
      <c r="X95" s="37">
        <f>O95/$M95</f>
        <v>0.90039290644578951</v>
      </c>
      <c r="Y95" s="37">
        <f>Q95/$M95</f>
        <v>0</v>
      </c>
      <c r="Z95" s="37">
        <f>V95/$M95</f>
        <v>9.9607093554210477E-2</v>
      </c>
      <c r="AA95" s="37">
        <f>P95/$S95</f>
        <v>0.90259357500736814</v>
      </c>
      <c r="AB95" s="37">
        <f>R95/$S95</f>
        <v>0</v>
      </c>
      <c r="AC95" s="37">
        <f>W95/$S95</f>
        <v>9.7406424992631885E-2</v>
      </c>
      <c r="AD95" s="36">
        <f>$N95/M95</f>
        <v>4.5662100456621002E-3</v>
      </c>
      <c r="AE95" s="36">
        <f>$N95/S95</f>
        <v>6.3365753020925434E-3</v>
      </c>
      <c r="AF95" s="37">
        <f>J95/K95</f>
        <v>0.85906040268456374</v>
      </c>
      <c r="AG95" s="78" t="str">
        <f>DAY(A95) &amp; "/" &amp; MONTH(A95) &amp; "/" &amp; YEAR(A95)</f>
        <v>5/4/2019</v>
      </c>
    </row>
    <row r="96" spans="1:33" x14ac:dyDescent="0.25">
      <c r="A96" s="2" t="s">
        <v>8967</v>
      </c>
      <c r="B96" s="3" t="s">
        <v>24</v>
      </c>
      <c r="C96" s="4" t="s">
        <v>8968</v>
      </c>
      <c r="D96" s="3" t="s">
        <v>26</v>
      </c>
      <c r="E96" s="3" t="s">
        <v>8969</v>
      </c>
      <c r="F96" s="3" t="s">
        <v>28</v>
      </c>
      <c r="G96" s="3" t="s">
        <v>28</v>
      </c>
      <c r="H96" s="5">
        <v>526</v>
      </c>
      <c r="I96" s="5">
        <v>49</v>
      </c>
      <c r="J96" s="5">
        <v>375</v>
      </c>
      <c r="K96" s="5">
        <v>473</v>
      </c>
      <c r="L96" s="5">
        <v>7.7744999999999995E-2</v>
      </c>
      <c r="M96" s="5">
        <f>O96+V96</f>
        <v>9061</v>
      </c>
      <c r="N96" s="5">
        <v>124</v>
      </c>
      <c r="O96" s="5">
        <v>8347</v>
      </c>
      <c r="P96" s="5">
        <v>6084</v>
      </c>
      <c r="Q96" s="5">
        <v>0</v>
      </c>
      <c r="R96" s="5">
        <v>0</v>
      </c>
      <c r="S96" s="5">
        <f>P96+R96+W96</f>
        <v>6590</v>
      </c>
      <c r="T96" s="5">
        <v>36</v>
      </c>
      <c r="U96" s="5">
        <v>4</v>
      </c>
      <c r="V96" s="5">
        <v>714</v>
      </c>
      <c r="W96" s="5">
        <v>506</v>
      </c>
      <c r="X96" s="37">
        <f>O96/$M96</f>
        <v>0.92120075046904315</v>
      </c>
      <c r="Y96" s="37">
        <f>Q96/$M96</f>
        <v>0</v>
      </c>
      <c r="Z96" s="37">
        <f>V96/$M96</f>
        <v>7.879924953095685E-2</v>
      </c>
      <c r="AA96" s="37">
        <f>P96/$S96</f>
        <v>0.9232169954476479</v>
      </c>
      <c r="AB96" s="37">
        <f>R96/$S96</f>
        <v>0</v>
      </c>
      <c r="AC96" s="37">
        <f>W96/$S96</f>
        <v>7.6783004552352055E-2</v>
      </c>
      <c r="AD96" s="36">
        <f>$N96/M96</f>
        <v>1.3685023728065335E-2</v>
      </c>
      <c r="AE96" s="36">
        <f>$N96/S96</f>
        <v>1.8816388467374809E-2</v>
      </c>
      <c r="AF96" s="37">
        <f>J96/K96</f>
        <v>0.79281183932346722</v>
      </c>
      <c r="AG96" s="78" t="str">
        <f>DAY(A96) &amp; "/" &amp; MONTH(A96) &amp; "/" &amp; YEAR(A96)</f>
        <v>3/4/2019</v>
      </c>
    </row>
    <row r="97" spans="1:33" x14ac:dyDescent="0.25">
      <c r="A97" s="2" t="s">
        <v>8976</v>
      </c>
      <c r="B97" s="3" t="s">
        <v>24</v>
      </c>
      <c r="C97" s="4" t="s">
        <v>8977</v>
      </c>
      <c r="D97" s="3" t="s">
        <v>26</v>
      </c>
      <c r="E97" s="3" t="s">
        <v>8978</v>
      </c>
      <c r="F97" s="3" t="s">
        <v>28</v>
      </c>
      <c r="G97" s="3" t="s">
        <v>28</v>
      </c>
      <c r="H97" s="5">
        <v>657</v>
      </c>
      <c r="I97" s="5">
        <v>117</v>
      </c>
      <c r="J97" s="5">
        <v>362</v>
      </c>
      <c r="K97" s="5">
        <v>448</v>
      </c>
      <c r="L97" s="5">
        <v>7.6777999999999999E-2</v>
      </c>
      <c r="M97" s="5">
        <f>O97+V97</f>
        <v>8667</v>
      </c>
      <c r="N97" s="5">
        <v>93</v>
      </c>
      <c r="O97" s="5">
        <v>7813</v>
      </c>
      <c r="P97" s="5">
        <v>5835</v>
      </c>
      <c r="Q97" s="5">
        <v>0</v>
      </c>
      <c r="R97" s="5">
        <v>0</v>
      </c>
      <c r="S97" s="5">
        <f>P97+R97+W97</f>
        <v>6475</v>
      </c>
      <c r="T97" s="5">
        <v>62</v>
      </c>
      <c r="U97" s="5">
        <v>10</v>
      </c>
      <c r="V97" s="5">
        <v>854</v>
      </c>
      <c r="W97" s="5">
        <v>640</v>
      </c>
      <c r="X97" s="37">
        <f>O97/$M97</f>
        <v>0.90146532825660552</v>
      </c>
      <c r="Y97" s="37">
        <f>Q97/$M97</f>
        <v>0</v>
      </c>
      <c r="Z97" s="37">
        <f>V97/$M97</f>
        <v>9.8534671743394489E-2</v>
      </c>
      <c r="AA97" s="37">
        <f>P97/$S97</f>
        <v>0.9011583011583012</v>
      </c>
      <c r="AB97" s="37">
        <f>R97/$S97</f>
        <v>0</v>
      </c>
      <c r="AC97" s="37">
        <f>W97/$S97</f>
        <v>9.8841698841698841E-2</v>
      </c>
      <c r="AD97" s="36">
        <f>$N97/M97</f>
        <v>1.0730356524749048E-2</v>
      </c>
      <c r="AE97" s="36">
        <f>$N97/S97</f>
        <v>1.4362934362934362E-2</v>
      </c>
      <c r="AF97" s="37">
        <f>J97/K97</f>
        <v>0.8080357142857143</v>
      </c>
      <c r="AG97" s="78" t="str">
        <f>DAY(A97) &amp; "/" &amp; MONTH(A97) &amp; "/" &amp; YEAR(A97)</f>
        <v>5/4/2019</v>
      </c>
    </row>
    <row r="98" spans="1:33" x14ac:dyDescent="0.25">
      <c r="A98" s="2" t="s">
        <v>8982</v>
      </c>
      <c r="B98" s="3" t="s">
        <v>24</v>
      </c>
      <c r="C98" s="4" t="s">
        <v>8983</v>
      </c>
      <c r="D98" s="3" t="s">
        <v>26</v>
      </c>
      <c r="E98" s="3" t="s">
        <v>8984</v>
      </c>
      <c r="F98" s="3" t="s">
        <v>28</v>
      </c>
      <c r="G98" s="3" t="s">
        <v>28</v>
      </c>
      <c r="H98" s="5">
        <v>378</v>
      </c>
      <c r="I98" s="5">
        <v>27</v>
      </c>
      <c r="J98" s="5">
        <v>238</v>
      </c>
      <c r="K98" s="5">
        <v>317</v>
      </c>
      <c r="L98" s="5">
        <v>5.5333E-2</v>
      </c>
      <c r="M98" s="5">
        <f>O98+V98</f>
        <v>9039</v>
      </c>
      <c r="N98" s="5">
        <v>110</v>
      </c>
      <c r="O98" s="5">
        <v>7931</v>
      </c>
      <c r="P98" s="5">
        <v>5729</v>
      </c>
      <c r="Q98" s="5">
        <v>0</v>
      </c>
      <c r="R98" s="5">
        <v>0</v>
      </c>
      <c r="S98" s="5">
        <f>P98+R98+W98</f>
        <v>6470</v>
      </c>
      <c r="T98" s="5">
        <v>38</v>
      </c>
      <c r="U98" s="5">
        <v>7</v>
      </c>
      <c r="V98" s="5">
        <v>1108</v>
      </c>
      <c r="W98" s="5">
        <v>741</v>
      </c>
      <c r="X98" s="37">
        <f>O98/$M98</f>
        <v>0.87742006859165833</v>
      </c>
      <c r="Y98" s="37">
        <f>Q98/$M98</f>
        <v>0</v>
      </c>
      <c r="Z98" s="37">
        <f>V98/$M98</f>
        <v>0.12257993140834163</v>
      </c>
      <c r="AA98" s="37">
        <f>P98/$S98</f>
        <v>0.88547140649149925</v>
      </c>
      <c r="AB98" s="37">
        <f>R98/$S98</f>
        <v>0</v>
      </c>
      <c r="AC98" s="37">
        <f>W98/$S98</f>
        <v>0.11452859350850077</v>
      </c>
      <c r="AD98" s="36">
        <f>$N98/M98</f>
        <v>1.2169487775196372E-2</v>
      </c>
      <c r="AE98" s="36">
        <f>$N98/S98</f>
        <v>1.7001545595054096E-2</v>
      </c>
      <c r="AF98" s="37">
        <f>J98/K98</f>
        <v>0.75078864353312302</v>
      </c>
      <c r="AG98" s="78" t="str">
        <f>DAY(A98) &amp; "/" &amp; MONTH(A98) &amp; "/" &amp; YEAR(A98)</f>
        <v>2/4/2019</v>
      </c>
    </row>
    <row r="99" spans="1:33" x14ac:dyDescent="0.25">
      <c r="A99" s="2" t="s">
        <v>8985</v>
      </c>
      <c r="B99" s="3" t="s">
        <v>24</v>
      </c>
      <c r="C99" s="4" t="s">
        <v>8986</v>
      </c>
      <c r="D99" s="3" t="s">
        <v>26</v>
      </c>
      <c r="E99" s="3" t="s">
        <v>8987</v>
      </c>
      <c r="F99" s="3" t="s">
        <v>28</v>
      </c>
      <c r="G99" s="3" t="s">
        <v>28</v>
      </c>
      <c r="H99" s="5">
        <v>209</v>
      </c>
      <c r="I99" s="5">
        <v>4</v>
      </c>
      <c r="J99" s="5">
        <v>238</v>
      </c>
      <c r="K99" s="5">
        <v>294</v>
      </c>
      <c r="L99" s="5">
        <v>5.1506999999999997E-2</v>
      </c>
      <c r="M99" s="5">
        <f>O99+V99</f>
        <v>8490</v>
      </c>
      <c r="N99" s="5">
        <v>80</v>
      </c>
      <c r="O99" s="5">
        <v>7972</v>
      </c>
      <c r="P99" s="5">
        <v>5708</v>
      </c>
      <c r="Q99" s="5">
        <v>0</v>
      </c>
      <c r="R99" s="5">
        <v>0</v>
      </c>
      <c r="S99" s="5">
        <f>P99+R99+W99</f>
        <v>6089</v>
      </c>
      <c r="T99" s="5">
        <v>49</v>
      </c>
      <c r="U99" s="5">
        <v>8</v>
      </c>
      <c r="V99" s="5">
        <v>518</v>
      </c>
      <c r="W99" s="5">
        <v>381</v>
      </c>
      <c r="X99" s="37">
        <f>O99/$M99</f>
        <v>0.93898704358068319</v>
      </c>
      <c r="Y99" s="37">
        <f>Q99/$M99</f>
        <v>0</v>
      </c>
      <c r="Z99" s="37">
        <f>V99/$M99</f>
        <v>6.1012956419316845E-2</v>
      </c>
      <c r="AA99" s="37">
        <f>P99/$S99</f>
        <v>0.93742814912136641</v>
      </c>
      <c r="AB99" s="37">
        <f>R99/$S99</f>
        <v>0</v>
      </c>
      <c r="AC99" s="37">
        <f>W99/$S99</f>
        <v>6.2571850878633595E-2</v>
      </c>
      <c r="AD99" s="36">
        <f>$N99/M99</f>
        <v>9.4228504122497048E-3</v>
      </c>
      <c r="AE99" s="36">
        <f>$N99/S99</f>
        <v>1.3138446378715717E-2</v>
      </c>
      <c r="AF99" s="37">
        <f>J99/K99</f>
        <v>0.80952380952380953</v>
      </c>
      <c r="AG99" s="78" t="str">
        <f>DAY(A99) &amp; "/" &amp; MONTH(A99) &amp; "/" &amp; YEAR(A99)</f>
        <v>3/4/2019</v>
      </c>
    </row>
    <row r="100" spans="1:33" x14ac:dyDescent="0.25">
      <c r="A100" s="2" t="s">
        <v>8988</v>
      </c>
      <c r="B100" s="3" t="s">
        <v>24</v>
      </c>
      <c r="C100" s="4" t="s">
        <v>8989</v>
      </c>
      <c r="D100" s="3" t="s">
        <v>26</v>
      </c>
      <c r="E100" s="3" t="s">
        <v>8990</v>
      </c>
      <c r="F100" s="3" t="s">
        <v>28</v>
      </c>
      <c r="G100" s="3" t="s">
        <v>28</v>
      </c>
      <c r="H100" s="5">
        <v>237</v>
      </c>
      <c r="I100" s="5">
        <v>5</v>
      </c>
      <c r="J100" s="5">
        <v>385</v>
      </c>
      <c r="K100" s="5">
        <v>425</v>
      </c>
      <c r="L100" s="5">
        <v>7.4862999999999999E-2</v>
      </c>
      <c r="M100" s="5">
        <f>O100+V100</f>
        <v>9084</v>
      </c>
      <c r="N100" s="5">
        <v>265</v>
      </c>
      <c r="O100" s="5">
        <v>8142</v>
      </c>
      <c r="P100" s="5">
        <v>5677</v>
      </c>
      <c r="Q100" s="5">
        <v>0</v>
      </c>
      <c r="R100" s="5">
        <v>0</v>
      </c>
      <c r="S100" s="5">
        <f>P100+R100+W100</f>
        <v>6292</v>
      </c>
      <c r="T100" s="5">
        <v>12</v>
      </c>
      <c r="U100" s="5">
        <v>8</v>
      </c>
      <c r="V100" s="5">
        <v>942</v>
      </c>
      <c r="W100" s="5">
        <v>615</v>
      </c>
      <c r="X100" s="37">
        <f>O100/$M100</f>
        <v>0.89630118890356669</v>
      </c>
      <c r="Y100" s="37">
        <f>Q100/$M100</f>
        <v>0</v>
      </c>
      <c r="Z100" s="37">
        <f>V100/$M100</f>
        <v>0.10369881109643329</v>
      </c>
      <c r="AA100" s="37">
        <f>P100/$S100</f>
        <v>0.90225683407501589</v>
      </c>
      <c r="AB100" s="37">
        <f>R100/$S100</f>
        <v>0</v>
      </c>
      <c r="AC100" s="37">
        <f>W100/$S100</f>
        <v>9.774316592498411E-2</v>
      </c>
      <c r="AD100" s="36">
        <f>$N100/M100</f>
        <v>2.9172170849845882E-2</v>
      </c>
      <c r="AE100" s="36">
        <f>$N100/S100</f>
        <v>4.2116973935155753E-2</v>
      </c>
      <c r="AF100" s="37">
        <f>J100/K100</f>
        <v>0.90588235294117647</v>
      </c>
      <c r="AG100" s="78" t="str">
        <f>DAY(A100) &amp; "/" &amp; MONTH(A100) &amp; "/" &amp; YEAR(A100)</f>
        <v>5/4/2019</v>
      </c>
    </row>
    <row r="101" spans="1:33" x14ac:dyDescent="0.25">
      <c r="A101" s="2" t="s">
        <v>8991</v>
      </c>
      <c r="B101" s="3" t="s">
        <v>24</v>
      </c>
      <c r="C101" s="4" t="s">
        <v>8992</v>
      </c>
      <c r="D101" s="3" t="s">
        <v>26</v>
      </c>
      <c r="E101" s="3" t="s">
        <v>8993</v>
      </c>
      <c r="F101" s="3" t="s">
        <v>28</v>
      </c>
      <c r="G101" s="3" t="s">
        <v>28</v>
      </c>
      <c r="H101" s="5">
        <v>430</v>
      </c>
      <c r="I101" s="5">
        <v>15</v>
      </c>
      <c r="J101" s="5">
        <v>390</v>
      </c>
      <c r="K101" s="5">
        <v>460</v>
      </c>
      <c r="L101" s="5">
        <v>8.1129000000000007E-2</v>
      </c>
      <c r="M101" s="5">
        <f>O101+V101</f>
        <v>8607</v>
      </c>
      <c r="N101" s="5">
        <v>140</v>
      </c>
      <c r="O101" s="5">
        <v>8215</v>
      </c>
      <c r="P101" s="5">
        <v>5670</v>
      </c>
      <c r="Q101" s="5">
        <v>0</v>
      </c>
      <c r="R101" s="5">
        <v>0</v>
      </c>
      <c r="S101" s="5">
        <f>P101+R101+W101</f>
        <v>5945</v>
      </c>
      <c r="T101" s="5">
        <v>15</v>
      </c>
      <c r="U101" s="5">
        <v>4</v>
      </c>
      <c r="V101" s="5">
        <v>392</v>
      </c>
      <c r="W101" s="5">
        <v>275</v>
      </c>
      <c r="X101" s="37">
        <f>O101/$M101</f>
        <v>0.95445567561287326</v>
      </c>
      <c r="Y101" s="37">
        <f>Q101/$M101</f>
        <v>0</v>
      </c>
      <c r="Z101" s="37">
        <f>V101/$M101</f>
        <v>4.5544324387126758E-2</v>
      </c>
      <c r="AA101" s="37">
        <f>P101/$S101</f>
        <v>0.95374264087468463</v>
      </c>
      <c r="AB101" s="37">
        <f>R101/$S101</f>
        <v>0</v>
      </c>
      <c r="AC101" s="37">
        <f>W101/$S101</f>
        <v>4.6257359125315388E-2</v>
      </c>
      <c r="AD101" s="36">
        <f>$N101/M101</f>
        <v>1.6265830138259555E-2</v>
      </c>
      <c r="AE101" s="36">
        <f>$N101/S101</f>
        <v>2.3549201009251473E-2</v>
      </c>
      <c r="AF101" s="37">
        <f>J101/K101</f>
        <v>0.84782608695652173</v>
      </c>
      <c r="AG101" s="78" t="str">
        <f>DAY(A101) &amp; "/" &amp; MONTH(A101) &amp; "/" &amp; YEAR(A101)</f>
        <v>3/4/2019</v>
      </c>
    </row>
    <row r="102" spans="1:33" x14ac:dyDescent="0.25">
      <c r="A102" s="2" t="s">
        <v>8994</v>
      </c>
      <c r="B102" s="3" t="s">
        <v>24</v>
      </c>
      <c r="C102" s="4" t="s">
        <v>8995</v>
      </c>
      <c r="D102" s="3" t="s">
        <v>26</v>
      </c>
      <c r="E102" s="3" t="s">
        <v>8996</v>
      </c>
      <c r="F102" s="3" t="s">
        <v>28</v>
      </c>
      <c r="G102" s="3" t="s">
        <v>28</v>
      </c>
      <c r="H102" s="5">
        <v>180</v>
      </c>
      <c r="I102" s="5">
        <v>5</v>
      </c>
      <c r="J102" s="5">
        <v>258</v>
      </c>
      <c r="K102" s="5">
        <v>278</v>
      </c>
      <c r="L102" s="5">
        <v>4.9793999999999998E-2</v>
      </c>
      <c r="M102" s="5">
        <f>O102+V102</f>
        <v>7935</v>
      </c>
      <c r="N102" s="5">
        <v>123</v>
      </c>
      <c r="O102" s="5">
        <v>7837</v>
      </c>
      <c r="P102" s="5">
        <v>5583</v>
      </c>
      <c r="Q102" s="5">
        <v>0</v>
      </c>
      <c r="R102" s="5">
        <v>0</v>
      </c>
      <c r="S102" s="5">
        <f>P102+R102+W102</f>
        <v>5635</v>
      </c>
      <c r="T102" s="5">
        <v>33</v>
      </c>
      <c r="U102" s="5">
        <v>2</v>
      </c>
      <c r="V102" s="5">
        <v>98</v>
      </c>
      <c r="W102" s="5">
        <v>52</v>
      </c>
      <c r="X102" s="37">
        <f>O102/$M102</f>
        <v>0.98764965343415245</v>
      </c>
      <c r="Y102" s="37">
        <f>Q102/$M102</f>
        <v>0</v>
      </c>
      <c r="Z102" s="37">
        <f>V102/$M102</f>
        <v>1.2350346565847511E-2</v>
      </c>
      <c r="AA102" s="37">
        <f>P102/$S102</f>
        <v>0.99077196095829634</v>
      </c>
      <c r="AB102" s="37">
        <f>R102/$S102</f>
        <v>0</v>
      </c>
      <c r="AC102" s="37">
        <f>W102/$S102</f>
        <v>9.2280390417036375E-3</v>
      </c>
      <c r="AD102" s="36">
        <f>$N102/M102</f>
        <v>1.550094517958412E-2</v>
      </c>
      <c r="AE102" s="36">
        <f>$N102/S102</f>
        <v>2.1827861579414375E-2</v>
      </c>
      <c r="AF102" s="37">
        <f>J102/K102</f>
        <v>0.92805755395683454</v>
      </c>
      <c r="AG102" s="78" t="str">
        <f>DAY(A102) &amp; "/" &amp; MONTH(A102) &amp; "/" &amp; YEAR(A102)</f>
        <v>5/4/2019</v>
      </c>
    </row>
    <row r="103" spans="1:33" x14ac:dyDescent="0.25">
      <c r="A103" s="2" t="s">
        <v>9000</v>
      </c>
      <c r="B103" s="3" t="s">
        <v>24</v>
      </c>
      <c r="C103" s="4" t="s">
        <v>9001</v>
      </c>
      <c r="D103" s="3" t="s">
        <v>26</v>
      </c>
      <c r="E103" s="3" t="s">
        <v>9002</v>
      </c>
      <c r="F103" s="3" t="s">
        <v>28</v>
      </c>
      <c r="G103" s="3" t="s">
        <v>28</v>
      </c>
      <c r="H103" s="5">
        <v>301</v>
      </c>
      <c r="I103" s="5">
        <v>7</v>
      </c>
      <c r="J103" s="5">
        <v>312</v>
      </c>
      <c r="K103" s="5">
        <v>348</v>
      </c>
      <c r="L103" s="5">
        <v>6.2805E-2</v>
      </c>
      <c r="M103" s="5">
        <f>O103+V103</f>
        <v>7849</v>
      </c>
      <c r="N103" s="5">
        <v>109</v>
      </c>
      <c r="O103" s="5">
        <v>7752</v>
      </c>
      <c r="P103" s="5">
        <v>5541</v>
      </c>
      <c r="Q103" s="5">
        <v>0</v>
      </c>
      <c r="R103" s="5">
        <v>0</v>
      </c>
      <c r="S103" s="5">
        <f>P103+R103+W103</f>
        <v>5616</v>
      </c>
      <c r="T103" s="5">
        <v>15</v>
      </c>
      <c r="U103" s="5">
        <v>2</v>
      </c>
      <c r="V103" s="5">
        <v>97</v>
      </c>
      <c r="W103" s="5">
        <v>75</v>
      </c>
      <c r="X103" s="37">
        <f>O103/$M103</f>
        <v>0.98764173780099374</v>
      </c>
      <c r="Y103" s="37">
        <f>Q103/$M103</f>
        <v>0</v>
      </c>
      <c r="Z103" s="37">
        <f>V103/$M103</f>
        <v>1.2358262199006242E-2</v>
      </c>
      <c r="AA103" s="37">
        <f>P103/$S103</f>
        <v>0.98664529914529919</v>
      </c>
      <c r="AB103" s="37">
        <f>R103/$S103</f>
        <v>0</v>
      </c>
      <c r="AC103" s="37">
        <f>W103/$S103</f>
        <v>1.3354700854700854E-2</v>
      </c>
      <c r="AD103" s="36">
        <f>$N103/M103</f>
        <v>1.3887119378264748E-2</v>
      </c>
      <c r="AE103" s="36">
        <f>$N103/S103</f>
        <v>1.940883190883191E-2</v>
      </c>
      <c r="AF103" s="37">
        <f>J103/K103</f>
        <v>0.89655172413793105</v>
      </c>
      <c r="AG103" s="78" t="str">
        <f>DAY(A103) &amp; "/" &amp; MONTH(A103) &amp; "/" &amp; YEAR(A103)</f>
        <v>6/4/2019</v>
      </c>
    </row>
    <row r="104" spans="1:33" x14ac:dyDescent="0.25">
      <c r="A104" s="2" t="s">
        <v>9008</v>
      </c>
      <c r="B104" s="3" t="s">
        <v>24</v>
      </c>
      <c r="C104" s="4" t="s">
        <v>9009</v>
      </c>
      <c r="D104" s="3" t="s">
        <v>26</v>
      </c>
      <c r="E104" s="3" t="s">
        <v>9010</v>
      </c>
      <c r="F104" s="3" t="s">
        <v>28</v>
      </c>
      <c r="G104" s="3" t="s">
        <v>28</v>
      </c>
      <c r="H104" s="5">
        <v>147</v>
      </c>
      <c r="I104" s="5">
        <v>15</v>
      </c>
      <c r="J104" s="5">
        <v>147</v>
      </c>
      <c r="K104" s="5">
        <v>160</v>
      </c>
      <c r="L104" s="5">
        <v>2.9766999999999998E-2</v>
      </c>
      <c r="M104" s="5">
        <f>O104+V104</f>
        <v>7495</v>
      </c>
      <c r="N104" s="5">
        <v>17</v>
      </c>
      <c r="O104" s="5">
        <v>7370</v>
      </c>
      <c r="P104" s="5">
        <v>5375</v>
      </c>
      <c r="Q104" s="5">
        <v>0</v>
      </c>
      <c r="R104" s="5">
        <v>0</v>
      </c>
      <c r="S104" s="5">
        <f>P104+R104+W104</f>
        <v>5457</v>
      </c>
      <c r="T104" s="5">
        <v>37</v>
      </c>
      <c r="U104" s="5">
        <v>4</v>
      </c>
      <c r="V104" s="5">
        <v>125</v>
      </c>
      <c r="W104" s="5">
        <v>82</v>
      </c>
      <c r="X104" s="37">
        <f>O104/$M104</f>
        <v>0.98332221480987325</v>
      </c>
      <c r="Y104" s="37">
        <f>Q104/$M104</f>
        <v>0</v>
      </c>
      <c r="Z104" s="37">
        <f>V104/$M104</f>
        <v>1.6677785190126752E-2</v>
      </c>
      <c r="AA104" s="37">
        <f>P104/$S104</f>
        <v>0.98497342862378601</v>
      </c>
      <c r="AB104" s="37">
        <f>R104/$S104</f>
        <v>0</v>
      </c>
      <c r="AC104" s="37">
        <f>W104/$S104</f>
        <v>1.5026571376214036E-2</v>
      </c>
      <c r="AD104" s="36">
        <f>$N104/M104</f>
        <v>2.2681787858572383E-3</v>
      </c>
      <c r="AE104" s="36">
        <f>$N104/S104</f>
        <v>3.1152647975077881E-3</v>
      </c>
      <c r="AF104" s="37">
        <f>J104/K104</f>
        <v>0.91874999999999996</v>
      </c>
      <c r="AG104" s="78" t="str">
        <f>DAY(A104) &amp; "/" &amp; MONTH(A104) &amp; "/" &amp; YEAR(A104)</f>
        <v>7/4/2019</v>
      </c>
    </row>
    <row r="105" spans="1:33" x14ac:dyDescent="0.25">
      <c r="A105" s="2" t="s">
        <v>9011</v>
      </c>
      <c r="B105" s="3" t="s">
        <v>24</v>
      </c>
      <c r="C105" s="4" t="s">
        <v>9012</v>
      </c>
      <c r="D105" s="3" t="s">
        <v>26</v>
      </c>
      <c r="E105" s="3" t="s">
        <v>9013</v>
      </c>
      <c r="F105" s="3" t="s">
        <v>28</v>
      </c>
      <c r="G105" s="3" t="s">
        <v>28</v>
      </c>
      <c r="H105" s="5">
        <v>159</v>
      </c>
      <c r="I105" s="5">
        <v>1</v>
      </c>
      <c r="J105" s="5">
        <v>166</v>
      </c>
      <c r="K105" s="5">
        <v>215</v>
      </c>
      <c r="L105" s="5">
        <v>4.0376000000000002E-2</v>
      </c>
      <c r="M105" s="5">
        <f>O105+V105</f>
        <v>8036</v>
      </c>
      <c r="N105" s="5">
        <v>30</v>
      </c>
      <c r="O105" s="5">
        <v>7134</v>
      </c>
      <c r="P105" s="5">
        <v>5325</v>
      </c>
      <c r="Q105" s="5">
        <v>0</v>
      </c>
      <c r="R105" s="5">
        <v>0</v>
      </c>
      <c r="S105" s="5">
        <f>P105+R105+W105</f>
        <v>5934</v>
      </c>
      <c r="T105" s="5">
        <v>64</v>
      </c>
      <c r="U105" s="5">
        <v>15</v>
      </c>
      <c r="V105" s="5">
        <v>902</v>
      </c>
      <c r="W105" s="5">
        <v>609</v>
      </c>
      <c r="X105" s="37">
        <f>O105/$M105</f>
        <v>0.88775510204081631</v>
      </c>
      <c r="Y105" s="37">
        <f>Q105/$M105</f>
        <v>0</v>
      </c>
      <c r="Z105" s="37">
        <f>V105/$M105</f>
        <v>0.11224489795918367</v>
      </c>
      <c r="AA105" s="37">
        <f>P105/$S105</f>
        <v>0.89737108190090997</v>
      </c>
      <c r="AB105" s="37">
        <f>R105/$S105</f>
        <v>0</v>
      </c>
      <c r="AC105" s="37">
        <f>W105/$S105</f>
        <v>0.10262891809908999</v>
      </c>
      <c r="AD105" s="36">
        <f>$N105/M105</f>
        <v>3.7332005973120955E-3</v>
      </c>
      <c r="AE105" s="36">
        <f>$N105/S105</f>
        <v>5.0556117290192111E-3</v>
      </c>
      <c r="AF105" s="37">
        <f>J105/K105</f>
        <v>0.77209302325581397</v>
      </c>
      <c r="AG105" s="78" t="str">
        <f>DAY(A105) &amp; "/" &amp; MONTH(A105) &amp; "/" &amp; YEAR(A105)</f>
        <v>3/4/2019</v>
      </c>
    </row>
    <row r="106" spans="1:33" x14ac:dyDescent="0.25">
      <c r="A106" s="2" t="s">
        <v>9014</v>
      </c>
      <c r="B106" s="3" t="s">
        <v>24</v>
      </c>
      <c r="C106" s="4" t="s">
        <v>9015</v>
      </c>
      <c r="D106" s="3" t="s">
        <v>26</v>
      </c>
      <c r="E106" s="3" t="s">
        <v>9016</v>
      </c>
      <c r="F106" s="3" t="s">
        <v>28</v>
      </c>
      <c r="G106" s="3" t="s">
        <v>28</v>
      </c>
      <c r="H106" s="5">
        <v>588</v>
      </c>
      <c r="I106" s="5">
        <v>95</v>
      </c>
      <c r="J106" s="5">
        <v>335</v>
      </c>
      <c r="K106" s="5">
        <v>404</v>
      </c>
      <c r="L106" s="5">
        <v>7.6155E-2</v>
      </c>
      <c r="M106" s="5">
        <f>O106+V106</f>
        <v>7787</v>
      </c>
      <c r="N106" s="5">
        <v>29</v>
      </c>
      <c r="O106" s="5">
        <v>7367</v>
      </c>
      <c r="P106" s="5">
        <v>5305</v>
      </c>
      <c r="Q106" s="5">
        <v>0</v>
      </c>
      <c r="R106" s="5">
        <v>0</v>
      </c>
      <c r="S106" s="5">
        <f>P106+R106+W106</f>
        <v>5631</v>
      </c>
      <c r="T106" s="5">
        <v>48</v>
      </c>
      <c r="U106" s="5">
        <v>2</v>
      </c>
      <c r="V106" s="5">
        <v>420</v>
      </c>
      <c r="W106" s="5">
        <v>326</v>
      </c>
      <c r="X106" s="37">
        <f>O106/$M106</f>
        <v>0.94606395274174904</v>
      </c>
      <c r="Y106" s="37">
        <f>Q106/$M106</f>
        <v>0</v>
      </c>
      <c r="Z106" s="37">
        <f>V106/$M106</f>
        <v>5.3936047258250928E-2</v>
      </c>
      <c r="AA106" s="37">
        <f>P106/$S106</f>
        <v>0.94210619783342209</v>
      </c>
      <c r="AB106" s="37">
        <f>R106/$S106</f>
        <v>0</v>
      </c>
      <c r="AC106" s="37">
        <f>W106/$S106</f>
        <v>5.7893802166577871E-2</v>
      </c>
      <c r="AD106" s="36">
        <f>$N106/M106</f>
        <v>3.7241556440220881E-3</v>
      </c>
      <c r="AE106" s="36">
        <f>$N106/S106</f>
        <v>5.1500621559225713E-3</v>
      </c>
      <c r="AF106" s="37">
        <f>J106/K106</f>
        <v>0.82920792079207917</v>
      </c>
      <c r="AG106" s="78" t="str">
        <f>DAY(A106) &amp; "/" &amp; MONTH(A106) &amp; "/" &amp; YEAR(A106)</f>
        <v>2/4/2019</v>
      </c>
    </row>
    <row r="107" spans="1:33" x14ac:dyDescent="0.25">
      <c r="A107" s="2" t="s">
        <v>9017</v>
      </c>
      <c r="B107" s="3" t="s">
        <v>24</v>
      </c>
      <c r="C107" s="4" t="s">
        <v>9018</v>
      </c>
      <c r="D107" s="3" t="s">
        <v>26</v>
      </c>
      <c r="E107" s="3" t="s">
        <v>9019</v>
      </c>
      <c r="F107" s="3" t="s">
        <v>28</v>
      </c>
      <c r="G107" s="3" t="s">
        <v>28</v>
      </c>
      <c r="H107" s="5">
        <v>286</v>
      </c>
      <c r="I107" s="5">
        <v>12</v>
      </c>
      <c r="J107" s="5">
        <v>288</v>
      </c>
      <c r="K107" s="5">
        <v>316</v>
      </c>
      <c r="L107" s="5">
        <v>6.0109999999999997E-2</v>
      </c>
      <c r="M107" s="5">
        <f>O107+V107</f>
        <v>7836</v>
      </c>
      <c r="N107" s="5">
        <v>97</v>
      </c>
      <c r="O107" s="5">
        <v>7359</v>
      </c>
      <c r="P107" s="5">
        <v>5257</v>
      </c>
      <c r="Q107" s="5">
        <v>0</v>
      </c>
      <c r="R107" s="5">
        <v>0</v>
      </c>
      <c r="S107" s="5">
        <f>P107+R107+W107</f>
        <v>5576</v>
      </c>
      <c r="T107" s="5">
        <v>31</v>
      </c>
      <c r="U107" s="5">
        <v>6</v>
      </c>
      <c r="V107" s="5">
        <v>477</v>
      </c>
      <c r="W107" s="5">
        <v>319</v>
      </c>
      <c r="X107" s="37">
        <f>O107/$M107</f>
        <v>0.9391271056661562</v>
      </c>
      <c r="Y107" s="37">
        <f>Q107/$M107</f>
        <v>0</v>
      </c>
      <c r="Z107" s="37">
        <f>V107/$M107</f>
        <v>6.0872894333843797E-2</v>
      </c>
      <c r="AA107" s="37">
        <f>P107/$S107</f>
        <v>0.9427905308464849</v>
      </c>
      <c r="AB107" s="37">
        <f>R107/$S107</f>
        <v>0</v>
      </c>
      <c r="AC107" s="37">
        <f>W107/$S107</f>
        <v>5.7209469153515068E-2</v>
      </c>
      <c r="AD107" s="36">
        <f>$N107/M107</f>
        <v>1.2378764675855029E-2</v>
      </c>
      <c r="AE107" s="36">
        <f>$N107/S107</f>
        <v>1.7395982783357244E-2</v>
      </c>
      <c r="AF107" s="37">
        <f>J107/K107</f>
        <v>0.91139240506329111</v>
      </c>
      <c r="AG107" s="78" t="str">
        <f>DAY(A107) &amp; "/" &amp; MONTH(A107) &amp; "/" &amp; YEAR(A107)</f>
        <v>3/4/2019</v>
      </c>
    </row>
    <row r="108" spans="1:33" x14ac:dyDescent="0.25">
      <c r="A108" s="2" t="s">
        <v>9023</v>
      </c>
      <c r="B108" s="3" t="s">
        <v>24</v>
      </c>
      <c r="C108" s="4" t="s">
        <v>9024</v>
      </c>
      <c r="D108" s="3" t="s">
        <v>26</v>
      </c>
      <c r="E108" s="3" t="s">
        <v>9025</v>
      </c>
      <c r="F108" s="3" t="s">
        <v>28</v>
      </c>
      <c r="G108" s="3" t="s">
        <v>28</v>
      </c>
      <c r="H108" s="5">
        <v>221</v>
      </c>
      <c r="I108" s="5">
        <v>6</v>
      </c>
      <c r="J108" s="5">
        <v>258</v>
      </c>
      <c r="K108" s="5">
        <v>284</v>
      </c>
      <c r="L108" s="5">
        <v>5.4094999999999997E-2</v>
      </c>
      <c r="M108" s="5">
        <f>O108+V108</f>
        <v>7902</v>
      </c>
      <c r="N108" s="5">
        <v>112</v>
      </c>
      <c r="O108" s="5">
        <v>7212</v>
      </c>
      <c r="P108" s="5">
        <v>5250</v>
      </c>
      <c r="Q108" s="5">
        <v>0</v>
      </c>
      <c r="R108" s="5">
        <v>0</v>
      </c>
      <c r="S108" s="5">
        <f>P108+R108+W108</f>
        <v>5725</v>
      </c>
      <c r="T108" s="5">
        <v>7</v>
      </c>
      <c r="U108" s="5">
        <v>6</v>
      </c>
      <c r="V108" s="5">
        <v>690</v>
      </c>
      <c r="W108" s="5">
        <v>475</v>
      </c>
      <c r="X108" s="37">
        <f>O108/$M108</f>
        <v>0.91268033409263483</v>
      </c>
      <c r="Y108" s="37">
        <f>Q108/$M108</f>
        <v>0</v>
      </c>
      <c r="Z108" s="37">
        <f>V108/$M108</f>
        <v>8.7319665907365229E-2</v>
      </c>
      <c r="AA108" s="37">
        <f>P108/$S108</f>
        <v>0.91703056768558955</v>
      </c>
      <c r="AB108" s="37">
        <f>R108/$S108</f>
        <v>0</v>
      </c>
      <c r="AC108" s="37">
        <f>W108/$S108</f>
        <v>8.296943231441048E-2</v>
      </c>
      <c r="AD108" s="36">
        <f>$N108/M108</f>
        <v>1.4173626929891167E-2</v>
      </c>
      <c r="AE108" s="36">
        <f>$N108/S108</f>
        <v>1.9563318777292577E-2</v>
      </c>
      <c r="AF108" s="37">
        <f>J108/K108</f>
        <v>0.90845070422535212</v>
      </c>
      <c r="AG108" s="78" t="str">
        <f>DAY(A108) &amp; "/" &amp; MONTH(A108) &amp; "/" &amp; YEAR(A108)</f>
        <v>7/4/2019</v>
      </c>
    </row>
    <row r="109" spans="1:33" x14ac:dyDescent="0.25">
      <c r="A109" s="2" t="s">
        <v>9026</v>
      </c>
      <c r="B109" s="3" t="s">
        <v>24</v>
      </c>
      <c r="C109" s="4" t="s">
        <v>9027</v>
      </c>
      <c r="D109" s="3" t="s">
        <v>26</v>
      </c>
      <c r="E109" s="3" t="s">
        <v>9028</v>
      </c>
      <c r="F109" s="3" t="s">
        <v>28</v>
      </c>
      <c r="G109" s="3" t="s">
        <v>28</v>
      </c>
      <c r="H109" s="5">
        <v>316</v>
      </c>
      <c r="I109" s="5">
        <v>19</v>
      </c>
      <c r="J109" s="5">
        <v>321</v>
      </c>
      <c r="K109" s="5">
        <v>374</v>
      </c>
      <c r="L109" s="5">
        <v>7.1319999999999995E-2</v>
      </c>
      <c r="M109" s="5">
        <f>O109+V109</f>
        <v>7709</v>
      </c>
      <c r="N109" s="5">
        <v>120</v>
      </c>
      <c r="O109" s="5">
        <v>7237</v>
      </c>
      <c r="P109" s="5">
        <v>5244</v>
      </c>
      <c r="Q109" s="5">
        <v>0</v>
      </c>
      <c r="R109" s="5">
        <v>0</v>
      </c>
      <c r="S109" s="5">
        <f>P109+R109+W109</f>
        <v>5585</v>
      </c>
      <c r="T109" s="5">
        <v>35</v>
      </c>
      <c r="U109" s="5">
        <v>7</v>
      </c>
      <c r="V109" s="5">
        <v>472</v>
      </c>
      <c r="W109" s="5">
        <v>341</v>
      </c>
      <c r="X109" s="37">
        <f>O109/$M109</f>
        <v>0.93877286288753403</v>
      </c>
      <c r="Y109" s="37">
        <f>Q109/$M109</f>
        <v>0</v>
      </c>
      <c r="Z109" s="37">
        <f>V109/$M109</f>
        <v>6.1227137112465947E-2</v>
      </c>
      <c r="AA109" s="37">
        <f>P109/$S109</f>
        <v>0.93894359892569379</v>
      </c>
      <c r="AB109" s="37">
        <f>R109/$S109</f>
        <v>0</v>
      </c>
      <c r="AC109" s="37">
        <f>W109/$S109</f>
        <v>6.1056401074306176E-2</v>
      </c>
      <c r="AD109" s="36">
        <f>$N109/M109</f>
        <v>1.5566221299779479E-2</v>
      </c>
      <c r="AE109" s="36">
        <f>$N109/S109</f>
        <v>2.1486123545210387E-2</v>
      </c>
      <c r="AF109" s="37">
        <f>J109/K109</f>
        <v>0.85828877005347592</v>
      </c>
      <c r="AG109" s="78" t="str">
        <f>DAY(A109) &amp; "/" &amp; MONTH(A109) &amp; "/" &amp; YEAR(A109)</f>
        <v>4/4/2019</v>
      </c>
    </row>
    <row r="110" spans="1:33" x14ac:dyDescent="0.25">
      <c r="A110" s="2" t="s">
        <v>9029</v>
      </c>
      <c r="B110" s="3" t="s">
        <v>24</v>
      </c>
      <c r="C110" s="4" t="s">
        <v>9030</v>
      </c>
      <c r="D110" s="3" t="s">
        <v>26</v>
      </c>
      <c r="E110" s="3" t="s">
        <v>9031</v>
      </c>
      <c r="F110" s="3" t="s">
        <v>28</v>
      </c>
      <c r="G110" s="3" t="s">
        <v>28</v>
      </c>
      <c r="H110" s="5">
        <v>399</v>
      </c>
      <c r="I110" s="5">
        <v>11</v>
      </c>
      <c r="J110" s="5">
        <v>381</v>
      </c>
      <c r="K110" s="5">
        <v>440</v>
      </c>
      <c r="L110" s="5">
        <v>8.4339999999999998E-2</v>
      </c>
      <c r="M110" s="5">
        <f>O110+V110</f>
        <v>8467</v>
      </c>
      <c r="N110" s="5">
        <v>147</v>
      </c>
      <c r="O110" s="5">
        <v>7584</v>
      </c>
      <c r="P110" s="5">
        <v>5217</v>
      </c>
      <c r="Q110" s="5">
        <v>0</v>
      </c>
      <c r="R110" s="5">
        <v>0</v>
      </c>
      <c r="S110" s="5">
        <f>P110+R110+W110</f>
        <v>5825</v>
      </c>
      <c r="T110" s="5">
        <v>18</v>
      </c>
      <c r="U110" s="5">
        <v>9</v>
      </c>
      <c r="V110" s="5">
        <v>883</v>
      </c>
      <c r="W110" s="5">
        <v>608</v>
      </c>
      <c r="X110" s="37">
        <f>O110/$M110</f>
        <v>0.89571276721388926</v>
      </c>
      <c r="Y110" s="37">
        <f>Q110/$M110</f>
        <v>0</v>
      </c>
      <c r="Z110" s="37">
        <f>V110/$M110</f>
        <v>0.10428723278611078</v>
      </c>
      <c r="AA110" s="37">
        <f>P110/$S110</f>
        <v>0.89562231759656652</v>
      </c>
      <c r="AB110" s="37">
        <f>R110/$S110</f>
        <v>0</v>
      </c>
      <c r="AC110" s="37">
        <f>W110/$S110</f>
        <v>0.10437768240343348</v>
      </c>
      <c r="AD110" s="36">
        <f>$N110/M110</f>
        <v>1.7361521199952757E-2</v>
      </c>
      <c r="AE110" s="36">
        <f>$N110/S110</f>
        <v>2.5236051502145924E-2</v>
      </c>
      <c r="AF110" s="37">
        <f>J110/K110</f>
        <v>0.86590909090909096</v>
      </c>
      <c r="AG110" s="78" t="str">
        <f>DAY(A110) &amp; "/" &amp; MONTH(A110) &amp; "/" &amp; YEAR(A110)</f>
        <v>4/4/2019</v>
      </c>
    </row>
    <row r="111" spans="1:33" x14ac:dyDescent="0.25">
      <c r="A111" s="2" t="s">
        <v>9032</v>
      </c>
      <c r="B111" s="3" t="s">
        <v>24</v>
      </c>
      <c r="C111" s="4" t="s">
        <v>9033</v>
      </c>
      <c r="D111" s="3" t="s">
        <v>26</v>
      </c>
      <c r="E111" s="3" t="s">
        <v>9034</v>
      </c>
      <c r="F111" s="3" t="s">
        <v>28</v>
      </c>
      <c r="G111" s="3" t="s">
        <v>28</v>
      </c>
      <c r="H111" s="5">
        <v>48</v>
      </c>
      <c r="I111" s="5">
        <v>0</v>
      </c>
      <c r="J111" s="5">
        <v>391</v>
      </c>
      <c r="K111" s="5">
        <v>412</v>
      </c>
      <c r="L111" s="5">
        <v>8.4791000000000005E-2</v>
      </c>
      <c r="M111" s="5">
        <f>O111+V111</f>
        <v>7115</v>
      </c>
      <c r="N111" s="5">
        <v>377</v>
      </c>
      <c r="O111" s="5">
        <v>6921</v>
      </c>
      <c r="P111" s="5">
        <v>4859</v>
      </c>
      <c r="Q111" s="5">
        <v>0</v>
      </c>
      <c r="R111" s="5">
        <v>0</v>
      </c>
      <c r="S111" s="5">
        <f>P111+R111+W111</f>
        <v>4985</v>
      </c>
      <c r="T111" s="5">
        <v>7</v>
      </c>
      <c r="U111" s="5">
        <v>5</v>
      </c>
      <c r="V111" s="5">
        <v>194</v>
      </c>
      <c r="W111" s="5">
        <v>126</v>
      </c>
      <c r="X111" s="37">
        <f>O111/$M111</f>
        <v>0.97273366127898808</v>
      </c>
      <c r="Y111" s="37">
        <f>Q111/$M111</f>
        <v>0</v>
      </c>
      <c r="Z111" s="37">
        <f>V111/$M111</f>
        <v>2.7266338721011946E-2</v>
      </c>
      <c r="AA111" s="37">
        <f>P111/$S111</f>
        <v>0.97472417251755261</v>
      </c>
      <c r="AB111" s="37">
        <f>R111/$S111</f>
        <v>0</v>
      </c>
      <c r="AC111" s="37">
        <f>W111/$S111</f>
        <v>2.5275827482447343E-2</v>
      </c>
      <c r="AD111" s="36">
        <f>$N111/M111</f>
        <v>5.2986647926914966E-2</v>
      </c>
      <c r="AE111" s="36">
        <f>$N111/S111</f>
        <v>7.5626880641925784E-2</v>
      </c>
      <c r="AF111" s="37">
        <f>J111/K111</f>
        <v>0.94902912621359226</v>
      </c>
      <c r="AG111" s="78" t="str">
        <f>DAY(A111) &amp; "/" &amp; MONTH(A111) &amp; "/" &amp; YEAR(A111)</f>
        <v>2/4/2019</v>
      </c>
    </row>
    <row r="112" spans="1:33" x14ac:dyDescent="0.25">
      <c r="A112" s="2" t="s">
        <v>9035</v>
      </c>
      <c r="B112" s="3" t="s">
        <v>24</v>
      </c>
      <c r="C112" s="4" t="s">
        <v>9036</v>
      </c>
      <c r="D112" s="3" t="s">
        <v>26</v>
      </c>
      <c r="E112" s="3" t="s">
        <v>9037</v>
      </c>
      <c r="F112" s="3" t="s">
        <v>28</v>
      </c>
      <c r="G112" s="3" t="s">
        <v>28</v>
      </c>
      <c r="H112" s="5">
        <v>204</v>
      </c>
      <c r="I112" s="5">
        <v>9</v>
      </c>
      <c r="J112" s="5">
        <v>212</v>
      </c>
      <c r="K112" s="5">
        <v>246</v>
      </c>
      <c r="L112" s="5">
        <v>5.0743000000000003E-2</v>
      </c>
      <c r="M112" s="5">
        <f>O112+V112</f>
        <v>7796</v>
      </c>
      <c r="N112" s="5">
        <v>73</v>
      </c>
      <c r="O112" s="5">
        <v>6971</v>
      </c>
      <c r="P112" s="5">
        <v>4848</v>
      </c>
      <c r="Q112" s="5">
        <v>0</v>
      </c>
      <c r="R112" s="5">
        <v>0</v>
      </c>
      <c r="S112" s="5">
        <f>P112+R112+W112</f>
        <v>5398</v>
      </c>
      <c r="T112" s="5">
        <v>19</v>
      </c>
      <c r="U112" s="5">
        <v>8</v>
      </c>
      <c r="V112" s="5">
        <v>825</v>
      </c>
      <c r="W112" s="5">
        <v>550</v>
      </c>
      <c r="X112" s="37">
        <f>O112/$M112</f>
        <v>0.8941765007696254</v>
      </c>
      <c r="Y112" s="37">
        <f>Q112/$M112</f>
        <v>0</v>
      </c>
      <c r="Z112" s="37">
        <f>V112/$M112</f>
        <v>0.10582349923037455</v>
      </c>
      <c r="AA112" s="37">
        <f>P112/$S112</f>
        <v>0.89811041126343094</v>
      </c>
      <c r="AB112" s="37">
        <f>R112/$S112</f>
        <v>0</v>
      </c>
      <c r="AC112" s="37">
        <f>W112/$S112</f>
        <v>0.1018895887365691</v>
      </c>
      <c r="AD112" s="36">
        <f>$N112/M112</f>
        <v>9.3637762955361727E-3</v>
      </c>
      <c r="AE112" s="36">
        <f>$N112/S112</f>
        <v>1.3523527232308262E-2</v>
      </c>
      <c r="AF112" s="37">
        <f>J112/K112</f>
        <v>0.86178861788617889</v>
      </c>
      <c r="AG112" s="78" t="str">
        <f>DAY(A112) &amp; "/" &amp; MONTH(A112) &amp; "/" &amp; YEAR(A112)</f>
        <v>1/4/2019</v>
      </c>
    </row>
    <row r="113" spans="1:33" x14ac:dyDescent="0.25">
      <c r="A113" s="2" t="s">
        <v>9038</v>
      </c>
      <c r="B113" s="3" t="s">
        <v>24</v>
      </c>
      <c r="C113" s="4" t="s">
        <v>9039</v>
      </c>
      <c r="D113" s="3" t="s">
        <v>26</v>
      </c>
      <c r="E113" s="3" t="s">
        <v>9040</v>
      </c>
      <c r="F113" s="3" t="s">
        <v>28</v>
      </c>
      <c r="G113" s="3" t="s">
        <v>28</v>
      </c>
      <c r="H113" s="5">
        <v>361</v>
      </c>
      <c r="I113" s="5">
        <v>51</v>
      </c>
      <c r="J113" s="5">
        <v>243</v>
      </c>
      <c r="K113" s="5">
        <v>277</v>
      </c>
      <c r="L113" s="5">
        <v>5.7516999999999999E-2</v>
      </c>
      <c r="M113" s="5">
        <f>O113+V113</f>
        <v>7570</v>
      </c>
      <c r="N113" s="5">
        <v>39</v>
      </c>
      <c r="O113" s="5">
        <v>7258</v>
      </c>
      <c r="P113" s="5">
        <v>4816</v>
      </c>
      <c r="Q113" s="5">
        <v>0</v>
      </c>
      <c r="R113" s="5">
        <v>0</v>
      </c>
      <c r="S113" s="5">
        <f>P113+R113+W113</f>
        <v>5043</v>
      </c>
      <c r="T113" s="5">
        <v>39</v>
      </c>
      <c r="U113" s="5">
        <v>10</v>
      </c>
      <c r="V113" s="5">
        <v>312</v>
      </c>
      <c r="W113" s="5">
        <v>227</v>
      </c>
      <c r="X113" s="37">
        <f>O113/$M113</f>
        <v>0.95878467635402909</v>
      </c>
      <c r="Y113" s="37">
        <f>Q113/$M113</f>
        <v>0</v>
      </c>
      <c r="Z113" s="37">
        <f>V113/$M113</f>
        <v>4.1215323645970935E-2</v>
      </c>
      <c r="AA113" s="37">
        <f>P113/$S113</f>
        <v>0.95498711084671817</v>
      </c>
      <c r="AB113" s="37">
        <f>R113/$S113</f>
        <v>0</v>
      </c>
      <c r="AC113" s="37">
        <f>W113/$S113</f>
        <v>4.5012889153281777E-2</v>
      </c>
      <c r="AD113" s="36">
        <f>$N113/M113</f>
        <v>5.1519154557463668E-3</v>
      </c>
      <c r="AE113" s="36">
        <f>$N113/S113</f>
        <v>7.7334919690660317E-3</v>
      </c>
      <c r="AF113" s="37">
        <f>J113/K113</f>
        <v>0.87725631768953072</v>
      </c>
      <c r="AG113" s="78" t="str">
        <f>DAY(A113) &amp; "/" &amp; MONTH(A113) &amp; "/" &amp; YEAR(A113)</f>
        <v>7/4/2019</v>
      </c>
    </row>
    <row r="114" spans="1:33" x14ac:dyDescent="0.25">
      <c r="A114" s="2" t="s">
        <v>9043</v>
      </c>
      <c r="B114" s="3" t="s">
        <v>24</v>
      </c>
      <c r="C114" s="4" t="s">
        <v>9044</v>
      </c>
      <c r="D114" s="3" t="s">
        <v>26</v>
      </c>
      <c r="E114" s="3" t="s">
        <v>9045</v>
      </c>
      <c r="F114" s="3" t="s">
        <v>28</v>
      </c>
      <c r="G114" s="3" t="s">
        <v>28</v>
      </c>
      <c r="H114" s="5">
        <v>243</v>
      </c>
      <c r="I114" s="5">
        <v>5</v>
      </c>
      <c r="J114" s="5">
        <v>226</v>
      </c>
      <c r="K114" s="5">
        <v>251</v>
      </c>
      <c r="L114" s="5">
        <v>5.3020999999999999E-2</v>
      </c>
      <c r="M114" s="5">
        <f>O114+V114</f>
        <v>7094</v>
      </c>
      <c r="N114" s="5">
        <v>99</v>
      </c>
      <c r="O114" s="5">
        <v>6643</v>
      </c>
      <c r="P114" s="5">
        <v>4734</v>
      </c>
      <c r="Q114" s="5">
        <v>0</v>
      </c>
      <c r="R114" s="5">
        <v>0</v>
      </c>
      <c r="S114" s="5">
        <f>P114+R114+W114</f>
        <v>5009</v>
      </c>
      <c r="T114" s="5">
        <v>4</v>
      </c>
      <c r="U114" s="5">
        <v>6</v>
      </c>
      <c r="V114" s="5">
        <v>451</v>
      </c>
      <c r="W114" s="5">
        <v>275</v>
      </c>
      <c r="X114" s="37">
        <f>O114/$M114</f>
        <v>0.93642514801240484</v>
      </c>
      <c r="Y114" s="37">
        <f>Q114/$M114</f>
        <v>0</v>
      </c>
      <c r="Z114" s="37">
        <f>V114/$M114</f>
        <v>6.3574851987595146E-2</v>
      </c>
      <c r="AA114" s="37">
        <f>P114/$S114</f>
        <v>0.9450988221201837</v>
      </c>
      <c r="AB114" s="37">
        <f>R114/$S114</f>
        <v>0</v>
      </c>
      <c r="AC114" s="37">
        <f>W114/$S114</f>
        <v>5.4901177879816333E-2</v>
      </c>
      <c r="AD114" s="36">
        <f>$N114/M114</f>
        <v>1.3955455314350156E-2</v>
      </c>
      <c r="AE114" s="36">
        <f>$N114/S114</f>
        <v>1.9764424036733879E-2</v>
      </c>
      <c r="AF114" s="37">
        <f>J114/K114</f>
        <v>0.90039840637450197</v>
      </c>
      <c r="AG114" s="78" t="str">
        <f>DAY(A114) &amp; "/" &amp; MONTH(A114) &amp; "/" &amp; YEAR(A114)</f>
        <v>1/4/2019</v>
      </c>
    </row>
    <row r="115" spans="1:33" x14ac:dyDescent="0.25">
      <c r="A115" s="2" t="s">
        <v>9046</v>
      </c>
      <c r="B115" s="3" t="s">
        <v>24</v>
      </c>
      <c r="C115" s="4" t="s">
        <v>9047</v>
      </c>
      <c r="D115" s="3" t="s">
        <v>26</v>
      </c>
      <c r="E115" s="3" t="s">
        <v>9048</v>
      </c>
      <c r="F115" s="3" t="s">
        <v>28</v>
      </c>
      <c r="G115" s="3" t="s">
        <v>28</v>
      </c>
      <c r="H115" s="5">
        <v>82</v>
      </c>
      <c r="I115" s="5">
        <v>3</v>
      </c>
      <c r="J115" s="5">
        <v>184</v>
      </c>
      <c r="K115" s="5">
        <v>198</v>
      </c>
      <c r="L115" s="5">
        <v>4.3336E-2</v>
      </c>
      <c r="M115" s="5">
        <f>O115+V115</f>
        <v>6480</v>
      </c>
      <c r="N115" s="5">
        <v>127</v>
      </c>
      <c r="O115" s="5">
        <v>6381</v>
      </c>
      <c r="P115" s="5">
        <v>4569</v>
      </c>
      <c r="Q115" s="5">
        <v>0</v>
      </c>
      <c r="R115" s="5">
        <v>0</v>
      </c>
      <c r="S115" s="5">
        <f>P115+R115+W115</f>
        <v>4623</v>
      </c>
      <c r="T115" s="5">
        <v>15</v>
      </c>
      <c r="U115" s="5">
        <v>2</v>
      </c>
      <c r="V115" s="5">
        <v>99</v>
      </c>
      <c r="W115" s="5">
        <v>54</v>
      </c>
      <c r="X115" s="37">
        <f>O115/$M115</f>
        <v>0.98472222222222228</v>
      </c>
      <c r="Y115" s="37">
        <f>Q115/$M115</f>
        <v>0</v>
      </c>
      <c r="Z115" s="37">
        <f>V115/$M115</f>
        <v>1.5277777777777777E-2</v>
      </c>
      <c r="AA115" s="37">
        <f>P115/$S115</f>
        <v>0.9883192731992213</v>
      </c>
      <c r="AB115" s="37">
        <f>R115/$S115</f>
        <v>0</v>
      </c>
      <c r="AC115" s="37">
        <f>W115/$S115</f>
        <v>1.1680726800778715E-2</v>
      </c>
      <c r="AD115" s="36">
        <f>$N115/M115</f>
        <v>1.9598765432098767E-2</v>
      </c>
      <c r="AE115" s="36">
        <f>$N115/S115</f>
        <v>2.7471338957386977E-2</v>
      </c>
      <c r="AF115" s="37">
        <f>J115/K115</f>
        <v>0.92929292929292928</v>
      </c>
      <c r="AG115" s="78" t="str">
        <f>DAY(A115) &amp; "/" &amp; MONTH(A115) &amp; "/" &amp; YEAR(A115)</f>
        <v>3/4/2019</v>
      </c>
    </row>
    <row r="116" spans="1:33" x14ac:dyDescent="0.25">
      <c r="A116" s="2" t="s">
        <v>9055</v>
      </c>
      <c r="B116" s="3" t="s">
        <v>24</v>
      </c>
      <c r="C116" s="4" t="s">
        <v>9056</v>
      </c>
      <c r="D116" s="3" t="s">
        <v>26</v>
      </c>
      <c r="E116" s="3" t="s">
        <v>9057</v>
      </c>
      <c r="F116" s="3" t="s">
        <v>28</v>
      </c>
      <c r="G116" s="3" t="s">
        <v>28</v>
      </c>
      <c r="H116" s="5">
        <v>106</v>
      </c>
      <c r="I116" s="5">
        <v>2</v>
      </c>
      <c r="J116" s="5">
        <v>153</v>
      </c>
      <c r="K116" s="5">
        <v>166</v>
      </c>
      <c r="L116" s="5">
        <v>3.6555999999999998E-2</v>
      </c>
      <c r="M116" s="5">
        <f>O116+V116</f>
        <v>7101</v>
      </c>
      <c r="N116" s="5">
        <v>48</v>
      </c>
      <c r="O116" s="5">
        <v>6504</v>
      </c>
      <c r="P116" s="5">
        <v>4541</v>
      </c>
      <c r="Q116" s="5">
        <v>0</v>
      </c>
      <c r="R116" s="5">
        <v>0</v>
      </c>
      <c r="S116" s="5">
        <f>P116+R116+W116</f>
        <v>4950</v>
      </c>
      <c r="T116" s="5">
        <v>45</v>
      </c>
      <c r="U116" s="5">
        <v>10</v>
      </c>
      <c r="V116" s="5">
        <v>597</v>
      </c>
      <c r="W116" s="5">
        <v>409</v>
      </c>
      <c r="X116" s="37">
        <f>O116/$M116</f>
        <v>0.91592733417828476</v>
      </c>
      <c r="Y116" s="37">
        <f>Q116/$M116</f>
        <v>0</v>
      </c>
      <c r="Z116" s="37">
        <f>V116/$M116</f>
        <v>8.4072665821715256E-2</v>
      </c>
      <c r="AA116" s="37">
        <f>P116/$S116</f>
        <v>0.9173737373737374</v>
      </c>
      <c r="AB116" s="37">
        <f>R116/$S116</f>
        <v>0</v>
      </c>
      <c r="AC116" s="37">
        <f>W116/$S116</f>
        <v>8.2626262626262631E-2</v>
      </c>
      <c r="AD116" s="36">
        <f>$N116/M116</f>
        <v>6.7596113223489648E-3</v>
      </c>
      <c r="AE116" s="36">
        <f>$N116/S116</f>
        <v>9.696969696969697E-3</v>
      </c>
      <c r="AF116" s="37">
        <f>J116/K116</f>
        <v>0.92168674698795183</v>
      </c>
      <c r="AG116" s="78" t="str">
        <f>DAY(A116) &amp; "/" &amp; MONTH(A116) &amp; "/" &amp; YEAR(A116)</f>
        <v>3/4/2019</v>
      </c>
    </row>
    <row r="117" spans="1:33" x14ac:dyDescent="0.25">
      <c r="A117" s="2" t="s">
        <v>9061</v>
      </c>
      <c r="B117" s="3" t="s">
        <v>24</v>
      </c>
      <c r="C117" s="4" t="s">
        <v>9062</v>
      </c>
      <c r="D117" s="3" t="s">
        <v>26</v>
      </c>
      <c r="E117" s="3" t="s">
        <v>9063</v>
      </c>
      <c r="F117" s="3" t="s">
        <v>28</v>
      </c>
      <c r="G117" s="3" t="s">
        <v>28</v>
      </c>
      <c r="H117" s="5">
        <v>271</v>
      </c>
      <c r="I117" s="5">
        <v>8</v>
      </c>
      <c r="J117" s="5">
        <v>377</v>
      </c>
      <c r="K117" s="5">
        <v>407</v>
      </c>
      <c r="L117" s="5">
        <v>9.0163999999999994E-2</v>
      </c>
      <c r="M117" s="5">
        <f>O117+V117</f>
        <v>6799</v>
      </c>
      <c r="N117" s="5">
        <v>207</v>
      </c>
      <c r="O117" s="5">
        <v>6498</v>
      </c>
      <c r="P117" s="5">
        <v>4514</v>
      </c>
      <c r="Q117" s="5">
        <v>0</v>
      </c>
      <c r="R117" s="5">
        <v>0</v>
      </c>
      <c r="S117" s="5">
        <f>P117+R117+W117</f>
        <v>4712</v>
      </c>
      <c r="T117" s="5">
        <v>16</v>
      </c>
      <c r="U117" s="5">
        <v>13</v>
      </c>
      <c r="V117" s="5">
        <v>301</v>
      </c>
      <c r="W117" s="5">
        <v>198</v>
      </c>
      <c r="X117" s="37">
        <f>O117/$M117</f>
        <v>0.95572878364465363</v>
      </c>
      <c r="Y117" s="37">
        <f>Q117/$M117</f>
        <v>0</v>
      </c>
      <c r="Z117" s="37">
        <f>V117/$M117</f>
        <v>4.4271216355346373E-2</v>
      </c>
      <c r="AA117" s="37">
        <f>P117/$S117</f>
        <v>0.95797962648556878</v>
      </c>
      <c r="AB117" s="37">
        <f>R117/$S117</f>
        <v>0</v>
      </c>
      <c r="AC117" s="37">
        <f>W117/$S117</f>
        <v>4.202037351443124E-2</v>
      </c>
      <c r="AD117" s="36">
        <f>$N117/M117</f>
        <v>3.0445653772613619E-2</v>
      </c>
      <c r="AE117" s="36">
        <f>$N117/S117</f>
        <v>4.393039049235993E-2</v>
      </c>
      <c r="AF117" s="37">
        <f>J117/K117</f>
        <v>0.92628992628992624</v>
      </c>
      <c r="AG117" s="78" t="str">
        <f>DAY(A117) &amp; "/" &amp; MONTH(A117) &amp; "/" &amp; YEAR(A117)</f>
        <v>4/4/2019</v>
      </c>
    </row>
    <row r="118" spans="1:33" x14ac:dyDescent="0.25">
      <c r="A118" s="2" t="s">
        <v>9064</v>
      </c>
      <c r="B118" s="3" t="s">
        <v>24</v>
      </c>
      <c r="C118" s="4" t="s">
        <v>9065</v>
      </c>
      <c r="D118" s="3" t="s">
        <v>26</v>
      </c>
      <c r="E118" s="3" t="s">
        <v>9066</v>
      </c>
      <c r="F118" s="3" t="s">
        <v>28</v>
      </c>
      <c r="G118" s="3" t="s">
        <v>28</v>
      </c>
      <c r="H118" s="5">
        <v>41</v>
      </c>
      <c r="I118" s="5">
        <v>0</v>
      </c>
      <c r="J118" s="5">
        <v>252</v>
      </c>
      <c r="K118" s="5">
        <v>269</v>
      </c>
      <c r="L118" s="5">
        <v>6.0900999999999997E-2</v>
      </c>
      <c r="M118" s="5">
        <f>O118+V118</f>
        <v>6084</v>
      </c>
      <c r="N118" s="5">
        <v>233</v>
      </c>
      <c r="O118" s="5">
        <v>5977</v>
      </c>
      <c r="P118" s="5">
        <v>4417</v>
      </c>
      <c r="Q118" s="5">
        <v>0</v>
      </c>
      <c r="R118" s="5">
        <v>0</v>
      </c>
      <c r="S118" s="5">
        <f>P118+R118+W118</f>
        <v>4492</v>
      </c>
      <c r="T118" s="5">
        <v>14</v>
      </c>
      <c r="U118" s="5">
        <v>2</v>
      </c>
      <c r="V118" s="5">
        <v>107</v>
      </c>
      <c r="W118" s="5">
        <v>75</v>
      </c>
      <c r="X118" s="37">
        <f>O118/$M118</f>
        <v>0.98241288625904011</v>
      </c>
      <c r="Y118" s="37">
        <f>Q118/$M118</f>
        <v>0</v>
      </c>
      <c r="Z118" s="37">
        <f>V118/$M118</f>
        <v>1.7587113740959896E-2</v>
      </c>
      <c r="AA118" s="37">
        <f>P118/$S118</f>
        <v>0.9833036509349955</v>
      </c>
      <c r="AB118" s="37">
        <f>R118/$S118</f>
        <v>0</v>
      </c>
      <c r="AC118" s="37">
        <f>W118/$S118</f>
        <v>1.6696349065004452E-2</v>
      </c>
      <c r="AD118" s="36">
        <f>$N118/M118</f>
        <v>3.8297172912557527E-2</v>
      </c>
      <c r="AE118" s="36">
        <f>$N118/S118</f>
        <v>5.1869991095280496E-2</v>
      </c>
      <c r="AF118" s="37">
        <f>J118/K118</f>
        <v>0.93680297397769519</v>
      </c>
      <c r="AG118" s="78" t="str">
        <f>DAY(A118) &amp; "/" &amp; MONTH(A118) &amp; "/" &amp; YEAR(A118)</f>
        <v>2/4/2019</v>
      </c>
    </row>
    <row r="119" spans="1:33" x14ac:dyDescent="0.25">
      <c r="A119" s="2" t="s">
        <v>9067</v>
      </c>
      <c r="B119" s="3" t="s">
        <v>24</v>
      </c>
      <c r="C119" s="4" t="s">
        <v>9068</v>
      </c>
      <c r="D119" s="3" t="s">
        <v>26</v>
      </c>
      <c r="E119" s="3" t="s">
        <v>9069</v>
      </c>
      <c r="F119" s="3" t="s">
        <v>28</v>
      </c>
      <c r="G119" s="3" t="s">
        <v>28</v>
      </c>
      <c r="H119" s="5">
        <v>421</v>
      </c>
      <c r="I119" s="5">
        <v>56</v>
      </c>
      <c r="J119" s="5">
        <v>226</v>
      </c>
      <c r="K119" s="5">
        <v>283</v>
      </c>
      <c r="L119" s="5">
        <v>6.4834000000000003E-2</v>
      </c>
      <c r="M119" s="5">
        <f>O119+V119</f>
        <v>6880</v>
      </c>
      <c r="N119" s="5">
        <v>44</v>
      </c>
      <c r="O119" s="5">
        <v>6237</v>
      </c>
      <c r="P119" s="5">
        <v>4365</v>
      </c>
      <c r="Q119" s="5">
        <v>0</v>
      </c>
      <c r="R119" s="5">
        <v>0</v>
      </c>
      <c r="S119" s="5">
        <f>P119+R119+W119</f>
        <v>4854</v>
      </c>
      <c r="T119" s="5">
        <v>24</v>
      </c>
      <c r="U119" s="5">
        <v>7</v>
      </c>
      <c r="V119" s="5">
        <v>643</v>
      </c>
      <c r="W119" s="5">
        <v>489</v>
      </c>
      <c r="X119" s="37">
        <f>O119/$M119</f>
        <v>0.90654069767441858</v>
      </c>
      <c r="Y119" s="37">
        <f>Q119/$M119</f>
        <v>0</v>
      </c>
      <c r="Z119" s="37">
        <f>V119/$M119</f>
        <v>9.3459302325581389E-2</v>
      </c>
      <c r="AA119" s="37">
        <f>P119/$S119</f>
        <v>0.89925834363411616</v>
      </c>
      <c r="AB119" s="37">
        <f>R119/$S119</f>
        <v>0</v>
      </c>
      <c r="AC119" s="37">
        <f>W119/$S119</f>
        <v>0.10074165636588381</v>
      </c>
      <c r="AD119" s="36">
        <f>$N119/M119</f>
        <v>6.3953488372093022E-3</v>
      </c>
      <c r="AE119" s="36">
        <f>$N119/S119</f>
        <v>9.0646889163576438E-3</v>
      </c>
      <c r="AF119" s="37">
        <f>J119/K119</f>
        <v>0.79858657243816256</v>
      </c>
      <c r="AG119" s="78" t="str">
        <f>DAY(A119) &amp; "/" &amp; MONTH(A119) &amp; "/" &amp; YEAR(A119)</f>
        <v>2/4/2019</v>
      </c>
    </row>
    <row r="120" spans="1:33" x14ac:dyDescent="0.25">
      <c r="A120" s="2" t="s">
        <v>9070</v>
      </c>
      <c r="B120" s="3" t="s">
        <v>24</v>
      </c>
      <c r="C120" s="4" t="s">
        <v>9071</v>
      </c>
      <c r="D120" s="3" t="s">
        <v>26</v>
      </c>
      <c r="E120" s="3" t="s">
        <v>9072</v>
      </c>
      <c r="F120" s="3" t="s">
        <v>28</v>
      </c>
      <c r="G120" s="3" t="s">
        <v>28</v>
      </c>
      <c r="H120" s="5">
        <v>330</v>
      </c>
      <c r="I120" s="5">
        <v>23</v>
      </c>
      <c r="J120" s="5">
        <v>246</v>
      </c>
      <c r="K120" s="5">
        <v>265</v>
      </c>
      <c r="L120" s="5">
        <v>6.1060000000000003E-2</v>
      </c>
      <c r="M120" s="5">
        <f>O120+V120</f>
        <v>6292</v>
      </c>
      <c r="N120" s="5">
        <v>72</v>
      </c>
      <c r="O120" s="5">
        <v>6083</v>
      </c>
      <c r="P120" s="5">
        <v>4340</v>
      </c>
      <c r="Q120" s="5">
        <v>0</v>
      </c>
      <c r="R120" s="5">
        <v>0</v>
      </c>
      <c r="S120" s="5">
        <f>P120+R120+W120</f>
        <v>4500</v>
      </c>
      <c r="T120" s="5">
        <v>22</v>
      </c>
      <c r="U120" s="5">
        <v>5</v>
      </c>
      <c r="V120" s="5">
        <v>209</v>
      </c>
      <c r="W120" s="5">
        <v>160</v>
      </c>
      <c r="X120" s="37">
        <f>O120/$M120</f>
        <v>0.96678321678321677</v>
      </c>
      <c r="Y120" s="37">
        <f>Q120/$M120</f>
        <v>0</v>
      </c>
      <c r="Z120" s="37">
        <f>V120/$M120</f>
        <v>3.3216783216783216E-2</v>
      </c>
      <c r="AA120" s="37">
        <f>P120/$S120</f>
        <v>0.96444444444444444</v>
      </c>
      <c r="AB120" s="37">
        <f>R120/$S120</f>
        <v>0</v>
      </c>
      <c r="AC120" s="37">
        <f>W120/$S120</f>
        <v>3.5555555555555556E-2</v>
      </c>
      <c r="AD120" s="36">
        <f>$N120/M120</f>
        <v>1.1443102352193261E-2</v>
      </c>
      <c r="AE120" s="36">
        <f>$N120/S120</f>
        <v>1.6E-2</v>
      </c>
      <c r="AF120" s="37">
        <f>J120/K120</f>
        <v>0.92830188679245285</v>
      </c>
      <c r="AG120" s="78" t="str">
        <f>DAY(A120) &amp; "/" &amp; MONTH(A120) &amp; "/" &amp; YEAR(A120)</f>
        <v>1/4/2019</v>
      </c>
    </row>
    <row r="121" spans="1:33" x14ac:dyDescent="0.25">
      <c r="A121" s="2" t="s">
        <v>9073</v>
      </c>
      <c r="B121" s="3" t="s">
        <v>24</v>
      </c>
      <c r="C121" s="4" t="s">
        <v>9074</v>
      </c>
      <c r="D121" s="3" t="s">
        <v>26</v>
      </c>
      <c r="E121" s="3" t="s">
        <v>9075</v>
      </c>
      <c r="F121" s="3" t="s">
        <v>28</v>
      </c>
      <c r="G121" s="3" t="s">
        <v>28</v>
      </c>
      <c r="H121" s="5">
        <v>122</v>
      </c>
      <c r="I121" s="5">
        <v>13</v>
      </c>
      <c r="J121" s="5">
        <v>103</v>
      </c>
      <c r="K121" s="5">
        <v>122</v>
      </c>
      <c r="L121" s="5">
        <v>2.8215E-2</v>
      </c>
      <c r="M121" s="5">
        <f>O121+V121</f>
        <v>6293</v>
      </c>
      <c r="N121" s="5">
        <v>15</v>
      </c>
      <c r="O121" s="5">
        <v>5850</v>
      </c>
      <c r="P121" s="5">
        <v>4324</v>
      </c>
      <c r="Q121" s="5">
        <v>0</v>
      </c>
      <c r="R121" s="5">
        <v>0</v>
      </c>
      <c r="S121" s="5">
        <f>P121+R121+W121</f>
        <v>4616</v>
      </c>
      <c r="T121" s="5">
        <v>22</v>
      </c>
      <c r="U121" s="5">
        <v>7</v>
      </c>
      <c r="V121" s="5">
        <v>443</v>
      </c>
      <c r="W121" s="5">
        <v>292</v>
      </c>
      <c r="X121" s="37">
        <f>O121/$M121</f>
        <v>0.92960432226283174</v>
      </c>
      <c r="Y121" s="37">
        <f>Q121/$M121</f>
        <v>0</v>
      </c>
      <c r="Z121" s="37">
        <f>V121/$M121</f>
        <v>7.0395677737168288E-2</v>
      </c>
      <c r="AA121" s="37">
        <f>P121/$S121</f>
        <v>0.93674176776429807</v>
      </c>
      <c r="AB121" s="37">
        <f>R121/$S121</f>
        <v>0</v>
      </c>
      <c r="AC121" s="37">
        <f>W121/$S121</f>
        <v>6.32582322357019E-2</v>
      </c>
      <c r="AD121" s="36">
        <f>$N121/M121</f>
        <v>2.3836008263149531E-3</v>
      </c>
      <c r="AE121" s="36">
        <f>$N121/S121</f>
        <v>3.2495667244367417E-3</v>
      </c>
      <c r="AF121" s="37">
        <f>J121/K121</f>
        <v>0.84426229508196726</v>
      </c>
      <c r="AG121" s="78" t="str">
        <f>DAY(A121) &amp; "/" &amp; MONTH(A121) &amp; "/" &amp; YEAR(A121)</f>
        <v>1/4/2019</v>
      </c>
    </row>
    <row r="122" spans="1:33" x14ac:dyDescent="0.25">
      <c r="A122" s="2" t="s">
        <v>9076</v>
      </c>
      <c r="B122" s="3" t="s">
        <v>24</v>
      </c>
      <c r="C122" s="4" t="s">
        <v>9077</v>
      </c>
      <c r="D122" s="3" t="s">
        <v>26</v>
      </c>
      <c r="E122" s="3" t="s">
        <v>9078</v>
      </c>
      <c r="F122" s="3" t="s">
        <v>28</v>
      </c>
      <c r="G122" s="3" t="s">
        <v>28</v>
      </c>
      <c r="H122" s="5">
        <v>29</v>
      </c>
      <c r="I122" s="5">
        <v>0</v>
      </c>
      <c r="J122" s="5">
        <v>78</v>
      </c>
      <c r="K122" s="5">
        <v>88</v>
      </c>
      <c r="L122" s="5">
        <v>2.0584999999999999E-2</v>
      </c>
      <c r="M122" s="5">
        <f>O122+V122</f>
        <v>6154</v>
      </c>
      <c r="N122" s="5">
        <v>41</v>
      </c>
      <c r="O122" s="5">
        <v>5741</v>
      </c>
      <c r="P122" s="5">
        <v>4275</v>
      </c>
      <c r="Q122" s="5">
        <v>0</v>
      </c>
      <c r="R122" s="5">
        <v>0</v>
      </c>
      <c r="S122" s="5">
        <f>P122+R122+W122</f>
        <v>4527</v>
      </c>
      <c r="T122" s="5">
        <v>24</v>
      </c>
      <c r="U122" s="5">
        <v>1</v>
      </c>
      <c r="V122" s="5">
        <v>413</v>
      </c>
      <c r="W122" s="5">
        <v>252</v>
      </c>
      <c r="X122" s="37">
        <f>O122/$M122</f>
        <v>0.93288917777055569</v>
      </c>
      <c r="Y122" s="37">
        <f>Q122/$M122</f>
        <v>0</v>
      </c>
      <c r="Z122" s="37">
        <f>V122/$M122</f>
        <v>6.711082222944427E-2</v>
      </c>
      <c r="AA122" s="37">
        <f>P122/$S122</f>
        <v>0.94433399602385681</v>
      </c>
      <c r="AB122" s="37">
        <f>R122/$S122</f>
        <v>0</v>
      </c>
      <c r="AC122" s="37">
        <f>W122/$S122</f>
        <v>5.5666003976143144E-2</v>
      </c>
      <c r="AD122" s="36">
        <f>$N122/M122</f>
        <v>6.6623334416639583E-3</v>
      </c>
      <c r="AE122" s="36">
        <f>$N122/S122</f>
        <v>9.0567704881820196E-3</v>
      </c>
      <c r="AF122" s="37">
        <f>J122/K122</f>
        <v>0.88636363636363635</v>
      </c>
      <c r="AG122" s="78" t="str">
        <f>DAY(A122) &amp; "/" &amp; MONTH(A122) &amp; "/" &amp; YEAR(A122)</f>
        <v>4/4/2019</v>
      </c>
    </row>
    <row r="123" spans="1:33" x14ac:dyDescent="0.25">
      <c r="A123" s="2" t="s">
        <v>9079</v>
      </c>
      <c r="B123" s="3" t="s">
        <v>24</v>
      </c>
      <c r="C123" s="4" t="s">
        <v>9080</v>
      </c>
      <c r="D123" s="3" t="s">
        <v>26</v>
      </c>
      <c r="E123" s="3" t="s">
        <v>9081</v>
      </c>
      <c r="F123" s="3" t="s">
        <v>28</v>
      </c>
      <c r="G123" s="3" t="s">
        <v>28</v>
      </c>
      <c r="H123" s="5">
        <v>164</v>
      </c>
      <c r="I123" s="5">
        <v>1</v>
      </c>
      <c r="J123" s="5">
        <v>323</v>
      </c>
      <c r="K123" s="5">
        <v>349</v>
      </c>
      <c r="L123" s="5">
        <v>8.1790000000000002E-2</v>
      </c>
      <c r="M123" s="5">
        <f>O123+V123</f>
        <v>6265</v>
      </c>
      <c r="N123" s="5">
        <v>243</v>
      </c>
      <c r="O123" s="5">
        <v>6163</v>
      </c>
      <c r="P123" s="5">
        <v>4267</v>
      </c>
      <c r="Q123" s="5">
        <v>0</v>
      </c>
      <c r="R123" s="5">
        <v>0</v>
      </c>
      <c r="S123" s="5">
        <f>P123+R123+W123</f>
        <v>4341</v>
      </c>
      <c r="T123" s="5">
        <v>12</v>
      </c>
      <c r="U123" s="5">
        <v>1</v>
      </c>
      <c r="V123" s="5">
        <v>102</v>
      </c>
      <c r="W123" s="5">
        <v>74</v>
      </c>
      <c r="X123" s="37">
        <f>O123/$M123</f>
        <v>0.98371907422186755</v>
      </c>
      <c r="Y123" s="37">
        <f>Q123/$M123</f>
        <v>0</v>
      </c>
      <c r="Z123" s="37">
        <f>V123/$M123</f>
        <v>1.6280925778132484E-2</v>
      </c>
      <c r="AA123" s="37">
        <f>P123/$S123</f>
        <v>0.98295323658143285</v>
      </c>
      <c r="AB123" s="37">
        <f>R123/$S123</f>
        <v>0</v>
      </c>
      <c r="AC123" s="37">
        <f>W123/$S123</f>
        <v>1.7046763418567149E-2</v>
      </c>
      <c r="AD123" s="36">
        <f>$N123/M123</f>
        <v>3.8786911412609738E-2</v>
      </c>
      <c r="AE123" s="36">
        <f>$N123/S123</f>
        <v>5.5977885279889429E-2</v>
      </c>
      <c r="AF123" s="37">
        <f>J123/K123</f>
        <v>0.92550143266475648</v>
      </c>
      <c r="AG123" s="78" t="str">
        <f>DAY(A123) &amp; "/" &amp; MONTH(A123) &amp; "/" &amp; YEAR(A123)</f>
        <v>5/4/2019</v>
      </c>
    </row>
    <row r="124" spans="1:33" x14ac:dyDescent="0.25">
      <c r="A124" s="2" t="s">
        <v>9082</v>
      </c>
      <c r="B124" s="3" t="s">
        <v>24</v>
      </c>
      <c r="C124" s="4" t="s">
        <v>9083</v>
      </c>
      <c r="D124" s="3" t="s">
        <v>26</v>
      </c>
      <c r="E124" s="3" t="s">
        <v>9084</v>
      </c>
      <c r="F124" s="3" t="s">
        <v>28</v>
      </c>
      <c r="G124" s="3" t="s">
        <v>28</v>
      </c>
      <c r="H124" s="5">
        <v>56</v>
      </c>
      <c r="I124" s="5">
        <v>2</v>
      </c>
      <c r="J124" s="5">
        <v>125</v>
      </c>
      <c r="K124" s="5">
        <v>133</v>
      </c>
      <c r="L124" s="5">
        <v>3.1227999999999999E-2</v>
      </c>
      <c r="M124" s="5">
        <f>O124+V124</f>
        <v>5846</v>
      </c>
      <c r="N124" s="5">
        <v>67</v>
      </c>
      <c r="O124" s="5">
        <v>5798</v>
      </c>
      <c r="P124" s="5">
        <v>4259</v>
      </c>
      <c r="Q124" s="5">
        <v>0</v>
      </c>
      <c r="R124" s="5">
        <v>0</v>
      </c>
      <c r="S124" s="5">
        <f>P124+R124+W124</f>
        <v>4295</v>
      </c>
      <c r="T124" s="5">
        <v>33</v>
      </c>
      <c r="U124" s="5">
        <v>2</v>
      </c>
      <c r="V124" s="5">
        <v>48</v>
      </c>
      <c r="W124" s="5">
        <v>36</v>
      </c>
      <c r="X124" s="37">
        <f>O124/$M124</f>
        <v>0.9917892576120424</v>
      </c>
      <c r="Y124" s="37">
        <f>Q124/$M124</f>
        <v>0</v>
      </c>
      <c r="Z124" s="37">
        <f>V124/$M124</f>
        <v>8.2107423879575776E-3</v>
      </c>
      <c r="AA124" s="37">
        <f>P124/$S124</f>
        <v>0.99161816065192088</v>
      </c>
      <c r="AB124" s="37">
        <f>R124/$S124</f>
        <v>0</v>
      </c>
      <c r="AC124" s="37">
        <f>W124/$S124</f>
        <v>8.3818393480791613E-3</v>
      </c>
      <c r="AD124" s="36">
        <f>$N124/M124</f>
        <v>1.1460827916524119E-2</v>
      </c>
      <c r="AE124" s="36">
        <f>$N124/S124</f>
        <v>1.559953434225844E-2</v>
      </c>
      <c r="AF124" s="37">
        <f>J124/K124</f>
        <v>0.93984962406015038</v>
      </c>
      <c r="AG124" s="78" t="str">
        <f>DAY(A124) &amp; "/" &amp; MONTH(A124) &amp; "/" &amp; YEAR(A124)</f>
        <v>5/4/2019</v>
      </c>
    </row>
    <row r="125" spans="1:33" x14ac:dyDescent="0.25">
      <c r="A125" s="2" t="s">
        <v>9097</v>
      </c>
      <c r="B125" s="3" t="s">
        <v>24</v>
      </c>
      <c r="C125" s="4" t="s">
        <v>9098</v>
      </c>
      <c r="D125" s="3" t="s">
        <v>26</v>
      </c>
      <c r="E125" s="3" t="s">
        <v>9099</v>
      </c>
      <c r="F125" s="3" t="s">
        <v>28</v>
      </c>
      <c r="G125" s="3" t="s">
        <v>28</v>
      </c>
      <c r="H125" s="5">
        <v>538</v>
      </c>
      <c r="I125" s="5">
        <v>44</v>
      </c>
      <c r="J125" s="5">
        <v>310</v>
      </c>
      <c r="K125" s="5">
        <v>380</v>
      </c>
      <c r="L125" s="5">
        <v>9.1565999999999995E-2</v>
      </c>
      <c r="M125" s="5">
        <f>O125+V125</f>
        <v>6159</v>
      </c>
      <c r="N125" s="5">
        <v>80</v>
      </c>
      <c r="O125" s="5">
        <v>5818</v>
      </c>
      <c r="P125" s="5">
        <v>4150</v>
      </c>
      <c r="Q125" s="5">
        <v>0</v>
      </c>
      <c r="R125" s="5">
        <v>0</v>
      </c>
      <c r="S125" s="5">
        <f>P125+R125+W125</f>
        <v>4406</v>
      </c>
      <c r="T125" s="5">
        <v>21</v>
      </c>
      <c r="U125" s="5">
        <v>1</v>
      </c>
      <c r="V125" s="5">
        <v>341</v>
      </c>
      <c r="W125" s="5">
        <v>256</v>
      </c>
      <c r="X125" s="37">
        <f>O125/$M125</f>
        <v>0.94463386913459979</v>
      </c>
      <c r="Y125" s="37">
        <f>Q125/$M125</f>
        <v>0</v>
      </c>
      <c r="Z125" s="37">
        <f>V125/$M125</f>
        <v>5.536613086540023E-2</v>
      </c>
      <c r="AA125" s="37">
        <f>P125/$S125</f>
        <v>0.94189741261915572</v>
      </c>
      <c r="AB125" s="37">
        <f>R125/$S125</f>
        <v>0</v>
      </c>
      <c r="AC125" s="37">
        <f>W125/$S125</f>
        <v>5.8102587380844305E-2</v>
      </c>
      <c r="AD125" s="36">
        <f>$N125/M125</f>
        <v>1.2989121610651079E-2</v>
      </c>
      <c r="AE125" s="36">
        <f>$N125/S125</f>
        <v>1.8157058556513846E-2</v>
      </c>
      <c r="AF125" s="37">
        <f>J125/K125</f>
        <v>0.81578947368421051</v>
      </c>
      <c r="AG125" s="78" t="str">
        <f>DAY(A125) &amp; "/" &amp; MONTH(A125) &amp; "/" &amp; YEAR(A125)</f>
        <v>4/4/2019</v>
      </c>
    </row>
    <row r="126" spans="1:33" x14ac:dyDescent="0.25">
      <c r="A126" s="2" t="s">
        <v>9100</v>
      </c>
      <c r="B126" s="3" t="s">
        <v>24</v>
      </c>
      <c r="C126" s="4" t="s">
        <v>9101</v>
      </c>
      <c r="D126" s="3" t="s">
        <v>26</v>
      </c>
      <c r="E126" s="3" t="s">
        <v>9102</v>
      </c>
      <c r="F126" s="3" t="s">
        <v>28</v>
      </c>
      <c r="G126" s="3" t="s">
        <v>28</v>
      </c>
      <c r="H126" s="5">
        <v>469</v>
      </c>
      <c r="I126" s="5">
        <v>54</v>
      </c>
      <c r="J126" s="5">
        <v>263</v>
      </c>
      <c r="K126" s="5">
        <v>327</v>
      </c>
      <c r="L126" s="5">
        <v>7.9368999999999995E-2</v>
      </c>
      <c r="M126" s="5">
        <f>O126+V126</f>
        <v>6245</v>
      </c>
      <c r="N126" s="5">
        <v>31</v>
      </c>
      <c r="O126" s="5">
        <v>5830</v>
      </c>
      <c r="P126" s="5">
        <v>4120</v>
      </c>
      <c r="Q126" s="5">
        <v>0</v>
      </c>
      <c r="R126" s="5">
        <v>0</v>
      </c>
      <c r="S126" s="5">
        <f>P126+R126+W126</f>
        <v>4399</v>
      </c>
      <c r="T126" s="5">
        <v>39</v>
      </c>
      <c r="U126" s="5">
        <v>2</v>
      </c>
      <c r="V126" s="5">
        <v>415</v>
      </c>
      <c r="W126" s="5">
        <v>279</v>
      </c>
      <c r="X126" s="37">
        <f>O126/$M126</f>
        <v>0.93354683746997602</v>
      </c>
      <c r="Y126" s="37">
        <f>Q126/$M126</f>
        <v>0</v>
      </c>
      <c r="Z126" s="37">
        <f>V126/$M126</f>
        <v>6.6453162530024021E-2</v>
      </c>
      <c r="AA126" s="37">
        <f>P126/$S126</f>
        <v>0.93657649465787673</v>
      </c>
      <c r="AB126" s="37">
        <f>R126/$S126</f>
        <v>0</v>
      </c>
      <c r="AC126" s="37">
        <f>W126/$S126</f>
        <v>6.342350534212321E-2</v>
      </c>
      <c r="AD126" s="36">
        <f>$N126/M126</f>
        <v>4.9639711769415536E-3</v>
      </c>
      <c r="AE126" s="36">
        <f>$N126/S126</f>
        <v>7.0470561491248014E-3</v>
      </c>
      <c r="AF126" s="37">
        <f>J126/K126</f>
        <v>0.80428134556574926</v>
      </c>
      <c r="AG126" s="78" t="str">
        <f>DAY(A126) &amp; "/" &amp; MONTH(A126) &amp; "/" &amp; YEAR(A126)</f>
        <v>4/4/2019</v>
      </c>
    </row>
    <row r="127" spans="1:33" x14ac:dyDescent="0.25">
      <c r="A127" s="2" t="s">
        <v>9103</v>
      </c>
      <c r="B127" s="3" t="s">
        <v>24</v>
      </c>
      <c r="C127" s="4" t="s">
        <v>9104</v>
      </c>
      <c r="D127" s="3" t="s">
        <v>26</v>
      </c>
      <c r="E127" s="3" t="s">
        <v>9105</v>
      </c>
      <c r="F127" s="3" t="s">
        <v>28</v>
      </c>
      <c r="G127" s="3" t="s">
        <v>28</v>
      </c>
      <c r="H127" s="5">
        <v>126</v>
      </c>
      <c r="I127" s="5">
        <v>6</v>
      </c>
      <c r="J127" s="5">
        <v>163</v>
      </c>
      <c r="K127" s="5">
        <v>181</v>
      </c>
      <c r="L127" s="5">
        <v>4.4018000000000002E-2</v>
      </c>
      <c r="M127" s="5">
        <f>O127+V127</f>
        <v>6049</v>
      </c>
      <c r="N127" s="5">
        <v>82</v>
      </c>
      <c r="O127" s="5">
        <v>5876</v>
      </c>
      <c r="P127" s="5">
        <v>4112</v>
      </c>
      <c r="Q127" s="5">
        <v>0</v>
      </c>
      <c r="R127" s="5">
        <v>0</v>
      </c>
      <c r="S127" s="5">
        <f>P127+R127+W127</f>
        <v>4247</v>
      </c>
      <c r="T127" s="5">
        <v>3</v>
      </c>
      <c r="U127" s="5">
        <v>2</v>
      </c>
      <c r="V127" s="5">
        <v>173</v>
      </c>
      <c r="W127" s="5">
        <v>135</v>
      </c>
      <c r="X127" s="37">
        <f>O127/$M127</f>
        <v>0.97140023144321375</v>
      </c>
      <c r="Y127" s="37">
        <f>Q127/$M127</f>
        <v>0</v>
      </c>
      <c r="Z127" s="37">
        <f>V127/$M127</f>
        <v>2.8599768556786247E-2</v>
      </c>
      <c r="AA127" s="37">
        <f>P127/$S127</f>
        <v>0.96821285613374142</v>
      </c>
      <c r="AB127" s="37">
        <f>R127/$S127</f>
        <v>0</v>
      </c>
      <c r="AC127" s="37">
        <f>W127/$S127</f>
        <v>3.1787143866258534E-2</v>
      </c>
      <c r="AD127" s="36">
        <f>$N127/M127</f>
        <v>1.3555959662754174E-2</v>
      </c>
      <c r="AE127" s="36">
        <f>$N127/S127</f>
        <v>1.9307746644690371E-2</v>
      </c>
      <c r="AF127" s="37">
        <f>J127/K127</f>
        <v>0.90055248618784534</v>
      </c>
      <c r="AG127" s="78" t="str">
        <f>DAY(A127) &amp; "/" &amp; MONTH(A127) &amp; "/" &amp; YEAR(A127)</f>
        <v>7/4/2019</v>
      </c>
    </row>
    <row r="128" spans="1:33" x14ac:dyDescent="0.25">
      <c r="A128" s="2" t="s">
        <v>9109</v>
      </c>
      <c r="B128" s="3" t="s">
        <v>24</v>
      </c>
      <c r="C128" s="4" t="s">
        <v>9110</v>
      </c>
      <c r="D128" s="3" t="s">
        <v>26</v>
      </c>
      <c r="E128" s="3" t="s">
        <v>9111</v>
      </c>
      <c r="F128" s="3" t="s">
        <v>28</v>
      </c>
      <c r="G128" s="3" t="s">
        <v>28</v>
      </c>
      <c r="H128" s="5">
        <v>78</v>
      </c>
      <c r="I128" s="5">
        <v>2</v>
      </c>
      <c r="J128" s="5">
        <v>86</v>
      </c>
      <c r="K128" s="5">
        <v>94</v>
      </c>
      <c r="L128" s="5">
        <v>2.3147000000000001E-2</v>
      </c>
      <c r="M128" s="5">
        <f>O128+V128</f>
        <v>5858</v>
      </c>
      <c r="N128" s="5">
        <v>22</v>
      </c>
      <c r="O128" s="5">
        <v>5548</v>
      </c>
      <c r="P128" s="5">
        <v>4061</v>
      </c>
      <c r="Q128" s="5">
        <v>0</v>
      </c>
      <c r="R128" s="5">
        <v>0</v>
      </c>
      <c r="S128" s="5">
        <f>P128+R128+W128</f>
        <v>4262</v>
      </c>
      <c r="T128" s="5">
        <v>18</v>
      </c>
      <c r="U128" s="5">
        <v>7</v>
      </c>
      <c r="V128" s="5">
        <v>310</v>
      </c>
      <c r="W128" s="5">
        <v>201</v>
      </c>
      <c r="X128" s="37">
        <f>O128/$M128</f>
        <v>0.94708091498805058</v>
      </c>
      <c r="Y128" s="37">
        <f>Q128/$M128</f>
        <v>0</v>
      </c>
      <c r="Z128" s="37">
        <f>V128/$M128</f>
        <v>5.2919085011949474E-2</v>
      </c>
      <c r="AA128" s="37">
        <f>P128/$S128</f>
        <v>0.95283904270295638</v>
      </c>
      <c r="AB128" s="37">
        <f>R128/$S128</f>
        <v>0</v>
      </c>
      <c r="AC128" s="37">
        <f>W128/$S128</f>
        <v>4.7160957297043643E-2</v>
      </c>
      <c r="AD128" s="36">
        <f>$N128/M128</f>
        <v>3.7555479685899623E-3</v>
      </c>
      <c r="AE128" s="36">
        <f>$N128/S128</f>
        <v>5.1618958235570157E-3</v>
      </c>
      <c r="AF128" s="37">
        <f>J128/K128</f>
        <v>0.91489361702127658</v>
      </c>
      <c r="AG128" s="78" t="str">
        <f>DAY(A128) &amp; "/" &amp; MONTH(A128) &amp; "/" &amp; YEAR(A128)</f>
        <v>4/4/2019</v>
      </c>
    </row>
    <row r="129" spans="1:33" x14ac:dyDescent="0.25">
      <c r="A129" s="2" t="s">
        <v>9112</v>
      </c>
      <c r="B129" s="3" t="s">
        <v>24</v>
      </c>
      <c r="C129" s="4" t="s">
        <v>9113</v>
      </c>
      <c r="D129" s="3" t="s">
        <v>26</v>
      </c>
      <c r="E129" s="3" t="s">
        <v>9114</v>
      </c>
      <c r="F129" s="3" t="s">
        <v>28</v>
      </c>
      <c r="G129" s="3" t="s">
        <v>28</v>
      </c>
      <c r="H129" s="5">
        <v>102</v>
      </c>
      <c r="I129" s="5">
        <v>2</v>
      </c>
      <c r="J129" s="5">
        <v>81</v>
      </c>
      <c r="K129" s="5">
        <v>157</v>
      </c>
      <c r="L129" s="5">
        <v>3.8737000000000001E-2</v>
      </c>
      <c r="M129" s="5">
        <f>O129+V129</f>
        <v>8874</v>
      </c>
      <c r="N129" s="5">
        <v>52</v>
      </c>
      <c r="O129" s="5">
        <v>5905</v>
      </c>
      <c r="P129" s="5">
        <v>4053</v>
      </c>
      <c r="Q129" s="5">
        <v>0</v>
      </c>
      <c r="R129" s="5">
        <v>0</v>
      </c>
      <c r="S129" s="5">
        <f>P129+R129+W129</f>
        <v>5963</v>
      </c>
      <c r="T129" s="5">
        <v>2</v>
      </c>
      <c r="U129" s="5">
        <v>21</v>
      </c>
      <c r="V129" s="5">
        <v>2969</v>
      </c>
      <c r="W129" s="5">
        <v>1910</v>
      </c>
      <c r="X129" s="37">
        <f>O129/$M129</f>
        <v>0.66542709037638048</v>
      </c>
      <c r="Y129" s="37">
        <f>Q129/$M129</f>
        <v>0</v>
      </c>
      <c r="Z129" s="37">
        <f>V129/$M129</f>
        <v>0.33457290962361957</v>
      </c>
      <c r="AA129" s="37">
        <f>P129/$S129</f>
        <v>0.6796914304880094</v>
      </c>
      <c r="AB129" s="37">
        <f>R129/$S129</f>
        <v>0</v>
      </c>
      <c r="AC129" s="37">
        <f>W129/$S129</f>
        <v>0.3203085695119906</v>
      </c>
      <c r="AD129" s="36">
        <f>$N129/M129</f>
        <v>5.8598151904439939E-3</v>
      </c>
      <c r="AE129" s="36">
        <f>$N129/S129</f>
        <v>8.7204427301693782E-3</v>
      </c>
      <c r="AF129" s="37">
        <f>J129/K129</f>
        <v>0.51592356687898089</v>
      </c>
      <c r="AG129" s="78" t="str">
        <f>DAY(A129) &amp; "/" &amp; MONTH(A129) &amp; "/" &amp; YEAR(A129)</f>
        <v>2/4/2019</v>
      </c>
    </row>
    <row r="130" spans="1:33" x14ac:dyDescent="0.25">
      <c r="A130" s="2" t="s">
        <v>9115</v>
      </c>
      <c r="B130" s="3" t="s">
        <v>24</v>
      </c>
      <c r="C130" s="4" t="s">
        <v>9116</v>
      </c>
      <c r="D130" s="3" t="s">
        <v>26</v>
      </c>
      <c r="E130" s="3" t="s">
        <v>9117</v>
      </c>
      <c r="F130" s="3" t="s">
        <v>28</v>
      </c>
      <c r="G130" s="3" t="s">
        <v>28</v>
      </c>
      <c r="H130" s="5">
        <v>393</v>
      </c>
      <c r="I130" s="5">
        <v>48</v>
      </c>
      <c r="J130" s="5">
        <v>286</v>
      </c>
      <c r="K130" s="5">
        <v>371</v>
      </c>
      <c r="L130" s="5">
        <v>9.3006000000000005E-2</v>
      </c>
      <c r="M130" s="5">
        <f>O130+V130</f>
        <v>5830</v>
      </c>
      <c r="N130" s="5">
        <v>149</v>
      </c>
      <c r="O130" s="5">
        <v>5563</v>
      </c>
      <c r="P130" s="5">
        <v>3989</v>
      </c>
      <c r="Q130" s="5">
        <v>0</v>
      </c>
      <c r="R130" s="5">
        <v>0</v>
      </c>
      <c r="S130" s="5">
        <f>P130+R130+W130</f>
        <v>4197</v>
      </c>
      <c r="T130" s="5">
        <v>22</v>
      </c>
      <c r="U130" s="5">
        <v>2</v>
      </c>
      <c r="V130" s="5">
        <v>267</v>
      </c>
      <c r="W130" s="5">
        <v>208</v>
      </c>
      <c r="X130" s="37">
        <f>O130/$M130</f>
        <v>0.95420240137221268</v>
      </c>
      <c r="Y130" s="37">
        <f>Q130/$M130</f>
        <v>0</v>
      </c>
      <c r="Z130" s="37">
        <f>V130/$M130</f>
        <v>4.579759862778731E-2</v>
      </c>
      <c r="AA130" s="37">
        <f>P130/$S130</f>
        <v>0.95044079104121992</v>
      </c>
      <c r="AB130" s="37">
        <f>R130/$S130</f>
        <v>0</v>
      </c>
      <c r="AC130" s="37">
        <f>W130/$S130</f>
        <v>4.9559208958780084E-2</v>
      </c>
      <c r="AD130" s="36">
        <f>$N130/M130</f>
        <v>2.555746140651801E-2</v>
      </c>
      <c r="AE130" s="36">
        <f>$N130/S130</f>
        <v>3.5501548725279962E-2</v>
      </c>
      <c r="AF130" s="37">
        <f>J130/K130</f>
        <v>0.77088948787061995</v>
      </c>
      <c r="AG130" s="78" t="str">
        <f>DAY(A130) &amp; "/" &amp; MONTH(A130) &amp; "/" &amp; YEAR(A130)</f>
        <v>5/4/2019</v>
      </c>
    </row>
    <row r="131" spans="1:33" x14ac:dyDescent="0.25">
      <c r="A131" s="2" t="s">
        <v>9118</v>
      </c>
      <c r="B131" s="3" t="s">
        <v>24</v>
      </c>
      <c r="C131" s="4" t="s">
        <v>9119</v>
      </c>
      <c r="D131" s="3" t="s">
        <v>26</v>
      </c>
      <c r="E131" s="3" t="s">
        <v>9120</v>
      </c>
      <c r="F131" s="3" t="s">
        <v>28</v>
      </c>
      <c r="G131" s="3" t="s">
        <v>28</v>
      </c>
      <c r="H131" s="5">
        <v>237</v>
      </c>
      <c r="I131" s="5">
        <v>52</v>
      </c>
      <c r="J131" s="5">
        <v>146</v>
      </c>
      <c r="K131" s="5">
        <v>179</v>
      </c>
      <c r="L131" s="5">
        <v>4.4873000000000003E-2</v>
      </c>
      <c r="M131" s="5">
        <f>O131+V131</f>
        <v>5881</v>
      </c>
      <c r="N131" s="5">
        <v>22</v>
      </c>
      <c r="O131" s="5">
        <v>5558</v>
      </c>
      <c r="P131" s="5">
        <v>3989</v>
      </c>
      <c r="Q131" s="5">
        <v>0</v>
      </c>
      <c r="R131" s="5">
        <v>0</v>
      </c>
      <c r="S131" s="5">
        <f>P131+R131+W131</f>
        <v>4235</v>
      </c>
      <c r="T131" s="5">
        <v>12</v>
      </c>
      <c r="U131" s="5">
        <v>3</v>
      </c>
      <c r="V131" s="5">
        <v>323</v>
      </c>
      <c r="W131" s="5">
        <v>246</v>
      </c>
      <c r="X131" s="37">
        <f>O131/$M131</f>
        <v>0.94507736779459273</v>
      </c>
      <c r="Y131" s="37">
        <f>Q131/$M131</f>
        <v>0</v>
      </c>
      <c r="Z131" s="37">
        <f>V131/$M131</f>
        <v>5.4922632205407246E-2</v>
      </c>
      <c r="AA131" s="37">
        <f>P131/$S131</f>
        <v>0.94191263282172377</v>
      </c>
      <c r="AB131" s="37">
        <f>R131/$S131</f>
        <v>0</v>
      </c>
      <c r="AC131" s="37">
        <f>W131/$S131</f>
        <v>5.808736717827627E-2</v>
      </c>
      <c r="AD131" s="36">
        <f>$N131/M131</f>
        <v>3.7408603978915152E-3</v>
      </c>
      <c r="AE131" s="36">
        <f>$N131/S131</f>
        <v>5.1948051948051948E-3</v>
      </c>
      <c r="AF131" s="37">
        <f>J131/K131</f>
        <v>0.81564245810055869</v>
      </c>
      <c r="AG131" s="78" t="str">
        <f>DAY(A131) &amp; "/" &amp; MONTH(A131) &amp; "/" &amp; YEAR(A131)</f>
        <v>1/4/2019</v>
      </c>
    </row>
    <row r="132" spans="1:33" x14ac:dyDescent="0.25">
      <c r="A132" s="2" t="s">
        <v>9121</v>
      </c>
      <c r="B132" s="3" t="s">
        <v>24</v>
      </c>
      <c r="C132" s="4" t="s">
        <v>9122</v>
      </c>
      <c r="D132" s="3" t="s">
        <v>26</v>
      </c>
      <c r="E132" s="3" t="s">
        <v>9123</v>
      </c>
      <c r="F132" s="3" t="s">
        <v>28</v>
      </c>
      <c r="G132" s="3" t="s">
        <v>28</v>
      </c>
      <c r="H132" s="5">
        <v>269</v>
      </c>
      <c r="I132" s="5">
        <v>12</v>
      </c>
      <c r="J132" s="5">
        <v>279</v>
      </c>
      <c r="K132" s="5">
        <v>299</v>
      </c>
      <c r="L132" s="5">
        <v>7.5219999999999995E-2</v>
      </c>
      <c r="M132" s="5">
        <f>O132+V132</f>
        <v>5813</v>
      </c>
      <c r="N132" s="5">
        <v>126</v>
      </c>
      <c r="O132" s="5">
        <v>5785</v>
      </c>
      <c r="P132" s="5">
        <v>3975</v>
      </c>
      <c r="Q132" s="5">
        <v>0</v>
      </c>
      <c r="R132" s="5">
        <v>0</v>
      </c>
      <c r="S132" s="5">
        <f>P132+R132+W132</f>
        <v>3993</v>
      </c>
      <c r="T132" s="5">
        <v>1</v>
      </c>
      <c r="U132" s="5">
        <v>0</v>
      </c>
      <c r="V132" s="5">
        <v>28</v>
      </c>
      <c r="W132" s="5">
        <v>18</v>
      </c>
      <c r="X132" s="37">
        <f>O132/$M132</f>
        <v>0.99518321004644761</v>
      </c>
      <c r="Y132" s="37">
        <f>Q132/$M132</f>
        <v>0</v>
      </c>
      <c r="Z132" s="37">
        <f>V132/$M132</f>
        <v>4.8167899535523822E-3</v>
      </c>
      <c r="AA132" s="37">
        <f>P132/$S132</f>
        <v>0.99549211119459058</v>
      </c>
      <c r="AB132" s="37">
        <f>R132/$S132</f>
        <v>0</v>
      </c>
      <c r="AC132" s="37">
        <f>W132/$S132</f>
        <v>4.5078888054094664E-3</v>
      </c>
      <c r="AD132" s="36">
        <f>$N132/M132</f>
        <v>2.1675554790985721E-2</v>
      </c>
      <c r="AE132" s="36">
        <f>$N132/S132</f>
        <v>3.1555221637866268E-2</v>
      </c>
      <c r="AF132" s="37">
        <f>J132/K132</f>
        <v>0.93311036789297663</v>
      </c>
      <c r="AG132" s="78" t="str">
        <f>DAY(A132) &amp; "/" &amp; MONTH(A132) &amp; "/" &amp; YEAR(A132)</f>
        <v>7/4/2019</v>
      </c>
    </row>
    <row r="133" spans="1:33" x14ac:dyDescent="0.25">
      <c r="A133" s="2" t="s">
        <v>9126</v>
      </c>
      <c r="B133" s="3" t="s">
        <v>24</v>
      </c>
      <c r="C133" s="4" t="s">
        <v>9127</v>
      </c>
      <c r="D133" s="3" t="s">
        <v>26</v>
      </c>
      <c r="E133" s="3" t="s">
        <v>9128</v>
      </c>
      <c r="F133" s="3" t="s">
        <v>28</v>
      </c>
      <c r="G133" s="3" t="s">
        <v>28</v>
      </c>
      <c r="H133" s="5">
        <v>52</v>
      </c>
      <c r="I133" s="5">
        <v>1</v>
      </c>
      <c r="J133" s="5">
        <v>88</v>
      </c>
      <c r="K133" s="5">
        <v>96</v>
      </c>
      <c r="L133" s="5">
        <v>2.4660000000000001E-2</v>
      </c>
      <c r="M133" s="5">
        <f>O133+V133</f>
        <v>5570</v>
      </c>
      <c r="N133" s="5">
        <v>55</v>
      </c>
      <c r="O133" s="5">
        <v>5461</v>
      </c>
      <c r="P133" s="5">
        <v>3893</v>
      </c>
      <c r="Q133" s="5">
        <v>0</v>
      </c>
      <c r="R133" s="5">
        <v>0</v>
      </c>
      <c r="S133" s="5">
        <f>P133+R133+W133</f>
        <v>3977</v>
      </c>
      <c r="T133" s="5">
        <v>11</v>
      </c>
      <c r="U133" s="5">
        <v>2</v>
      </c>
      <c r="V133" s="5">
        <v>109</v>
      </c>
      <c r="W133" s="5">
        <v>84</v>
      </c>
      <c r="X133" s="37">
        <f>O133/$M133</f>
        <v>0.98043087971274689</v>
      </c>
      <c r="Y133" s="37">
        <f>Q133/$M133</f>
        <v>0</v>
      </c>
      <c r="Z133" s="37">
        <f>V133/$M133</f>
        <v>1.956912028725314E-2</v>
      </c>
      <c r="AA133" s="37">
        <f>P133/$S133</f>
        <v>0.97887855167211468</v>
      </c>
      <c r="AB133" s="37">
        <f>R133/$S133</f>
        <v>0</v>
      </c>
      <c r="AC133" s="37">
        <f>W133/$S133</f>
        <v>2.1121448327885341E-2</v>
      </c>
      <c r="AD133" s="36">
        <f>$N133/M133</f>
        <v>9.8743267504488325E-3</v>
      </c>
      <c r="AE133" s="36">
        <f>$N133/S133</f>
        <v>1.3829519738496355E-2</v>
      </c>
      <c r="AF133" s="37">
        <f>J133/K133</f>
        <v>0.91666666666666663</v>
      </c>
      <c r="AG133" s="78" t="str">
        <f>DAY(A133) &amp; "/" &amp; MONTH(A133) &amp; "/" &amp; YEAR(A133)</f>
        <v>6/4/2019</v>
      </c>
    </row>
    <row r="134" spans="1:33" x14ac:dyDescent="0.25">
      <c r="A134" s="2" t="s">
        <v>9129</v>
      </c>
      <c r="B134" s="3" t="s">
        <v>24</v>
      </c>
      <c r="C134" s="4" t="s">
        <v>9130</v>
      </c>
      <c r="D134" s="3" t="s">
        <v>26</v>
      </c>
      <c r="E134" s="3" t="s">
        <v>9131</v>
      </c>
      <c r="F134" s="3" t="s">
        <v>28</v>
      </c>
      <c r="G134" s="3" t="s">
        <v>28</v>
      </c>
      <c r="H134" s="5">
        <v>338</v>
      </c>
      <c r="I134" s="5">
        <v>18</v>
      </c>
      <c r="J134" s="5">
        <v>190</v>
      </c>
      <c r="K134" s="5">
        <v>276</v>
      </c>
      <c r="L134" s="5">
        <v>7.1006E-2</v>
      </c>
      <c r="M134" s="5">
        <f>O134+V134</f>
        <v>5896</v>
      </c>
      <c r="N134" s="5">
        <v>30</v>
      </c>
      <c r="O134" s="5">
        <v>5372</v>
      </c>
      <c r="P134" s="5">
        <v>3887</v>
      </c>
      <c r="Q134" s="5">
        <v>0</v>
      </c>
      <c r="R134" s="5">
        <v>0</v>
      </c>
      <c r="S134" s="5">
        <f>P134+R134+W134</f>
        <v>4216</v>
      </c>
      <c r="T134" s="5">
        <v>39</v>
      </c>
      <c r="U134" s="5">
        <v>5</v>
      </c>
      <c r="V134" s="5">
        <v>524</v>
      </c>
      <c r="W134" s="5">
        <v>329</v>
      </c>
      <c r="X134" s="37">
        <f>O134/$M134</f>
        <v>0.91112618724559025</v>
      </c>
      <c r="Y134" s="37">
        <f>Q134/$M134</f>
        <v>0</v>
      </c>
      <c r="Z134" s="37">
        <f>V134/$M134</f>
        <v>8.8873812754409767E-2</v>
      </c>
      <c r="AA134" s="37">
        <f>P134/$S134</f>
        <v>0.92196394686907024</v>
      </c>
      <c r="AB134" s="37">
        <f>R134/$S134</f>
        <v>0</v>
      </c>
      <c r="AC134" s="37">
        <f>W134/$S134</f>
        <v>7.8036053130929789E-2</v>
      </c>
      <c r="AD134" s="36">
        <f>$N134/M134</f>
        <v>5.0881953867028496E-3</v>
      </c>
      <c r="AE134" s="36">
        <f>$N134/S134</f>
        <v>7.1157495256166979E-3</v>
      </c>
      <c r="AF134" s="37">
        <f>J134/K134</f>
        <v>0.68840579710144922</v>
      </c>
      <c r="AG134" s="78" t="str">
        <f>DAY(A134) &amp; "/" &amp; MONTH(A134) &amp; "/" &amp; YEAR(A134)</f>
        <v>1/4/2019</v>
      </c>
    </row>
    <row r="135" spans="1:33" x14ac:dyDescent="0.25">
      <c r="A135" s="2" t="s">
        <v>9132</v>
      </c>
      <c r="B135" s="3" t="s">
        <v>24</v>
      </c>
      <c r="C135" s="4" t="s">
        <v>9133</v>
      </c>
      <c r="D135" s="3" t="s">
        <v>26</v>
      </c>
      <c r="E135" s="3" t="s">
        <v>9134</v>
      </c>
      <c r="F135" s="3" t="s">
        <v>28</v>
      </c>
      <c r="G135" s="3" t="s">
        <v>28</v>
      </c>
      <c r="H135" s="5">
        <v>73</v>
      </c>
      <c r="I135" s="5">
        <v>3</v>
      </c>
      <c r="J135" s="5">
        <v>114</v>
      </c>
      <c r="K135" s="5">
        <v>129</v>
      </c>
      <c r="L135" s="5">
        <v>3.3472000000000002E-2</v>
      </c>
      <c r="M135" s="5">
        <f>O135+V135</f>
        <v>5714</v>
      </c>
      <c r="N135" s="5">
        <v>64</v>
      </c>
      <c r="O135" s="5">
        <v>5392</v>
      </c>
      <c r="P135" s="5">
        <v>3854</v>
      </c>
      <c r="Q135" s="5">
        <v>0</v>
      </c>
      <c r="R135" s="5">
        <v>0</v>
      </c>
      <c r="S135" s="5">
        <f>P135+R135+W135</f>
        <v>4096</v>
      </c>
      <c r="T135" s="5">
        <v>17</v>
      </c>
      <c r="U135" s="5">
        <v>5</v>
      </c>
      <c r="V135" s="5">
        <v>322</v>
      </c>
      <c r="W135" s="5">
        <v>242</v>
      </c>
      <c r="X135" s="37">
        <f>O135/$M135</f>
        <v>0.94364718235911793</v>
      </c>
      <c r="Y135" s="37">
        <f>Q135/$M135</f>
        <v>0</v>
      </c>
      <c r="Z135" s="37">
        <f>V135/$M135</f>
        <v>5.6352817640882041E-2</v>
      </c>
      <c r="AA135" s="37">
        <f>P135/$S135</f>
        <v>0.94091796875</v>
      </c>
      <c r="AB135" s="37">
        <f>R135/$S135</f>
        <v>0</v>
      </c>
      <c r="AC135" s="37">
        <f>W135/$S135</f>
        <v>5.908203125E-2</v>
      </c>
      <c r="AD135" s="36">
        <f>$N135/M135</f>
        <v>1.12005600280014E-2</v>
      </c>
      <c r="AE135" s="36">
        <f>$N135/S135</f>
        <v>1.5625E-2</v>
      </c>
      <c r="AF135" s="37">
        <f>J135/K135</f>
        <v>0.88372093023255816</v>
      </c>
      <c r="AG135" s="78" t="str">
        <f>DAY(A135) &amp; "/" &amp; MONTH(A135) &amp; "/" &amp; YEAR(A135)</f>
        <v>6/4/2019</v>
      </c>
    </row>
    <row r="136" spans="1:33" x14ac:dyDescent="0.25">
      <c r="A136" s="2" t="s">
        <v>9135</v>
      </c>
      <c r="B136" s="3" t="s">
        <v>24</v>
      </c>
      <c r="C136" s="4" t="s">
        <v>9136</v>
      </c>
      <c r="D136" s="3" t="s">
        <v>26</v>
      </c>
      <c r="E136" s="3" t="s">
        <v>9137</v>
      </c>
      <c r="F136" s="3" t="s">
        <v>28</v>
      </c>
      <c r="G136" s="3" t="s">
        <v>28</v>
      </c>
      <c r="H136" s="5">
        <v>140</v>
      </c>
      <c r="I136" s="5">
        <v>2</v>
      </c>
      <c r="J136" s="5">
        <v>225</v>
      </c>
      <c r="K136" s="5">
        <v>247</v>
      </c>
      <c r="L136" s="5">
        <v>6.4088999999999993E-2</v>
      </c>
      <c r="M136" s="5">
        <f>O136+V136</f>
        <v>6632</v>
      </c>
      <c r="N136" s="5">
        <v>147</v>
      </c>
      <c r="O136" s="5">
        <v>5654</v>
      </c>
      <c r="P136" s="5">
        <v>3854</v>
      </c>
      <c r="Q136" s="5">
        <v>0</v>
      </c>
      <c r="R136" s="5">
        <v>0</v>
      </c>
      <c r="S136" s="5">
        <f>P136+R136+W136</f>
        <v>4458</v>
      </c>
      <c r="T136" s="5">
        <v>15</v>
      </c>
      <c r="U136" s="5">
        <v>11</v>
      </c>
      <c r="V136" s="5">
        <v>978</v>
      </c>
      <c r="W136" s="5">
        <v>604</v>
      </c>
      <c r="X136" s="37">
        <f>O136/$M136</f>
        <v>0.85253317249698435</v>
      </c>
      <c r="Y136" s="37">
        <f>Q136/$M136</f>
        <v>0</v>
      </c>
      <c r="Z136" s="37">
        <f>V136/$M136</f>
        <v>0.14746682750301568</v>
      </c>
      <c r="AA136" s="37">
        <f>P136/$S136</f>
        <v>0.86451323463436514</v>
      </c>
      <c r="AB136" s="37">
        <f>R136/$S136</f>
        <v>0</v>
      </c>
      <c r="AC136" s="37">
        <f>W136/$S136</f>
        <v>0.13548676536563481</v>
      </c>
      <c r="AD136" s="36">
        <f>$N136/M136</f>
        <v>2.2165259348612788E-2</v>
      </c>
      <c r="AE136" s="36">
        <f>$N136/S136</f>
        <v>3.2974427994616418E-2</v>
      </c>
      <c r="AF136" s="37">
        <f>J136/K136</f>
        <v>0.91093117408906887</v>
      </c>
      <c r="AG136" s="78" t="str">
        <f>DAY(A136) &amp; "/" &amp; MONTH(A136) &amp; "/" &amp; YEAR(A136)</f>
        <v>3/4/2019</v>
      </c>
    </row>
    <row r="137" spans="1:33" x14ac:dyDescent="0.25">
      <c r="A137" s="2" t="s">
        <v>9141</v>
      </c>
      <c r="B137" s="3" t="s">
        <v>24</v>
      </c>
      <c r="C137" s="4" t="s">
        <v>9142</v>
      </c>
      <c r="D137" s="3" t="s">
        <v>26</v>
      </c>
      <c r="E137" s="3" t="s">
        <v>9143</v>
      </c>
      <c r="F137" s="3" t="s">
        <v>28</v>
      </c>
      <c r="G137" s="3" t="s">
        <v>28</v>
      </c>
      <c r="H137" s="5">
        <v>60</v>
      </c>
      <c r="I137" s="5">
        <v>2</v>
      </c>
      <c r="J137" s="5">
        <v>87</v>
      </c>
      <c r="K137" s="5">
        <v>89</v>
      </c>
      <c r="L137" s="5">
        <v>2.3525999999999998E-2</v>
      </c>
      <c r="M137" s="5">
        <f>O137+V137</f>
        <v>5093</v>
      </c>
      <c r="N137" s="5">
        <v>33</v>
      </c>
      <c r="O137" s="5">
        <v>5093</v>
      </c>
      <c r="P137" s="5">
        <v>3783</v>
      </c>
      <c r="Q137" s="5">
        <v>0</v>
      </c>
      <c r="R137" s="5">
        <v>0</v>
      </c>
      <c r="S137" s="5">
        <f>P137+R137+W137</f>
        <v>3783</v>
      </c>
      <c r="T137" s="5">
        <v>7</v>
      </c>
      <c r="U137" s="5">
        <v>0</v>
      </c>
      <c r="V137" s="5">
        <v>0</v>
      </c>
      <c r="W137" s="5">
        <v>0</v>
      </c>
      <c r="X137" s="37">
        <f>O137/$M137</f>
        <v>1</v>
      </c>
      <c r="Y137" s="37">
        <f>Q137/$M137</f>
        <v>0</v>
      </c>
      <c r="Z137" s="37">
        <f>V137/$M137</f>
        <v>0</v>
      </c>
      <c r="AA137" s="37">
        <f>P137/$S137</f>
        <v>1</v>
      </c>
      <c r="AB137" s="37">
        <f>R137/$S137</f>
        <v>0</v>
      </c>
      <c r="AC137" s="37">
        <f>W137/$S137</f>
        <v>0</v>
      </c>
      <c r="AD137" s="36">
        <f>$N137/M137</f>
        <v>6.4794816414686825E-3</v>
      </c>
      <c r="AE137" s="36">
        <f>$N137/S137</f>
        <v>8.7232355273592389E-3</v>
      </c>
      <c r="AF137" s="37">
        <f>J137/K137</f>
        <v>0.97752808988764039</v>
      </c>
      <c r="AG137" s="78" t="str">
        <f>DAY(A137) &amp; "/" &amp; MONTH(A137) &amp; "/" &amp; YEAR(A137)</f>
        <v>7/4/2019</v>
      </c>
    </row>
    <row r="138" spans="1:33" x14ac:dyDescent="0.25">
      <c r="A138" s="2" t="s">
        <v>9146</v>
      </c>
      <c r="B138" s="3" t="s">
        <v>24</v>
      </c>
      <c r="C138" s="4" t="s">
        <v>9147</v>
      </c>
      <c r="D138" s="3" t="s">
        <v>26</v>
      </c>
      <c r="E138" s="3" t="s">
        <v>9148</v>
      </c>
      <c r="F138" s="3" t="s">
        <v>28</v>
      </c>
      <c r="G138" s="3" t="s">
        <v>28</v>
      </c>
      <c r="H138" s="5">
        <v>63</v>
      </c>
      <c r="I138" s="5">
        <v>1</v>
      </c>
      <c r="J138" s="5">
        <v>195</v>
      </c>
      <c r="K138" s="5">
        <v>206</v>
      </c>
      <c r="L138" s="5">
        <v>5.5376000000000002E-2</v>
      </c>
      <c r="M138" s="5">
        <f>O138+V138</f>
        <v>5261</v>
      </c>
      <c r="N138" s="5">
        <v>162</v>
      </c>
      <c r="O138" s="5">
        <v>5237</v>
      </c>
      <c r="P138" s="5">
        <v>3720</v>
      </c>
      <c r="Q138" s="5">
        <v>0</v>
      </c>
      <c r="R138" s="5">
        <v>0</v>
      </c>
      <c r="S138" s="5">
        <f>P138+R138+W138</f>
        <v>3736</v>
      </c>
      <c r="T138" s="5">
        <v>2</v>
      </c>
      <c r="U138" s="5">
        <v>0</v>
      </c>
      <c r="V138" s="5">
        <v>24</v>
      </c>
      <c r="W138" s="5">
        <v>16</v>
      </c>
      <c r="X138" s="37">
        <f>O138/$M138</f>
        <v>0.99543812963314959</v>
      </c>
      <c r="Y138" s="37">
        <f>Q138/$M138</f>
        <v>0</v>
      </c>
      <c r="Z138" s="37">
        <f>V138/$M138</f>
        <v>4.5618703668504085E-3</v>
      </c>
      <c r="AA138" s="37">
        <f>P138/$S138</f>
        <v>0.99571734475374729</v>
      </c>
      <c r="AB138" s="37">
        <f>R138/$S138</f>
        <v>0</v>
      </c>
      <c r="AC138" s="37">
        <f>W138/$S138</f>
        <v>4.2826552462526769E-3</v>
      </c>
      <c r="AD138" s="36">
        <f>$N138/M138</f>
        <v>3.079262497624026E-2</v>
      </c>
      <c r="AE138" s="36">
        <f>$N138/S138</f>
        <v>4.3361884368308352E-2</v>
      </c>
      <c r="AF138" s="37">
        <f>J138/K138</f>
        <v>0.94660194174757284</v>
      </c>
      <c r="AG138" s="78" t="str">
        <f>DAY(A138) &amp; "/" &amp; MONTH(A138) &amp; "/" &amp; YEAR(A138)</f>
        <v>1/4/2019</v>
      </c>
    </row>
    <row r="139" spans="1:33" x14ac:dyDescent="0.25">
      <c r="A139" s="2" t="s">
        <v>9155</v>
      </c>
      <c r="B139" s="3" t="s">
        <v>24</v>
      </c>
      <c r="C139" s="4" t="s">
        <v>9156</v>
      </c>
      <c r="D139" s="3" t="s">
        <v>26</v>
      </c>
      <c r="E139" s="3" t="s">
        <v>9157</v>
      </c>
      <c r="F139" s="3" t="s">
        <v>28</v>
      </c>
      <c r="G139" s="3" t="s">
        <v>28</v>
      </c>
      <c r="H139" s="5">
        <v>66</v>
      </c>
      <c r="I139" s="5">
        <v>1</v>
      </c>
      <c r="J139" s="5">
        <v>89</v>
      </c>
      <c r="K139" s="5">
        <v>113</v>
      </c>
      <c r="L139" s="5">
        <v>3.0523999999999999E-2</v>
      </c>
      <c r="M139" s="5">
        <f>O139+V139</f>
        <v>5732</v>
      </c>
      <c r="N139" s="5">
        <v>38</v>
      </c>
      <c r="O139" s="5">
        <v>5196</v>
      </c>
      <c r="P139" s="5">
        <v>3702</v>
      </c>
      <c r="Q139" s="5">
        <v>0</v>
      </c>
      <c r="R139" s="5">
        <v>0</v>
      </c>
      <c r="S139" s="5">
        <f>P139+R139+W139</f>
        <v>4073</v>
      </c>
      <c r="T139" s="5">
        <v>19</v>
      </c>
      <c r="U139" s="5">
        <v>10</v>
      </c>
      <c r="V139" s="5">
        <v>536</v>
      </c>
      <c r="W139" s="5">
        <v>371</v>
      </c>
      <c r="X139" s="37">
        <f>O139/$M139</f>
        <v>0.90648988136775999</v>
      </c>
      <c r="Y139" s="37">
        <f>Q139/$M139</f>
        <v>0</v>
      </c>
      <c r="Z139" s="37">
        <f>V139/$M139</f>
        <v>9.3510118632240055E-2</v>
      </c>
      <c r="AA139" s="37">
        <f>P139/$S139</f>
        <v>0.90891234961944511</v>
      </c>
      <c r="AB139" s="37">
        <f>R139/$S139</f>
        <v>0</v>
      </c>
      <c r="AC139" s="37">
        <f>W139/$S139</f>
        <v>9.1087650380554872E-2</v>
      </c>
      <c r="AD139" s="36">
        <f>$N139/M139</f>
        <v>6.6294487090020936E-3</v>
      </c>
      <c r="AE139" s="36">
        <f>$N139/S139</f>
        <v>9.3297323839921439E-3</v>
      </c>
      <c r="AF139" s="37">
        <f>J139/K139</f>
        <v>0.78761061946902655</v>
      </c>
      <c r="AG139" s="78" t="str">
        <f>DAY(A139) &amp; "/" &amp; MONTH(A139) &amp; "/" &amp; YEAR(A139)</f>
        <v>3/4/2019</v>
      </c>
    </row>
    <row r="140" spans="1:33" x14ac:dyDescent="0.25">
      <c r="A140" s="2" t="s">
        <v>9158</v>
      </c>
      <c r="B140" s="3" t="s">
        <v>24</v>
      </c>
      <c r="C140" s="4" t="s">
        <v>9159</v>
      </c>
      <c r="D140" s="3" t="s">
        <v>26</v>
      </c>
      <c r="E140" s="3" t="s">
        <v>9160</v>
      </c>
      <c r="F140" s="3" t="s">
        <v>28</v>
      </c>
      <c r="G140" s="3" t="s">
        <v>28</v>
      </c>
      <c r="H140" s="5">
        <v>24</v>
      </c>
      <c r="I140" s="5">
        <v>0</v>
      </c>
      <c r="J140" s="5">
        <v>52</v>
      </c>
      <c r="K140" s="5">
        <v>56</v>
      </c>
      <c r="L140" s="5">
        <v>1.5226E-2</v>
      </c>
      <c r="M140" s="5">
        <f>O140+V140</f>
        <v>5007</v>
      </c>
      <c r="N140" s="5">
        <v>25</v>
      </c>
      <c r="O140" s="5">
        <v>4987</v>
      </c>
      <c r="P140" s="5">
        <v>3678</v>
      </c>
      <c r="Q140" s="5">
        <v>0</v>
      </c>
      <c r="R140" s="5">
        <v>0</v>
      </c>
      <c r="S140" s="5">
        <f>P140+R140+W140</f>
        <v>3694</v>
      </c>
      <c r="T140" s="5">
        <v>13</v>
      </c>
      <c r="U140" s="5">
        <v>1</v>
      </c>
      <c r="V140" s="5">
        <v>20</v>
      </c>
      <c r="W140" s="5">
        <v>16</v>
      </c>
      <c r="X140" s="37">
        <f>O140/$M140</f>
        <v>0.99600559217096063</v>
      </c>
      <c r="Y140" s="37">
        <f>Q140/$M140</f>
        <v>0</v>
      </c>
      <c r="Z140" s="37">
        <f>V140/$M140</f>
        <v>3.9944078290393452E-3</v>
      </c>
      <c r="AA140" s="37">
        <f>P140/$S140</f>
        <v>0.99566865186789388</v>
      </c>
      <c r="AB140" s="37">
        <f>R140/$S140</f>
        <v>0</v>
      </c>
      <c r="AC140" s="37">
        <f>W140/$S140</f>
        <v>4.3313481321061182E-3</v>
      </c>
      <c r="AD140" s="36">
        <f>$N140/M140</f>
        <v>4.9930097862991808E-3</v>
      </c>
      <c r="AE140" s="36">
        <f>$N140/S140</f>
        <v>6.7677314564158096E-3</v>
      </c>
      <c r="AF140" s="37">
        <f>J140/K140</f>
        <v>0.9285714285714286</v>
      </c>
      <c r="AG140" s="78" t="str">
        <f>DAY(A140) &amp; "/" &amp; MONTH(A140) &amp; "/" &amp; YEAR(A140)</f>
        <v>7/4/2019</v>
      </c>
    </row>
    <row r="141" spans="1:33" x14ac:dyDescent="0.25">
      <c r="A141" s="2" t="s">
        <v>9161</v>
      </c>
      <c r="B141" s="3" t="s">
        <v>24</v>
      </c>
      <c r="C141" s="4" t="s">
        <v>9162</v>
      </c>
      <c r="D141" s="3" t="s">
        <v>26</v>
      </c>
      <c r="E141" s="3" t="s">
        <v>9163</v>
      </c>
      <c r="F141" s="3" t="s">
        <v>28</v>
      </c>
      <c r="G141" s="3" t="s">
        <v>28</v>
      </c>
      <c r="H141" s="5">
        <v>128</v>
      </c>
      <c r="I141" s="5">
        <v>1</v>
      </c>
      <c r="J141" s="5">
        <v>155</v>
      </c>
      <c r="K141" s="5">
        <v>164</v>
      </c>
      <c r="L141" s="5">
        <v>4.4588999999999997E-2</v>
      </c>
      <c r="M141" s="5">
        <f>O141+V141</f>
        <v>5083</v>
      </c>
      <c r="N141" s="5">
        <v>112</v>
      </c>
      <c r="O141" s="5">
        <v>5055</v>
      </c>
      <c r="P141" s="5">
        <v>3678</v>
      </c>
      <c r="Q141" s="5">
        <v>0</v>
      </c>
      <c r="R141" s="5">
        <v>0</v>
      </c>
      <c r="S141" s="5">
        <f>P141+R141+W141</f>
        <v>3700</v>
      </c>
      <c r="T141" s="5">
        <v>11</v>
      </c>
      <c r="U141" s="5">
        <v>1</v>
      </c>
      <c r="V141" s="5">
        <v>28</v>
      </c>
      <c r="W141" s="5">
        <v>22</v>
      </c>
      <c r="X141" s="37">
        <f>O141/$M141</f>
        <v>0.99449144206177453</v>
      </c>
      <c r="Y141" s="37">
        <f>Q141/$M141</f>
        <v>0</v>
      </c>
      <c r="Z141" s="37">
        <f>V141/$M141</f>
        <v>5.5085579382254573E-3</v>
      </c>
      <c r="AA141" s="37">
        <f>P141/$S141</f>
        <v>0.994054054054054</v>
      </c>
      <c r="AB141" s="37">
        <f>R141/$S141</f>
        <v>0</v>
      </c>
      <c r="AC141" s="37">
        <f>W141/$S141</f>
        <v>5.9459459459459459E-3</v>
      </c>
      <c r="AD141" s="36">
        <f>$N141/M141</f>
        <v>2.2034231752901829E-2</v>
      </c>
      <c r="AE141" s="36">
        <f>$N141/S141</f>
        <v>3.027027027027027E-2</v>
      </c>
      <c r="AF141" s="37">
        <f>J141/K141</f>
        <v>0.94512195121951215</v>
      </c>
      <c r="AG141" s="78" t="str">
        <f>DAY(A141) &amp; "/" &amp; MONTH(A141) &amp; "/" &amp; YEAR(A141)</f>
        <v>3/4/2019</v>
      </c>
    </row>
    <row r="142" spans="1:33" x14ac:dyDescent="0.25">
      <c r="A142" s="2" t="s">
        <v>9164</v>
      </c>
      <c r="B142" s="3" t="s">
        <v>24</v>
      </c>
      <c r="C142" s="4" t="s">
        <v>9165</v>
      </c>
      <c r="D142" s="3" t="s">
        <v>26</v>
      </c>
      <c r="E142" s="3" t="s">
        <v>9166</v>
      </c>
      <c r="F142" s="3" t="s">
        <v>28</v>
      </c>
      <c r="G142" s="3" t="s">
        <v>28</v>
      </c>
      <c r="H142" s="5">
        <v>69</v>
      </c>
      <c r="I142" s="5">
        <v>1</v>
      </c>
      <c r="J142" s="5">
        <v>193</v>
      </c>
      <c r="K142" s="5">
        <v>203</v>
      </c>
      <c r="L142" s="5">
        <v>5.5556000000000001E-2</v>
      </c>
      <c r="M142" s="5">
        <f>O142+V142</f>
        <v>5024</v>
      </c>
      <c r="N142" s="5">
        <v>153</v>
      </c>
      <c r="O142" s="5">
        <v>5024</v>
      </c>
      <c r="P142" s="5">
        <v>3654</v>
      </c>
      <c r="Q142" s="5">
        <v>0</v>
      </c>
      <c r="R142" s="5">
        <v>0</v>
      </c>
      <c r="S142" s="5">
        <f>P142+R142+W142</f>
        <v>3654</v>
      </c>
      <c r="T142" s="5">
        <v>6</v>
      </c>
      <c r="U142" s="5">
        <v>0</v>
      </c>
      <c r="V142" s="5">
        <v>0</v>
      </c>
      <c r="W142" s="5">
        <v>0</v>
      </c>
      <c r="X142" s="37">
        <f>O142/$M142</f>
        <v>1</v>
      </c>
      <c r="Y142" s="37">
        <f>Q142/$M142</f>
        <v>0</v>
      </c>
      <c r="Z142" s="37">
        <f>V142/$M142</f>
        <v>0</v>
      </c>
      <c r="AA142" s="37">
        <f>P142/$S142</f>
        <v>1</v>
      </c>
      <c r="AB142" s="37">
        <f>R142/$S142</f>
        <v>0</v>
      </c>
      <c r="AC142" s="37">
        <f>W142/$S142</f>
        <v>0</v>
      </c>
      <c r="AD142" s="36">
        <f>$N142/M142</f>
        <v>3.0453821656050956E-2</v>
      </c>
      <c r="AE142" s="36">
        <f>$N142/S142</f>
        <v>4.1871921182266007E-2</v>
      </c>
      <c r="AF142" s="37">
        <f>J142/K142</f>
        <v>0.95073891625615758</v>
      </c>
      <c r="AG142" s="78" t="str">
        <f>DAY(A142) &amp; "/" &amp; MONTH(A142) &amp; "/" &amp; YEAR(A142)</f>
        <v>1/4/2019</v>
      </c>
    </row>
    <row r="143" spans="1:33" x14ac:dyDescent="0.25">
      <c r="A143" s="2" t="s">
        <v>9170</v>
      </c>
      <c r="B143" s="3" t="s">
        <v>24</v>
      </c>
      <c r="C143" s="4" t="s">
        <v>9171</v>
      </c>
      <c r="D143" s="3" t="s">
        <v>26</v>
      </c>
      <c r="E143" s="3" t="s">
        <v>9172</v>
      </c>
      <c r="F143" s="3" t="s">
        <v>28</v>
      </c>
      <c r="G143" s="3" t="s">
        <v>28</v>
      </c>
      <c r="H143" s="5">
        <v>32</v>
      </c>
      <c r="I143" s="5">
        <v>1</v>
      </c>
      <c r="J143" s="5">
        <v>65</v>
      </c>
      <c r="K143" s="5">
        <v>71</v>
      </c>
      <c r="L143" s="5">
        <v>1.9591999999999998E-2</v>
      </c>
      <c r="M143" s="5">
        <f>O143+V143</f>
        <v>5406</v>
      </c>
      <c r="N143" s="5">
        <v>33</v>
      </c>
      <c r="O143" s="5">
        <v>5105</v>
      </c>
      <c r="P143" s="5">
        <v>3624</v>
      </c>
      <c r="Q143" s="5">
        <v>0</v>
      </c>
      <c r="R143" s="5">
        <v>0</v>
      </c>
      <c r="S143" s="5">
        <f>P143+R143+W143</f>
        <v>3843</v>
      </c>
      <c r="T143" s="5">
        <v>11</v>
      </c>
      <c r="U143" s="5">
        <v>2</v>
      </c>
      <c r="V143" s="5">
        <v>301</v>
      </c>
      <c r="W143" s="5">
        <v>219</v>
      </c>
      <c r="X143" s="37">
        <f>O143/$M143</f>
        <v>0.94432112467628559</v>
      </c>
      <c r="Y143" s="37">
        <f>Q143/$M143</f>
        <v>0</v>
      </c>
      <c r="Z143" s="37">
        <f>V143/$M143</f>
        <v>5.5678875323714391E-2</v>
      </c>
      <c r="AA143" s="37">
        <f>P143/$S143</f>
        <v>0.94301327088212339</v>
      </c>
      <c r="AB143" s="37">
        <f>R143/$S143</f>
        <v>0</v>
      </c>
      <c r="AC143" s="37">
        <f>W143/$S143</f>
        <v>5.698672911787666E-2</v>
      </c>
      <c r="AD143" s="36">
        <f>$N143/M143</f>
        <v>6.1043285238623754E-3</v>
      </c>
      <c r="AE143" s="36">
        <f>$N143/S143</f>
        <v>8.5870413739266207E-3</v>
      </c>
      <c r="AF143" s="37">
        <f>J143/K143</f>
        <v>0.91549295774647887</v>
      </c>
      <c r="AG143" s="78" t="str">
        <f>DAY(A143) &amp; "/" &amp; MONTH(A143) &amp; "/" &amp; YEAR(A143)</f>
        <v>1/4/2019</v>
      </c>
    </row>
    <row r="144" spans="1:33" x14ac:dyDescent="0.25">
      <c r="A144" s="2" t="s">
        <v>9176</v>
      </c>
      <c r="B144" s="3" t="s">
        <v>24</v>
      </c>
      <c r="C144" s="4" t="s">
        <v>9177</v>
      </c>
      <c r="D144" s="3" t="s">
        <v>26</v>
      </c>
      <c r="E144" s="3" t="s">
        <v>9178</v>
      </c>
      <c r="F144" s="3" t="s">
        <v>28</v>
      </c>
      <c r="G144" s="3" t="s">
        <v>28</v>
      </c>
      <c r="H144" s="5">
        <v>71</v>
      </c>
      <c r="I144" s="5">
        <v>1</v>
      </c>
      <c r="J144" s="5">
        <v>141</v>
      </c>
      <c r="K144" s="5">
        <v>150</v>
      </c>
      <c r="L144" s="5">
        <v>4.1793999999999998E-2</v>
      </c>
      <c r="M144" s="5">
        <f>O144+V144</f>
        <v>5122</v>
      </c>
      <c r="N144" s="5">
        <v>99</v>
      </c>
      <c r="O144" s="5">
        <v>4857</v>
      </c>
      <c r="P144" s="5">
        <v>3589</v>
      </c>
      <c r="Q144" s="5">
        <v>0</v>
      </c>
      <c r="R144" s="5">
        <v>0</v>
      </c>
      <c r="S144" s="5">
        <f>P144+R144+W144</f>
        <v>3780</v>
      </c>
      <c r="T144" s="5">
        <v>13</v>
      </c>
      <c r="U144" s="5">
        <v>5</v>
      </c>
      <c r="V144" s="5">
        <v>265</v>
      </c>
      <c r="W144" s="5">
        <v>191</v>
      </c>
      <c r="X144" s="37">
        <f>O144/$M144</f>
        <v>0.94826239750097618</v>
      </c>
      <c r="Y144" s="37">
        <f>Q144/$M144</f>
        <v>0</v>
      </c>
      <c r="Z144" s="37">
        <f>V144/$M144</f>
        <v>5.1737602499023816E-2</v>
      </c>
      <c r="AA144" s="37">
        <f>P144/$S144</f>
        <v>0.94947089947089947</v>
      </c>
      <c r="AB144" s="37">
        <f>R144/$S144</f>
        <v>0</v>
      </c>
      <c r="AC144" s="37">
        <f>W144/$S144</f>
        <v>5.0529100529100528E-2</v>
      </c>
      <c r="AD144" s="36">
        <f>$N144/M144</f>
        <v>1.9328387348691918E-2</v>
      </c>
      <c r="AE144" s="36">
        <f>$N144/S144</f>
        <v>2.6190476190476191E-2</v>
      </c>
      <c r="AF144" s="37">
        <f>J144/K144</f>
        <v>0.94</v>
      </c>
      <c r="AG144" s="78" t="str">
        <f>DAY(A144) &amp; "/" &amp; MONTH(A144) &amp; "/" &amp; YEAR(A144)</f>
        <v>5/4/2019</v>
      </c>
    </row>
    <row r="145" spans="1:33" x14ac:dyDescent="0.25">
      <c r="A145" s="2" t="s">
        <v>9179</v>
      </c>
      <c r="B145" s="3" t="s">
        <v>24</v>
      </c>
      <c r="C145" s="4" t="s">
        <v>9180</v>
      </c>
      <c r="D145" s="3" t="s">
        <v>26</v>
      </c>
      <c r="E145" s="3" t="s">
        <v>9181</v>
      </c>
      <c r="F145" s="3" t="s">
        <v>28</v>
      </c>
      <c r="G145" s="3" t="s">
        <v>28</v>
      </c>
      <c r="H145" s="5">
        <v>200</v>
      </c>
      <c r="I145" s="5">
        <v>19</v>
      </c>
      <c r="J145" s="5">
        <v>116</v>
      </c>
      <c r="K145" s="5">
        <v>133</v>
      </c>
      <c r="L145" s="5">
        <v>3.7475000000000001E-2</v>
      </c>
      <c r="M145" s="5">
        <f>O145+V145</f>
        <v>5153</v>
      </c>
      <c r="N145" s="5">
        <v>26</v>
      </c>
      <c r="O145" s="5">
        <v>4999</v>
      </c>
      <c r="P145" s="5">
        <v>3549</v>
      </c>
      <c r="Q145" s="5">
        <v>0</v>
      </c>
      <c r="R145" s="5">
        <v>0</v>
      </c>
      <c r="S145" s="5">
        <f>P145+R145+W145</f>
        <v>3649</v>
      </c>
      <c r="T145" s="5">
        <v>14</v>
      </c>
      <c r="U145" s="5">
        <v>2</v>
      </c>
      <c r="V145" s="5">
        <v>154</v>
      </c>
      <c r="W145" s="5">
        <v>100</v>
      </c>
      <c r="X145" s="37">
        <f>O145/$M145</f>
        <v>0.97011449640985836</v>
      </c>
      <c r="Y145" s="37">
        <f>Q145/$M145</f>
        <v>0</v>
      </c>
      <c r="Z145" s="37">
        <f>V145/$M145</f>
        <v>2.9885503590141665E-2</v>
      </c>
      <c r="AA145" s="37">
        <f>P145/$S145</f>
        <v>0.97259523157029326</v>
      </c>
      <c r="AB145" s="37">
        <f>R145/$S145</f>
        <v>0</v>
      </c>
      <c r="AC145" s="37">
        <f>W145/$S145</f>
        <v>2.740476842970677E-2</v>
      </c>
      <c r="AD145" s="36">
        <f>$N145/M145</f>
        <v>5.0456045022317098E-3</v>
      </c>
      <c r="AE145" s="36">
        <f>$N145/S145</f>
        <v>7.1252397917237597E-3</v>
      </c>
      <c r="AF145" s="37">
        <f>J145/K145</f>
        <v>0.8721804511278195</v>
      </c>
      <c r="AG145" s="78" t="str">
        <f>DAY(A145) &amp; "/" &amp; MONTH(A145) &amp; "/" &amp; YEAR(A145)</f>
        <v>7/4/2019</v>
      </c>
    </row>
    <row r="146" spans="1:33" x14ac:dyDescent="0.25">
      <c r="A146" s="2" t="s">
        <v>9182</v>
      </c>
      <c r="B146" s="3" t="s">
        <v>24</v>
      </c>
      <c r="C146" s="4" t="s">
        <v>9183</v>
      </c>
      <c r="D146" s="3" t="s">
        <v>26</v>
      </c>
      <c r="E146" s="3" t="s">
        <v>9184</v>
      </c>
      <c r="F146" s="3" t="s">
        <v>28</v>
      </c>
      <c r="G146" s="3" t="s">
        <v>28</v>
      </c>
      <c r="H146" s="5">
        <v>367</v>
      </c>
      <c r="I146" s="5">
        <v>51</v>
      </c>
      <c r="J146" s="5">
        <v>199</v>
      </c>
      <c r="K146" s="5">
        <v>360</v>
      </c>
      <c r="L146" s="5">
        <v>0.102564</v>
      </c>
      <c r="M146" s="5">
        <f>O146+V146</f>
        <v>6483</v>
      </c>
      <c r="N146" s="5">
        <v>47</v>
      </c>
      <c r="O146" s="5">
        <v>5086</v>
      </c>
      <c r="P146" s="5">
        <v>3510</v>
      </c>
      <c r="Q146" s="5">
        <v>0</v>
      </c>
      <c r="R146" s="5">
        <v>0</v>
      </c>
      <c r="S146" s="5">
        <f>P146+R146+W146</f>
        <v>4498</v>
      </c>
      <c r="T146" s="5">
        <v>66</v>
      </c>
      <c r="U146" s="5">
        <v>12</v>
      </c>
      <c r="V146" s="5">
        <v>1397</v>
      </c>
      <c r="W146" s="5">
        <v>988</v>
      </c>
      <c r="X146" s="37">
        <f>O146/$M146</f>
        <v>0.78451334258830785</v>
      </c>
      <c r="Y146" s="37">
        <f>Q146/$M146</f>
        <v>0</v>
      </c>
      <c r="Z146" s="37">
        <f>V146/$M146</f>
        <v>0.21548665741169212</v>
      </c>
      <c r="AA146" s="37">
        <f>P146/$S146</f>
        <v>0.78034682080924855</v>
      </c>
      <c r="AB146" s="37">
        <f>R146/$S146</f>
        <v>0</v>
      </c>
      <c r="AC146" s="37">
        <f>W146/$S146</f>
        <v>0.21965317919075145</v>
      </c>
      <c r="AD146" s="36">
        <f>$N146/M146</f>
        <v>7.2497300632423257E-3</v>
      </c>
      <c r="AE146" s="36">
        <f>$N146/S146</f>
        <v>1.0449088483770564E-2</v>
      </c>
      <c r="AF146" s="37">
        <f>J146/K146</f>
        <v>0.55277777777777781</v>
      </c>
      <c r="AG146" s="78" t="str">
        <f>DAY(A146) &amp; "/" &amp; MONTH(A146) &amp; "/" &amp; YEAR(A146)</f>
        <v>5/4/2019</v>
      </c>
    </row>
    <row r="147" spans="1:33" x14ac:dyDescent="0.25">
      <c r="A147" s="2" t="s">
        <v>9185</v>
      </c>
      <c r="B147" s="3" t="s">
        <v>24</v>
      </c>
      <c r="C147" s="4" t="s">
        <v>9186</v>
      </c>
      <c r="D147" s="3" t="s">
        <v>26</v>
      </c>
      <c r="E147" s="3" t="s">
        <v>9187</v>
      </c>
      <c r="F147" s="3" t="s">
        <v>28</v>
      </c>
      <c r="G147" s="3" t="s">
        <v>28</v>
      </c>
      <c r="H147" s="5">
        <v>275</v>
      </c>
      <c r="I147" s="5">
        <v>20</v>
      </c>
      <c r="J147" s="5">
        <v>167</v>
      </c>
      <c r="K147" s="5">
        <v>215</v>
      </c>
      <c r="L147" s="5">
        <v>6.1746000000000002E-2</v>
      </c>
      <c r="M147" s="5">
        <f>O147+V147</f>
        <v>5115</v>
      </c>
      <c r="N147" s="5">
        <v>34</v>
      </c>
      <c r="O147" s="5">
        <v>4957</v>
      </c>
      <c r="P147" s="5">
        <v>3482</v>
      </c>
      <c r="Q147" s="5">
        <v>0</v>
      </c>
      <c r="R147" s="5">
        <v>0</v>
      </c>
      <c r="S147" s="5">
        <f>P147+R147+W147</f>
        <v>3599</v>
      </c>
      <c r="T147" s="5">
        <v>11</v>
      </c>
      <c r="U147" s="5">
        <v>0</v>
      </c>
      <c r="V147" s="5">
        <v>158</v>
      </c>
      <c r="W147" s="5">
        <v>117</v>
      </c>
      <c r="X147" s="37">
        <f>O147/$M147</f>
        <v>0.96911045943304008</v>
      </c>
      <c r="Y147" s="37">
        <f>Q147/$M147</f>
        <v>0</v>
      </c>
      <c r="Z147" s="37">
        <f>V147/$M147</f>
        <v>3.0889540566959924E-2</v>
      </c>
      <c r="AA147" s="37">
        <f>P147/$S147</f>
        <v>0.96749096971380943</v>
      </c>
      <c r="AB147" s="37">
        <f>R147/$S147</f>
        <v>0</v>
      </c>
      <c r="AC147" s="37">
        <f>W147/$S147</f>
        <v>3.2509030286190607E-2</v>
      </c>
      <c r="AD147" s="36">
        <f>$N147/M147</f>
        <v>6.6471163245356794E-3</v>
      </c>
      <c r="AE147" s="36">
        <f>$N147/S147</f>
        <v>9.4470686301750487E-3</v>
      </c>
      <c r="AF147" s="37">
        <f>J147/K147</f>
        <v>0.77674418604651163</v>
      </c>
      <c r="AG147" s="78" t="str">
        <f>DAY(A147) &amp; "/" &amp; MONTH(A147) &amp; "/" &amp; YEAR(A147)</f>
        <v>6/4/2019</v>
      </c>
    </row>
    <row r="148" spans="1:33" x14ac:dyDescent="0.25">
      <c r="A148" s="2" t="s">
        <v>9188</v>
      </c>
      <c r="B148" s="3" t="s">
        <v>24</v>
      </c>
      <c r="C148" s="4" t="s">
        <v>9189</v>
      </c>
      <c r="D148" s="3" t="s">
        <v>26</v>
      </c>
      <c r="E148" s="3" t="s">
        <v>9190</v>
      </c>
      <c r="F148" s="3" t="s">
        <v>28</v>
      </c>
      <c r="G148" s="3" t="s">
        <v>28</v>
      </c>
      <c r="H148" s="5">
        <v>25</v>
      </c>
      <c r="I148" s="5">
        <v>0</v>
      </c>
      <c r="J148" s="5">
        <v>56</v>
      </c>
      <c r="K148" s="5">
        <v>58</v>
      </c>
      <c r="L148" s="5">
        <v>1.6865000000000002E-2</v>
      </c>
      <c r="M148" s="5">
        <f>O148+V148</f>
        <v>4693</v>
      </c>
      <c r="N148" s="5">
        <v>30</v>
      </c>
      <c r="O148" s="5">
        <v>4650</v>
      </c>
      <c r="P148" s="5">
        <v>3439</v>
      </c>
      <c r="Q148" s="5">
        <v>0</v>
      </c>
      <c r="R148" s="5">
        <v>0</v>
      </c>
      <c r="S148" s="5">
        <f>P148+R148+W148</f>
        <v>3463</v>
      </c>
      <c r="T148" s="5">
        <v>11</v>
      </c>
      <c r="U148" s="5">
        <v>2</v>
      </c>
      <c r="V148" s="5">
        <v>43</v>
      </c>
      <c r="W148" s="5">
        <v>24</v>
      </c>
      <c r="X148" s="37">
        <f>O148/$M148</f>
        <v>0.99083741743021525</v>
      </c>
      <c r="Y148" s="37">
        <f>Q148/$M148</f>
        <v>0</v>
      </c>
      <c r="Z148" s="37">
        <f>V148/$M148</f>
        <v>9.162582569784786E-3</v>
      </c>
      <c r="AA148" s="37">
        <f>P148/$S148</f>
        <v>0.99306959283857932</v>
      </c>
      <c r="AB148" s="37">
        <f>R148/$S148</f>
        <v>0</v>
      </c>
      <c r="AC148" s="37">
        <f>W148/$S148</f>
        <v>6.9304071614207331E-3</v>
      </c>
      <c r="AD148" s="36">
        <f>$N148/M148</f>
        <v>6.3924994672917108E-3</v>
      </c>
      <c r="AE148" s="36">
        <f>$N148/S148</f>
        <v>8.6630089517759166E-3</v>
      </c>
      <c r="AF148" s="37">
        <f>J148/K148</f>
        <v>0.96551724137931039</v>
      </c>
      <c r="AG148" s="78" t="str">
        <f>DAY(A148) &amp; "/" &amp; MONTH(A148) &amp; "/" &amp; YEAR(A148)</f>
        <v>1/4/2019</v>
      </c>
    </row>
    <row r="149" spans="1:33" x14ac:dyDescent="0.25">
      <c r="A149" s="2" t="s">
        <v>9191</v>
      </c>
      <c r="B149" s="3" t="s">
        <v>24</v>
      </c>
      <c r="C149" s="4" t="s">
        <v>9192</v>
      </c>
      <c r="D149" s="3" t="s">
        <v>26</v>
      </c>
      <c r="E149" s="3" t="s">
        <v>9193</v>
      </c>
      <c r="F149" s="3" t="s">
        <v>28</v>
      </c>
      <c r="G149" s="3" t="s">
        <v>28</v>
      </c>
      <c r="H149" s="5">
        <v>160</v>
      </c>
      <c r="I149" s="5">
        <v>13</v>
      </c>
      <c r="J149" s="5">
        <v>151</v>
      </c>
      <c r="K149" s="5">
        <v>162</v>
      </c>
      <c r="L149" s="5">
        <v>4.7175000000000002E-2</v>
      </c>
      <c r="M149" s="5">
        <f>O149+V149</f>
        <v>5096</v>
      </c>
      <c r="N149" s="5">
        <v>22</v>
      </c>
      <c r="O149" s="5">
        <v>5070</v>
      </c>
      <c r="P149" s="5">
        <v>3434</v>
      </c>
      <c r="Q149" s="5">
        <v>0</v>
      </c>
      <c r="R149" s="5">
        <v>0</v>
      </c>
      <c r="S149" s="5">
        <f>P149+R149+W149</f>
        <v>3455</v>
      </c>
      <c r="T149" s="5">
        <v>20</v>
      </c>
      <c r="U149" s="5">
        <v>1</v>
      </c>
      <c r="V149" s="5">
        <v>26</v>
      </c>
      <c r="W149" s="5">
        <v>21</v>
      </c>
      <c r="X149" s="37">
        <f>O149/$M149</f>
        <v>0.99489795918367352</v>
      </c>
      <c r="Y149" s="37">
        <f>Q149/$M149</f>
        <v>0</v>
      </c>
      <c r="Z149" s="37">
        <f>V149/$M149</f>
        <v>5.1020408163265302E-3</v>
      </c>
      <c r="AA149" s="37">
        <f>P149/$S149</f>
        <v>0.9939218523878437</v>
      </c>
      <c r="AB149" s="37">
        <f>R149/$S149</f>
        <v>0</v>
      </c>
      <c r="AC149" s="37">
        <f>W149/$S149</f>
        <v>6.0781476121562952E-3</v>
      </c>
      <c r="AD149" s="36">
        <f>$N149/M149</f>
        <v>4.3171114599686025E-3</v>
      </c>
      <c r="AE149" s="36">
        <f>$N149/S149</f>
        <v>6.3675832127351667E-3</v>
      </c>
      <c r="AF149" s="37">
        <f>J149/K149</f>
        <v>0.9320987654320988</v>
      </c>
      <c r="AG149" s="78" t="str">
        <f>DAY(A149) &amp; "/" &amp; MONTH(A149) &amp; "/" &amp; YEAR(A149)</f>
        <v>6/4/2019</v>
      </c>
    </row>
    <row r="150" spans="1:33" x14ac:dyDescent="0.25">
      <c r="A150" s="2" t="s">
        <v>9194</v>
      </c>
      <c r="B150" s="3" t="s">
        <v>24</v>
      </c>
      <c r="C150" s="4" t="s">
        <v>9195</v>
      </c>
      <c r="D150" s="3" t="s">
        <v>26</v>
      </c>
      <c r="E150" s="3" t="s">
        <v>9196</v>
      </c>
      <c r="F150" s="3" t="s">
        <v>28</v>
      </c>
      <c r="G150" s="3" t="s">
        <v>28</v>
      </c>
      <c r="H150" s="5">
        <v>96</v>
      </c>
      <c r="I150" s="5">
        <v>2</v>
      </c>
      <c r="J150" s="5">
        <v>103</v>
      </c>
      <c r="K150" s="5">
        <v>110</v>
      </c>
      <c r="L150" s="5">
        <v>3.2238999999999997E-2</v>
      </c>
      <c r="M150" s="5">
        <f>O150+V150</f>
        <v>4822</v>
      </c>
      <c r="N150" s="5">
        <v>39</v>
      </c>
      <c r="O150" s="5">
        <v>4786</v>
      </c>
      <c r="P150" s="5">
        <v>3412</v>
      </c>
      <c r="Q150" s="5">
        <v>0</v>
      </c>
      <c r="R150" s="5">
        <v>0</v>
      </c>
      <c r="S150" s="5">
        <f>P150+R150+W150</f>
        <v>3440</v>
      </c>
      <c r="T150" s="5">
        <v>4</v>
      </c>
      <c r="U150" s="5">
        <v>1</v>
      </c>
      <c r="V150" s="5">
        <v>36</v>
      </c>
      <c r="W150" s="5">
        <v>28</v>
      </c>
      <c r="X150" s="37">
        <f>O150/$M150</f>
        <v>0.99253421816673582</v>
      </c>
      <c r="Y150" s="37">
        <f>Q150/$M150</f>
        <v>0</v>
      </c>
      <c r="Z150" s="37">
        <f>V150/$M150</f>
        <v>7.4657818332642054E-3</v>
      </c>
      <c r="AA150" s="37">
        <f>P150/$S150</f>
        <v>0.99186046511627912</v>
      </c>
      <c r="AB150" s="37">
        <f>R150/$S150</f>
        <v>0</v>
      </c>
      <c r="AC150" s="37">
        <f>W150/$S150</f>
        <v>8.1395348837209301E-3</v>
      </c>
      <c r="AD150" s="36">
        <f>$N150/M150</f>
        <v>8.087930319369557E-3</v>
      </c>
      <c r="AE150" s="36">
        <f>$N150/S150</f>
        <v>1.1337209302325582E-2</v>
      </c>
      <c r="AF150" s="37">
        <f>J150/K150</f>
        <v>0.9363636363636364</v>
      </c>
      <c r="AG150" s="78" t="str">
        <f>DAY(A150) &amp; "/" &amp; MONTH(A150) &amp; "/" &amp; YEAR(A150)</f>
        <v>3/4/2019</v>
      </c>
    </row>
    <row r="151" spans="1:33" x14ac:dyDescent="0.25">
      <c r="A151" s="2" t="s">
        <v>9197</v>
      </c>
      <c r="B151" s="3" t="s">
        <v>24</v>
      </c>
      <c r="C151" s="4" t="s">
        <v>9198</v>
      </c>
      <c r="D151" s="3" t="s">
        <v>26</v>
      </c>
      <c r="E151" s="3" t="s">
        <v>9199</v>
      </c>
      <c r="F151" s="3" t="s">
        <v>28</v>
      </c>
      <c r="G151" s="3" t="s">
        <v>28</v>
      </c>
      <c r="H151" s="5">
        <v>137</v>
      </c>
      <c r="I151" s="5">
        <v>5</v>
      </c>
      <c r="J151" s="5">
        <v>153</v>
      </c>
      <c r="K151" s="5">
        <v>170</v>
      </c>
      <c r="L151" s="5">
        <v>4.9824E-2</v>
      </c>
      <c r="M151" s="5">
        <f>O151+V151</f>
        <v>4921</v>
      </c>
      <c r="N151" s="5">
        <v>60</v>
      </c>
      <c r="O151" s="5">
        <v>4842</v>
      </c>
      <c r="P151" s="5">
        <v>3412</v>
      </c>
      <c r="Q151" s="5">
        <v>0</v>
      </c>
      <c r="R151" s="5">
        <v>0</v>
      </c>
      <c r="S151" s="5">
        <f>P151+R151+W151</f>
        <v>3471</v>
      </c>
      <c r="T151" s="5">
        <v>10</v>
      </c>
      <c r="U151" s="5">
        <v>1</v>
      </c>
      <c r="V151" s="5">
        <v>79</v>
      </c>
      <c r="W151" s="5">
        <v>59</v>
      </c>
      <c r="X151" s="37">
        <f>O151/$M151</f>
        <v>0.98394635236740502</v>
      </c>
      <c r="Y151" s="37">
        <f>Q151/$M151</f>
        <v>0</v>
      </c>
      <c r="Z151" s="37">
        <f>V151/$M151</f>
        <v>1.6053647632595001E-2</v>
      </c>
      <c r="AA151" s="37">
        <f>P151/$S151</f>
        <v>0.98300201670988185</v>
      </c>
      <c r="AB151" s="37">
        <f>R151/$S151</f>
        <v>0</v>
      </c>
      <c r="AC151" s="37">
        <f>W151/$S151</f>
        <v>1.6997983290118122E-2</v>
      </c>
      <c r="AD151" s="36">
        <f>$N151/M151</f>
        <v>1.2192643771591139E-2</v>
      </c>
      <c r="AE151" s="36">
        <f>$N151/S151</f>
        <v>1.728608470181504E-2</v>
      </c>
      <c r="AF151" s="37">
        <f>J151/K151</f>
        <v>0.9</v>
      </c>
      <c r="AG151" s="78" t="str">
        <f>DAY(A151) &amp; "/" &amp; MONTH(A151) &amp; "/" &amp; YEAR(A151)</f>
        <v>2/4/2019</v>
      </c>
    </row>
    <row r="152" spans="1:33" x14ac:dyDescent="0.25">
      <c r="A152" s="2" t="s">
        <v>9200</v>
      </c>
      <c r="B152" s="3" t="s">
        <v>24</v>
      </c>
      <c r="C152" s="4" t="s">
        <v>9201</v>
      </c>
      <c r="D152" s="3" t="s">
        <v>26</v>
      </c>
      <c r="E152" s="3" t="s">
        <v>9202</v>
      </c>
      <c r="F152" s="3" t="s">
        <v>28</v>
      </c>
      <c r="G152" s="3" t="s">
        <v>28</v>
      </c>
      <c r="H152" s="5">
        <v>168</v>
      </c>
      <c r="I152" s="5">
        <v>14</v>
      </c>
      <c r="J152" s="5">
        <v>133</v>
      </c>
      <c r="K152" s="5">
        <v>157</v>
      </c>
      <c r="L152" s="5">
        <v>4.6013999999999999E-2</v>
      </c>
      <c r="M152" s="5">
        <f>O152+V152</f>
        <v>4887</v>
      </c>
      <c r="N152" s="5">
        <v>44</v>
      </c>
      <c r="O152" s="5">
        <v>4668</v>
      </c>
      <c r="P152" s="5">
        <v>3412</v>
      </c>
      <c r="Q152" s="5">
        <v>0</v>
      </c>
      <c r="R152" s="5">
        <v>0</v>
      </c>
      <c r="S152" s="5">
        <f>P152+R152+W152</f>
        <v>3566</v>
      </c>
      <c r="T152" s="5">
        <v>9</v>
      </c>
      <c r="U152" s="5">
        <v>3</v>
      </c>
      <c r="V152" s="5">
        <v>219</v>
      </c>
      <c r="W152" s="5">
        <v>154</v>
      </c>
      <c r="X152" s="37">
        <f>O152/$M152</f>
        <v>0.95518723143032536</v>
      </c>
      <c r="Y152" s="37">
        <f>Q152/$M152</f>
        <v>0</v>
      </c>
      <c r="Z152" s="37">
        <f>V152/$M152</f>
        <v>4.4812768569674644E-2</v>
      </c>
      <c r="AA152" s="37">
        <f>P152/$S152</f>
        <v>0.95681435782389235</v>
      </c>
      <c r="AB152" s="37">
        <f>R152/$S152</f>
        <v>0</v>
      </c>
      <c r="AC152" s="37">
        <f>W152/$S152</f>
        <v>4.318564217610768E-2</v>
      </c>
      <c r="AD152" s="36">
        <f>$N152/M152</f>
        <v>9.003478616738286E-3</v>
      </c>
      <c r="AE152" s="36">
        <f>$N152/S152</f>
        <v>1.2338754907459339E-2</v>
      </c>
      <c r="AF152" s="37">
        <f>J152/K152</f>
        <v>0.84713375796178347</v>
      </c>
      <c r="AG152" s="78" t="str">
        <f>DAY(A152) &amp; "/" &amp; MONTH(A152) &amp; "/" &amp; YEAR(A152)</f>
        <v>1/4/2019</v>
      </c>
    </row>
    <row r="153" spans="1:33" x14ac:dyDescent="0.25">
      <c r="A153" s="2" t="s">
        <v>9203</v>
      </c>
      <c r="B153" s="3" t="s">
        <v>24</v>
      </c>
      <c r="C153" s="4" t="s">
        <v>9204</v>
      </c>
      <c r="D153" s="3" t="s">
        <v>26</v>
      </c>
      <c r="E153" s="3" t="s">
        <v>9205</v>
      </c>
      <c r="F153" s="3" t="s">
        <v>28</v>
      </c>
      <c r="G153" s="3" t="s">
        <v>28</v>
      </c>
      <c r="H153" s="5">
        <v>111</v>
      </c>
      <c r="I153" s="5">
        <v>9</v>
      </c>
      <c r="J153" s="5">
        <v>70</v>
      </c>
      <c r="K153" s="5">
        <v>83</v>
      </c>
      <c r="L153" s="5">
        <v>2.4702000000000002E-2</v>
      </c>
      <c r="M153" s="5">
        <f>O153+V153</f>
        <v>4712</v>
      </c>
      <c r="N153" s="5">
        <v>12</v>
      </c>
      <c r="O153" s="5">
        <v>4626</v>
      </c>
      <c r="P153" s="5">
        <v>3360</v>
      </c>
      <c r="Q153" s="5">
        <v>0</v>
      </c>
      <c r="R153" s="5">
        <v>0</v>
      </c>
      <c r="S153" s="5">
        <f>P153+R153+W153</f>
        <v>3420</v>
      </c>
      <c r="T153" s="5">
        <v>9</v>
      </c>
      <c r="U153" s="5">
        <v>2</v>
      </c>
      <c r="V153" s="5">
        <v>86</v>
      </c>
      <c r="W153" s="5">
        <v>60</v>
      </c>
      <c r="X153" s="37">
        <f>O153/$M153</f>
        <v>0.98174872665534807</v>
      </c>
      <c r="Y153" s="37">
        <f>Q153/$M153</f>
        <v>0</v>
      </c>
      <c r="Z153" s="37">
        <f>V153/$M153</f>
        <v>1.8251273344651951E-2</v>
      </c>
      <c r="AA153" s="37">
        <f>P153/$S153</f>
        <v>0.98245614035087714</v>
      </c>
      <c r="AB153" s="37">
        <f>R153/$S153</f>
        <v>0</v>
      </c>
      <c r="AC153" s="37">
        <f>W153/$S153</f>
        <v>1.7543859649122806E-2</v>
      </c>
      <c r="AD153" s="36">
        <f>$N153/M153</f>
        <v>2.5466893039049238E-3</v>
      </c>
      <c r="AE153" s="36">
        <f>$N153/S153</f>
        <v>3.5087719298245615E-3</v>
      </c>
      <c r="AF153" s="37">
        <f>J153/K153</f>
        <v>0.84337349397590367</v>
      </c>
      <c r="AG153" s="78" t="str">
        <f>DAY(A153) &amp; "/" &amp; MONTH(A153) &amp; "/" &amp; YEAR(A153)</f>
        <v>7/4/2019</v>
      </c>
    </row>
    <row r="154" spans="1:33" x14ac:dyDescent="0.25">
      <c r="A154" s="2" t="s">
        <v>9206</v>
      </c>
      <c r="B154" s="3" t="s">
        <v>24</v>
      </c>
      <c r="C154" s="4" t="s">
        <v>9207</v>
      </c>
      <c r="D154" s="3" t="s">
        <v>26</v>
      </c>
      <c r="E154" s="3" t="s">
        <v>9208</v>
      </c>
      <c r="F154" s="3" t="s">
        <v>28</v>
      </c>
      <c r="G154" s="3" t="s">
        <v>28</v>
      </c>
      <c r="H154" s="5">
        <v>153</v>
      </c>
      <c r="I154" s="5">
        <v>26</v>
      </c>
      <c r="J154" s="5">
        <v>105</v>
      </c>
      <c r="K154" s="5">
        <v>119</v>
      </c>
      <c r="L154" s="5">
        <v>3.5575000000000002E-2</v>
      </c>
      <c r="M154" s="5">
        <f>O154+V154</f>
        <v>5031</v>
      </c>
      <c r="N154" s="5">
        <v>10</v>
      </c>
      <c r="O154" s="5">
        <v>4946</v>
      </c>
      <c r="P154" s="5">
        <v>3345</v>
      </c>
      <c r="Q154" s="5">
        <v>0</v>
      </c>
      <c r="R154" s="5">
        <v>0</v>
      </c>
      <c r="S154" s="5">
        <f>P154+R154+W154</f>
        <v>3418</v>
      </c>
      <c r="T154" s="5">
        <v>12</v>
      </c>
      <c r="U154" s="5">
        <v>1</v>
      </c>
      <c r="V154" s="5">
        <v>85</v>
      </c>
      <c r="W154" s="5">
        <v>73</v>
      </c>
      <c r="X154" s="37">
        <f>O154/$M154</f>
        <v>0.98310475054661106</v>
      </c>
      <c r="Y154" s="37">
        <f>Q154/$M154</f>
        <v>0</v>
      </c>
      <c r="Z154" s="37">
        <f>V154/$M154</f>
        <v>1.6895249453388987E-2</v>
      </c>
      <c r="AA154" s="37">
        <f>P154/$S154</f>
        <v>0.97864248098303097</v>
      </c>
      <c r="AB154" s="37">
        <f>R154/$S154</f>
        <v>0</v>
      </c>
      <c r="AC154" s="37">
        <f>W154/$S154</f>
        <v>2.1357519016968987E-2</v>
      </c>
      <c r="AD154" s="36">
        <f>$N154/M154</f>
        <v>1.9876764062810573E-3</v>
      </c>
      <c r="AE154" s="36">
        <f>$N154/S154</f>
        <v>2.9256875365710941E-3</v>
      </c>
      <c r="AF154" s="37">
        <f>J154/K154</f>
        <v>0.88235294117647056</v>
      </c>
      <c r="AG154" s="78" t="str">
        <f>DAY(A154) &amp; "/" &amp; MONTH(A154) &amp; "/" &amp; YEAR(A154)</f>
        <v>7/4/2019</v>
      </c>
    </row>
    <row r="155" spans="1:33" x14ac:dyDescent="0.25">
      <c r="A155" s="2" t="s">
        <v>9209</v>
      </c>
      <c r="B155" s="3" t="s">
        <v>24</v>
      </c>
      <c r="C155" s="4" t="s">
        <v>9210</v>
      </c>
      <c r="D155" s="3" t="s">
        <v>26</v>
      </c>
      <c r="E155" s="3" t="s">
        <v>9211</v>
      </c>
      <c r="F155" s="3" t="s">
        <v>28</v>
      </c>
      <c r="G155" s="3" t="s">
        <v>28</v>
      </c>
      <c r="H155" s="5">
        <v>35</v>
      </c>
      <c r="I155" s="5">
        <v>1</v>
      </c>
      <c r="J155" s="5">
        <v>81</v>
      </c>
      <c r="K155" s="5">
        <v>92</v>
      </c>
      <c r="L155" s="5">
        <v>2.7504000000000001E-2</v>
      </c>
      <c r="M155" s="5">
        <f>O155+V155</f>
        <v>4894</v>
      </c>
      <c r="N155" s="5">
        <v>60</v>
      </c>
      <c r="O155" s="5">
        <v>4637</v>
      </c>
      <c r="P155" s="5">
        <v>3345</v>
      </c>
      <c r="Q155" s="5">
        <v>0</v>
      </c>
      <c r="R155" s="5">
        <v>0</v>
      </c>
      <c r="S155" s="5">
        <f>P155+R155+W155</f>
        <v>3524</v>
      </c>
      <c r="T155" s="5">
        <v>13</v>
      </c>
      <c r="U155" s="5">
        <v>1</v>
      </c>
      <c r="V155" s="5">
        <v>257</v>
      </c>
      <c r="W155" s="5">
        <v>179</v>
      </c>
      <c r="X155" s="37">
        <f>O155/$M155</f>
        <v>0.94748671843073151</v>
      </c>
      <c r="Y155" s="37">
        <f>Q155/$M155</f>
        <v>0</v>
      </c>
      <c r="Z155" s="37">
        <f>V155/$M155</f>
        <v>5.2513281569268495E-2</v>
      </c>
      <c r="AA155" s="37">
        <f>P155/$S155</f>
        <v>0.949205448354143</v>
      </c>
      <c r="AB155" s="37">
        <f>R155/$S155</f>
        <v>0</v>
      </c>
      <c r="AC155" s="37">
        <f>W155/$S155</f>
        <v>5.0794551645856979E-2</v>
      </c>
      <c r="AD155" s="36">
        <f>$N155/M155</f>
        <v>1.2259910093992644E-2</v>
      </c>
      <c r="AE155" s="36">
        <f>$N155/S155</f>
        <v>1.70261066969353E-2</v>
      </c>
      <c r="AF155" s="37">
        <f>J155/K155</f>
        <v>0.88043478260869568</v>
      </c>
      <c r="AG155" s="78" t="str">
        <f>DAY(A155) &amp; "/" &amp; MONTH(A155) &amp; "/" &amp; YEAR(A155)</f>
        <v>4/4/2019</v>
      </c>
    </row>
    <row r="156" spans="1:33" x14ac:dyDescent="0.25">
      <c r="A156" s="2" t="s">
        <v>9212</v>
      </c>
      <c r="B156" s="3" t="s">
        <v>24</v>
      </c>
      <c r="C156" s="4" t="s">
        <v>9213</v>
      </c>
      <c r="D156" s="3" t="s">
        <v>26</v>
      </c>
      <c r="E156" s="3" t="s">
        <v>9214</v>
      </c>
      <c r="F156" s="3" t="s">
        <v>28</v>
      </c>
      <c r="G156" s="3" t="s">
        <v>28</v>
      </c>
      <c r="H156" s="5">
        <v>97</v>
      </c>
      <c r="I156" s="5">
        <v>10</v>
      </c>
      <c r="J156" s="5">
        <v>85</v>
      </c>
      <c r="K156" s="5">
        <v>92</v>
      </c>
      <c r="L156" s="5">
        <v>2.7545E-2</v>
      </c>
      <c r="M156" s="5">
        <f>O156+V156</f>
        <v>4632</v>
      </c>
      <c r="N156" s="5">
        <v>14</v>
      </c>
      <c r="O156" s="5">
        <v>4603</v>
      </c>
      <c r="P156" s="5">
        <v>3340</v>
      </c>
      <c r="Q156" s="5">
        <v>0</v>
      </c>
      <c r="R156" s="5">
        <v>0</v>
      </c>
      <c r="S156" s="5">
        <f>P156+R156+W156</f>
        <v>3360</v>
      </c>
      <c r="T156" s="5">
        <v>5</v>
      </c>
      <c r="U156" s="5">
        <v>0</v>
      </c>
      <c r="V156" s="5">
        <v>29</v>
      </c>
      <c r="W156" s="5">
        <v>20</v>
      </c>
      <c r="X156" s="37">
        <f>O156/$M156</f>
        <v>0.99373920552677031</v>
      </c>
      <c r="Y156" s="37">
        <f>Q156/$M156</f>
        <v>0</v>
      </c>
      <c r="Z156" s="37">
        <f>V156/$M156</f>
        <v>6.2607944732297064E-3</v>
      </c>
      <c r="AA156" s="37">
        <f>P156/$S156</f>
        <v>0.99404761904761907</v>
      </c>
      <c r="AB156" s="37">
        <f>R156/$S156</f>
        <v>0</v>
      </c>
      <c r="AC156" s="37">
        <f>W156/$S156</f>
        <v>5.9523809523809521E-3</v>
      </c>
      <c r="AD156" s="36">
        <f>$N156/M156</f>
        <v>3.0224525043177895E-3</v>
      </c>
      <c r="AE156" s="36">
        <f>$N156/S156</f>
        <v>4.1666666666666666E-3</v>
      </c>
      <c r="AF156" s="37">
        <f>J156/K156</f>
        <v>0.92391304347826086</v>
      </c>
      <c r="AG156" s="78" t="str">
        <f>DAY(A156) &amp; "/" &amp; MONTH(A156) &amp; "/" &amp; YEAR(A156)</f>
        <v>6/4/2019</v>
      </c>
    </row>
    <row r="157" spans="1:33" x14ac:dyDescent="0.25">
      <c r="A157" s="2" t="s">
        <v>9215</v>
      </c>
      <c r="B157" s="3" t="s">
        <v>24</v>
      </c>
      <c r="C157" s="4" t="s">
        <v>9216</v>
      </c>
      <c r="D157" s="3" t="s">
        <v>26</v>
      </c>
      <c r="E157" s="3" t="s">
        <v>9217</v>
      </c>
      <c r="F157" s="3" t="s">
        <v>28</v>
      </c>
      <c r="G157" s="3" t="s">
        <v>28</v>
      </c>
      <c r="H157" s="5">
        <v>112</v>
      </c>
      <c r="I157" s="5">
        <v>2</v>
      </c>
      <c r="J157" s="5">
        <v>92</v>
      </c>
      <c r="K157" s="5">
        <v>115</v>
      </c>
      <c r="L157" s="5">
        <v>3.4493000000000003E-2</v>
      </c>
      <c r="M157" s="5">
        <f>O157+V157</f>
        <v>4891</v>
      </c>
      <c r="N157" s="5">
        <v>11</v>
      </c>
      <c r="O157" s="5">
        <v>4496</v>
      </c>
      <c r="P157" s="5">
        <v>3334</v>
      </c>
      <c r="Q157" s="5">
        <v>0</v>
      </c>
      <c r="R157" s="5">
        <v>0</v>
      </c>
      <c r="S157" s="5">
        <f>P157+R157+W157</f>
        <v>3571</v>
      </c>
      <c r="T157" s="5">
        <v>22</v>
      </c>
      <c r="U157" s="5">
        <v>8</v>
      </c>
      <c r="V157" s="5">
        <v>395</v>
      </c>
      <c r="W157" s="5">
        <v>237</v>
      </c>
      <c r="X157" s="37">
        <f>O157/$M157</f>
        <v>0.91923941934164788</v>
      </c>
      <c r="Y157" s="37">
        <f>Q157/$M157</f>
        <v>0</v>
      </c>
      <c r="Z157" s="37">
        <f>V157/$M157</f>
        <v>8.076058065835208E-2</v>
      </c>
      <c r="AA157" s="37">
        <f>P157/$S157</f>
        <v>0.93363203584430132</v>
      </c>
      <c r="AB157" s="37">
        <f>R157/$S157</f>
        <v>0</v>
      </c>
      <c r="AC157" s="37">
        <f>W157/$S157</f>
        <v>6.6367964155698678E-2</v>
      </c>
      <c r="AD157" s="36">
        <f>$N157/M157</f>
        <v>2.2490288284604375E-3</v>
      </c>
      <c r="AE157" s="36">
        <f>$N157/S157</f>
        <v>3.080369644357323E-3</v>
      </c>
      <c r="AF157" s="37">
        <f>J157/K157</f>
        <v>0.8</v>
      </c>
      <c r="AG157" s="78" t="str">
        <f>DAY(A157) &amp; "/" &amp; MONTH(A157) &amp; "/" &amp; YEAR(A157)</f>
        <v>2/4/2019</v>
      </c>
    </row>
    <row r="158" spans="1:33" x14ac:dyDescent="0.25">
      <c r="A158" s="2" t="s">
        <v>9218</v>
      </c>
      <c r="B158" s="3" t="s">
        <v>24</v>
      </c>
      <c r="C158" s="4" t="s">
        <v>9219</v>
      </c>
      <c r="D158" s="3" t="s">
        <v>26</v>
      </c>
      <c r="E158" s="3" t="s">
        <v>9220</v>
      </c>
      <c r="F158" s="3" t="s">
        <v>28</v>
      </c>
      <c r="G158" s="3" t="s">
        <v>28</v>
      </c>
      <c r="H158" s="5">
        <v>195</v>
      </c>
      <c r="I158" s="5">
        <v>10</v>
      </c>
      <c r="J158" s="5">
        <v>171</v>
      </c>
      <c r="K158" s="5">
        <v>191</v>
      </c>
      <c r="L158" s="5">
        <v>5.7460999999999998E-2</v>
      </c>
      <c r="M158" s="5">
        <f>O158+V158</f>
        <v>4806</v>
      </c>
      <c r="N158" s="5">
        <v>56</v>
      </c>
      <c r="O158" s="5">
        <v>4709</v>
      </c>
      <c r="P158" s="5">
        <v>3324</v>
      </c>
      <c r="Q158" s="5">
        <v>0</v>
      </c>
      <c r="R158" s="5">
        <v>0</v>
      </c>
      <c r="S158" s="5">
        <f>P158+R158+W158</f>
        <v>3393</v>
      </c>
      <c r="T158" s="5">
        <v>18</v>
      </c>
      <c r="U158" s="5">
        <v>1</v>
      </c>
      <c r="V158" s="5">
        <v>97</v>
      </c>
      <c r="W158" s="5">
        <v>69</v>
      </c>
      <c r="X158" s="37">
        <f>O158/$M158</f>
        <v>0.97981689554723261</v>
      </c>
      <c r="Y158" s="37">
        <f>Q158/$M158</f>
        <v>0</v>
      </c>
      <c r="Z158" s="37">
        <f>V158/$M158</f>
        <v>2.0183104452767373E-2</v>
      </c>
      <c r="AA158" s="37">
        <f>P158/$S158</f>
        <v>0.97966401414677273</v>
      </c>
      <c r="AB158" s="37">
        <f>R158/$S158</f>
        <v>0</v>
      </c>
      <c r="AC158" s="37">
        <f>W158/$S158</f>
        <v>2.0335985853227233E-2</v>
      </c>
      <c r="AD158" s="36">
        <f>$N158/M158</f>
        <v>1.1652101539741989E-2</v>
      </c>
      <c r="AE158" s="36">
        <f>$N158/S158</f>
        <v>1.6504568228706159E-2</v>
      </c>
      <c r="AF158" s="37">
        <f>J158/K158</f>
        <v>0.89528795811518325</v>
      </c>
      <c r="AG158" s="78" t="str">
        <f>DAY(A158) &amp; "/" &amp; MONTH(A158) &amp; "/" &amp; YEAR(A158)</f>
        <v>4/4/2019</v>
      </c>
    </row>
    <row r="159" spans="1:33" x14ac:dyDescent="0.25">
      <c r="A159" s="2" t="s">
        <v>9221</v>
      </c>
      <c r="B159" s="3" t="s">
        <v>24</v>
      </c>
      <c r="C159" s="4" t="s">
        <v>9222</v>
      </c>
      <c r="D159" s="3" t="s">
        <v>26</v>
      </c>
      <c r="E159" s="3" t="s">
        <v>9223</v>
      </c>
      <c r="F159" s="3" t="s">
        <v>28</v>
      </c>
      <c r="G159" s="3" t="s">
        <v>28</v>
      </c>
      <c r="H159" s="5">
        <v>73</v>
      </c>
      <c r="I159" s="5">
        <v>7</v>
      </c>
      <c r="J159" s="5">
        <v>76</v>
      </c>
      <c r="K159" s="5">
        <v>88</v>
      </c>
      <c r="L159" s="5">
        <v>2.6554000000000001E-2</v>
      </c>
      <c r="M159" s="5">
        <f>O159+V159</f>
        <v>4524</v>
      </c>
      <c r="N159" s="5">
        <v>19</v>
      </c>
      <c r="O159" s="5">
        <v>4398</v>
      </c>
      <c r="P159" s="5">
        <v>3314</v>
      </c>
      <c r="Q159" s="5">
        <v>0</v>
      </c>
      <c r="R159" s="5">
        <v>0</v>
      </c>
      <c r="S159" s="5">
        <f>P159+R159+W159</f>
        <v>3395</v>
      </c>
      <c r="T159" s="5">
        <v>6</v>
      </c>
      <c r="U159" s="5">
        <v>2</v>
      </c>
      <c r="V159" s="5">
        <v>126</v>
      </c>
      <c r="W159" s="5">
        <v>81</v>
      </c>
      <c r="X159" s="37">
        <f>O159/$M159</f>
        <v>0.97214854111405835</v>
      </c>
      <c r="Y159" s="37">
        <f>Q159/$M159</f>
        <v>0</v>
      </c>
      <c r="Z159" s="37">
        <f>V159/$M159</f>
        <v>2.7851458885941646E-2</v>
      </c>
      <c r="AA159" s="37">
        <f>P159/$S159</f>
        <v>0.97614138438880704</v>
      </c>
      <c r="AB159" s="37">
        <f>R159/$S159</f>
        <v>0</v>
      </c>
      <c r="AC159" s="37">
        <f>W159/$S159</f>
        <v>2.3858615611192929E-2</v>
      </c>
      <c r="AD159" s="36">
        <f>$N159/M159</f>
        <v>4.1998231653404064E-3</v>
      </c>
      <c r="AE159" s="36">
        <f>$N159/S159</f>
        <v>5.5964653902798233E-3</v>
      </c>
      <c r="AF159" s="37">
        <f>J159/K159</f>
        <v>0.86363636363636365</v>
      </c>
      <c r="AG159" s="78" t="str">
        <f>DAY(A159) &amp; "/" &amp; MONTH(A159) &amp; "/" &amp; YEAR(A159)</f>
        <v>2/4/2019</v>
      </c>
    </row>
    <row r="160" spans="1:33" x14ac:dyDescent="0.25">
      <c r="A160" s="2" t="s">
        <v>9230</v>
      </c>
      <c r="B160" s="3" t="s">
        <v>24</v>
      </c>
      <c r="C160" s="4" t="s">
        <v>9231</v>
      </c>
      <c r="D160" s="3" t="s">
        <v>26</v>
      </c>
      <c r="E160" s="3" t="s">
        <v>9232</v>
      </c>
      <c r="F160" s="3" t="s">
        <v>28</v>
      </c>
      <c r="G160" s="3" t="s">
        <v>28</v>
      </c>
      <c r="H160" s="5">
        <v>212</v>
      </c>
      <c r="I160" s="5">
        <v>17</v>
      </c>
      <c r="J160" s="5">
        <v>177</v>
      </c>
      <c r="K160" s="5">
        <v>196</v>
      </c>
      <c r="L160" s="5">
        <v>6.0401000000000003E-2</v>
      </c>
      <c r="M160" s="5">
        <f>O160+V160</f>
        <v>4935</v>
      </c>
      <c r="N160" s="5">
        <v>26</v>
      </c>
      <c r="O160" s="5">
        <v>4574</v>
      </c>
      <c r="P160" s="5">
        <v>3245</v>
      </c>
      <c r="Q160" s="5">
        <v>0</v>
      </c>
      <c r="R160" s="5">
        <v>0</v>
      </c>
      <c r="S160" s="5">
        <f>P160+R160+W160</f>
        <v>3500</v>
      </c>
      <c r="T160" s="5">
        <v>27</v>
      </c>
      <c r="U160" s="5">
        <v>6</v>
      </c>
      <c r="V160" s="5">
        <v>361</v>
      </c>
      <c r="W160" s="5">
        <v>255</v>
      </c>
      <c r="X160" s="37">
        <f>O160/$M160</f>
        <v>0.92684903748733538</v>
      </c>
      <c r="Y160" s="37">
        <f>Q160/$M160</f>
        <v>0</v>
      </c>
      <c r="Z160" s="37">
        <f>V160/$M160</f>
        <v>7.3150962512664647E-2</v>
      </c>
      <c r="AA160" s="37">
        <f>P160/$S160</f>
        <v>0.92714285714285716</v>
      </c>
      <c r="AB160" s="37">
        <f>R160/$S160</f>
        <v>0</v>
      </c>
      <c r="AC160" s="37">
        <f>W160/$S160</f>
        <v>7.2857142857142856E-2</v>
      </c>
      <c r="AD160" s="36">
        <f>$N160/M160</f>
        <v>5.2684903748733535E-3</v>
      </c>
      <c r="AE160" s="36">
        <f>$N160/S160</f>
        <v>7.4285714285714285E-3</v>
      </c>
      <c r="AF160" s="37">
        <f>J160/K160</f>
        <v>0.90306122448979587</v>
      </c>
      <c r="AG160" s="78" t="str">
        <f>DAY(A160) &amp; "/" &amp; MONTH(A160) &amp; "/" &amp; YEAR(A160)</f>
        <v>6/4/2019</v>
      </c>
    </row>
    <row r="161" spans="1:33" x14ac:dyDescent="0.25">
      <c r="A161" s="2" t="s">
        <v>9233</v>
      </c>
      <c r="B161" s="3" t="s">
        <v>24</v>
      </c>
      <c r="C161" s="4" t="s">
        <v>9234</v>
      </c>
      <c r="D161" s="3" t="s">
        <v>26</v>
      </c>
      <c r="E161" s="3" t="s">
        <v>9235</v>
      </c>
      <c r="F161" s="3" t="s">
        <v>28</v>
      </c>
      <c r="G161" s="3" t="s">
        <v>28</v>
      </c>
      <c r="H161" s="5">
        <v>127</v>
      </c>
      <c r="I161" s="5">
        <v>8</v>
      </c>
      <c r="J161" s="5">
        <v>103</v>
      </c>
      <c r="K161" s="5">
        <v>117</v>
      </c>
      <c r="L161" s="5">
        <v>3.6166999999999998E-2</v>
      </c>
      <c r="M161" s="5">
        <f>O161+V161</f>
        <v>4672</v>
      </c>
      <c r="N161" s="5">
        <v>32</v>
      </c>
      <c r="O161" s="5">
        <v>4571</v>
      </c>
      <c r="P161" s="5">
        <v>3235</v>
      </c>
      <c r="Q161" s="5">
        <v>0</v>
      </c>
      <c r="R161" s="5">
        <v>0</v>
      </c>
      <c r="S161" s="5">
        <f>P161+R161+W161</f>
        <v>3317</v>
      </c>
      <c r="T161" s="5">
        <v>5</v>
      </c>
      <c r="U161" s="5">
        <v>1</v>
      </c>
      <c r="V161" s="5">
        <v>101</v>
      </c>
      <c r="W161" s="5">
        <v>82</v>
      </c>
      <c r="X161" s="37">
        <f>O161/$M161</f>
        <v>0.97838184931506844</v>
      </c>
      <c r="Y161" s="37">
        <f>Q161/$M161</f>
        <v>0</v>
      </c>
      <c r="Z161" s="37">
        <f>V161/$M161</f>
        <v>2.1618150684931507E-2</v>
      </c>
      <c r="AA161" s="37">
        <f>P161/$S161</f>
        <v>0.97527886644558337</v>
      </c>
      <c r="AB161" s="37">
        <f>R161/$S161</f>
        <v>0</v>
      </c>
      <c r="AC161" s="37">
        <f>W161/$S161</f>
        <v>2.472113355441664E-2</v>
      </c>
      <c r="AD161" s="36">
        <f>$N161/M161</f>
        <v>6.8493150684931503E-3</v>
      </c>
      <c r="AE161" s="36">
        <f>$N161/S161</f>
        <v>9.6472716309918601E-3</v>
      </c>
      <c r="AF161" s="37">
        <f>J161/K161</f>
        <v>0.88034188034188032</v>
      </c>
      <c r="AG161" s="78" t="str">
        <f>DAY(A161) &amp; "/" &amp; MONTH(A161) &amp; "/" &amp; YEAR(A161)</f>
        <v>6/4/2019</v>
      </c>
    </row>
    <row r="162" spans="1:33" x14ac:dyDescent="0.25">
      <c r="A162" s="2" t="s">
        <v>9238</v>
      </c>
      <c r="B162" s="3" t="s">
        <v>24</v>
      </c>
      <c r="C162" s="4" t="s">
        <v>9239</v>
      </c>
      <c r="D162" s="3" t="s">
        <v>26</v>
      </c>
      <c r="E162" s="3" t="s">
        <v>9240</v>
      </c>
      <c r="F162" s="3" t="s">
        <v>28</v>
      </c>
      <c r="G162" s="3" t="s">
        <v>28</v>
      </c>
      <c r="H162" s="5">
        <v>40</v>
      </c>
      <c r="I162" s="5">
        <v>0</v>
      </c>
      <c r="J162" s="5">
        <v>70</v>
      </c>
      <c r="K162" s="5">
        <v>82</v>
      </c>
      <c r="L162" s="5">
        <v>2.5689E-2</v>
      </c>
      <c r="M162" s="5">
        <f>O162+V162</f>
        <v>5151</v>
      </c>
      <c r="N162" s="5">
        <v>40</v>
      </c>
      <c r="O162" s="5">
        <v>4654</v>
      </c>
      <c r="P162" s="5">
        <v>3192</v>
      </c>
      <c r="Q162" s="5">
        <v>0</v>
      </c>
      <c r="R162" s="5">
        <v>0</v>
      </c>
      <c r="S162" s="5">
        <f>P162+R162+W162</f>
        <v>3500</v>
      </c>
      <c r="T162" s="5">
        <v>7</v>
      </c>
      <c r="U162" s="5">
        <v>5</v>
      </c>
      <c r="V162" s="5">
        <v>497</v>
      </c>
      <c r="W162" s="5">
        <v>308</v>
      </c>
      <c r="X162" s="37">
        <f>O162/$M162</f>
        <v>0.90351388079984474</v>
      </c>
      <c r="Y162" s="37">
        <f>Q162/$M162</f>
        <v>0</v>
      </c>
      <c r="Z162" s="37">
        <f>V162/$M162</f>
        <v>9.6486119200155304E-2</v>
      </c>
      <c r="AA162" s="37">
        <f>P162/$S162</f>
        <v>0.91200000000000003</v>
      </c>
      <c r="AB162" s="37">
        <f>R162/$S162</f>
        <v>0</v>
      </c>
      <c r="AC162" s="37">
        <f>W162/$S162</f>
        <v>8.7999999999999995E-2</v>
      </c>
      <c r="AD162" s="36">
        <f>$N162/M162</f>
        <v>7.7654824305960005E-3</v>
      </c>
      <c r="AE162" s="36">
        <f>$N162/S162</f>
        <v>1.1428571428571429E-2</v>
      </c>
      <c r="AF162" s="37">
        <f>J162/K162</f>
        <v>0.85365853658536583</v>
      </c>
      <c r="AG162" s="78" t="str">
        <f>DAY(A162) &amp; "/" &amp; MONTH(A162) &amp; "/" &amp; YEAR(A162)</f>
        <v>3/4/2019</v>
      </c>
    </row>
    <row r="163" spans="1:33" x14ac:dyDescent="0.25">
      <c r="A163" s="2" t="s">
        <v>9241</v>
      </c>
      <c r="B163" s="3" t="s">
        <v>24</v>
      </c>
      <c r="C163" s="4" t="s">
        <v>9242</v>
      </c>
      <c r="D163" s="3" t="s">
        <v>26</v>
      </c>
      <c r="E163" s="3" t="s">
        <v>9243</v>
      </c>
      <c r="F163" s="3" t="s">
        <v>28</v>
      </c>
      <c r="G163" s="3" t="s">
        <v>28</v>
      </c>
      <c r="H163" s="5">
        <v>99</v>
      </c>
      <c r="I163" s="5">
        <v>4</v>
      </c>
      <c r="J163" s="5">
        <v>128</v>
      </c>
      <c r="K163" s="5">
        <v>138</v>
      </c>
      <c r="L163" s="5">
        <v>4.3233000000000001E-2</v>
      </c>
      <c r="M163" s="5">
        <f>O163+V163</f>
        <v>4501</v>
      </c>
      <c r="N163" s="5">
        <v>56</v>
      </c>
      <c r="O163" s="5">
        <v>4429</v>
      </c>
      <c r="P163" s="5">
        <v>3192</v>
      </c>
      <c r="Q163" s="5">
        <v>0</v>
      </c>
      <c r="R163" s="5">
        <v>0</v>
      </c>
      <c r="S163" s="5">
        <f>P163+R163+W163</f>
        <v>3249</v>
      </c>
      <c r="T163" s="5">
        <v>9</v>
      </c>
      <c r="U163" s="5">
        <v>2</v>
      </c>
      <c r="V163" s="5">
        <v>72</v>
      </c>
      <c r="W163" s="5">
        <v>57</v>
      </c>
      <c r="X163" s="37">
        <f>O163/$M163</f>
        <v>0.98400355476560764</v>
      </c>
      <c r="Y163" s="37">
        <f>Q163/$M163</f>
        <v>0</v>
      </c>
      <c r="Z163" s="37">
        <f>V163/$M163</f>
        <v>1.5996445234392358E-2</v>
      </c>
      <c r="AA163" s="37">
        <f>P163/$S163</f>
        <v>0.98245614035087714</v>
      </c>
      <c r="AB163" s="37">
        <f>R163/$S163</f>
        <v>0</v>
      </c>
      <c r="AC163" s="37">
        <f>W163/$S163</f>
        <v>1.7543859649122806E-2</v>
      </c>
      <c r="AD163" s="36">
        <f>$N163/M163</f>
        <v>1.2441679626749611E-2</v>
      </c>
      <c r="AE163" s="36">
        <f>$N163/S163</f>
        <v>1.7236072637734686E-2</v>
      </c>
      <c r="AF163" s="37">
        <f>J163/K163</f>
        <v>0.92753623188405798</v>
      </c>
      <c r="AG163" s="78" t="str">
        <f>DAY(A163) &amp; "/" &amp; MONTH(A163) &amp; "/" &amp; YEAR(A163)</f>
        <v>2/4/2019</v>
      </c>
    </row>
    <row r="164" spans="1:33" x14ac:dyDescent="0.25">
      <c r="A164" s="2" t="s">
        <v>9244</v>
      </c>
      <c r="B164" s="3" t="s">
        <v>24</v>
      </c>
      <c r="C164" s="4" t="s">
        <v>9245</v>
      </c>
      <c r="D164" s="3" t="s">
        <v>26</v>
      </c>
      <c r="E164" s="3" t="s">
        <v>9246</v>
      </c>
      <c r="F164" s="3" t="s">
        <v>28</v>
      </c>
      <c r="G164" s="3" t="s">
        <v>28</v>
      </c>
      <c r="H164" s="5">
        <v>44</v>
      </c>
      <c r="I164" s="5">
        <v>0</v>
      </c>
      <c r="J164" s="5">
        <v>95</v>
      </c>
      <c r="K164" s="5">
        <v>132</v>
      </c>
      <c r="L164" s="5">
        <v>4.1418000000000003E-2</v>
      </c>
      <c r="M164" s="5">
        <f>O164+V164</f>
        <v>4658</v>
      </c>
      <c r="N164" s="5">
        <v>86</v>
      </c>
      <c r="O164" s="5">
        <v>4567</v>
      </c>
      <c r="P164" s="5">
        <v>3187</v>
      </c>
      <c r="Q164" s="5">
        <v>0</v>
      </c>
      <c r="R164" s="5">
        <v>0</v>
      </c>
      <c r="S164" s="5">
        <f>P164+R164+W164</f>
        <v>3230</v>
      </c>
      <c r="T164" s="5">
        <v>3</v>
      </c>
      <c r="U164" s="5">
        <v>5</v>
      </c>
      <c r="V164" s="5">
        <v>91</v>
      </c>
      <c r="W164" s="5">
        <v>43</v>
      </c>
      <c r="X164" s="37">
        <f>O164/$M164</f>
        <v>0.98046371833404899</v>
      </c>
      <c r="Y164" s="37">
        <f>Q164/$M164</f>
        <v>0</v>
      </c>
      <c r="Z164" s="37">
        <f>V164/$M164</f>
        <v>1.953628166595105E-2</v>
      </c>
      <c r="AA164" s="37">
        <f>P164/$S164</f>
        <v>0.98668730650154801</v>
      </c>
      <c r="AB164" s="37">
        <f>R164/$S164</f>
        <v>0</v>
      </c>
      <c r="AC164" s="37">
        <f>W164/$S164</f>
        <v>1.3312693498452013E-2</v>
      </c>
      <c r="AD164" s="36">
        <f>$N164/M164</f>
        <v>1.8462859596393301E-2</v>
      </c>
      <c r="AE164" s="36">
        <f>$N164/S164</f>
        <v>2.6625386996904025E-2</v>
      </c>
      <c r="AF164" s="37">
        <f>J164/K164</f>
        <v>0.71969696969696972</v>
      </c>
      <c r="AG164" s="78" t="str">
        <f>DAY(A164) &amp; "/" &amp; MONTH(A164) &amp; "/" &amp; YEAR(A164)</f>
        <v>4/4/2019</v>
      </c>
    </row>
    <row r="165" spans="1:33" x14ac:dyDescent="0.25">
      <c r="A165" s="2" t="s">
        <v>9247</v>
      </c>
      <c r="B165" s="3" t="s">
        <v>24</v>
      </c>
      <c r="C165" s="4" t="s">
        <v>9248</v>
      </c>
      <c r="D165" s="3" t="s">
        <v>26</v>
      </c>
      <c r="E165" s="3" t="s">
        <v>9249</v>
      </c>
      <c r="F165" s="3" t="s">
        <v>28</v>
      </c>
      <c r="G165" s="3" t="s">
        <v>28</v>
      </c>
      <c r="H165" s="5">
        <v>31</v>
      </c>
      <c r="I165" s="5">
        <v>0</v>
      </c>
      <c r="J165" s="5">
        <v>120</v>
      </c>
      <c r="K165" s="5">
        <v>124</v>
      </c>
      <c r="L165" s="5">
        <v>3.9364999999999997E-2</v>
      </c>
      <c r="M165" s="5">
        <f>O165+V165</f>
        <v>4280</v>
      </c>
      <c r="N165" s="5">
        <v>98</v>
      </c>
      <c r="O165" s="5">
        <v>4279</v>
      </c>
      <c r="P165" s="5">
        <v>3150</v>
      </c>
      <c r="Q165" s="5">
        <v>0</v>
      </c>
      <c r="R165" s="5">
        <v>0</v>
      </c>
      <c r="S165" s="5">
        <f>P165+R165+W165</f>
        <v>3151</v>
      </c>
      <c r="T165" s="5">
        <v>9</v>
      </c>
      <c r="U165" s="5">
        <v>0</v>
      </c>
      <c r="V165" s="5">
        <v>1</v>
      </c>
      <c r="W165" s="5">
        <v>1</v>
      </c>
      <c r="X165" s="37">
        <f>O165/$M165</f>
        <v>0.99976635514018697</v>
      </c>
      <c r="Y165" s="37">
        <f>Q165/$M165</f>
        <v>0</v>
      </c>
      <c r="Z165" s="37">
        <f>V165/$M165</f>
        <v>2.3364485981308412E-4</v>
      </c>
      <c r="AA165" s="37">
        <f>P165/$S165</f>
        <v>0.99968264043160904</v>
      </c>
      <c r="AB165" s="37">
        <f>R165/$S165</f>
        <v>0</v>
      </c>
      <c r="AC165" s="37">
        <f>W165/$S165</f>
        <v>3.1735956839098697E-4</v>
      </c>
      <c r="AD165" s="36">
        <f>$N165/M165</f>
        <v>2.2897196261682243E-2</v>
      </c>
      <c r="AE165" s="36">
        <f>$N165/S165</f>
        <v>3.1101237702316726E-2</v>
      </c>
      <c r="AF165" s="37">
        <f>J165/K165</f>
        <v>0.967741935483871</v>
      </c>
      <c r="AG165" s="78" t="str">
        <f>DAY(A165) &amp; "/" &amp; MONTH(A165) &amp; "/" &amp; YEAR(A165)</f>
        <v>2/4/2019</v>
      </c>
    </row>
    <row r="166" spans="1:33" x14ac:dyDescent="0.25">
      <c r="A166" s="2" t="s">
        <v>9250</v>
      </c>
      <c r="B166" s="3" t="s">
        <v>24</v>
      </c>
      <c r="C166" s="4" t="s">
        <v>9251</v>
      </c>
      <c r="D166" s="3" t="s">
        <v>26</v>
      </c>
      <c r="E166" s="3" t="s">
        <v>9252</v>
      </c>
      <c r="F166" s="3" t="s">
        <v>28</v>
      </c>
      <c r="G166" s="3" t="s">
        <v>28</v>
      </c>
      <c r="H166" s="5">
        <v>46</v>
      </c>
      <c r="I166" s="5">
        <v>0</v>
      </c>
      <c r="J166" s="5">
        <v>73</v>
      </c>
      <c r="K166" s="5">
        <v>78</v>
      </c>
      <c r="L166" s="5">
        <v>2.4912E-2</v>
      </c>
      <c r="M166" s="5">
        <f>O166+V166</f>
        <v>4440</v>
      </c>
      <c r="N166" s="5">
        <v>45</v>
      </c>
      <c r="O166" s="5">
        <v>4347</v>
      </c>
      <c r="P166" s="5">
        <v>3131</v>
      </c>
      <c r="Q166" s="5">
        <v>0</v>
      </c>
      <c r="R166" s="5">
        <v>0</v>
      </c>
      <c r="S166" s="5">
        <f>P166+R166+W166</f>
        <v>3198</v>
      </c>
      <c r="T166" s="5">
        <v>9</v>
      </c>
      <c r="U166" s="5">
        <v>2</v>
      </c>
      <c r="V166" s="5">
        <v>93</v>
      </c>
      <c r="W166" s="5">
        <v>67</v>
      </c>
      <c r="X166" s="37">
        <f>O166/$M166</f>
        <v>0.9790540540540541</v>
      </c>
      <c r="Y166" s="37">
        <f>Q166/$M166</f>
        <v>0</v>
      </c>
      <c r="Z166" s="37">
        <f>V166/$M166</f>
        <v>2.0945945945945947E-2</v>
      </c>
      <c r="AA166" s="37">
        <f>P166/$S166</f>
        <v>0.97904940587867417</v>
      </c>
      <c r="AB166" s="37">
        <f>R166/$S166</f>
        <v>0</v>
      </c>
      <c r="AC166" s="37">
        <f>W166/$S166</f>
        <v>2.0950594121325827E-2</v>
      </c>
      <c r="AD166" s="36">
        <f>$N166/M166</f>
        <v>1.0135135135135136E-2</v>
      </c>
      <c r="AE166" s="36">
        <f>$N166/S166</f>
        <v>1.4071294559099437E-2</v>
      </c>
      <c r="AF166" s="37">
        <f>J166/K166</f>
        <v>0.9358974358974359</v>
      </c>
      <c r="AG166" s="78" t="str">
        <f>DAY(A166) &amp; "/" &amp; MONTH(A166) &amp; "/" &amp; YEAR(A166)</f>
        <v>1/4/2019</v>
      </c>
    </row>
    <row r="167" spans="1:33" x14ac:dyDescent="0.25">
      <c r="A167" s="2" t="s">
        <v>9258</v>
      </c>
      <c r="B167" s="3" t="s">
        <v>24</v>
      </c>
      <c r="C167" s="4" t="s">
        <v>9259</v>
      </c>
      <c r="D167" s="3" t="s">
        <v>26</v>
      </c>
      <c r="E167" s="3" t="s">
        <v>9260</v>
      </c>
      <c r="F167" s="3" t="s">
        <v>28</v>
      </c>
      <c r="G167" s="3" t="s">
        <v>28</v>
      </c>
      <c r="H167" s="5">
        <v>130</v>
      </c>
      <c r="I167" s="5">
        <v>6</v>
      </c>
      <c r="J167" s="5">
        <v>127</v>
      </c>
      <c r="K167" s="5">
        <v>170</v>
      </c>
      <c r="L167" s="5">
        <v>5.4786000000000001E-2</v>
      </c>
      <c r="M167" s="5">
        <f>O167+V167</f>
        <v>5535</v>
      </c>
      <c r="N167" s="5">
        <v>43</v>
      </c>
      <c r="O167" s="5">
        <v>4432</v>
      </c>
      <c r="P167" s="5">
        <v>3103</v>
      </c>
      <c r="Q167" s="5">
        <v>0</v>
      </c>
      <c r="R167" s="5">
        <v>0</v>
      </c>
      <c r="S167" s="5">
        <f>P167+R167+W167</f>
        <v>3889</v>
      </c>
      <c r="T167" s="5">
        <v>21</v>
      </c>
      <c r="U167" s="5">
        <v>13</v>
      </c>
      <c r="V167" s="5">
        <v>1103</v>
      </c>
      <c r="W167" s="5">
        <v>786</v>
      </c>
      <c r="X167" s="37">
        <f>O167/$M167</f>
        <v>0.80072267389340557</v>
      </c>
      <c r="Y167" s="37">
        <f>Q167/$M167</f>
        <v>0</v>
      </c>
      <c r="Z167" s="37">
        <f>V167/$M167</f>
        <v>0.1992773261065944</v>
      </c>
      <c r="AA167" s="37">
        <f>P167/$S167</f>
        <v>0.79789148881460525</v>
      </c>
      <c r="AB167" s="37">
        <f>R167/$S167</f>
        <v>0</v>
      </c>
      <c r="AC167" s="37">
        <f>W167/$S167</f>
        <v>0.20210851118539469</v>
      </c>
      <c r="AD167" s="36">
        <f>$N167/M167</f>
        <v>7.7687443541102075E-3</v>
      </c>
      <c r="AE167" s="36">
        <f>$N167/S167</f>
        <v>1.1056826947801491E-2</v>
      </c>
      <c r="AF167" s="37">
        <f>J167/K167</f>
        <v>0.74705882352941178</v>
      </c>
      <c r="AG167" s="78" t="str">
        <f>DAY(A167) &amp; "/" &amp; MONTH(A167) &amp; "/" &amp; YEAR(A167)</f>
        <v>7/4/2019</v>
      </c>
    </row>
    <row r="168" spans="1:33" x14ac:dyDescent="0.25">
      <c r="A168" s="2" t="s">
        <v>9261</v>
      </c>
      <c r="B168" s="3" t="s">
        <v>24</v>
      </c>
      <c r="C168" s="4" t="s">
        <v>9262</v>
      </c>
      <c r="D168" s="3" t="s">
        <v>26</v>
      </c>
      <c r="E168" s="3" t="s">
        <v>9263</v>
      </c>
      <c r="F168" s="3" t="s">
        <v>28</v>
      </c>
      <c r="G168" s="3" t="s">
        <v>28</v>
      </c>
      <c r="H168" s="5">
        <v>98</v>
      </c>
      <c r="I168" s="5">
        <v>13</v>
      </c>
      <c r="J168" s="5">
        <v>88</v>
      </c>
      <c r="K168" s="5">
        <v>98</v>
      </c>
      <c r="L168" s="5">
        <v>3.1953000000000002E-2</v>
      </c>
      <c r="M168" s="5">
        <f>O168+V168</f>
        <v>4343</v>
      </c>
      <c r="N168" s="5">
        <v>19</v>
      </c>
      <c r="O168" s="5">
        <v>4293</v>
      </c>
      <c r="P168" s="5">
        <v>3067</v>
      </c>
      <c r="Q168" s="5">
        <v>0</v>
      </c>
      <c r="R168" s="5">
        <v>0</v>
      </c>
      <c r="S168" s="5">
        <f>P168+R168+W168</f>
        <v>3105</v>
      </c>
      <c r="T168" s="5">
        <v>9</v>
      </c>
      <c r="U168" s="5">
        <v>0</v>
      </c>
      <c r="V168" s="5">
        <v>50</v>
      </c>
      <c r="W168" s="5">
        <v>38</v>
      </c>
      <c r="X168" s="37">
        <f>O168/$M168</f>
        <v>0.98848722081510476</v>
      </c>
      <c r="Y168" s="37">
        <f>Q168/$M168</f>
        <v>0</v>
      </c>
      <c r="Z168" s="37">
        <f>V168/$M168</f>
        <v>1.1512779184895234E-2</v>
      </c>
      <c r="AA168" s="37">
        <f>P168/$S168</f>
        <v>0.98776167471819643</v>
      </c>
      <c r="AB168" s="37">
        <f>R168/$S168</f>
        <v>0</v>
      </c>
      <c r="AC168" s="37">
        <f>W168/$S168</f>
        <v>1.2238325281803542E-2</v>
      </c>
      <c r="AD168" s="36">
        <f>$N168/M168</f>
        <v>4.374856090260189E-3</v>
      </c>
      <c r="AE168" s="36">
        <f>$N168/S168</f>
        <v>6.1191626409017709E-3</v>
      </c>
      <c r="AF168" s="37">
        <f>J168/K168</f>
        <v>0.89795918367346939</v>
      </c>
      <c r="AG168" s="78" t="str">
        <f>DAY(A168) &amp; "/" &amp; MONTH(A168) &amp; "/" &amp; YEAR(A168)</f>
        <v>3/4/2019</v>
      </c>
    </row>
    <row r="169" spans="1:33" x14ac:dyDescent="0.25">
      <c r="A169" s="2" t="s">
        <v>9264</v>
      </c>
      <c r="B169" s="3" t="s">
        <v>24</v>
      </c>
      <c r="C169" s="4" t="s">
        <v>9265</v>
      </c>
      <c r="D169" s="3" t="s">
        <v>26</v>
      </c>
      <c r="E169" s="3" t="s">
        <v>9266</v>
      </c>
      <c r="F169" s="3" t="s">
        <v>28</v>
      </c>
      <c r="G169" s="3" t="s">
        <v>28</v>
      </c>
      <c r="H169" s="5">
        <v>201</v>
      </c>
      <c r="I169" s="5">
        <v>26</v>
      </c>
      <c r="J169" s="5">
        <v>136</v>
      </c>
      <c r="K169" s="5">
        <v>153</v>
      </c>
      <c r="L169" s="5">
        <v>5.0245999999999999E-2</v>
      </c>
      <c r="M169" s="5">
        <f>O169+V169</f>
        <v>4460</v>
      </c>
      <c r="N169" s="5">
        <v>17</v>
      </c>
      <c r="O169" s="5">
        <v>4421</v>
      </c>
      <c r="P169" s="5">
        <v>3045</v>
      </c>
      <c r="Q169" s="5">
        <v>0</v>
      </c>
      <c r="R169" s="5">
        <v>0</v>
      </c>
      <c r="S169" s="5">
        <f>P169+R169+W169</f>
        <v>3075</v>
      </c>
      <c r="T169" s="5">
        <v>20</v>
      </c>
      <c r="U169" s="5">
        <v>0</v>
      </c>
      <c r="V169" s="5">
        <v>39</v>
      </c>
      <c r="W169" s="5">
        <v>30</v>
      </c>
      <c r="X169" s="37">
        <f>O169/$M169</f>
        <v>0.99125560538116597</v>
      </c>
      <c r="Y169" s="37">
        <f>Q169/$M169</f>
        <v>0</v>
      </c>
      <c r="Z169" s="37">
        <f>V169/$M169</f>
        <v>8.7443946188340803E-3</v>
      </c>
      <c r="AA169" s="37">
        <f>P169/$S169</f>
        <v>0.99024390243902438</v>
      </c>
      <c r="AB169" s="37">
        <f>R169/$S169</f>
        <v>0</v>
      </c>
      <c r="AC169" s="37">
        <f>W169/$S169</f>
        <v>9.7560975609756097E-3</v>
      </c>
      <c r="AD169" s="36">
        <f>$N169/M169</f>
        <v>3.811659192825112E-3</v>
      </c>
      <c r="AE169" s="36">
        <f>$N169/S169</f>
        <v>5.5284552845528455E-3</v>
      </c>
      <c r="AF169" s="37">
        <f>J169/K169</f>
        <v>0.88888888888888884</v>
      </c>
      <c r="AG169" s="78" t="str">
        <f>DAY(A169) &amp; "/" &amp; MONTH(A169) &amp; "/" &amp; YEAR(A169)</f>
        <v>1/4/2019</v>
      </c>
    </row>
    <row r="170" spans="1:33" x14ac:dyDescent="0.25">
      <c r="A170" s="2" t="s">
        <v>9270</v>
      </c>
      <c r="B170" s="3" t="s">
        <v>24</v>
      </c>
      <c r="C170" s="4" t="s">
        <v>9271</v>
      </c>
      <c r="D170" s="3" t="s">
        <v>26</v>
      </c>
      <c r="E170" s="3" t="s">
        <v>9272</v>
      </c>
      <c r="F170" s="3" t="s">
        <v>28</v>
      </c>
      <c r="G170" s="3" t="s">
        <v>28</v>
      </c>
      <c r="H170" s="5">
        <v>15</v>
      </c>
      <c r="I170" s="5">
        <v>0</v>
      </c>
      <c r="J170" s="5">
        <v>37</v>
      </c>
      <c r="K170" s="5">
        <v>38</v>
      </c>
      <c r="L170" s="5">
        <v>1.2662E-2</v>
      </c>
      <c r="M170" s="5">
        <f>O170+V170</f>
        <v>4432</v>
      </c>
      <c r="N170" s="5">
        <v>13</v>
      </c>
      <c r="O170" s="5">
        <v>4416</v>
      </c>
      <c r="P170" s="5">
        <v>3001</v>
      </c>
      <c r="Q170" s="5">
        <v>0</v>
      </c>
      <c r="R170" s="5">
        <v>0</v>
      </c>
      <c r="S170" s="5">
        <f>P170+R170+W170</f>
        <v>3014</v>
      </c>
      <c r="T170" s="5">
        <v>15</v>
      </c>
      <c r="U170" s="5">
        <v>1</v>
      </c>
      <c r="V170" s="5">
        <v>16</v>
      </c>
      <c r="W170" s="5">
        <v>13</v>
      </c>
      <c r="X170" s="37">
        <f>O170/$M170</f>
        <v>0.99638989169675085</v>
      </c>
      <c r="Y170" s="37">
        <f>Q170/$M170</f>
        <v>0</v>
      </c>
      <c r="Z170" s="37">
        <f>V170/$M170</f>
        <v>3.6101083032490976E-3</v>
      </c>
      <c r="AA170" s="37">
        <f>P170/$S170</f>
        <v>0.99568679495686796</v>
      </c>
      <c r="AB170" s="37">
        <f>R170/$S170</f>
        <v>0</v>
      </c>
      <c r="AC170" s="37">
        <f>W170/$S170</f>
        <v>4.3132050431320505E-3</v>
      </c>
      <c r="AD170" s="36">
        <f>$N170/M170</f>
        <v>2.9332129963898917E-3</v>
      </c>
      <c r="AE170" s="36">
        <f>$N170/S170</f>
        <v>4.3132050431320505E-3</v>
      </c>
      <c r="AF170" s="37">
        <f>J170/K170</f>
        <v>0.97368421052631582</v>
      </c>
      <c r="AG170" s="78" t="str">
        <f>DAY(A170) &amp; "/" &amp; MONTH(A170) &amp; "/" &amp; YEAR(A170)</f>
        <v>7/4/2019</v>
      </c>
    </row>
    <row r="171" spans="1:33" x14ac:dyDescent="0.25">
      <c r="A171" s="2" t="s">
        <v>9273</v>
      </c>
      <c r="B171" s="3" t="s">
        <v>24</v>
      </c>
      <c r="C171" s="4" t="s">
        <v>9274</v>
      </c>
      <c r="D171" s="3" t="s">
        <v>26</v>
      </c>
      <c r="E171" s="3" t="s">
        <v>9275</v>
      </c>
      <c r="F171" s="3" t="s">
        <v>28</v>
      </c>
      <c r="G171" s="3" t="s">
        <v>28</v>
      </c>
      <c r="H171" s="5">
        <v>12</v>
      </c>
      <c r="I171" s="5">
        <v>0</v>
      </c>
      <c r="J171" s="5">
        <v>39</v>
      </c>
      <c r="K171" s="5">
        <v>43</v>
      </c>
      <c r="L171" s="5">
        <v>1.4329E-2</v>
      </c>
      <c r="M171" s="5">
        <f>O171+V171</f>
        <v>4129</v>
      </c>
      <c r="N171" s="5">
        <v>23</v>
      </c>
      <c r="O171" s="5">
        <v>4129</v>
      </c>
      <c r="P171" s="5">
        <v>3001</v>
      </c>
      <c r="Q171" s="5">
        <v>0</v>
      </c>
      <c r="R171" s="5">
        <v>0</v>
      </c>
      <c r="S171" s="5">
        <f>P171+R171+W171</f>
        <v>3001</v>
      </c>
      <c r="T171" s="5">
        <v>12</v>
      </c>
      <c r="U171" s="5">
        <v>0</v>
      </c>
      <c r="V171" s="5">
        <v>0</v>
      </c>
      <c r="W171" s="5">
        <v>0</v>
      </c>
      <c r="X171" s="37">
        <f>O171/$M171</f>
        <v>1</v>
      </c>
      <c r="Y171" s="37">
        <f>Q171/$M171</f>
        <v>0</v>
      </c>
      <c r="Z171" s="37">
        <f>V171/$M171</f>
        <v>0</v>
      </c>
      <c r="AA171" s="37">
        <f>P171/$S171</f>
        <v>1</v>
      </c>
      <c r="AB171" s="37">
        <f>R171/$S171</f>
        <v>0</v>
      </c>
      <c r="AC171" s="37">
        <f>W171/$S171</f>
        <v>0</v>
      </c>
      <c r="AD171" s="36">
        <f>$N171/M171</f>
        <v>5.5703560184063939E-3</v>
      </c>
      <c r="AE171" s="36">
        <f>$N171/S171</f>
        <v>7.6641119626791069E-3</v>
      </c>
      <c r="AF171" s="37">
        <f>J171/K171</f>
        <v>0.90697674418604646</v>
      </c>
      <c r="AG171" s="78" t="str">
        <f>DAY(A171) &amp; "/" &amp; MONTH(A171) &amp; "/" &amp; YEAR(A171)</f>
        <v>3/4/2019</v>
      </c>
    </row>
    <row r="172" spans="1:33" x14ac:dyDescent="0.25">
      <c r="A172" s="2" t="s">
        <v>9279</v>
      </c>
      <c r="B172" s="3" t="s">
        <v>24</v>
      </c>
      <c r="C172" s="4" t="s">
        <v>9280</v>
      </c>
      <c r="D172" s="3" t="s">
        <v>26</v>
      </c>
      <c r="E172" s="3" t="s">
        <v>9281</v>
      </c>
      <c r="F172" s="3" t="s">
        <v>28</v>
      </c>
      <c r="G172" s="3" t="s">
        <v>28</v>
      </c>
      <c r="H172" s="5">
        <v>58</v>
      </c>
      <c r="I172" s="5">
        <v>3</v>
      </c>
      <c r="J172" s="5">
        <v>80</v>
      </c>
      <c r="K172" s="5">
        <v>87</v>
      </c>
      <c r="L172" s="5">
        <v>2.9234E-2</v>
      </c>
      <c r="M172" s="5">
        <f>O172+V172</f>
        <v>4091</v>
      </c>
      <c r="N172" s="5">
        <v>35</v>
      </c>
      <c r="O172" s="5">
        <v>4087</v>
      </c>
      <c r="P172" s="5">
        <v>2976</v>
      </c>
      <c r="Q172" s="5">
        <v>0</v>
      </c>
      <c r="R172" s="5">
        <v>0</v>
      </c>
      <c r="S172" s="5">
        <f>P172+R172+W172</f>
        <v>2980</v>
      </c>
      <c r="T172" s="5">
        <v>1</v>
      </c>
      <c r="U172" s="5">
        <v>0</v>
      </c>
      <c r="V172" s="5">
        <v>4</v>
      </c>
      <c r="W172" s="5">
        <v>4</v>
      </c>
      <c r="X172" s="37">
        <f>O172/$M172</f>
        <v>0.99902224395013439</v>
      </c>
      <c r="Y172" s="37">
        <f>Q172/$M172</f>
        <v>0</v>
      </c>
      <c r="Z172" s="37">
        <f>V172/$M172</f>
        <v>9.777560498655585E-4</v>
      </c>
      <c r="AA172" s="37">
        <f>P172/$S172</f>
        <v>0.99865771812080539</v>
      </c>
      <c r="AB172" s="37">
        <f>R172/$S172</f>
        <v>0</v>
      </c>
      <c r="AC172" s="37">
        <f>W172/$S172</f>
        <v>1.3422818791946308E-3</v>
      </c>
      <c r="AD172" s="36">
        <f>$N172/M172</f>
        <v>8.5553654363236375E-3</v>
      </c>
      <c r="AE172" s="36">
        <f>$N172/S172</f>
        <v>1.1744966442953021E-2</v>
      </c>
      <c r="AF172" s="37">
        <f>J172/K172</f>
        <v>0.91954022988505746</v>
      </c>
      <c r="AG172" s="78" t="str">
        <f>DAY(A172) &amp; "/" &amp; MONTH(A172) &amp; "/" &amp; YEAR(A172)</f>
        <v>1/4/2019</v>
      </c>
    </row>
    <row r="173" spans="1:33" x14ac:dyDescent="0.25">
      <c r="A173" s="2" t="s">
        <v>9288</v>
      </c>
      <c r="B173" s="3" t="s">
        <v>24</v>
      </c>
      <c r="C173" s="4" t="s">
        <v>9289</v>
      </c>
      <c r="D173" s="3" t="s">
        <v>26</v>
      </c>
      <c r="E173" s="3" t="s">
        <v>9290</v>
      </c>
      <c r="F173" s="3" t="s">
        <v>28</v>
      </c>
      <c r="G173" s="3" t="s">
        <v>28</v>
      </c>
      <c r="H173" s="5">
        <v>18</v>
      </c>
      <c r="I173" s="5">
        <v>0</v>
      </c>
      <c r="J173" s="5">
        <v>96</v>
      </c>
      <c r="K173" s="5">
        <v>101</v>
      </c>
      <c r="L173" s="5">
        <v>3.4436000000000001E-2</v>
      </c>
      <c r="M173" s="5">
        <f>O173+V173</f>
        <v>4020</v>
      </c>
      <c r="N173" s="5">
        <v>87</v>
      </c>
      <c r="O173" s="5">
        <v>3926</v>
      </c>
      <c r="P173" s="5">
        <v>2933</v>
      </c>
      <c r="Q173" s="5">
        <v>0</v>
      </c>
      <c r="R173" s="5">
        <v>0</v>
      </c>
      <c r="S173" s="5">
        <f>P173+R173+W173</f>
        <v>2997</v>
      </c>
      <c r="T173" s="5">
        <v>2</v>
      </c>
      <c r="U173" s="5">
        <v>2</v>
      </c>
      <c r="V173" s="5">
        <v>94</v>
      </c>
      <c r="W173" s="5">
        <v>64</v>
      </c>
      <c r="X173" s="37">
        <f>O173/$M173</f>
        <v>0.97661691542288553</v>
      </c>
      <c r="Y173" s="37">
        <f>Q173/$M173</f>
        <v>0</v>
      </c>
      <c r="Z173" s="37">
        <f>V173/$M173</f>
        <v>2.3383084577114428E-2</v>
      </c>
      <c r="AA173" s="37">
        <f>P173/$S173</f>
        <v>0.97864531197864535</v>
      </c>
      <c r="AB173" s="37">
        <f>R173/$S173</f>
        <v>0</v>
      </c>
      <c r="AC173" s="37">
        <f>W173/$S173</f>
        <v>2.1354688021354689E-2</v>
      </c>
      <c r="AD173" s="36">
        <f>$N173/M173</f>
        <v>2.1641791044776121E-2</v>
      </c>
      <c r="AE173" s="36">
        <f>$N173/S173</f>
        <v>2.9029029029029031E-2</v>
      </c>
      <c r="AF173" s="37">
        <f>J173/K173</f>
        <v>0.95049504950495045</v>
      </c>
      <c r="AG173" s="78" t="str">
        <f>DAY(A173) &amp; "/" &amp; MONTH(A173) &amp; "/" &amp; YEAR(A173)</f>
        <v>5/4/2019</v>
      </c>
    </row>
    <row r="174" spans="1:33" x14ac:dyDescent="0.25">
      <c r="A174" s="2" t="s">
        <v>9291</v>
      </c>
      <c r="B174" s="3" t="s">
        <v>24</v>
      </c>
      <c r="C174" s="4" t="s">
        <v>9292</v>
      </c>
      <c r="D174" s="3" t="s">
        <v>26</v>
      </c>
      <c r="E174" s="3" t="s">
        <v>9293</v>
      </c>
      <c r="F174" s="3" t="s">
        <v>28</v>
      </c>
      <c r="G174" s="3" t="s">
        <v>28</v>
      </c>
      <c r="H174" s="5">
        <v>135</v>
      </c>
      <c r="I174" s="5">
        <v>11</v>
      </c>
      <c r="J174" s="5">
        <v>92</v>
      </c>
      <c r="K174" s="5">
        <v>108</v>
      </c>
      <c r="L174" s="5">
        <v>3.7138999999999998E-2</v>
      </c>
      <c r="M174" s="5">
        <f>O174+V174</f>
        <v>4140</v>
      </c>
      <c r="N174" s="5">
        <v>14</v>
      </c>
      <c r="O174" s="5">
        <v>4055</v>
      </c>
      <c r="P174" s="5">
        <v>2908</v>
      </c>
      <c r="Q174" s="5">
        <v>0</v>
      </c>
      <c r="R174" s="5">
        <v>0</v>
      </c>
      <c r="S174" s="5">
        <f>P174+R174+W174</f>
        <v>2973</v>
      </c>
      <c r="T174" s="5">
        <v>16</v>
      </c>
      <c r="U174" s="5">
        <v>2</v>
      </c>
      <c r="V174" s="5">
        <v>85</v>
      </c>
      <c r="W174" s="5">
        <v>65</v>
      </c>
      <c r="X174" s="37">
        <f>O174/$M174</f>
        <v>0.97946859903381644</v>
      </c>
      <c r="Y174" s="37">
        <f>Q174/$M174</f>
        <v>0</v>
      </c>
      <c r="Z174" s="37">
        <f>V174/$M174</f>
        <v>2.0531400966183576E-2</v>
      </c>
      <c r="AA174" s="37">
        <f>P174/$S174</f>
        <v>0.97813656239488733</v>
      </c>
      <c r="AB174" s="37">
        <f>R174/$S174</f>
        <v>0</v>
      </c>
      <c r="AC174" s="37">
        <f>W174/$S174</f>
        <v>2.1863437605112682E-2</v>
      </c>
      <c r="AD174" s="36">
        <f>$N174/M174</f>
        <v>3.3816425120772949E-3</v>
      </c>
      <c r="AE174" s="36">
        <f>$N174/S174</f>
        <v>4.7090480995627309E-3</v>
      </c>
      <c r="AF174" s="37">
        <f>J174/K174</f>
        <v>0.85185185185185186</v>
      </c>
      <c r="AG174" s="78" t="str">
        <f>DAY(A174) &amp; "/" &amp; MONTH(A174) &amp; "/" &amp; YEAR(A174)</f>
        <v>2/4/2019</v>
      </c>
    </row>
    <row r="175" spans="1:33" x14ac:dyDescent="0.25">
      <c r="A175" s="2" t="s">
        <v>9294</v>
      </c>
      <c r="B175" s="3" t="s">
        <v>24</v>
      </c>
      <c r="C175" s="4" t="s">
        <v>9295</v>
      </c>
      <c r="D175" s="3" t="s">
        <v>26</v>
      </c>
      <c r="E175" s="3" t="s">
        <v>9296</v>
      </c>
      <c r="F175" s="3" t="s">
        <v>28</v>
      </c>
      <c r="G175" s="3" t="s">
        <v>28</v>
      </c>
      <c r="H175" s="5">
        <v>70</v>
      </c>
      <c r="I175" s="5">
        <v>1</v>
      </c>
      <c r="J175" s="5">
        <v>136</v>
      </c>
      <c r="K175" s="5">
        <v>143</v>
      </c>
      <c r="L175" s="5">
        <v>4.9515000000000003E-2</v>
      </c>
      <c r="M175" s="5">
        <f>O175+V175</f>
        <v>4068</v>
      </c>
      <c r="N175" s="5">
        <v>91</v>
      </c>
      <c r="O175" s="5">
        <v>4068</v>
      </c>
      <c r="P175" s="5">
        <v>2888</v>
      </c>
      <c r="Q175" s="5">
        <v>0</v>
      </c>
      <c r="R175" s="5">
        <v>0</v>
      </c>
      <c r="S175" s="5">
        <f>P175+R175+W175</f>
        <v>2888</v>
      </c>
      <c r="T175" s="5">
        <v>4</v>
      </c>
      <c r="U175" s="5">
        <v>0</v>
      </c>
      <c r="V175" s="5">
        <v>0</v>
      </c>
      <c r="W175" s="5">
        <v>0</v>
      </c>
      <c r="X175" s="37">
        <f>O175/$M175</f>
        <v>1</v>
      </c>
      <c r="Y175" s="37">
        <f>Q175/$M175</f>
        <v>0</v>
      </c>
      <c r="Z175" s="37">
        <f>V175/$M175</f>
        <v>0</v>
      </c>
      <c r="AA175" s="37">
        <f>P175/$S175</f>
        <v>1</v>
      </c>
      <c r="AB175" s="37">
        <f>R175/$S175</f>
        <v>0</v>
      </c>
      <c r="AC175" s="37">
        <f>W175/$S175</f>
        <v>0</v>
      </c>
      <c r="AD175" s="36">
        <f>$N175/M175</f>
        <v>2.2369714847590955E-2</v>
      </c>
      <c r="AE175" s="36">
        <f>$N175/S175</f>
        <v>3.1509695290858723E-2</v>
      </c>
      <c r="AF175" s="37">
        <f>J175/K175</f>
        <v>0.95104895104895104</v>
      </c>
      <c r="AG175" s="78" t="str">
        <f>DAY(A175) &amp; "/" &amp; MONTH(A175) &amp; "/" &amp; YEAR(A175)</f>
        <v>5/4/2019</v>
      </c>
    </row>
    <row r="176" spans="1:33" x14ac:dyDescent="0.25">
      <c r="A176" s="2" t="s">
        <v>9297</v>
      </c>
      <c r="B176" s="3" t="s">
        <v>24</v>
      </c>
      <c r="C176" s="4" t="s">
        <v>9298</v>
      </c>
      <c r="D176" s="3" t="s">
        <v>26</v>
      </c>
      <c r="E176" s="3" t="s">
        <v>9299</v>
      </c>
      <c r="F176" s="3" t="s">
        <v>28</v>
      </c>
      <c r="G176" s="3" t="s">
        <v>28</v>
      </c>
      <c r="H176" s="5">
        <v>91</v>
      </c>
      <c r="I176" s="5">
        <v>2</v>
      </c>
      <c r="J176" s="5">
        <v>83</v>
      </c>
      <c r="K176" s="5">
        <v>95</v>
      </c>
      <c r="L176" s="5">
        <v>3.3700000000000001E-2</v>
      </c>
      <c r="M176" s="5">
        <f>O176+V176</f>
        <v>4148</v>
      </c>
      <c r="N176" s="5">
        <v>28</v>
      </c>
      <c r="O176" s="5">
        <v>4045</v>
      </c>
      <c r="P176" s="5">
        <v>2819</v>
      </c>
      <c r="Q176" s="5">
        <v>0</v>
      </c>
      <c r="R176" s="5">
        <v>0</v>
      </c>
      <c r="S176" s="5">
        <f>P176+R176+W176</f>
        <v>2883</v>
      </c>
      <c r="T176" s="5">
        <v>11</v>
      </c>
      <c r="U176" s="5">
        <v>1</v>
      </c>
      <c r="V176" s="5">
        <v>103</v>
      </c>
      <c r="W176" s="5">
        <v>64</v>
      </c>
      <c r="X176" s="37">
        <f>O176/$M176</f>
        <v>0.97516875602700093</v>
      </c>
      <c r="Y176" s="37">
        <f>Q176/$M176</f>
        <v>0</v>
      </c>
      <c r="Z176" s="37">
        <f>V176/$M176</f>
        <v>2.4831243972999035E-2</v>
      </c>
      <c r="AA176" s="37">
        <f>P176/$S176</f>
        <v>0.97780090183836277</v>
      </c>
      <c r="AB176" s="37">
        <f>R176/$S176</f>
        <v>0</v>
      </c>
      <c r="AC176" s="37">
        <f>W176/$S176</f>
        <v>2.2199098161637183E-2</v>
      </c>
      <c r="AD176" s="36">
        <f>$N176/M176</f>
        <v>6.7502410800385727E-3</v>
      </c>
      <c r="AE176" s="36">
        <f>$N176/S176</f>
        <v>9.7121054457162681E-3</v>
      </c>
      <c r="AF176" s="37">
        <f>J176/K176</f>
        <v>0.87368421052631584</v>
      </c>
      <c r="AG176" s="78" t="str">
        <f>DAY(A176) &amp; "/" &amp; MONTH(A176) &amp; "/" &amp; YEAR(A176)</f>
        <v>1/4/2019</v>
      </c>
    </row>
    <row r="177" spans="1:33" x14ac:dyDescent="0.25">
      <c r="A177" s="2" t="s">
        <v>9306</v>
      </c>
      <c r="B177" s="3" t="s">
        <v>24</v>
      </c>
      <c r="C177" s="4" t="s">
        <v>9307</v>
      </c>
      <c r="D177" s="3" t="s">
        <v>26</v>
      </c>
      <c r="E177" s="3" t="s">
        <v>9308</v>
      </c>
      <c r="F177" s="3" t="s">
        <v>28</v>
      </c>
      <c r="G177" s="3" t="s">
        <v>28</v>
      </c>
      <c r="H177" s="5">
        <v>143</v>
      </c>
      <c r="I177" s="5">
        <v>11</v>
      </c>
      <c r="J177" s="5">
        <v>140</v>
      </c>
      <c r="K177" s="5">
        <v>156</v>
      </c>
      <c r="L177" s="5">
        <v>5.5874E-2</v>
      </c>
      <c r="M177" s="5">
        <f>O177+V177</f>
        <v>4002</v>
      </c>
      <c r="N177" s="5">
        <v>66</v>
      </c>
      <c r="O177" s="5">
        <v>3916</v>
      </c>
      <c r="P177" s="5">
        <v>2792</v>
      </c>
      <c r="Q177" s="5">
        <v>0</v>
      </c>
      <c r="R177" s="5">
        <v>0</v>
      </c>
      <c r="S177" s="5">
        <f>P177+R177+W177</f>
        <v>2846</v>
      </c>
      <c r="T177" s="5">
        <v>0</v>
      </c>
      <c r="U177" s="5">
        <v>0</v>
      </c>
      <c r="V177" s="5">
        <v>86</v>
      </c>
      <c r="W177" s="5">
        <v>54</v>
      </c>
      <c r="X177" s="37">
        <f>O177/$M177</f>
        <v>0.97851074462768617</v>
      </c>
      <c r="Y177" s="37">
        <f>Q177/$M177</f>
        <v>0</v>
      </c>
      <c r="Z177" s="37">
        <f>V177/$M177</f>
        <v>2.1489255372313842E-2</v>
      </c>
      <c r="AA177" s="37">
        <f>P177/$S177</f>
        <v>0.98102600140548135</v>
      </c>
      <c r="AB177" s="37">
        <f>R177/$S177</f>
        <v>0</v>
      </c>
      <c r="AC177" s="37">
        <f>W177/$S177</f>
        <v>1.8973998594518624E-2</v>
      </c>
      <c r="AD177" s="36">
        <f>$N177/M177</f>
        <v>1.6491754122938532E-2</v>
      </c>
      <c r="AE177" s="36">
        <f>$N177/S177</f>
        <v>2.3190442726633873E-2</v>
      </c>
      <c r="AF177" s="37">
        <f>J177/K177</f>
        <v>0.89743589743589747</v>
      </c>
      <c r="AG177" s="78" t="str">
        <f>DAY(A177) &amp; "/" &amp; MONTH(A177) &amp; "/" &amp; YEAR(A177)</f>
        <v>2/4/2019</v>
      </c>
    </row>
    <row r="178" spans="1:33" x14ac:dyDescent="0.25">
      <c r="A178" s="2" t="s">
        <v>9309</v>
      </c>
      <c r="B178" s="3" t="s">
        <v>24</v>
      </c>
      <c r="C178" s="4" t="s">
        <v>9310</v>
      </c>
      <c r="D178" s="3" t="s">
        <v>26</v>
      </c>
      <c r="E178" s="3" t="s">
        <v>9311</v>
      </c>
      <c r="F178" s="3" t="s">
        <v>28</v>
      </c>
      <c r="G178" s="3" t="s">
        <v>28</v>
      </c>
      <c r="H178" s="5">
        <v>38</v>
      </c>
      <c r="I178" s="5">
        <v>1</v>
      </c>
      <c r="J178" s="5">
        <v>74</v>
      </c>
      <c r="K178" s="5">
        <v>98</v>
      </c>
      <c r="L178" s="5">
        <v>3.5251999999999999E-2</v>
      </c>
      <c r="M178" s="5">
        <f>O178+V178</f>
        <v>4583</v>
      </c>
      <c r="N178" s="5">
        <v>66</v>
      </c>
      <c r="O178" s="5">
        <v>3877</v>
      </c>
      <c r="P178" s="5">
        <v>2780</v>
      </c>
      <c r="Q178" s="5">
        <v>0</v>
      </c>
      <c r="R178" s="5">
        <v>0</v>
      </c>
      <c r="S178" s="5">
        <f>P178+R178+W178</f>
        <v>3270</v>
      </c>
      <c r="T178" s="5">
        <v>4</v>
      </c>
      <c r="U178" s="5">
        <v>2</v>
      </c>
      <c r="V178" s="5">
        <v>706</v>
      </c>
      <c r="W178" s="5">
        <v>490</v>
      </c>
      <c r="X178" s="37">
        <f>O178/$M178</f>
        <v>0.84595243290421118</v>
      </c>
      <c r="Y178" s="37">
        <f>Q178/$M178</f>
        <v>0</v>
      </c>
      <c r="Z178" s="37">
        <f>V178/$M178</f>
        <v>0.15404756709578879</v>
      </c>
      <c r="AA178" s="37">
        <f>P178/$S178</f>
        <v>0.85015290519877673</v>
      </c>
      <c r="AB178" s="37">
        <f>R178/$S178</f>
        <v>0</v>
      </c>
      <c r="AC178" s="37">
        <f>W178/$S178</f>
        <v>0.14984709480122324</v>
      </c>
      <c r="AD178" s="36">
        <f>$N178/M178</f>
        <v>1.4401047348898102E-2</v>
      </c>
      <c r="AE178" s="36">
        <f>$N178/S178</f>
        <v>2.0183486238532111E-2</v>
      </c>
      <c r="AF178" s="37">
        <f>J178/K178</f>
        <v>0.75510204081632648</v>
      </c>
      <c r="AG178" s="78" t="str">
        <f>DAY(A178) &amp; "/" &amp; MONTH(A178) &amp; "/" &amp; YEAR(A178)</f>
        <v>5/4/2019</v>
      </c>
    </row>
    <row r="179" spans="1:33" x14ac:dyDescent="0.25">
      <c r="A179" s="2" t="s">
        <v>9315</v>
      </c>
      <c r="B179" s="3" t="s">
        <v>24</v>
      </c>
      <c r="C179" s="4" t="s">
        <v>9316</v>
      </c>
      <c r="D179" s="3" t="s">
        <v>26</v>
      </c>
      <c r="E179" s="3" t="s">
        <v>9317</v>
      </c>
      <c r="F179" s="3" t="s">
        <v>28</v>
      </c>
      <c r="G179" s="3" t="s">
        <v>28</v>
      </c>
      <c r="H179" s="5">
        <v>42</v>
      </c>
      <c r="I179" s="5">
        <v>1</v>
      </c>
      <c r="J179" s="5">
        <v>55</v>
      </c>
      <c r="K179" s="5">
        <v>56</v>
      </c>
      <c r="L179" s="5">
        <v>2.0282999999999999E-2</v>
      </c>
      <c r="M179" s="5">
        <f>O179+V179</f>
        <v>3766</v>
      </c>
      <c r="N179" s="5">
        <v>27</v>
      </c>
      <c r="O179" s="5">
        <v>3766</v>
      </c>
      <c r="P179" s="5">
        <v>2761</v>
      </c>
      <c r="Q179" s="5">
        <v>0</v>
      </c>
      <c r="R179" s="5">
        <v>0</v>
      </c>
      <c r="S179" s="5">
        <f>P179+R179+W179</f>
        <v>2761</v>
      </c>
      <c r="T179" s="5">
        <v>0</v>
      </c>
      <c r="U179" s="5">
        <v>0</v>
      </c>
      <c r="V179" s="5">
        <v>0</v>
      </c>
      <c r="W179" s="5">
        <v>0</v>
      </c>
      <c r="X179" s="37">
        <f>O179/$M179</f>
        <v>1</v>
      </c>
      <c r="Y179" s="37">
        <f>Q179/$M179</f>
        <v>0</v>
      </c>
      <c r="Z179" s="37">
        <f>V179/$M179</f>
        <v>0</v>
      </c>
      <c r="AA179" s="37">
        <f>P179/$S179</f>
        <v>1</v>
      </c>
      <c r="AB179" s="37">
        <f>R179/$S179</f>
        <v>0</v>
      </c>
      <c r="AC179" s="37">
        <f>W179/$S179</f>
        <v>0</v>
      </c>
      <c r="AD179" s="36">
        <f>$N179/M179</f>
        <v>7.1694105151354224E-3</v>
      </c>
      <c r="AE179" s="36">
        <f>$N179/S179</f>
        <v>9.7790655559579862E-3</v>
      </c>
      <c r="AF179" s="37">
        <f>J179/K179</f>
        <v>0.9821428571428571</v>
      </c>
      <c r="AG179" s="78" t="str">
        <f>DAY(A179) &amp; "/" &amp; MONTH(A179) &amp; "/" &amp; YEAR(A179)</f>
        <v>1/4/2019</v>
      </c>
    </row>
    <row r="180" spans="1:33" x14ac:dyDescent="0.25">
      <c r="A180" s="2" t="s">
        <v>9327</v>
      </c>
      <c r="B180" s="3" t="s">
        <v>24</v>
      </c>
      <c r="C180" s="4" t="s">
        <v>9328</v>
      </c>
      <c r="D180" s="3" t="s">
        <v>26</v>
      </c>
      <c r="E180" s="3" t="s">
        <v>9329</v>
      </c>
      <c r="F180" s="3" t="s">
        <v>28</v>
      </c>
      <c r="G180" s="3" t="s">
        <v>28</v>
      </c>
      <c r="H180" s="5">
        <v>45</v>
      </c>
      <c r="I180" s="5">
        <v>0</v>
      </c>
      <c r="J180" s="5">
        <v>70</v>
      </c>
      <c r="K180" s="5">
        <v>73</v>
      </c>
      <c r="L180" s="5">
        <v>2.674E-2</v>
      </c>
      <c r="M180" s="5">
        <f>O180+V180</f>
        <v>3824</v>
      </c>
      <c r="N180" s="5">
        <v>37</v>
      </c>
      <c r="O180" s="5">
        <v>3823</v>
      </c>
      <c r="P180" s="5">
        <v>2730</v>
      </c>
      <c r="Q180" s="5">
        <v>0</v>
      </c>
      <c r="R180" s="5">
        <v>0</v>
      </c>
      <c r="S180" s="5">
        <f>P180+R180+W180</f>
        <v>2731</v>
      </c>
      <c r="T180" s="5">
        <v>5</v>
      </c>
      <c r="U180" s="5">
        <v>0</v>
      </c>
      <c r="V180" s="5">
        <v>1</v>
      </c>
      <c r="W180" s="5">
        <v>1</v>
      </c>
      <c r="X180" s="37">
        <f>O180/$M180</f>
        <v>0.99973849372384938</v>
      </c>
      <c r="Y180" s="37">
        <f>Q180/$M180</f>
        <v>0</v>
      </c>
      <c r="Z180" s="37">
        <f>V180/$M180</f>
        <v>2.6150627615062759E-4</v>
      </c>
      <c r="AA180" s="37">
        <f>P180/$S180</f>
        <v>0.99963383376052728</v>
      </c>
      <c r="AB180" s="37">
        <f>R180/$S180</f>
        <v>0</v>
      </c>
      <c r="AC180" s="37">
        <f>W180/$S180</f>
        <v>3.6616623947272064E-4</v>
      </c>
      <c r="AD180" s="36">
        <f>$N180/M180</f>
        <v>9.675732217573221E-3</v>
      </c>
      <c r="AE180" s="36">
        <f>$N180/S180</f>
        <v>1.3548150860490663E-2</v>
      </c>
      <c r="AF180" s="37">
        <f>J180/K180</f>
        <v>0.95890410958904104</v>
      </c>
      <c r="AG180" s="78" t="str">
        <f>DAY(A180) &amp; "/" &amp; MONTH(A180) &amp; "/" &amp; YEAR(A180)</f>
        <v>2/4/2019</v>
      </c>
    </row>
    <row r="181" spans="1:33" x14ac:dyDescent="0.25">
      <c r="A181" s="2" t="s">
        <v>9330</v>
      </c>
      <c r="B181" s="3" t="s">
        <v>24</v>
      </c>
      <c r="C181" s="4" t="s">
        <v>9331</v>
      </c>
      <c r="D181" s="3" t="s">
        <v>26</v>
      </c>
      <c r="E181" s="3" t="s">
        <v>9332</v>
      </c>
      <c r="F181" s="3" t="s">
        <v>28</v>
      </c>
      <c r="G181" s="3" t="s">
        <v>28</v>
      </c>
      <c r="H181" s="5">
        <v>104</v>
      </c>
      <c r="I181" s="5">
        <v>22</v>
      </c>
      <c r="J181" s="5">
        <v>80</v>
      </c>
      <c r="K181" s="5">
        <v>90</v>
      </c>
      <c r="L181" s="5">
        <v>3.3148999999999998E-2</v>
      </c>
      <c r="M181" s="5">
        <f>O181+V181</f>
        <v>3859</v>
      </c>
      <c r="N181" s="5">
        <v>12</v>
      </c>
      <c r="O181" s="5">
        <v>3808</v>
      </c>
      <c r="P181" s="5">
        <v>2715</v>
      </c>
      <c r="Q181" s="5">
        <v>0</v>
      </c>
      <c r="R181" s="5">
        <v>0</v>
      </c>
      <c r="S181" s="5">
        <f>P181+R181+W181</f>
        <v>2761</v>
      </c>
      <c r="T181" s="5">
        <v>20</v>
      </c>
      <c r="U181" s="5">
        <v>1</v>
      </c>
      <c r="V181" s="5">
        <v>51</v>
      </c>
      <c r="W181" s="5">
        <v>46</v>
      </c>
      <c r="X181" s="37">
        <f>O181/$M181</f>
        <v>0.986784140969163</v>
      </c>
      <c r="Y181" s="37">
        <f>Q181/$M181</f>
        <v>0</v>
      </c>
      <c r="Z181" s="37">
        <f>V181/$M181</f>
        <v>1.3215859030837005E-2</v>
      </c>
      <c r="AA181" s="37">
        <f>P181/$S181</f>
        <v>0.98333936979355308</v>
      </c>
      <c r="AB181" s="37">
        <f>R181/$S181</f>
        <v>0</v>
      </c>
      <c r="AC181" s="37">
        <f>W181/$S181</f>
        <v>1.6660630206446939E-2</v>
      </c>
      <c r="AD181" s="36">
        <f>$N181/M181</f>
        <v>3.1096138896087068E-3</v>
      </c>
      <c r="AE181" s="36">
        <f>$N181/S181</f>
        <v>4.346251358203549E-3</v>
      </c>
      <c r="AF181" s="37">
        <f>J181/K181</f>
        <v>0.88888888888888884</v>
      </c>
      <c r="AG181" s="78" t="str">
        <f>DAY(A181) &amp; "/" &amp; MONTH(A181) &amp; "/" &amp; YEAR(A181)</f>
        <v>6/4/2019</v>
      </c>
    </row>
    <row r="182" spans="1:33" x14ac:dyDescent="0.25">
      <c r="A182" s="2" t="s">
        <v>9333</v>
      </c>
      <c r="B182" s="3" t="s">
        <v>24</v>
      </c>
      <c r="C182" s="4" t="s">
        <v>9334</v>
      </c>
      <c r="D182" s="3" t="s">
        <v>26</v>
      </c>
      <c r="E182" s="3" t="s">
        <v>9335</v>
      </c>
      <c r="F182" s="3" t="s">
        <v>28</v>
      </c>
      <c r="G182" s="3" t="s">
        <v>28</v>
      </c>
      <c r="H182" s="5">
        <v>105</v>
      </c>
      <c r="I182" s="5">
        <v>6</v>
      </c>
      <c r="J182" s="5">
        <v>106</v>
      </c>
      <c r="K182" s="5">
        <v>116</v>
      </c>
      <c r="L182" s="5">
        <v>4.2789000000000001E-2</v>
      </c>
      <c r="M182" s="5">
        <f>O182+V182</f>
        <v>3901</v>
      </c>
      <c r="N182" s="5">
        <v>34</v>
      </c>
      <c r="O182" s="5">
        <v>3891</v>
      </c>
      <c r="P182" s="5">
        <v>2711</v>
      </c>
      <c r="Q182" s="5">
        <v>0</v>
      </c>
      <c r="R182" s="5">
        <v>0</v>
      </c>
      <c r="S182" s="5">
        <f>P182+R182+W182</f>
        <v>2720</v>
      </c>
      <c r="T182" s="5">
        <v>3</v>
      </c>
      <c r="U182" s="5">
        <v>0</v>
      </c>
      <c r="V182" s="5">
        <v>10</v>
      </c>
      <c r="W182" s="5">
        <v>9</v>
      </c>
      <c r="X182" s="37">
        <f>O182/$M182</f>
        <v>0.9974365547295565</v>
      </c>
      <c r="Y182" s="37">
        <f>Q182/$M182</f>
        <v>0</v>
      </c>
      <c r="Z182" s="37">
        <f>V182/$M182</f>
        <v>2.5634452704434759E-3</v>
      </c>
      <c r="AA182" s="37">
        <f>P182/$S182</f>
        <v>0.99669117647058825</v>
      </c>
      <c r="AB182" s="37">
        <f>R182/$S182</f>
        <v>0</v>
      </c>
      <c r="AC182" s="37">
        <f>W182/$S182</f>
        <v>3.3088235294117647E-3</v>
      </c>
      <c r="AD182" s="36">
        <f>$N182/M182</f>
        <v>8.7157139195078188E-3</v>
      </c>
      <c r="AE182" s="36">
        <f>$N182/S182</f>
        <v>1.2500000000000001E-2</v>
      </c>
      <c r="AF182" s="37">
        <f>J182/K182</f>
        <v>0.91379310344827591</v>
      </c>
      <c r="AG182" s="78" t="str">
        <f>DAY(A182) &amp; "/" &amp; MONTH(A182) &amp; "/" &amp; YEAR(A182)</f>
        <v>5/4/2019</v>
      </c>
    </row>
    <row r="183" spans="1:33" x14ac:dyDescent="0.25">
      <c r="A183" s="2" t="s">
        <v>9339</v>
      </c>
      <c r="B183" s="3" t="s">
        <v>24</v>
      </c>
      <c r="C183" s="4" t="s">
        <v>9340</v>
      </c>
      <c r="D183" s="3" t="s">
        <v>26</v>
      </c>
      <c r="E183" s="3" t="s">
        <v>9341</v>
      </c>
      <c r="F183" s="3" t="s">
        <v>28</v>
      </c>
      <c r="G183" s="3" t="s">
        <v>28</v>
      </c>
      <c r="H183" s="5">
        <v>277</v>
      </c>
      <c r="I183" s="5">
        <v>9</v>
      </c>
      <c r="J183" s="5">
        <v>242</v>
      </c>
      <c r="K183" s="5">
        <v>272</v>
      </c>
      <c r="L183" s="5">
        <v>0.10048</v>
      </c>
      <c r="M183" s="5">
        <f>O183+V183</f>
        <v>3930</v>
      </c>
      <c r="N183" s="5">
        <v>90</v>
      </c>
      <c r="O183" s="5">
        <v>3818</v>
      </c>
      <c r="P183" s="5">
        <v>2707</v>
      </c>
      <c r="Q183" s="5">
        <v>0</v>
      </c>
      <c r="R183" s="5">
        <v>0</v>
      </c>
      <c r="S183" s="5">
        <f>P183+R183+W183</f>
        <v>2788</v>
      </c>
      <c r="T183" s="5">
        <v>3</v>
      </c>
      <c r="U183" s="5">
        <v>1</v>
      </c>
      <c r="V183" s="5">
        <v>112</v>
      </c>
      <c r="W183" s="5">
        <v>81</v>
      </c>
      <c r="X183" s="37">
        <f>O183/$M183</f>
        <v>0.97150127226463101</v>
      </c>
      <c r="Y183" s="37">
        <f>Q183/$M183</f>
        <v>0</v>
      </c>
      <c r="Z183" s="37">
        <f>V183/$M183</f>
        <v>2.8498727735368958E-2</v>
      </c>
      <c r="AA183" s="37">
        <f>P183/$S183</f>
        <v>0.97094691535150646</v>
      </c>
      <c r="AB183" s="37">
        <f>R183/$S183</f>
        <v>0</v>
      </c>
      <c r="AC183" s="37">
        <f>W183/$S183</f>
        <v>2.9053084648493543E-2</v>
      </c>
      <c r="AD183" s="36">
        <f>$N183/M183</f>
        <v>2.2900763358778626E-2</v>
      </c>
      <c r="AE183" s="36">
        <f>$N183/S183</f>
        <v>3.2281205164992825E-2</v>
      </c>
      <c r="AF183" s="37">
        <f>J183/K183</f>
        <v>0.88970588235294112</v>
      </c>
      <c r="AG183" s="78" t="str">
        <f>DAY(A183) &amp; "/" &amp; MONTH(A183) &amp; "/" &amp; YEAR(A183)</f>
        <v>1/4/2019</v>
      </c>
    </row>
    <row r="184" spans="1:33" x14ac:dyDescent="0.25">
      <c r="A184" s="2" t="s">
        <v>9345</v>
      </c>
      <c r="B184" s="3" t="s">
        <v>24</v>
      </c>
      <c r="C184" s="4" t="s">
        <v>9346</v>
      </c>
      <c r="D184" s="3" t="s">
        <v>26</v>
      </c>
      <c r="E184" s="3" t="s">
        <v>9347</v>
      </c>
      <c r="F184" s="3" t="s">
        <v>28</v>
      </c>
      <c r="G184" s="3" t="s">
        <v>28</v>
      </c>
      <c r="H184" s="5">
        <v>57</v>
      </c>
      <c r="I184" s="5">
        <v>0</v>
      </c>
      <c r="J184" s="5">
        <v>88</v>
      </c>
      <c r="K184" s="5">
        <v>92</v>
      </c>
      <c r="L184" s="5">
        <v>3.4162999999999999E-2</v>
      </c>
      <c r="M184" s="5">
        <f>O184+V184</f>
        <v>3670</v>
      </c>
      <c r="N184" s="5">
        <v>43</v>
      </c>
      <c r="O184" s="5">
        <v>3654</v>
      </c>
      <c r="P184" s="5">
        <v>2693</v>
      </c>
      <c r="Q184" s="5">
        <v>0</v>
      </c>
      <c r="R184" s="5">
        <v>0</v>
      </c>
      <c r="S184" s="5">
        <f>P184+R184+W184</f>
        <v>2703</v>
      </c>
      <c r="T184" s="5">
        <v>4</v>
      </c>
      <c r="U184" s="5">
        <v>1</v>
      </c>
      <c r="V184" s="5">
        <v>16</v>
      </c>
      <c r="W184" s="5">
        <v>10</v>
      </c>
      <c r="X184" s="37">
        <f>O184/$M184</f>
        <v>0.99564032697547689</v>
      </c>
      <c r="Y184" s="37">
        <f>Q184/$M184</f>
        <v>0</v>
      </c>
      <c r="Z184" s="37">
        <f>V184/$M184</f>
        <v>4.359673024523161E-3</v>
      </c>
      <c r="AA184" s="37">
        <f>P184/$S184</f>
        <v>0.99630040695523492</v>
      </c>
      <c r="AB184" s="37">
        <f>R184/$S184</f>
        <v>0</v>
      </c>
      <c r="AC184" s="37">
        <f>W184/$S184</f>
        <v>3.6995930447650759E-3</v>
      </c>
      <c r="AD184" s="36">
        <f>$N184/M184</f>
        <v>1.1716621253405994E-2</v>
      </c>
      <c r="AE184" s="36">
        <f>$N184/S184</f>
        <v>1.5908250092489827E-2</v>
      </c>
      <c r="AF184" s="37">
        <f>J184/K184</f>
        <v>0.95652173913043481</v>
      </c>
      <c r="AG184" s="78" t="str">
        <f>DAY(A184) &amp; "/" &amp; MONTH(A184) &amp; "/" &amp; YEAR(A184)</f>
        <v>4/4/2019</v>
      </c>
    </row>
    <row r="185" spans="1:33" x14ac:dyDescent="0.25">
      <c r="A185" s="2" t="s">
        <v>9348</v>
      </c>
      <c r="B185" s="3" t="s">
        <v>24</v>
      </c>
      <c r="C185" s="4" t="s">
        <v>9349</v>
      </c>
      <c r="D185" s="3" t="s">
        <v>26</v>
      </c>
      <c r="E185" s="3" t="s">
        <v>9350</v>
      </c>
      <c r="F185" s="3" t="s">
        <v>28</v>
      </c>
      <c r="G185" s="3" t="s">
        <v>28</v>
      </c>
      <c r="H185" s="5">
        <v>20</v>
      </c>
      <c r="I185" s="5">
        <v>0</v>
      </c>
      <c r="J185" s="5">
        <v>38</v>
      </c>
      <c r="K185" s="5">
        <v>44</v>
      </c>
      <c r="L185" s="5">
        <v>1.6338999999999999E-2</v>
      </c>
      <c r="M185" s="5">
        <f>O185+V185</f>
        <v>3673</v>
      </c>
      <c r="N185" s="5">
        <v>25</v>
      </c>
      <c r="O185" s="5">
        <v>3498</v>
      </c>
      <c r="P185" s="5">
        <v>2693</v>
      </c>
      <c r="Q185" s="5">
        <v>0</v>
      </c>
      <c r="R185" s="5">
        <v>0</v>
      </c>
      <c r="S185" s="5">
        <f>P185+R185+W185</f>
        <v>2813</v>
      </c>
      <c r="T185" s="5">
        <v>10</v>
      </c>
      <c r="U185" s="5">
        <v>1</v>
      </c>
      <c r="V185" s="5">
        <v>175</v>
      </c>
      <c r="W185" s="5">
        <v>120</v>
      </c>
      <c r="X185" s="37">
        <f>O185/$M185</f>
        <v>0.95235502314184595</v>
      </c>
      <c r="Y185" s="37">
        <f>Q185/$M185</f>
        <v>0</v>
      </c>
      <c r="Z185" s="37">
        <f>V185/$M185</f>
        <v>4.7644976858154095E-2</v>
      </c>
      <c r="AA185" s="37">
        <f>P185/$S185</f>
        <v>0.9573409171702808</v>
      </c>
      <c r="AB185" s="37">
        <f>R185/$S185</f>
        <v>0</v>
      </c>
      <c r="AC185" s="37">
        <f>W185/$S185</f>
        <v>4.2659082829719162E-2</v>
      </c>
      <c r="AD185" s="36">
        <f>$N185/M185</f>
        <v>6.8064252654505856E-3</v>
      </c>
      <c r="AE185" s="36">
        <f>$N185/S185</f>
        <v>8.887308922858158E-3</v>
      </c>
      <c r="AF185" s="37">
        <f>J185/K185</f>
        <v>0.86363636363636365</v>
      </c>
      <c r="AG185" s="78" t="str">
        <f>DAY(A185) &amp; "/" &amp; MONTH(A185) &amp; "/" &amp; YEAR(A185)</f>
        <v>3/4/2019</v>
      </c>
    </row>
    <row r="186" spans="1:33" x14ac:dyDescent="0.25">
      <c r="A186" s="2" t="s">
        <v>9351</v>
      </c>
      <c r="B186" s="3" t="s">
        <v>24</v>
      </c>
      <c r="C186" s="4" t="s">
        <v>9352</v>
      </c>
      <c r="D186" s="3" t="s">
        <v>26</v>
      </c>
      <c r="E186" s="3" t="s">
        <v>9353</v>
      </c>
      <c r="F186" s="3" t="s">
        <v>28</v>
      </c>
      <c r="G186" s="3" t="s">
        <v>28</v>
      </c>
      <c r="H186" s="5">
        <v>15</v>
      </c>
      <c r="I186" s="5">
        <v>0</v>
      </c>
      <c r="J186" s="5">
        <v>35</v>
      </c>
      <c r="K186" s="5">
        <v>38</v>
      </c>
      <c r="L186" s="5">
        <v>1.4174000000000001E-2</v>
      </c>
      <c r="M186" s="5">
        <f>O186+V186</f>
        <v>3605</v>
      </c>
      <c r="N186" s="5">
        <v>26</v>
      </c>
      <c r="O186" s="5">
        <v>3605</v>
      </c>
      <c r="P186" s="5">
        <v>2681</v>
      </c>
      <c r="Q186" s="5">
        <v>0</v>
      </c>
      <c r="R186" s="5">
        <v>0</v>
      </c>
      <c r="S186" s="5">
        <f>P186+R186+W186</f>
        <v>2681</v>
      </c>
      <c r="T186" s="5">
        <v>3</v>
      </c>
      <c r="U186" s="5">
        <v>0</v>
      </c>
      <c r="V186" s="5">
        <v>0</v>
      </c>
      <c r="W186" s="5">
        <v>0</v>
      </c>
      <c r="X186" s="37">
        <f>O186/$M186</f>
        <v>1</v>
      </c>
      <c r="Y186" s="37">
        <f>Q186/$M186</f>
        <v>0</v>
      </c>
      <c r="Z186" s="37">
        <f>V186/$M186</f>
        <v>0</v>
      </c>
      <c r="AA186" s="37">
        <f>P186/$S186</f>
        <v>1</v>
      </c>
      <c r="AB186" s="37">
        <f>R186/$S186</f>
        <v>0</v>
      </c>
      <c r="AC186" s="37">
        <f>W186/$S186</f>
        <v>0</v>
      </c>
      <c r="AD186" s="36">
        <f>$N186/M186</f>
        <v>7.2122052704576972E-3</v>
      </c>
      <c r="AE186" s="36">
        <f>$N186/S186</f>
        <v>9.6978739276389406E-3</v>
      </c>
      <c r="AF186" s="37">
        <f>J186/K186</f>
        <v>0.92105263157894735</v>
      </c>
      <c r="AG186" s="78" t="str">
        <f>DAY(A186) &amp; "/" &amp; MONTH(A186) &amp; "/" &amp; YEAR(A186)</f>
        <v>4/4/2019</v>
      </c>
    </row>
    <row r="187" spans="1:33" x14ac:dyDescent="0.25">
      <c r="A187" s="2" t="s">
        <v>9354</v>
      </c>
      <c r="B187" s="3" t="s">
        <v>24</v>
      </c>
      <c r="C187" s="4" t="s">
        <v>9355</v>
      </c>
      <c r="D187" s="3" t="s">
        <v>26</v>
      </c>
      <c r="E187" s="3" t="s">
        <v>9356</v>
      </c>
      <c r="F187" s="3" t="s">
        <v>28</v>
      </c>
      <c r="G187" s="3" t="s">
        <v>28</v>
      </c>
      <c r="H187" s="5">
        <v>84</v>
      </c>
      <c r="I187" s="5">
        <v>13</v>
      </c>
      <c r="J187" s="5">
        <v>72</v>
      </c>
      <c r="K187" s="5">
        <v>84</v>
      </c>
      <c r="L187" s="5">
        <v>3.1496000000000003E-2</v>
      </c>
      <c r="M187" s="5">
        <f>O187+V187</f>
        <v>3975</v>
      </c>
      <c r="N187" s="5">
        <v>15</v>
      </c>
      <c r="O187" s="5">
        <v>3758</v>
      </c>
      <c r="P187" s="5">
        <v>2667</v>
      </c>
      <c r="Q187" s="5">
        <v>0</v>
      </c>
      <c r="R187" s="5">
        <v>0</v>
      </c>
      <c r="S187" s="5">
        <f>P187+R187+W187</f>
        <v>2813</v>
      </c>
      <c r="T187" s="5">
        <v>11</v>
      </c>
      <c r="U187" s="5">
        <v>2</v>
      </c>
      <c r="V187" s="5">
        <v>217</v>
      </c>
      <c r="W187" s="5">
        <v>146</v>
      </c>
      <c r="X187" s="37">
        <f>O187/$M187</f>
        <v>0.94540880503144653</v>
      </c>
      <c r="Y187" s="37">
        <f>Q187/$M187</f>
        <v>0</v>
      </c>
      <c r="Z187" s="37">
        <f>V187/$M187</f>
        <v>5.4591194968553462E-2</v>
      </c>
      <c r="AA187" s="37">
        <f>P187/$S187</f>
        <v>0.94809811589050841</v>
      </c>
      <c r="AB187" s="37">
        <f>R187/$S187</f>
        <v>0</v>
      </c>
      <c r="AC187" s="37">
        <f>W187/$S187</f>
        <v>5.1901884109491647E-2</v>
      </c>
      <c r="AD187" s="36">
        <f>$N187/M187</f>
        <v>3.7735849056603774E-3</v>
      </c>
      <c r="AE187" s="36">
        <f>$N187/S187</f>
        <v>5.3323853537148953E-3</v>
      </c>
      <c r="AF187" s="37">
        <f>J187/K187</f>
        <v>0.8571428571428571</v>
      </c>
      <c r="AG187" s="78" t="str">
        <f>DAY(A187) &amp; "/" &amp; MONTH(A187) &amp; "/" &amp; YEAR(A187)</f>
        <v>2/4/2019</v>
      </c>
    </row>
    <row r="188" spans="1:33" x14ac:dyDescent="0.25">
      <c r="A188" s="2" t="s">
        <v>9357</v>
      </c>
      <c r="B188" s="3" t="s">
        <v>24</v>
      </c>
      <c r="C188" s="4" t="s">
        <v>9358</v>
      </c>
      <c r="D188" s="3" t="s">
        <v>26</v>
      </c>
      <c r="E188" s="3" t="s">
        <v>9359</v>
      </c>
      <c r="F188" s="3" t="s">
        <v>28</v>
      </c>
      <c r="G188" s="3" t="s">
        <v>28</v>
      </c>
      <c r="H188" s="5">
        <v>40</v>
      </c>
      <c r="I188" s="5">
        <v>1</v>
      </c>
      <c r="J188" s="5">
        <v>65</v>
      </c>
      <c r="K188" s="5">
        <v>72</v>
      </c>
      <c r="L188" s="5">
        <v>2.7262000000000002E-2</v>
      </c>
      <c r="M188" s="5">
        <f>O188+V188</f>
        <v>3699</v>
      </c>
      <c r="N188" s="5">
        <v>34</v>
      </c>
      <c r="O188" s="5">
        <v>3653</v>
      </c>
      <c r="P188" s="5">
        <v>2641</v>
      </c>
      <c r="Q188" s="5">
        <v>0</v>
      </c>
      <c r="R188" s="5">
        <v>0</v>
      </c>
      <c r="S188" s="5">
        <f>P188+R188+W188</f>
        <v>2674</v>
      </c>
      <c r="T188" s="5">
        <v>8</v>
      </c>
      <c r="U188" s="5">
        <v>1</v>
      </c>
      <c r="V188" s="5">
        <v>46</v>
      </c>
      <c r="W188" s="5">
        <v>33</v>
      </c>
      <c r="X188" s="37">
        <f>O188/$M188</f>
        <v>0.9875642065423087</v>
      </c>
      <c r="Y188" s="37">
        <f>Q188/$M188</f>
        <v>0</v>
      </c>
      <c r="Z188" s="37">
        <f>V188/$M188</f>
        <v>1.2435793457691267E-2</v>
      </c>
      <c r="AA188" s="37">
        <f>P188/$S188</f>
        <v>0.98765893792071802</v>
      </c>
      <c r="AB188" s="37">
        <f>R188/$S188</f>
        <v>0</v>
      </c>
      <c r="AC188" s="37">
        <f>W188/$S188</f>
        <v>1.2341062079281975E-2</v>
      </c>
      <c r="AD188" s="36">
        <f>$N188/M188</f>
        <v>9.191673425250067E-3</v>
      </c>
      <c r="AE188" s="36">
        <f>$N188/S188</f>
        <v>1.2715033657442034E-2</v>
      </c>
      <c r="AF188" s="37">
        <f>J188/K188</f>
        <v>0.90277777777777779</v>
      </c>
      <c r="AG188" s="78" t="str">
        <f>DAY(A188) &amp; "/" &amp; MONTH(A188) &amp; "/" &amp; YEAR(A188)</f>
        <v>3/4/2019</v>
      </c>
    </row>
    <row r="189" spans="1:33" x14ac:dyDescent="0.25">
      <c r="A189" s="2" t="s">
        <v>9360</v>
      </c>
      <c r="B189" s="3" t="s">
        <v>24</v>
      </c>
      <c r="C189" s="4" t="s">
        <v>9361</v>
      </c>
      <c r="D189" s="3" t="s">
        <v>26</v>
      </c>
      <c r="E189" s="3" t="s">
        <v>9362</v>
      </c>
      <c r="F189" s="3" t="s">
        <v>28</v>
      </c>
      <c r="G189" s="3" t="s">
        <v>28</v>
      </c>
      <c r="H189" s="5">
        <v>18</v>
      </c>
      <c r="I189" s="5">
        <v>0</v>
      </c>
      <c r="J189" s="5">
        <v>31</v>
      </c>
      <c r="K189" s="5">
        <v>31</v>
      </c>
      <c r="L189" s="5">
        <v>1.2048E-2</v>
      </c>
      <c r="M189" s="5">
        <f>O189+V189</f>
        <v>3919</v>
      </c>
      <c r="N189" s="5">
        <v>15</v>
      </c>
      <c r="O189" s="5">
        <v>3761</v>
      </c>
      <c r="P189" s="5">
        <v>2573</v>
      </c>
      <c r="Q189" s="5">
        <v>0</v>
      </c>
      <c r="R189" s="5">
        <v>0</v>
      </c>
      <c r="S189" s="5">
        <f>P189+R189+W189</f>
        <v>2676</v>
      </c>
      <c r="T189" s="5">
        <v>3</v>
      </c>
      <c r="U189" s="5">
        <v>1</v>
      </c>
      <c r="V189" s="5">
        <v>158</v>
      </c>
      <c r="W189" s="5">
        <v>103</v>
      </c>
      <c r="X189" s="37">
        <f>O189/$M189</f>
        <v>0.95968359275325343</v>
      </c>
      <c r="Y189" s="37">
        <f>Q189/$M189</f>
        <v>0</v>
      </c>
      <c r="Z189" s="37">
        <f>V189/$M189</f>
        <v>4.0316407246746622E-2</v>
      </c>
      <c r="AA189" s="37">
        <f>P189/$S189</f>
        <v>0.96150971599402091</v>
      </c>
      <c r="AB189" s="37">
        <f>R189/$S189</f>
        <v>0</v>
      </c>
      <c r="AC189" s="37">
        <f>W189/$S189</f>
        <v>3.8490284005979071E-2</v>
      </c>
      <c r="AD189" s="36">
        <f>$N189/M189</f>
        <v>3.8275070170961981E-3</v>
      </c>
      <c r="AE189" s="36">
        <f>$N189/S189</f>
        <v>5.6053811659192822E-3</v>
      </c>
      <c r="AF189" s="37">
        <f>J189/K189</f>
        <v>1</v>
      </c>
      <c r="AG189" s="78" t="str">
        <f>DAY(A189) &amp; "/" &amp; MONTH(A189) &amp; "/" &amp; YEAR(A189)</f>
        <v>7/4/2019</v>
      </c>
    </row>
    <row r="190" spans="1:33" x14ac:dyDescent="0.25">
      <c r="A190" s="2" t="s">
        <v>9366</v>
      </c>
      <c r="B190" s="3" t="s">
        <v>24</v>
      </c>
      <c r="C190" s="4" t="s">
        <v>9367</v>
      </c>
      <c r="D190" s="3" t="s">
        <v>26</v>
      </c>
      <c r="E190" s="3" t="s">
        <v>9368</v>
      </c>
      <c r="F190" s="3" t="s">
        <v>28</v>
      </c>
      <c r="G190" s="3" t="s">
        <v>28</v>
      </c>
      <c r="H190" s="5">
        <v>20</v>
      </c>
      <c r="I190" s="5">
        <v>0</v>
      </c>
      <c r="J190" s="5">
        <v>22</v>
      </c>
      <c r="K190" s="5">
        <v>25</v>
      </c>
      <c r="L190" s="5">
        <v>9.7280000000000005E-3</v>
      </c>
      <c r="M190" s="5">
        <f>O190+V190</f>
        <v>3747</v>
      </c>
      <c r="N190" s="5">
        <v>7</v>
      </c>
      <c r="O190" s="5">
        <v>3663</v>
      </c>
      <c r="P190" s="5">
        <v>2570</v>
      </c>
      <c r="Q190" s="5">
        <v>0</v>
      </c>
      <c r="R190" s="5">
        <v>0</v>
      </c>
      <c r="S190" s="5">
        <f>P190+R190+W190</f>
        <v>2611</v>
      </c>
      <c r="T190" s="5">
        <v>6</v>
      </c>
      <c r="U190" s="5">
        <v>1</v>
      </c>
      <c r="V190" s="5">
        <v>84</v>
      </c>
      <c r="W190" s="5">
        <v>41</v>
      </c>
      <c r="X190" s="37">
        <f>O190/$M190</f>
        <v>0.97758206565252204</v>
      </c>
      <c r="Y190" s="37">
        <f>Q190/$M190</f>
        <v>0</v>
      </c>
      <c r="Z190" s="37">
        <f>V190/$M190</f>
        <v>2.2417934347477981E-2</v>
      </c>
      <c r="AA190" s="37">
        <f>P190/$S190</f>
        <v>0.98429720413634625</v>
      </c>
      <c r="AB190" s="37">
        <f>R190/$S190</f>
        <v>0</v>
      </c>
      <c r="AC190" s="37">
        <f>W190/$S190</f>
        <v>1.5702795863653772E-2</v>
      </c>
      <c r="AD190" s="36">
        <f>$N190/M190</f>
        <v>1.8681611956231651E-3</v>
      </c>
      <c r="AE190" s="36">
        <f>$N190/S190</f>
        <v>2.6809651474530832E-3</v>
      </c>
      <c r="AF190" s="37">
        <f>J190/K190</f>
        <v>0.88</v>
      </c>
      <c r="AG190" s="78" t="str">
        <f>DAY(A190) &amp; "/" &amp; MONTH(A190) &amp; "/" &amp; YEAR(A190)</f>
        <v>4/4/2019</v>
      </c>
    </row>
    <row r="191" spans="1:33" x14ac:dyDescent="0.25">
      <c r="A191" s="2" t="s">
        <v>9369</v>
      </c>
      <c r="B191" s="3" t="s">
        <v>24</v>
      </c>
      <c r="C191" s="4" t="s">
        <v>9370</v>
      </c>
      <c r="D191" s="3" t="s">
        <v>26</v>
      </c>
      <c r="E191" s="3" t="s">
        <v>9371</v>
      </c>
      <c r="F191" s="3" t="s">
        <v>28</v>
      </c>
      <c r="G191" s="3" t="s">
        <v>28</v>
      </c>
      <c r="H191" s="5">
        <v>209</v>
      </c>
      <c r="I191" s="5">
        <v>27</v>
      </c>
      <c r="J191" s="5">
        <v>115</v>
      </c>
      <c r="K191" s="5">
        <v>127</v>
      </c>
      <c r="L191" s="5">
        <v>4.9416000000000002E-2</v>
      </c>
      <c r="M191" s="5">
        <f>O191+V191</f>
        <v>3665</v>
      </c>
      <c r="N191" s="5">
        <v>16</v>
      </c>
      <c r="O191" s="5">
        <v>3590</v>
      </c>
      <c r="P191" s="5">
        <v>2570</v>
      </c>
      <c r="Q191" s="5">
        <v>0</v>
      </c>
      <c r="R191" s="5">
        <v>0</v>
      </c>
      <c r="S191" s="5">
        <f>P191+R191+W191</f>
        <v>2627</v>
      </c>
      <c r="T191" s="5">
        <v>4</v>
      </c>
      <c r="U191" s="5">
        <v>1</v>
      </c>
      <c r="V191" s="5">
        <v>75</v>
      </c>
      <c r="W191" s="5">
        <v>57</v>
      </c>
      <c r="X191" s="37">
        <f>O191/$M191</f>
        <v>0.97953615279672579</v>
      </c>
      <c r="Y191" s="37">
        <f>Q191/$M191</f>
        <v>0</v>
      </c>
      <c r="Z191" s="37">
        <f>V191/$M191</f>
        <v>2.0463847203274217E-2</v>
      </c>
      <c r="AA191" s="37">
        <f>P191/$S191</f>
        <v>0.97830224590787973</v>
      </c>
      <c r="AB191" s="37">
        <f>R191/$S191</f>
        <v>0</v>
      </c>
      <c r="AC191" s="37">
        <f>W191/$S191</f>
        <v>2.169775409212029E-2</v>
      </c>
      <c r="AD191" s="36">
        <f>$N191/M191</f>
        <v>4.3656207366984997E-3</v>
      </c>
      <c r="AE191" s="36">
        <f>$N191/S191</f>
        <v>6.0905976398934148E-3</v>
      </c>
      <c r="AF191" s="37">
        <f>J191/K191</f>
        <v>0.90551181102362199</v>
      </c>
      <c r="AG191" s="78" t="str">
        <f>DAY(A191) &amp; "/" &amp; MONTH(A191) &amp; "/" &amp; YEAR(A191)</f>
        <v>4/4/2019</v>
      </c>
    </row>
    <row r="192" spans="1:33" x14ac:dyDescent="0.25">
      <c r="A192" s="2" t="s">
        <v>9375</v>
      </c>
      <c r="B192" s="3" t="s">
        <v>24</v>
      </c>
      <c r="C192" s="4" t="s">
        <v>9376</v>
      </c>
      <c r="D192" s="3" t="s">
        <v>26</v>
      </c>
      <c r="E192" s="3" t="s">
        <v>9377</v>
      </c>
      <c r="F192" s="3" t="s">
        <v>28</v>
      </c>
      <c r="G192" s="3" t="s">
        <v>28</v>
      </c>
      <c r="H192" s="5">
        <v>66</v>
      </c>
      <c r="I192" s="5">
        <v>4</v>
      </c>
      <c r="J192" s="5">
        <v>54</v>
      </c>
      <c r="K192" s="5">
        <v>65</v>
      </c>
      <c r="L192" s="5">
        <v>2.5401E-2</v>
      </c>
      <c r="M192" s="5">
        <f>O192+V192</f>
        <v>3951</v>
      </c>
      <c r="N192" s="5">
        <v>9</v>
      </c>
      <c r="O192" s="5">
        <v>3716</v>
      </c>
      <c r="P192" s="5">
        <v>2559</v>
      </c>
      <c r="Q192" s="5">
        <v>0</v>
      </c>
      <c r="R192" s="5">
        <v>0</v>
      </c>
      <c r="S192" s="5">
        <f>P192+R192+W192</f>
        <v>2745</v>
      </c>
      <c r="T192" s="5">
        <v>9</v>
      </c>
      <c r="U192" s="5">
        <v>2</v>
      </c>
      <c r="V192" s="5">
        <v>235</v>
      </c>
      <c r="W192" s="5">
        <v>186</v>
      </c>
      <c r="X192" s="37">
        <f>O192/$M192</f>
        <v>0.94052138699063526</v>
      </c>
      <c r="Y192" s="37">
        <f>Q192/$M192</f>
        <v>0</v>
      </c>
      <c r="Z192" s="37">
        <f>V192/$M192</f>
        <v>5.9478613009364717E-2</v>
      </c>
      <c r="AA192" s="37">
        <f>P192/$S192</f>
        <v>0.93224043715846994</v>
      </c>
      <c r="AB192" s="37">
        <f>R192/$S192</f>
        <v>0</v>
      </c>
      <c r="AC192" s="37">
        <f>W192/$S192</f>
        <v>6.7759562841530049E-2</v>
      </c>
      <c r="AD192" s="36">
        <f>$N192/M192</f>
        <v>2.2779043280182231E-3</v>
      </c>
      <c r="AE192" s="36">
        <f>$N192/S192</f>
        <v>3.2786885245901639E-3</v>
      </c>
      <c r="AF192" s="37">
        <f>J192/K192</f>
        <v>0.83076923076923082</v>
      </c>
      <c r="AG192" s="78" t="str">
        <f>DAY(A192) &amp; "/" &amp; MONTH(A192) &amp; "/" &amp; YEAR(A192)</f>
        <v>6/4/2019</v>
      </c>
    </row>
    <row r="193" spans="1:33" x14ac:dyDescent="0.25">
      <c r="A193" s="2" t="s">
        <v>9378</v>
      </c>
      <c r="B193" s="3" t="s">
        <v>24</v>
      </c>
      <c r="C193" s="4" t="s">
        <v>9379</v>
      </c>
      <c r="D193" s="3" t="s">
        <v>26</v>
      </c>
      <c r="E193" s="3" t="s">
        <v>9380</v>
      </c>
      <c r="F193" s="3" t="s">
        <v>28</v>
      </c>
      <c r="G193" s="3" t="s">
        <v>28</v>
      </c>
      <c r="H193" s="5">
        <v>24</v>
      </c>
      <c r="I193" s="5">
        <v>0</v>
      </c>
      <c r="J193" s="5">
        <v>38</v>
      </c>
      <c r="K193" s="5">
        <v>39</v>
      </c>
      <c r="L193" s="5">
        <v>1.5299999999999999E-2</v>
      </c>
      <c r="M193" s="5">
        <f>O193+V193</f>
        <v>3623</v>
      </c>
      <c r="N193" s="5">
        <v>12</v>
      </c>
      <c r="O193" s="5">
        <v>3501</v>
      </c>
      <c r="P193" s="5">
        <v>2549</v>
      </c>
      <c r="Q193" s="5">
        <v>0</v>
      </c>
      <c r="R193" s="5">
        <v>0</v>
      </c>
      <c r="S193" s="5">
        <f>P193+R193+W193</f>
        <v>2627</v>
      </c>
      <c r="T193" s="5">
        <v>8</v>
      </c>
      <c r="U193" s="5">
        <v>4</v>
      </c>
      <c r="V193" s="5">
        <v>122</v>
      </c>
      <c r="W193" s="5">
        <v>78</v>
      </c>
      <c r="X193" s="37">
        <f>O193/$M193</f>
        <v>0.96632624896494612</v>
      </c>
      <c r="Y193" s="37">
        <f>Q193/$M193</f>
        <v>0</v>
      </c>
      <c r="Z193" s="37">
        <f>V193/$M193</f>
        <v>3.3673751035053823E-2</v>
      </c>
      <c r="AA193" s="37">
        <f>P193/$S193</f>
        <v>0.97030833650551962</v>
      </c>
      <c r="AB193" s="37">
        <f>R193/$S193</f>
        <v>0</v>
      </c>
      <c r="AC193" s="37">
        <f>W193/$S193</f>
        <v>2.9691663494480394E-2</v>
      </c>
      <c r="AD193" s="36">
        <f>$N193/M193</f>
        <v>3.3121722329561135E-3</v>
      </c>
      <c r="AE193" s="36">
        <f>$N193/S193</f>
        <v>4.5679482299200609E-3</v>
      </c>
      <c r="AF193" s="37">
        <f>J193/K193</f>
        <v>0.97435897435897434</v>
      </c>
      <c r="AG193" s="78" t="str">
        <f>DAY(A193) &amp; "/" &amp; MONTH(A193) &amp; "/" &amp; YEAR(A193)</f>
        <v>5/4/2019</v>
      </c>
    </row>
    <row r="194" spans="1:33" x14ac:dyDescent="0.25">
      <c r="A194" s="2" t="s">
        <v>9384</v>
      </c>
      <c r="B194" s="3" t="s">
        <v>24</v>
      </c>
      <c r="C194" s="4" t="s">
        <v>9385</v>
      </c>
      <c r="D194" s="3" t="s">
        <v>26</v>
      </c>
      <c r="E194" s="3" t="s">
        <v>9386</v>
      </c>
      <c r="F194" s="3" t="s">
        <v>28</v>
      </c>
      <c r="G194" s="3" t="s">
        <v>28</v>
      </c>
      <c r="H194" s="5">
        <v>30</v>
      </c>
      <c r="I194" s="5">
        <v>0</v>
      </c>
      <c r="J194" s="5">
        <v>75</v>
      </c>
      <c r="K194" s="5">
        <v>86</v>
      </c>
      <c r="L194" s="5">
        <v>3.3924999999999997E-2</v>
      </c>
      <c r="M194" s="5">
        <f>O194+V194</f>
        <v>3568</v>
      </c>
      <c r="N194" s="5">
        <v>66</v>
      </c>
      <c r="O194" s="5">
        <v>3567</v>
      </c>
      <c r="P194" s="5">
        <v>2535</v>
      </c>
      <c r="Q194" s="5">
        <v>0</v>
      </c>
      <c r="R194" s="5">
        <v>0</v>
      </c>
      <c r="S194" s="5">
        <f>P194+R194+W194</f>
        <v>2536</v>
      </c>
      <c r="T194" s="5">
        <v>5</v>
      </c>
      <c r="U194" s="5">
        <v>0</v>
      </c>
      <c r="V194" s="5">
        <v>1</v>
      </c>
      <c r="W194" s="5">
        <v>1</v>
      </c>
      <c r="X194" s="37">
        <f>O194/$M194</f>
        <v>0.99971973094170408</v>
      </c>
      <c r="Y194" s="37">
        <f>Q194/$M194</f>
        <v>0</v>
      </c>
      <c r="Z194" s="37">
        <f>V194/$M194</f>
        <v>2.8026905829596412E-4</v>
      </c>
      <c r="AA194" s="37">
        <f>P194/$S194</f>
        <v>0.99960567823343849</v>
      </c>
      <c r="AB194" s="37">
        <f>R194/$S194</f>
        <v>0</v>
      </c>
      <c r="AC194" s="37">
        <f>W194/$S194</f>
        <v>3.9432176656151418E-4</v>
      </c>
      <c r="AD194" s="36">
        <f>$N194/M194</f>
        <v>1.8497757847533634E-2</v>
      </c>
      <c r="AE194" s="36">
        <f>$N194/S194</f>
        <v>2.6025236593059938E-2</v>
      </c>
      <c r="AF194" s="37">
        <f>J194/K194</f>
        <v>0.87209302325581395</v>
      </c>
      <c r="AG194" s="78" t="str">
        <f>DAY(A194) &amp; "/" &amp; MONTH(A194) &amp; "/" &amp; YEAR(A194)</f>
        <v>4/4/2019</v>
      </c>
    </row>
    <row r="195" spans="1:33" x14ac:dyDescent="0.25">
      <c r="A195" s="2" t="s">
        <v>9387</v>
      </c>
      <c r="B195" s="3" t="s">
        <v>24</v>
      </c>
      <c r="C195" s="4" t="s">
        <v>9388</v>
      </c>
      <c r="D195" s="3" t="s">
        <v>26</v>
      </c>
      <c r="E195" s="3" t="s">
        <v>9389</v>
      </c>
      <c r="F195" s="3" t="s">
        <v>28</v>
      </c>
      <c r="G195" s="3" t="s">
        <v>28</v>
      </c>
      <c r="H195" s="5">
        <v>6</v>
      </c>
      <c r="I195" s="5">
        <v>0</v>
      </c>
      <c r="J195" s="5">
        <v>47</v>
      </c>
      <c r="K195" s="5">
        <v>50</v>
      </c>
      <c r="L195" s="5">
        <v>1.9802E-2</v>
      </c>
      <c r="M195" s="5">
        <f>O195+V195</f>
        <v>3473</v>
      </c>
      <c r="N195" s="5">
        <v>38</v>
      </c>
      <c r="O195" s="5">
        <v>3462</v>
      </c>
      <c r="P195" s="5">
        <v>2525</v>
      </c>
      <c r="Q195" s="5">
        <v>0</v>
      </c>
      <c r="R195" s="5">
        <v>0</v>
      </c>
      <c r="S195" s="5">
        <f>P195+R195+W195</f>
        <v>2536</v>
      </c>
      <c r="T195" s="5">
        <v>8</v>
      </c>
      <c r="U195" s="5">
        <v>0</v>
      </c>
      <c r="V195" s="5">
        <v>11</v>
      </c>
      <c r="W195" s="5">
        <v>11</v>
      </c>
      <c r="X195" s="37">
        <f>O195/$M195</f>
        <v>0.996832709473078</v>
      </c>
      <c r="Y195" s="37">
        <f>Q195/$M195</f>
        <v>0</v>
      </c>
      <c r="Z195" s="37">
        <f>V195/$M195</f>
        <v>3.1672905269219693E-3</v>
      </c>
      <c r="AA195" s="37">
        <f>P195/$S195</f>
        <v>0.99566246056782337</v>
      </c>
      <c r="AB195" s="37">
        <f>R195/$S195</f>
        <v>0</v>
      </c>
      <c r="AC195" s="37">
        <f>W195/$S195</f>
        <v>4.3375394321766561E-3</v>
      </c>
      <c r="AD195" s="36">
        <f>$N195/M195</f>
        <v>1.0941549093003168E-2</v>
      </c>
      <c r="AE195" s="36">
        <f>$N195/S195</f>
        <v>1.498422712933754E-2</v>
      </c>
      <c r="AF195" s="37">
        <f>J195/K195</f>
        <v>0.94</v>
      </c>
      <c r="AG195" s="78" t="str">
        <f>DAY(A195) &amp; "/" &amp; MONTH(A195) &amp; "/" &amp; YEAR(A195)</f>
        <v>5/4/2019</v>
      </c>
    </row>
    <row r="196" spans="1:33" x14ac:dyDescent="0.25">
      <c r="A196" s="2" t="s">
        <v>9393</v>
      </c>
      <c r="B196" s="3" t="s">
        <v>24</v>
      </c>
      <c r="C196" s="4" t="s">
        <v>9394</v>
      </c>
      <c r="D196" s="3" t="s">
        <v>206</v>
      </c>
      <c r="E196" s="3" t="s">
        <v>9395</v>
      </c>
      <c r="F196" s="3" t="s">
        <v>28</v>
      </c>
      <c r="G196" s="3" t="s">
        <v>28</v>
      </c>
      <c r="H196" s="5">
        <v>30</v>
      </c>
      <c r="I196" s="5">
        <v>0</v>
      </c>
      <c r="J196" s="5">
        <v>31</v>
      </c>
      <c r="K196" s="5">
        <v>43</v>
      </c>
      <c r="L196" s="5">
        <v>1.7056999999999999E-2</v>
      </c>
      <c r="M196" s="5">
        <f>O196+V196</f>
        <v>3407</v>
      </c>
      <c r="N196" s="5">
        <v>0</v>
      </c>
      <c r="O196" s="5">
        <v>3400</v>
      </c>
      <c r="P196" s="5">
        <v>2521</v>
      </c>
      <c r="Q196" s="5">
        <v>0</v>
      </c>
      <c r="R196" s="5">
        <v>0</v>
      </c>
      <c r="S196" s="5">
        <f>P196+R196+W196</f>
        <v>2525</v>
      </c>
      <c r="T196" s="5">
        <v>8</v>
      </c>
      <c r="U196" s="5">
        <v>2</v>
      </c>
      <c r="V196" s="5">
        <v>7</v>
      </c>
      <c r="W196" s="5">
        <v>4</v>
      </c>
      <c r="X196" s="37">
        <f>O196/$M196</f>
        <v>0.9979454065159965</v>
      </c>
      <c r="Y196" s="37">
        <f>Q196/$M196</f>
        <v>0</v>
      </c>
      <c r="Z196" s="37">
        <f>V196/$M196</f>
        <v>2.0545934840035221E-3</v>
      </c>
      <c r="AA196" s="37">
        <f>P196/$S196</f>
        <v>0.99841584158415841</v>
      </c>
      <c r="AB196" s="37">
        <f>R196/$S196</f>
        <v>0</v>
      </c>
      <c r="AC196" s="37">
        <f>W196/$S196</f>
        <v>1.5841584158415843E-3</v>
      </c>
      <c r="AD196" s="36">
        <f>$N196/M196</f>
        <v>0</v>
      </c>
      <c r="AE196" s="36">
        <f>$N196/S196</f>
        <v>0</v>
      </c>
      <c r="AF196" s="37">
        <f>J196/K196</f>
        <v>0.72093023255813948</v>
      </c>
      <c r="AG196" s="78" t="str">
        <f>DAY(A196) &amp; "/" &amp; MONTH(A196) &amp; "/" &amp; YEAR(A196)</f>
        <v>1/4/2019</v>
      </c>
    </row>
    <row r="197" spans="1:33" x14ac:dyDescent="0.25">
      <c r="A197" s="2" t="s">
        <v>9396</v>
      </c>
      <c r="B197" s="3" t="s">
        <v>24</v>
      </c>
      <c r="C197" s="4" t="s">
        <v>9397</v>
      </c>
      <c r="D197" s="3" t="s">
        <v>26</v>
      </c>
      <c r="E197" s="3" t="s">
        <v>9398</v>
      </c>
      <c r="F197" s="3" t="s">
        <v>28</v>
      </c>
      <c r="G197" s="3" t="s">
        <v>28</v>
      </c>
      <c r="H197" s="5">
        <v>102</v>
      </c>
      <c r="I197" s="5">
        <v>9</v>
      </c>
      <c r="J197" s="5">
        <v>82</v>
      </c>
      <c r="K197" s="5">
        <v>93</v>
      </c>
      <c r="L197" s="5">
        <v>3.6992999999999998E-2</v>
      </c>
      <c r="M197" s="5">
        <f>O197+V197</f>
        <v>3697</v>
      </c>
      <c r="N197" s="5">
        <v>11</v>
      </c>
      <c r="O197" s="5">
        <v>3609</v>
      </c>
      <c r="P197" s="5">
        <v>2514</v>
      </c>
      <c r="Q197" s="5">
        <v>0</v>
      </c>
      <c r="R197" s="5">
        <v>0</v>
      </c>
      <c r="S197" s="5">
        <f>P197+R197+W197</f>
        <v>2575</v>
      </c>
      <c r="T197" s="5">
        <v>6</v>
      </c>
      <c r="U197" s="5">
        <v>0</v>
      </c>
      <c r="V197" s="5">
        <v>88</v>
      </c>
      <c r="W197" s="5">
        <v>61</v>
      </c>
      <c r="X197" s="37">
        <f>O197/$M197</f>
        <v>0.97619691641871786</v>
      </c>
      <c r="Y197" s="37">
        <f>Q197/$M197</f>
        <v>0</v>
      </c>
      <c r="Z197" s="37">
        <f>V197/$M197</f>
        <v>2.3803083581282122E-2</v>
      </c>
      <c r="AA197" s="37">
        <f>P197/$S197</f>
        <v>0.97631067961165052</v>
      </c>
      <c r="AB197" s="37">
        <f>R197/$S197</f>
        <v>0</v>
      </c>
      <c r="AC197" s="37">
        <f>W197/$S197</f>
        <v>2.3689320388349516E-2</v>
      </c>
      <c r="AD197" s="36">
        <f>$N197/M197</f>
        <v>2.9753854476602653E-3</v>
      </c>
      <c r="AE197" s="36">
        <f>$N197/S197</f>
        <v>4.2718446601941748E-3</v>
      </c>
      <c r="AF197" s="37">
        <f>J197/K197</f>
        <v>0.88172043010752688</v>
      </c>
      <c r="AG197" s="78" t="str">
        <f>DAY(A197) &amp; "/" &amp; MONTH(A197) &amp; "/" &amp; YEAR(A197)</f>
        <v>2/4/2019</v>
      </c>
    </row>
    <row r="198" spans="1:33" x14ac:dyDescent="0.25">
      <c r="A198" s="2" t="s">
        <v>9399</v>
      </c>
      <c r="B198" s="3" t="s">
        <v>24</v>
      </c>
      <c r="C198" s="4" t="s">
        <v>9400</v>
      </c>
      <c r="D198" s="3" t="s">
        <v>26</v>
      </c>
      <c r="E198" s="3" t="s">
        <v>9401</v>
      </c>
      <c r="F198" s="3" t="s">
        <v>28</v>
      </c>
      <c r="G198" s="3" t="s">
        <v>28</v>
      </c>
      <c r="H198" s="5">
        <v>48</v>
      </c>
      <c r="I198" s="5">
        <v>5</v>
      </c>
      <c r="J198" s="5">
        <v>50</v>
      </c>
      <c r="K198" s="5">
        <v>54</v>
      </c>
      <c r="L198" s="5">
        <v>2.1590999999999999E-2</v>
      </c>
      <c r="M198" s="5">
        <f>O198+V198</f>
        <v>3474</v>
      </c>
      <c r="N198" s="5">
        <v>12</v>
      </c>
      <c r="O198" s="5">
        <v>3456</v>
      </c>
      <c r="P198" s="5">
        <v>2501</v>
      </c>
      <c r="Q198" s="5">
        <v>0</v>
      </c>
      <c r="R198" s="5">
        <v>0</v>
      </c>
      <c r="S198" s="5">
        <f>P198+R198+W198</f>
        <v>2516</v>
      </c>
      <c r="T198" s="5">
        <v>11</v>
      </c>
      <c r="U198" s="5">
        <v>2</v>
      </c>
      <c r="V198" s="5">
        <v>18</v>
      </c>
      <c r="W198" s="5">
        <v>15</v>
      </c>
      <c r="X198" s="37">
        <f>O198/$M198</f>
        <v>0.99481865284974091</v>
      </c>
      <c r="Y198" s="37">
        <f>Q198/$M198</f>
        <v>0</v>
      </c>
      <c r="Z198" s="37">
        <f>V198/$M198</f>
        <v>5.1813471502590676E-3</v>
      </c>
      <c r="AA198" s="37">
        <f>P198/$S198</f>
        <v>0.9940381558028617</v>
      </c>
      <c r="AB198" s="37">
        <f>R198/$S198</f>
        <v>0</v>
      </c>
      <c r="AC198" s="37">
        <f>W198/$S198</f>
        <v>5.9618441971383152E-3</v>
      </c>
      <c r="AD198" s="36">
        <f>$N198/M198</f>
        <v>3.4542314335060447E-3</v>
      </c>
      <c r="AE198" s="36">
        <f>$N198/S198</f>
        <v>4.7694753577106515E-3</v>
      </c>
      <c r="AF198" s="37">
        <f>J198/K198</f>
        <v>0.92592592592592593</v>
      </c>
      <c r="AG198" s="78" t="str">
        <f>DAY(A198) &amp; "/" &amp; MONTH(A198) &amp; "/" &amp; YEAR(A198)</f>
        <v>2/4/2019</v>
      </c>
    </row>
    <row r="199" spans="1:33" x14ac:dyDescent="0.25">
      <c r="A199" s="2" t="s">
        <v>9402</v>
      </c>
      <c r="B199" s="3" t="s">
        <v>24</v>
      </c>
      <c r="C199" s="4" t="s">
        <v>9403</v>
      </c>
      <c r="D199" s="3" t="s">
        <v>26</v>
      </c>
      <c r="E199" s="3" t="s">
        <v>9404</v>
      </c>
      <c r="F199" s="3" t="s">
        <v>28</v>
      </c>
      <c r="G199" s="3" t="s">
        <v>28</v>
      </c>
      <c r="H199" s="5">
        <v>33</v>
      </c>
      <c r="I199" s="5">
        <v>0</v>
      </c>
      <c r="J199" s="5">
        <v>40</v>
      </c>
      <c r="K199" s="5">
        <v>47</v>
      </c>
      <c r="L199" s="5">
        <v>1.8974999999999999E-2</v>
      </c>
      <c r="M199" s="5">
        <f>O199+V199</f>
        <v>3603</v>
      </c>
      <c r="N199" s="5">
        <v>15</v>
      </c>
      <c r="O199" s="5">
        <v>3515</v>
      </c>
      <c r="P199" s="5">
        <v>2477</v>
      </c>
      <c r="Q199" s="5">
        <v>0</v>
      </c>
      <c r="R199" s="5">
        <v>0</v>
      </c>
      <c r="S199" s="5">
        <f>P199+R199+W199</f>
        <v>2538</v>
      </c>
      <c r="T199" s="5">
        <v>10</v>
      </c>
      <c r="U199" s="5">
        <v>2</v>
      </c>
      <c r="V199" s="5">
        <v>88</v>
      </c>
      <c r="W199" s="5">
        <v>61</v>
      </c>
      <c r="X199" s="37">
        <f>O199/$M199</f>
        <v>0.97557590896475155</v>
      </c>
      <c r="Y199" s="37">
        <f>Q199/$M199</f>
        <v>0</v>
      </c>
      <c r="Z199" s="37">
        <f>V199/$M199</f>
        <v>2.4424091035248403E-2</v>
      </c>
      <c r="AA199" s="37">
        <f>P199/$S199</f>
        <v>0.97596532702915684</v>
      </c>
      <c r="AB199" s="37">
        <f>R199/$S199</f>
        <v>0</v>
      </c>
      <c r="AC199" s="37">
        <f>W199/$S199</f>
        <v>2.4034672970843184E-2</v>
      </c>
      <c r="AD199" s="36">
        <f>$N199/M199</f>
        <v>4.163197335553705E-3</v>
      </c>
      <c r="AE199" s="36">
        <f>$N199/S199</f>
        <v>5.9101654846335696E-3</v>
      </c>
      <c r="AF199" s="37">
        <f>J199/K199</f>
        <v>0.85106382978723405</v>
      </c>
      <c r="AG199" s="78" t="str">
        <f>DAY(A199) &amp; "/" &amp; MONTH(A199) &amp; "/" &amp; YEAR(A199)</f>
        <v>4/4/2019</v>
      </c>
    </row>
    <row r="200" spans="1:33" x14ac:dyDescent="0.25">
      <c r="A200" s="2" t="s">
        <v>9408</v>
      </c>
      <c r="B200" s="3" t="s">
        <v>24</v>
      </c>
      <c r="C200" s="4" t="s">
        <v>9409</v>
      </c>
      <c r="D200" s="3" t="s">
        <v>206</v>
      </c>
      <c r="E200" s="3" t="s">
        <v>9410</v>
      </c>
      <c r="F200" s="3" t="s">
        <v>28</v>
      </c>
      <c r="G200" s="3" t="s">
        <v>28</v>
      </c>
      <c r="H200" s="5">
        <v>52</v>
      </c>
      <c r="I200" s="5">
        <v>1</v>
      </c>
      <c r="J200" s="5">
        <v>58</v>
      </c>
      <c r="K200" s="5">
        <v>63</v>
      </c>
      <c r="L200" s="5">
        <v>2.5641000000000001E-2</v>
      </c>
      <c r="M200" s="5">
        <f>O200+V200</f>
        <v>3372</v>
      </c>
      <c r="N200" s="5">
        <v>0</v>
      </c>
      <c r="O200" s="5">
        <v>3351</v>
      </c>
      <c r="P200" s="5">
        <v>2457</v>
      </c>
      <c r="Q200" s="5">
        <v>0</v>
      </c>
      <c r="R200" s="5">
        <v>0</v>
      </c>
      <c r="S200" s="5">
        <f>P200+R200+W200</f>
        <v>2469</v>
      </c>
      <c r="T200" s="5">
        <v>10</v>
      </c>
      <c r="U200" s="5">
        <v>0</v>
      </c>
      <c r="V200" s="5">
        <v>21</v>
      </c>
      <c r="W200" s="5">
        <v>12</v>
      </c>
      <c r="X200" s="37">
        <f>O200/$M200</f>
        <v>0.99377224199288261</v>
      </c>
      <c r="Y200" s="37">
        <f>Q200/$M200</f>
        <v>0</v>
      </c>
      <c r="Z200" s="37">
        <f>V200/$M200</f>
        <v>6.2277580071174376E-3</v>
      </c>
      <c r="AA200" s="37">
        <f>P200/$S200</f>
        <v>0.99513973268529765</v>
      </c>
      <c r="AB200" s="37">
        <f>R200/$S200</f>
        <v>0</v>
      </c>
      <c r="AC200" s="37">
        <f>W200/$S200</f>
        <v>4.8602673147023082E-3</v>
      </c>
      <c r="AD200" s="36">
        <f>$N200/M200</f>
        <v>0</v>
      </c>
      <c r="AE200" s="36">
        <f>$N200/S200</f>
        <v>0</v>
      </c>
      <c r="AF200" s="37">
        <f>J200/K200</f>
        <v>0.92063492063492058</v>
      </c>
      <c r="AG200" s="78" t="str">
        <f>DAY(A200) &amp; "/" &amp; MONTH(A200) &amp; "/" &amp; YEAR(A200)</f>
        <v>2/4/2019</v>
      </c>
    </row>
    <row r="201" spans="1:33" x14ac:dyDescent="0.25">
      <c r="A201" s="2" t="s">
        <v>9414</v>
      </c>
      <c r="B201" s="3" t="s">
        <v>24</v>
      </c>
      <c r="C201" s="4" t="s">
        <v>9415</v>
      </c>
      <c r="D201" s="3" t="s">
        <v>26</v>
      </c>
      <c r="E201" s="3" t="s">
        <v>9416</v>
      </c>
      <c r="F201" s="3" t="s">
        <v>28</v>
      </c>
      <c r="G201" s="3" t="s">
        <v>28</v>
      </c>
      <c r="H201" s="5">
        <v>24</v>
      </c>
      <c r="I201" s="5">
        <v>3</v>
      </c>
      <c r="J201" s="5">
        <v>22</v>
      </c>
      <c r="K201" s="5">
        <v>26</v>
      </c>
      <c r="L201" s="5">
        <v>1.0725999999999999E-2</v>
      </c>
      <c r="M201" s="5">
        <f>O201+V201</f>
        <v>3698</v>
      </c>
      <c r="N201" s="5">
        <v>1</v>
      </c>
      <c r="O201" s="5">
        <v>3681</v>
      </c>
      <c r="P201" s="5">
        <v>2424</v>
      </c>
      <c r="Q201" s="5">
        <v>0</v>
      </c>
      <c r="R201" s="5">
        <v>0</v>
      </c>
      <c r="S201" s="5">
        <f>P201+R201+W201</f>
        <v>2434</v>
      </c>
      <c r="T201" s="5">
        <v>5</v>
      </c>
      <c r="U201" s="5">
        <v>1</v>
      </c>
      <c r="V201" s="5">
        <v>17</v>
      </c>
      <c r="W201" s="5">
        <v>10</v>
      </c>
      <c r="X201" s="37">
        <f>O201/$M201</f>
        <v>0.99540292049756629</v>
      </c>
      <c r="Y201" s="37">
        <f>Q201/$M201</f>
        <v>0</v>
      </c>
      <c r="Z201" s="37">
        <f>V201/$M201</f>
        <v>4.5970795024337478E-3</v>
      </c>
      <c r="AA201" s="37">
        <f>P201/$S201</f>
        <v>0.99589153656532459</v>
      </c>
      <c r="AB201" s="37">
        <f>R201/$S201</f>
        <v>0</v>
      </c>
      <c r="AC201" s="37">
        <f>W201/$S201</f>
        <v>4.1084634346754316E-3</v>
      </c>
      <c r="AD201" s="36">
        <f>$N201/M201</f>
        <v>2.7041644131963225E-4</v>
      </c>
      <c r="AE201" s="36">
        <f>$N201/S201</f>
        <v>4.1084634346754312E-4</v>
      </c>
      <c r="AF201" s="37">
        <f>J201/K201</f>
        <v>0.84615384615384615</v>
      </c>
      <c r="AG201" s="78" t="str">
        <f>DAY(A201) &amp; "/" &amp; MONTH(A201) &amp; "/" &amp; YEAR(A201)</f>
        <v>7/4/2019</v>
      </c>
    </row>
    <row r="202" spans="1:33" x14ac:dyDescent="0.25">
      <c r="A202" s="2" t="s">
        <v>9417</v>
      </c>
      <c r="B202" s="3" t="s">
        <v>24</v>
      </c>
      <c r="C202" s="4" t="s">
        <v>9418</v>
      </c>
      <c r="D202" s="3" t="s">
        <v>26</v>
      </c>
      <c r="E202" s="3" t="s">
        <v>9419</v>
      </c>
      <c r="F202" s="3" t="s">
        <v>28</v>
      </c>
      <c r="G202" s="3" t="s">
        <v>28</v>
      </c>
      <c r="H202" s="5">
        <v>80</v>
      </c>
      <c r="I202" s="5">
        <v>6</v>
      </c>
      <c r="J202" s="5">
        <v>58</v>
      </c>
      <c r="K202" s="5">
        <v>74</v>
      </c>
      <c r="L202" s="5">
        <v>3.0528E-2</v>
      </c>
      <c r="M202" s="5">
        <f>O202+V202</f>
        <v>3666</v>
      </c>
      <c r="N202" s="5">
        <v>15</v>
      </c>
      <c r="O202" s="5">
        <v>3350</v>
      </c>
      <c r="P202" s="5">
        <v>2424</v>
      </c>
      <c r="Q202" s="5">
        <v>0</v>
      </c>
      <c r="R202" s="5">
        <v>0</v>
      </c>
      <c r="S202" s="5">
        <f>P202+R202+W202</f>
        <v>2641</v>
      </c>
      <c r="T202" s="5">
        <v>3</v>
      </c>
      <c r="U202" s="5">
        <v>4</v>
      </c>
      <c r="V202" s="5">
        <v>316</v>
      </c>
      <c r="W202" s="5">
        <v>217</v>
      </c>
      <c r="X202" s="37">
        <f>O202/$M202</f>
        <v>0.91380250954719044</v>
      </c>
      <c r="Y202" s="37">
        <f>Q202/$M202</f>
        <v>0</v>
      </c>
      <c r="Z202" s="37">
        <f>V202/$M202</f>
        <v>8.6197490452809597E-2</v>
      </c>
      <c r="AA202" s="37">
        <f>P202/$S202</f>
        <v>0.91783415372964783</v>
      </c>
      <c r="AB202" s="37">
        <f>R202/$S202</f>
        <v>0</v>
      </c>
      <c r="AC202" s="37">
        <f>W202/$S202</f>
        <v>8.2165846270352144E-2</v>
      </c>
      <c r="AD202" s="36">
        <f>$N202/M202</f>
        <v>4.0916530278232409E-3</v>
      </c>
      <c r="AE202" s="36">
        <f>$N202/S202</f>
        <v>5.6796667928814843E-3</v>
      </c>
      <c r="AF202" s="37">
        <f>J202/K202</f>
        <v>0.78378378378378377</v>
      </c>
      <c r="AG202" s="78" t="str">
        <f>DAY(A202) &amp; "/" &amp; MONTH(A202) &amp; "/" &amp; YEAR(A202)</f>
        <v>3/4/2019</v>
      </c>
    </row>
    <row r="203" spans="1:33" x14ac:dyDescent="0.25">
      <c r="A203" s="2" t="s">
        <v>9423</v>
      </c>
      <c r="B203" s="3" t="s">
        <v>24</v>
      </c>
      <c r="C203" s="4" t="s">
        <v>9424</v>
      </c>
      <c r="D203" s="3" t="s">
        <v>26</v>
      </c>
      <c r="E203" s="3" t="s">
        <v>9425</v>
      </c>
      <c r="F203" s="3" t="s">
        <v>28</v>
      </c>
      <c r="G203" s="3" t="s">
        <v>28</v>
      </c>
      <c r="H203" s="5">
        <v>14</v>
      </c>
      <c r="I203" s="5">
        <v>0</v>
      </c>
      <c r="J203" s="5">
        <v>25</v>
      </c>
      <c r="K203" s="5">
        <v>29</v>
      </c>
      <c r="L203" s="5">
        <v>1.2189999999999999E-2</v>
      </c>
      <c r="M203" s="5">
        <f>O203+V203</f>
        <v>3265</v>
      </c>
      <c r="N203" s="5">
        <v>9</v>
      </c>
      <c r="O203" s="5">
        <v>3232</v>
      </c>
      <c r="P203" s="5">
        <v>2379</v>
      </c>
      <c r="Q203" s="5">
        <v>0</v>
      </c>
      <c r="R203" s="5">
        <v>0</v>
      </c>
      <c r="S203" s="5">
        <f>P203+R203+W203</f>
        <v>2404</v>
      </c>
      <c r="T203" s="5">
        <v>7</v>
      </c>
      <c r="U203" s="5">
        <v>1</v>
      </c>
      <c r="V203" s="5">
        <v>33</v>
      </c>
      <c r="W203" s="5">
        <v>25</v>
      </c>
      <c r="X203" s="37">
        <f>O203/$M203</f>
        <v>0.9898928024502297</v>
      </c>
      <c r="Y203" s="37">
        <f>Q203/$M203</f>
        <v>0</v>
      </c>
      <c r="Z203" s="37">
        <f>V203/$M203</f>
        <v>1.010719754977029E-2</v>
      </c>
      <c r="AA203" s="37">
        <f>P203/$S203</f>
        <v>0.98960066555740434</v>
      </c>
      <c r="AB203" s="37">
        <f>R203/$S203</f>
        <v>0</v>
      </c>
      <c r="AC203" s="37">
        <f>W203/$S203</f>
        <v>1.0399334442595673E-2</v>
      </c>
      <c r="AD203" s="36">
        <f>$N203/M203</f>
        <v>2.7565084226646246E-3</v>
      </c>
      <c r="AE203" s="36">
        <f>$N203/S203</f>
        <v>3.7437603993344427E-3</v>
      </c>
      <c r="AF203" s="37">
        <f>J203/K203</f>
        <v>0.86206896551724133</v>
      </c>
      <c r="AG203" s="78" t="str">
        <f>DAY(A203) &amp; "/" &amp; MONTH(A203) &amp; "/" &amp; YEAR(A203)</f>
        <v>6/4/2019</v>
      </c>
    </row>
    <row r="204" spans="1:33" x14ac:dyDescent="0.25">
      <c r="A204" s="2" t="s">
        <v>9434</v>
      </c>
      <c r="B204" s="3" t="s">
        <v>24</v>
      </c>
      <c r="C204" s="4" t="s">
        <v>9435</v>
      </c>
      <c r="D204" s="3" t="s">
        <v>26</v>
      </c>
      <c r="E204" s="3" t="s">
        <v>9436</v>
      </c>
      <c r="F204" s="3" t="s">
        <v>28</v>
      </c>
      <c r="G204" s="3" t="s">
        <v>28</v>
      </c>
      <c r="H204" s="5">
        <v>59</v>
      </c>
      <c r="I204" s="5">
        <v>2</v>
      </c>
      <c r="J204" s="5">
        <v>76</v>
      </c>
      <c r="K204" s="5">
        <v>83</v>
      </c>
      <c r="L204" s="5">
        <v>3.5652999999999997E-2</v>
      </c>
      <c r="M204" s="5">
        <f>O204+V204</f>
        <v>3404</v>
      </c>
      <c r="N204" s="5">
        <v>49</v>
      </c>
      <c r="O204" s="5">
        <v>3365</v>
      </c>
      <c r="P204" s="5">
        <v>2328</v>
      </c>
      <c r="Q204" s="5">
        <v>0</v>
      </c>
      <c r="R204" s="5">
        <v>0</v>
      </c>
      <c r="S204" s="5">
        <f>P204+R204+W204</f>
        <v>2358</v>
      </c>
      <c r="T204" s="5">
        <v>5</v>
      </c>
      <c r="U204" s="5">
        <v>1</v>
      </c>
      <c r="V204" s="5">
        <v>39</v>
      </c>
      <c r="W204" s="5">
        <v>30</v>
      </c>
      <c r="X204" s="37">
        <f>O204/$M204</f>
        <v>0.98854289071680379</v>
      </c>
      <c r="Y204" s="37">
        <f>Q204/$M204</f>
        <v>0</v>
      </c>
      <c r="Z204" s="37">
        <f>V204/$M204</f>
        <v>1.1457109283196239E-2</v>
      </c>
      <c r="AA204" s="37">
        <f>P204/$S204</f>
        <v>0.98727735368956748</v>
      </c>
      <c r="AB204" s="37">
        <f>R204/$S204</f>
        <v>0</v>
      </c>
      <c r="AC204" s="37">
        <f>W204/$S204</f>
        <v>1.2722646310432569E-2</v>
      </c>
      <c r="AD204" s="36">
        <f>$N204/M204</f>
        <v>1.4394829612220916E-2</v>
      </c>
      <c r="AE204" s="36">
        <f>$N204/S204</f>
        <v>2.0780322307039863E-2</v>
      </c>
      <c r="AF204" s="37">
        <f>J204/K204</f>
        <v>0.91566265060240959</v>
      </c>
      <c r="AG204" s="78" t="str">
        <f>DAY(A204) &amp; "/" &amp; MONTH(A204) &amp; "/" &amp; YEAR(A204)</f>
        <v>6/4/2019</v>
      </c>
    </row>
    <row r="205" spans="1:33" x14ac:dyDescent="0.25">
      <c r="A205" s="2" t="s">
        <v>9437</v>
      </c>
      <c r="B205" s="3" t="s">
        <v>24</v>
      </c>
      <c r="C205" s="4" t="s">
        <v>9438</v>
      </c>
      <c r="D205" s="3" t="s">
        <v>26</v>
      </c>
      <c r="E205" s="3" t="s">
        <v>9439</v>
      </c>
      <c r="F205" s="3" t="s">
        <v>28</v>
      </c>
      <c r="G205" s="3" t="s">
        <v>28</v>
      </c>
      <c r="H205" s="5">
        <v>14</v>
      </c>
      <c r="I205" s="5">
        <v>0</v>
      </c>
      <c r="J205" s="5">
        <v>24</v>
      </c>
      <c r="K205" s="5">
        <v>25</v>
      </c>
      <c r="L205" s="5">
        <v>1.0739E-2</v>
      </c>
      <c r="M205" s="5">
        <f>O205+V205</f>
        <v>3238</v>
      </c>
      <c r="N205" s="5">
        <v>13</v>
      </c>
      <c r="O205" s="5">
        <v>3189</v>
      </c>
      <c r="P205" s="5">
        <v>2328</v>
      </c>
      <c r="Q205" s="5">
        <v>0</v>
      </c>
      <c r="R205" s="5">
        <v>0</v>
      </c>
      <c r="S205" s="5">
        <f>P205+R205+W205</f>
        <v>2364</v>
      </c>
      <c r="T205" s="5">
        <v>6</v>
      </c>
      <c r="U205" s="5">
        <v>1</v>
      </c>
      <c r="V205" s="5">
        <v>49</v>
      </c>
      <c r="W205" s="5">
        <v>36</v>
      </c>
      <c r="X205" s="37">
        <f>O205/$M205</f>
        <v>0.98486720197652877</v>
      </c>
      <c r="Y205" s="37">
        <f>Q205/$M205</f>
        <v>0</v>
      </c>
      <c r="Z205" s="37">
        <f>V205/$M205</f>
        <v>1.5132798023471278E-2</v>
      </c>
      <c r="AA205" s="37">
        <f>P205/$S205</f>
        <v>0.98477157360406087</v>
      </c>
      <c r="AB205" s="37">
        <f>R205/$S205</f>
        <v>0</v>
      </c>
      <c r="AC205" s="37">
        <f>W205/$S205</f>
        <v>1.5228426395939087E-2</v>
      </c>
      <c r="AD205" s="36">
        <f>$N205/M205</f>
        <v>4.0148239654107477E-3</v>
      </c>
      <c r="AE205" s="36">
        <f>$N205/S205</f>
        <v>5.499153976311337E-3</v>
      </c>
      <c r="AF205" s="37">
        <f>J205/K205</f>
        <v>0.96</v>
      </c>
      <c r="AG205" s="78" t="str">
        <f>DAY(A205) &amp; "/" &amp; MONTH(A205) &amp; "/" &amp; YEAR(A205)</f>
        <v>2/4/2019</v>
      </c>
    </row>
    <row r="206" spans="1:33" x14ac:dyDescent="0.25">
      <c r="A206" s="2" t="s">
        <v>9443</v>
      </c>
      <c r="B206" s="3" t="s">
        <v>24</v>
      </c>
      <c r="C206" s="4" t="s">
        <v>9444</v>
      </c>
      <c r="D206" s="3" t="s">
        <v>26</v>
      </c>
      <c r="E206" s="3" t="s">
        <v>9445</v>
      </c>
      <c r="F206" s="3" t="s">
        <v>28</v>
      </c>
      <c r="G206" s="3" t="s">
        <v>28</v>
      </c>
      <c r="H206" s="5">
        <v>18</v>
      </c>
      <c r="I206" s="5">
        <v>0</v>
      </c>
      <c r="J206" s="5">
        <v>28</v>
      </c>
      <c r="K206" s="5">
        <v>28</v>
      </c>
      <c r="L206" s="5">
        <v>1.2074E-2</v>
      </c>
      <c r="M206" s="5">
        <f>O206+V206</f>
        <v>3493</v>
      </c>
      <c r="N206" s="5">
        <v>9</v>
      </c>
      <c r="O206" s="5">
        <v>3379</v>
      </c>
      <c r="P206" s="5">
        <v>2319</v>
      </c>
      <c r="Q206" s="5">
        <v>0</v>
      </c>
      <c r="R206" s="5">
        <v>0</v>
      </c>
      <c r="S206" s="5">
        <f>P206+R206+W206</f>
        <v>2403</v>
      </c>
      <c r="T206" s="5">
        <v>4</v>
      </c>
      <c r="U206" s="5">
        <v>1</v>
      </c>
      <c r="V206" s="5">
        <v>114</v>
      </c>
      <c r="W206" s="5">
        <v>84</v>
      </c>
      <c r="X206" s="37">
        <f>O206/$M206</f>
        <v>0.96736329802462062</v>
      </c>
      <c r="Y206" s="37">
        <f>Q206/$M206</f>
        <v>0</v>
      </c>
      <c r="Z206" s="37">
        <f>V206/$M206</f>
        <v>3.263670197537933E-2</v>
      </c>
      <c r="AA206" s="37">
        <f>P206/$S206</f>
        <v>0.96504369538077406</v>
      </c>
      <c r="AB206" s="37">
        <f>R206/$S206</f>
        <v>0</v>
      </c>
      <c r="AC206" s="37">
        <f>W206/$S206</f>
        <v>3.495630461922597E-2</v>
      </c>
      <c r="AD206" s="36">
        <f>$N206/M206</f>
        <v>2.576581734898368E-3</v>
      </c>
      <c r="AE206" s="36">
        <f>$N206/S206</f>
        <v>3.7453183520599251E-3</v>
      </c>
      <c r="AF206" s="37">
        <f>J206/K206</f>
        <v>1</v>
      </c>
      <c r="AG206" s="78" t="str">
        <f>DAY(A206) &amp; "/" &amp; MONTH(A206) &amp; "/" &amp; YEAR(A206)</f>
        <v>7/4/2019</v>
      </c>
    </row>
    <row r="207" spans="1:33" x14ac:dyDescent="0.25">
      <c r="A207" s="2" t="s">
        <v>9446</v>
      </c>
      <c r="B207" s="3" t="s">
        <v>24</v>
      </c>
      <c r="C207" s="4" t="s">
        <v>9447</v>
      </c>
      <c r="D207" s="3" t="s">
        <v>26</v>
      </c>
      <c r="E207" s="3" t="s">
        <v>9448</v>
      </c>
      <c r="F207" s="3" t="s">
        <v>28</v>
      </c>
      <c r="G207" s="3" t="s">
        <v>28</v>
      </c>
      <c r="H207" s="5">
        <v>35</v>
      </c>
      <c r="I207" s="5">
        <v>0</v>
      </c>
      <c r="J207" s="5">
        <v>48</v>
      </c>
      <c r="K207" s="5">
        <v>50</v>
      </c>
      <c r="L207" s="5">
        <v>2.1589000000000001E-2</v>
      </c>
      <c r="M207" s="5">
        <f>O207+V207</f>
        <v>3195</v>
      </c>
      <c r="N207" s="5">
        <v>30</v>
      </c>
      <c r="O207" s="5">
        <v>3195</v>
      </c>
      <c r="P207" s="5">
        <v>2316</v>
      </c>
      <c r="Q207" s="5">
        <v>0</v>
      </c>
      <c r="R207" s="5">
        <v>0</v>
      </c>
      <c r="S207" s="5">
        <f>P207+R207+W207</f>
        <v>2316</v>
      </c>
      <c r="T207" s="5">
        <v>6</v>
      </c>
      <c r="U207" s="5">
        <v>0</v>
      </c>
      <c r="V207" s="5">
        <v>0</v>
      </c>
      <c r="W207" s="5">
        <v>0</v>
      </c>
      <c r="X207" s="37">
        <f>O207/$M207</f>
        <v>1</v>
      </c>
      <c r="Y207" s="37">
        <f>Q207/$M207</f>
        <v>0</v>
      </c>
      <c r="Z207" s="37">
        <f>V207/$M207</f>
        <v>0</v>
      </c>
      <c r="AA207" s="37">
        <f>P207/$S207</f>
        <v>1</v>
      </c>
      <c r="AB207" s="37">
        <f>R207/$S207</f>
        <v>0</v>
      </c>
      <c r="AC207" s="37">
        <f>W207/$S207</f>
        <v>0</v>
      </c>
      <c r="AD207" s="36">
        <f>$N207/M207</f>
        <v>9.3896713615023476E-3</v>
      </c>
      <c r="AE207" s="36">
        <f>$N207/S207</f>
        <v>1.2953367875647668E-2</v>
      </c>
      <c r="AF207" s="37">
        <f>J207/K207</f>
        <v>0.96</v>
      </c>
      <c r="AG207" s="78" t="str">
        <f>DAY(A207) &amp; "/" &amp; MONTH(A207) &amp; "/" &amp; YEAR(A207)</f>
        <v>2/4/2019</v>
      </c>
    </row>
    <row r="208" spans="1:33" x14ac:dyDescent="0.25">
      <c r="A208" s="2" t="s">
        <v>9449</v>
      </c>
      <c r="B208" s="3" t="s">
        <v>24</v>
      </c>
      <c r="C208" s="4" t="s">
        <v>9450</v>
      </c>
      <c r="D208" s="3" t="s">
        <v>26</v>
      </c>
      <c r="E208" s="3" t="s">
        <v>9451</v>
      </c>
      <c r="F208" s="3" t="s">
        <v>28</v>
      </c>
      <c r="G208" s="3" t="s">
        <v>28</v>
      </c>
      <c r="H208" s="5">
        <v>19</v>
      </c>
      <c r="I208" s="5">
        <v>0</v>
      </c>
      <c r="J208" s="5">
        <v>35</v>
      </c>
      <c r="K208" s="5">
        <v>36</v>
      </c>
      <c r="L208" s="5">
        <v>1.5775999999999998E-2</v>
      </c>
      <c r="M208" s="5">
        <f>O208+V208</f>
        <v>3185</v>
      </c>
      <c r="N208" s="5">
        <v>19</v>
      </c>
      <c r="O208" s="5">
        <v>3115</v>
      </c>
      <c r="P208" s="5">
        <v>2282</v>
      </c>
      <c r="Q208" s="5">
        <v>0</v>
      </c>
      <c r="R208" s="5">
        <v>0</v>
      </c>
      <c r="S208" s="5">
        <f>P208+R208+W208</f>
        <v>2332</v>
      </c>
      <c r="T208" s="5">
        <v>2</v>
      </c>
      <c r="U208" s="5">
        <v>1</v>
      </c>
      <c r="V208" s="5">
        <v>70</v>
      </c>
      <c r="W208" s="5">
        <v>50</v>
      </c>
      <c r="X208" s="37">
        <f>O208/$M208</f>
        <v>0.97802197802197799</v>
      </c>
      <c r="Y208" s="37">
        <f>Q208/$M208</f>
        <v>0</v>
      </c>
      <c r="Z208" s="37">
        <f>V208/$M208</f>
        <v>2.197802197802198E-2</v>
      </c>
      <c r="AA208" s="37">
        <f>P208/$S208</f>
        <v>0.97855917667238423</v>
      </c>
      <c r="AB208" s="37">
        <f>R208/$S208</f>
        <v>0</v>
      </c>
      <c r="AC208" s="37">
        <f>W208/$S208</f>
        <v>2.1440823327615779E-2</v>
      </c>
      <c r="AD208" s="36">
        <f>$N208/M208</f>
        <v>5.965463108320251E-3</v>
      </c>
      <c r="AE208" s="36">
        <f>$N208/S208</f>
        <v>8.1475128644939963E-3</v>
      </c>
      <c r="AF208" s="37">
        <f>J208/K208</f>
        <v>0.97222222222222221</v>
      </c>
      <c r="AG208" s="78" t="str">
        <f>DAY(A208) &amp; "/" &amp; MONTH(A208) &amp; "/" &amp; YEAR(A208)</f>
        <v>2/4/2019</v>
      </c>
    </row>
    <row r="209" spans="1:33" x14ac:dyDescent="0.25">
      <c r="A209" s="2" t="s">
        <v>9455</v>
      </c>
      <c r="B209" s="3" t="s">
        <v>24</v>
      </c>
      <c r="C209" s="4" t="s">
        <v>9456</v>
      </c>
      <c r="D209" s="3" t="s">
        <v>26</v>
      </c>
      <c r="E209" s="3" t="s">
        <v>9457</v>
      </c>
      <c r="F209" s="3" t="s">
        <v>28</v>
      </c>
      <c r="G209" s="3" t="s">
        <v>28</v>
      </c>
      <c r="H209" s="5">
        <v>44</v>
      </c>
      <c r="I209" s="5">
        <v>0</v>
      </c>
      <c r="J209" s="5">
        <v>49</v>
      </c>
      <c r="K209" s="5">
        <v>51</v>
      </c>
      <c r="L209" s="5">
        <v>2.2737E-2</v>
      </c>
      <c r="M209" s="5">
        <f>O209+V209</f>
        <v>3014</v>
      </c>
      <c r="N209" s="5">
        <v>17</v>
      </c>
      <c r="O209" s="5">
        <v>3014</v>
      </c>
      <c r="P209" s="5">
        <v>2243</v>
      </c>
      <c r="Q209" s="5">
        <v>0</v>
      </c>
      <c r="R209" s="5">
        <v>0</v>
      </c>
      <c r="S209" s="5">
        <f>P209+R209+W209</f>
        <v>2243</v>
      </c>
      <c r="T209" s="5">
        <v>3</v>
      </c>
      <c r="U209" s="5">
        <v>0</v>
      </c>
      <c r="V209" s="5">
        <v>0</v>
      </c>
      <c r="W209" s="5">
        <v>0</v>
      </c>
      <c r="X209" s="37">
        <f>O209/$M209</f>
        <v>1</v>
      </c>
      <c r="Y209" s="37">
        <f>Q209/$M209</f>
        <v>0</v>
      </c>
      <c r="Z209" s="37">
        <f>V209/$M209</f>
        <v>0</v>
      </c>
      <c r="AA209" s="37">
        <f>P209/$S209</f>
        <v>1</v>
      </c>
      <c r="AB209" s="37">
        <f>R209/$S209</f>
        <v>0</v>
      </c>
      <c r="AC209" s="37">
        <f>W209/$S209</f>
        <v>0</v>
      </c>
      <c r="AD209" s="36">
        <f>$N209/M209</f>
        <v>5.6403450564034502E-3</v>
      </c>
      <c r="AE209" s="36">
        <f>$N209/S209</f>
        <v>7.5791350869371379E-3</v>
      </c>
      <c r="AF209" s="37">
        <f>J209/K209</f>
        <v>0.96078431372549022</v>
      </c>
      <c r="AG209" s="78" t="str">
        <f>DAY(A209) &amp; "/" &amp; MONTH(A209) &amp; "/" &amp; YEAR(A209)</f>
        <v>1/4/2019</v>
      </c>
    </row>
    <row r="210" spans="1:33" x14ac:dyDescent="0.25">
      <c r="A210" s="2" t="s">
        <v>9458</v>
      </c>
      <c r="B210" s="3" t="s">
        <v>24</v>
      </c>
      <c r="C210" s="4" t="s">
        <v>9459</v>
      </c>
      <c r="D210" s="3" t="s">
        <v>26</v>
      </c>
      <c r="E210" s="3" t="s">
        <v>9460</v>
      </c>
      <c r="F210" s="3" t="s">
        <v>28</v>
      </c>
      <c r="G210" s="3" t="s">
        <v>28</v>
      </c>
      <c r="H210" s="5">
        <v>13</v>
      </c>
      <c r="I210" s="5">
        <v>0</v>
      </c>
      <c r="J210" s="5">
        <v>35</v>
      </c>
      <c r="K210" s="5">
        <v>38</v>
      </c>
      <c r="L210" s="5">
        <v>1.7056000000000002E-2</v>
      </c>
      <c r="M210" s="5">
        <f>O210+V210</f>
        <v>3226</v>
      </c>
      <c r="N210" s="5">
        <v>24</v>
      </c>
      <c r="O210" s="5">
        <v>3105</v>
      </c>
      <c r="P210" s="5">
        <v>2228</v>
      </c>
      <c r="Q210" s="5">
        <v>0</v>
      </c>
      <c r="R210" s="5">
        <v>0</v>
      </c>
      <c r="S210" s="5">
        <f>P210+R210+W210</f>
        <v>2309</v>
      </c>
      <c r="T210" s="5">
        <v>2</v>
      </c>
      <c r="U210" s="5">
        <v>2</v>
      </c>
      <c r="V210" s="5">
        <v>121</v>
      </c>
      <c r="W210" s="5">
        <v>81</v>
      </c>
      <c r="X210" s="37">
        <f>O210/$M210</f>
        <v>0.96249225046497211</v>
      </c>
      <c r="Y210" s="37">
        <f>Q210/$M210</f>
        <v>0</v>
      </c>
      <c r="Z210" s="37">
        <f>V210/$M210</f>
        <v>3.7507749535027897E-2</v>
      </c>
      <c r="AA210" s="37">
        <f>P210/$S210</f>
        <v>0.96491987873538332</v>
      </c>
      <c r="AB210" s="37">
        <f>R210/$S210</f>
        <v>0</v>
      </c>
      <c r="AC210" s="37">
        <f>W210/$S210</f>
        <v>3.5080121264616716E-2</v>
      </c>
      <c r="AD210" s="36">
        <f>$N210/M210</f>
        <v>7.4395536267823931E-3</v>
      </c>
      <c r="AE210" s="36">
        <f>$N210/S210</f>
        <v>1.0394110004330879E-2</v>
      </c>
      <c r="AF210" s="37">
        <f>J210/K210</f>
        <v>0.92105263157894735</v>
      </c>
      <c r="AG210" s="78" t="str">
        <f>DAY(A210) &amp; "/" &amp; MONTH(A210) &amp; "/" &amp; YEAR(A210)</f>
        <v>4/4/2019</v>
      </c>
    </row>
    <row r="211" spans="1:33" x14ac:dyDescent="0.25">
      <c r="A211" s="2" t="s">
        <v>9461</v>
      </c>
      <c r="B211" s="3" t="s">
        <v>24</v>
      </c>
      <c r="C211" s="4" t="s">
        <v>9462</v>
      </c>
      <c r="D211" s="3" t="s">
        <v>26</v>
      </c>
      <c r="E211" s="3" t="s">
        <v>9463</v>
      </c>
      <c r="F211" s="3" t="s">
        <v>28</v>
      </c>
      <c r="G211" s="3" t="s">
        <v>28</v>
      </c>
      <c r="H211" s="5">
        <v>10</v>
      </c>
      <c r="I211" s="5">
        <v>0</v>
      </c>
      <c r="J211" s="5">
        <v>28</v>
      </c>
      <c r="K211" s="5">
        <v>29</v>
      </c>
      <c r="L211" s="5">
        <v>1.3051E-2</v>
      </c>
      <c r="M211" s="5">
        <f>O211+V211</f>
        <v>3242</v>
      </c>
      <c r="N211" s="5">
        <v>18</v>
      </c>
      <c r="O211" s="5">
        <v>3241</v>
      </c>
      <c r="P211" s="5">
        <v>2222</v>
      </c>
      <c r="Q211" s="5">
        <v>0</v>
      </c>
      <c r="R211" s="5">
        <v>0</v>
      </c>
      <c r="S211" s="5">
        <f>P211+R211+W211</f>
        <v>2223</v>
      </c>
      <c r="T211" s="5">
        <v>1</v>
      </c>
      <c r="U211" s="5">
        <v>0</v>
      </c>
      <c r="V211" s="5">
        <v>1</v>
      </c>
      <c r="W211" s="5">
        <v>1</v>
      </c>
      <c r="X211" s="37">
        <f>O211/$M211</f>
        <v>0.999691548426897</v>
      </c>
      <c r="Y211" s="37">
        <f>Q211/$M211</f>
        <v>0</v>
      </c>
      <c r="Z211" s="37">
        <f>V211/$M211</f>
        <v>3.0845157310302283E-4</v>
      </c>
      <c r="AA211" s="37">
        <f>P211/$S211</f>
        <v>0.99955015744489428</v>
      </c>
      <c r="AB211" s="37">
        <f>R211/$S211</f>
        <v>0</v>
      </c>
      <c r="AC211" s="37">
        <f>W211/$S211</f>
        <v>4.4984255510571302E-4</v>
      </c>
      <c r="AD211" s="36">
        <f>$N211/M211</f>
        <v>5.5521283158544111E-3</v>
      </c>
      <c r="AE211" s="36">
        <f>$N211/S211</f>
        <v>8.0971659919028341E-3</v>
      </c>
      <c r="AF211" s="37">
        <f>J211/K211</f>
        <v>0.96551724137931039</v>
      </c>
      <c r="AG211" s="78" t="str">
        <f>DAY(A211) &amp; "/" &amp; MONTH(A211) &amp; "/" &amp; YEAR(A211)</f>
        <v>7/4/2019</v>
      </c>
    </row>
    <row r="212" spans="1:33" x14ac:dyDescent="0.25">
      <c r="A212" s="2" t="s">
        <v>9478</v>
      </c>
      <c r="B212" s="3" t="s">
        <v>24</v>
      </c>
      <c r="C212" s="4" t="s">
        <v>9479</v>
      </c>
      <c r="D212" s="3" t="s">
        <v>26</v>
      </c>
      <c r="E212" s="3" t="s">
        <v>9480</v>
      </c>
      <c r="F212" s="3" t="s">
        <v>28</v>
      </c>
      <c r="G212" s="3" t="s">
        <v>28</v>
      </c>
      <c r="H212" s="5">
        <v>99</v>
      </c>
      <c r="I212" s="5">
        <v>11</v>
      </c>
      <c r="J212" s="5">
        <v>72</v>
      </c>
      <c r="K212" s="5">
        <v>86</v>
      </c>
      <c r="L212" s="5">
        <v>4.0224999999999997E-2</v>
      </c>
      <c r="M212" s="5">
        <f>O212+V212</f>
        <v>3005</v>
      </c>
      <c r="N212" s="5">
        <v>23</v>
      </c>
      <c r="O212" s="5">
        <v>2941</v>
      </c>
      <c r="P212" s="5">
        <v>2138</v>
      </c>
      <c r="Q212" s="5">
        <v>0</v>
      </c>
      <c r="R212" s="5">
        <v>0</v>
      </c>
      <c r="S212" s="5">
        <f>P212+R212+W212</f>
        <v>2187</v>
      </c>
      <c r="T212" s="5">
        <v>3</v>
      </c>
      <c r="U212" s="5">
        <v>1</v>
      </c>
      <c r="V212" s="5">
        <v>64</v>
      </c>
      <c r="W212" s="5">
        <v>49</v>
      </c>
      <c r="X212" s="37">
        <f>O212/$M212</f>
        <v>0.9787021630615641</v>
      </c>
      <c r="Y212" s="37">
        <f>Q212/$M212</f>
        <v>0</v>
      </c>
      <c r="Z212" s="37">
        <f>V212/$M212</f>
        <v>2.1297836938435941E-2</v>
      </c>
      <c r="AA212" s="37">
        <f>P212/$S212</f>
        <v>0.97759487882944673</v>
      </c>
      <c r="AB212" s="37">
        <f>R212/$S212</f>
        <v>0</v>
      </c>
      <c r="AC212" s="37">
        <f>W212/$S212</f>
        <v>2.2405121170553269E-2</v>
      </c>
      <c r="AD212" s="36">
        <f>$N212/M212</f>
        <v>7.6539101497504159E-3</v>
      </c>
      <c r="AE212" s="36">
        <f>$N212/S212</f>
        <v>1.0516689529035207E-2</v>
      </c>
      <c r="AF212" s="37">
        <f>J212/K212</f>
        <v>0.83720930232558144</v>
      </c>
      <c r="AG212" s="78" t="str">
        <f>DAY(A212) &amp; "/" &amp; MONTH(A212) &amp; "/" &amp; YEAR(A212)</f>
        <v>2/4/2019</v>
      </c>
    </row>
    <row r="213" spans="1:33" x14ac:dyDescent="0.25">
      <c r="A213" s="2" t="s">
        <v>9481</v>
      </c>
      <c r="B213" s="3" t="s">
        <v>24</v>
      </c>
      <c r="C213" s="4" t="s">
        <v>9482</v>
      </c>
      <c r="D213" s="3" t="s">
        <v>26</v>
      </c>
      <c r="E213" s="3" t="s">
        <v>9483</v>
      </c>
      <c r="F213" s="3" t="s">
        <v>28</v>
      </c>
      <c r="G213" s="3" t="s">
        <v>28</v>
      </c>
      <c r="H213" s="5">
        <v>17</v>
      </c>
      <c r="I213" s="5">
        <v>0</v>
      </c>
      <c r="J213" s="5">
        <v>38</v>
      </c>
      <c r="K213" s="5">
        <v>42</v>
      </c>
      <c r="L213" s="5">
        <v>1.9671999999999999E-2</v>
      </c>
      <c r="M213" s="5">
        <f>O213+V213</f>
        <v>2992</v>
      </c>
      <c r="N213" s="5">
        <v>30</v>
      </c>
      <c r="O213" s="5">
        <v>2983</v>
      </c>
      <c r="P213" s="5">
        <v>2135</v>
      </c>
      <c r="Q213" s="5">
        <v>0</v>
      </c>
      <c r="R213" s="5">
        <v>0</v>
      </c>
      <c r="S213" s="5">
        <f>P213+R213+W213</f>
        <v>2143</v>
      </c>
      <c r="T213" s="5">
        <v>4</v>
      </c>
      <c r="U213" s="5">
        <v>0</v>
      </c>
      <c r="V213" s="5">
        <v>9</v>
      </c>
      <c r="W213" s="5">
        <v>8</v>
      </c>
      <c r="X213" s="37">
        <f>O213/$M213</f>
        <v>0.99699197860962563</v>
      </c>
      <c r="Y213" s="37">
        <f>Q213/$M213</f>
        <v>0</v>
      </c>
      <c r="Z213" s="37">
        <f>V213/$M213</f>
        <v>3.0080213903743314E-3</v>
      </c>
      <c r="AA213" s="37">
        <f>P213/$S213</f>
        <v>0.99626691553896407</v>
      </c>
      <c r="AB213" s="37">
        <f>R213/$S213</f>
        <v>0</v>
      </c>
      <c r="AC213" s="37">
        <f>W213/$S213</f>
        <v>3.733084461035931E-3</v>
      </c>
      <c r="AD213" s="36">
        <f>$N213/M213</f>
        <v>1.0026737967914439E-2</v>
      </c>
      <c r="AE213" s="36">
        <f>$N213/S213</f>
        <v>1.3999066728884742E-2</v>
      </c>
      <c r="AF213" s="37">
        <f>J213/K213</f>
        <v>0.90476190476190477</v>
      </c>
      <c r="AG213" s="78" t="str">
        <f>DAY(A213) &amp; "/" &amp; MONTH(A213) &amp; "/" &amp; YEAR(A213)</f>
        <v>3/4/2019</v>
      </c>
    </row>
    <row r="214" spans="1:33" x14ac:dyDescent="0.25">
      <c r="A214" s="2" t="s">
        <v>9492</v>
      </c>
      <c r="B214" s="3" t="s">
        <v>24</v>
      </c>
      <c r="C214" s="4" t="s">
        <v>9493</v>
      </c>
      <c r="D214" s="3" t="s">
        <v>26</v>
      </c>
      <c r="E214" s="3" t="s">
        <v>9494</v>
      </c>
      <c r="F214" s="3" t="s">
        <v>28</v>
      </c>
      <c r="G214" s="3" t="s">
        <v>28</v>
      </c>
      <c r="H214" s="5">
        <v>25</v>
      </c>
      <c r="I214" s="5">
        <v>0</v>
      </c>
      <c r="J214" s="5">
        <v>20</v>
      </c>
      <c r="K214" s="5">
        <v>20</v>
      </c>
      <c r="L214" s="5">
        <v>9.7990000000000004E-3</v>
      </c>
      <c r="M214" s="5">
        <f>O214+V214</f>
        <v>2931</v>
      </c>
      <c r="N214" s="5">
        <v>3</v>
      </c>
      <c r="O214" s="5">
        <v>2931</v>
      </c>
      <c r="P214" s="5">
        <v>2041</v>
      </c>
      <c r="Q214" s="5">
        <v>0</v>
      </c>
      <c r="R214" s="5">
        <v>0</v>
      </c>
      <c r="S214" s="5">
        <f>P214+R214+W214</f>
        <v>2041</v>
      </c>
      <c r="T214" s="5">
        <v>3</v>
      </c>
      <c r="U214" s="5">
        <v>1</v>
      </c>
      <c r="V214" s="5">
        <v>0</v>
      </c>
      <c r="W214" s="5">
        <v>0</v>
      </c>
      <c r="X214" s="37">
        <f>O214/$M214</f>
        <v>1</v>
      </c>
      <c r="Y214" s="37">
        <f>Q214/$M214</f>
        <v>0</v>
      </c>
      <c r="Z214" s="37">
        <f>V214/$M214</f>
        <v>0</v>
      </c>
      <c r="AA214" s="37">
        <f>P214/$S214</f>
        <v>1</v>
      </c>
      <c r="AB214" s="37">
        <f>R214/$S214</f>
        <v>0</v>
      </c>
      <c r="AC214" s="37">
        <f>W214/$S214</f>
        <v>0</v>
      </c>
      <c r="AD214" s="36">
        <f>$N214/M214</f>
        <v>1.0235414534288639E-3</v>
      </c>
      <c r="AE214" s="36">
        <f>$N214/S214</f>
        <v>1.4698677119059284E-3</v>
      </c>
      <c r="AF214" s="37">
        <f>J214/K214</f>
        <v>1</v>
      </c>
      <c r="AG214" s="78" t="str">
        <f>DAY(A214) &amp; "/" &amp; MONTH(A214) &amp; "/" &amp; YEAR(A214)</f>
        <v>1/4/2019</v>
      </c>
    </row>
    <row r="215" spans="1:33" x14ac:dyDescent="0.25">
      <c r="A215" s="2" t="s">
        <v>9507</v>
      </c>
      <c r="B215" s="3" t="s">
        <v>24</v>
      </c>
      <c r="C215" s="4" t="s">
        <v>9508</v>
      </c>
      <c r="D215" s="3" t="s">
        <v>26</v>
      </c>
      <c r="E215" s="3" t="s">
        <v>9509</v>
      </c>
      <c r="F215" s="3" t="s">
        <v>28</v>
      </c>
      <c r="G215" s="3" t="s">
        <v>28</v>
      </c>
      <c r="H215" s="5">
        <v>11</v>
      </c>
      <c r="I215" s="5">
        <v>0</v>
      </c>
      <c r="J215" s="5">
        <v>18</v>
      </c>
      <c r="K215" s="5">
        <v>25</v>
      </c>
      <c r="L215" s="5">
        <v>1.2677000000000001E-2</v>
      </c>
      <c r="M215" s="5">
        <f>O215+V215</f>
        <v>2771</v>
      </c>
      <c r="N215" s="5">
        <v>15</v>
      </c>
      <c r="O215" s="5">
        <v>2703</v>
      </c>
      <c r="P215" s="5">
        <v>1972</v>
      </c>
      <c r="Q215" s="5">
        <v>0</v>
      </c>
      <c r="R215" s="5">
        <v>0</v>
      </c>
      <c r="S215" s="5">
        <f>P215+R215+W215</f>
        <v>2010</v>
      </c>
      <c r="T215" s="5">
        <v>0</v>
      </c>
      <c r="U215" s="5">
        <v>1</v>
      </c>
      <c r="V215" s="5">
        <v>68</v>
      </c>
      <c r="W215" s="5">
        <v>38</v>
      </c>
      <c r="X215" s="37">
        <f>O215/$M215</f>
        <v>0.97546012269938653</v>
      </c>
      <c r="Y215" s="37">
        <f>Q215/$M215</f>
        <v>0</v>
      </c>
      <c r="Z215" s="37">
        <f>V215/$M215</f>
        <v>2.4539877300613498E-2</v>
      </c>
      <c r="AA215" s="37">
        <f>P215/$S215</f>
        <v>0.98109452736318403</v>
      </c>
      <c r="AB215" s="37">
        <f>R215/$S215</f>
        <v>0</v>
      </c>
      <c r="AC215" s="37">
        <f>W215/$S215</f>
        <v>1.8905472636815919E-2</v>
      </c>
      <c r="AD215" s="36">
        <f>$N215/M215</f>
        <v>5.4132082280765065E-3</v>
      </c>
      <c r="AE215" s="36">
        <f>$N215/S215</f>
        <v>7.462686567164179E-3</v>
      </c>
      <c r="AF215" s="37">
        <f>J215/K215</f>
        <v>0.72</v>
      </c>
      <c r="AG215" s="78" t="str">
        <f>DAY(A215) &amp; "/" &amp; MONTH(A215) &amp; "/" &amp; YEAR(A215)</f>
        <v>5/4/2019</v>
      </c>
    </row>
    <row r="216" spans="1:33" x14ac:dyDescent="0.25">
      <c r="A216" s="2" t="s">
        <v>9510</v>
      </c>
      <c r="B216" s="3" t="s">
        <v>24</v>
      </c>
      <c r="C216" s="4" t="s">
        <v>9511</v>
      </c>
      <c r="D216" s="3" t="s">
        <v>26</v>
      </c>
      <c r="E216" s="3" t="s">
        <v>9512</v>
      </c>
      <c r="F216" s="3" t="s">
        <v>28</v>
      </c>
      <c r="G216" s="3" t="s">
        <v>28</v>
      </c>
      <c r="H216" s="5">
        <v>52</v>
      </c>
      <c r="I216" s="5">
        <v>4</v>
      </c>
      <c r="J216" s="5">
        <v>35</v>
      </c>
      <c r="K216" s="5">
        <v>51</v>
      </c>
      <c r="L216" s="5">
        <v>2.5901E-2</v>
      </c>
      <c r="M216" s="5">
        <f>O216+V216</f>
        <v>3037</v>
      </c>
      <c r="N216" s="5">
        <v>7</v>
      </c>
      <c r="O216" s="5">
        <v>2838</v>
      </c>
      <c r="P216" s="5">
        <v>1969</v>
      </c>
      <c r="Q216" s="5">
        <v>0</v>
      </c>
      <c r="R216" s="5">
        <v>0</v>
      </c>
      <c r="S216" s="5">
        <f>P216+R216+W216</f>
        <v>2112</v>
      </c>
      <c r="T216" s="5">
        <v>2</v>
      </c>
      <c r="U216" s="5">
        <v>5</v>
      </c>
      <c r="V216" s="5">
        <v>199</v>
      </c>
      <c r="W216" s="5">
        <v>143</v>
      </c>
      <c r="X216" s="37">
        <f>O216/$M216</f>
        <v>0.93447481066842275</v>
      </c>
      <c r="Y216" s="37">
        <f>Q216/$M216</f>
        <v>0</v>
      </c>
      <c r="Z216" s="37">
        <f>V216/$M216</f>
        <v>6.5525189331577208E-2</v>
      </c>
      <c r="AA216" s="37">
        <f>P216/$S216</f>
        <v>0.93229166666666663</v>
      </c>
      <c r="AB216" s="37">
        <f>R216/$S216</f>
        <v>0</v>
      </c>
      <c r="AC216" s="37">
        <f>W216/$S216</f>
        <v>6.7708333333333329E-2</v>
      </c>
      <c r="AD216" s="36">
        <f>$N216/M216</f>
        <v>2.3049061573921633E-3</v>
      </c>
      <c r="AE216" s="36">
        <f>$N216/S216</f>
        <v>3.3143939393939395E-3</v>
      </c>
      <c r="AF216" s="37">
        <f>J216/K216</f>
        <v>0.68627450980392157</v>
      </c>
      <c r="AG216" s="78" t="str">
        <f>DAY(A216) &amp; "/" &amp; MONTH(A216) &amp; "/" &amp; YEAR(A216)</f>
        <v>1/4/2019</v>
      </c>
    </row>
    <row r="217" spans="1:33" x14ac:dyDescent="0.25">
      <c r="A217" s="2" t="s">
        <v>9513</v>
      </c>
      <c r="B217" s="3" t="s">
        <v>24</v>
      </c>
      <c r="C217" s="4" t="s">
        <v>9514</v>
      </c>
      <c r="D217" s="3" t="s">
        <v>26</v>
      </c>
      <c r="E217" s="3" t="s">
        <v>9515</v>
      </c>
      <c r="F217" s="3" t="s">
        <v>28</v>
      </c>
      <c r="G217" s="3" t="s">
        <v>28</v>
      </c>
      <c r="H217" s="5">
        <v>11</v>
      </c>
      <c r="I217" s="5">
        <v>0</v>
      </c>
      <c r="J217" s="5">
        <v>33</v>
      </c>
      <c r="K217" s="5">
        <v>34</v>
      </c>
      <c r="L217" s="5">
        <v>1.7284999999999998E-2</v>
      </c>
      <c r="M217" s="5">
        <f>O217+V217</f>
        <v>2804</v>
      </c>
      <c r="N217" s="5">
        <v>21</v>
      </c>
      <c r="O217" s="5">
        <v>2804</v>
      </c>
      <c r="P217" s="5">
        <v>1967</v>
      </c>
      <c r="Q217" s="5">
        <v>0</v>
      </c>
      <c r="R217" s="5">
        <v>0</v>
      </c>
      <c r="S217" s="5">
        <f>P217+R217+W217</f>
        <v>1967</v>
      </c>
      <c r="T217" s="5">
        <v>3</v>
      </c>
      <c r="U217" s="5">
        <v>0</v>
      </c>
      <c r="V217" s="5">
        <v>0</v>
      </c>
      <c r="W217" s="5">
        <v>0</v>
      </c>
      <c r="X217" s="37">
        <f>O217/$M217</f>
        <v>1</v>
      </c>
      <c r="Y217" s="37">
        <f>Q217/$M217</f>
        <v>0</v>
      </c>
      <c r="Z217" s="37">
        <f>V217/$M217</f>
        <v>0</v>
      </c>
      <c r="AA217" s="37">
        <f>P217/$S217</f>
        <v>1</v>
      </c>
      <c r="AB217" s="37">
        <f>R217/$S217</f>
        <v>0</v>
      </c>
      <c r="AC217" s="37">
        <f>W217/$S217</f>
        <v>0</v>
      </c>
      <c r="AD217" s="36">
        <f>$N217/M217</f>
        <v>7.4893009985734661E-3</v>
      </c>
      <c r="AE217" s="36">
        <f>$N217/S217</f>
        <v>1.0676156583629894E-2</v>
      </c>
      <c r="AF217" s="37">
        <f>J217/K217</f>
        <v>0.97058823529411764</v>
      </c>
      <c r="AG217" s="78" t="str">
        <f>DAY(A217) &amp; "/" &amp; MONTH(A217) &amp; "/" &amp; YEAR(A217)</f>
        <v>6/4/2019</v>
      </c>
    </row>
    <row r="218" spans="1:33" x14ac:dyDescent="0.25">
      <c r="A218" s="2" t="s">
        <v>9516</v>
      </c>
      <c r="B218" s="3" t="s">
        <v>24</v>
      </c>
      <c r="C218" s="4" t="s">
        <v>9517</v>
      </c>
      <c r="D218" s="3" t="s">
        <v>26</v>
      </c>
      <c r="E218" s="3" t="s">
        <v>9518</v>
      </c>
      <c r="F218" s="3" t="s">
        <v>28</v>
      </c>
      <c r="G218" s="3" t="s">
        <v>28</v>
      </c>
      <c r="H218" s="5">
        <v>28</v>
      </c>
      <c r="I218" s="5">
        <v>1</v>
      </c>
      <c r="J218" s="5">
        <v>31</v>
      </c>
      <c r="K218" s="5">
        <v>32</v>
      </c>
      <c r="L218" s="5">
        <v>1.6334999999999999E-2</v>
      </c>
      <c r="M218" s="5">
        <f>O218+V218</f>
        <v>2814</v>
      </c>
      <c r="N218" s="5">
        <v>10</v>
      </c>
      <c r="O218" s="5">
        <v>2814</v>
      </c>
      <c r="P218" s="5">
        <v>1959</v>
      </c>
      <c r="Q218" s="5">
        <v>0</v>
      </c>
      <c r="R218" s="5">
        <v>0</v>
      </c>
      <c r="S218" s="5">
        <f>P218+R218+W218</f>
        <v>1959</v>
      </c>
      <c r="T218" s="5">
        <v>0</v>
      </c>
      <c r="U218" s="5">
        <v>0</v>
      </c>
      <c r="V218" s="5">
        <v>0</v>
      </c>
      <c r="W218" s="5">
        <v>0</v>
      </c>
      <c r="X218" s="37">
        <f>O218/$M218</f>
        <v>1</v>
      </c>
      <c r="Y218" s="37">
        <f>Q218/$M218</f>
        <v>0</v>
      </c>
      <c r="Z218" s="37">
        <f>V218/$M218</f>
        <v>0</v>
      </c>
      <c r="AA218" s="37">
        <f>P218/$S218</f>
        <v>1</v>
      </c>
      <c r="AB218" s="37">
        <f>R218/$S218</f>
        <v>0</v>
      </c>
      <c r="AC218" s="37">
        <f>W218/$S218</f>
        <v>0</v>
      </c>
      <c r="AD218" s="36">
        <f>$N218/M218</f>
        <v>3.5536602700781805E-3</v>
      </c>
      <c r="AE218" s="36">
        <f>$N218/S218</f>
        <v>5.1046452271567124E-3</v>
      </c>
      <c r="AF218" s="37">
        <f>J218/K218</f>
        <v>0.96875</v>
      </c>
      <c r="AG218" s="78" t="str">
        <f>DAY(A218) &amp; "/" &amp; MONTH(A218) &amp; "/" &amp; YEAR(A218)</f>
        <v>5/4/2019</v>
      </c>
    </row>
    <row r="219" spans="1:33" x14ac:dyDescent="0.25">
      <c r="A219" s="2" t="s">
        <v>9519</v>
      </c>
      <c r="B219" s="3" t="s">
        <v>24</v>
      </c>
      <c r="C219" s="4" t="s">
        <v>9520</v>
      </c>
      <c r="D219" s="3" t="s">
        <v>26</v>
      </c>
      <c r="E219" s="3" t="s">
        <v>9521</v>
      </c>
      <c r="F219" s="3" t="s">
        <v>28</v>
      </c>
      <c r="G219" s="3" t="s">
        <v>28</v>
      </c>
      <c r="H219" s="5">
        <v>35</v>
      </c>
      <c r="I219" s="5">
        <v>1</v>
      </c>
      <c r="J219" s="5">
        <v>35</v>
      </c>
      <c r="K219" s="5">
        <v>39</v>
      </c>
      <c r="L219" s="5">
        <v>1.9907999999999999E-2</v>
      </c>
      <c r="M219" s="5">
        <f>O219+V219</f>
        <v>2818</v>
      </c>
      <c r="N219" s="5">
        <v>10</v>
      </c>
      <c r="O219" s="5">
        <v>2818</v>
      </c>
      <c r="P219" s="5">
        <v>1959</v>
      </c>
      <c r="Q219" s="5">
        <v>0</v>
      </c>
      <c r="R219" s="5">
        <v>0</v>
      </c>
      <c r="S219" s="5">
        <f>P219+R219+W219</f>
        <v>1959</v>
      </c>
      <c r="T219" s="5">
        <v>1</v>
      </c>
      <c r="U219" s="5">
        <v>0</v>
      </c>
      <c r="V219" s="5">
        <v>0</v>
      </c>
      <c r="W219" s="5">
        <v>0</v>
      </c>
      <c r="X219" s="37">
        <f>O219/$M219</f>
        <v>1</v>
      </c>
      <c r="Y219" s="37">
        <f>Q219/$M219</f>
        <v>0</v>
      </c>
      <c r="Z219" s="37">
        <f>V219/$M219</f>
        <v>0</v>
      </c>
      <c r="AA219" s="37">
        <f>P219/$S219</f>
        <v>1</v>
      </c>
      <c r="AB219" s="37">
        <f>R219/$S219</f>
        <v>0</v>
      </c>
      <c r="AC219" s="37">
        <f>W219/$S219</f>
        <v>0</v>
      </c>
      <c r="AD219" s="36">
        <f>$N219/M219</f>
        <v>3.5486160397444995E-3</v>
      </c>
      <c r="AE219" s="36">
        <f>$N219/S219</f>
        <v>5.1046452271567124E-3</v>
      </c>
      <c r="AF219" s="37">
        <f>J219/K219</f>
        <v>0.89743589743589747</v>
      </c>
      <c r="AG219" s="78" t="str">
        <f>DAY(A219) &amp; "/" &amp; MONTH(A219) &amp; "/" &amp; YEAR(A219)</f>
        <v>3/4/2019</v>
      </c>
    </row>
    <row r="220" spans="1:33" x14ac:dyDescent="0.25">
      <c r="A220" s="2" t="s">
        <v>9522</v>
      </c>
      <c r="B220" s="3" t="s">
        <v>24</v>
      </c>
      <c r="C220" s="4" t="s">
        <v>9523</v>
      </c>
      <c r="D220" s="3" t="s">
        <v>26</v>
      </c>
      <c r="E220" s="3" t="s">
        <v>9524</v>
      </c>
      <c r="F220" s="3" t="s">
        <v>28</v>
      </c>
      <c r="G220" s="3" t="s">
        <v>28</v>
      </c>
      <c r="H220" s="5">
        <v>174</v>
      </c>
      <c r="I220" s="5">
        <v>13</v>
      </c>
      <c r="J220" s="5">
        <v>110</v>
      </c>
      <c r="K220" s="5">
        <v>127</v>
      </c>
      <c r="L220" s="5">
        <v>6.5028000000000002E-2</v>
      </c>
      <c r="M220" s="5">
        <f>O220+V220</f>
        <v>2809</v>
      </c>
      <c r="N220" s="5">
        <v>37</v>
      </c>
      <c r="O220" s="5">
        <v>2725</v>
      </c>
      <c r="P220" s="5">
        <v>1953</v>
      </c>
      <c r="Q220" s="5">
        <v>0</v>
      </c>
      <c r="R220" s="5">
        <v>0</v>
      </c>
      <c r="S220" s="5">
        <f>P220+R220+W220</f>
        <v>2012</v>
      </c>
      <c r="T220" s="5">
        <v>5</v>
      </c>
      <c r="U220" s="5">
        <v>2</v>
      </c>
      <c r="V220" s="5">
        <v>84</v>
      </c>
      <c r="W220" s="5">
        <v>59</v>
      </c>
      <c r="X220" s="37">
        <f>O220/$M220</f>
        <v>0.97009611961552156</v>
      </c>
      <c r="Y220" s="37">
        <f>Q220/$M220</f>
        <v>0</v>
      </c>
      <c r="Z220" s="37">
        <f>V220/$M220</f>
        <v>2.9903880384478464E-2</v>
      </c>
      <c r="AA220" s="37">
        <f>P220/$S220</f>
        <v>0.97067594433399607</v>
      </c>
      <c r="AB220" s="37">
        <f>R220/$S220</f>
        <v>0</v>
      </c>
      <c r="AC220" s="37">
        <f>W220/$S220</f>
        <v>2.9324055666003976E-2</v>
      </c>
      <c r="AD220" s="36">
        <f>$N220/M220</f>
        <v>1.3171947312210752E-2</v>
      </c>
      <c r="AE220" s="36">
        <f>$N220/S220</f>
        <v>1.8389662027833001E-2</v>
      </c>
      <c r="AF220" s="37">
        <f>J220/K220</f>
        <v>0.86614173228346458</v>
      </c>
      <c r="AG220" s="78" t="str">
        <f>DAY(A220) &amp; "/" &amp; MONTH(A220) &amp; "/" &amp; YEAR(A220)</f>
        <v>2/4/2019</v>
      </c>
    </row>
    <row r="221" spans="1:33" x14ac:dyDescent="0.25">
      <c r="A221" s="2" t="s">
        <v>9525</v>
      </c>
      <c r="B221" s="3" t="s">
        <v>24</v>
      </c>
      <c r="C221" s="4" t="s">
        <v>9526</v>
      </c>
      <c r="D221" s="3" t="s">
        <v>26</v>
      </c>
      <c r="E221" s="3" t="s">
        <v>9527</v>
      </c>
      <c r="F221" s="3" t="s">
        <v>28</v>
      </c>
      <c r="G221" s="3" t="s">
        <v>28</v>
      </c>
      <c r="H221" s="5">
        <v>7</v>
      </c>
      <c r="I221" s="5">
        <v>0</v>
      </c>
      <c r="J221" s="5">
        <v>22</v>
      </c>
      <c r="K221" s="5">
        <v>25</v>
      </c>
      <c r="L221" s="5">
        <v>1.2880000000000001E-2</v>
      </c>
      <c r="M221" s="5">
        <f>O221+V221</f>
        <v>2641</v>
      </c>
      <c r="N221" s="5">
        <v>20</v>
      </c>
      <c r="O221" s="5">
        <v>2641</v>
      </c>
      <c r="P221" s="5">
        <v>1941</v>
      </c>
      <c r="Q221" s="5">
        <v>0</v>
      </c>
      <c r="R221" s="5">
        <v>0</v>
      </c>
      <c r="S221" s="5">
        <f>P221+R221+W221</f>
        <v>1941</v>
      </c>
      <c r="T221" s="5">
        <v>2</v>
      </c>
      <c r="U221" s="5">
        <v>0</v>
      </c>
      <c r="V221" s="5">
        <v>0</v>
      </c>
      <c r="W221" s="5">
        <v>0</v>
      </c>
      <c r="X221" s="37">
        <f>O221/$M221</f>
        <v>1</v>
      </c>
      <c r="Y221" s="37">
        <f>Q221/$M221</f>
        <v>0</v>
      </c>
      <c r="Z221" s="37">
        <f>V221/$M221</f>
        <v>0</v>
      </c>
      <c r="AA221" s="37">
        <f>P221/$S221</f>
        <v>1</v>
      </c>
      <c r="AB221" s="37">
        <f>R221/$S221</f>
        <v>0</v>
      </c>
      <c r="AC221" s="37">
        <f>W221/$S221</f>
        <v>0</v>
      </c>
      <c r="AD221" s="36">
        <f>$N221/M221</f>
        <v>7.5728890571753124E-3</v>
      </c>
      <c r="AE221" s="36">
        <f>$N221/S221</f>
        <v>1.0303967027305513E-2</v>
      </c>
      <c r="AF221" s="37">
        <f>J221/K221</f>
        <v>0.88</v>
      </c>
      <c r="AG221" s="78" t="str">
        <f>DAY(A221) &amp; "/" &amp; MONTH(A221) &amp; "/" &amp; YEAR(A221)</f>
        <v>3/4/2019</v>
      </c>
    </row>
    <row r="222" spans="1:33" x14ac:dyDescent="0.25">
      <c r="A222" s="2" t="s">
        <v>9528</v>
      </c>
      <c r="B222" s="3" t="s">
        <v>24</v>
      </c>
      <c r="C222" s="4" t="s">
        <v>9529</v>
      </c>
      <c r="D222" s="3" t="s">
        <v>26</v>
      </c>
      <c r="E222" s="3" t="s">
        <v>9530</v>
      </c>
      <c r="F222" s="3" t="s">
        <v>28</v>
      </c>
      <c r="G222" s="3" t="s">
        <v>28</v>
      </c>
      <c r="H222" s="5">
        <v>15</v>
      </c>
      <c r="I222" s="5">
        <v>0</v>
      </c>
      <c r="J222" s="5">
        <v>24</v>
      </c>
      <c r="K222" s="5">
        <v>24</v>
      </c>
      <c r="L222" s="5">
        <v>1.2364999999999999E-2</v>
      </c>
      <c r="M222" s="5">
        <f>O222+V222</f>
        <v>2819</v>
      </c>
      <c r="N222" s="5">
        <v>15</v>
      </c>
      <c r="O222" s="5">
        <v>2810</v>
      </c>
      <c r="P222" s="5">
        <v>1941</v>
      </c>
      <c r="Q222" s="5">
        <v>0</v>
      </c>
      <c r="R222" s="5">
        <v>0</v>
      </c>
      <c r="S222" s="5">
        <f>P222+R222+W222</f>
        <v>1944</v>
      </c>
      <c r="T222" s="5">
        <v>3</v>
      </c>
      <c r="U222" s="5">
        <v>1</v>
      </c>
      <c r="V222" s="5">
        <v>9</v>
      </c>
      <c r="W222" s="5">
        <v>3</v>
      </c>
      <c r="X222" s="37">
        <f>O222/$M222</f>
        <v>0.99680737850301526</v>
      </c>
      <c r="Y222" s="37">
        <f>Q222/$M222</f>
        <v>0</v>
      </c>
      <c r="Z222" s="37">
        <f>V222/$M222</f>
        <v>3.1926214969847464E-3</v>
      </c>
      <c r="AA222" s="37">
        <f>P222/$S222</f>
        <v>0.99845679012345678</v>
      </c>
      <c r="AB222" s="37">
        <f>R222/$S222</f>
        <v>0</v>
      </c>
      <c r="AC222" s="37">
        <f>W222/$S222</f>
        <v>1.5432098765432098E-3</v>
      </c>
      <c r="AD222" s="36">
        <f>$N222/M222</f>
        <v>5.321035828307911E-3</v>
      </c>
      <c r="AE222" s="36">
        <f>$N222/S222</f>
        <v>7.716049382716049E-3</v>
      </c>
      <c r="AF222" s="37">
        <f>J222/K222</f>
        <v>1</v>
      </c>
      <c r="AG222" s="78" t="str">
        <f>DAY(A222) &amp; "/" &amp; MONTH(A222) &amp; "/" &amp; YEAR(A222)</f>
        <v>1/4/2019</v>
      </c>
    </row>
    <row r="223" spans="1:33" x14ac:dyDescent="0.25">
      <c r="A223" s="2" t="s">
        <v>9534</v>
      </c>
      <c r="B223" s="3" t="s">
        <v>24</v>
      </c>
      <c r="C223" s="4" t="s">
        <v>9535</v>
      </c>
      <c r="D223" s="3" t="s">
        <v>206</v>
      </c>
      <c r="E223" s="3" t="s">
        <v>3046</v>
      </c>
      <c r="F223" s="3" t="s">
        <v>28</v>
      </c>
      <c r="G223" s="3" t="s">
        <v>28</v>
      </c>
      <c r="H223" s="5">
        <v>80</v>
      </c>
      <c r="I223" s="5">
        <v>3</v>
      </c>
      <c r="J223" s="5">
        <v>89</v>
      </c>
      <c r="K223" s="5">
        <v>107</v>
      </c>
      <c r="L223" s="5">
        <v>5.6108999999999999E-2</v>
      </c>
      <c r="M223" s="5">
        <f>O223+V223</f>
        <v>2751</v>
      </c>
      <c r="N223" s="5">
        <v>0</v>
      </c>
      <c r="O223" s="5">
        <v>2614</v>
      </c>
      <c r="P223" s="5">
        <v>1907</v>
      </c>
      <c r="Q223" s="5">
        <v>0</v>
      </c>
      <c r="R223" s="5">
        <v>0</v>
      </c>
      <c r="S223" s="5">
        <f>P223+R223+W223</f>
        <v>2002</v>
      </c>
      <c r="T223" s="5">
        <v>17</v>
      </c>
      <c r="U223" s="5">
        <v>5</v>
      </c>
      <c r="V223" s="5">
        <v>137</v>
      </c>
      <c r="W223" s="5">
        <v>95</v>
      </c>
      <c r="X223" s="37">
        <f>O223/$M223</f>
        <v>0.95019992729916392</v>
      </c>
      <c r="Y223" s="37">
        <f>Q223/$M223</f>
        <v>0</v>
      </c>
      <c r="Z223" s="37">
        <f>V223/$M223</f>
        <v>4.9800072700836057E-2</v>
      </c>
      <c r="AA223" s="37">
        <f>P223/$S223</f>
        <v>0.95254745254745254</v>
      </c>
      <c r="AB223" s="37">
        <f>R223/$S223</f>
        <v>0</v>
      </c>
      <c r="AC223" s="37">
        <f>W223/$S223</f>
        <v>4.7452547452547456E-2</v>
      </c>
      <c r="AD223" s="36">
        <f>$N223/M223</f>
        <v>0</v>
      </c>
      <c r="AE223" s="36">
        <f>$N223/S223</f>
        <v>0</v>
      </c>
      <c r="AF223" s="37">
        <f>J223/K223</f>
        <v>0.83177570093457942</v>
      </c>
      <c r="AG223" s="78" t="str">
        <f>DAY(A223) &amp; "/" &amp; MONTH(A223) &amp; "/" &amp; YEAR(A223)</f>
        <v>4/4/2019</v>
      </c>
    </row>
    <row r="224" spans="1:33" x14ac:dyDescent="0.25">
      <c r="A224" s="2" t="s">
        <v>9536</v>
      </c>
      <c r="B224" s="3" t="s">
        <v>24</v>
      </c>
      <c r="C224" s="4" t="s">
        <v>9537</v>
      </c>
      <c r="D224" s="3" t="s">
        <v>26</v>
      </c>
      <c r="E224" s="3" t="s">
        <v>9538</v>
      </c>
      <c r="F224" s="3" t="s">
        <v>28</v>
      </c>
      <c r="G224" s="3" t="s">
        <v>28</v>
      </c>
      <c r="H224" s="5">
        <v>20</v>
      </c>
      <c r="I224" s="5">
        <v>0</v>
      </c>
      <c r="J224" s="5">
        <v>27</v>
      </c>
      <c r="K224" s="5">
        <v>28</v>
      </c>
      <c r="L224" s="5">
        <v>1.4973E-2</v>
      </c>
      <c r="M224" s="5">
        <f>O224+V224</f>
        <v>2522</v>
      </c>
      <c r="N224" s="5">
        <v>15</v>
      </c>
      <c r="O224" s="5">
        <v>2521</v>
      </c>
      <c r="P224" s="5">
        <v>1870</v>
      </c>
      <c r="Q224" s="5">
        <v>0</v>
      </c>
      <c r="R224" s="5">
        <v>0</v>
      </c>
      <c r="S224" s="5">
        <f>P224+R224+W224</f>
        <v>1871</v>
      </c>
      <c r="T224" s="5">
        <v>1</v>
      </c>
      <c r="U224" s="5">
        <v>0</v>
      </c>
      <c r="V224" s="5">
        <v>1</v>
      </c>
      <c r="W224" s="5">
        <v>1</v>
      </c>
      <c r="X224" s="37">
        <f>O224/$M224</f>
        <v>0.99960348929421095</v>
      </c>
      <c r="Y224" s="37">
        <f>Q224/$M224</f>
        <v>0</v>
      </c>
      <c r="Z224" s="37">
        <f>V224/$M224</f>
        <v>3.9651070578905631E-4</v>
      </c>
      <c r="AA224" s="37">
        <f>P224/$S224</f>
        <v>0.99946552645644038</v>
      </c>
      <c r="AB224" s="37">
        <f>R224/$S224</f>
        <v>0</v>
      </c>
      <c r="AC224" s="37">
        <f>W224/$S224</f>
        <v>5.3447354355959376E-4</v>
      </c>
      <c r="AD224" s="36">
        <f>$N224/M224</f>
        <v>5.9476605868358443E-3</v>
      </c>
      <c r="AE224" s="36">
        <f>$N224/S224</f>
        <v>8.0171031533939063E-3</v>
      </c>
      <c r="AF224" s="37">
        <f>J224/K224</f>
        <v>0.9642857142857143</v>
      </c>
      <c r="AG224" s="78" t="str">
        <f>DAY(A224) &amp; "/" &amp; MONTH(A224) &amp; "/" &amp; YEAR(A224)</f>
        <v>4/4/2019</v>
      </c>
    </row>
    <row r="225" spans="1:33" x14ac:dyDescent="0.25">
      <c r="A225" s="2" t="s">
        <v>9539</v>
      </c>
      <c r="B225" s="3" t="s">
        <v>24</v>
      </c>
      <c r="C225" s="4" t="s">
        <v>9540</v>
      </c>
      <c r="D225" s="3" t="s">
        <v>26</v>
      </c>
      <c r="E225" s="3" t="s">
        <v>9541</v>
      </c>
      <c r="F225" s="3" t="s">
        <v>28</v>
      </c>
      <c r="G225" s="3" t="s">
        <v>28</v>
      </c>
      <c r="H225" s="5">
        <v>29</v>
      </c>
      <c r="I225" s="5">
        <v>1</v>
      </c>
      <c r="J225" s="5">
        <v>31</v>
      </c>
      <c r="K225" s="5">
        <v>35</v>
      </c>
      <c r="L225" s="5">
        <v>1.8797000000000001E-2</v>
      </c>
      <c r="M225" s="5">
        <f>O225+V225</f>
        <v>2594</v>
      </c>
      <c r="N225" s="5">
        <v>13</v>
      </c>
      <c r="O225" s="5">
        <v>2580</v>
      </c>
      <c r="P225" s="5">
        <v>1862</v>
      </c>
      <c r="Q225" s="5">
        <v>0</v>
      </c>
      <c r="R225" s="5">
        <v>0</v>
      </c>
      <c r="S225" s="5">
        <f>P225+R225+W225</f>
        <v>1874</v>
      </c>
      <c r="T225" s="5">
        <v>1</v>
      </c>
      <c r="U225" s="5">
        <v>0</v>
      </c>
      <c r="V225" s="5">
        <v>14</v>
      </c>
      <c r="W225" s="5">
        <v>12</v>
      </c>
      <c r="X225" s="37">
        <f>O225/$M225</f>
        <v>0.99460292983808785</v>
      </c>
      <c r="Y225" s="37">
        <f>Q225/$M225</f>
        <v>0</v>
      </c>
      <c r="Z225" s="37">
        <f>V225/$M225</f>
        <v>5.3970701619121047E-3</v>
      </c>
      <c r="AA225" s="37">
        <f>P225/$S225</f>
        <v>0.99359658484525082</v>
      </c>
      <c r="AB225" s="37">
        <f>R225/$S225</f>
        <v>0</v>
      </c>
      <c r="AC225" s="37">
        <f>W225/$S225</f>
        <v>6.4034151547491995E-3</v>
      </c>
      <c r="AD225" s="36">
        <f>$N225/M225</f>
        <v>5.0115651503469544E-3</v>
      </c>
      <c r="AE225" s="36">
        <f>$N225/S225</f>
        <v>6.9370330843116328E-3</v>
      </c>
      <c r="AF225" s="37">
        <f>J225/K225</f>
        <v>0.88571428571428568</v>
      </c>
      <c r="AG225" s="78" t="str">
        <f>DAY(A225) &amp; "/" &amp; MONTH(A225) &amp; "/" &amp; YEAR(A225)</f>
        <v>2/4/2019</v>
      </c>
    </row>
    <row r="226" spans="1:33" x14ac:dyDescent="0.25">
      <c r="A226" s="2" t="s">
        <v>9548</v>
      </c>
      <c r="B226" s="3" t="s">
        <v>24</v>
      </c>
      <c r="C226" s="4" t="s">
        <v>9549</v>
      </c>
      <c r="D226" s="3" t="s">
        <v>26</v>
      </c>
      <c r="E226" s="3" t="s">
        <v>9550</v>
      </c>
      <c r="F226" s="3" t="s">
        <v>28</v>
      </c>
      <c r="G226" s="3" t="s">
        <v>28</v>
      </c>
      <c r="H226" s="5">
        <v>24</v>
      </c>
      <c r="I226" s="5">
        <v>0</v>
      </c>
      <c r="J226" s="5">
        <v>42</v>
      </c>
      <c r="K226" s="5">
        <v>43</v>
      </c>
      <c r="L226" s="5">
        <v>2.3344E-2</v>
      </c>
      <c r="M226" s="5">
        <f>O226+V226</f>
        <v>2742</v>
      </c>
      <c r="N226" s="5">
        <v>21</v>
      </c>
      <c r="O226" s="5">
        <v>2742</v>
      </c>
      <c r="P226" s="5">
        <v>1842</v>
      </c>
      <c r="Q226" s="5">
        <v>0</v>
      </c>
      <c r="R226" s="5">
        <v>0</v>
      </c>
      <c r="S226" s="5">
        <f>P226+R226+W226</f>
        <v>1842</v>
      </c>
      <c r="T226" s="5">
        <v>2</v>
      </c>
      <c r="U226" s="5">
        <v>0</v>
      </c>
      <c r="V226" s="5">
        <v>0</v>
      </c>
      <c r="W226" s="5">
        <v>0</v>
      </c>
      <c r="X226" s="37">
        <f>O226/$M226</f>
        <v>1</v>
      </c>
      <c r="Y226" s="37">
        <f>Q226/$M226</f>
        <v>0</v>
      </c>
      <c r="Z226" s="37">
        <f>V226/$M226</f>
        <v>0</v>
      </c>
      <c r="AA226" s="37">
        <f>P226/$S226</f>
        <v>1</v>
      </c>
      <c r="AB226" s="37">
        <f>R226/$S226</f>
        <v>0</v>
      </c>
      <c r="AC226" s="37">
        <f>W226/$S226</f>
        <v>0</v>
      </c>
      <c r="AD226" s="36">
        <f>$N226/M226</f>
        <v>7.658643326039387E-3</v>
      </c>
      <c r="AE226" s="36">
        <f>$N226/S226</f>
        <v>1.1400651465798045E-2</v>
      </c>
      <c r="AF226" s="37">
        <f>J226/K226</f>
        <v>0.97674418604651159</v>
      </c>
      <c r="AG226" s="78" t="str">
        <f>DAY(A226) &amp; "/" &amp; MONTH(A226) &amp; "/" &amp; YEAR(A226)</f>
        <v>6/4/2019</v>
      </c>
    </row>
    <row r="227" spans="1:33" x14ac:dyDescent="0.25">
      <c r="A227" s="2" t="s">
        <v>9560</v>
      </c>
      <c r="B227" s="3" t="s">
        <v>24</v>
      </c>
      <c r="C227" s="4" t="s">
        <v>9561</v>
      </c>
      <c r="D227" s="3" t="s">
        <v>26</v>
      </c>
      <c r="E227" s="3" t="s">
        <v>9562</v>
      </c>
      <c r="F227" s="3" t="s">
        <v>28</v>
      </c>
      <c r="G227" s="3" t="s">
        <v>28</v>
      </c>
      <c r="H227" s="5">
        <v>17</v>
      </c>
      <c r="I227" s="5">
        <v>0</v>
      </c>
      <c r="J227" s="5">
        <v>27</v>
      </c>
      <c r="K227" s="5">
        <v>31</v>
      </c>
      <c r="L227" s="5">
        <v>1.7426000000000001E-2</v>
      </c>
      <c r="M227" s="5">
        <f>O227+V227</f>
        <v>2536</v>
      </c>
      <c r="N227" s="5">
        <v>16</v>
      </c>
      <c r="O227" s="5">
        <v>2530</v>
      </c>
      <c r="P227" s="5">
        <v>1779</v>
      </c>
      <c r="Q227" s="5">
        <v>0</v>
      </c>
      <c r="R227" s="5">
        <v>0</v>
      </c>
      <c r="S227" s="5">
        <f>P227+R227+W227</f>
        <v>1783</v>
      </c>
      <c r="T227" s="5">
        <v>2</v>
      </c>
      <c r="U227" s="5">
        <v>0</v>
      </c>
      <c r="V227" s="5">
        <v>6</v>
      </c>
      <c r="W227" s="5">
        <v>4</v>
      </c>
      <c r="X227" s="37">
        <f>O227/$M227</f>
        <v>0.99763406940063093</v>
      </c>
      <c r="Y227" s="37">
        <f>Q227/$M227</f>
        <v>0</v>
      </c>
      <c r="Z227" s="37">
        <f>V227/$M227</f>
        <v>2.3659305993690852E-3</v>
      </c>
      <c r="AA227" s="37">
        <f>P227/$S227</f>
        <v>0.9977565900168256</v>
      </c>
      <c r="AB227" s="37">
        <f>R227/$S227</f>
        <v>0</v>
      </c>
      <c r="AC227" s="37">
        <f>W227/$S227</f>
        <v>2.2434099831744251E-3</v>
      </c>
      <c r="AD227" s="36">
        <f>$N227/M227</f>
        <v>6.3091482649842269E-3</v>
      </c>
      <c r="AE227" s="36">
        <f>$N227/S227</f>
        <v>8.9736399326977006E-3</v>
      </c>
      <c r="AF227" s="37">
        <f>J227/K227</f>
        <v>0.87096774193548387</v>
      </c>
      <c r="AG227" s="78" t="str">
        <f>DAY(A227) &amp; "/" &amp; MONTH(A227) &amp; "/" &amp; YEAR(A227)</f>
        <v>1/4/2019</v>
      </c>
    </row>
    <row r="228" spans="1:33" x14ac:dyDescent="0.25">
      <c r="A228" s="2" t="s">
        <v>9566</v>
      </c>
      <c r="B228" s="3" t="s">
        <v>24</v>
      </c>
      <c r="C228" s="4" t="s">
        <v>9567</v>
      </c>
      <c r="D228" s="3" t="s">
        <v>206</v>
      </c>
      <c r="E228" s="3" t="s">
        <v>9568</v>
      </c>
      <c r="F228" s="3" t="s">
        <v>28</v>
      </c>
      <c r="G228" s="3" t="s">
        <v>28</v>
      </c>
      <c r="H228" s="5">
        <v>65</v>
      </c>
      <c r="I228" s="5">
        <v>2</v>
      </c>
      <c r="J228" s="5">
        <v>70</v>
      </c>
      <c r="K228" s="5">
        <v>82</v>
      </c>
      <c r="L228" s="5">
        <v>4.6697000000000002E-2</v>
      </c>
      <c r="M228" s="5">
        <f>O228+V228</f>
        <v>2486</v>
      </c>
      <c r="N228" s="5">
        <v>0</v>
      </c>
      <c r="O228" s="5">
        <v>2444</v>
      </c>
      <c r="P228" s="5">
        <v>1756</v>
      </c>
      <c r="Q228" s="5">
        <v>0</v>
      </c>
      <c r="R228" s="5">
        <v>0</v>
      </c>
      <c r="S228" s="5">
        <f>P228+R228+W228</f>
        <v>1789</v>
      </c>
      <c r="T228" s="5">
        <v>6</v>
      </c>
      <c r="U228" s="5">
        <v>0</v>
      </c>
      <c r="V228" s="5">
        <v>42</v>
      </c>
      <c r="W228" s="5">
        <v>33</v>
      </c>
      <c r="X228" s="37">
        <f>O228/$M228</f>
        <v>0.98310539018503618</v>
      </c>
      <c r="Y228" s="37">
        <f>Q228/$M228</f>
        <v>0</v>
      </c>
      <c r="Z228" s="37">
        <f>V228/$M228</f>
        <v>1.6894609814963796E-2</v>
      </c>
      <c r="AA228" s="37">
        <f>P228/$S228</f>
        <v>0.9815539407490218</v>
      </c>
      <c r="AB228" s="37">
        <f>R228/$S228</f>
        <v>0</v>
      </c>
      <c r="AC228" s="37">
        <f>W228/$S228</f>
        <v>1.8446059250978201E-2</v>
      </c>
      <c r="AD228" s="36">
        <f>$N228/M228</f>
        <v>0</v>
      </c>
      <c r="AE228" s="36">
        <f>$N228/S228</f>
        <v>0</v>
      </c>
      <c r="AF228" s="37">
        <f>J228/K228</f>
        <v>0.85365853658536583</v>
      </c>
      <c r="AG228" s="78" t="str">
        <f>DAY(A228) &amp; "/" &amp; MONTH(A228) &amp; "/" &amp; YEAR(A228)</f>
        <v>3/4/2019</v>
      </c>
    </row>
    <row r="229" spans="1:33" x14ac:dyDescent="0.25">
      <c r="A229" s="2" t="s">
        <v>9569</v>
      </c>
      <c r="B229" s="3" t="s">
        <v>24</v>
      </c>
      <c r="C229" s="4" t="s">
        <v>9570</v>
      </c>
      <c r="D229" s="3" t="s">
        <v>26</v>
      </c>
      <c r="E229" s="3" t="s">
        <v>9571</v>
      </c>
      <c r="F229" s="3" t="s">
        <v>28</v>
      </c>
      <c r="G229" s="3" t="s">
        <v>28</v>
      </c>
      <c r="H229" s="5">
        <v>16</v>
      </c>
      <c r="I229" s="5">
        <v>0</v>
      </c>
      <c r="J229" s="5">
        <v>23</v>
      </c>
      <c r="K229" s="5">
        <v>24</v>
      </c>
      <c r="L229" s="5">
        <v>1.3761000000000001E-2</v>
      </c>
      <c r="M229" s="5">
        <f>O229+V229</f>
        <v>2636</v>
      </c>
      <c r="N229" s="5">
        <v>9</v>
      </c>
      <c r="O229" s="5">
        <v>2625</v>
      </c>
      <c r="P229" s="5">
        <v>1744</v>
      </c>
      <c r="Q229" s="5">
        <v>0</v>
      </c>
      <c r="R229" s="5">
        <v>0</v>
      </c>
      <c r="S229" s="5">
        <f>P229+R229+W229</f>
        <v>1754</v>
      </c>
      <c r="T229" s="5">
        <v>2</v>
      </c>
      <c r="U229" s="5">
        <v>0</v>
      </c>
      <c r="V229" s="5">
        <v>11</v>
      </c>
      <c r="W229" s="5">
        <v>10</v>
      </c>
      <c r="X229" s="37">
        <f>O229/$M229</f>
        <v>0.99582701062215473</v>
      </c>
      <c r="Y229" s="37">
        <f>Q229/$M229</f>
        <v>0</v>
      </c>
      <c r="Z229" s="37">
        <f>V229/$M229</f>
        <v>4.1729893778452197E-3</v>
      </c>
      <c r="AA229" s="37">
        <f>P229/$S229</f>
        <v>0.9942987457240593</v>
      </c>
      <c r="AB229" s="37">
        <f>R229/$S229</f>
        <v>0</v>
      </c>
      <c r="AC229" s="37">
        <f>W229/$S229</f>
        <v>5.7012542759407071E-3</v>
      </c>
      <c r="AD229" s="36">
        <f>$N229/M229</f>
        <v>3.4142640364188165E-3</v>
      </c>
      <c r="AE229" s="36">
        <f>$N229/S229</f>
        <v>5.1311288483466364E-3</v>
      </c>
      <c r="AF229" s="37">
        <f>J229/K229</f>
        <v>0.95833333333333337</v>
      </c>
      <c r="AG229" s="78" t="str">
        <f>DAY(A229) &amp; "/" &amp; MONTH(A229) &amp; "/" &amp; YEAR(A229)</f>
        <v>6/4/2019</v>
      </c>
    </row>
    <row r="230" spans="1:33" x14ac:dyDescent="0.25">
      <c r="A230" s="2" t="s">
        <v>9575</v>
      </c>
      <c r="B230" s="3" t="s">
        <v>24</v>
      </c>
      <c r="C230" s="4" t="s">
        <v>9576</v>
      </c>
      <c r="D230" s="3" t="s">
        <v>26</v>
      </c>
      <c r="E230" s="3" t="s">
        <v>9577</v>
      </c>
      <c r="F230" s="3" t="s">
        <v>28</v>
      </c>
      <c r="G230" s="3" t="s">
        <v>28</v>
      </c>
      <c r="H230" s="5">
        <v>10</v>
      </c>
      <c r="I230" s="5">
        <v>0</v>
      </c>
      <c r="J230" s="5">
        <v>18</v>
      </c>
      <c r="K230" s="5">
        <v>21</v>
      </c>
      <c r="L230" s="5">
        <v>1.2288E-2</v>
      </c>
      <c r="M230" s="5">
        <f>O230+V230</f>
        <v>2322</v>
      </c>
      <c r="N230" s="5">
        <v>13</v>
      </c>
      <c r="O230" s="5">
        <v>2322</v>
      </c>
      <c r="P230" s="5">
        <v>1709</v>
      </c>
      <c r="Q230" s="5">
        <v>0</v>
      </c>
      <c r="R230" s="5">
        <v>0</v>
      </c>
      <c r="S230" s="5">
        <f>P230+R230+W230</f>
        <v>1709</v>
      </c>
      <c r="T230" s="5">
        <v>0</v>
      </c>
      <c r="U230" s="5">
        <v>0</v>
      </c>
      <c r="V230" s="5">
        <v>0</v>
      </c>
      <c r="W230" s="5">
        <v>0</v>
      </c>
      <c r="X230" s="37">
        <f>O230/$M230</f>
        <v>1</v>
      </c>
      <c r="Y230" s="37">
        <f>Q230/$M230</f>
        <v>0</v>
      </c>
      <c r="Z230" s="37">
        <f>V230/$M230</f>
        <v>0</v>
      </c>
      <c r="AA230" s="37">
        <f>P230/$S230</f>
        <v>1</v>
      </c>
      <c r="AB230" s="37">
        <f>R230/$S230</f>
        <v>0</v>
      </c>
      <c r="AC230" s="37">
        <f>W230/$S230</f>
        <v>0</v>
      </c>
      <c r="AD230" s="36">
        <f>$N230/M230</f>
        <v>5.5986218776916449E-3</v>
      </c>
      <c r="AE230" s="36">
        <f>$N230/S230</f>
        <v>7.6067875950848445E-3</v>
      </c>
      <c r="AF230" s="37">
        <f>J230/K230</f>
        <v>0.8571428571428571</v>
      </c>
      <c r="AG230" s="78" t="str">
        <f>DAY(A230) &amp; "/" &amp; MONTH(A230) &amp; "/" &amp; YEAR(A230)</f>
        <v>5/4/2019</v>
      </c>
    </row>
    <row r="231" spans="1:33" x14ac:dyDescent="0.25">
      <c r="A231" s="2" t="s">
        <v>9578</v>
      </c>
      <c r="B231" s="3" t="s">
        <v>24</v>
      </c>
      <c r="C231" s="4" t="s">
        <v>9579</v>
      </c>
      <c r="D231" s="3" t="s">
        <v>26</v>
      </c>
      <c r="E231" s="3" t="s">
        <v>9580</v>
      </c>
      <c r="F231" s="3" t="s">
        <v>28</v>
      </c>
      <c r="G231" s="3" t="s">
        <v>28</v>
      </c>
      <c r="H231" s="5">
        <v>13</v>
      </c>
      <c r="I231" s="5">
        <v>0</v>
      </c>
      <c r="J231" s="5">
        <v>13</v>
      </c>
      <c r="K231" s="5">
        <v>13</v>
      </c>
      <c r="L231" s="5">
        <v>7.6379999999999998E-3</v>
      </c>
      <c r="M231" s="5">
        <f>O231+V231</f>
        <v>2314</v>
      </c>
      <c r="N231" s="5">
        <v>5</v>
      </c>
      <c r="O231" s="5">
        <v>2311</v>
      </c>
      <c r="P231" s="5">
        <v>1702</v>
      </c>
      <c r="Q231" s="5">
        <v>0</v>
      </c>
      <c r="R231" s="5">
        <v>0</v>
      </c>
      <c r="S231" s="5">
        <f>P231+R231+W231</f>
        <v>1703</v>
      </c>
      <c r="T231" s="5">
        <v>0</v>
      </c>
      <c r="U231" s="5">
        <v>0</v>
      </c>
      <c r="V231" s="5">
        <v>3</v>
      </c>
      <c r="W231" s="5">
        <v>1</v>
      </c>
      <c r="X231" s="37">
        <f>O231/$M231</f>
        <v>0.99870354364736391</v>
      </c>
      <c r="Y231" s="37">
        <f>Q231/$M231</f>
        <v>0</v>
      </c>
      <c r="Z231" s="37">
        <f>V231/$M231</f>
        <v>1.2964563526361278E-3</v>
      </c>
      <c r="AA231" s="37">
        <f>P231/$S231</f>
        <v>0.99941280093951845</v>
      </c>
      <c r="AB231" s="37">
        <f>R231/$S231</f>
        <v>0</v>
      </c>
      <c r="AC231" s="37">
        <f>W231/$S231</f>
        <v>5.8719906048150322E-4</v>
      </c>
      <c r="AD231" s="36">
        <f>$N231/M231</f>
        <v>2.16076058772688E-3</v>
      </c>
      <c r="AE231" s="36">
        <f>$N231/S231</f>
        <v>2.935995302407516E-3</v>
      </c>
      <c r="AF231" s="37">
        <f>J231/K231</f>
        <v>1</v>
      </c>
      <c r="AG231" s="78" t="str">
        <f>DAY(A231) &amp; "/" &amp; MONTH(A231) &amp; "/" &amp; YEAR(A231)</f>
        <v>5/4/2019</v>
      </c>
    </row>
    <row r="232" spans="1:33" x14ac:dyDescent="0.25">
      <c r="A232" s="2" t="s">
        <v>9581</v>
      </c>
      <c r="B232" s="3" t="s">
        <v>24</v>
      </c>
      <c r="C232" s="4" t="s">
        <v>9582</v>
      </c>
      <c r="D232" s="3" t="s">
        <v>206</v>
      </c>
      <c r="E232" s="3" t="s">
        <v>9583</v>
      </c>
      <c r="F232" s="3" t="s">
        <v>28</v>
      </c>
      <c r="G232" s="3" t="s">
        <v>28</v>
      </c>
      <c r="H232" s="5">
        <v>12</v>
      </c>
      <c r="I232" s="5">
        <v>0</v>
      </c>
      <c r="J232" s="5">
        <v>19</v>
      </c>
      <c r="K232" s="5">
        <v>26</v>
      </c>
      <c r="L232" s="5">
        <v>1.5339E-2</v>
      </c>
      <c r="M232" s="5">
        <f>O232+V232</f>
        <v>2382</v>
      </c>
      <c r="N232" s="5">
        <v>0</v>
      </c>
      <c r="O232" s="5">
        <v>2381</v>
      </c>
      <c r="P232" s="5">
        <v>1695</v>
      </c>
      <c r="Q232" s="5">
        <v>0</v>
      </c>
      <c r="R232" s="5">
        <v>0</v>
      </c>
      <c r="S232" s="5">
        <f>P232+R232+W232</f>
        <v>1696</v>
      </c>
      <c r="T232" s="5">
        <v>1</v>
      </c>
      <c r="U232" s="5">
        <v>1</v>
      </c>
      <c r="V232" s="5">
        <v>1</v>
      </c>
      <c r="W232" s="5">
        <v>1</v>
      </c>
      <c r="X232" s="37">
        <f>O232/$M232</f>
        <v>0.99958018471872379</v>
      </c>
      <c r="Y232" s="37">
        <f>Q232/$M232</f>
        <v>0</v>
      </c>
      <c r="Z232" s="37">
        <f>V232/$M232</f>
        <v>4.1981528127623844E-4</v>
      </c>
      <c r="AA232" s="37">
        <f>P232/$S232</f>
        <v>0.99941037735849059</v>
      </c>
      <c r="AB232" s="37">
        <f>R232/$S232</f>
        <v>0</v>
      </c>
      <c r="AC232" s="37">
        <f>W232/$S232</f>
        <v>5.8962264150943394E-4</v>
      </c>
      <c r="AD232" s="36">
        <f>$N232/M232</f>
        <v>0</v>
      </c>
      <c r="AE232" s="36">
        <f>$N232/S232</f>
        <v>0</v>
      </c>
      <c r="AF232" s="37">
        <f>J232/K232</f>
        <v>0.73076923076923073</v>
      </c>
      <c r="AG232" s="78" t="str">
        <f>DAY(A232) &amp; "/" &amp; MONTH(A232) &amp; "/" &amp; YEAR(A232)</f>
        <v>5/4/2019</v>
      </c>
    </row>
    <row r="233" spans="1:33" x14ac:dyDescent="0.25">
      <c r="A233" s="2" t="s">
        <v>9587</v>
      </c>
      <c r="B233" s="3" t="s">
        <v>24</v>
      </c>
      <c r="C233" s="4" t="s">
        <v>9588</v>
      </c>
      <c r="D233" s="3" t="s">
        <v>26</v>
      </c>
      <c r="E233" s="3" t="s">
        <v>9589</v>
      </c>
      <c r="F233" s="3" t="s">
        <v>28</v>
      </c>
      <c r="G233" s="3" t="s">
        <v>28</v>
      </c>
      <c r="H233" s="5">
        <v>16</v>
      </c>
      <c r="I233" s="5">
        <v>0</v>
      </c>
      <c r="J233" s="5">
        <v>39</v>
      </c>
      <c r="K233" s="5">
        <v>40</v>
      </c>
      <c r="L233" s="5">
        <v>2.3725E-2</v>
      </c>
      <c r="M233" s="5">
        <f>O233+V233</f>
        <v>2249</v>
      </c>
      <c r="N233" s="5">
        <v>29</v>
      </c>
      <c r="O233" s="5">
        <v>2249</v>
      </c>
      <c r="P233" s="5">
        <v>1686</v>
      </c>
      <c r="Q233" s="5">
        <v>0</v>
      </c>
      <c r="R233" s="5">
        <v>0</v>
      </c>
      <c r="S233" s="5">
        <f>P233+R233+W233</f>
        <v>1686</v>
      </c>
      <c r="T233" s="5">
        <v>1</v>
      </c>
      <c r="U233" s="5">
        <v>0</v>
      </c>
      <c r="V233" s="5">
        <v>0</v>
      </c>
      <c r="W233" s="5">
        <v>0</v>
      </c>
      <c r="X233" s="37">
        <f>O233/$M233</f>
        <v>1</v>
      </c>
      <c r="Y233" s="37">
        <f>Q233/$M233</f>
        <v>0</v>
      </c>
      <c r="Z233" s="37">
        <f>V233/$M233</f>
        <v>0</v>
      </c>
      <c r="AA233" s="37">
        <f>P233/$S233</f>
        <v>1</v>
      </c>
      <c r="AB233" s="37">
        <f>R233/$S233</f>
        <v>0</v>
      </c>
      <c r="AC233" s="37">
        <f>W233/$S233</f>
        <v>0</v>
      </c>
      <c r="AD233" s="36">
        <f>$N233/M233</f>
        <v>1.2894619831036016E-2</v>
      </c>
      <c r="AE233" s="36">
        <f>$N233/S233</f>
        <v>1.7200474495848161E-2</v>
      </c>
      <c r="AF233" s="37">
        <f>J233/K233</f>
        <v>0.97499999999999998</v>
      </c>
      <c r="AG233" s="78" t="str">
        <f>DAY(A233) &amp; "/" &amp; MONTH(A233) &amp; "/" &amp; YEAR(A233)</f>
        <v>2/4/2019</v>
      </c>
    </row>
    <row r="234" spans="1:33" x14ac:dyDescent="0.25">
      <c r="A234" s="2" t="s">
        <v>9590</v>
      </c>
      <c r="B234" s="3" t="s">
        <v>24</v>
      </c>
      <c r="C234" s="4" t="s">
        <v>9591</v>
      </c>
      <c r="D234" s="3" t="s">
        <v>26</v>
      </c>
      <c r="E234" s="3" t="s">
        <v>9592</v>
      </c>
      <c r="F234" s="3" t="s">
        <v>28</v>
      </c>
      <c r="G234" s="3" t="s">
        <v>28</v>
      </c>
      <c r="H234" s="5">
        <v>115</v>
      </c>
      <c r="I234" s="5">
        <v>4</v>
      </c>
      <c r="J234" s="5">
        <v>113</v>
      </c>
      <c r="K234" s="5">
        <v>120</v>
      </c>
      <c r="L234" s="5">
        <v>7.1344000000000005E-2</v>
      </c>
      <c r="M234" s="5">
        <f>O234+V234</f>
        <v>2407</v>
      </c>
      <c r="N234" s="5">
        <v>25</v>
      </c>
      <c r="O234" s="5">
        <v>2295</v>
      </c>
      <c r="P234" s="5">
        <v>1682</v>
      </c>
      <c r="Q234" s="5">
        <v>0</v>
      </c>
      <c r="R234" s="5">
        <v>0</v>
      </c>
      <c r="S234" s="5">
        <f>P234+R234+W234</f>
        <v>1760</v>
      </c>
      <c r="T234" s="5">
        <v>12</v>
      </c>
      <c r="U234" s="5">
        <v>1</v>
      </c>
      <c r="V234" s="5">
        <v>112</v>
      </c>
      <c r="W234" s="5">
        <v>78</v>
      </c>
      <c r="X234" s="37">
        <f>O234/$M234</f>
        <v>0.95346904860822601</v>
      </c>
      <c r="Y234" s="37">
        <f>Q234/$M234</f>
        <v>0</v>
      </c>
      <c r="Z234" s="37">
        <f>V234/$M234</f>
        <v>4.6530951391773989E-2</v>
      </c>
      <c r="AA234" s="37">
        <f>P234/$S234</f>
        <v>0.95568181818181819</v>
      </c>
      <c r="AB234" s="37">
        <f>R234/$S234</f>
        <v>0</v>
      </c>
      <c r="AC234" s="37">
        <f>W234/$S234</f>
        <v>4.4318181818181819E-2</v>
      </c>
      <c r="AD234" s="36">
        <f>$N234/M234</f>
        <v>1.038637307852098E-2</v>
      </c>
      <c r="AE234" s="36">
        <f>$N234/S234</f>
        <v>1.4204545454545454E-2</v>
      </c>
      <c r="AF234" s="37">
        <f>J234/K234</f>
        <v>0.94166666666666665</v>
      </c>
      <c r="AG234" s="78" t="str">
        <f>DAY(A234) &amp; "/" &amp; MONTH(A234) &amp; "/" &amp; YEAR(A234)</f>
        <v>1/4/2019</v>
      </c>
    </row>
    <row r="235" spans="1:33" x14ac:dyDescent="0.25">
      <c r="A235" s="2" t="s">
        <v>9596</v>
      </c>
      <c r="B235" s="3" t="s">
        <v>24</v>
      </c>
      <c r="C235" s="4" t="s">
        <v>9597</v>
      </c>
      <c r="D235" s="3" t="s">
        <v>26</v>
      </c>
      <c r="E235" s="3" t="s">
        <v>9598</v>
      </c>
      <c r="F235" s="3" t="s">
        <v>28</v>
      </c>
      <c r="G235" s="3" t="s">
        <v>28</v>
      </c>
      <c r="H235" s="5">
        <v>261</v>
      </c>
      <c r="I235" s="5">
        <v>14</v>
      </c>
      <c r="J235" s="5">
        <v>142</v>
      </c>
      <c r="K235" s="5">
        <v>159</v>
      </c>
      <c r="L235" s="5">
        <v>9.5210000000000003E-2</v>
      </c>
      <c r="M235" s="5">
        <f>O235+V235</f>
        <v>2552</v>
      </c>
      <c r="N235" s="5">
        <v>21</v>
      </c>
      <c r="O235" s="5">
        <v>2445</v>
      </c>
      <c r="P235" s="5">
        <v>1670</v>
      </c>
      <c r="Q235" s="5">
        <v>0</v>
      </c>
      <c r="R235" s="5">
        <v>0</v>
      </c>
      <c r="S235" s="5">
        <f>P235+R235+W235</f>
        <v>1747</v>
      </c>
      <c r="T235" s="5">
        <v>25</v>
      </c>
      <c r="U235" s="5">
        <v>0</v>
      </c>
      <c r="V235" s="5">
        <v>107</v>
      </c>
      <c r="W235" s="5">
        <v>77</v>
      </c>
      <c r="X235" s="37">
        <f>O235/$M235</f>
        <v>0.95807210031347967</v>
      </c>
      <c r="Y235" s="37">
        <f>Q235/$M235</f>
        <v>0</v>
      </c>
      <c r="Z235" s="37">
        <f>V235/$M235</f>
        <v>4.1927899686520373E-2</v>
      </c>
      <c r="AA235" s="37">
        <f>P235/$S235</f>
        <v>0.95592444190040071</v>
      </c>
      <c r="AB235" s="37">
        <f>R235/$S235</f>
        <v>0</v>
      </c>
      <c r="AC235" s="37">
        <f>W235/$S235</f>
        <v>4.4075558099599316E-2</v>
      </c>
      <c r="AD235" s="36">
        <f>$N235/M235</f>
        <v>8.2288401253918491E-3</v>
      </c>
      <c r="AE235" s="36">
        <f>$N235/S235</f>
        <v>1.2020606754436176E-2</v>
      </c>
      <c r="AF235" s="37">
        <f>J235/K235</f>
        <v>0.89308176100628933</v>
      </c>
      <c r="AG235" s="78" t="str">
        <f>DAY(A235) &amp; "/" &amp; MONTH(A235) &amp; "/" &amp; YEAR(A235)</f>
        <v>7/4/2019</v>
      </c>
    </row>
    <row r="236" spans="1:33" x14ac:dyDescent="0.25">
      <c r="A236" s="2" t="s">
        <v>9599</v>
      </c>
      <c r="B236" s="3" t="s">
        <v>24</v>
      </c>
      <c r="C236" s="4" t="s">
        <v>9600</v>
      </c>
      <c r="D236" s="3" t="s">
        <v>26</v>
      </c>
      <c r="E236" s="3" t="s">
        <v>9601</v>
      </c>
      <c r="F236" s="3" t="s">
        <v>28</v>
      </c>
      <c r="G236" s="3" t="s">
        <v>28</v>
      </c>
      <c r="H236" s="5">
        <v>36</v>
      </c>
      <c r="I236" s="5">
        <v>3</v>
      </c>
      <c r="J236" s="5">
        <v>76</v>
      </c>
      <c r="K236" s="5">
        <v>85</v>
      </c>
      <c r="L236" s="5">
        <v>5.0897999999999999E-2</v>
      </c>
      <c r="M236" s="5">
        <f>O236+V236</f>
        <v>2242</v>
      </c>
      <c r="N236" s="5">
        <v>59</v>
      </c>
      <c r="O236" s="5">
        <v>2236</v>
      </c>
      <c r="P236" s="5">
        <v>1670</v>
      </c>
      <c r="Q236" s="5">
        <v>0</v>
      </c>
      <c r="R236" s="5">
        <v>0</v>
      </c>
      <c r="S236" s="5">
        <f>P236+R236+W236</f>
        <v>1676</v>
      </c>
      <c r="T236" s="5">
        <v>2</v>
      </c>
      <c r="U236" s="5">
        <v>0</v>
      </c>
      <c r="V236" s="5">
        <v>6</v>
      </c>
      <c r="W236" s="5">
        <v>6</v>
      </c>
      <c r="X236" s="37">
        <f>O236/$M236</f>
        <v>0.99732381801962533</v>
      </c>
      <c r="Y236" s="37">
        <f>Q236/$M236</f>
        <v>0</v>
      </c>
      <c r="Z236" s="37">
        <f>V236/$M236</f>
        <v>2.6761819803746653E-3</v>
      </c>
      <c r="AA236" s="37">
        <f>P236/$S236</f>
        <v>0.99642004773269688</v>
      </c>
      <c r="AB236" s="37">
        <f>R236/$S236</f>
        <v>0</v>
      </c>
      <c r="AC236" s="37">
        <f>W236/$S236</f>
        <v>3.5799522673031028E-3</v>
      </c>
      <c r="AD236" s="36">
        <f>$N236/M236</f>
        <v>2.6315789473684209E-2</v>
      </c>
      <c r="AE236" s="36">
        <f>$N236/S236</f>
        <v>3.5202863961813845E-2</v>
      </c>
      <c r="AF236" s="37">
        <f>J236/K236</f>
        <v>0.89411764705882357</v>
      </c>
      <c r="AG236" s="78" t="str">
        <f>DAY(A236) &amp; "/" &amp; MONTH(A236) &amp; "/" &amp; YEAR(A236)</f>
        <v>2/4/2019</v>
      </c>
    </row>
    <row r="237" spans="1:33" x14ac:dyDescent="0.25">
      <c r="A237" s="2" t="s">
        <v>9602</v>
      </c>
      <c r="B237" s="3" t="s">
        <v>24</v>
      </c>
      <c r="C237" s="4" t="s">
        <v>9603</v>
      </c>
      <c r="D237" s="3" t="s">
        <v>26</v>
      </c>
      <c r="E237" s="3" t="s">
        <v>9604</v>
      </c>
      <c r="F237" s="3" t="s">
        <v>28</v>
      </c>
      <c r="G237" s="3" t="s">
        <v>28</v>
      </c>
      <c r="H237" s="5">
        <v>38</v>
      </c>
      <c r="I237" s="5">
        <v>1</v>
      </c>
      <c r="J237" s="5">
        <v>31</v>
      </c>
      <c r="K237" s="5">
        <v>34</v>
      </c>
      <c r="L237" s="5">
        <v>2.0383999999999999E-2</v>
      </c>
      <c r="M237" s="5">
        <f>O237+V237</f>
        <v>2324</v>
      </c>
      <c r="N237" s="5">
        <v>5</v>
      </c>
      <c r="O237" s="5">
        <v>2308</v>
      </c>
      <c r="P237" s="5">
        <v>1668</v>
      </c>
      <c r="Q237" s="5">
        <v>0</v>
      </c>
      <c r="R237" s="5">
        <v>0</v>
      </c>
      <c r="S237" s="5">
        <f>P237+R237+W237</f>
        <v>1677</v>
      </c>
      <c r="T237" s="5">
        <v>2</v>
      </c>
      <c r="U237" s="5">
        <v>1</v>
      </c>
      <c r="V237" s="5">
        <v>16</v>
      </c>
      <c r="W237" s="5">
        <v>9</v>
      </c>
      <c r="X237" s="37">
        <f>O237/$M237</f>
        <v>0.99311531841652323</v>
      </c>
      <c r="Y237" s="37">
        <f>Q237/$M237</f>
        <v>0</v>
      </c>
      <c r="Z237" s="37">
        <f>V237/$M237</f>
        <v>6.8846815834767644E-3</v>
      </c>
      <c r="AA237" s="37">
        <f>P237/$S237</f>
        <v>0.99463327370304111</v>
      </c>
      <c r="AB237" s="37">
        <f>R237/$S237</f>
        <v>0</v>
      </c>
      <c r="AC237" s="37">
        <f>W237/$S237</f>
        <v>5.3667262969588547E-3</v>
      </c>
      <c r="AD237" s="36">
        <f>$N237/M237</f>
        <v>2.1514629948364886E-3</v>
      </c>
      <c r="AE237" s="36">
        <f>$N237/S237</f>
        <v>2.9815146094215863E-3</v>
      </c>
      <c r="AF237" s="37">
        <f>J237/K237</f>
        <v>0.91176470588235292</v>
      </c>
      <c r="AG237" s="78" t="str">
        <f>DAY(A237) &amp; "/" &amp; MONTH(A237) &amp; "/" &amp; YEAR(A237)</f>
        <v>2/4/2019</v>
      </c>
    </row>
    <row r="238" spans="1:33" x14ac:dyDescent="0.25">
      <c r="A238" s="2" t="s">
        <v>9605</v>
      </c>
      <c r="B238" s="3" t="s">
        <v>24</v>
      </c>
      <c r="C238" s="4" t="s">
        <v>9606</v>
      </c>
      <c r="D238" s="3" t="s">
        <v>26</v>
      </c>
      <c r="E238" s="3" t="s">
        <v>9607</v>
      </c>
      <c r="F238" s="3" t="s">
        <v>28</v>
      </c>
      <c r="G238" s="3" t="s">
        <v>28</v>
      </c>
      <c r="H238" s="5">
        <v>21</v>
      </c>
      <c r="I238" s="5">
        <v>0</v>
      </c>
      <c r="J238" s="5">
        <v>22</v>
      </c>
      <c r="K238" s="5">
        <v>22</v>
      </c>
      <c r="L238" s="5">
        <v>1.3205E-2</v>
      </c>
      <c r="M238" s="5">
        <f>O238+V238</f>
        <v>2284</v>
      </c>
      <c r="N238" s="5">
        <v>11</v>
      </c>
      <c r="O238" s="5">
        <v>2284</v>
      </c>
      <c r="P238" s="5">
        <v>1666</v>
      </c>
      <c r="Q238" s="5">
        <v>0</v>
      </c>
      <c r="R238" s="5">
        <v>0</v>
      </c>
      <c r="S238" s="5">
        <f>P238+R238+W238</f>
        <v>1666</v>
      </c>
      <c r="T238" s="5">
        <v>1</v>
      </c>
      <c r="U238" s="5">
        <v>0</v>
      </c>
      <c r="V238" s="5">
        <v>0</v>
      </c>
      <c r="W238" s="5">
        <v>0</v>
      </c>
      <c r="X238" s="37">
        <f>O238/$M238</f>
        <v>1</v>
      </c>
      <c r="Y238" s="37">
        <f>Q238/$M238</f>
        <v>0</v>
      </c>
      <c r="Z238" s="37">
        <f>V238/$M238</f>
        <v>0</v>
      </c>
      <c r="AA238" s="37">
        <f>P238/$S238</f>
        <v>1</v>
      </c>
      <c r="AB238" s="37">
        <f>R238/$S238</f>
        <v>0</v>
      </c>
      <c r="AC238" s="37">
        <f>W238/$S238</f>
        <v>0</v>
      </c>
      <c r="AD238" s="36">
        <f>$N238/M238</f>
        <v>4.8161120840630473E-3</v>
      </c>
      <c r="AE238" s="36">
        <f>$N238/S238</f>
        <v>6.6026410564225691E-3</v>
      </c>
      <c r="AF238" s="37">
        <f>J238/K238</f>
        <v>1</v>
      </c>
      <c r="AG238" s="78" t="str">
        <f>DAY(A238) &amp; "/" &amp; MONTH(A238) &amp; "/" &amp; YEAR(A238)</f>
        <v>5/4/2019</v>
      </c>
    </row>
    <row r="239" spans="1:33" x14ac:dyDescent="0.25">
      <c r="A239" s="2" t="s">
        <v>9608</v>
      </c>
      <c r="B239" s="3" t="s">
        <v>24</v>
      </c>
      <c r="C239" s="4" t="s">
        <v>9609</v>
      </c>
      <c r="D239" s="3" t="s">
        <v>26</v>
      </c>
      <c r="E239" s="3" t="s">
        <v>9610</v>
      </c>
      <c r="F239" s="3" t="s">
        <v>28</v>
      </c>
      <c r="G239" s="3" t="s">
        <v>28</v>
      </c>
      <c r="H239" s="5">
        <v>22</v>
      </c>
      <c r="I239" s="5">
        <v>0</v>
      </c>
      <c r="J239" s="5">
        <v>18</v>
      </c>
      <c r="K239" s="5">
        <v>21</v>
      </c>
      <c r="L239" s="5">
        <v>1.2658000000000001E-2</v>
      </c>
      <c r="M239" s="5">
        <f>O239+V239</f>
        <v>2318</v>
      </c>
      <c r="N239" s="5">
        <v>9</v>
      </c>
      <c r="O239" s="5">
        <v>2306</v>
      </c>
      <c r="P239" s="5">
        <v>1659</v>
      </c>
      <c r="Q239" s="5">
        <v>0</v>
      </c>
      <c r="R239" s="5">
        <v>0</v>
      </c>
      <c r="S239" s="5">
        <f>P239+R239+W239</f>
        <v>1668</v>
      </c>
      <c r="T239" s="5">
        <v>3</v>
      </c>
      <c r="U239" s="5">
        <v>1</v>
      </c>
      <c r="V239" s="5">
        <v>12</v>
      </c>
      <c r="W239" s="5">
        <v>9</v>
      </c>
      <c r="X239" s="37">
        <f>O239/$M239</f>
        <v>0.994823123382226</v>
      </c>
      <c r="Y239" s="37">
        <f>Q239/$M239</f>
        <v>0</v>
      </c>
      <c r="Z239" s="37">
        <f>V239/$M239</f>
        <v>5.1768766177739426E-3</v>
      </c>
      <c r="AA239" s="37">
        <f>P239/$S239</f>
        <v>0.99460431654676262</v>
      </c>
      <c r="AB239" s="37">
        <f>R239/$S239</f>
        <v>0</v>
      </c>
      <c r="AC239" s="37">
        <f>W239/$S239</f>
        <v>5.3956834532374104E-3</v>
      </c>
      <c r="AD239" s="36">
        <f>$N239/M239</f>
        <v>3.8826574633304572E-3</v>
      </c>
      <c r="AE239" s="36">
        <f>$N239/S239</f>
        <v>5.3956834532374104E-3</v>
      </c>
      <c r="AF239" s="37">
        <f>J239/K239</f>
        <v>0.8571428571428571</v>
      </c>
      <c r="AG239" s="78" t="str">
        <f>DAY(A239) &amp; "/" &amp; MONTH(A239) &amp; "/" &amp; YEAR(A239)</f>
        <v>3/4/2019</v>
      </c>
    </row>
    <row r="240" spans="1:33" x14ac:dyDescent="0.25">
      <c r="A240" s="2" t="s">
        <v>9611</v>
      </c>
      <c r="B240" s="3" t="s">
        <v>24</v>
      </c>
      <c r="C240" s="4" t="s">
        <v>9612</v>
      </c>
      <c r="D240" s="3" t="s">
        <v>26</v>
      </c>
      <c r="E240" s="3" t="s">
        <v>9613</v>
      </c>
      <c r="F240" s="3" t="s">
        <v>28</v>
      </c>
      <c r="G240" s="3" t="s">
        <v>28</v>
      </c>
      <c r="H240" s="5">
        <v>54</v>
      </c>
      <c r="I240" s="5">
        <v>4</v>
      </c>
      <c r="J240" s="5">
        <v>39</v>
      </c>
      <c r="K240" s="5">
        <v>44</v>
      </c>
      <c r="L240" s="5">
        <v>2.6634000000000001E-2</v>
      </c>
      <c r="M240" s="5">
        <f>O240+V240</f>
        <v>2313</v>
      </c>
      <c r="N240" s="5">
        <v>5</v>
      </c>
      <c r="O240" s="5">
        <v>2275</v>
      </c>
      <c r="P240" s="5">
        <v>1652</v>
      </c>
      <c r="Q240" s="5">
        <v>0</v>
      </c>
      <c r="R240" s="5">
        <v>0</v>
      </c>
      <c r="S240" s="5">
        <f>P240+R240+W240</f>
        <v>1683</v>
      </c>
      <c r="T240" s="5">
        <v>6</v>
      </c>
      <c r="U240" s="5">
        <v>1</v>
      </c>
      <c r="V240" s="5">
        <v>38</v>
      </c>
      <c r="W240" s="5">
        <v>31</v>
      </c>
      <c r="X240" s="37">
        <f>O240/$M240</f>
        <v>0.98357111975789013</v>
      </c>
      <c r="Y240" s="37">
        <f>Q240/$M240</f>
        <v>0</v>
      </c>
      <c r="Z240" s="37">
        <f>V240/$M240</f>
        <v>1.6428880242109815E-2</v>
      </c>
      <c r="AA240" s="37">
        <f>P240/$S240</f>
        <v>0.98158051099227572</v>
      </c>
      <c r="AB240" s="37">
        <f>R240/$S240</f>
        <v>0</v>
      </c>
      <c r="AC240" s="37">
        <f>W240/$S240</f>
        <v>1.8419489007724301E-2</v>
      </c>
      <c r="AD240" s="36">
        <f>$N240/M240</f>
        <v>2.1616947686986599E-3</v>
      </c>
      <c r="AE240" s="36">
        <f>$N240/S240</f>
        <v>2.9708853238265003E-3</v>
      </c>
      <c r="AF240" s="37">
        <f>J240/K240</f>
        <v>0.88636363636363635</v>
      </c>
      <c r="AG240" s="78" t="str">
        <f>DAY(A240) &amp; "/" &amp; MONTH(A240) &amp; "/" &amp; YEAR(A240)</f>
        <v>3/4/2019</v>
      </c>
    </row>
    <row r="241" spans="1:33" x14ac:dyDescent="0.25">
      <c r="A241" s="2" t="s">
        <v>9614</v>
      </c>
      <c r="B241" s="3" t="s">
        <v>24</v>
      </c>
      <c r="C241" s="4" t="s">
        <v>9615</v>
      </c>
      <c r="D241" s="3" t="s">
        <v>26</v>
      </c>
      <c r="E241" s="3" t="s">
        <v>9616</v>
      </c>
      <c r="F241" s="3" t="s">
        <v>28</v>
      </c>
      <c r="G241" s="3" t="s">
        <v>28</v>
      </c>
      <c r="H241" s="5">
        <v>50</v>
      </c>
      <c r="I241" s="5">
        <v>5</v>
      </c>
      <c r="J241" s="5">
        <v>50</v>
      </c>
      <c r="K241" s="5">
        <v>54</v>
      </c>
      <c r="L241" s="5">
        <v>3.2688000000000002E-2</v>
      </c>
      <c r="M241" s="5">
        <f>O241+V241</f>
        <v>2328</v>
      </c>
      <c r="N241" s="5">
        <v>6</v>
      </c>
      <c r="O241" s="5">
        <v>2267</v>
      </c>
      <c r="P241" s="5">
        <v>1652</v>
      </c>
      <c r="Q241" s="5">
        <v>0</v>
      </c>
      <c r="R241" s="5">
        <v>0</v>
      </c>
      <c r="S241" s="5">
        <f>P241+R241+W241</f>
        <v>1695</v>
      </c>
      <c r="T241" s="5">
        <v>3</v>
      </c>
      <c r="U241" s="5">
        <v>1</v>
      </c>
      <c r="V241" s="5">
        <v>61</v>
      </c>
      <c r="W241" s="5">
        <v>43</v>
      </c>
      <c r="X241" s="37">
        <f>O241/$M241</f>
        <v>0.97379725085910651</v>
      </c>
      <c r="Y241" s="37">
        <f>Q241/$M241</f>
        <v>0</v>
      </c>
      <c r="Z241" s="37">
        <f>V241/$M241</f>
        <v>2.6202749140893471E-2</v>
      </c>
      <c r="AA241" s="37">
        <f>P241/$S241</f>
        <v>0.97463126843657821</v>
      </c>
      <c r="AB241" s="37">
        <f>R241/$S241</f>
        <v>0</v>
      </c>
      <c r="AC241" s="37">
        <f>W241/$S241</f>
        <v>2.5368731563421829E-2</v>
      </c>
      <c r="AD241" s="36">
        <f>$N241/M241</f>
        <v>2.5773195876288659E-3</v>
      </c>
      <c r="AE241" s="36">
        <f>$N241/S241</f>
        <v>3.5398230088495575E-3</v>
      </c>
      <c r="AF241" s="37">
        <f>J241/K241</f>
        <v>0.92592592592592593</v>
      </c>
      <c r="AG241" s="78" t="str">
        <f>DAY(A241) &amp; "/" &amp; MONTH(A241) &amp; "/" &amp; YEAR(A241)</f>
        <v>2/4/2019</v>
      </c>
    </row>
    <row r="242" spans="1:33" x14ac:dyDescent="0.25">
      <c r="A242" s="2" t="s">
        <v>9617</v>
      </c>
      <c r="B242" s="3" t="s">
        <v>24</v>
      </c>
      <c r="C242" s="4" t="s">
        <v>9618</v>
      </c>
      <c r="D242" s="3" t="s">
        <v>26</v>
      </c>
      <c r="E242" s="3" t="s">
        <v>9619</v>
      </c>
      <c r="F242" s="3" t="s">
        <v>28</v>
      </c>
      <c r="G242" s="3" t="s">
        <v>28</v>
      </c>
      <c r="H242" s="5">
        <v>7</v>
      </c>
      <c r="I242" s="5">
        <v>0</v>
      </c>
      <c r="J242" s="5">
        <v>19</v>
      </c>
      <c r="K242" s="5">
        <v>19</v>
      </c>
      <c r="L242" s="5">
        <v>1.1514999999999999E-2</v>
      </c>
      <c r="M242" s="5">
        <f>O242+V242</f>
        <v>2304</v>
      </c>
      <c r="N242" s="5">
        <v>11</v>
      </c>
      <c r="O242" s="5">
        <v>2304</v>
      </c>
      <c r="P242" s="5">
        <v>1650</v>
      </c>
      <c r="Q242" s="5">
        <v>0</v>
      </c>
      <c r="R242" s="5">
        <v>0</v>
      </c>
      <c r="S242" s="5">
        <f>P242+R242+W242</f>
        <v>1650</v>
      </c>
      <c r="T242" s="5">
        <v>2</v>
      </c>
      <c r="U242" s="5">
        <v>0</v>
      </c>
      <c r="V242" s="5">
        <v>0</v>
      </c>
      <c r="W242" s="5">
        <v>0</v>
      </c>
      <c r="X242" s="37">
        <f>O242/$M242</f>
        <v>1</v>
      </c>
      <c r="Y242" s="37">
        <f>Q242/$M242</f>
        <v>0</v>
      </c>
      <c r="Z242" s="37">
        <f>V242/$M242</f>
        <v>0</v>
      </c>
      <c r="AA242" s="37">
        <f>P242/$S242</f>
        <v>1</v>
      </c>
      <c r="AB242" s="37">
        <f>R242/$S242</f>
        <v>0</v>
      </c>
      <c r="AC242" s="37">
        <f>W242/$S242</f>
        <v>0</v>
      </c>
      <c r="AD242" s="36">
        <f>$N242/M242</f>
        <v>4.7743055555555559E-3</v>
      </c>
      <c r="AE242" s="36">
        <f>$N242/S242</f>
        <v>6.6666666666666671E-3</v>
      </c>
      <c r="AF242" s="37">
        <f>J242/K242</f>
        <v>1</v>
      </c>
      <c r="AG242" s="78" t="str">
        <f>DAY(A242) &amp; "/" &amp; MONTH(A242) &amp; "/" &amp; YEAR(A242)</f>
        <v>4/4/2019</v>
      </c>
    </row>
    <row r="243" spans="1:33" x14ac:dyDescent="0.25">
      <c r="A243" s="2" t="s">
        <v>9626</v>
      </c>
      <c r="B243" s="3" t="s">
        <v>24</v>
      </c>
      <c r="C243" s="4" t="s">
        <v>9627</v>
      </c>
      <c r="D243" s="3" t="s">
        <v>26</v>
      </c>
      <c r="E243" s="3" t="s">
        <v>9628</v>
      </c>
      <c r="F243" s="3" t="s">
        <v>28</v>
      </c>
      <c r="G243" s="3" t="s">
        <v>28</v>
      </c>
      <c r="H243" s="5">
        <v>23</v>
      </c>
      <c r="I243" s="5">
        <v>0</v>
      </c>
      <c r="J243" s="5">
        <v>23</v>
      </c>
      <c r="K243" s="5">
        <v>24</v>
      </c>
      <c r="L243" s="5">
        <v>1.4706E-2</v>
      </c>
      <c r="M243" s="5">
        <f>O243+V243</f>
        <v>2322</v>
      </c>
      <c r="N243" s="5">
        <v>12</v>
      </c>
      <c r="O243" s="5">
        <v>2321</v>
      </c>
      <c r="P243" s="5">
        <v>1632</v>
      </c>
      <c r="Q243" s="5">
        <v>0</v>
      </c>
      <c r="R243" s="5">
        <v>0</v>
      </c>
      <c r="S243" s="5">
        <f>P243+R243+W243</f>
        <v>1633</v>
      </c>
      <c r="T243" s="5">
        <v>1</v>
      </c>
      <c r="U243" s="5">
        <v>0</v>
      </c>
      <c r="V243" s="5">
        <v>1</v>
      </c>
      <c r="W243" s="5">
        <v>1</v>
      </c>
      <c r="X243" s="37">
        <f>O243/$M243</f>
        <v>0.99956933677863913</v>
      </c>
      <c r="Y243" s="37">
        <f>Q243/$M243</f>
        <v>0</v>
      </c>
      <c r="Z243" s="37">
        <f>V243/$M243</f>
        <v>4.3066322136089578E-4</v>
      </c>
      <c r="AA243" s="37">
        <f>P243/$S243</f>
        <v>0.99938763012859766</v>
      </c>
      <c r="AB243" s="37">
        <f>R243/$S243</f>
        <v>0</v>
      </c>
      <c r="AC243" s="37">
        <f>W243/$S243</f>
        <v>6.1236987140232701E-4</v>
      </c>
      <c r="AD243" s="36">
        <f>$N243/M243</f>
        <v>5.1679586563307496E-3</v>
      </c>
      <c r="AE243" s="36">
        <f>$N243/S243</f>
        <v>7.3484384568279241E-3</v>
      </c>
      <c r="AF243" s="37">
        <f>J243/K243</f>
        <v>0.95833333333333337</v>
      </c>
      <c r="AG243" s="78" t="str">
        <f>DAY(A243) &amp; "/" &amp; MONTH(A243) &amp; "/" &amp; YEAR(A243)</f>
        <v>3/4/2019</v>
      </c>
    </row>
    <row r="244" spans="1:33" x14ac:dyDescent="0.25">
      <c r="A244" s="2" t="s">
        <v>9629</v>
      </c>
      <c r="B244" s="3" t="s">
        <v>24</v>
      </c>
      <c r="C244" s="4" t="s">
        <v>9630</v>
      </c>
      <c r="D244" s="3" t="s">
        <v>26</v>
      </c>
      <c r="E244" s="3" t="s">
        <v>9631</v>
      </c>
      <c r="F244" s="3" t="s">
        <v>28</v>
      </c>
      <c r="G244" s="3" t="s">
        <v>28</v>
      </c>
      <c r="H244" s="5">
        <v>29</v>
      </c>
      <c r="I244" s="5">
        <v>1</v>
      </c>
      <c r="J244" s="5">
        <v>29</v>
      </c>
      <c r="K244" s="5">
        <v>32</v>
      </c>
      <c r="L244" s="5">
        <v>1.968E-2</v>
      </c>
      <c r="M244" s="5">
        <f>O244+V244</f>
        <v>2260</v>
      </c>
      <c r="N244" s="5">
        <v>17</v>
      </c>
      <c r="O244" s="5">
        <v>2258</v>
      </c>
      <c r="P244" s="5">
        <v>1626</v>
      </c>
      <c r="Q244" s="5">
        <v>0</v>
      </c>
      <c r="R244" s="5">
        <v>0</v>
      </c>
      <c r="S244" s="5">
        <f>P244+R244+W244</f>
        <v>1628</v>
      </c>
      <c r="T244" s="5">
        <v>2</v>
      </c>
      <c r="U244" s="5">
        <v>0</v>
      </c>
      <c r="V244" s="5">
        <v>2</v>
      </c>
      <c r="W244" s="5">
        <v>2</v>
      </c>
      <c r="X244" s="37">
        <f>O244/$M244</f>
        <v>0.99911504424778763</v>
      </c>
      <c r="Y244" s="37">
        <f>Q244/$M244</f>
        <v>0</v>
      </c>
      <c r="Z244" s="37">
        <f>V244/$M244</f>
        <v>8.8495575221238937E-4</v>
      </c>
      <c r="AA244" s="37">
        <f>P244/$S244</f>
        <v>0.99877149877149873</v>
      </c>
      <c r="AB244" s="37">
        <f>R244/$S244</f>
        <v>0</v>
      </c>
      <c r="AC244" s="37">
        <f>W244/$S244</f>
        <v>1.2285012285012285E-3</v>
      </c>
      <c r="AD244" s="36">
        <f>$N244/M244</f>
        <v>7.5221238938053096E-3</v>
      </c>
      <c r="AE244" s="36">
        <f>$N244/S244</f>
        <v>1.0442260442260442E-2</v>
      </c>
      <c r="AF244" s="37">
        <f>J244/K244</f>
        <v>0.90625</v>
      </c>
      <c r="AG244" s="78" t="str">
        <f>DAY(A244) &amp; "/" &amp; MONTH(A244) &amp; "/" &amp; YEAR(A244)</f>
        <v>3/4/2019</v>
      </c>
    </row>
    <row r="245" spans="1:33" x14ac:dyDescent="0.25">
      <c r="A245" s="2" t="s">
        <v>9644</v>
      </c>
      <c r="B245" s="3" t="s">
        <v>24</v>
      </c>
      <c r="C245" s="4" t="s">
        <v>9645</v>
      </c>
      <c r="D245" s="3" t="s">
        <v>26</v>
      </c>
      <c r="E245" s="3" t="s">
        <v>9646</v>
      </c>
      <c r="F245" s="3" t="s">
        <v>28</v>
      </c>
      <c r="G245" s="3" t="s">
        <v>28</v>
      </c>
      <c r="H245" s="5">
        <v>12</v>
      </c>
      <c r="I245" s="5">
        <v>0</v>
      </c>
      <c r="J245" s="5">
        <v>17</v>
      </c>
      <c r="K245" s="5">
        <v>18</v>
      </c>
      <c r="L245" s="5">
        <v>1.1583E-2</v>
      </c>
      <c r="M245" s="5">
        <f>O245+V245</f>
        <v>2192</v>
      </c>
      <c r="N245" s="5">
        <v>5</v>
      </c>
      <c r="O245" s="5">
        <v>2192</v>
      </c>
      <c r="P245" s="5">
        <v>1554</v>
      </c>
      <c r="Q245" s="5">
        <v>0</v>
      </c>
      <c r="R245" s="5">
        <v>0</v>
      </c>
      <c r="S245" s="5">
        <f>P245+R245+W245</f>
        <v>1554</v>
      </c>
      <c r="T245" s="5">
        <v>2</v>
      </c>
      <c r="U245" s="5">
        <v>0</v>
      </c>
      <c r="V245" s="5">
        <v>0</v>
      </c>
      <c r="W245" s="5">
        <v>0</v>
      </c>
      <c r="X245" s="37">
        <f>O245/$M245</f>
        <v>1</v>
      </c>
      <c r="Y245" s="37">
        <f>Q245/$M245</f>
        <v>0</v>
      </c>
      <c r="Z245" s="37">
        <f>V245/$M245</f>
        <v>0</v>
      </c>
      <c r="AA245" s="37">
        <f>P245/$S245</f>
        <v>1</v>
      </c>
      <c r="AB245" s="37">
        <f>R245/$S245</f>
        <v>0</v>
      </c>
      <c r="AC245" s="37">
        <f>W245/$S245</f>
        <v>0</v>
      </c>
      <c r="AD245" s="36">
        <f>$N245/M245</f>
        <v>2.2810218978102188E-3</v>
      </c>
      <c r="AE245" s="36">
        <f>$N245/S245</f>
        <v>3.2175032175032173E-3</v>
      </c>
      <c r="AF245" s="37">
        <f>J245/K245</f>
        <v>0.94444444444444442</v>
      </c>
      <c r="AG245" s="78" t="str">
        <f>DAY(A245) &amp; "/" &amp; MONTH(A245) &amp; "/" &amp; YEAR(A245)</f>
        <v>6/4/2019</v>
      </c>
    </row>
    <row r="246" spans="1:33" x14ac:dyDescent="0.25">
      <c r="A246" s="2" t="s">
        <v>9647</v>
      </c>
      <c r="B246" s="3" t="s">
        <v>24</v>
      </c>
      <c r="C246" s="4" t="s">
        <v>9648</v>
      </c>
      <c r="D246" s="3" t="s">
        <v>26</v>
      </c>
      <c r="E246" s="3" t="s">
        <v>9649</v>
      </c>
      <c r="F246" s="3" t="s">
        <v>28</v>
      </c>
      <c r="G246" s="3" t="s">
        <v>28</v>
      </c>
      <c r="H246" s="5">
        <v>14</v>
      </c>
      <c r="I246" s="5">
        <v>0</v>
      </c>
      <c r="J246" s="5">
        <v>25</v>
      </c>
      <c r="K246" s="5">
        <v>25</v>
      </c>
      <c r="L246" s="5">
        <v>1.6108000000000001E-2</v>
      </c>
      <c r="M246" s="5">
        <f>O246+V246</f>
        <v>2102</v>
      </c>
      <c r="N246" s="5">
        <v>8</v>
      </c>
      <c r="O246" s="5">
        <v>2102</v>
      </c>
      <c r="P246" s="5">
        <v>1552</v>
      </c>
      <c r="Q246" s="5">
        <v>0</v>
      </c>
      <c r="R246" s="5">
        <v>0</v>
      </c>
      <c r="S246" s="5">
        <f>P246+R246+W246</f>
        <v>1552</v>
      </c>
      <c r="T246" s="5">
        <v>5</v>
      </c>
      <c r="U246" s="5">
        <v>0</v>
      </c>
      <c r="V246" s="5">
        <v>0</v>
      </c>
      <c r="W246" s="5">
        <v>0</v>
      </c>
      <c r="X246" s="37">
        <f>O246/$M246</f>
        <v>1</v>
      </c>
      <c r="Y246" s="37">
        <f>Q246/$M246</f>
        <v>0</v>
      </c>
      <c r="Z246" s="37">
        <f>V246/$M246</f>
        <v>0</v>
      </c>
      <c r="AA246" s="37">
        <f>P246/$S246</f>
        <v>1</v>
      </c>
      <c r="AB246" s="37">
        <f>R246/$S246</f>
        <v>0</v>
      </c>
      <c r="AC246" s="37">
        <f>W246/$S246</f>
        <v>0</v>
      </c>
      <c r="AD246" s="36">
        <f>$N246/M246</f>
        <v>3.8058991436726928E-3</v>
      </c>
      <c r="AE246" s="36">
        <f>$N246/S246</f>
        <v>5.1546391752577319E-3</v>
      </c>
      <c r="AF246" s="37">
        <f>J246/K246</f>
        <v>1</v>
      </c>
      <c r="AG246" s="78" t="str">
        <f>DAY(A246) &amp; "/" &amp; MONTH(A246) &amp; "/" &amp; YEAR(A246)</f>
        <v>6/4/2019</v>
      </c>
    </row>
    <row r="247" spans="1:33" x14ac:dyDescent="0.25">
      <c r="A247" s="2" t="s">
        <v>9656</v>
      </c>
      <c r="B247" s="3" t="s">
        <v>24</v>
      </c>
      <c r="C247" s="4" t="s">
        <v>9657</v>
      </c>
      <c r="D247" s="3" t="s">
        <v>26</v>
      </c>
      <c r="E247" s="3" t="s">
        <v>9658</v>
      </c>
      <c r="F247" s="3" t="s">
        <v>28</v>
      </c>
      <c r="G247" s="3" t="s">
        <v>28</v>
      </c>
      <c r="H247" s="5">
        <v>27</v>
      </c>
      <c r="I247" s="5">
        <v>0</v>
      </c>
      <c r="J247" s="5">
        <v>29</v>
      </c>
      <c r="K247" s="5">
        <v>31</v>
      </c>
      <c r="L247" s="5">
        <v>2.0503E-2</v>
      </c>
      <c r="M247" s="5">
        <f>O247+V247</f>
        <v>2112</v>
      </c>
      <c r="N247" s="5">
        <v>9</v>
      </c>
      <c r="O247" s="5">
        <v>2093</v>
      </c>
      <c r="P247" s="5">
        <v>1512</v>
      </c>
      <c r="Q247" s="5">
        <v>0</v>
      </c>
      <c r="R247" s="5">
        <v>0</v>
      </c>
      <c r="S247" s="5">
        <f>P247+R247+W247</f>
        <v>1529</v>
      </c>
      <c r="T247" s="5">
        <v>3</v>
      </c>
      <c r="U247" s="5">
        <v>2</v>
      </c>
      <c r="V247" s="5">
        <v>19</v>
      </c>
      <c r="W247" s="5">
        <v>17</v>
      </c>
      <c r="X247" s="37">
        <f>O247/$M247</f>
        <v>0.99100378787878785</v>
      </c>
      <c r="Y247" s="37">
        <f>Q247/$M247</f>
        <v>0</v>
      </c>
      <c r="Z247" s="37">
        <f>V247/$M247</f>
        <v>8.9962121212121219E-3</v>
      </c>
      <c r="AA247" s="37">
        <f>P247/$S247</f>
        <v>0.98888162197514717</v>
      </c>
      <c r="AB247" s="37">
        <f>R247/$S247</f>
        <v>0</v>
      </c>
      <c r="AC247" s="37">
        <f>W247/$S247</f>
        <v>1.1118378024852845E-2</v>
      </c>
      <c r="AD247" s="36">
        <f>$N247/M247</f>
        <v>4.261363636363636E-3</v>
      </c>
      <c r="AE247" s="36">
        <f>$N247/S247</f>
        <v>5.8862001308044474E-3</v>
      </c>
      <c r="AF247" s="37">
        <f>J247/K247</f>
        <v>0.93548387096774188</v>
      </c>
      <c r="AG247" s="78" t="str">
        <f>DAY(A247) &amp; "/" &amp; MONTH(A247) &amp; "/" &amp; YEAR(A247)</f>
        <v>3/4/2019</v>
      </c>
    </row>
    <row r="248" spans="1:33" x14ac:dyDescent="0.25">
      <c r="A248" s="2" t="s">
        <v>9659</v>
      </c>
      <c r="B248" s="3" t="s">
        <v>24</v>
      </c>
      <c r="C248" s="4" t="s">
        <v>9660</v>
      </c>
      <c r="D248" s="3" t="s">
        <v>26</v>
      </c>
      <c r="E248" s="3" t="s">
        <v>9661</v>
      </c>
      <c r="F248" s="3" t="s">
        <v>28</v>
      </c>
      <c r="G248" s="3" t="s">
        <v>28</v>
      </c>
      <c r="H248" s="5">
        <v>10</v>
      </c>
      <c r="I248" s="5">
        <v>0</v>
      </c>
      <c r="J248" s="5">
        <v>10</v>
      </c>
      <c r="K248" s="5">
        <v>10</v>
      </c>
      <c r="L248" s="5">
        <v>6.6360000000000004E-3</v>
      </c>
      <c r="M248" s="5">
        <f>O248+V248</f>
        <v>2042</v>
      </c>
      <c r="N248" s="5">
        <v>1</v>
      </c>
      <c r="O248" s="5">
        <v>2041</v>
      </c>
      <c r="P248" s="5">
        <v>1507</v>
      </c>
      <c r="Q248" s="5">
        <v>0</v>
      </c>
      <c r="R248" s="5">
        <v>0</v>
      </c>
      <c r="S248" s="5">
        <f>P248+R248+W248</f>
        <v>1508</v>
      </c>
      <c r="T248" s="5">
        <v>2</v>
      </c>
      <c r="U248" s="5">
        <v>0</v>
      </c>
      <c r="V248" s="5">
        <v>1</v>
      </c>
      <c r="W248" s="5">
        <v>1</v>
      </c>
      <c r="X248" s="37">
        <f>O248/$M248</f>
        <v>0.99951028403525954</v>
      </c>
      <c r="Y248" s="37">
        <f>Q248/$M248</f>
        <v>0</v>
      </c>
      <c r="Z248" s="37">
        <f>V248/$M248</f>
        <v>4.8971596474045055E-4</v>
      </c>
      <c r="AA248" s="37">
        <f>P248/$S248</f>
        <v>0.99933687002652516</v>
      </c>
      <c r="AB248" s="37">
        <f>R248/$S248</f>
        <v>0</v>
      </c>
      <c r="AC248" s="37">
        <f>W248/$S248</f>
        <v>6.6312997347480103E-4</v>
      </c>
      <c r="AD248" s="36">
        <f>$N248/M248</f>
        <v>4.8971596474045055E-4</v>
      </c>
      <c r="AE248" s="36">
        <f>$N248/S248</f>
        <v>6.6312997347480103E-4</v>
      </c>
      <c r="AF248" s="37">
        <f>J248/K248</f>
        <v>1</v>
      </c>
      <c r="AG248" s="78" t="str">
        <f>DAY(A248) &amp; "/" &amp; MONTH(A248) &amp; "/" &amp; YEAR(A248)</f>
        <v>5/4/2019</v>
      </c>
    </row>
    <row r="249" spans="1:33" x14ac:dyDescent="0.25">
      <c r="A249" s="2" t="s">
        <v>9662</v>
      </c>
      <c r="B249" s="3" t="s">
        <v>24</v>
      </c>
      <c r="C249" s="4" t="s">
        <v>9663</v>
      </c>
      <c r="D249" s="3" t="s">
        <v>26</v>
      </c>
      <c r="E249" s="3" t="s">
        <v>9664</v>
      </c>
      <c r="F249" s="3" t="s">
        <v>28</v>
      </c>
      <c r="G249" s="3" t="s">
        <v>28</v>
      </c>
      <c r="H249" s="5">
        <v>19</v>
      </c>
      <c r="I249" s="5">
        <v>0</v>
      </c>
      <c r="J249" s="5">
        <v>38</v>
      </c>
      <c r="K249" s="5">
        <v>39</v>
      </c>
      <c r="L249" s="5">
        <v>2.5982999999999999E-2</v>
      </c>
      <c r="M249" s="5">
        <f>O249+V249</f>
        <v>2086</v>
      </c>
      <c r="N249" s="5">
        <v>22</v>
      </c>
      <c r="O249" s="5">
        <v>2086</v>
      </c>
      <c r="P249" s="5">
        <v>1501</v>
      </c>
      <c r="Q249" s="5">
        <v>0</v>
      </c>
      <c r="R249" s="5">
        <v>0</v>
      </c>
      <c r="S249" s="5">
        <f>P249+R249+W249</f>
        <v>1501</v>
      </c>
      <c r="T249" s="5">
        <v>2</v>
      </c>
      <c r="U249" s="5">
        <v>0</v>
      </c>
      <c r="V249" s="5">
        <v>0</v>
      </c>
      <c r="W249" s="5">
        <v>0</v>
      </c>
      <c r="X249" s="37">
        <f>O249/$M249</f>
        <v>1</v>
      </c>
      <c r="Y249" s="37">
        <f>Q249/$M249</f>
        <v>0</v>
      </c>
      <c r="Z249" s="37">
        <f>V249/$M249</f>
        <v>0</v>
      </c>
      <c r="AA249" s="37">
        <f>P249/$S249</f>
        <v>1</v>
      </c>
      <c r="AB249" s="37">
        <f>R249/$S249</f>
        <v>0</v>
      </c>
      <c r="AC249" s="37">
        <f>W249/$S249</f>
        <v>0</v>
      </c>
      <c r="AD249" s="36">
        <f>$N249/M249</f>
        <v>1.0546500479386385E-2</v>
      </c>
      <c r="AE249" s="36">
        <f>$N249/S249</f>
        <v>1.4656895403064623E-2</v>
      </c>
      <c r="AF249" s="37">
        <f>J249/K249</f>
        <v>0.97435897435897434</v>
      </c>
      <c r="AG249" s="78" t="str">
        <f>DAY(A249) &amp; "/" &amp; MONTH(A249) &amp; "/" &amp; YEAR(A249)</f>
        <v>6/4/2019</v>
      </c>
    </row>
    <row r="250" spans="1:33" x14ac:dyDescent="0.25">
      <c r="A250" s="2" t="s">
        <v>9668</v>
      </c>
      <c r="B250" s="3" t="s">
        <v>24</v>
      </c>
      <c r="C250" s="4" t="s">
        <v>9669</v>
      </c>
      <c r="D250" s="3" t="s">
        <v>26</v>
      </c>
      <c r="E250" s="3" t="s">
        <v>9670</v>
      </c>
      <c r="F250" s="3" t="s">
        <v>28</v>
      </c>
      <c r="G250" s="3" t="s">
        <v>28</v>
      </c>
      <c r="H250" s="5">
        <v>28</v>
      </c>
      <c r="I250" s="5">
        <v>2</v>
      </c>
      <c r="J250" s="5">
        <v>38</v>
      </c>
      <c r="K250" s="5">
        <v>44</v>
      </c>
      <c r="L250" s="5">
        <v>2.9669999999999998E-2</v>
      </c>
      <c r="M250" s="5">
        <f>O250+V250</f>
        <v>2067</v>
      </c>
      <c r="N250" s="5">
        <v>22</v>
      </c>
      <c r="O250" s="5">
        <v>2007</v>
      </c>
      <c r="P250" s="5">
        <v>1483</v>
      </c>
      <c r="Q250" s="5">
        <v>0</v>
      </c>
      <c r="R250" s="5">
        <v>0</v>
      </c>
      <c r="S250" s="5">
        <f>P250+R250+W250</f>
        <v>1525</v>
      </c>
      <c r="T250" s="5">
        <v>7</v>
      </c>
      <c r="U250" s="5">
        <v>0</v>
      </c>
      <c r="V250" s="5">
        <v>60</v>
      </c>
      <c r="W250" s="5">
        <v>42</v>
      </c>
      <c r="X250" s="37">
        <f>O250/$M250</f>
        <v>0.97097242380261251</v>
      </c>
      <c r="Y250" s="37">
        <f>Q250/$M250</f>
        <v>0</v>
      </c>
      <c r="Z250" s="37">
        <f>V250/$M250</f>
        <v>2.9027576197387519E-2</v>
      </c>
      <c r="AA250" s="37">
        <f>P250/$S250</f>
        <v>0.97245901639344268</v>
      </c>
      <c r="AB250" s="37">
        <f>R250/$S250</f>
        <v>0</v>
      </c>
      <c r="AC250" s="37">
        <f>W250/$S250</f>
        <v>2.7540983606557379E-2</v>
      </c>
      <c r="AD250" s="36">
        <f>$N250/M250</f>
        <v>1.0643444605708756E-2</v>
      </c>
      <c r="AE250" s="36">
        <f>$N250/S250</f>
        <v>1.4426229508196721E-2</v>
      </c>
      <c r="AF250" s="37">
        <f>J250/K250</f>
        <v>0.86363636363636365</v>
      </c>
      <c r="AG250" s="78" t="str">
        <f>DAY(A250) &amp; "/" &amp; MONTH(A250) &amp; "/" &amp; YEAR(A250)</f>
        <v>5/4/2019</v>
      </c>
    </row>
    <row r="251" spans="1:33" x14ac:dyDescent="0.25">
      <c r="A251" s="2" t="s">
        <v>9677</v>
      </c>
      <c r="B251" s="3" t="s">
        <v>24</v>
      </c>
      <c r="C251" s="4" t="s">
        <v>9678</v>
      </c>
      <c r="D251" s="3" t="s">
        <v>26</v>
      </c>
      <c r="E251" s="3" t="s">
        <v>9679</v>
      </c>
      <c r="F251" s="3" t="s">
        <v>28</v>
      </c>
      <c r="G251" s="3" t="s">
        <v>28</v>
      </c>
      <c r="H251" s="5">
        <v>20</v>
      </c>
      <c r="I251" s="5">
        <v>0</v>
      </c>
      <c r="J251" s="5">
        <v>25</v>
      </c>
      <c r="K251" s="5">
        <v>26</v>
      </c>
      <c r="L251" s="5">
        <v>1.7614999999999999E-2</v>
      </c>
      <c r="M251" s="5">
        <f>O251+V251</f>
        <v>2055</v>
      </c>
      <c r="N251" s="5">
        <v>11</v>
      </c>
      <c r="O251" s="5">
        <v>2055</v>
      </c>
      <c r="P251" s="5">
        <v>1476</v>
      </c>
      <c r="Q251" s="5">
        <v>0</v>
      </c>
      <c r="R251" s="5">
        <v>0</v>
      </c>
      <c r="S251" s="5">
        <f>P251+R251+W251</f>
        <v>1476</v>
      </c>
      <c r="T251" s="5">
        <v>0</v>
      </c>
      <c r="U251" s="5">
        <v>0</v>
      </c>
      <c r="V251" s="5">
        <v>0</v>
      </c>
      <c r="W251" s="5">
        <v>0</v>
      </c>
      <c r="X251" s="37">
        <f>O251/$M251</f>
        <v>1</v>
      </c>
      <c r="Y251" s="37">
        <f>Q251/$M251</f>
        <v>0</v>
      </c>
      <c r="Z251" s="37">
        <f>V251/$M251</f>
        <v>0</v>
      </c>
      <c r="AA251" s="37">
        <f>P251/$S251</f>
        <v>1</v>
      </c>
      <c r="AB251" s="37">
        <f>R251/$S251</f>
        <v>0</v>
      </c>
      <c r="AC251" s="37">
        <f>W251/$S251</f>
        <v>0</v>
      </c>
      <c r="AD251" s="36">
        <f>$N251/M251</f>
        <v>5.3527980535279804E-3</v>
      </c>
      <c r="AE251" s="36">
        <f>$N251/S251</f>
        <v>7.4525745257452572E-3</v>
      </c>
      <c r="AF251" s="37">
        <f>J251/K251</f>
        <v>0.96153846153846156</v>
      </c>
      <c r="AG251" s="78" t="str">
        <f>DAY(A251) &amp; "/" &amp; MONTH(A251) &amp; "/" &amp; YEAR(A251)</f>
        <v>4/4/2019</v>
      </c>
    </row>
    <row r="252" spans="1:33" x14ac:dyDescent="0.25">
      <c r="A252" s="2" t="s">
        <v>9680</v>
      </c>
      <c r="B252" s="3" t="s">
        <v>24</v>
      </c>
      <c r="C252" s="4" t="s">
        <v>9681</v>
      </c>
      <c r="D252" s="3" t="s">
        <v>26</v>
      </c>
      <c r="E252" s="3" t="s">
        <v>9682</v>
      </c>
      <c r="F252" s="3" t="s">
        <v>28</v>
      </c>
      <c r="G252" s="3" t="s">
        <v>28</v>
      </c>
      <c r="H252" s="5">
        <v>12</v>
      </c>
      <c r="I252" s="5">
        <v>0</v>
      </c>
      <c r="J252" s="5">
        <v>13</v>
      </c>
      <c r="K252" s="5">
        <v>14</v>
      </c>
      <c r="L252" s="5">
        <v>9.4979999999999995E-3</v>
      </c>
      <c r="M252" s="5">
        <f>O252+V252</f>
        <v>2176</v>
      </c>
      <c r="N252" s="5">
        <v>3</v>
      </c>
      <c r="O252" s="5">
        <v>2176</v>
      </c>
      <c r="P252" s="5">
        <v>1474</v>
      </c>
      <c r="Q252" s="5">
        <v>0</v>
      </c>
      <c r="R252" s="5">
        <v>0</v>
      </c>
      <c r="S252" s="5">
        <f>P252+R252+W252</f>
        <v>1474</v>
      </c>
      <c r="T252" s="5">
        <v>2</v>
      </c>
      <c r="U252" s="5">
        <v>0</v>
      </c>
      <c r="V252" s="5">
        <v>0</v>
      </c>
      <c r="W252" s="5">
        <v>0</v>
      </c>
      <c r="X252" s="37">
        <f>O252/$M252</f>
        <v>1</v>
      </c>
      <c r="Y252" s="37">
        <f>Q252/$M252</f>
        <v>0</v>
      </c>
      <c r="Z252" s="37">
        <f>V252/$M252</f>
        <v>0</v>
      </c>
      <c r="AA252" s="37">
        <f>P252/$S252</f>
        <v>1</v>
      </c>
      <c r="AB252" s="37">
        <f>R252/$S252</f>
        <v>0</v>
      </c>
      <c r="AC252" s="37">
        <f>W252/$S252</f>
        <v>0</v>
      </c>
      <c r="AD252" s="36">
        <f>$N252/M252</f>
        <v>1.3786764705882354E-3</v>
      </c>
      <c r="AE252" s="36">
        <f>$N252/S252</f>
        <v>2.0352781546811396E-3</v>
      </c>
      <c r="AF252" s="37">
        <f>J252/K252</f>
        <v>0.9285714285714286</v>
      </c>
      <c r="AG252" s="78" t="str">
        <f>DAY(A252) &amp; "/" &amp; MONTH(A252) &amp; "/" &amp; YEAR(A252)</f>
        <v>7/4/2019</v>
      </c>
    </row>
    <row r="253" spans="1:33" x14ac:dyDescent="0.25">
      <c r="A253" s="2" t="s">
        <v>9686</v>
      </c>
      <c r="B253" s="3" t="s">
        <v>24</v>
      </c>
      <c r="C253" s="4" t="s">
        <v>9687</v>
      </c>
      <c r="D253" s="3" t="s">
        <v>26</v>
      </c>
      <c r="E253" s="3" t="s">
        <v>9688</v>
      </c>
      <c r="F253" s="3" t="s">
        <v>28</v>
      </c>
      <c r="G253" s="3" t="s">
        <v>28</v>
      </c>
      <c r="H253" s="5">
        <v>8</v>
      </c>
      <c r="I253" s="5">
        <v>0</v>
      </c>
      <c r="J253" s="5">
        <v>12</v>
      </c>
      <c r="K253" s="5">
        <v>12</v>
      </c>
      <c r="L253" s="5">
        <v>8.1740000000000007E-3</v>
      </c>
      <c r="M253" s="5">
        <f>O253+V253</f>
        <v>2058</v>
      </c>
      <c r="N253" s="5">
        <v>5</v>
      </c>
      <c r="O253" s="5">
        <v>2054</v>
      </c>
      <c r="P253" s="5">
        <v>1468</v>
      </c>
      <c r="Q253" s="5">
        <v>0</v>
      </c>
      <c r="R253" s="5">
        <v>0</v>
      </c>
      <c r="S253" s="5">
        <f>P253+R253+W253</f>
        <v>1472</v>
      </c>
      <c r="T253" s="5">
        <v>0</v>
      </c>
      <c r="U253" s="5">
        <v>0</v>
      </c>
      <c r="V253" s="5">
        <v>4</v>
      </c>
      <c r="W253" s="5">
        <v>4</v>
      </c>
      <c r="X253" s="37">
        <f>O253/$M253</f>
        <v>0.99805636540330422</v>
      </c>
      <c r="Y253" s="37">
        <f>Q253/$M253</f>
        <v>0</v>
      </c>
      <c r="Z253" s="37">
        <f>V253/$M253</f>
        <v>1.9436345966958211E-3</v>
      </c>
      <c r="AA253" s="37">
        <f>P253/$S253</f>
        <v>0.99728260869565222</v>
      </c>
      <c r="AB253" s="37">
        <f>R253/$S253</f>
        <v>0</v>
      </c>
      <c r="AC253" s="37">
        <f>W253/$S253</f>
        <v>2.717391304347826E-3</v>
      </c>
      <c r="AD253" s="36">
        <f>$N253/M253</f>
        <v>2.4295432458697765E-3</v>
      </c>
      <c r="AE253" s="36">
        <f>$N253/S253</f>
        <v>3.3967391304347825E-3</v>
      </c>
      <c r="AF253" s="37">
        <f>J253/K253</f>
        <v>1</v>
      </c>
      <c r="AG253" s="78" t="str">
        <f>DAY(A253) &amp; "/" &amp; MONTH(A253) &amp; "/" &amp; YEAR(A253)</f>
        <v>2/4/2019</v>
      </c>
    </row>
    <row r="254" spans="1:33" x14ac:dyDescent="0.25">
      <c r="A254" s="2" t="s">
        <v>9695</v>
      </c>
      <c r="B254" s="3" t="s">
        <v>24</v>
      </c>
      <c r="C254" s="4" t="s">
        <v>9696</v>
      </c>
      <c r="D254" s="3" t="s">
        <v>26</v>
      </c>
      <c r="E254" s="3" t="s">
        <v>9697</v>
      </c>
      <c r="F254" s="3" t="s">
        <v>28</v>
      </c>
      <c r="G254" s="3" t="s">
        <v>28</v>
      </c>
      <c r="H254" s="5">
        <v>94</v>
      </c>
      <c r="I254" s="5">
        <v>2</v>
      </c>
      <c r="J254" s="5">
        <v>97</v>
      </c>
      <c r="K254" s="5">
        <v>112</v>
      </c>
      <c r="L254" s="5">
        <v>7.6503000000000002E-2</v>
      </c>
      <c r="M254" s="5">
        <f>O254+V254</f>
        <v>2184</v>
      </c>
      <c r="N254" s="5">
        <v>43</v>
      </c>
      <c r="O254" s="5">
        <v>2118</v>
      </c>
      <c r="P254" s="5">
        <v>1464</v>
      </c>
      <c r="Q254" s="5">
        <v>0</v>
      </c>
      <c r="R254" s="5">
        <v>0</v>
      </c>
      <c r="S254" s="5">
        <f>P254+R254+W254</f>
        <v>1515</v>
      </c>
      <c r="T254" s="5">
        <v>13</v>
      </c>
      <c r="U254" s="5">
        <v>1</v>
      </c>
      <c r="V254" s="5">
        <v>66</v>
      </c>
      <c r="W254" s="5">
        <v>51</v>
      </c>
      <c r="X254" s="37">
        <f>O254/$M254</f>
        <v>0.96978021978021978</v>
      </c>
      <c r="Y254" s="37">
        <f>Q254/$M254</f>
        <v>0</v>
      </c>
      <c r="Z254" s="37">
        <f>V254/$M254</f>
        <v>3.021978021978022E-2</v>
      </c>
      <c r="AA254" s="37">
        <f>P254/$S254</f>
        <v>0.96633663366336631</v>
      </c>
      <c r="AB254" s="37">
        <f>R254/$S254</f>
        <v>0</v>
      </c>
      <c r="AC254" s="37">
        <f>W254/$S254</f>
        <v>3.3663366336633666E-2</v>
      </c>
      <c r="AD254" s="36">
        <f>$N254/M254</f>
        <v>1.9688644688644688E-2</v>
      </c>
      <c r="AE254" s="36">
        <f>$N254/S254</f>
        <v>2.8382838283828381E-2</v>
      </c>
      <c r="AF254" s="37">
        <f>J254/K254</f>
        <v>0.8660714285714286</v>
      </c>
      <c r="AG254" s="78" t="str">
        <f>DAY(A254) &amp; "/" &amp; MONTH(A254) &amp; "/" &amp; YEAR(A254)</f>
        <v>4/4/2019</v>
      </c>
    </row>
    <row r="255" spans="1:33" x14ac:dyDescent="0.25">
      <c r="A255" s="2" t="s">
        <v>9698</v>
      </c>
      <c r="B255" s="3" t="s">
        <v>24</v>
      </c>
      <c r="C255" s="4" t="s">
        <v>9699</v>
      </c>
      <c r="D255" s="3" t="s">
        <v>26</v>
      </c>
      <c r="E255" s="3" t="s">
        <v>9700</v>
      </c>
      <c r="F255" s="3" t="s">
        <v>28</v>
      </c>
      <c r="G255" s="3" t="s">
        <v>28</v>
      </c>
      <c r="H255" s="5">
        <v>9</v>
      </c>
      <c r="I255" s="5">
        <v>0</v>
      </c>
      <c r="J255" s="5">
        <v>14</v>
      </c>
      <c r="K255" s="5">
        <v>15</v>
      </c>
      <c r="L255" s="5">
        <v>1.0331E-2</v>
      </c>
      <c r="M255" s="5">
        <f>O255+V255</f>
        <v>1935</v>
      </c>
      <c r="N255" s="5">
        <v>7</v>
      </c>
      <c r="O255" s="5">
        <v>1935</v>
      </c>
      <c r="P255" s="5">
        <v>1452</v>
      </c>
      <c r="Q255" s="5">
        <v>0</v>
      </c>
      <c r="R255" s="5">
        <v>0</v>
      </c>
      <c r="S255" s="5">
        <f>P255+R255+W255</f>
        <v>1452</v>
      </c>
      <c r="T255" s="5">
        <v>0</v>
      </c>
      <c r="U255" s="5">
        <v>0</v>
      </c>
      <c r="V255" s="5">
        <v>0</v>
      </c>
      <c r="W255" s="5">
        <v>0</v>
      </c>
      <c r="X255" s="37">
        <f>O255/$M255</f>
        <v>1</v>
      </c>
      <c r="Y255" s="37">
        <f>Q255/$M255</f>
        <v>0</v>
      </c>
      <c r="Z255" s="37">
        <f>V255/$M255</f>
        <v>0</v>
      </c>
      <c r="AA255" s="37">
        <f>P255/$S255</f>
        <v>1</v>
      </c>
      <c r="AB255" s="37">
        <f>R255/$S255</f>
        <v>0</v>
      </c>
      <c r="AC255" s="37">
        <f>W255/$S255</f>
        <v>0</v>
      </c>
      <c r="AD255" s="36">
        <f>$N255/M255</f>
        <v>3.6175710594315244E-3</v>
      </c>
      <c r="AE255" s="36">
        <f>$N255/S255</f>
        <v>4.8209366391184574E-3</v>
      </c>
      <c r="AF255" s="37">
        <f>J255/K255</f>
        <v>0.93333333333333335</v>
      </c>
      <c r="AG255" s="78" t="str">
        <f>DAY(A255) &amp; "/" &amp; MONTH(A255) &amp; "/" &amp; YEAR(A255)</f>
        <v>5/4/2019</v>
      </c>
    </row>
    <row r="256" spans="1:33" x14ac:dyDescent="0.25">
      <c r="A256" s="2" t="s">
        <v>9701</v>
      </c>
      <c r="B256" s="3" t="s">
        <v>24</v>
      </c>
      <c r="C256" s="4" t="s">
        <v>9702</v>
      </c>
      <c r="D256" s="3" t="s">
        <v>26</v>
      </c>
      <c r="E256" s="3" t="s">
        <v>9703</v>
      </c>
      <c r="F256" s="3" t="s">
        <v>28</v>
      </c>
      <c r="G256" s="3" t="s">
        <v>28</v>
      </c>
      <c r="H256" s="5">
        <v>14</v>
      </c>
      <c r="I256" s="5">
        <v>0</v>
      </c>
      <c r="J256" s="5">
        <v>21</v>
      </c>
      <c r="K256" s="5">
        <v>21</v>
      </c>
      <c r="L256" s="5">
        <v>1.4463E-2</v>
      </c>
      <c r="M256" s="5">
        <f>O256+V256</f>
        <v>2050</v>
      </c>
      <c r="N256" s="5">
        <v>13</v>
      </c>
      <c r="O256" s="5">
        <v>2049</v>
      </c>
      <c r="P256" s="5">
        <v>1452</v>
      </c>
      <c r="Q256" s="5">
        <v>0</v>
      </c>
      <c r="R256" s="5">
        <v>0</v>
      </c>
      <c r="S256" s="5">
        <f>P256+R256+W256</f>
        <v>1453</v>
      </c>
      <c r="T256" s="5">
        <v>0</v>
      </c>
      <c r="U256" s="5">
        <v>0</v>
      </c>
      <c r="V256" s="5">
        <v>1</v>
      </c>
      <c r="W256" s="5">
        <v>1</v>
      </c>
      <c r="X256" s="37">
        <f>O256/$M256</f>
        <v>0.99951219512195122</v>
      </c>
      <c r="Y256" s="37">
        <f>Q256/$M256</f>
        <v>0</v>
      </c>
      <c r="Z256" s="37">
        <f>V256/$M256</f>
        <v>4.8780487804878049E-4</v>
      </c>
      <c r="AA256" s="37">
        <f>P256/$S256</f>
        <v>0.9993117687543015</v>
      </c>
      <c r="AB256" s="37">
        <f>R256/$S256</f>
        <v>0</v>
      </c>
      <c r="AC256" s="37">
        <f>W256/$S256</f>
        <v>6.8823124569855469E-4</v>
      </c>
      <c r="AD256" s="36">
        <f>$N256/M256</f>
        <v>6.3414634146341468E-3</v>
      </c>
      <c r="AE256" s="36">
        <f>$N256/S256</f>
        <v>8.9470061940812116E-3</v>
      </c>
      <c r="AF256" s="37">
        <f>J256/K256</f>
        <v>1</v>
      </c>
      <c r="AG256" s="78" t="str">
        <f>DAY(A256) &amp; "/" &amp; MONTH(A256) &amp; "/" &amp; YEAR(A256)</f>
        <v>3/4/2019</v>
      </c>
    </row>
    <row r="257" spans="1:33" x14ac:dyDescent="0.25">
      <c r="A257" s="2" t="s">
        <v>9704</v>
      </c>
      <c r="B257" s="3" t="s">
        <v>24</v>
      </c>
      <c r="C257" s="4" t="s">
        <v>9705</v>
      </c>
      <c r="D257" s="3" t="s">
        <v>26</v>
      </c>
      <c r="E257" s="3" t="s">
        <v>9706</v>
      </c>
      <c r="F257" s="3" t="s">
        <v>28</v>
      </c>
      <c r="G257" s="3" t="s">
        <v>28</v>
      </c>
      <c r="H257" s="5">
        <v>12</v>
      </c>
      <c r="I257" s="5">
        <v>1</v>
      </c>
      <c r="J257" s="5">
        <v>14</v>
      </c>
      <c r="K257" s="5">
        <v>15</v>
      </c>
      <c r="L257" s="5">
        <v>1.0345E-2</v>
      </c>
      <c r="M257" s="5">
        <f>O257+V257</f>
        <v>2054</v>
      </c>
      <c r="N257" s="5">
        <v>4</v>
      </c>
      <c r="O257" s="5">
        <v>2050</v>
      </c>
      <c r="P257" s="5">
        <v>1450</v>
      </c>
      <c r="Q257" s="5">
        <v>0</v>
      </c>
      <c r="R257" s="5">
        <v>0</v>
      </c>
      <c r="S257" s="5">
        <f>P257+R257+W257</f>
        <v>1454</v>
      </c>
      <c r="T257" s="5">
        <v>1</v>
      </c>
      <c r="U257" s="5">
        <v>0</v>
      </c>
      <c r="V257" s="5">
        <v>4</v>
      </c>
      <c r="W257" s="5">
        <v>4</v>
      </c>
      <c r="X257" s="37">
        <f>O257/$M257</f>
        <v>0.99805258033106137</v>
      </c>
      <c r="Y257" s="37">
        <f>Q257/$M257</f>
        <v>0</v>
      </c>
      <c r="Z257" s="37">
        <f>V257/$M257</f>
        <v>1.9474196689386564E-3</v>
      </c>
      <c r="AA257" s="37">
        <f>P257/$S257</f>
        <v>0.99724896836313615</v>
      </c>
      <c r="AB257" s="37">
        <f>R257/$S257</f>
        <v>0</v>
      </c>
      <c r="AC257" s="37">
        <f>W257/$S257</f>
        <v>2.751031636863824E-3</v>
      </c>
      <c r="AD257" s="36">
        <f>$N257/M257</f>
        <v>1.9474196689386564E-3</v>
      </c>
      <c r="AE257" s="36">
        <f>$N257/S257</f>
        <v>2.751031636863824E-3</v>
      </c>
      <c r="AF257" s="37">
        <f>J257/K257</f>
        <v>0.93333333333333335</v>
      </c>
      <c r="AG257" s="78" t="str">
        <f>DAY(A257) &amp; "/" &amp; MONTH(A257) &amp; "/" &amp; YEAR(A257)</f>
        <v>5/4/2019</v>
      </c>
    </row>
    <row r="258" spans="1:33" x14ac:dyDescent="0.25">
      <c r="A258" s="2" t="s">
        <v>9707</v>
      </c>
      <c r="B258" s="3" t="s">
        <v>24</v>
      </c>
      <c r="C258" s="4" t="s">
        <v>9708</v>
      </c>
      <c r="D258" s="3" t="s">
        <v>26</v>
      </c>
      <c r="E258" s="3" t="s">
        <v>9709</v>
      </c>
      <c r="F258" s="3" t="s">
        <v>28</v>
      </c>
      <c r="G258" s="3" t="s">
        <v>28</v>
      </c>
      <c r="H258" s="5">
        <v>14</v>
      </c>
      <c r="I258" s="5">
        <v>1</v>
      </c>
      <c r="J258" s="5">
        <v>14</v>
      </c>
      <c r="K258" s="5">
        <v>16</v>
      </c>
      <c r="L258" s="5">
        <v>1.1050000000000001E-2</v>
      </c>
      <c r="M258" s="5">
        <f>O258+V258</f>
        <v>1960</v>
      </c>
      <c r="N258" s="5">
        <v>4</v>
      </c>
      <c r="O258" s="5">
        <v>1939</v>
      </c>
      <c r="P258" s="5">
        <v>1448</v>
      </c>
      <c r="Q258" s="5">
        <v>0</v>
      </c>
      <c r="R258" s="5">
        <v>0</v>
      </c>
      <c r="S258" s="5">
        <f>P258+R258+W258</f>
        <v>1462</v>
      </c>
      <c r="T258" s="5">
        <v>1</v>
      </c>
      <c r="U258" s="5">
        <v>0</v>
      </c>
      <c r="V258" s="5">
        <v>21</v>
      </c>
      <c r="W258" s="5">
        <v>14</v>
      </c>
      <c r="X258" s="37">
        <f>O258/$M258</f>
        <v>0.98928571428571432</v>
      </c>
      <c r="Y258" s="37">
        <f>Q258/$M258</f>
        <v>0</v>
      </c>
      <c r="Z258" s="37">
        <f>V258/$M258</f>
        <v>1.0714285714285714E-2</v>
      </c>
      <c r="AA258" s="37">
        <f>P258/$S258</f>
        <v>0.99042407660738718</v>
      </c>
      <c r="AB258" s="37">
        <f>R258/$S258</f>
        <v>0</v>
      </c>
      <c r="AC258" s="37">
        <f>W258/$S258</f>
        <v>9.575923392612859E-3</v>
      </c>
      <c r="AD258" s="36">
        <f>$N258/M258</f>
        <v>2.0408163265306124E-3</v>
      </c>
      <c r="AE258" s="36">
        <f>$N258/S258</f>
        <v>2.7359781121751026E-3</v>
      </c>
      <c r="AF258" s="37">
        <f>J258/K258</f>
        <v>0.875</v>
      </c>
      <c r="AG258" s="78" t="str">
        <f>DAY(A258) &amp; "/" &amp; MONTH(A258) &amp; "/" &amp; YEAR(A258)</f>
        <v>4/4/2019</v>
      </c>
    </row>
    <row r="259" spans="1:33" x14ac:dyDescent="0.25">
      <c r="A259" s="2" t="s">
        <v>9710</v>
      </c>
      <c r="B259" s="3" t="s">
        <v>24</v>
      </c>
      <c r="C259" s="4" t="s">
        <v>9711</v>
      </c>
      <c r="D259" s="3" t="s">
        <v>26</v>
      </c>
      <c r="E259" s="3" t="s">
        <v>9712</v>
      </c>
      <c r="F259" s="3" t="s">
        <v>28</v>
      </c>
      <c r="G259" s="3" t="s">
        <v>28</v>
      </c>
      <c r="H259" s="5">
        <v>36</v>
      </c>
      <c r="I259" s="5">
        <v>0</v>
      </c>
      <c r="J259" s="5">
        <v>30</v>
      </c>
      <c r="K259" s="5">
        <v>31</v>
      </c>
      <c r="L259" s="5">
        <v>2.1588E-2</v>
      </c>
      <c r="M259" s="5">
        <f>O259+V259</f>
        <v>2026</v>
      </c>
      <c r="N259" s="5">
        <v>7</v>
      </c>
      <c r="O259" s="5">
        <v>2026</v>
      </c>
      <c r="P259" s="5">
        <v>1436</v>
      </c>
      <c r="Q259" s="5">
        <v>0</v>
      </c>
      <c r="R259" s="5">
        <v>0</v>
      </c>
      <c r="S259" s="5">
        <f>P259+R259+W259</f>
        <v>1436</v>
      </c>
      <c r="T259" s="5">
        <v>0</v>
      </c>
      <c r="U259" s="5">
        <v>0</v>
      </c>
      <c r="V259" s="5">
        <v>0</v>
      </c>
      <c r="W259" s="5">
        <v>0</v>
      </c>
      <c r="X259" s="37">
        <f>O259/$M259</f>
        <v>1</v>
      </c>
      <c r="Y259" s="37">
        <f>Q259/$M259</f>
        <v>0</v>
      </c>
      <c r="Z259" s="37">
        <f>V259/$M259</f>
        <v>0</v>
      </c>
      <c r="AA259" s="37">
        <f>P259/$S259</f>
        <v>1</v>
      </c>
      <c r="AB259" s="37">
        <f>R259/$S259</f>
        <v>0</v>
      </c>
      <c r="AC259" s="37">
        <f>W259/$S259</f>
        <v>0</v>
      </c>
      <c r="AD259" s="36">
        <f>$N259/M259</f>
        <v>3.4550839091806516E-3</v>
      </c>
      <c r="AE259" s="36">
        <f>$N259/S259</f>
        <v>4.8746518105849583E-3</v>
      </c>
      <c r="AF259" s="37">
        <f>J259/K259</f>
        <v>0.967741935483871</v>
      </c>
      <c r="AG259" s="78" t="str">
        <f>DAY(A259) &amp; "/" &amp; MONTH(A259) &amp; "/" &amp; YEAR(A259)</f>
        <v>3/4/2019</v>
      </c>
    </row>
    <row r="260" spans="1:33" x14ac:dyDescent="0.25">
      <c r="A260" s="2" t="s">
        <v>9718</v>
      </c>
      <c r="B260" s="3" t="s">
        <v>24</v>
      </c>
      <c r="C260" s="4" t="s">
        <v>9719</v>
      </c>
      <c r="D260" s="3" t="s">
        <v>26</v>
      </c>
      <c r="E260" s="3" t="s">
        <v>9720</v>
      </c>
      <c r="F260" s="3" t="s">
        <v>28</v>
      </c>
      <c r="G260" s="3" t="s">
        <v>28</v>
      </c>
      <c r="H260" s="5">
        <v>19</v>
      </c>
      <c r="I260" s="5">
        <v>0</v>
      </c>
      <c r="J260" s="5">
        <v>33</v>
      </c>
      <c r="K260" s="5">
        <v>37</v>
      </c>
      <c r="L260" s="5">
        <v>2.6093000000000002E-2</v>
      </c>
      <c r="M260" s="5">
        <f>O260+V260</f>
        <v>1924</v>
      </c>
      <c r="N260" s="5">
        <v>21</v>
      </c>
      <c r="O260" s="5">
        <v>1910</v>
      </c>
      <c r="P260" s="5">
        <v>1418</v>
      </c>
      <c r="Q260" s="5">
        <v>0</v>
      </c>
      <c r="R260" s="5">
        <v>0</v>
      </c>
      <c r="S260" s="5">
        <f>P260+R260+W260</f>
        <v>1426</v>
      </c>
      <c r="T260" s="5">
        <v>3</v>
      </c>
      <c r="U260" s="5">
        <v>0</v>
      </c>
      <c r="V260" s="5">
        <v>14</v>
      </c>
      <c r="W260" s="5">
        <v>8</v>
      </c>
      <c r="X260" s="37">
        <f>O260/$M260</f>
        <v>0.9927234927234927</v>
      </c>
      <c r="Y260" s="37">
        <f>Q260/$M260</f>
        <v>0</v>
      </c>
      <c r="Z260" s="37">
        <f>V260/$M260</f>
        <v>7.2765072765072769E-3</v>
      </c>
      <c r="AA260" s="37">
        <f>P260/$S260</f>
        <v>0.99438990182328191</v>
      </c>
      <c r="AB260" s="37">
        <f>R260/$S260</f>
        <v>0</v>
      </c>
      <c r="AC260" s="37">
        <f>W260/$S260</f>
        <v>5.6100981767180924E-3</v>
      </c>
      <c r="AD260" s="36">
        <f>$N260/M260</f>
        <v>1.0914760914760915E-2</v>
      </c>
      <c r="AE260" s="36">
        <f>$N260/S260</f>
        <v>1.4726507713884993E-2</v>
      </c>
      <c r="AF260" s="37">
        <f>J260/K260</f>
        <v>0.89189189189189189</v>
      </c>
      <c r="AG260" s="78" t="str">
        <f>DAY(A260) &amp; "/" &amp; MONTH(A260) &amp; "/" &amp; YEAR(A260)</f>
        <v>4/4/2019</v>
      </c>
    </row>
    <row r="261" spans="1:33" x14ac:dyDescent="0.25">
      <c r="A261" s="2" t="s">
        <v>9724</v>
      </c>
      <c r="B261" s="3" t="s">
        <v>24</v>
      </c>
      <c r="C261" s="4" t="s">
        <v>9725</v>
      </c>
      <c r="D261" s="3" t="s">
        <v>26</v>
      </c>
      <c r="E261" s="3" t="s">
        <v>9726</v>
      </c>
      <c r="F261" s="3" t="s">
        <v>28</v>
      </c>
      <c r="G261" s="3" t="s">
        <v>28</v>
      </c>
      <c r="H261" s="5">
        <v>9</v>
      </c>
      <c r="I261" s="5">
        <v>0</v>
      </c>
      <c r="J261" s="5">
        <v>8</v>
      </c>
      <c r="K261" s="5">
        <v>9</v>
      </c>
      <c r="L261" s="5">
        <v>6.365E-3</v>
      </c>
      <c r="M261" s="5">
        <f>O261+V261</f>
        <v>2040</v>
      </c>
      <c r="N261" s="5">
        <v>0</v>
      </c>
      <c r="O261" s="5">
        <v>2040</v>
      </c>
      <c r="P261" s="5">
        <v>1414</v>
      </c>
      <c r="Q261" s="5">
        <v>0</v>
      </c>
      <c r="R261" s="5">
        <v>0</v>
      </c>
      <c r="S261" s="5">
        <f>P261+R261+W261</f>
        <v>1414</v>
      </c>
      <c r="T261" s="5">
        <v>2</v>
      </c>
      <c r="U261" s="5">
        <v>0</v>
      </c>
      <c r="V261" s="5">
        <v>0</v>
      </c>
      <c r="W261" s="5">
        <v>0</v>
      </c>
      <c r="X261" s="37">
        <f>O261/$M261</f>
        <v>1</v>
      </c>
      <c r="Y261" s="37">
        <f>Q261/$M261</f>
        <v>0</v>
      </c>
      <c r="Z261" s="37">
        <f>V261/$M261</f>
        <v>0</v>
      </c>
      <c r="AA261" s="37">
        <f>P261/$S261</f>
        <v>1</v>
      </c>
      <c r="AB261" s="37">
        <f>R261/$S261</f>
        <v>0</v>
      </c>
      <c r="AC261" s="37">
        <f>W261/$S261</f>
        <v>0</v>
      </c>
      <c r="AD261" s="36">
        <f>$N261/M261</f>
        <v>0</v>
      </c>
      <c r="AE261" s="36">
        <f>$N261/S261</f>
        <v>0</v>
      </c>
      <c r="AF261" s="37">
        <f>J261/K261</f>
        <v>0.88888888888888884</v>
      </c>
      <c r="AG261" s="78" t="str">
        <f>DAY(A261) &amp; "/" &amp; MONTH(A261) &amp; "/" &amp; YEAR(A261)</f>
        <v>4/4/2019</v>
      </c>
    </row>
    <row r="262" spans="1:33" x14ac:dyDescent="0.25">
      <c r="A262" s="2" t="s">
        <v>9727</v>
      </c>
      <c r="B262" s="3" t="s">
        <v>24</v>
      </c>
      <c r="C262" s="4" t="s">
        <v>9728</v>
      </c>
      <c r="D262" s="3" t="s">
        <v>26</v>
      </c>
      <c r="E262" s="3" t="s">
        <v>9729</v>
      </c>
      <c r="F262" s="3" t="s">
        <v>28</v>
      </c>
      <c r="G262" s="3" t="s">
        <v>28</v>
      </c>
      <c r="H262" s="5">
        <v>14</v>
      </c>
      <c r="I262" s="5">
        <v>0</v>
      </c>
      <c r="J262" s="5">
        <v>17</v>
      </c>
      <c r="K262" s="5">
        <v>20</v>
      </c>
      <c r="L262" s="5">
        <v>1.4265E-2</v>
      </c>
      <c r="M262" s="5">
        <f>O262+V262</f>
        <v>1975</v>
      </c>
      <c r="N262" s="5">
        <v>11</v>
      </c>
      <c r="O262" s="5">
        <v>1925</v>
      </c>
      <c r="P262" s="5">
        <v>1402</v>
      </c>
      <c r="Q262" s="5">
        <v>0</v>
      </c>
      <c r="R262" s="5">
        <v>0</v>
      </c>
      <c r="S262" s="5">
        <f>P262+R262+W262</f>
        <v>1439</v>
      </c>
      <c r="T262" s="5">
        <v>1</v>
      </c>
      <c r="U262" s="5">
        <v>1</v>
      </c>
      <c r="V262" s="5">
        <v>50</v>
      </c>
      <c r="W262" s="5">
        <v>37</v>
      </c>
      <c r="X262" s="37">
        <f>O262/$M262</f>
        <v>0.97468354430379744</v>
      </c>
      <c r="Y262" s="37">
        <f>Q262/$M262</f>
        <v>0</v>
      </c>
      <c r="Z262" s="37">
        <f>V262/$M262</f>
        <v>2.5316455696202531E-2</v>
      </c>
      <c r="AA262" s="37">
        <f>P262/$S262</f>
        <v>0.97428769979152186</v>
      </c>
      <c r="AB262" s="37">
        <f>R262/$S262</f>
        <v>0</v>
      </c>
      <c r="AC262" s="37">
        <f>W262/$S262</f>
        <v>2.571230020847811E-2</v>
      </c>
      <c r="AD262" s="36">
        <f>$N262/M262</f>
        <v>5.569620253164557E-3</v>
      </c>
      <c r="AE262" s="36">
        <f>$N262/S262</f>
        <v>7.6441973592772756E-3</v>
      </c>
      <c r="AF262" s="37">
        <f>J262/K262</f>
        <v>0.85</v>
      </c>
      <c r="AG262" s="78" t="str">
        <f>DAY(A262) &amp; "/" &amp; MONTH(A262) &amp; "/" &amp; YEAR(A262)</f>
        <v>2/4/2019</v>
      </c>
    </row>
    <row r="263" spans="1:33" x14ac:dyDescent="0.25">
      <c r="A263" s="2" t="s">
        <v>9735</v>
      </c>
      <c r="B263" s="3" t="s">
        <v>24</v>
      </c>
      <c r="C263" s="4" t="s">
        <v>9736</v>
      </c>
      <c r="D263" s="3" t="s">
        <v>26</v>
      </c>
      <c r="E263" s="3" t="s">
        <v>9737</v>
      </c>
      <c r="F263" s="3" t="s">
        <v>28</v>
      </c>
      <c r="G263" s="3" t="s">
        <v>28</v>
      </c>
      <c r="H263" s="5">
        <v>12</v>
      </c>
      <c r="I263" s="5">
        <v>0</v>
      </c>
      <c r="J263" s="5">
        <v>15</v>
      </c>
      <c r="K263" s="5">
        <v>15</v>
      </c>
      <c r="L263" s="5">
        <v>1.1029000000000001E-2</v>
      </c>
      <c r="M263" s="5">
        <f>O263+V263</f>
        <v>1885</v>
      </c>
      <c r="N263" s="5">
        <v>5</v>
      </c>
      <c r="O263" s="5">
        <v>1885</v>
      </c>
      <c r="P263" s="5">
        <v>1360</v>
      </c>
      <c r="Q263" s="5">
        <v>0</v>
      </c>
      <c r="R263" s="5">
        <v>0</v>
      </c>
      <c r="S263" s="5">
        <f>P263+R263+W263</f>
        <v>1360</v>
      </c>
      <c r="T263" s="5">
        <v>1</v>
      </c>
      <c r="U263" s="5">
        <v>0</v>
      </c>
      <c r="V263" s="5">
        <v>0</v>
      </c>
      <c r="W263" s="5">
        <v>0</v>
      </c>
      <c r="X263" s="37">
        <f>O263/$M263</f>
        <v>1</v>
      </c>
      <c r="Y263" s="37">
        <f>Q263/$M263</f>
        <v>0</v>
      </c>
      <c r="Z263" s="37">
        <f>V263/$M263</f>
        <v>0</v>
      </c>
      <c r="AA263" s="37">
        <f>P263/$S263</f>
        <v>1</v>
      </c>
      <c r="AB263" s="37">
        <f>R263/$S263</f>
        <v>0</v>
      </c>
      <c r="AC263" s="37">
        <f>W263/$S263</f>
        <v>0</v>
      </c>
      <c r="AD263" s="36">
        <f>$N263/M263</f>
        <v>2.6525198938992041E-3</v>
      </c>
      <c r="AE263" s="36">
        <f>$N263/S263</f>
        <v>3.6764705882352941E-3</v>
      </c>
      <c r="AF263" s="37">
        <f>J263/K263</f>
        <v>1</v>
      </c>
      <c r="AG263" s="78" t="str">
        <f>DAY(A263) &amp; "/" &amp; MONTH(A263) &amp; "/" &amp; YEAR(A263)</f>
        <v>7/4/2019</v>
      </c>
    </row>
    <row r="264" spans="1:33" x14ac:dyDescent="0.25">
      <c r="A264" s="2" t="s">
        <v>9738</v>
      </c>
      <c r="B264" s="3" t="s">
        <v>24</v>
      </c>
      <c r="C264" s="4" t="s">
        <v>9739</v>
      </c>
      <c r="D264" s="3" t="s">
        <v>26</v>
      </c>
      <c r="E264" s="3" t="s">
        <v>9740</v>
      </c>
      <c r="F264" s="3" t="s">
        <v>28</v>
      </c>
      <c r="G264" s="3" t="s">
        <v>28</v>
      </c>
      <c r="H264" s="5">
        <v>18</v>
      </c>
      <c r="I264" s="5">
        <v>0</v>
      </c>
      <c r="J264" s="5">
        <v>22</v>
      </c>
      <c r="K264" s="5">
        <v>23</v>
      </c>
      <c r="L264" s="5">
        <v>1.6912E-2</v>
      </c>
      <c r="M264" s="5">
        <f>O264+V264</f>
        <v>2050</v>
      </c>
      <c r="N264" s="5">
        <v>13</v>
      </c>
      <c r="O264" s="5">
        <v>2050</v>
      </c>
      <c r="P264" s="5">
        <v>1360</v>
      </c>
      <c r="Q264" s="5">
        <v>0</v>
      </c>
      <c r="R264" s="5">
        <v>0</v>
      </c>
      <c r="S264" s="5">
        <f>P264+R264+W264</f>
        <v>1360</v>
      </c>
      <c r="T264" s="5">
        <v>0</v>
      </c>
      <c r="U264" s="5">
        <v>0</v>
      </c>
      <c r="V264" s="5">
        <v>0</v>
      </c>
      <c r="W264" s="5">
        <v>0</v>
      </c>
      <c r="X264" s="37">
        <f>O264/$M264</f>
        <v>1</v>
      </c>
      <c r="Y264" s="37">
        <f>Q264/$M264</f>
        <v>0</v>
      </c>
      <c r="Z264" s="37">
        <f>V264/$M264</f>
        <v>0</v>
      </c>
      <c r="AA264" s="37">
        <f>P264/$S264</f>
        <v>1</v>
      </c>
      <c r="AB264" s="37">
        <f>R264/$S264</f>
        <v>0</v>
      </c>
      <c r="AC264" s="37">
        <f>W264/$S264</f>
        <v>0</v>
      </c>
      <c r="AD264" s="36">
        <f>$N264/M264</f>
        <v>6.3414634146341468E-3</v>
      </c>
      <c r="AE264" s="36">
        <f>$N264/S264</f>
        <v>9.5588235294117654E-3</v>
      </c>
      <c r="AF264" s="37">
        <f>J264/K264</f>
        <v>0.95652173913043481</v>
      </c>
      <c r="AG264" s="78" t="str">
        <f>DAY(A264) &amp; "/" &amp; MONTH(A264) &amp; "/" &amp; YEAR(A264)</f>
        <v>5/4/2019</v>
      </c>
    </row>
    <row r="265" spans="1:33" x14ac:dyDescent="0.25">
      <c r="A265" s="2" t="s">
        <v>9753</v>
      </c>
      <c r="B265" s="3" t="s">
        <v>24</v>
      </c>
      <c r="C265" s="4" t="s">
        <v>9754</v>
      </c>
      <c r="D265" s="3" t="s">
        <v>26</v>
      </c>
      <c r="E265" s="3" t="s">
        <v>9755</v>
      </c>
      <c r="F265" s="3" t="s">
        <v>28</v>
      </c>
      <c r="G265" s="3" t="s">
        <v>28</v>
      </c>
      <c r="H265" s="5">
        <v>18</v>
      </c>
      <c r="I265" s="5">
        <v>2</v>
      </c>
      <c r="J265" s="5">
        <v>13</v>
      </c>
      <c r="K265" s="5">
        <v>18</v>
      </c>
      <c r="L265" s="5">
        <v>1.3835999999999999E-2</v>
      </c>
      <c r="M265" s="5">
        <f>O265+V265</f>
        <v>1860</v>
      </c>
      <c r="N265" s="5">
        <v>3</v>
      </c>
      <c r="O265" s="5">
        <v>1849</v>
      </c>
      <c r="P265" s="5">
        <v>1301</v>
      </c>
      <c r="Q265" s="5">
        <v>0</v>
      </c>
      <c r="R265" s="5">
        <v>0</v>
      </c>
      <c r="S265" s="5">
        <f>P265+R265+W265</f>
        <v>1310</v>
      </c>
      <c r="T265" s="5">
        <v>1</v>
      </c>
      <c r="U265" s="5">
        <v>0</v>
      </c>
      <c r="V265" s="5">
        <v>11</v>
      </c>
      <c r="W265" s="5">
        <v>9</v>
      </c>
      <c r="X265" s="37">
        <f>O265/$M265</f>
        <v>0.99408602150537639</v>
      </c>
      <c r="Y265" s="37">
        <f>Q265/$M265</f>
        <v>0</v>
      </c>
      <c r="Z265" s="37">
        <f>V265/$M265</f>
        <v>5.9139784946236557E-3</v>
      </c>
      <c r="AA265" s="37">
        <f>P265/$S265</f>
        <v>0.99312977099236643</v>
      </c>
      <c r="AB265" s="37">
        <f>R265/$S265</f>
        <v>0</v>
      </c>
      <c r="AC265" s="37">
        <f>W265/$S265</f>
        <v>6.8702290076335876E-3</v>
      </c>
      <c r="AD265" s="36">
        <f>$N265/M265</f>
        <v>1.6129032258064516E-3</v>
      </c>
      <c r="AE265" s="36">
        <f>$N265/S265</f>
        <v>2.2900763358778627E-3</v>
      </c>
      <c r="AF265" s="37">
        <f>J265/K265</f>
        <v>0.72222222222222221</v>
      </c>
      <c r="AG265" s="78" t="str">
        <f>DAY(A265) &amp; "/" &amp; MONTH(A265) &amp; "/" &amp; YEAR(A265)</f>
        <v>3/4/2019</v>
      </c>
    </row>
    <row r="266" spans="1:33" x14ac:dyDescent="0.25">
      <c r="A266" s="2" t="s">
        <v>9756</v>
      </c>
      <c r="B266" s="3" t="s">
        <v>24</v>
      </c>
      <c r="C266" s="4" t="s">
        <v>9757</v>
      </c>
      <c r="D266" s="3" t="s">
        <v>26</v>
      </c>
      <c r="E266" s="3" t="s">
        <v>9758</v>
      </c>
      <c r="F266" s="3" t="s">
        <v>28</v>
      </c>
      <c r="G266" s="3" t="s">
        <v>28</v>
      </c>
      <c r="H266" s="5">
        <v>7</v>
      </c>
      <c r="I266" s="5">
        <v>0</v>
      </c>
      <c r="J266" s="5">
        <v>19</v>
      </c>
      <c r="K266" s="5">
        <v>20</v>
      </c>
      <c r="L266" s="5">
        <v>1.5396E-2</v>
      </c>
      <c r="M266" s="5">
        <f>O266+V266</f>
        <v>1929</v>
      </c>
      <c r="N266" s="5">
        <v>11</v>
      </c>
      <c r="O266" s="5">
        <v>1823</v>
      </c>
      <c r="P266" s="5">
        <v>1299</v>
      </c>
      <c r="Q266" s="5">
        <v>0</v>
      </c>
      <c r="R266" s="5">
        <v>0</v>
      </c>
      <c r="S266" s="5">
        <f>P266+R266+W266</f>
        <v>1367</v>
      </c>
      <c r="T266" s="5">
        <v>2</v>
      </c>
      <c r="U266" s="5">
        <v>2</v>
      </c>
      <c r="V266" s="5">
        <v>106</v>
      </c>
      <c r="W266" s="5">
        <v>68</v>
      </c>
      <c r="X266" s="37">
        <f>O266/$M266</f>
        <v>0.94504924831518922</v>
      </c>
      <c r="Y266" s="37">
        <f>Q266/$M266</f>
        <v>0</v>
      </c>
      <c r="Z266" s="37">
        <f>V266/$M266</f>
        <v>5.4950751684810784E-2</v>
      </c>
      <c r="AA266" s="37">
        <f>P266/$S266</f>
        <v>0.95025603511338697</v>
      </c>
      <c r="AB266" s="37">
        <f>R266/$S266</f>
        <v>0</v>
      </c>
      <c r="AC266" s="37">
        <f>W266/$S266</f>
        <v>4.9743964886613021E-2</v>
      </c>
      <c r="AD266" s="36">
        <f>$N266/M266</f>
        <v>5.7024364955935722E-3</v>
      </c>
      <c r="AE266" s="36">
        <f>$N266/S266</f>
        <v>8.0468178493050477E-3</v>
      </c>
      <c r="AF266" s="37">
        <f>J266/K266</f>
        <v>0.95</v>
      </c>
      <c r="AG266" s="78" t="str">
        <f>DAY(A266) &amp; "/" &amp; MONTH(A266) &amp; "/" &amp; YEAR(A266)</f>
        <v>4/4/2019</v>
      </c>
    </row>
    <row r="267" spans="1:33" x14ac:dyDescent="0.25">
      <c r="A267" s="2" t="s">
        <v>9759</v>
      </c>
      <c r="B267" s="3" t="s">
        <v>24</v>
      </c>
      <c r="C267" s="4" t="s">
        <v>9760</v>
      </c>
      <c r="D267" s="3" t="s">
        <v>26</v>
      </c>
      <c r="E267" s="3" t="s">
        <v>9761</v>
      </c>
      <c r="F267" s="3" t="s">
        <v>28</v>
      </c>
      <c r="G267" s="3" t="s">
        <v>28</v>
      </c>
      <c r="H267" s="5">
        <v>31</v>
      </c>
      <c r="I267" s="5">
        <v>2</v>
      </c>
      <c r="J267" s="5">
        <v>29</v>
      </c>
      <c r="K267" s="5">
        <v>32</v>
      </c>
      <c r="L267" s="5">
        <v>2.5932E-2</v>
      </c>
      <c r="M267" s="5">
        <f>O267+V267</f>
        <v>1729</v>
      </c>
      <c r="N267" s="5">
        <v>6</v>
      </c>
      <c r="O267" s="5">
        <v>1705</v>
      </c>
      <c r="P267" s="5">
        <v>1234</v>
      </c>
      <c r="Q267" s="5">
        <v>0</v>
      </c>
      <c r="R267" s="5">
        <v>0</v>
      </c>
      <c r="S267" s="5">
        <f>P267+R267+W267</f>
        <v>1254</v>
      </c>
      <c r="T267" s="5">
        <v>5</v>
      </c>
      <c r="U267" s="5">
        <v>0</v>
      </c>
      <c r="V267" s="5">
        <v>24</v>
      </c>
      <c r="W267" s="5">
        <v>20</v>
      </c>
      <c r="X267" s="37">
        <f>O267/$M267</f>
        <v>0.9861191440138809</v>
      </c>
      <c r="Y267" s="37">
        <f>Q267/$M267</f>
        <v>0</v>
      </c>
      <c r="Z267" s="37">
        <f>V267/$M267</f>
        <v>1.3880855986119144E-2</v>
      </c>
      <c r="AA267" s="37">
        <f>P267/$S267</f>
        <v>0.98405103668261562</v>
      </c>
      <c r="AB267" s="37">
        <f>R267/$S267</f>
        <v>0</v>
      </c>
      <c r="AC267" s="37">
        <f>W267/$S267</f>
        <v>1.5948963317384369E-2</v>
      </c>
      <c r="AD267" s="36">
        <f>$N267/M267</f>
        <v>3.470213996529786E-3</v>
      </c>
      <c r="AE267" s="36">
        <f>$N267/S267</f>
        <v>4.7846889952153108E-3</v>
      </c>
      <c r="AF267" s="37">
        <f>J267/K267</f>
        <v>0.90625</v>
      </c>
      <c r="AG267" s="78" t="str">
        <f>DAY(A267) &amp; "/" &amp; MONTH(A267) &amp; "/" &amp; YEAR(A267)</f>
        <v>5/4/2019</v>
      </c>
    </row>
    <row r="268" spans="1:33" x14ac:dyDescent="0.25">
      <c r="A268" s="2" t="s">
        <v>9765</v>
      </c>
      <c r="B268" s="3" t="s">
        <v>24</v>
      </c>
      <c r="C268" s="4" t="s">
        <v>9766</v>
      </c>
      <c r="D268" s="3" t="s">
        <v>26</v>
      </c>
      <c r="E268" s="3" t="s">
        <v>9767</v>
      </c>
      <c r="F268" s="3" t="s">
        <v>28</v>
      </c>
      <c r="G268" s="3" t="s">
        <v>28</v>
      </c>
      <c r="H268" s="5">
        <v>20</v>
      </c>
      <c r="I268" s="5">
        <v>0</v>
      </c>
      <c r="J268" s="5">
        <v>23</v>
      </c>
      <c r="K268" s="5">
        <v>23</v>
      </c>
      <c r="L268" s="5">
        <v>1.8837E-2</v>
      </c>
      <c r="M268" s="5">
        <f>O268+V268</f>
        <v>1773</v>
      </c>
      <c r="N268" s="5">
        <v>4</v>
      </c>
      <c r="O268" s="5">
        <v>1773</v>
      </c>
      <c r="P268" s="5">
        <v>1221</v>
      </c>
      <c r="Q268" s="5">
        <v>0</v>
      </c>
      <c r="R268" s="5">
        <v>0</v>
      </c>
      <c r="S268" s="5">
        <f>P268+R268+W268</f>
        <v>1221</v>
      </c>
      <c r="T268" s="5">
        <v>2</v>
      </c>
      <c r="U268" s="5">
        <v>0</v>
      </c>
      <c r="V268" s="5">
        <v>0</v>
      </c>
      <c r="W268" s="5">
        <v>0</v>
      </c>
      <c r="X268" s="37">
        <f>O268/$M268</f>
        <v>1</v>
      </c>
      <c r="Y268" s="37">
        <f>Q268/$M268</f>
        <v>0</v>
      </c>
      <c r="Z268" s="37">
        <f>V268/$M268</f>
        <v>0</v>
      </c>
      <c r="AA268" s="37">
        <f>P268/$S268</f>
        <v>1</v>
      </c>
      <c r="AB268" s="37">
        <f>R268/$S268</f>
        <v>0</v>
      </c>
      <c r="AC268" s="37">
        <f>W268/$S268</f>
        <v>0</v>
      </c>
      <c r="AD268" s="36">
        <f>$N268/M268</f>
        <v>2.2560631697687537E-3</v>
      </c>
      <c r="AE268" s="36">
        <f>$N268/S268</f>
        <v>3.2760032760032762E-3</v>
      </c>
      <c r="AF268" s="37">
        <f>J268/K268</f>
        <v>1</v>
      </c>
      <c r="AG268" s="78" t="str">
        <f>DAY(A268) &amp; "/" &amp; MONTH(A268) &amp; "/" &amp; YEAR(A268)</f>
        <v>5/4/2019</v>
      </c>
    </row>
    <row r="269" spans="1:33" x14ac:dyDescent="0.25">
      <c r="A269" s="2" t="s">
        <v>9774</v>
      </c>
      <c r="B269" s="3" t="s">
        <v>24</v>
      </c>
      <c r="C269" s="4" t="s">
        <v>9775</v>
      </c>
      <c r="D269" s="3" t="s">
        <v>26</v>
      </c>
      <c r="E269" s="3" t="s">
        <v>9776</v>
      </c>
      <c r="F269" s="3" t="s">
        <v>28</v>
      </c>
      <c r="G269" s="3" t="s">
        <v>28</v>
      </c>
      <c r="H269" s="5">
        <v>15</v>
      </c>
      <c r="I269" s="5">
        <v>1</v>
      </c>
      <c r="J269" s="5">
        <v>20</v>
      </c>
      <c r="K269" s="5">
        <v>20</v>
      </c>
      <c r="L269" s="5">
        <v>1.6570000000000001E-2</v>
      </c>
      <c r="M269" s="5">
        <f>O269+V269</f>
        <v>1694</v>
      </c>
      <c r="N269" s="5">
        <v>9</v>
      </c>
      <c r="O269" s="5">
        <v>1683</v>
      </c>
      <c r="P269" s="5">
        <v>1207</v>
      </c>
      <c r="Q269" s="5">
        <v>0</v>
      </c>
      <c r="R269" s="5">
        <v>0</v>
      </c>
      <c r="S269" s="5">
        <f>P269+R269+W269</f>
        <v>1213</v>
      </c>
      <c r="T269" s="5">
        <v>2</v>
      </c>
      <c r="U269" s="5">
        <v>0</v>
      </c>
      <c r="V269" s="5">
        <v>11</v>
      </c>
      <c r="W269" s="5">
        <v>6</v>
      </c>
      <c r="X269" s="37">
        <f>O269/$M269</f>
        <v>0.99350649350649356</v>
      </c>
      <c r="Y269" s="37">
        <f>Q269/$M269</f>
        <v>0</v>
      </c>
      <c r="Z269" s="37">
        <f>V269/$M269</f>
        <v>6.4935064935064939E-3</v>
      </c>
      <c r="AA269" s="37">
        <f>P269/$S269</f>
        <v>0.99505358615004125</v>
      </c>
      <c r="AB269" s="37">
        <f>R269/$S269</f>
        <v>0</v>
      </c>
      <c r="AC269" s="37">
        <f>W269/$S269</f>
        <v>4.9464138499587798E-3</v>
      </c>
      <c r="AD269" s="36">
        <f>$N269/M269</f>
        <v>5.3128689492325859E-3</v>
      </c>
      <c r="AE269" s="36">
        <f>$N269/S269</f>
        <v>7.4196207749381701E-3</v>
      </c>
      <c r="AF269" s="37">
        <f>J269/K269</f>
        <v>1</v>
      </c>
      <c r="AG269" s="78" t="str">
        <f>DAY(A269) &amp; "/" &amp; MONTH(A269) &amp; "/" &amp; YEAR(A269)</f>
        <v>6/4/2019</v>
      </c>
    </row>
    <row r="270" spans="1:33" x14ac:dyDescent="0.25">
      <c r="A270" s="2" t="s">
        <v>9780</v>
      </c>
      <c r="B270" s="3" t="s">
        <v>24</v>
      </c>
      <c r="C270" s="4" t="s">
        <v>9781</v>
      </c>
      <c r="D270" s="3" t="s">
        <v>26</v>
      </c>
      <c r="E270" s="3" t="s">
        <v>9782</v>
      </c>
      <c r="F270" s="3" t="s">
        <v>28</v>
      </c>
      <c r="G270" s="3" t="s">
        <v>28</v>
      </c>
      <c r="H270" s="5">
        <v>22</v>
      </c>
      <c r="I270" s="5">
        <v>0</v>
      </c>
      <c r="J270" s="5">
        <v>41</v>
      </c>
      <c r="K270" s="5">
        <v>44</v>
      </c>
      <c r="L270" s="5">
        <v>3.7225000000000001E-2</v>
      </c>
      <c r="M270" s="5">
        <f>O270+V270</f>
        <v>1678</v>
      </c>
      <c r="N270" s="5">
        <v>30</v>
      </c>
      <c r="O270" s="5">
        <v>1668</v>
      </c>
      <c r="P270" s="5">
        <v>1182</v>
      </c>
      <c r="Q270" s="5">
        <v>0</v>
      </c>
      <c r="R270" s="5">
        <v>0</v>
      </c>
      <c r="S270" s="5">
        <f>P270+R270+W270</f>
        <v>1192</v>
      </c>
      <c r="T270" s="5">
        <v>0</v>
      </c>
      <c r="U270" s="5">
        <v>0</v>
      </c>
      <c r="V270" s="5">
        <v>10</v>
      </c>
      <c r="W270" s="5">
        <v>10</v>
      </c>
      <c r="X270" s="37">
        <f>O270/$M270</f>
        <v>0.99404052443384983</v>
      </c>
      <c r="Y270" s="37">
        <f>Q270/$M270</f>
        <v>0</v>
      </c>
      <c r="Z270" s="37">
        <f>V270/$M270</f>
        <v>5.9594755661501785E-3</v>
      </c>
      <c r="AA270" s="37">
        <f>P270/$S270</f>
        <v>0.99161073825503354</v>
      </c>
      <c r="AB270" s="37">
        <f>R270/$S270</f>
        <v>0</v>
      </c>
      <c r="AC270" s="37">
        <f>W270/$S270</f>
        <v>8.389261744966443E-3</v>
      </c>
      <c r="AD270" s="36">
        <f>$N270/M270</f>
        <v>1.7878426698450536E-2</v>
      </c>
      <c r="AE270" s="36">
        <f>$N270/S270</f>
        <v>2.5167785234899327E-2</v>
      </c>
      <c r="AF270" s="37">
        <f>J270/K270</f>
        <v>0.93181818181818177</v>
      </c>
      <c r="AG270" s="78" t="str">
        <f>DAY(A270) &amp; "/" &amp; MONTH(A270) &amp; "/" &amp; YEAR(A270)</f>
        <v>6/4/2019</v>
      </c>
    </row>
    <row r="271" spans="1:33" x14ac:dyDescent="0.25">
      <c r="A271" s="2" t="s">
        <v>9786</v>
      </c>
      <c r="B271" s="3" t="s">
        <v>24</v>
      </c>
      <c r="C271" s="4" t="s">
        <v>9787</v>
      </c>
      <c r="D271" s="3" t="s">
        <v>26</v>
      </c>
      <c r="E271" s="3" t="s">
        <v>9788</v>
      </c>
      <c r="F271" s="3" t="s">
        <v>28</v>
      </c>
      <c r="G271" s="3" t="s">
        <v>28</v>
      </c>
      <c r="H271" s="5">
        <v>2</v>
      </c>
      <c r="I271" s="5">
        <v>0</v>
      </c>
      <c r="J271" s="5">
        <v>6</v>
      </c>
      <c r="K271" s="5">
        <v>6</v>
      </c>
      <c r="L271" s="5">
        <v>5.2310000000000004E-3</v>
      </c>
      <c r="M271" s="5">
        <f>O271+V271</f>
        <v>1642</v>
      </c>
      <c r="N271" s="5">
        <v>4</v>
      </c>
      <c r="O271" s="5">
        <v>1642</v>
      </c>
      <c r="P271" s="5">
        <v>1147</v>
      </c>
      <c r="Q271" s="5">
        <v>0</v>
      </c>
      <c r="R271" s="5">
        <v>0</v>
      </c>
      <c r="S271" s="5">
        <f>P271+R271+W271</f>
        <v>1147</v>
      </c>
      <c r="T271" s="5">
        <v>0</v>
      </c>
      <c r="U271" s="5">
        <v>0</v>
      </c>
      <c r="V271" s="5">
        <v>0</v>
      </c>
      <c r="W271" s="5">
        <v>0</v>
      </c>
      <c r="X271" s="37">
        <f>O271/$M271</f>
        <v>1</v>
      </c>
      <c r="Y271" s="37">
        <f>Q271/$M271</f>
        <v>0</v>
      </c>
      <c r="Z271" s="37">
        <f>V271/$M271</f>
        <v>0</v>
      </c>
      <c r="AA271" s="37">
        <f>P271/$S271</f>
        <v>1</v>
      </c>
      <c r="AB271" s="37">
        <f>R271/$S271</f>
        <v>0</v>
      </c>
      <c r="AC271" s="37">
        <f>W271/$S271</f>
        <v>0</v>
      </c>
      <c r="AD271" s="36">
        <f>$N271/M271</f>
        <v>2.4360535931790498E-3</v>
      </c>
      <c r="AE271" s="36">
        <f>$N271/S271</f>
        <v>3.4873583260680036E-3</v>
      </c>
      <c r="AF271" s="37">
        <f>J271/K271</f>
        <v>1</v>
      </c>
      <c r="AG271" s="78" t="str">
        <f>DAY(A271) &amp; "/" &amp; MONTH(A271) &amp; "/" &amp; YEAR(A271)</f>
        <v>3/4/2019</v>
      </c>
    </row>
    <row r="272" spans="1:33" x14ac:dyDescent="0.25">
      <c r="A272" s="2" t="s">
        <v>9796</v>
      </c>
      <c r="B272" s="3" t="s">
        <v>24</v>
      </c>
      <c r="C272" s="4" t="s">
        <v>9797</v>
      </c>
      <c r="D272" s="3" t="s">
        <v>26</v>
      </c>
      <c r="E272" s="3" t="s">
        <v>9798</v>
      </c>
      <c r="F272" s="3" t="s">
        <v>28</v>
      </c>
      <c r="G272" s="3" t="s">
        <v>28</v>
      </c>
      <c r="H272" s="5">
        <v>4</v>
      </c>
      <c r="I272" s="5">
        <v>0</v>
      </c>
      <c r="J272" s="5">
        <v>5</v>
      </c>
      <c r="K272" s="5">
        <v>5</v>
      </c>
      <c r="L272" s="5">
        <v>4.5450000000000004E-3</v>
      </c>
      <c r="M272" s="5">
        <f>O272+V272</f>
        <v>1579</v>
      </c>
      <c r="N272" s="5">
        <v>1</v>
      </c>
      <c r="O272" s="5">
        <v>1579</v>
      </c>
      <c r="P272" s="5">
        <v>1100</v>
      </c>
      <c r="Q272" s="5">
        <v>0</v>
      </c>
      <c r="R272" s="5">
        <v>0</v>
      </c>
      <c r="S272" s="5">
        <f>P272+R272+W272</f>
        <v>1100</v>
      </c>
      <c r="T272" s="5">
        <v>0</v>
      </c>
      <c r="U272" s="5">
        <v>0</v>
      </c>
      <c r="V272" s="5">
        <v>0</v>
      </c>
      <c r="W272" s="5">
        <v>0</v>
      </c>
      <c r="X272" s="37">
        <f>O272/$M272</f>
        <v>1</v>
      </c>
      <c r="Y272" s="37">
        <f>Q272/$M272</f>
        <v>0</v>
      </c>
      <c r="Z272" s="37">
        <f>V272/$M272</f>
        <v>0</v>
      </c>
      <c r="AA272" s="37">
        <f>P272/$S272</f>
        <v>1</v>
      </c>
      <c r="AB272" s="37">
        <f>R272/$S272</f>
        <v>0</v>
      </c>
      <c r="AC272" s="37">
        <f>W272/$S272</f>
        <v>0</v>
      </c>
      <c r="AD272" s="36">
        <f>$N272/M272</f>
        <v>6.3331222292590248E-4</v>
      </c>
      <c r="AE272" s="36">
        <f>$N272/S272</f>
        <v>9.0909090909090909E-4</v>
      </c>
      <c r="AF272" s="37">
        <f>J272/K272</f>
        <v>1</v>
      </c>
      <c r="AG272" s="78" t="str">
        <f>DAY(A272) &amp; "/" &amp; MONTH(A272) &amp; "/" &amp; YEAR(A272)</f>
        <v>5/4/2019</v>
      </c>
    </row>
    <row r="273" spans="1:33" x14ac:dyDescent="0.25">
      <c r="A273" s="2" t="s">
        <v>9801</v>
      </c>
      <c r="B273" s="3" t="s">
        <v>24</v>
      </c>
      <c r="C273" s="4" t="s">
        <v>9802</v>
      </c>
      <c r="D273" s="3" t="s">
        <v>26</v>
      </c>
      <c r="E273" s="3" t="s">
        <v>9803</v>
      </c>
      <c r="F273" s="3" t="s">
        <v>28</v>
      </c>
      <c r="G273" s="3" t="s">
        <v>28</v>
      </c>
      <c r="H273" s="5">
        <v>2</v>
      </c>
      <c r="I273" s="5">
        <v>0</v>
      </c>
      <c r="J273" s="5">
        <v>5</v>
      </c>
      <c r="K273" s="5">
        <v>5</v>
      </c>
      <c r="L273" s="5">
        <v>4.7889999999999999E-3</v>
      </c>
      <c r="M273" s="5">
        <f>O273+V273</f>
        <v>1483</v>
      </c>
      <c r="N273" s="5">
        <v>3</v>
      </c>
      <c r="O273" s="5">
        <v>1482</v>
      </c>
      <c r="P273" s="5">
        <v>1044</v>
      </c>
      <c r="Q273" s="5">
        <v>0</v>
      </c>
      <c r="R273" s="5">
        <v>0</v>
      </c>
      <c r="S273" s="5">
        <f>P273+R273+W273</f>
        <v>1045</v>
      </c>
      <c r="T273" s="5">
        <v>0</v>
      </c>
      <c r="U273" s="5">
        <v>0</v>
      </c>
      <c r="V273" s="5">
        <v>1</v>
      </c>
      <c r="W273" s="5">
        <v>1</v>
      </c>
      <c r="X273" s="37">
        <f>O273/$M273</f>
        <v>0.99932569116655423</v>
      </c>
      <c r="Y273" s="37">
        <f>Q273/$M273</f>
        <v>0</v>
      </c>
      <c r="Z273" s="37">
        <f>V273/$M273</f>
        <v>6.7430883344571813E-4</v>
      </c>
      <c r="AA273" s="37">
        <f>P273/$S273</f>
        <v>0.99904306220095696</v>
      </c>
      <c r="AB273" s="37">
        <f>R273/$S273</f>
        <v>0</v>
      </c>
      <c r="AC273" s="37">
        <f>W273/$S273</f>
        <v>9.5693779904306223E-4</v>
      </c>
      <c r="AD273" s="36">
        <f>$N273/M273</f>
        <v>2.0229265003371545E-3</v>
      </c>
      <c r="AE273" s="36">
        <f>$N273/S273</f>
        <v>2.8708133971291866E-3</v>
      </c>
      <c r="AF273" s="37">
        <f>J273/K273</f>
        <v>1</v>
      </c>
      <c r="AG273" s="78" t="str">
        <f>DAY(A273) &amp; "/" &amp; MONTH(A273) &amp; "/" &amp; YEAR(A273)</f>
        <v>4/4/2019</v>
      </c>
    </row>
    <row r="274" spans="1:33" x14ac:dyDescent="0.25">
      <c r="A274" s="2" t="s">
        <v>9804</v>
      </c>
      <c r="B274" s="3" t="s">
        <v>24</v>
      </c>
      <c r="C274" s="4" t="s">
        <v>9805</v>
      </c>
      <c r="D274" s="3" t="s">
        <v>26</v>
      </c>
      <c r="E274" s="3" t="s">
        <v>9806</v>
      </c>
      <c r="F274" s="3" t="s">
        <v>28</v>
      </c>
      <c r="G274" s="3" t="s">
        <v>28</v>
      </c>
      <c r="H274" s="5">
        <v>8</v>
      </c>
      <c r="I274" s="5">
        <v>0</v>
      </c>
      <c r="J274" s="5">
        <v>10</v>
      </c>
      <c r="K274" s="5">
        <v>11</v>
      </c>
      <c r="L274" s="5">
        <v>1.0649E-2</v>
      </c>
      <c r="M274" s="5">
        <f>O274+V274</f>
        <v>1486</v>
      </c>
      <c r="N274" s="5">
        <v>7</v>
      </c>
      <c r="O274" s="5">
        <v>1478</v>
      </c>
      <c r="P274" s="5">
        <v>1033</v>
      </c>
      <c r="Q274" s="5">
        <v>0</v>
      </c>
      <c r="R274" s="5">
        <v>0</v>
      </c>
      <c r="S274" s="5">
        <f>P274+R274+W274</f>
        <v>1039</v>
      </c>
      <c r="T274" s="5">
        <v>0</v>
      </c>
      <c r="U274" s="5">
        <v>0</v>
      </c>
      <c r="V274" s="5">
        <v>8</v>
      </c>
      <c r="W274" s="5">
        <v>6</v>
      </c>
      <c r="X274" s="37">
        <f>O274/$M274</f>
        <v>0.99461641991924632</v>
      </c>
      <c r="Y274" s="37">
        <f>Q274/$M274</f>
        <v>0</v>
      </c>
      <c r="Z274" s="37">
        <f>V274/$M274</f>
        <v>5.3835800807537013E-3</v>
      </c>
      <c r="AA274" s="37">
        <f>P274/$S274</f>
        <v>0.99422521655437923</v>
      </c>
      <c r="AB274" s="37">
        <f>R274/$S274</f>
        <v>0</v>
      </c>
      <c r="AC274" s="37">
        <f>W274/$S274</f>
        <v>5.7747834456207889E-3</v>
      </c>
      <c r="AD274" s="36">
        <f>$N274/M274</f>
        <v>4.7106325706594886E-3</v>
      </c>
      <c r="AE274" s="36">
        <f>$N274/S274</f>
        <v>6.7372473532242537E-3</v>
      </c>
      <c r="AF274" s="37">
        <f>J274/K274</f>
        <v>0.90909090909090906</v>
      </c>
      <c r="AG274" s="78" t="str">
        <f>DAY(A274) &amp; "/" &amp; MONTH(A274) &amp; "/" &amp; YEAR(A274)</f>
        <v>5/4/2019</v>
      </c>
    </row>
    <row r="275" spans="1:33" x14ac:dyDescent="0.25">
      <c r="A275" s="2" t="s">
        <v>9824</v>
      </c>
      <c r="B275" s="3" t="s">
        <v>24</v>
      </c>
      <c r="C275" s="4" t="s">
        <v>9825</v>
      </c>
      <c r="D275" s="3" t="s">
        <v>26</v>
      </c>
      <c r="E275" s="3" t="s">
        <v>9826</v>
      </c>
      <c r="F275" s="3" t="s">
        <v>28</v>
      </c>
      <c r="G275" s="3" t="s">
        <v>28</v>
      </c>
      <c r="H275" s="5">
        <v>29</v>
      </c>
      <c r="I275" s="5">
        <v>1</v>
      </c>
      <c r="J275" s="5">
        <v>34</v>
      </c>
      <c r="K275" s="5">
        <v>34</v>
      </c>
      <c r="L275" s="5">
        <v>3.8374999999999999E-2</v>
      </c>
      <c r="M275" s="5">
        <f>O275+V275</f>
        <v>1270</v>
      </c>
      <c r="N275" s="5">
        <v>7</v>
      </c>
      <c r="O275" s="5">
        <v>1255</v>
      </c>
      <c r="P275" s="5">
        <v>886</v>
      </c>
      <c r="Q275" s="5">
        <v>0</v>
      </c>
      <c r="R275" s="5">
        <v>0</v>
      </c>
      <c r="S275" s="5">
        <f>P275+R275+W275</f>
        <v>898</v>
      </c>
      <c r="T275" s="5">
        <v>0</v>
      </c>
      <c r="U275" s="5">
        <v>0</v>
      </c>
      <c r="V275" s="5">
        <v>15</v>
      </c>
      <c r="W275" s="5">
        <v>12</v>
      </c>
      <c r="X275" s="37">
        <f>O275/$M275</f>
        <v>0.98818897637795278</v>
      </c>
      <c r="Y275" s="37">
        <f>Q275/$M275</f>
        <v>0</v>
      </c>
      <c r="Z275" s="37">
        <f>V275/$M275</f>
        <v>1.1811023622047244E-2</v>
      </c>
      <c r="AA275" s="37">
        <f>P275/$S275</f>
        <v>0.98663697104677062</v>
      </c>
      <c r="AB275" s="37">
        <f>R275/$S275</f>
        <v>0</v>
      </c>
      <c r="AC275" s="37">
        <f>W275/$S275</f>
        <v>1.3363028953229399E-2</v>
      </c>
      <c r="AD275" s="36">
        <f>$N275/M275</f>
        <v>5.5118110236220472E-3</v>
      </c>
      <c r="AE275" s="36">
        <f>$N275/S275</f>
        <v>7.7951002227171495E-3</v>
      </c>
      <c r="AF275" s="37">
        <f>J275/K275</f>
        <v>1</v>
      </c>
      <c r="AG275" s="78" t="str">
        <f>DAY(A275) &amp; "/" &amp; MONTH(A275) &amp; "/" &amp; YEAR(A275)</f>
        <v>2/4/2019</v>
      </c>
    </row>
    <row r="276" spans="1:33" x14ac:dyDescent="0.25">
      <c r="A276" s="2" t="s">
        <v>9849</v>
      </c>
      <c r="B276" s="3" t="s">
        <v>24</v>
      </c>
      <c r="C276" s="4" t="s">
        <v>9850</v>
      </c>
      <c r="D276" s="3" t="s">
        <v>26</v>
      </c>
      <c r="E276" s="3" t="s">
        <v>9851</v>
      </c>
      <c r="F276" s="3" t="s">
        <v>28</v>
      </c>
      <c r="G276" s="3" t="s">
        <v>28</v>
      </c>
      <c r="H276" s="5">
        <v>18</v>
      </c>
      <c r="I276" s="5">
        <v>0</v>
      </c>
      <c r="J276" s="5">
        <v>28</v>
      </c>
      <c r="K276" s="5">
        <v>30</v>
      </c>
      <c r="L276" s="5">
        <v>4.0541000000000001E-2</v>
      </c>
      <c r="M276" s="5">
        <f>O276+V276</f>
        <v>1023</v>
      </c>
      <c r="N276" s="5">
        <v>15</v>
      </c>
      <c r="O276" s="5">
        <v>1019</v>
      </c>
      <c r="P276" s="5">
        <v>740</v>
      </c>
      <c r="Q276" s="5">
        <v>0</v>
      </c>
      <c r="R276" s="5">
        <v>0</v>
      </c>
      <c r="S276" s="5">
        <f>P276+R276+W276</f>
        <v>744</v>
      </c>
      <c r="T276" s="5">
        <v>2</v>
      </c>
      <c r="U276" s="5">
        <v>0</v>
      </c>
      <c r="V276" s="5">
        <v>4</v>
      </c>
      <c r="W276" s="5">
        <v>4</v>
      </c>
      <c r="X276" s="37">
        <f>O276/$M276</f>
        <v>0.99608993157380255</v>
      </c>
      <c r="Y276" s="37">
        <f>Q276/$M276</f>
        <v>0</v>
      </c>
      <c r="Z276" s="37">
        <f>V276/$M276</f>
        <v>3.9100684261974585E-3</v>
      </c>
      <c r="AA276" s="37">
        <f>P276/$S276</f>
        <v>0.9946236559139785</v>
      </c>
      <c r="AB276" s="37">
        <f>R276/$S276</f>
        <v>0</v>
      </c>
      <c r="AC276" s="37">
        <f>W276/$S276</f>
        <v>5.3763440860215058E-3</v>
      </c>
      <c r="AD276" s="36">
        <f>$N276/M276</f>
        <v>1.466275659824047E-2</v>
      </c>
      <c r="AE276" s="36">
        <f>$N276/S276</f>
        <v>2.0161290322580645E-2</v>
      </c>
      <c r="AF276" s="37">
        <f>J276/K276</f>
        <v>0.93333333333333335</v>
      </c>
      <c r="AG276" s="78" t="str">
        <f>DAY(A276) &amp; "/" &amp; MONTH(A276) &amp; "/" &amp; YEAR(A276)</f>
        <v>1/4/2019</v>
      </c>
    </row>
  </sheetData>
  <autoFilter ref="A2:AG276" xr:uid="{FE923120-2944-409E-9592-2858416F58A2}">
    <sortState ref="A3:AG276">
      <sortCondition ref="B2:B276"/>
    </sortState>
  </autoFilter>
  <hyperlinks>
    <hyperlink ref="C3" r:id="rId1" xr:uid="{9D0F971C-A56E-477B-8A7D-1469FE45F08E}"/>
    <hyperlink ref="C4" r:id="rId2" xr:uid="{34029B83-6E6B-47A4-953C-20409806401F}"/>
    <hyperlink ref="C5" r:id="rId3" xr:uid="{2766C423-5C49-49A1-8CE6-D7E6F026AB52}"/>
    <hyperlink ref="C6" r:id="rId4" xr:uid="{F901B6D4-7AB4-4C25-9098-1560A50D2792}"/>
    <hyperlink ref="C7" r:id="rId5" xr:uid="{9010AD65-1EAB-4D29-ADD6-E4DCD0315866}"/>
    <hyperlink ref="C8" r:id="rId6" xr:uid="{EE516837-2000-4AF8-9656-A6A762CBAB6C}"/>
    <hyperlink ref="C9" r:id="rId7" xr:uid="{E2655E7C-64DD-46D3-BBB8-501F86B281D3}"/>
    <hyperlink ref="C10" r:id="rId8" xr:uid="{D44EA869-8925-4ED9-8827-3A26C98B0489}"/>
    <hyperlink ref="C11" r:id="rId9" xr:uid="{54CC6909-E7E0-45A8-824A-513A6389DEB5}"/>
    <hyperlink ref="C12" r:id="rId10" xr:uid="{B5130023-D487-4090-9255-4B6C6EAE4C65}"/>
    <hyperlink ref="C13" r:id="rId11" xr:uid="{A961A19F-B55E-48EA-A962-CB20A846AD86}"/>
    <hyperlink ref="C14" r:id="rId12" xr:uid="{26DED0D3-BF00-4B70-B810-A90D0C7777E8}"/>
    <hyperlink ref="C15" r:id="rId13" xr:uid="{F1E32BA0-0353-40DF-8148-3AD436040699}"/>
    <hyperlink ref="C16" r:id="rId14" xr:uid="{6E1C9F7A-4F24-4F73-B45C-305B464CD312}"/>
    <hyperlink ref="C17" r:id="rId15" xr:uid="{C7B2B73E-C981-4680-AB41-7FA14DF153E5}"/>
    <hyperlink ref="C18" r:id="rId16" xr:uid="{5243FDED-AC48-4729-8944-1432CD3A405B}"/>
    <hyperlink ref="C19" r:id="rId17" xr:uid="{E9CD41D2-0529-407A-A872-BF6D630F0E6A}"/>
    <hyperlink ref="C20" r:id="rId18" xr:uid="{D26CAD69-751A-47E3-A564-C1253BE38A94}"/>
    <hyperlink ref="C21" r:id="rId19" xr:uid="{B7B9BFFA-B8E6-4143-A2EE-EDE9D1AD21E7}"/>
    <hyperlink ref="C22" r:id="rId20" xr:uid="{485EBDE9-1947-4551-BF0C-32B6280DB26E}"/>
    <hyperlink ref="C23" r:id="rId21" xr:uid="{D2A92E4F-0666-45AA-BA46-FD0AA2915CB8}"/>
    <hyperlink ref="C24" r:id="rId22" xr:uid="{7E6F6A94-A959-4DCE-BDFC-D641418FC0EF}"/>
    <hyperlink ref="C25" r:id="rId23" xr:uid="{F746CD5F-F783-46C0-BDC1-E9E7306E8EAA}"/>
    <hyperlink ref="C26" r:id="rId24" xr:uid="{3CC99E91-BFCF-4C97-B0E5-D0D960F431F4}"/>
    <hyperlink ref="C27" r:id="rId25" xr:uid="{73962B8F-A52F-460D-BFA4-7485BF391CC7}"/>
    <hyperlink ref="C28" r:id="rId26" xr:uid="{37453E1B-9D07-4588-BD30-087B12C5A2F2}"/>
    <hyperlink ref="C29" r:id="rId27" xr:uid="{1DBF8EAA-CB9A-4F48-AC5A-E4B5B6015DB2}"/>
    <hyperlink ref="C30" r:id="rId28" xr:uid="{591EA6ED-F49D-457D-84B5-4A6FA3A52034}"/>
    <hyperlink ref="C31" r:id="rId29" xr:uid="{2644A92C-BF55-4653-809B-67E71F87F66F}"/>
    <hyperlink ref="C32" r:id="rId30" xr:uid="{EBBF3D4A-1A54-4DAD-B6F2-5614D0BC6F91}"/>
    <hyperlink ref="C33" r:id="rId31" xr:uid="{2CC969DD-B6E4-492B-83AC-A347476F22E2}"/>
    <hyperlink ref="C34" r:id="rId32" xr:uid="{2666C846-2CF1-4709-91E9-18B226363672}"/>
    <hyperlink ref="C35" r:id="rId33" xr:uid="{4A80DF76-966B-4087-91B1-1CAC620F9787}"/>
    <hyperlink ref="C36" r:id="rId34" xr:uid="{D43A4342-F014-4F51-8E5F-3DB2B1D8196D}"/>
    <hyperlink ref="C37" r:id="rId35" xr:uid="{44154D98-1C71-4BA5-8285-844E7C1FD95C}"/>
    <hyperlink ref="C38" r:id="rId36" xr:uid="{D4C90B62-0C20-4864-AFC0-579ADBAFB7CC}"/>
    <hyperlink ref="C39" r:id="rId37" xr:uid="{A8F7FD5C-F2E8-41BB-977E-0000A34A9BA6}"/>
    <hyperlink ref="C40" r:id="rId38" xr:uid="{6DDDEE00-9FC7-4D6E-B46B-EF53D1D2D686}"/>
    <hyperlink ref="C41" r:id="rId39" xr:uid="{C31B1FE0-9C30-4488-8555-B0B434057652}"/>
    <hyperlink ref="C42" r:id="rId40" xr:uid="{020B0C1F-3A78-402B-8C24-7929EAB45915}"/>
    <hyperlink ref="C43" r:id="rId41" xr:uid="{A3C913C0-D99B-4492-B2A0-182A5051B9FB}"/>
    <hyperlink ref="C44" r:id="rId42" xr:uid="{6D327060-A9DF-4164-A833-E8CD3C8807AB}"/>
    <hyperlink ref="C45" r:id="rId43" xr:uid="{7D074716-BC7D-43F6-AFD2-746F1B22CE00}"/>
    <hyperlink ref="C46" r:id="rId44" xr:uid="{08B5AAD7-B05D-4C26-A9EC-78FAF6C64AF0}"/>
    <hyperlink ref="C47" r:id="rId45" xr:uid="{42E4E95A-E80B-4203-BCE8-2527505FE59C}"/>
    <hyperlink ref="C48" r:id="rId46" xr:uid="{B19250B4-D019-44E9-9FFA-4DD408DB5568}"/>
    <hyperlink ref="C49" r:id="rId47" xr:uid="{68B104D5-A175-4977-A7DF-A0DD844D7E5D}"/>
    <hyperlink ref="C50" r:id="rId48" xr:uid="{91136E33-1C4B-4A71-94A7-D47519768D06}"/>
    <hyperlink ref="C51" r:id="rId49" xr:uid="{70F3DEE9-0203-4901-A264-19F7AC6D0548}"/>
    <hyperlink ref="C52" r:id="rId50" xr:uid="{A0A69713-2A55-4225-B563-AAF5A430EA27}"/>
    <hyperlink ref="C53" r:id="rId51" xr:uid="{1E85578B-A6FF-4198-89A8-C1A57EFEC70A}"/>
    <hyperlink ref="C54" r:id="rId52" xr:uid="{625F34B4-13C6-4B25-B1CE-2FD40E5D47DF}"/>
    <hyperlink ref="C55" r:id="rId53" xr:uid="{EA11F54B-A095-40E0-9A4E-32118E1B3BF9}"/>
    <hyperlink ref="C56" r:id="rId54" xr:uid="{BBD89327-0343-4A4B-9433-5602A6140184}"/>
    <hyperlink ref="C57" r:id="rId55" xr:uid="{FE6D4F92-6FDB-4A58-9FEF-8D1B25BABA32}"/>
    <hyperlink ref="C58" r:id="rId56" xr:uid="{BDFB4DB1-AEF2-493C-9B4A-C4E6920CD9A2}"/>
    <hyperlink ref="C59" r:id="rId57" xr:uid="{1E2B5B54-6DAA-4BB0-B3B5-3760D7E74954}"/>
    <hyperlink ref="C60" r:id="rId58" xr:uid="{6CE72DD0-C159-488C-B2A8-F55190897EE9}"/>
    <hyperlink ref="C61" r:id="rId59" xr:uid="{BE962B67-61A2-430D-8E55-5331EC52EEAD}"/>
    <hyperlink ref="C62" r:id="rId60" xr:uid="{BB8F09D3-B0CA-4C1F-AE11-A2D47E08C003}"/>
    <hyperlink ref="C63" r:id="rId61" xr:uid="{19C6BA43-FBE2-4D28-9C7B-FB6C70F53B77}"/>
    <hyperlink ref="C64" r:id="rId62" xr:uid="{F9C9D9BD-D501-4B97-BF60-7C158E1DB6E6}"/>
    <hyperlink ref="C65" r:id="rId63" xr:uid="{904E9DDA-05E9-43AE-9417-349AD81DFD4E}"/>
    <hyperlink ref="C66" r:id="rId64" xr:uid="{7597AD31-5AF8-481F-ACFD-4E3D2C37E1B4}"/>
    <hyperlink ref="C67" r:id="rId65" xr:uid="{519FC45D-43C6-4736-A044-9CD90910E961}"/>
    <hyperlink ref="C68" r:id="rId66" xr:uid="{F80F214C-AABC-409C-8D4E-91C51911DBE8}"/>
    <hyperlink ref="C69" r:id="rId67" xr:uid="{1CCE122A-3852-43D5-B158-7BD32342FC86}"/>
    <hyperlink ref="C70" r:id="rId68" xr:uid="{5A283A49-9D8E-43F8-8084-27FE197517A8}"/>
    <hyperlink ref="C71" r:id="rId69" xr:uid="{80232475-5E39-4A03-AEE2-2A52138208B0}"/>
    <hyperlink ref="C72" r:id="rId70" xr:uid="{1F774FFA-D0F4-41FA-952F-1498636EA003}"/>
    <hyperlink ref="C73" r:id="rId71" xr:uid="{24014B95-0067-4291-9C59-2C31F2EBEB8D}"/>
    <hyperlink ref="C74" r:id="rId72" xr:uid="{B9766C44-DB0C-4B84-8A63-F8D26EF24559}"/>
    <hyperlink ref="C75" r:id="rId73" xr:uid="{CCE2863A-EB20-4ECB-A2B0-B137C1EDD2AB}"/>
    <hyperlink ref="C76" r:id="rId74" xr:uid="{2EFD17E0-80EC-429B-AD4B-CAF4AC0E03C5}"/>
    <hyperlink ref="C77" r:id="rId75" xr:uid="{70689026-D48D-487B-9197-A5E70D8800EE}"/>
    <hyperlink ref="C78" r:id="rId76" xr:uid="{A77DDFF1-EE86-41DA-9EEE-EF9855478945}"/>
    <hyperlink ref="C79" r:id="rId77" xr:uid="{4865B4F6-34E7-4F74-ABD2-66F275476A5C}"/>
    <hyperlink ref="C80" r:id="rId78" xr:uid="{05D08A01-CBD8-4109-9A3C-0934DADE5DDF}"/>
    <hyperlink ref="C81" r:id="rId79" xr:uid="{896DAB67-D6F4-4D69-97FB-1813E713AC6C}"/>
    <hyperlink ref="C82" r:id="rId80" xr:uid="{D98A0ACA-C13D-4D52-9E95-D738338EECC9}"/>
    <hyperlink ref="C83" r:id="rId81" xr:uid="{D9F23B8A-1A8A-40EE-8479-FE004AA884A8}"/>
    <hyperlink ref="C84" r:id="rId82" xr:uid="{D07F8E58-36D3-4AD6-A6FD-C5392519CE02}"/>
    <hyperlink ref="C85" r:id="rId83" xr:uid="{3C9B2234-6019-4FFC-B8DC-4410DB52D270}"/>
    <hyperlink ref="C86" r:id="rId84" xr:uid="{0417E55B-B232-4495-8E4D-DB13B2E10559}"/>
    <hyperlink ref="C87" r:id="rId85" xr:uid="{C72AEFE1-7283-4742-A8A9-13CA8B659122}"/>
    <hyperlink ref="C88" r:id="rId86" xr:uid="{5FF085CE-9FF5-468E-92A6-AF43049D2D29}"/>
    <hyperlink ref="C89" r:id="rId87" xr:uid="{50017882-72A7-4597-888D-BB9DB44A4B9B}"/>
    <hyperlink ref="C90" r:id="rId88" xr:uid="{47657CAF-01D5-4004-8F95-35A7D1B8E7C9}"/>
    <hyperlink ref="C91" r:id="rId89" xr:uid="{50B07EE1-9CAE-4209-AB24-4C91281598CA}"/>
    <hyperlink ref="C92" r:id="rId90" xr:uid="{AA1C228C-8C4E-4143-B7E4-56CA0E6E3E7B}"/>
    <hyperlink ref="C93" r:id="rId91" xr:uid="{7577C9FC-AD86-4843-8538-7433F7300A09}"/>
    <hyperlink ref="C94" r:id="rId92" xr:uid="{614261AD-4714-4D5C-A3D7-1806795B5949}"/>
    <hyperlink ref="C95" r:id="rId93" xr:uid="{EAF0A88C-3E83-4437-8C9C-94021AF430C4}"/>
    <hyperlink ref="C96" r:id="rId94" xr:uid="{2679D66E-6D7C-4A03-9B67-5D86E23A9A09}"/>
    <hyperlink ref="C97" r:id="rId95" xr:uid="{E25F677E-8B11-4A4F-9C7B-A3F376629567}"/>
    <hyperlink ref="C98" r:id="rId96" xr:uid="{FA305C02-F4CF-495A-946E-E28540F4C2BE}"/>
    <hyperlink ref="C99" r:id="rId97" xr:uid="{33538DFB-6D1C-4276-9CAB-763A186A2910}"/>
    <hyperlink ref="C100" r:id="rId98" xr:uid="{FD1CA6C8-6F4A-41BD-9143-771706B52E11}"/>
    <hyperlink ref="C101" r:id="rId99" xr:uid="{9BD99C69-4594-4533-9829-637DD7418602}"/>
    <hyperlink ref="C102" r:id="rId100" xr:uid="{B876B53C-B526-43F4-9955-7D7543490983}"/>
    <hyperlink ref="C103" r:id="rId101" xr:uid="{79CF178E-0FF6-44DF-BF2D-34D515B3654A}"/>
    <hyperlink ref="C104" r:id="rId102" xr:uid="{FF2BD001-6D03-428C-B29F-45FAE517A0DD}"/>
    <hyperlink ref="C105" r:id="rId103" xr:uid="{36129B0E-7FD0-4CC5-9D53-600AA62372C1}"/>
    <hyperlink ref="C106" r:id="rId104" xr:uid="{9F3ED78D-FC48-41D8-A575-7CCC85F598AC}"/>
    <hyperlink ref="C107" r:id="rId105" xr:uid="{2D17E45A-EC83-4975-AEBF-F8F146599C9E}"/>
    <hyperlink ref="C108" r:id="rId106" xr:uid="{025E1616-24E7-45BF-B989-504016E175A3}"/>
    <hyperlink ref="C109" r:id="rId107" xr:uid="{413641CE-FDAC-4057-9F16-FF81D5DE9D52}"/>
    <hyperlink ref="C110" r:id="rId108" xr:uid="{21779775-862A-46AB-86B1-B885D3A53CEE}"/>
    <hyperlink ref="C111" r:id="rId109" xr:uid="{80E1833F-42AC-455C-86FB-05E0CD0A8AA6}"/>
    <hyperlink ref="C112" r:id="rId110" xr:uid="{906B1646-DDFB-4B38-AD5F-B4D4B4E58E44}"/>
    <hyperlink ref="C113" r:id="rId111" xr:uid="{1FEB9D13-B76E-420B-9ED1-4F8E6033A0F1}"/>
    <hyperlink ref="C114" r:id="rId112" xr:uid="{1E4B983B-A770-4525-A406-2967788BB563}"/>
    <hyperlink ref="C115" r:id="rId113" xr:uid="{DCD87DD9-7DD1-4135-AC7A-DFCC7D7CA910}"/>
    <hyperlink ref="C116" r:id="rId114" xr:uid="{5B8A3647-AB98-459C-8B55-AA7E21B50C3F}"/>
    <hyperlink ref="C117" r:id="rId115" xr:uid="{47144EA1-8B42-49B3-B57E-7C7BC496630E}"/>
    <hyperlink ref="C118" r:id="rId116" xr:uid="{579CC90F-D2A7-4D69-AEB8-3E0DC545D1EF}"/>
    <hyperlink ref="C119" r:id="rId117" xr:uid="{4AAEE56E-77E3-44BB-85E1-B8789F7CD9F7}"/>
    <hyperlink ref="C120" r:id="rId118" xr:uid="{9993C195-868B-4AF9-93AF-18830CF162FA}"/>
    <hyperlink ref="C121" r:id="rId119" xr:uid="{D6AE9E27-3814-41D3-8CAC-E35D0ABA4B47}"/>
    <hyperlink ref="C122" r:id="rId120" xr:uid="{44731551-5FD6-4C4A-B8B8-CA84D141340B}"/>
    <hyperlink ref="C123" r:id="rId121" xr:uid="{7AC65DF3-9060-4BE3-8CB8-543BAB6EF825}"/>
    <hyperlink ref="C124" r:id="rId122" xr:uid="{74ECA4BB-A0DC-499A-8506-4B455B34ACB0}"/>
    <hyperlink ref="C125" r:id="rId123" xr:uid="{FE23768F-E2D0-49E4-8097-E86700890A1D}"/>
    <hyperlink ref="C126" r:id="rId124" xr:uid="{C88C6DE7-A049-453A-99D2-4E34682D4ABB}"/>
    <hyperlink ref="C127" r:id="rId125" xr:uid="{094905C0-0864-4FB7-861F-B3D4968AAC09}"/>
    <hyperlink ref="C128" r:id="rId126" xr:uid="{C917CD32-B672-4E93-A5DD-E020FBCB3EAA}"/>
    <hyperlink ref="C129" r:id="rId127" xr:uid="{C8B50FA1-DE54-4532-9ABD-F269A9E8AABA}"/>
    <hyperlink ref="C130" r:id="rId128" xr:uid="{B13AFD3A-FEAF-4DFF-AA06-E1E471C98A60}"/>
    <hyperlink ref="C131" r:id="rId129" xr:uid="{61CF258A-87DE-4046-B1D6-599828DFDD99}"/>
    <hyperlink ref="C132" r:id="rId130" xr:uid="{BEBC7E70-344A-4F90-A397-0F0B43DBBFD7}"/>
    <hyperlink ref="C133" r:id="rId131" xr:uid="{93B4C642-5903-4FA8-B878-CA36ECAFBA45}"/>
    <hyperlink ref="C134" r:id="rId132" xr:uid="{367D4423-9D56-4C0E-9301-381949B21C12}"/>
    <hyperlink ref="C135" r:id="rId133" xr:uid="{5D7988DC-0151-4EB0-B053-66434C4B3AD8}"/>
    <hyperlink ref="C136" r:id="rId134" xr:uid="{DD7E87B2-EA06-4C55-91F9-6881423E345D}"/>
    <hyperlink ref="C137" r:id="rId135" xr:uid="{59032C0A-C97E-4852-8333-41250B9A7709}"/>
    <hyperlink ref="C138" r:id="rId136" xr:uid="{04D841B1-E067-414A-85F0-26A78CC7340A}"/>
    <hyperlink ref="C139" r:id="rId137" xr:uid="{188EAC78-C39C-4A41-A27E-EEBD13B4F140}"/>
    <hyperlink ref="C140" r:id="rId138" xr:uid="{5288A8F9-7033-42F6-9224-AFE8E8A897AC}"/>
    <hyperlink ref="C141" r:id="rId139" xr:uid="{4A07A84F-4DF9-44CE-89EE-50A81D79F38A}"/>
    <hyperlink ref="C142" r:id="rId140" xr:uid="{96A93994-FC4A-4EDA-8815-8B3326FB0385}"/>
    <hyperlink ref="C143" r:id="rId141" xr:uid="{050AB43A-9D99-4F39-A210-78838D0D01FD}"/>
    <hyperlink ref="C144" r:id="rId142" xr:uid="{F450EFC5-F315-4E69-A643-ED6DBAD6811F}"/>
    <hyperlink ref="C145" r:id="rId143" xr:uid="{DB61F24F-AA7B-4FD5-B3E7-2EE781C53AFF}"/>
    <hyperlink ref="C146" r:id="rId144" xr:uid="{5C29C357-BCD7-4500-B45B-E376CB56B83C}"/>
    <hyperlink ref="C147" r:id="rId145" xr:uid="{436F9343-FAD7-4D7A-93A4-67E86E6CAF0F}"/>
    <hyperlink ref="C148" r:id="rId146" xr:uid="{CD230915-CD1A-4B23-995A-34FE56E76921}"/>
    <hyperlink ref="C149" r:id="rId147" xr:uid="{F0DF099F-52D3-4DEF-A3DD-6CC24C83620F}"/>
    <hyperlink ref="C150" r:id="rId148" xr:uid="{4EDD3D8D-BEC0-4390-B89C-1795D1982BC0}"/>
    <hyperlink ref="C151" r:id="rId149" xr:uid="{9475577D-B1C4-4FA7-AC36-8E08E42CBA5E}"/>
    <hyperlink ref="C152" r:id="rId150" xr:uid="{035CEBED-76D0-4563-B23B-071C62C82E6B}"/>
    <hyperlink ref="C153" r:id="rId151" xr:uid="{4CFEA5D1-DAFE-41CE-92A7-09155BDC4A2B}"/>
    <hyperlink ref="C154" r:id="rId152" xr:uid="{66792BE9-798A-4499-B498-13694ABFA08B}"/>
    <hyperlink ref="C155" r:id="rId153" xr:uid="{FDA784EA-B875-40E4-A59C-FF72838F0593}"/>
    <hyperlink ref="C156" r:id="rId154" xr:uid="{E0A714F0-7AEC-4FA7-9227-62C2C03C8981}"/>
    <hyperlink ref="C157" r:id="rId155" xr:uid="{5DA89A16-99EC-47D5-B695-5182FB755189}"/>
    <hyperlink ref="C158" r:id="rId156" xr:uid="{62C0CE4F-EE2D-4CD9-A1D3-233D87EFDB82}"/>
    <hyperlink ref="C159" r:id="rId157" xr:uid="{9684AA06-D6D7-4294-9BCE-7E16D2AFF69F}"/>
    <hyperlink ref="C160" r:id="rId158" xr:uid="{D46D7867-3A84-49FD-A4F3-0AF0D6E32736}"/>
    <hyperlink ref="C161" r:id="rId159" xr:uid="{D8957C26-AF07-4F1C-9D9D-34531D5DB4AF}"/>
    <hyperlink ref="C162" r:id="rId160" xr:uid="{F9AF9531-D0C8-4EFC-B08E-59C3A060B7A1}"/>
    <hyperlink ref="C163" r:id="rId161" xr:uid="{A8F1A9DA-A023-40EC-A1EB-8FDC8177C960}"/>
    <hyperlink ref="C164" r:id="rId162" xr:uid="{28FB9AA9-E80E-4079-80C4-B0322895EFFE}"/>
    <hyperlink ref="C165" r:id="rId163" xr:uid="{23A05304-B918-4762-9220-C3E9ED6F9E27}"/>
    <hyperlink ref="C166" r:id="rId164" xr:uid="{C09C454C-8F06-452F-A02A-0256B54B4006}"/>
    <hyperlink ref="C167" r:id="rId165" xr:uid="{F2FE0097-F4D6-47C1-A88A-13797AB7FA2F}"/>
    <hyperlink ref="C168" r:id="rId166" xr:uid="{6A6A6098-CBFA-43C5-B6C3-52BA65E6FEE0}"/>
    <hyperlink ref="C169" r:id="rId167" xr:uid="{6D35A391-D988-4C5D-99E1-1D35A11EBEA6}"/>
    <hyperlink ref="C170" r:id="rId168" xr:uid="{80D83313-BF7D-4912-95A0-ECE8AEBD4A96}"/>
    <hyperlink ref="C171" r:id="rId169" xr:uid="{28CA5DB7-5CD4-4318-9446-5CF9FF37D6D0}"/>
    <hyperlink ref="C172" r:id="rId170" xr:uid="{9385480A-E80E-4C06-860A-EED1B65E2E89}"/>
    <hyperlink ref="C173" r:id="rId171" xr:uid="{ABC20EDC-E545-4CD7-8BE6-FA9A90FB639E}"/>
    <hyperlink ref="C174" r:id="rId172" xr:uid="{88A78319-63CA-44A2-8FCA-66D7D15F8E46}"/>
    <hyperlink ref="C175" r:id="rId173" xr:uid="{9BE511C4-8E7C-48EA-B852-215F82A54EA1}"/>
    <hyperlink ref="C176" r:id="rId174" xr:uid="{CDD886A7-F803-4442-A518-26BE56F45C5C}"/>
    <hyperlink ref="C177" r:id="rId175" xr:uid="{E4C78D59-1967-425D-8A2E-546AEE7D83CD}"/>
    <hyperlink ref="C178" r:id="rId176" xr:uid="{E0D2BD6B-A1C9-45A2-B234-87155706A3B6}"/>
    <hyperlink ref="C179" r:id="rId177" xr:uid="{404D9502-0877-49F6-B72E-69F44219E7D3}"/>
    <hyperlink ref="C180" r:id="rId178" xr:uid="{E27AB345-BFED-4839-877D-7EDD3F207DE9}"/>
    <hyperlink ref="C181" r:id="rId179" xr:uid="{F04C0DEE-C6A4-422D-8B15-55CED680AD00}"/>
    <hyperlink ref="C182" r:id="rId180" xr:uid="{492CAB9D-27D8-46B9-9B61-44F1F34AD024}"/>
    <hyperlink ref="C183" r:id="rId181" xr:uid="{23E7E16A-F215-457B-AC18-B26CADF88C85}"/>
    <hyperlink ref="C184" r:id="rId182" xr:uid="{E48DD034-1313-4D93-B6E0-639F0404C752}"/>
    <hyperlink ref="C185" r:id="rId183" xr:uid="{86D8D5FF-05C9-4AAE-878E-C01B0D1AB78D}"/>
    <hyperlink ref="C186" r:id="rId184" xr:uid="{E74C7B76-8109-481C-AEF6-A8B117EBD98C}"/>
    <hyperlink ref="C187" r:id="rId185" xr:uid="{82B23970-D191-4A5B-8B2A-46275B7FA7A6}"/>
    <hyperlink ref="C188" r:id="rId186" xr:uid="{5C9AE04D-5133-4011-861E-4EE74FA386BC}"/>
    <hyperlink ref="C189" r:id="rId187" xr:uid="{0752E1C4-4195-4758-B0F0-A8788386E194}"/>
    <hyperlink ref="C190" r:id="rId188" xr:uid="{D681E6E2-F140-4177-B52A-21276E3BDE27}"/>
    <hyperlink ref="C191" r:id="rId189" xr:uid="{12574D73-FF40-4812-99E0-0C4D7E80FD67}"/>
    <hyperlink ref="C192" r:id="rId190" xr:uid="{4ABDD7A9-75BE-4E89-A6EB-F581FECD9C4D}"/>
    <hyperlink ref="C193" r:id="rId191" xr:uid="{BFA6802D-AEE9-495A-ADBF-A284842256F7}"/>
    <hyperlink ref="C194" r:id="rId192" xr:uid="{346187FD-090E-43C4-AD7D-BE11F41189A1}"/>
    <hyperlink ref="C195" r:id="rId193" xr:uid="{16795A6B-6CA8-4C0D-8790-7858BA2F3511}"/>
    <hyperlink ref="C196" r:id="rId194" xr:uid="{2C831F37-1400-4C6C-8AF2-63007DCB81D6}"/>
    <hyperlink ref="C197" r:id="rId195" xr:uid="{55DCFAFA-589E-4CCC-B728-1D85EB33D982}"/>
    <hyperlink ref="C198" r:id="rId196" xr:uid="{9BD6E8A1-E4AC-4000-8EA6-02F4EC0E178B}"/>
    <hyperlink ref="C199" r:id="rId197" xr:uid="{8EAE69D5-D1AF-4897-9D64-FE8BABBD1A24}"/>
    <hyperlink ref="C200" r:id="rId198" xr:uid="{5BEB3334-24F0-4316-A749-4C558F7BB0EE}"/>
    <hyperlink ref="C201" r:id="rId199" xr:uid="{834D2D1F-A1CB-4554-8AC6-21C2BA14700D}"/>
    <hyperlink ref="C202" r:id="rId200" xr:uid="{37E23B84-0B69-4D7B-A069-52B23ADC6569}"/>
    <hyperlink ref="C203" r:id="rId201" xr:uid="{26B739FB-230A-4A9E-B448-2B6C045D8865}"/>
    <hyperlink ref="C204" r:id="rId202" xr:uid="{C7B32A3E-DF73-44D0-9232-CEFE67C4F2DE}"/>
    <hyperlink ref="C205" r:id="rId203" xr:uid="{3E26EE1C-AFE7-4E18-A80D-1530E75F1A1C}"/>
    <hyperlink ref="C206" r:id="rId204" xr:uid="{014C687E-5B12-4981-B2EF-191555642DD0}"/>
    <hyperlink ref="C207" r:id="rId205" xr:uid="{E3400FDE-4E8F-411A-BD64-DF9FA12BBEDF}"/>
    <hyperlink ref="C208" r:id="rId206" xr:uid="{C3EF4411-5D4D-4979-AC7E-BF49BDD74256}"/>
    <hyperlink ref="C209" r:id="rId207" xr:uid="{C47ED514-6408-4E6D-B71F-6F07E294BA87}"/>
    <hyperlink ref="C210" r:id="rId208" xr:uid="{9BF26E0F-2A60-4D5F-B688-EAD1ACBFD5DE}"/>
    <hyperlink ref="C211" r:id="rId209" xr:uid="{7CF72041-AB6D-4B48-BC7A-E0D5A7DF00A3}"/>
    <hyperlink ref="C212" r:id="rId210" xr:uid="{7A73059C-79C4-4856-A76A-F1FC31FD7794}"/>
    <hyperlink ref="C213" r:id="rId211" xr:uid="{7A96FEE9-288B-4758-B8BC-B6BCAD8248B5}"/>
    <hyperlink ref="C214" r:id="rId212" xr:uid="{697A9AA8-662C-4600-9AB6-B004FC7AF953}"/>
    <hyperlink ref="C215" r:id="rId213" xr:uid="{BFFE2495-CBD4-4E0D-A8DE-0997D7B64FAA}"/>
    <hyperlink ref="C216" r:id="rId214" xr:uid="{EA0468A8-7B59-4D11-80C9-7F6722130126}"/>
    <hyperlink ref="C217" r:id="rId215" xr:uid="{41C24640-AB46-4DCA-A321-9D21793CF0F0}"/>
    <hyperlink ref="C218" r:id="rId216" xr:uid="{F54642FD-5F8E-4801-A1BE-346E5648EEAE}"/>
    <hyperlink ref="C219" r:id="rId217" xr:uid="{B8910DA6-1FBE-4262-BFB4-35664D36AE6D}"/>
    <hyperlink ref="C220" r:id="rId218" xr:uid="{263B85D5-B061-4DB9-98F5-1E5874557E6E}"/>
    <hyperlink ref="C221" r:id="rId219" xr:uid="{B342D08B-D8C7-44E8-850A-5939101CDE3B}"/>
    <hyperlink ref="C222" r:id="rId220" xr:uid="{A2F47D45-8292-424B-8D3A-97B01D50CDDD}"/>
    <hyperlink ref="C223" r:id="rId221" xr:uid="{8A91A31A-0472-46B1-8AD4-DC583CE7DC04}"/>
    <hyperlink ref="C224" r:id="rId222" xr:uid="{9086D6DB-F1E8-43F6-B709-5B32934CAC4C}"/>
    <hyperlink ref="C225" r:id="rId223" xr:uid="{EC550200-6924-4055-8B94-60880FDA3E86}"/>
    <hyperlink ref="C226" r:id="rId224" xr:uid="{D0AD72DD-9C1E-40B8-8709-2072537380AE}"/>
    <hyperlink ref="C227" r:id="rId225" xr:uid="{166D8EF9-C8CC-43A0-9046-37CC8EA852D3}"/>
    <hyperlink ref="C228" r:id="rId226" xr:uid="{16B5DD36-3E66-4702-955B-D9AE57442C26}"/>
    <hyperlink ref="C229" r:id="rId227" xr:uid="{C89354FA-6CEF-4950-98B7-92E8FD40F596}"/>
    <hyperlink ref="C230" r:id="rId228" xr:uid="{C9B67937-E9DD-488A-B45E-07865DD32578}"/>
    <hyperlink ref="C231" r:id="rId229" xr:uid="{A8225811-34E4-40EF-9EAD-DB739BC72ACF}"/>
    <hyperlink ref="C232" r:id="rId230" xr:uid="{E9D449ED-EEDD-4C67-8560-3D5DEED6D0FE}"/>
    <hyperlink ref="C233" r:id="rId231" xr:uid="{EBD7B130-F469-4759-846A-3EE033AD0DB4}"/>
    <hyperlink ref="C234" r:id="rId232" xr:uid="{9FEC1DCF-DC6B-41E1-AC95-34167F16D5E3}"/>
    <hyperlink ref="C235" r:id="rId233" xr:uid="{A6F08431-82A1-4C90-B530-3F2466C081E3}"/>
    <hyperlink ref="C236" r:id="rId234" xr:uid="{E7D022E6-5F26-46D0-BDA0-4BE8535F1808}"/>
    <hyperlink ref="C237" r:id="rId235" xr:uid="{8F130F5D-3469-4176-9EC2-698A3801A0B0}"/>
    <hyperlink ref="C238" r:id="rId236" xr:uid="{0EF516CF-BD03-4DAD-9117-E0B852809ECA}"/>
    <hyperlink ref="C239" r:id="rId237" xr:uid="{78FD752E-E6B0-4D83-8928-A78AD217300B}"/>
    <hyperlink ref="C240" r:id="rId238" xr:uid="{A12AB258-B541-47F2-B88F-8BB15F7840EF}"/>
    <hyperlink ref="C241" r:id="rId239" xr:uid="{E6BB8733-CE89-4724-AF49-4E40E32899FE}"/>
    <hyperlink ref="C242" r:id="rId240" xr:uid="{2163B000-F9BB-4BF0-8C7A-B2EFCDF0CDCA}"/>
    <hyperlink ref="C243" r:id="rId241" xr:uid="{960E1FC1-B9EE-4854-BFB5-A4C266E8AFD1}"/>
    <hyperlink ref="C244" r:id="rId242" xr:uid="{CA88F7C0-ED63-482B-8A32-A17BBA12EC22}"/>
    <hyperlink ref="C245" r:id="rId243" xr:uid="{9ABBC4B9-0C5C-49C7-944F-46C4A435FD8E}"/>
    <hyperlink ref="C246" r:id="rId244" xr:uid="{EDE6D700-83A2-4BC2-894B-217F4C579F07}"/>
    <hyperlink ref="C247" r:id="rId245" xr:uid="{759DF670-D2F4-4E4D-A45B-B3080A91B543}"/>
    <hyperlink ref="C248" r:id="rId246" xr:uid="{6A4FFAB9-9972-4425-AADB-A88C6B851EE5}"/>
    <hyperlink ref="C249" r:id="rId247" xr:uid="{212668F3-096A-491C-86E1-2D22C326ED4A}"/>
    <hyperlink ref="C250" r:id="rId248" xr:uid="{3B07050C-342D-4DA7-9051-E82A9EA66598}"/>
    <hyperlink ref="C251" r:id="rId249" xr:uid="{D724C8ED-53F2-4DF8-A35B-F1257EAAABE7}"/>
    <hyperlink ref="C252" r:id="rId250" xr:uid="{6914E7C4-DBEB-4ED2-90A5-834E766BB0A0}"/>
    <hyperlink ref="C253" r:id="rId251" xr:uid="{5BF00022-6190-4FCE-855B-06ECF9FA7B52}"/>
    <hyperlink ref="C254" r:id="rId252" xr:uid="{BA6593FE-21A7-4FCD-9A41-F8130BA31031}"/>
    <hyperlink ref="C255" r:id="rId253" xr:uid="{73143D2A-7783-43F8-9EFB-AA88DA6C5485}"/>
    <hyperlink ref="C256" r:id="rId254" xr:uid="{595302DC-B43A-49DD-A0C8-FB8B1E38AF48}"/>
    <hyperlink ref="C257" r:id="rId255" xr:uid="{9C53E695-2314-4EC3-8D52-3A693F080BFE}"/>
    <hyperlink ref="C258" r:id="rId256" xr:uid="{E2B1F7D5-D551-480F-86DE-8FC6FBE82B9B}"/>
    <hyperlink ref="C259" r:id="rId257" xr:uid="{77708F84-A10C-4E3D-8595-1409C698D33D}"/>
    <hyperlink ref="C260" r:id="rId258" xr:uid="{0C03A048-2AAE-4EEC-A0E0-39C42451167F}"/>
    <hyperlink ref="C261" r:id="rId259" xr:uid="{54A2895B-987A-4E11-A6D1-81EE4B6E116A}"/>
    <hyperlink ref="C262" r:id="rId260" xr:uid="{39C7BBC8-BA8A-4C71-9249-6C84A77865CE}"/>
    <hyperlink ref="C263" r:id="rId261" xr:uid="{6468492C-6F7C-4878-9CC8-F09F230A41B8}"/>
    <hyperlink ref="C264" r:id="rId262" xr:uid="{E35F0407-2E0E-4877-9F14-86D8A3D3868C}"/>
    <hyperlink ref="C265" r:id="rId263" xr:uid="{34DD52FD-1060-4012-B0A6-F947CF8A8FC3}"/>
    <hyperlink ref="C266" r:id="rId264" xr:uid="{C79AB6F1-3B94-438C-A10D-9AA3FE63B16C}"/>
    <hyperlink ref="C267" r:id="rId265" xr:uid="{D030D15B-39CD-4E27-B1FE-C5C4B84990BD}"/>
    <hyperlink ref="C268" r:id="rId266" xr:uid="{D79A7CE5-52BC-4A2D-A6D4-FEFCE02A355E}"/>
    <hyperlink ref="C269" r:id="rId267" xr:uid="{8EB38242-F559-43DC-A23A-A735ECB56E34}"/>
    <hyperlink ref="C270" r:id="rId268" xr:uid="{2D177CFF-B3DA-4E47-9A76-ED45F9D99F3A}"/>
    <hyperlink ref="C271" r:id="rId269" xr:uid="{C71B2579-83B0-4B09-80C1-43C19BB0D6C1}"/>
    <hyperlink ref="C272" r:id="rId270" xr:uid="{1E5AA780-B8F8-468D-90BD-DD16001FB087}"/>
    <hyperlink ref="C273" r:id="rId271" xr:uid="{E94CE322-4B0C-43BC-81D3-83D19818B04C}"/>
    <hyperlink ref="C274" r:id="rId272" xr:uid="{65A4201D-C2E1-4CBE-9958-1388B9DC194B}"/>
    <hyperlink ref="C275" r:id="rId273" xr:uid="{447275FB-BA29-4BA7-BD31-66CD0F8A488F}"/>
    <hyperlink ref="C276" r:id="rId274" xr:uid="{8F820270-A44A-4CB9-9F78-7D6B2EC29620}"/>
  </hyperlinks>
  <pageMargins left="0.7" right="0.7" top="0.75" bottom="0.75" header="0.3" footer="0.3"/>
  <pageSetup orientation="portrait" horizontalDpi="300" verticalDpi="300" r:id="rId27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E59A4-4821-4E7C-A089-D20AC11CD112}">
  <dimension ref="A2:F163"/>
  <sheetViews>
    <sheetView topLeftCell="A150" workbookViewId="0">
      <selection activeCell="A168" sqref="A168"/>
    </sheetView>
  </sheetViews>
  <sheetFormatPr defaultRowHeight="15" x14ac:dyDescent="0.25"/>
  <cols>
    <col min="1" max="1" width="33.85546875" bestFit="1" customWidth="1"/>
    <col min="2" max="2" width="25.140625" bestFit="1" customWidth="1"/>
    <col min="3" max="3" width="12.85546875" bestFit="1" customWidth="1"/>
    <col min="4" max="4" width="20.28515625" bestFit="1" customWidth="1"/>
    <col min="5" max="5" width="26" bestFit="1" customWidth="1"/>
    <col min="6" max="7" width="21.42578125" bestFit="1" customWidth="1"/>
    <col min="8" max="1232" width="16.7109375" bestFit="1" customWidth="1"/>
    <col min="1233" max="1233" width="20.28515625" bestFit="1" customWidth="1"/>
    <col min="1234" max="1234" width="21.85546875" bestFit="1" customWidth="1"/>
  </cols>
  <sheetData>
    <row r="2" spans="1:6" x14ac:dyDescent="0.25">
      <c r="A2" s="79" t="s">
        <v>8603</v>
      </c>
      <c r="B2" t="s">
        <v>8604</v>
      </c>
    </row>
    <row r="3" spans="1:6" x14ac:dyDescent="0.25">
      <c r="A3" s="79" t="s">
        <v>1</v>
      </c>
      <c r="B3" t="s">
        <v>42</v>
      </c>
    </row>
    <row r="4" spans="1:6" x14ac:dyDescent="0.25">
      <c r="A4" s="79" t="s">
        <v>13</v>
      </c>
      <c r="B4" t="s">
        <v>8604</v>
      </c>
    </row>
    <row r="6" spans="1:6" x14ac:dyDescent="0.25">
      <c r="A6" s="79" t="s">
        <v>8605</v>
      </c>
      <c r="B6" t="s">
        <v>8606</v>
      </c>
      <c r="C6" t="s">
        <v>8607</v>
      </c>
      <c r="D6" t="s">
        <v>8608</v>
      </c>
      <c r="E6" t="s">
        <v>8609</v>
      </c>
      <c r="F6" t="s">
        <v>8610</v>
      </c>
    </row>
    <row r="7" spans="1:6" x14ac:dyDescent="0.25">
      <c r="A7" s="73" t="s">
        <v>8634</v>
      </c>
      <c r="B7" s="74">
        <v>84151</v>
      </c>
      <c r="C7" s="74">
        <v>52029</v>
      </c>
      <c r="D7" s="75">
        <v>8.8796632647177541E-3</v>
      </c>
      <c r="E7" s="75">
        <v>5.4901308362348637E-3</v>
      </c>
      <c r="F7" s="76">
        <v>0.30505243088655865</v>
      </c>
    </row>
    <row r="8" spans="1:6" x14ac:dyDescent="0.25">
      <c r="A8" s="73" t="s">
        <v>8637</v>
      </c>
      <c r="B8" s="74">
        <v>71850</v>
      </c>
      <c r="C8" s="74">
        <v>45700</v>
      </c>
      <c r="D8" s="75">
        <v>1.9693654266958426E-2</v>
      </c>
      <c r="E8" s="75">
        <v>1.2526096033402923E-2</v>
      </c>
      <c r="F8" s="76">
        <v>0.42866215071972902</v>
      </c>
    </row>
    <row r="9" spans="1:6" x14ac:dyDescent="0.25">
      <c r="A9" s="73" t="s">
        <v>8682</v>
      </c>
      <c r="B9" s="74">
        <v>44616</v>
      </c>
      <c r="C9" s="74">
        <v>27137</v>
      </c>
      <c r="D9" s="75">
        <v>7.7385119946935921E-2</v>
      </c>
      <c r="E9" s="75">
        <v>4.7068316299085533E-2</v>
      </c>
      <c r="F9" s="76">
        <v>0.633580913796984</v>
      </c>
    </row>
    <row r="10" spans="1:6" x14ac:dyDescent="0.25">
      <c r="A10" s="73" t="s">
        <v>8732</v>
      </c>
      <c r="B10" s="74">
        <v>29804</v>
      </c>
      <c r="C10" s="74">
        <v>19840</v>
      </c>
      <c r="D10" s="75">
        <v>1.8901209677419355E-2</v>
      </c>
      <c r="E10" s="75">
        <v>1.2582203731042813E-2</v>
      </c>
      <c r="F10" s="76">
        <v>0.66613290632506006</v>
      </c>
    </row>
    <row r="11" spans="1:6" x14ac:dyDescent="0.25">
      <c r="A11" s="73" t="s">
        <v>8738</v>
      </c>
      <c r="B11" s="74">
        <v>30550</v>
      </c>
      <c r="C11" s="74">
        <v>20539</v>
      </c>
      <c r="D11" s="75">
        <v>2.3029358780855932E-2</v>
      </c>
      <c r="E11" s="75">
        <v>1.5482815057283142E-2</v>
      </c>
      <c r="F11" s="76">
        <v>0.63032113517550414</v>
      </c>
    </row>
    <row r="12" spans="1:6" x14ac:dyDescent="0.25">
      <c r="A12" s="73" t="s">
        <v>8741</v>
      </c>
      <c r="B12" s="74">
        <v>35770</v>
      </c>
      <c r="C12" s="74">
        <v>22161</v>
      </c>
      <c r="D12" s="75">
        <v>1.6786246108027616E-2</v>
      </c>
      <c r="E12" s="75">
        <v>1.0399776348895723E-2</v>
      </c>
      <c r="F12" s="76">
        <v>0.47368421052631576</v>
      </c>
    </row>
    <row r="13" spans="1:6" x14ac:dyDescent="0.25">
      <c r="A13" s="73" t="s">
        <v>8747</v>
      </c>
      <c r="B13" s="74">
        <v>26479</v>
      </c>
      <c r="C13" s="74">
        <v>17788</v>
      </c>
      <c r="D13" s="75">
        <v>0.10816280638632786</v>
      </c>
      <c r="E13" s="75">
        <v>7.2661354280750781E-2</v>
      </c>
      <c r="F13" s="76">
        <v>0.81716796214937482</v>
      </c>
    </row>
    <row r="14" spans="1:6" x14ac:dyDescent="0.25">
      <c r="A14" s="73" t="s">
        <v>8772</v>
      </c>
      <c r="B14" s="74">
        <v>24717</v>
      </c>
      <c r="C14" s="74">
        <v>16343</v>
      </c>
      <c r="D14" s="75">
        <v>1.9396683595423118E-2</v>
      </c>
      <c r="E14" s="75">
        <v>1.2825181049480114E-2</v>
      </c>
      <c r="F14" s="76">
        <v>0.63375527426160339</v>
      </c>
    </row>
    <row r="15" spans="1:6" x14ac:dyDescent="0.25">
      <c r="A15" s="73" t="s">
        <v>8799</v>
      </c>
      <c r="B15" s="74">
        <v>18381</v>
      </c>
      <c r="C15" s="74">
        <v>12660</v>
      </c>
      <c r="D15" s="75">
        <v>2.7962085308056873E-2</v>
      </c>
      <c r="E15" s="75">
        <v>1.9259017463685326E-2</v>
      </c>
      <c r="F15" s="76">
        <v>0.5923984272608126</v>
      </c>
    </row>
    <row r="16" spans="1:6" x14ac:dyDescent="0.25">
      <c r="A16" s="73" t="s">
        <v>8802</v>
      </c>
      <c r="B16" s="74">
        <v>18338</v>
      </c>
      <c r="C16" s="74">
        <v>12846</v>
      </c>
      <c r="D16" s="75">
        <v>1.9928382375836835E-2</v>
      </c>
      <c r="E16" s="75">
        <v>1.3960082887992147E-2</v>
      </c>
      <c r="F16" s="76">
        <v>0.76180482686253936</v>
      </c>
    </row>
    <row r="17" spans="1:6" x14ac:dyDescent="0.25">
      <c r="A17" s="73" t="s">
        <v>8814</v>
      </c>
      <c r="B17" s="74">
        <v>19548</v>
      </c>
      <c r="C17" s="74">
        <v>13555</v>
      </c>
      <c r="D17" s="75">
        <v>1.5566211729988934E-2</v>
      </c>
      <c r="E17" s="75">
        <v>1.0793943114385104E-2</v>
      </c>
      <c r="F17" s="76">
        <v>0.74380165289256195</v>
      </c>
    </row>
    <row r="18" spans="1:6" x14ac:dyDescent="0.25">
      <c r="A18" s="73" t="s">
        <v>8820</v>
      </c>
      <c r="B18" s="74">
        <v>17383</v>
      </c>
      <c r="C18" s="74">
        <v>11370</v>
      </c>
      <c r="D18" s="75">
        <v>5.2858399296394021E-2</v>
      </c>
      <c r="E18" s="75">
        <v>3.4574009089340163E-2</v>
      </c>
      <c r="F18" s="76">
        <v>0.71153846153846156</v>
      </c>
    </row>
    <row r="19" spans="1:6" x14ac:dyDescent="0.25">
      <c r="A19" s="73" t="s">
        <v>8832</v>
      </c>
      <c r="B19" s="74">
        <v>18925</v>
      </c>
      <c r="C19" s="74">
        <v>11459</v>
      </c>
      <c r="D19" s="75">
        <v>8.9100270529714629E-2</v>
      </c>
      <c r="E19" s="75">
        <v>5.3949801849405551E-2</v>
      </c>
      <c r="F19" s="76">
        <v>0.7045822102425876</v>
      </c>
    </row>
    <row r="20" spans="1:6" x14ac:dyDescent="0.25">
      <c r="A20" s="73" t="s">
        <v>8835</v>
      </c>
      <c r="B20" s="74">
        <v>19471</v>
      </c>
      <c r="C20" s="74">
        <v>12497</v>
      </c>
      <c r="D20" s="75">
        <v>1.2402976714411458E-2</v>
      </c>
      <c r="E20" s="75">
        <v>7.960556725386472E-3</v>
      </c>
      <c r="F20" s="76">
        <v>0.68007850834151129</v>
      </c>
    </row>
    <row r="21" spans="1:6" x14ac:dyDescent="0.25">
      <c r="A21" s="73" t="s">
        <v>8848</v>
      </c>
      <c r="B21" s="74">
        <v>14378</v>
      </c>
      <c r="C21" s="74">
        <v>10537</v>
      </c>
      <c r="D21" s="75">
        <v>1.0534307677707128E-2</v>
      </c>
      <c r="E21" s="75">
        <v>7.7201279732925301E-3</v>
      </c>
      <c r="F21" s="76">
        <v>0.68559837728194728</v>
      </c>
    </row>
    <row r="22" spans="1:6" x14ac:dyDescent="0.25">
      <c r="A22" s="73" t="s">
        <v>8872</v>
      </c>
      <c r="B22" s="74">
        <v>14295</v>
      </c>
      <c r="C22" s="74">
        <v>9628</v>
      </c>
      <c r="D22" s="75">
        <v>8.1117573743248864E-2</v>
      </c>
      <c r="E22" s="75">
        <v>5.4634487583071004E-2</v>
      </c>
      <c r="F22" s="76">
        <v>0.85495011511895624</v>
      </c>
    </row>
    <row r="23" spans="1:6" x14ac:dyDescent="0.25">
      <c r="A23" s="73" t="s">
        <v>8875</v>
      </c>
      <c r="B23" s="74">
        <v>14644</v>
      </c>
      <c r="C23" s="74">
        <v>10153</v>
      </c>
      <c r="D23" s="75">
        <v>2.1865458485176795E-2</v>
      </c>
      <c r="E23" s="75">
        <v>1.5159792406446326E-2</v>
      </c>
      <c r="F23" s="76">
        <v>0.62777129521586927</v>
      </c>
    </row>
    <row r="24" spans="1:6" x14ac:dyDescent="0.25">
      <c r="A24" s="73" t="s">
        <v>8884</v>
      </c>
      <c r="B24" s="74">
        <v>13807</v>
      </c>
      <c r="C24" s="74">
        <v>9325</v>
      </c>
      <c r="D24" s="75">
        <v>7.1742627345844509E-2</v>
      </c>
      <c r="E24" s="75">
        <v>4.8453682914463676E-2</v>
      </c>
      <c r="F24" s="76">
        <v>0.85942492012779548</v>
      </c>
    </row>
    <row r="25" spans="1:6" x14ac:dyDescent="0.25">
      <c r="A25" s="73" t="s">
        <v>8887</v>
      </c>
      <c r="B25" s="74">
        <v>12708</v>
      </c>
      <c r="C25" s="74">
        <v>8917</v>
      </c>
      <c r="D25" s="75">
        <v>4.194235729505439E-2</v>
      </c>
      <c r="E25" s="75">
        <v>2.9430280138495437E-2</v>
      </c>
      <c r="F25" s="76">
        <v>0.80919220055710306</v>
      </c>
    </row>
    <row r="26" spans="1:6" x14ac:dyDescent="0.25">
      <c r="A26" s="73" t="s">
        <v>8902</v>
      </c>
      <c r="B26" s="74">
        <v>14093</v>
      </c>
      <c r="C26" s="74">
        <v>9476</v>
      </c>
      <c r="D26" s="75">
        <v>1.4774166314900802E-2</v>
      </c>
      <c r="E26" s="75">
        <v>9.9340097920953673E-3</v>
      </c>
      <c r="F26" s="76">
        <v>0.65193370165745856</v>
      </c>
    </row>
    <row r="27" spans="1:6" x14ac:dyDescent="0.25">
      <c r="A27" s="73" t="s">
        <v>8914</v>
      </c>
      <c r="B27" s="74">
        <v>12067</v>
      </c>
      <c r="C27" s="74">
        <v>8571</v>
      </c>
      <c r="D27" s="75">
        <v>1.8084237545210595E-2</v>
      </c>
      <c r="E27" s="75">
        <v>1.2844949034557056E-2</v>
      </c>
      <c r="F27" s="76">
        <v>0.75851393188854488</v>
      </c>
    </row>
    <row r="28" spans="1:6" x14ac:dyDescent="0.25">
      <c r="A28" s="73" t="s">
        <v>8923</v>
      </c>
      <c r="B28" s="74">
        <v>11625</v>
      </c>
      <c r="C28" s="74">
        <v>7982</v>
      </c>
      <c r="D28" s="75">
        <v>1.9919819594086695E-2</v>
      </c>
      <c r="E28" s="75">
        <v>1.367741935483871E-2</v>
      </c>
      <c r="F28" s="76">
        <v>0.72389791183294661</v>
      </c>
    </row>
    <row r="29" spans="1:6" x14ac:dyDescent="0.25">
      <c r="A29" s="73" t="s">
        <v>8938</v>
      </c>
      <c r="B29" s="74">
        <v>12450</v>
      </c>
      <c r="C29" s="74">
        <v>8789</v>
      </c>
      <c r="D29" s="75">
        <v>2.1845488679030606E-2</v>
      </c>
      <c r="E29" s="75">
        <v>1.5421686746987951E-2</v>
      </c>
      <c r="F29" s="76">
        <v>0.66842105263157892</v>
      </c>
    </row>
    <row r="30" spans="1:6" x14ac:dyDescent="0.25">
      <c r="A30" s="73" t="s">
        <v>8941</v>
      </c>
      <c r="B30" s="74">
        <v>10817</v>
      </c>
      <c r="C30" s="74">
        <v>7270</v>
      </c>
      <c r="D30" s="75">
        <v>1.939477303988996E-2</v>
      </c>
      <c r="E30" s="75">
        <v>1.3035037441064991E-2</v>
      </c>
      <c r="F30" s="76">
        <v>0.77057613168724282</v>
      </c>
    </row>
    <row r="31" spans="1:6" x14ac:dyDescent="0.25">
      <c r="A31" s="73" t="s">
        <v>8971</v>
      </c>
      <c r="B31" s="74">
        <v>10030</v>
      </c>
      <c r="C31" s="74">
        <v>6782</v>
      </c>
      <c r="D31" s="75">
        <v>4.4971984665290475E-2</v>
      </c>
      <c r="E31" s="75">
        <v>3.0408773678963111E-2</v>
      </c>
      <c r="F31" s="76">
        <v>0.81804043545878691</v>
      </c>
    </row>
    <row r="32" spans="1:6" x14ac:dyDescent="0.25">
      <c r="A32" s="73" t="s">
        <v>8974</v>
      </c>
      <c r="B32" s="74">
        <v>9621</v>
      </c>
      <c r="C32" s="74">
        <v>6776</v>
      </c>
      <c r="D32" s="75">
        <v>4.9439197166469891E-2</v>
      </c>
      <c r="E32" s="75">
        <v>3.4819665315455772E-2</v>
      </c>
      <c r="F32" s="76">
        <v>0.90570719602977667</v>
      </c>
    </row>
    <row r="33" spans="1:6" x14ac:dyDescent="0.25">
      <c r="A33" s="73" t="s">
        <v>8980</v>
      </c>
      <c r="B33" s="74">
        <v>10224</v>
      </c>
      <c r="C33" s="74">
        <v>7240</v>
      </c>
      <c r="D33" s="75">
        <v>2.8453038674033149E-2</v>
      </c>
      <c r="E33" s="75">
        <v>2.014866979655712E-2</v>
      </c>
      <c r="F33" s="76">
        <v>0.77126099706744866</v>
      </c>
    </row>
    <row r="34" spans="1:6" x14ac:dyDescent="0.25">
      <c r="A34" s="73" t="s">
        <v>8998</v>
      </c>
      <c r="B34" s="74">
        <v>8171</v>
      </c>
      <c r="C34" s="74">
        <v>6058</v>
      </c>
      <c r="D34" s="75">
        <v>2.7731924727632883E-2</v>
      </c>
      <c r="E34" s="75">
        <v>2.0560518908334352E-2</v>
      </c>
      <c r="F34" s="76">
        <v>0.89130434782608692</v>
      </c>
    </row>
    <row r="35" spans="1:6" x14ac:dyDescent="0.25">
      <c r="A35" s="73" t="s">
        <v>9004</v>
      </c>
      <c r="B35" s="74">
        <v>8327</v>
      </c>
      <c r="C35" s="74">
        <v>5880</v>
      </c>
      <c r="D35" s="75">
        <v>1.5986394557823129E-2</v>
      </c>
      <c r="E35" s="75">
        <v>1.1288579320283416E-2</v>
      </c>
      <c r="F35" s="76">
        <v>0.82638888888888884</v>
      </c>
    </row>
    <row r="36" spans="1:6" x14ac:dyDescent="0.25">
      <c r="A36" s="73" t="s">
        <v>9006</v>
      </c>
      <c r="B36" s="74">
        <v>8944</v>
      </c>
      <c r="C36" s="74">
        <v>6264</v>
      </c>
      <c r="D36" s="75">
        <v>1.0855683269476373E-2</v>
      </c>
      <c r="E36" s="75">
        <v>7.6028622540250451E-3</v>
      </c>
      <c r="F36" s="76">
        <v>0.74947807933194155</v>
      </c>
    </row>
    <row r="37" spans="1:6" x14ac:dyDescent="0.25">
      <c r="A37" s="73" t="s">
        <v>9021</v>
      </c>
      <c r="B37" s="74">
        <v>8206</v>
      </c>
      <c r="C37" s="74">
        <v>5828</v>
      </c>
      <c r="D37" s="75">
        <v>5.9883321894303364E-2</v>
      </c>
      <c r="E37" s="75">
        <v>4.2529856202778452E-2</v>
      </c>
      <c r="F37" s="76">
        <v>0.91262135922330101</v>
      </c>
    </row>
    <row r="38" spans="1:6" x14ac:dyDescent="0.25">
      <c r="A38" s="73" t="s">
        <v>9042</v>
      </c>
      <c r="B38" s="74">
        <v>9920</v>
      </c>
      <c r="C38" s="74">
        <v>6773</v>
      </c>
      <c r="D38" s="75">
        <v>1.4616861065997343E-2</v>
      </c>
      <c r="E38" s="75">
        <v>9.9798387096774188E-3</v>
      </c>
      <c r="F38" s="76">
        <v>0.64723032069970843</v>
      </c>
    </row>
    <row r="39" spans="1:6" x14ac:dyDescent="0.25">
      <c r="A39" s="73" t="s">
        <v>9050</v>
      </c>
      <c r="B39" s="74">
        <v>9183</v>
      </c>
      <c r="C39" s="74">
        <v>6095</v>
      </c>
      <c r="D39" s="75">
        <v>1.9031993437243641E-2</v>
      </c>
      <c r="E39" s="75">
        <v>1.2632037460524883E-2</v>
      </c>
      <c r="F39" s="76">
        <v>0.73898305084745763</v>
      </c>
    </row>
    <row r="40" spans="1:6" x14ac:dyDescent="0.25">
      <c r="A40" s="73" t="s">
        <v>9053</v>
      </c>
      <c r="B40" s="74">
        <v>6910</v>
      </c>
      <c r="C40" s="74">
        <v>4940</v>
      </c>
      <c r="D40" s="75">
        <v>2.165991902834008E-2</v>
      </c>
      <c r="E40" s="75">
        <v>1.5484804630969609E-2</v>
      </c>
      <c r="F40" s="76">
        <v>0.84935897435897434</v>
      </c>
    </row>
    <row r="41" spans="1:6" x14ac:dyDescent="0.25">
      <c r="A41" s="73" t="s">
        <v>9059</v>
      </c>
      <c r="B41" s="74">
        <v>6860</v>
      </c>
      <c r="C41" s="74">
        <v>4687</v>
      </c>
      <c r="D41" s="75">
        <v>9.6863665457648809E-2</v>
      </c>
      <c r="E41" s="75">
        <v>6.6180758017492708E-2</v>
      </c>
      <c r="F41" s="76">
        <v>0.89205397301349321</v>
      </c>
    </row>
    <row r="42" spans="1:6" x14ac:dyDescent="0.25">
      <c r="A42" s="73" t="s">
        <v>9086</v>
      </c>
      <c r="B42" s="74">
        <v>6167</v>
      </c>
      <c r="C42" s="74">
        <v>4340</v>
      </c>
      <c r="D42" s="75">
        <v>5.8064516129032261E-2</v>
      </c>
      <c r="E42" s="75">
        <v>4.0862656072644721E-2</v>
      </c>
      <c r="F42" s="76">
        <v>0.93103448275862066</v>
      </c>
    </row>
    <row r="43" spans="1:6" x14ac:dyDescent="0.25">
      <c r="A43" s="73" t="s">
        <v>9089</v>
      </c>
      <c r="B43" s="74">
        <v>6136</v>
      </c>
      <c r="C43" s="74">
        <v>4442</v>
      </c>
      <c r="D43" s="75">
        <v>1.4858171994597028E-2</v>
      </c>
      <c r="E43" s="75">
        <v>1.0756192959582789E-2</v>
      </c>
      <c r="F43" s="76">
        <v>0.91338582677165359</v>
      </c>
    </row>
    <row r="44" spans="1:6" x14ac:dyDescent="0.25">
      <c r="A44" s="73" t="s">
        <v>9092</v>
      </c>
      <c r="B44" s="74">
        <v>7530</v>
      </c>
      <c r="C44" s="74">
        <v>5398</v>
      </c>
      <c r="D44" s="75">
        <v>1.9636902556502408E-2</v>
      </c>
      <c r="E44" s="75">
        <v>1.4077025232403718E-2</v>
      </c>
      <c r="F44" s="76">
        <v>0.78125</v>
      </c>
    </row>
    <row r="45" spans="1:6" x14ac:dyDescent="0.25">
      <c r="A45" s="73" t="s">
        <v>9095</v>
      </c>
      <c r="B45" s="74">
        <v>6156</v>
      </c>
      <c r="C45" s="74">
        <v>4391</v>
      </c>
      <c r="D45" s="75">
        <v>2.892279662946937E-2</v>
      </c>
      <c r="E45" s="75">
        <v>2.0630279402209226E-2</v>
      </c>
      <c r="F45" s="76">
        <v>0.89473684210526316</v>
      </c>
    </row>
    <row r="46" spans="1:6" x14ac:dyDescent="0.25">
      <c r="A46" s="73" t="s">
        <v>9107</v>
      </c>
      <c r="B46" s="74">
        <v>7475</v>
      </c>
      <c r="C46" s="74">
        <v>5281</v>
      </c>
      <c r="D46" s="75">
        <v>1.1929558795682636E-2</v>
      </c>
      <c r="E46" s="75">
        <v>8.4280936454849496E-3</v>
      </c>
      <c r="F46" s="76">
        <v>0.73244147157190631</v>
      </c>
    </row>
    <row r="47" spans="1:6" x14ac:dyDescent="0.25">
      <c r="A47" s="73" t="s">
        <v>9124</v>
      </c>
      <c r="B47" s="74">
        <v>6143</v>
      </c>
      <c r="C47" s="74">
        <v>4213</v>
      </c>
      <c r="D47" s="75">
        <v>6.5986233088060758E-2</v>
      </c>
      <c r="E47" s="75">
        <v>4.5254761517174016E-2</v>
      </c>
      <c r="F47" s="76">
        <v>0.9438202247191011</v>
      </c>
    </row>
    <row r="48" spans="1:6" x14ac:dyDescent="0.25">
      <c r="A48" s="73" t="s">
        <v>9139</v>
      </c>
      <c r="B48" s="74">
        <v>6102</v>
      </c>
      <c r="C48" s="74">
        <v>4207</v>
      </c>
      <c r="D48" s="75">
        <v>3.2564772997385312E-2</v>
      </c>
      <c r="E48" s="75">
        <v>2.2451655195018027E-2</v>
      </c>
      <c r="F48" s="76">
        <v>0.75526315789473686</v>
      </c>
    </row>
    <row r="49" spans="1:6" x14ac:dyDescent="0.25">
      <c r="A49" s="73" t="s">
        <v>9144</v>
      </c>
      <c r="B49" s="74">
        <v>6768</v>
      </c>
      <c r="C49" s="74">
        <v>4592</v>
      </c>
      <c r="D49" s="75">
        <v>4.2247386759581881E-2</v>
      </c>
      <c r="E49" s="75">
        <v>2.8664302600472813E-2</v>
      </c>
      <c r="F49" s="76">
        <v>0.8283261802575107</v>
      </c>
    </row>
    <row r="50" spans="1:6" x14ac:dyDescent="0.25">
      <c r="A50" s="73" t="s">
        <v>9150</v>
      </c>
      <c r="B50" s="74">
        <v>8008</v>
      </c>
      <c r="C50" s="74">
        <v>5059</v>
      </c>
      <c r="D50" s="75">
        <v>1.2057718916781974E-2</v>
      </c>
      <c r="E50" s="75">
        <v>7.6173826173826171E-3</v>
      </c>
      <c r="F50" s="76">
        <v>0.83777777777777773</v>
      </c>
    </row>
    <row r="51" spans="1:6" x14ac:dyDescent="0.25">
      <c r="A51" s="73" t="s">
        <v>9153</v>
      </c>
      <c r="B51" s="74">
        <v>5660</v>
      </c>
      <c r="C51" s="74">
        <v>3947</v>
      </c>
      <c r="D51" s="75">
        <v>5.0418039016974919E-2</v>
      </c>
      <c r="E51" s="75">
        <v>3.5159010600706711E-2</v>
      </c>
      <c r="F51" s="76">
        <v>0.91874999999999996</v>
      </c>
    </row>
    <row r="52" spans="1:6" x14ac:dyDescent="0.25">
      <c r="A52" s="73" t="s">
        <v>9168</v>
      </c>
      <c r="B52" s="74">
        <v>5704</v>
      </c>
      <c r="C52" s="74">
        <v>3900</v>
      </c>
      <c r="D52" s="75">
        <v>6.8717948717948715E-2</v>
      </c>
      <c r="E52" s="75">
        <v>4.6984572230014024E-2</v>
      </c>
      <c r="F52" s="76">
        <v>0.93895348837209303</v>
      </c>
    </row>
    <row r="53" spans="1:6" x14ac:dyDescent="0.25">
      <c r="A53" s="73" t="s">
        <v>9174</v>
      </c>
      <c r="B53" s="74">
        <v>5597</v>
      </c>
      <c r="C53" s="74">
        <v>3961</v>
      </c>
      <c r="D53" s="75">
        <v>4.2161070436758395E-2</v>
      </c>
      <c r="E53" s="75">
        <v>2.9837412899767733E-2</v>
      </c>
      <c r="F53" s="76">
        <v>0.9269406392694064</v>
      </c>
    </row>
    <row r="54" spans="1:6" x14ac:dyDescent="0.25">
      <c r="A54" s="73" t="s">
        <v>9225</v>
      </c>
      <c r="B54" s="74">
        <v>4917</v>
      </c>
      <c r="C54" s="74">
        <v>3439</v>
      </c>
      <c r="D54" s="75">
        <v>3.6347775516138416E-2</v>
      </c>
      <c r="E54" s="75">
        <v>2.5422005287777098E-2</v>
      </c>
      <c r="F54" s="76">
        <v>0.88850174216027877</v>
      </c>
    </row>
    <row r="55" spans="1:6" x14ac:dyDescent="0.25">
      <c r="A55" s="73" t="s">
        <v>9228</v>
      </c>
      <c r="B55" s="74">
        <v>4647</v>
      </c>
      <c r="C55" s="74">
        <v>3288</v>
      </c>
      <c r="D55" s="75">
        <v>3.9233576642335767E-2</v>
      </c>
      <c r="E55" s="75">
        <v>2.7759845061329891E-2</v>
      </c>
      <c r="F55" s="76">
        <v>0.95333333333333337</v>
      </c>
    </row>
    <row r="56" spans="1:6" x14ac:dyDescent="0.25">
      <c r="A56" s="73" t="s">
        <v>9237</v>
      </c>
      <c r="B56" s="74">
        <v>4985</v>
      </c>
      <c r="C56" s="74">
        <v>3392</v>
      </c>
      <c r="D56" s="75">
        <v>1.6804245283018868E-2</v>
      </c>
      <c r="E56" s="75">
        <v>1.1434302908726178E-2</v>
      </c>
      <c r="F56" s="76">
        <v>0.90697674418604646</v>
      </c>
    </row>
    <row r="57" spans="1:6" x14ac:dyDescent="0.25">
      <c r="A57" s="73" t="s">
        <v>9254</v>
      </c>
      <c r="B57" s="74">
        <v>4531</v>
      </c>
      <c r="C57" s="74">
        <v>3201</v>
      </c>
      <c r="D57" s="75">
        <v>6.4042486722899097E-2</v>
      </c>
      <c r="E57" s="75">
        <v>4.5243875524166852E-2</v>
      </c>
      <c r="F57" s="76">
        <v>0.94273127753303965</v>
      </c>
    </row>
    <row r="58" spans="1:6" x14ac:dyDescent="0.25">
      <c r="A58" s="73" t="s">
        <v>9257</v>
      </c>
      <c r="B58" s="74">
        <v>4747</v>
      </c>
      <c r="C58" s="74">
        <v>3354</v>
      </c>
      <c r="D58" s="75">
        <v>0</v>
      </c>
      <c r="E58" s="75">
        <v>0</v>
      </c>
      <c r="F58" s="76">
        <v>0.6741573033707865</v>
      </c>
    </row>
    <row r="59" spans="1:6" x14ac:dyDescent="0.25">
      <c r="A59" s="73" t="s">
        <v>9268</v>
      </c>
      <c r="B59" s="74">
        <v>4605</v>
      </c>
      <c r="C59" s="74">
        <v>3249</v>
      </c>
      <c r="D59" s="75">
        <v>5.817174515235457E-2</v>
      </c>
      <c r="E59" s="75">
        <v>4.1042345276872963E-2</v>
      </c>
      <c r="F59" s="76">
        <v>0.93625498007968122</v>
      </c>
    </row>
    <row r="60" spans="1:6" x14ac:dyDescent="0.25">
      <c r="A60" s="73" t="s">
        <v>9277</v>
      </c>
      <c r="B60" s="74">
        <v>4508</v>
      </c>
      <c r="C60" s="74">
        <v>3087</v>
      </c>
      <c r="D60" s="75">
        <v>0.10074505992873339</v>
      </c>
      <c r="E60" s="75">
        <v>6.898846495119787E-2</v>
      </c>
      <c r="F60" s="76">
        <v>0.96273291925465843</v>
      </c>
    </row>
    <row r="61" spans="1:6" x14ac:dyDescent="0.25">
      <c r="A61" s="73" t="s">
        <v>9283</v>
      </c>
      <c r="B61" s="74">
        <v>4322</v>
      </c>
      <c r="C61" s="74">
        <v>3130</v>
      </c>
      <c r="D61" s="75">
        <v>6.070287539936102E-2</v>
      </c>
      <c r="E61" s="75">
        <v>4.3961129106894953E-2</v>
      </c>
      <c r="F61" s="76">
        <v>0.87453874538745391</v>
      </c>
    </row>
    <row r="62" spans="1:6" x14ac:dyDescent="0.25">
      <c r="A62" s="73" t="s">
        <v>9286</v>
      </c>
      <c r="B62" s="74">
        <v>4349</v>
      </c>
      <c r="C62" s="74">
        <v>2995</v>
      </c>
      <c r="D62" s="75">
        <v>6.243739565943239E-2</v>
      </c>
      <c r="E62" s="75">
        <v>4.2998390434582666E-2</v>
      </c>
      <c r="F62" s="76">
        <v>0.96039603960396036</v>
      </c>
    </row>
    <row r="63" spans="1:6" x14ac:dyDescent="0.25">
      <c r="A63" s="73" t="s">
        <v>9301</v>
      </c>
      <c r="B63" s="74">
        <v>4022</v>
      </c>
      <c r="C63" s="74">
        <v>2943</v>
      </c>
      <c r="D63" s="75">
        <v>8.1549439347604492E-3</v>
      </c>
      <c r="E63" s="75">
        <v>5.9671805072103431E-3</v>
      </c>
      <c r="F63" s="76">
        <v>0.94285714285714284</v>
      </c>
    </row>
    <row r="64" spans="1:6" x14ac:dyDescent="0.25">
      <c r="A64" s="73" t="s">
        <v>9304</v>
      </c>
      <c r="B64" s="74">
        <v>4242</v>
      </c>
      <c r="C64" s="74">
        <v>3043</v>
      </c>
      <c r="D64" s="75">
        <v>1.5773907328294447E-2</v>
      </c>
      <c r="E64" s="75">
        <v>1.1315417256011316E-2</v>
      </c>
      <c r="F64" s="76">
        <v>0.88732394366197187</v>
      </c>
    </row>
    <row r="65" spans="1:6" x14ac:dyDescent="0.25">
      <c r="A65" s="73" t="s">
        <v>9313</v>
      </c>
      <c r="B65" s="74">
        <v>5037</v>
      </c>
      <c r="C65" s="74">
        <v>3541</v>
      </c>
      <c r="D65" s="75">
        <v>1.1296243998870376E-2</v>
      </c>
      <c r="E65" s="75">
        <v>7.941234862021045E-3</v>
      </c>
      <c r="F65" s="76">
        <v>0.67460317460317465</v>
      </c>
    </row>
    <row r="66" spans="1:6" x14ac:dyDescent="0.25">
      <c r="A66" s="73" t="s">
        <v>9319</v>
      </c>
      <c r="B66" s="74">
        <v>4247</v>
      </c>
      <c r="C66" s="74">
        <v>3104</v>
      </c>
      <c r="D66" s="75">
        <v>1.3208762886597938E-2</v>
      </c>
      <c r="E66" s="75">
        <v>9.6538733223451856E-3</v>
      </c>
      <c r="F66" s="76">
        <v>0.75757575757575757</v>
      </c>
    </row>
    <row r="67" spans="1:6" x14ac:dyDescent="0.25">
      <c r="A67" s="73" t="s">
        <v>9322</v>
      </c>
      <c r="B67" s="74">
        <v>3700</v>
      </c>
      <c r="C67" s="74">
        <v>2760</v>
      </c>
      <c r="D67" s="75">
        <v>7.3188405797101452E-2</v>
      </c>
      <c r="E67" s="75">
        <v>5.4594594594594592E-2</v>
      </c>
      <c r="F67" s="76">
        <v>0.9425837320574163</v>
      </c>
    </row>
    <row r="68" spans="1:6" x14ac:dyDescent="0.25">
      <c r="A68" s="73" t="s">
        <v>9325</v>
      </c>
      <c r="B68" s="74">
        <v>4861</v>
      </c>
      <c r="C68" s="74">
        <v>3222</v>
      </c>
      <c r="D68" s="75">
        <v>1.2104283054003724E-2</v>
      </c>
      <c r="E68" s="75">
        <v>8.0230405266406082E-3</v>
      </c>
      <c r="F68" s="76">
        <v>0.5780346820809249</v>
      </c>
    </row>
    <row r="69" spans="1:6" x14ac:dyDescent="0.25">
      <c r="A69" s="73" t="s">
        <v>9337</v>
      </c>
      <c r="B69" s="74">
        <v>5425</v>
      </c>
      <c r="C69" s="74">
        <v>3213</v>
      </c>
      <c r="D69" s="75">
        <v>4.2639277933395579E-2</v>
      </c>
      <c r="E69" s="75">
        <v>2.5253456221198158E-2</v>
      </c>
      <c r="F69" s="76">
        <v>0.7133757961783439</v>
      </c>
    </row>
    <row r="70" spans="1:6" x14ac:dyDescent="0.25">
      <c r="A70" s="73" t="s">
        <v>9343</v>
      </c>
      <c r="B70" s="74">
        <v>4069</v>
      </c>
      <c r="C70" s="74">
        <v>2839</v>
      </c>
      <c r="D70" s="75">
        <v>2.1134202183867558E-2</v>
      </c>
      <c r="E70" s="75">
        <v>1.4745637748832637E-2</v>
      </c>
      <c r="F70" s="76">
        <v>0.93975903614457834</v>
      </c>
    </row>
    <row r="71" spans="1:6" x14ac:dyDescent="0.25">
      <c r="A71" s="73" t="s">
        <v>9364</v>
      </c>
      <c r="B71" s="74">
        <v>3764</v>
      </c>
      <c r="C71" s="74">
        <v>2575</v>
      </c>
      <c r="D71" s="75">
        <v>0.12504854368932039</v>
      </c>
      <c r="E71" s="75">
        <v>8.5547290116896921E-2</v>
      </c>
      <c r="F71" s="76">
        <v>0.96845425867507884</v>
      </c>
    </row>
    <row r="72" spans="1:6" x14ac:dyDescent="0.25">
      <c r="A72" s="73" t="s">
        <v>9373</v>
      </c>
      <c r="B72" s="74">
        <v>3815</v>
      </c>
      <c r="C72" s="74">
        <v>2694</v>
      </c>
      <c r="D72" s="75">
        <v>5.976243504083148E-2</v>
      </c>
      <c r="E72" s="75">
        <v>4.2201834862385323E-2</v>
      </c>
      <c r="F72" s="76">
        <v>0.88690476190476186</v>
      </c>
    </row>
    <row r="73" spans="1:6" x14ac:dyDescent="0.25">
      <c r="A73" s="73" t="s">
        <v>9382</v>
      </c>
      <c r="B73" s="74">
        <v>3861</v>
      </c>
      <c r="C73" s="74">
        <v>2722</v>
      </c>
      <c r="D73" s="75">
        <v>4.5187362233651725E-2</v>
      </c>
      <c r="E73" s="75">
        <v>3.1857031857031856E-2</v>
      </c>
      <c r="F73" s="76">
        <v>0.92753623188405798</v>
      </c>
    </row>
    <row r="74" spans="1:6" x14ac:dyDescent="0.25">
      <c r="A74" s="73" t="s">
        <v>9391</v>
      </c>
      <c r="B74" s="74">
        <v>3725</v>
      </c>
      <c r="C74" s="74">
        <v>2674</v>
      </c>
      <c r="D74" s="75">
        <v>8.6013462976813754E-3</v>
      </c>
      <c r="E74" s="75">
        <v>6.1744966442953018E-3</v>
      </c>
      <c r="F74" s="76">
        <v>0.93023255813953487</v>
      </c>
    </row>
    <row r="75" spans="1:6" x14ac:dyDescent="0.25">
      <c r="A75" s="73" t="s">
        <v>9406</v>
      </c>
      <c r="B75" s="74">
        <v>3710</v>
      </c>
      <c r="C75" s="74">
        <v>2527</v>
      </c>
      <c r="D75" s="75">
        <v>2.7305104867431738E-2</v>
      </c>
      <c r="E75" s="75">
        <v>1.8598382749326146E-2</v>
      </c>
      <c r="F75" s="76">
        <v>0.91099476439790572</v>
      </c>
    </row>
    <row r="76" spans="1:6" x14ac:dyDescent="0.25">
      <c r="A76" s="73" t="s">
        <v>9412</v>
      </c>
      <c r="B76" s="74">
        <v>3494</v>
      </c>
      <c r="C76" s="74">
        <v>2442</v>
      </c>
      <c r="D76" s="75">
        <v>0.13185913185913187</v>
      </c>
      <c r="E76" s="75">
        <v>9.2157985117344021E-2</v>
      </c>
      <c r="F76" s="76">
        <v>0.94551282051282048</v>
      </c>
    </row>
    <row r="77" spans="1:6" x14ac:dyDescent="0.25">
      <c r="A77" s="73" t="s">
        <v>9421</v>
      </c>
      <c r="B77" s="74">
        <v>3670</v>
      </c>
      <c r="C77" s="74">
        <v>2736</v>
      </c>
      <c r="D77" s="75">
        <v>1.6812865497076022E-2</v>
      </c>
      <c r="E77" s="75">
        <v>1.2534059945504087E-2</v>
      </c>
      <c r="F77" s="76">
        <v>0.89655172413793105</v>
      </c>
    </row>
    <row r="78" spans="1:6" x14ac:dyDescent="0.25">
      <c r="A78" s="73" t="s">
        <v>9427</v>
      </c>
      <c r="B78" s="74">
        <v>3572</v>
      </c>
      <c r="C78" s="74">
        <v>2617</v>
      </c>
      <c r="D78" s="75">
        <v>1.8723729461215134E-2</v>
      </c>
      <c r="E78" s="75">
        <v>1.3717805151175811E-2</v>
      </c>
      <c r="F78" s="76">
        <v>0.87692307692307692</v>
      </c>
    </row>
    <row r="79" spans="1:6" x14ac:dyDescent="0.25">
      <c r="A79" s="73" t="s">
        <v>9430</v>
      </c>
      <c r="B79" s="74">
        <v>3292</v>
      </c>
      <c r="C79" s="74">
        <v>2375</v>
      </c>
      <c r="D79" s="75">
        <v>6.1473684210526319E-2</v>
      </c>
      <c r="E79" s="75">
        <v>4.4349939246658567E-2</v>
      </c>
      <c r="F79" s="76">
        <v>0.93048128342245995</v>
      </c>
    </row>
    <row r="80" spans="1:6" x14ac:dyDescent="0.25">
      <c r="A80" s="73" t="s">
        <v>9432</v>
      </c>
      <c r="B80" s="74">
        <v>3564</v>
      </c>
      <c r="C80" s="74">
        <v>2480</v>
      </c>
      <c r="D80" s="75">
        <v>7.2580645161290326E-3</v>
      </c>
      <c r="E80" s="75">
        <v>5.0505050505050509E-3</v>
      </c>
      <c r="F80" s="76">
        <v>0.90789473684210531</v>
      </c>
    </row>
    <row r="81" spans="1:6" x14ac:dyDescent="0.25">
      <c r="A81" s="73" t="s">
        <v>9441</v>
      </c>
      <c r="B81" s="74">
        <v>3502</v>
      </c>
      <c r="C81" s="74">
        <v>2447</v>
      </c>
      <c r="D81" s="75">
        <v>2.5337147527584796E-2</v>
      </c>
      <c r="E81" s="75">
        <v>1.770416904625928E-2</v>
      </c>
      <c r="F81" s="76">
        <v>0.88172043010752688</v>
      </c>
    </row>
    <row r="82" spans="1:6" x14ac:dyDescent="0.25">
      <c r="A82" s="73" t="s">
        <v>9453</v>
      </c>
      <c r="B82" s="74">
        <v>3434</v>
      </c>
      <c r="C82" s="74">
        <v>2472</v>
      </c>
      <c r="D82" s="75">
        <v>1.4158576051779935E-2</v>
      </c>
      <c r="E82" s="75">
        <v>1.019219569015725E-2</v>
      </c>
      <c r="F82" s="76">
        <v>0.92647058823529416</v>
      </c>
    </row>
    <row r="83" spans="1:6" x14ac:dyDescent="0.25">
      <c r="A83" s="73" t="s">
        <v>9465</v>
      </c>
      <c r="B83" s="74">
        <v>3300</v>
      </c>
      <c r="C83" s="74">
        <v>2248</v>
      </c>
      <c r="D83" s="75">
        <v>1.4234875444839857E-2</v>
      </c>
      <c r="E83" s="75">
        <v>9.696969696969697E-3</v>
      </c>
      <c r="F83" s="76">
        <v>0.94017094017094016</v>
      </c>
    </row>
    <row r="84" spans="1:6" x14ac:dyDescent="0.25">
      <c r="A84" s="73" t="s">
        <v>9468</v>
      </c>
      <c r="B84" s="74">
        <v>3086</v>
      </c>
      <c r="C84" s="74">
        <v>2200</v>
      </c>
      <c r="D84" s="75">
        <v>0.12454545454545454</v>
      </c>
      <c r="E84" s="75">
        <v>8.8788075178224235E-2</v>
      </c>
      <c r="F84" s="76">
        <v>0.96296296296296291</v>
      </c>
    </row>
    <row r="85" spans="1:6" x14ac:dyDescent="0.25">
      <c r="A85" s="73" t="s">
        <v>9471</v>
      </c>
      <c r="B85" s="74">
        <v>3189</v>
      </c>
      <c r="C85" s="74">
        <v>2210</v>
      </c>
      <c r="D85" s="75">
        <v>1.3122171945701358E-2</v>
      </c>
      <c r="E85" s="75">
        <v>9.0937597993101284E-3</v>
      </c>
      <c r="F85" s="76">
        <v>0.95522388059701491</v>
      </c>
    </row>
    <row r="86" spans="1:6" x14ac:dyDescent="0.25">
      <c r="A86" s="73" t="s">
        <v>9473</v>
      </c>
      <c r="B86" s="74">
        <v>3124</v>
      </c>
      <c r="C86" s="74">
        <v>2216</v>
      </c>
      <c r="D86" s="75">
        <v>2.5722021660649821E-2</v>
      </c>
      <c r="E86" s="75">
        <v>1.8245838668373881E-2</v>
      </c>
      <c r="F86" s="76">
        <v>0.86956521739130432</v>
      </c>
    </row>
    <row r="87" spans="1:6" x14ac:dyDescent="0.25">
      <c r="A87" s="73" t="s">
        <v>9476</v>
      </c>
      <c r="B87" s="74">
        <v>3090</v>
      </c>
      <c r="C87" s="74">
        <v>2182</v>
      </c>
      <c r="D87" s="75">
        <v>5.912007332722273E-2</v>
      </c>
      <c r="E87" s="75">
        <v>4.1747572815533977E-2</v>
      </c>
      <c r="F87" s="76">
        <v>0.92553191489361697</v>
      </c>
    </row>
    <row r="88" spans="1:6" x14ac:dyDescent="0.25">
      <c r="A88" s="73" t="s">
        <v>9485</v>
      </c>
      <c r="B88" s="74">
        <v>3000</v>
      </c>
      <c r="C88" s="74">
        <v>2094</v>
      </c>
      <c r="D88" s="75">
        <v>0.11843361986628462</v>
      </c>
      <c r="E88" s="75">
        <v>8.2666666666666666E-2</v>
      </c>
      <c r="F88" s="76">
        <v>0.93877551020408168</v>
      </c>
    </row>
    <row r="89" spans="1:6" x14ac:dyDescent="0.25">
      <c r="A89" s="73" t="s">
        <v>9488</v>
      </c>
      <c r="B89" s="74">
        <v>3314</v>
      </c>
      <c r="C89" s="74">
        <v>2201</v>
      </c>
      <c r="D89" s="75">
        <v>9.9954566106315312E-3</v>
      </c>
      <c r="E89" s="75">
        <v>6.6385033192516594E-3</v>
      </c>
      <c r="F89" s="76">
        <v>0.94827586206896552</v>
      </c>
    </row>
    <row r="90" spans="1:6" x14ac:dyDescent="0.25">
      <c r="A90" s="73" t="s">
        <v>9491</v>
      </c>
      <c r="B90" s="74">
        <v>2850</v>
      </c>
      <c r="C90" s="74">
        <v>2098</v>
      </c>
      <c r="D90" s="75">
        <v>1.6682554814108675E-2</v>
      </c>
      <c r="E90" s="75">
        <v>1.2280701754385965E-2</v>
      </c>
      <c r="F90" s="76">
        <v>1</v>
      </c>
    </row>
    <row r="91" spans="1:6" x14ac:dyDescent="0.25">
      <c r="A91" s="73" t="s">
        <v>9496</v>
      </c>
      <c r="B91" s="74">
        <v>2827</v>
      </c>
      <c r="C91" s="74">
        <v>2027</v>
      </c>
      <c r="D91" s="75">
        <v>3.2067094227923039E-2</v>
      </c>
      <c r="E91" s="75">
        <v>2.2992571630703926E-2</v>
      </c>
      <c r="F91" s="76">
        <v>0.91869918699186992</v>
      </c>
    </row>
    <row r="92" spans="1:6" x14ac:dyDescent="0.25">
      <c r="A92" s="73" t="s">
        <v>9499</v>
      </c>
      <c r="B92" s="74">
        <v>3558</v>
      </c>
      <c r="C92" s="74">
        <v>2176</v>
      </c>
      <c r="D92" s="75">
        <v>9.1911764705882352E-4</v>
      </c>
      <c r="E92" s="75">
        <v>5.6211354693648118E-4</v>
      </c>
      <c r="F92" s="76">
        <v>0.8125</v>
      </c>
    </row>
    <row r="93" spans="1:6" x14ac:dyDescent="0.25">
      <c r="A93" s="73" t="s">
        <v>9502</v>
      </c>
      <c r="B93" s="74">
        <v>2745</v>
      </c>
      <c r="C93" s="74">
        <v>1989</v>
      </c>
      <c r="D93" s="75">
        <v>3.5696329813976871E-2</v>
      </c>
      <c r="E93" s="75">
        <v>2.5865209471766848E-2</v>
      </c>
      <c r="F93" s="76">
        <v>0.97222222222222221</v>
      </c>
    </row>
    <row r="94" spans="1:6" x14ac:dyDescent="0.25">
      <c r="A94" s="73" t="s">
        <v>9505</v>
      </c>
      <c r="B94" s="74">
        <v>2711</v>
      </c>
      <c r="C94" s="74">
        <v>2017</v>
      </c>
      <c r="D94" s="75">
        <v>1.7352503718393655E-2</v>
      </c>
      <c r="E94" s="75">
        <v>1.2910365178900774E-2</v>
      </c>
      <c r="F94" s="76">
        <v>0.94117647058823528</v>
      </c>
    </row>
    <row r="95" spans="1:6" x14ac:dyDescent="0.25">
      <c r="A95" s="73" t="s">
        <v>9532</v>
      </c>
      <c r="B95" s="74">
        <v>2815</v>
      </c>
      <c r="C95" s="74">
        <v>1994</v>
      </c>
      <c r="D95" s="75">
        <v>1.3039117352056168E-2</v>
      </c>
      <c r="E95" s="75">
        <v>9.2362344582593257E-3</v>
      </c>
      <c r="F95" s="76">
        <v>0.94029850746268662</v>
      </c>
    </row>
    <row r="96" spans="1:6" x14ac:dyDescent="0.25">
      <c r="A96" s="73" t="s">
        <v>9543</v>
      </c>
      <c r="B96" s="74">
        <v>2838</v>
      </c>
      <c r="C96" s="74">
        <v>1920</v>
      </c>
      <c r="D96" s="75">
        <v>9.3749999999999997E-3</v>
      </c>
      <c r="E96" s="75">
        <v>6.3424947145877377E-3</v>
      </c>
      <c r="F96" s="76">
        <v>0.8571428571428571</v>
      </c>
    </row>
    <row r="97" spans="1:6" x14ac:dyDescent="0.25">
      <c r="A97" s="73" t="s">
        <v>9546</v>
      </c>
      <c r="B97" s="74">
        <v>2644</v>
      </c>
      <c r="C97" s="74">
        <v>1938</v>
      </c>
      <c r="D97" s="75">
        <v>1.1867905056759546E-2</v>
      </c>
      <c r="E97" s="75">
        <v>8.6989409984871407E-3</v>
      </c>
      <c r="F97" s="76">
        <v>0.93548387096774188</v>
      </c>
    </row>
    <row r="98" spans="1:6" x14ac:dyDescent="0.25">
      <c r="A98" s="73" t="s">
        <v>9552</v>
      </c>
      <c r="B98" s="74">
        <v>2606</v>
      </c>
      <c r="C98" s="74">
        <v>1858</v>
      </c>
      <c r="D98" s="75">
        <v>5.9203444564047362E-3</v>
      </c>
      <c r="E98" s="75">
        <v>4.2210283960092097E-3</v>
      </c>
      <c r="F98" s="76">
        <v>0.94444444444444442</v>
      </c>
    </row>
    <row r="99" spans="1:6" x14ac:dyDescent="0.25">
      <c r="A99" s="73" t="s">
        <v>9555</v>
      </c>
      <c r="B99" s="74">
        <v>2462</v>
      </c>
      <c r="C99" s="74">
        <v>1809</v>
      </c>
      <c r="D99" s="75">
        <v>0.11885019347705915</v>
      </c>
      <c r="E99" s="75">
        <v>8.7327376116978064E-2</v>
      </c>
      <c r="F99" s="76">
        <v>0.96818181818181814</v>
      </c>
    </row>
    <row r="100" spans="1:6" x14ac:dyDescent="0.25">
      <c r="A100" s="73" t="s">
        <v>9558</v>
      </c>
      <c r="B100" s="74">
        <v>2540</v>
      </c>
      <c r="C100" s="74">
        <v>1790</v>
      </c>
      <c r="D100" s="75">
        <v>1.0055865921787709E-2</v>
      </c>
      <c r="E100" s="75">
        <v>7.0866141732283464E-3</v>
      </c>
      <c r="F100" s="76">
        <v>1</v>
      </c>
    </row>
    <row r="101" spans="1:6" x14ac:dyDescent="0.25">
      <c r="A101" s="73" t="s">
        <v>9564</v>
      </c>
      <c r="B101" s="74">
        <v>4263</v>
      </c>
      <c r="C101" s="74">
        <v>3132</v>
      </c>
      <c r="D101" s="75">
        <v>1.277139208173691E-3</v>
      </c>
      <c r="E101" s="75">
        <v>9.383063570255688E-4</v>
      </c>
      <c r="F101" s="76">
        <v>9.8039215686274508E-2</v>
      </c>
    </row>
    <row r="102" spans="1:6" x14ac:dyDescent="0.25">
      <c r="A102" s="73" t="s">
        <v>9573</v>
      </c>
      <c r="B102" s="74">
        <v>2503</v>
      </c>
      <c r="C102" s="74">
        <v>1757</v>
      </c>
      <c r="D102" s="75">
        <v>1.1952191235059761E-2</v>
      </c>
      <c r="E102" s="75">
        <v>8.3899320815021966E-3</v>
      </c>
      <c r="F102" s="76">
        <v>0.83333333333333337</v>
      </c>
    </row>
    <row r="103" spans="1:6" x14ac:dyDescent="0.25">
      <c r="A103" s="73" t="s">
        <v>9585</v>
      </c>
      <c r="B103" s="74">
        <v>2459</v>
      </c>
      <c r="C103" s="74">
        <v>1751</v>
      </c>
      <c r="D103" s="75">
        <v>1.5419760137064534E-2</v>
      </c>
      <c r="E103" s="75">
        <v>1.0980073200488003E-2</v>
      </c>
      <c r="F103" s="76">
        <v>0.91428571428571426</v>
      </c>
    </row>
    <row r="104" spans="1:6" x14ac:dyDescent="0.25">
      <c r="A104" s="73" t="s">
        <v>9594</v>
      </c>
      <c r="B104" s="74">
        <v>2424</v>
      </c>
      <c r="C104" s="74">
        <v>1691</v>
      </c>
      <c r="D104" s="75">
        <v>7.0963926670609107E-2</v>
      </c>
      <c r="E104" s="75">
        <v>4.9504950495049507E-2</v>
      </c>
      <c r="F104" s="76">
        <v>0.96</v>
      </c>
    </row>
    <row r="105" spans="1:6" x14ac:dyDescent="0.25">
      <c r="A105" s="73" t="s">
        <v>9621</v>
      </c>
      <c r="B105" s="74">
        <v>2325</v>
      </c>
      <c r="C105" s="74">
        <v>1643</v>
      </c>
      <c r="D105" s="75">
        <v>2.4345709068776627E-2</v>
      </c>
      <c r="E105" s="75">
        <v>1.7204301075268817E-2</v>
      </c>
      <c r="F105" s="76">
        <v>0.94</v>
      </c>
    </row>
    <row r="106" spans="1:6" x14ac:dyDescent="0.25">
      <c r="A106" s="73" t="s">
        <v>9624</v>
      </c>
      <c r="B106" s="74">
        <v>2295</v>
      </c>
      <c r="C106" s="74">
        <v>1651</v>
      </c>
      <c r="D106" s="75">
        <v>7.874015748031496E-2</v>
      </c>
      <c r="E106" s="75">
        <v>5.6644880174291937E-2</v>
      </c>
      <c r="F106" s="76">
        <v>0.95714285714285718</v>
      </c>
    </row>
    <row r="107" spans="1:6" x14ac:dyDescent="0.25">
      <c r="A107" s="73" t="s">
        <v>9633</v>
      </c>
      <c r="B107" s="74">
        <v>2319</v>
      </c>
      <c r="C107" s="74">
        <v>1690</v>
      </c>
      <c r="D107" s="75">
        <v>6.5088757396449702E-3</v>
      </c>
      <c r="E107" s="75">
        <v>4.7434238896075891E-3</v>
      </c>
      <c r="F107" s="76">
        <v>0.83870967741935487</v>
      </c>
    </row>
    <row r="108" spans="1:6" x14ac:dyDescent="0.25">
      <c r="A108" s="73" t="s">
        <v>9636</v>
      </c>
      <c r="B108" s="74">
        <v>2255</v>
      </c>
      <c r="C108" s="74">
        <v>1633</v>
      </c>
      <c r="D108" s="75">
        <v>4.8989589712186161E-3</v>
      </c>
      <c r="E108" s="75">
        <v>3.5476718403547672E-3</v>
      </c>
      <c r="F108" s="76">
        <v>0.92307692307692313</v>
      </c>
    </row>
    <row r="109" spans="1:6" x14ac:dyDescent="0.25">
      <c r="A109" s="73" t="s">
        <v>9639</v>
      </c>
      <c r="B109" s="74">
        <v>2235</v>
      </c>
      <c r="C109" s="74">
        <v>1601</v>
      </c>
      <c r="D109" s="75">
        <v>1.6864459712679577E-2</v>
      </c>
      <c r="E109" s="75">
        <v>1.2080536912751677E-2</v>
      </c>
      <c r="F109" s="76">
        <v>0.91304347826086951</v>
      </c>
    </row>
    <row r="110" spans="1:6" x14ac:dyDescent="0.25">
      <c r="A110" s="73" t="s">
        <v>9642</v>
      </c>
      <c r="B110" s="74">
        <v>2148</v>
      </c>
      <c r="C110" s="74">
        <v>1577</v>
      </c>
      <c r="D110" s="75">
        <v>1.077996195307546E-2</v>
      </c>
      <c r="E110" s="75">
        <v>7.9143389199255124E-3</v>
      </c>
      <c r="F110" s="76">
        <v>0.90909090909090906</v>
      </c>
    </row>
    <row r="111" spans="1:6" x14ac:dyDescent="0.25">
      <c r="A111" s="73" t="s">
        <v>9651</v>
      </c>
      <c r="B111" s="74">
        <v>2145</v>
      </c>
      <c r="C111" s="74">
        <v>1570</v>
      </c>
      <c r="D111" s="75">
        <v>1.9108280254777069E-2</v>
      </c>
      <c r="E111" s="75">
        <v>1.3986013986013986E-2</v>
      </c>
      <c r="F111" s="76">
        <v>0.92957746478873238</v>
      </c>
    </row>
    <row r="112" spans="1:6" x14ac:dyDescent="0.25">
      <c r="A112" s="73" t="s">
        <v>9654</v>
      </c>
      <c r="B112" s="74">
        <v>2224</v>
      </c>
      <c r="C112" s="74">
        <v>1579</v>
      </c>
      <c r="D112" s="75">
        <v>4.2431918936035463E-2</v>
      </c>
      <c r="E112" s="75">
        <v>3.012589928057554E-2</v>
      </c>
      <c r="F112" s="76">
        <v>0.92207792207792205</v>
      </c>
    </row>
    <row r="113" spans="1:6" x14ac:dyDescent="0.25">
      <c r="A113" s="73" t="s">
        <v>9666</v>
      </c>
      <c r="B113" s="74">
        <v>2052</v>
      </c>
      <c r="C113" s="74">
        <v>1498</v>
      </c>
      <c r="D113" s="75">
        <v>2.0026702269692925E-2</v>
      </c>
      <c r="E113" s="75">
        <v>1.4619883040935672E-2</v>
      </c>
      <c r="F113" s="76">
        <v>1</v>
      </c>
    </row>
    <row r="114" spans="1:6" x14ac:dyDescent="0.25">
      <c r="A114" s="73" t="s">
        <v>9672</v>
      </c>
      <c r="B114" s="74">
        <v>2627</v>
      </c>
      <c r="C114" s="74">
        <v>1886</v>
      </c>
      <c r="D114" s="75">
        <v>1.007423117709438E-2</v>
      </c>
      <c r="E114" s="75">
        <v>7.2325846973734301E-3</v>
      </c>
      <c r="F114" s="76">
        <v>0.60139860139860135</v>
      </c>
    </row>
    <row r="115" spans="1:6" x14ac:dyDescent="0.25">
      <c r="A115" s="73" t="s">
        <v>9675</v>
      </c>
      <c r="B115" s="74">
        <v>2150</v>
      </c>
      <c r="C115" s="74">
        <v>1492</v>
      </c>
      <c r="D115" s="75">
        <v>3.0831099195710455E-2</v>
      </c>
      <c r="E115" s="75">
        <v>2.1395348837209303E-2</v>
      </c>
      <c r="F115" s="76">
        <v>0.92727272727272725</v>
      </c>
    </row>
    <row r="116" spans="1:6" x14ac:dyDescent="0.25">
      <c r="A116" s="73" t="s">
        <v>9684</v>
      </c>
      <c r="B116" s="74">
        <v>2001</v>
      </c>
      <c r="C116" s="74">
        <v>1476</v>
      </c>
      <c r="D116" s="75">
        <v>1.8970189701897018E-2</v>
      </c>
      <c r="E116" s="75">
        <v>1.3993003498250875E-2</v>
      </c>
      <c r="F116" s="76">
        <v>0.93939393939393945</v>
      </c>
    </row>
    <row r="117" spans="1:6" x14ac:dyDescent="0.25">
      <c r="A117" s="73" t="s">
        <v>9690</v>
      </c>
      <c r="B117" s="74">
        <v>2078</v>
      </c>
      <c r="C117" s="74">
        <v>1470</v>
      </c>
      <c r="D117" s="75">
        <v>4.0816326530612249E-3</v>
      </c>
      <c r="E117" s="75">
        <v>2.8873917228103944E-3</v>
      </c>
      <c r="F117" s="76">
        <v>0.85</v>
      </c>
    </row>
    <row r="118" spans="1:6" x14ac:dyDescent="0.25">
      <c r="A118" s="73" t="s">
        <v>9693</v>
      </c>
      <c r="B118" s="74">
        <v>2060</v>
      </c>
      <c r="C118" s="74">
        <v>1482</v>
      </c>
      <c r="D118" s="75">
        <v>1.8893387314439947E-2</v>
      </c>
      <c r="E118" s="75">
        <v>1.3592233009708738E-2</v>
      </c>
      <c r="F118" s="76">
        <v>1</v>
      </c>
    </row>
    <row r="119" spans="1:6" x14ac:dyDescent="0.25">
      <c r="A119" s="73" t="s">
        <v>9714</v>
      </c>
      <c r="B119" s="74">
        <v>2381</v>
      </c>
      <c r="C119" s="74">
        <v>1578</v>
      </c>
      <c r="D119" s="75">
        <v>6.0836501901140684E-2</v>
      </c>
      <c r="E119" s="75">
        <v>4.031919361612768E-2</v>
      </c>
      <c r="F119" s="76">
        <v>0.8571428571428571</v>
      </c>
    </row>
    <row r="120" spans="1:6" x14ac:dyDescent="0.25">
      <c r="A120" s="73" t="s">
        <v>9717</v>
      </c>
      <c r="B120" s="74">
        <v>1900</v>
      </c>
      <c r="C120" s="74">
        <v>1437</v>
      </c>
      <c r="D120" s="75">
        <v>2.2268615170494086E-2</v>
      </c>
      <c r="E120" s="75">
        <v>1.6842105263157894E-2</v>
      </c>
      <c r="F120" s="76">
        <v>1</v>
      </c>
    </row>
    <row r="121" spans="1:6" x14ac:dyDescent="0.25">
      <c r="A121" s="73" t="s">
        <v>9722</v>
      </c>
      <c r="B121" s="74">
        <v>1987</v>
      </c>
      <c r="C121" s="74">
        <v>1417</v>
      </c>
      <c r="D121" s="75">
        <v>3.5285815102328866E-3</v>
      </c>
      <c r="E121" s="75">
        <v>2.5163563160543532E-3</v>
      </c>
      <c r="F121" s="76">
        <v>0.7142857142857143</v>
      </c>
    </row>
    <row r="122" spans="1:6" x14ac:dyDescent="0.25">
      <c r="A122" s="73" t="s">
        <v>9731</v>
      </c>
      <c r="B122" s="74">
        <v>1914</v>
      </c>
      <c r="C122" s="74">
        <v>1390</v>
      </c>
      <c r="D122" s="75">
        <v>4.3165467625899279E-3</v>
      </c>
      <c r="E122" s="75">
        <v>3.134796238244514E-3</v>
      </c>
      <c r="F122" s="76">
        <v>0.9</v>
      </c>
    </row>
    <row r="123" spans="1:6" x14ac:dyDescent="0.25">
      <c r="A123" s="73" t="s">
        <v>9734</v>
      </c>
      <c r="B123" s="74">
        <v>1928</v>
      </c>
      <c r="C123" s="74">
        <v>1423</v>
      </c>
      <c r="D123" s="75">
        <v>0</v>
      </c>
      <c r="E123" s="75">
        <v>0</v>
      </c>
      <c r="F123" s="76">
        <v>0.875</v>
      </c>
    </row>
    <row r="124" spans="1:6" x14ac:dyDescent="0.25">
      <c r="A124" s="73" t="s">
        <v>9742</v>
      </c>
      <c r="B124" s="74">
        <v>2052</v>
      </c>
      <c r="C124" s="74">
        <v>1359</v>
      </c>
      <c r="D124" s="75">
        <v>5.8866813833701251E-3</v>
      </c>
      <c r="E124" s="75">
        <v>3.8986354775828458E-3</v>
      </c>
      <c r="F124" s="76">
        <v>1</v>
      </c>
    </row>
    <row r="125" spans="1:6" x14ac:dyDescent="0.25">
      <c r="A125" s="73" t="s">
        <v>9745</v>
      </c>
      <c r="B125" s="74">
        <v>1946</v>
      </c>
      <c r="C125" s="74">
        <v>1369</v>
      </c>
      <c r="D125" s="75">
        <v>1.4609203798392988E-2</v>
      </c>
      <c r="E125" s="75">
        <v>1.0277492291880781E-2</v>
      </c>
      <c r="F125" s="76">
        <v>0.88</v>
      </c>
    </row>
    <row r="126" spans="1:6" x14ac:dyDescent="0.25">
      <c r="A126" s="73" t="s">
        <v>9748</v>
      </c>
      <c r="B126" s="74">
        <v>1847</v>
      </c>
      <c r="C126" s="74">
        <v>1321</v>
      </c>
      <c r="D126" s="75">
        <v>6.8130204390613172E-3</v>
      </c>
      <c r="E126" s="75">
        <v>4.8727666486193828E-3</v>
      </c>
      <c r="F126" s="76">
        <v>1</v>
      </c>
    </row>
    <row r="127" spans="1:6" x14ac:dyDescent="0.25">
      <c r="A127" s="73" t="s">
        <v>9751</v>
      </c>
      <c r="B127" s="74">
        <v>1807</v>
      </c>
      <c r="C127" s="74">
        <v>1324</v>
      </c>
      <c r="D127" s="75">
        <v>1.3595166163141994E-2</v>
      </c>
      <c r="E127" s="75">
        <v>9.9612617598229102E-3</v>
      </c>
      <c r="F127" s="76">
        <v>0.88888888888888884</v>
      </c>
    </row>
    <row r="128" spans="1:6" x14ac:dyDescent="0.25">
      <c r="A128" s="73" t="s">
        <v>9763</v>
      </c>
      <c r="B128" s="74">
        <v>1749</v>
      </c>
      <c r="C128" s="74">
        <v>1232</v>
      </c>
      <c r="D128" s="75">
        <v>3.49025974025974E-2</v>
      </c>
      <c r="E128" s="75">
        <v>2.4585477415666093E-2</v>
      </c>
      <c r="F128" s="76">
        <v>0.91596638655462181</v>
      </c>
    </row>
    <row r="129" spans="1:6" x14ac:dyDescent="0.25">
      <c r="A129" s="73" t="s">
        <v>9769</v>
      </c>
      <c r="B129" s="74">
        <v>1593</v>
      </c>
      <c r="C129" s="74">
        <v>1220</v>
      </c>
      <c r="D129" s="75">
        <v>5.3278688524590161E-2</v>
      </c>
      <c r="E129" s="75">
        <v>4.0803515379786569E-2</v>
      </c>
      <c r="F129" s="76">
        <v>0.95588235294117652</v>
      </c>
    </row>
    <row r="130" spans="1:6" x14ac:dyDescent="0.25">
      <c r="A130" s="73" t="s">
        <v>9772</v>
      </c>
      <c r="B130" s="74">
        <v>1765</v>
      </c>
      <c r="C130" s="74">
        <v>1257</v>
      </c>
      <c r="D130" s="75">
        <v>1.4319809069212411E-2</v>
      </c>
      <c r="E130" s="75">
        <v>1.0198300283286119E-2</v>
      </c>
      <c r="F130" s="76">
        <v>0.68</v>
      </c>
    </row>
    <row r="131" spans="1:6" x14ac:dyDescent="0.25">
      <c r="A131" s="73" t="s">
        <v>9778</v>
      </c>
      <c r="B131" s="74">
        <v>1745</v>
      </c>
      <c r="C131" s="74">
        <v>1202</v>
      </c>
      <c r="D131" s="75">
        <v>5.8236272878535774E-3</v>
      </c>
      <c r="E131" s="75">
        <v>4.0114613180515755E-3</v>
      </c>
      <c r="F131" s="76">
        <v>0.95454545454545459</v>
      </c>
    </row>
    <row r="132" spans="1:6" x14ac:dyDescent="0.25">
      <c r="A132" s="73" t="s">
        <v>9784</v>
      </c>
      <c r="B132" s="74">
        <v>1569</v>
      </c>
      <c r="C132" s="74">
        <v>1150</v>
      </c>
      <c r="D132" s="75">
        <v>8.3478260869565224E-2</v>
      </c>
      <c r="E132" s="75">
        <v>6.1185468451242828E-2</v>
      </c>
      <c r="F132" s="76">
        <v>0.97916666666666663</v>
      </c>
    </row>
    <row r="133" spans="1:6" x14ac:dyDescent="0.25">
      <c r="A133" s="73" t="s">
        <v>9790</v>
      </c>
      <c r="B133" s="74">
        <v>1572</v>
      </c>
      <c r="C133" s="74">
        <v>1134</v>
      </c>
      <c r="D133" s="75">
        <v>1.146384479717813E-2</v>
      </c>
      <c r="E133" s="75">
        <v>8.2697201017811698E-3</v>
      </c>
      <c r="F133" s="76">
        <v>0.9375</v>
      </c>
    </row>
    <row r="134" spans="1:6" x14ac:dyDescent="0.25">
      <c r="A134" s="73" t="s">
        <v>9792</v>
      </c>
      <c r="B134" s="74">
        <v>1706</v>
      </c>
      <c r="C134" s="74">
        <v>1227</v>
      </c>
      <c r="D134" s="75">
        <v>1.7114914425427872E-2</v>
      </c>
      <c r="E134" s="75">
        <v>1.23094958968347E-2</v>
      </c>
      <c r="F134" s="76">
        <v>0.84782608695652173</v>
      </c>
    </row>
    <row r="135" spans="1:6" x14ac:dyDescent="0.25">
      <c r="A135" s="73" t="s">
        <v>9794</v>
      </c>
      <c r="B135" s="74">
        <v>1645</v>
      </c>
      <c r="C135" s="74">
        <v>1198</v>
      </c>
      <c r="D135" s="75">
        <v>2.9215358931552589E-2</v>
      </c>
      <c r="E135" s="75">
        <v>2.1276595744680851E-2</v>
      </c>
      <c r="F135" s="76">
        <v>0.9242424242424242</v>
      </c>
    </row>
    <row r="136" spans="1:6" x14ac:dyDescent="0.25">
      <c r="A136" s="73" t="s">
        <v>9800</v>
      </c>
      <c r="B136" s="74">
        <v>1479</v>
      </c>
      <c r="C136" s="74">
        <v>1058</v>
      </c>
      <c r="D136" s="75">
        <v>0</v>
      </c>
      <c r="E136" s="75">
        <v>0</v>
      </c>
      <c r="F136" s="76">
        <v>0.93548387096774188</v>
      </c>
    </row>
    <row r="137" spans="1:6" x14ac:dyDescent="0.25">
      <c r="A137" s="73" t="s">
        <v>9808</v>
      </c>
      <c r="B137" s="74">
        <v>1462</v>
      </c>
      <c r="C137" s="74">
        <v>1032</v>
      </c>
      <c r="D137" s="75">
        <v>3.1007751937984496E-2</v>
      </c>
      <c r="E137" s="75">
        <v>2.188782489740082E-2</v>
      </c>
      <c r="F137" s="76">
        <v>0.83333333333333337</v>
      </c>
    </row>
    <row r="138" spans="1:6" x14ac:dyDescent="0.25">
      <c r="A138" s="73" t="s">
        <v>9811</v>
      </c>
      <c r="B138" s="74">
        <v>1387</v>
      </c>
      <c r="C138" s="74">
        <v>1032</v>
      </c>
      <c r="D138" s="75">
        <v>6.7829457364341084E-3</v>
      </c>
      <c r="E138" s="75">
        <v>5.0468637346791634E-3</v>
      </c>
      <c r="F138" s="76">
        <v>1</v>
      </c>
    </row>
    <row r="139" spans="1:6" x14ac:dyDescent="0.25">
      <c r="A139" s="73" t="s">
        <v>9813</v>
      </c>
      <c r="B139" s="74">
        <v>1290</v>
      </c>
      <c r="C139" s="74">
        <v>961</v>
      </c>
      <c r="D139" s="75">
        <v>1.7689906347554629E-2</v>
      </c>
      <c r="E139" s="75">
        <v>1.3178294573643411E-2</v>
      </c>
      <c r="F139" s="76">
        <v>0.92</v>
      </c>
    </row>
    <row r="140" spans="1:6" x14ac:dyDescent="0.25">
      <c r="A140" s="73" t="s">
        <v>9815</v>
      </c>
      <c r="B140" s="74">
        <v>1323</v>
      </c>
      <c r="C140" s="74">
        <v>958</v>
      </c>
      <c r="D140" s="75">
        <v>0</v>
      </c>
      <c r="E140" s="75">
        <v>0</v>
      </c>
      <c r="F140" s="76">
        <v>0.72727272727272729</v>
      </c>
    </row>
    <row r="141" spans="1:6" x14ac:dyDescent="0.25">
      <c r="A141" s="73" t="s">
        <v>9817</v>
      </c>
      <c r="B141" s="74">
        <v>1565</v>
      </c>
      <c r="C141" s="74">
        <v>1109</v>
      </c>
      <c r="D141" s="75">
        <v>4.9594229035166817E-2</v>
      </c>
      <c r="E141" s="75">
        <v>3.5143769968051117E-2</v>
      </c>
      <c r="F141" s="76">
        <v>0.7142857142857143</v>
      </c>
    </row>
    <row r="142" spans="1:6" x14ac:dyDescent="0.25">
      <c r="A142" s="73" t="s">
        <v>9819</v>
      </c>
      <c r="B142" s="74">
        <v>1307</v>
      </c>
      <c r="C142" s="74">
        <v>938</v>
      </c>
      <c r="D142" s="75">
        <v>7.462686567164179E-3</v>
      </c>
      <c r="E142" s="75">
        <v>5.3557765876052028E-3</v>
      </c>
      <c r="F142" s="76">
        <v>1</v>
      </c>
    </row>
    <row r="143" spans="1:6" x14ac:dyDescent="0.25">
      <c r="A143" s="73" t="s">
        <v>9822</v>
      </c>
      <c r="B143" s="74">
        <v>1233</v>
      </c>
      <c r="C143" s="74">
        <v>931</v>
      </c>
      <c r="D143" s="75">
        <v>7.5187969924812026E-3</v>
      </c>
      <c r="E143" s="75">
        <v>5.6772100567721003E-3</v>
      </c>
      <c r="F143" s="76">
        <v>0.88</v>
      </c>
    </row>
    <row r="144" spans="1:6" x14ac:dyDescent="0.25">
      <c r="A144" s="73" t="s">
        <v>9828</v>
      </c>
      <c r="B144" s="74">
        <v>1163</v>
      </c>
      <c r="C144" s="74">
        <v>887</v>
      </c>
      <c r="D144" s="75">
        <v>1.9165727170236752E-2</v>
      </c>
      <c r="E144" s="75">
        <v>1.4617368873602751E-2</v>
      </c>
      <c r="F144" s="76">
        <v>0.92</v>
      </c>
    </row>
    <row r="145" spans="1:6" x14ac:dyDescent="0.25">
      <c r="A145" s="73" t="s">
        <v>9831</v>
      </c>
      <c r="B145" s="74">
        <v>1146</v>
      </c>
      <c r="C145" s="74">
        <v>815</v>
      </c>
      <c r="D145" s="75">
        <v>6.1349693251533744E-3</v>
      </c>
      <c r="E145" s="75">
        <v>4.3630017452006981E-3</v>
      </c>
      <c r="F145" s="76">
        <v>0.94736842105263153</v>
      </c>
    </row>
    <row r="146" spans="1:6" x14ac:dyDescent="0.25">
      <c r="A146" s="73" t="s">
        <v>9833</v>
      </c>
      <c r="B146" s="74">
        <v>1417</v>
      </c>
      <c r="C146" s="74">
        <v>1001</v>
      </c>
      <c r="D146" s="75">
        <v>1.1988011988011988E-2</v>
      </c>
      <c r="E146" s="75">
        <v>8.4685956245589278E-3</v>
      </c>
      <c r="F146" s="76">
        <v>0.70967741935483875</v>
      </c>
    </row>
    <row r="147" spans="1:6" x14ac:dyDescent="0.25">
      <c r="A147" s="73" t="s">
        <v>9835</v>
      </c>
      <c r="B147" s="74">
        <v>1142</v>
      </c>
      <c r="C147" s="74">
        <v>820</v>
      </c>
      <c r="D147" s="75">
        <v>1.9512195121951219E-2</v>
      </c>
      <c r="E147" s="75">
        <v>1.4010507880910683E-2</v>
      </c>
      <c r="F147" s="76">
        <v>0.95833333333333337</v>
      </c>
    </row>
    <row r="148" spans="1:6" x14ac:dyDescent="0.25">
      <c r="A148" s="73" t="s">
        <v>9838</v>
      </c>
      <c r="B148" s="74">
        <v>1126</v>
      </c>
      <c r="C148" s="74">
        <v>823</v>
      </c>
      <c r="D148" s="75">
        <v>1.9441069258809233E-2</v>
      </c>
      <c r="E148" s="75">
        <v>1.4209591474245116E-2</v>
      </c>
      <c r="F148" s="76">
        <v>0.95238095238095233</v>
      </c>
    </row>
    <row r="149" spans="1:6" x14ac:dyDescent="0.25">
      <c r="A149" s="73" t="s">
        <v>9840</v>
      </c>
      <c r="B149" s="74">
        <v>1114</v>
      </c>
      <c r="C149" s="74">
        <v>792</v>
      </c>
      <c r="D149" s="75">
        <v>0</v>
      </c>
      <c r="E149" s="75">
        <v>0</v>
      </c>
      <c r="F149" s="76">
        <v>1</v>
      </c>
    </row>
    <row r="150" spans="1:6" x14ac:dyDescent="0.25">
      <c r="A150" s="73" t="s">
        <v>9842</v>
      </c>
      <c r="B150" s="74">
        <v>1117</v>
      </c>
      <c r="C150" s="74">
        <v>780</v>
      </c>
      <c r="D150" s="75">
        <v>5.1282051282051282E-3</v>
      </c>
      <c r="E150" s="75">
        <v>3.5810205908683975E-3</v>
      </c>
      <c r="F150" s="76">
        <v>0.88235294117647056</v>
      </c>
    </row>
    <row r="151" spans="1:6" x14ac:dyDescent="0.25">
      <c r="A151" s="73" t="s">
        <v>9844</v>
      </c>
      <c r="B151" s="74">
        <v>1024</v>
      </c>
      <c r="C151" s="74">
        <v>771</v>
      </c>
      <c r="D151" s="75">
        <v>7.1335927367055768E-2</v>
      </c>
      <c r="E151" s="75">
        <v>5.37109375E-2</v>
      </c>
      <c r="F151" s="76">
        <v>0.96296296296296291</v>
      </c>
    </row>
    <row r="152" spans="1:6" x14ac:dyDescent="0.25">
      <c r="A152" s="73" t="s">
        <v>9847</v>
      </c>
      <c r="B152" s="74">
        <v>1051</v>
      </c>
      <c r="C152" s="74">
        <v>762</v>
      </c>
      <c r="D152" s="75">
        <v>3.937007874015748E-3</v>
      </c>
      <c r="E152" s="75">
        <v>2.8544243577545195E-3</v>
      </c>
      <c r="F152" s="76">
        <v>1</v>
      </c>
    </row>
    <row r="153" spans="1:6" x14ac:dyDescent="0.25">
      <c r="A153" s="73" t="s">
        <v>9853</v>
      </c>
      <c r="B153" s="74">
        <v>991</v>
      </c>
      <c r="C153" s="74">
        <v>696</v>
      </c>
      <c r="D153" s="75">
        <v>1.7241379310344827E-2</v>
      </c>
      <c r="E153" s="75">
        <v>1.2108980827447022E-2</v>
      </c>
      <c r="F153" s="76">
        <v>1</v>
      </c>
    </row>
    <row r="154" spans="1:6" x14ac:dyDescent="0.25">
      <c r="A154" s="73" t="s">
        <v>9856</v>
      </c>
      <c r="B154" s="74">
        <v>917</v>
      </c>
      <c r="C154" s="74">
        <v>650</v>
      </c>
      <c r="D154" s="75">
        <v>9.2307692307692316E-3</v>
      </c>
      <c r="E154" s="75">
        <v>6.5430752453653216E-3</v>
      </c>
      <c r="F154" s="76">
        <v>0.9</v>
      </c>
    </row>
    <row r="155" spans="1:6" x14ac:dyDescent="0.25">
      <c r="A155" s="73" t="s">
        <v>9859</v>
      </c>
      <c r="B155" s="74">
        <v>887</v>
      </c>
      <c r="C155" s="74">
        <v>648</v>
      </c>
      <c r="D155" s="75">
        <v>1.2345679012345678E-2</v>
      </c>
      <c r="E155" s="75">
        <v>9.0191657271702363E-3</v>
      </c>
      <c r="F155" s="76">
        <v>1</v>
      </c>
    </row>
    <row r="156" spans="1:6" x14ac:dyDescent="0.25">
      <c r="A156" s="73" t="s">
        <v>9861</v>
      </c>
      <c r="B156" s="74">
        <v>904</v>
      </c>
      <c r="C156" s="74">
        <v>618</v>
      </c>
      <c r="D156" s="75">
        <v>4.8543689320388345E-3</v>
      </c>
      <c r="E156" s="75">
        <v>3.3185840707964601E-3</v>
      </c>
      <c r="F156" s="76">
        <v>0.8571428571428571</v>
      </c>
    </row>
    <row r="157" spans="1:6" x14ac:dyDescent="0.25">
      <c r="A157" s="73" t="s">
        <v>9863</v>
      </c>
      <c r="B157" s="74">
        <v>879</v>
      </c>
      <c r="C157" s="74">
        <v>608</v>
      </c>
      <c r="D157" s="75">
        <v>5.5921052631578948E-2</v>
      </c>
      <c r="E157" s="75">
        <v>3.8680318543799774E-2</v>
      </c>
      <c r="F157" s="76">
        <v>0.97297297297297303</v>
      </c>
    </row>
    <row r="158" spans="1:6" x14ac:dyDescent="0.25">
      <c r="A158" s="73" t="s">
        <v>9866</v>
      </c>
      <c r="B158" s="74">
        <v>804</v>
      </c>
      <c r="C158" s="74">
        <v>596</v>
      </c>
      <c r="D158" s="75">
        <v>8.389261744966443E-3</v>
      </c>
      <c r="E158" s="75">
        <v>6.2189054726368162E-3</v>
      </c>
      <c r="F158" s="76">
        <v>0.9</v>
      </c>
    </row>
    <row r="159" spans="1:6" x14ac:dyDescent="0.25">
      <c r="A159" s="73" t="s">
        <v>9869</v>
      </c>
      <c r="B159" s="74">
        <v>775</v>
      </c>
      <c r="C159" s="74">
        <v>577</v>
      </c>
      <c r="D159" s="75">
        <v>1.5597920277296361E-2</v>
      </c>
      <c r="E159" s="75">
        <v>1.1612903225806452E-2</v>
      </c>
      <c r="F159" s="76">
        <v>0.91666666666666663</v>
      </c>
    </row>
    <row r="160" spans="1:6" x14ac:dyDescent="0.25">
      <c r="A160" s="73" t="s">
        <v>9871</v>
      </c>
      <c r="B160" s="74">
        <v>764</v>
      </c>
      <c r="C160" s="74">
        <v>534</v>
      </c>
      <c r="D160" s="75">
        <v>9.3632958801498131E-3</v>
      </c>
      <c r="E160" s="75">
        <v>6.5445026178010471E-3</v>
      </c>
      <c r="F160" s="76">
        <v>0.81818181818181823</v>
      </c>
    </row>
    <row r="161" spans="1:6" x14ac:dyDescent="0.25">
      <c r="A161" s="73" t="s">
        <v>9874</v>
      </c>
      <c r="B161" s="74">
        <v>780</v>
      </c>
      <c r="C161" s="74">
        <v>549</v>
      </c>
      <c r="D161" s="75">
        <v>2.9143897996357013E-2</v>
      </c>
      <c r="E161" s="75">
        <v>2.0512820512820513E-2</v>
      </c>
      <c r="F161" s="76">
        <v>0.95833333333333337</v>
      </c>
    </row>
    <row r="162" spans="1:6" x14ac:dyDescent="0.25">
      <c r="A162" s="73" t="s">
        <v>9876</v>
      </c>
      <c r="B162" s="74">
        <v>871</v>
      </c>
      <c r="C162" s="74">
        <v>578</v>
      </c>
      <c r="D162" s="75">
        <v>3.4602076124567477E-2</v>
      </c>
      <c r="E162" s="75">
        <v>2.2962112514351322E-2</v>
      </c>
      <c r="F162" s="76">
        <v>0.70588235294117652</v>
      </c>
    </row>
    <row r="163" spans="1:6" x14ac:dyDescent="0.25">
      <c r="A163" s="73" t="s">
        <v>8611</v>
      </c>
      <c r="B163" s="74">
        <v>1041612</v>
      </c>
      <c r="C163" s="74">
        <v>703495</v>
      </c>
      <c r="D163" s="75">
        <v>3.0409326841990117E-2</v>
      </c>
      <c r="E163" s="76">
        <v>2.1249397211008818E-2</v>
      </c>
      <c r="F163" s="76">
        <v>0.85316371120241541</v>
      </c>
    </row>
  </sheetData>
  <pageMargins left="0.7" right="0.7" top="0.75" bottom="0.75" header="0.3" footer="0.3"/>
  <pageSetup orientation="portrait" horizontalDpi="300" verticalDpi="300"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1850C-F78F-4E65-851A-6AE3CB518352}">
  <dimension ref="A1:AF258"/>
  <sheetViews>
    <sheetView topLeftCell="T1" workbookViewId="0">
      <pane ySplit="2" topLeftCell="A3" activePane="bottomLeft" state="frozen"/>
      <selection pane="bottomLeft" activeCell="AF1" sqref="AF1"/>
    </sheetView>
  </sheetViews>
  <sheetFormatPr defaultRowHeight="15" x14ac:dyDescent="0.25"/>
  <cols>
    <col min="1" max="1" width="25.7109375" customWidth="1"/>
    <col min="2" max="4" width="30.7109375" customWidth="1"/>
    <col min="5" max="5" width="80.7109375" customWidth="1"/>
    <col min="6" max="7" width="30.7109375" customWidth="1"/>
    <col min="8" max="23" width="25.7109375" customWidth="1"/>
  </cols>
  <sheetData>
    <row r="1" spans="1:32" x14ac:dyDescent="0.25">
      <c r="B1" s="29"/>
      <c r="H1" s="16">
        <f>SUM(H$3:H$798)</f>
        <v>175363</v>
      </c>
      <c r="I1" s="16">
        <f>SUM(I$3:I$798)</f>
        <v>8207</v>
      </c>
      <c r="J1" s="16">
        <f>SUM(J$3:J$798)</f>
        <v>140251</v>
      </c>
      <c r="K1" s="16">
        <f>SUM(K$3:K$798)</f>
        <v>199458</v>
      </c>
      <c r="M1" s="16">
        <f>SUM(M$3:M$798)</f>
        <v>4496023</v>
      </c>
      <c r="N1" s="16">
        <f t="shared" ref="N1:W1" si="0">SUM(N$3:N$798)</f>
        <v>56402</v>
      </c>
      <c r="O1" s="16">
        <f t="shared" si="0"/>
        <v>3373671</v>
      </c>
      <c r="P1" s="16">
        <f t="shared" si="0"/>
        <v>2287617</v>
      </c>
      <c r="Q1" s="16">
        <f t="shared" si="0"/>
        <v>0</v>
      </c>
      <c r="R1" s="16">
        <f t="shared" si="0"/>
        <v>0</v>
      </c>
      <c r="S1" s="16">
        <f t="shared" si="0"/>
        <v>2999890</v>
      </c>
      <c r="T1" s="16">
        <f>SUM(T$3:T$798)</f>
        <v>17481</v>
      </c>
      <c r="U1" s="16">
        <f t="shared" si="0"/>
        <v>16072</v>
      </c>
      <c r="V1" s="16">
        <f t="shared" si="0"/>
        <v>1122352</v>
      </c>
      <c r="W1" s="16">
        <f t="shared" si="0"/>
        <v>712273</v>
      </c>
      <c r="X1" s="25">
        <f>O1/$M1</f>
        <v>0.75036782507562794</v>
      </c>
      <c r="Y1" s="25">
        <f>Q1/$M1</f>
        <v>0</v>
      </c>
      <c r="Z1" s="25">
        <f>V1/$M1</f>
        <v>0.24963217492437206</v>
      </c>
      <c r="AA1" s="25">
        <f>P1/$S1</f>
        <v>0.76256696078856223</v>
      </c>
      <c r="AB1" s="25">
        <f>R1/$S1</f>
        <v>0</v>
      </c>
      <c r="AC1" s="25">
        <f>W1/$S1</f>
        <v>0.23743303921143774</v>
      </c>
      <c r="AD1" s="30">
        <f>$N1/M1</f>
        <v>1.2544864650381014E-2</v>
      </c>
      <c r="AE1" s="30">
        <f>$N1/S1</f>
        <v>1.8801356049721822E-2</v>
      </c>
      <c r="AF1" s="25">
        <f>J1/K1</f>
        <v>0.70316056513150638</v>
      </c>
    </row>
    <row r="2" spans="1:32" ht="45" x14ac:dyDescent="0.25">
      <c r="A2" s="1" t="s">
        <v>0</v>
      </c>
      <c r="B2" s="1" t="s">
        <v>1</v>
      </c>
      <c r="C2" s="1" t="s">
        <v>2</v>
      </c>
      <c r="D2" s="1" t="s">
        <v>3</v>
      </c>
      <c r="E2" s="1" t="s">
        <v>4</v>
      </c>
      <c r="F2" s="1" t="s">
        <v>5</v>
      </c>
      <c r="G2" s="1" t="s">
        <v>6</v>
      </c>
      <c r="H2" s="1" t="s">
        <v>7</v>
      </c>
      <c r="I2" s="1" t="s">
        <v>8</v>
      </c>
      <c r="J2" s="1" t="s">
        <v>9</v>
      </c>
      <c r="K2" s="1" t="s">
        <v>10</v>
      </c>
      <c r="L2" s="1" t="s">
        <v>11</v>
      </c>
      <c r="M2" s="1" t="s">
        <v>12</v>
      </c>
      <c r="N2" s="1" t="s">
        <v>13</v>
      </c>
      <c r="O2" s="1" t="s">
        <v>14</v>
      </c>
      <c r="P2" s="1" t="s">
        <v>15</v>
      </c>
      <c r="Q2" s="1" t="s">
        <v>16</v>
      </c>
      <c r="R2" s="1" t="s">
        <v>17</v>
      </c>
      <c r="S2" s="1" t="s">
        <v>18</v>
      </c>
      <c r="T2" s="1" t="s">
        <v>19</v>
      </c>
      <c r="U2" s="1" t="s">
        <v>20</v>
      </c>
      <c r="V2" s="1" t="s">
        <v>21</v>
      </c>
      <c r="W2" s="1" t="s">
        <v>22</v>
      </c>
      <c r="X2" s="31" t="s">
        <v>2481</v>
      </c>
      <c r="Y2" s="31" t="s">
        <v>2482</v>
      </c>
      <c r="Z2" s="31" t="s">
        <v>2483</v>
      </c>
      <c r="AA2" s="32" t="s">
        <v>2484</v>
      </c>
      <c r="AB2" s="32" t="s">
        <v>2485</v>
      </c>
      <c r="AC2" s="32" t="s">
        <v>2486</v>
      </c>
      <c r="AD2" s="33" t="s">
        <v>2487</v>
      </c>
      <c r="AE2" s="33" t="s">
        <v>2488</v>
      </c>
      <c r="AF2" s="34" t="s">
        <v>2489</v>
      </c>
    </row>
    <row r="3" spans="1:32" x14ac:dyDescent="0.25">
      <c r="A3" s="2" t="s">
        <v>648</v>
      </c>
      <c r="B3" s="3" t="s">
        <v>24</v>
      </c>
      <c r="C3" s="4" t="s">
        <v>649</v>
      </c>
      <c r="D3" s="3" t="s">
        <v>26</v>
      </c>
      <c r="E3" s="3" t="s">
        <v>650</v>
      </c>
      <c r="F3" s="3" t="s">
        <v>28</v>
      </c>
      <c r="G3" s="3" t="s">
        <v>28</v>
      </c>
      <c r="H3" s="5">
        <v>167</v>
      </c>
      <c r="I3" s="5">
        <v>5</v>
      </c>
      <c r="J3" s="5">
        <v>186</v>
      </c>
      <c r="K3" s="5">
        <v>220</v>
      </c>
      <c r="L3" s="5">
        <v>2.8434999999999998E-2</v>
      </c>
      <c r="M3" s="5">
        <f t="shared" ref="M3:M66" si="1">O3+Q3+V3</f>
        <v>12281</v>
      </c>
      <c r="N3" s="5">
        <v>86</v>
      </c>
      <c r="O3" s="5">
        <v>10758</v>
      </c>
      <c r="P3" s="5">
        <v>7737</v>
      </c>
      <c r="Q3" s="5">
        <v>0</v>
      </c>
      <c r="R3" s="5">
        <v>0</v>
      </c>
      <c r="S3" s="5">
        <f t="shared" ref="S3:S66" si="2">R3+W3+P3</f>
        <v>8733</v>
      </c>
      <c r="T3" s="5">
        <v>25</v>
      </c>
      <c r="U3" s="5">
        <v>18</v>
      </c>
      <c r="V3" s="5">
        <v>1523</v>
      </c>
      <c r="W3" s="5">
        <v>996</v>
      </c>
      <c r="X3" s="37">
        <f t="shared" ref="X3:X66" si="3">O3/$M3</f>
        <v>0.87598729745134762</v>
      </c>
      <c r="Y3" s="37">
        <f t="shared" ref="Y3:Y66" si="4">Q3/$M3</f>
        <v>0</v>
      </c>
      <c r="Z3" s="37">
        <f t="shared" ref="Z3:Z66" si="5">V3/$M3</f>
        <v>0.12401270254865239</v>
      </c>
      <c r="AA3" s="37">
        <f t="shared" ref="AA3:AA66" si="6">P3/$S3</f>
        <v>0.88594984541394706</v>
      </c>
      <c r="AB3" s="37">
        <f t="shared" ref="AB3:AB66" si="7">R3/$S3</f>
        <v>0</v>
      </c>
      <c r="AC3" s="37">
        <f t="shared" ref="AC3:AC66" si="8">W3/$S3</f>
        <v>0.1140501545860529</v>
      </c>
      <c r="AD3" s="36">
        <f t="shared" ref="AD3:AD66" si="9">$N3/M3</f>
        <v>7.0026870775995436E-3</v>
      </c>
      <c r="AE3" s="36">
        <f t="shared" ref="AE3:AE66" si="10">$N3/S3</f>
        <v>9.8477041108439248E-3</v>
      </c>
      <c r="AF3" s="37">
        <f t="shared" ref="AF3:AF66" si="11">J3/K3</f>
        <v>0.84545454545454546</v>
      </c>
    </row>
    <row r="4" spans="1:32" x14ac:dyDescent="0.25">
      <c r="A4" s="2" t="s">
        <v>1279</v>
      </c>
      <c r="B4" s="3" t="s">
        <v>24</v>
      </c>
      <c r="C4" s="4" t="s">
        <v>1280</v>
      </c>
      <c r="D4" s="3" t="s">
        <v>26</v>
      </c>
      <c r="E4" s="3" t="s">
        <v>1281</v>
      </c>
      <c r="F4" s="3" t="s">
        <v>28</v>
      </c>
      <c r="G4" s="3" t="s">
        <v>28</v>
      </c>
      <c r="H4" s="5">
        <v>33</v>
      </c>
      <c r="I4" s="5">
        <v>0</v>
      </c>
      <c r="J4" s="5">
        <v>67</v>
      </c>
      <c r="K4" s="5">
        <v>74</v>
      </c>
      <c r="L4" s="5">
        <v>1.8551000000000002E-2</v>
      </c>
      <c r="M4" s="5">
        <f t="shared" si="1"/>
        <v>5595</v>
      </c>
      <c r="N4" s="5">
        <v>37</v>
      </c>
      <c r="O4" s="5">
        <v>5479</v>
      </c>
      <c r="P4" s="5">
        <v>3989</v>
      </c>
      <c r="Q4" s="5">
        <v>0</v>
      </c>
      <c r="R4" s="5">
        <v>0</v>
      </c>
      <c r="S4" s="5">
        <f t="shared" si="2"/>
        <v>4072</v>
      </c>
      <c r="T4" s="5">
        <v>18</v>
      </c>
      <c r="U4" s="5">
        <v>2</v>
      </c>
      <c r="V4" s="5">
        <v>116</v>
      </c>
      <c r="W4" s="5">
        <v>83</v>
      </c>
      <c r="X4" s="37">
        <f t="shared" si="3"/>
        <v>0.97926720285969615</v>
      </c>
      <c r="Y4" s="37">
        <f t="shared" si="4"/>
        <v>0</v>
      </c>
      <c r="Z4" s="37">
        <f t="shared" si="5"/>
        <v>2.0732797140303842E-2</v>
      </c>
      <c r="AA4" s="37">
        <f t="shared" si="6"/>
        <v>0.97961689587426326</v>
      </c>
      <c r="AB4" s="37">
        <f t="shared" si="7"/>
        <v>0</v>
      </c>
      <c r="AC4" s="37">
        <f t="shared" si="8"/>
        <v>2.038310412573674E-2</v>
      </c>
      <c r="AD4" s="36">
        <f t="shared" si="9"/>
        <v>6.613047363717605E-3</v>
      </c>
      <c r="AE4" s="36">
        <f t="shared" si="10"/>
        <v>9.0864440078585462E-3</v>
      </c>
      <c r="AF4" s="37">
        <f t="shared" si="11"/>
        <v>0.90540540540540537</v>
      </c>
    </row>
    <row r="5" spans="1:32" x14ac:dyDescent="0.25">
      <c r="A5" s="2" t="s">
        <v>1354</v>
      </c>
      <c r="B5" s="3" t="s">
        <v>24</v>
      </c>
      <c r="C5" s="4" t="s">
        <v>1355</v>
      </c>
      <c r="D5" s="3" t="s">
        <v>26</v>
      </c>
      <c r="E5" s="3" t="s">
        <v>1356</v>
      </c>
      <c r="F5" s="3" t="s">
        <v>28</v>
      </c>
      <c r="G5" s="3" t="s">
        <v>28</v>
      </c>
      <c r="H5" s="5">
        <v>27</v>
      </c>
      <c r="I5" s="5">
        <v>0</v>
      </c>
      <c r="J5" s="5">
        <v>47</v>
      </c>
      <c r="K5" s="5">
        <v>48</v>
      </c>
      <c r="L5" s="5">
        <v>1.3136E-2</v>
      </c>
      <c r="M5" s="5">
        <f t="shared" si="1"/>
        <v>5150</v>
      </c>
      <c r="N5" s="5">
        <v>22</v>
      </c>
      <c r="O5" s="5">
        <v>5035</v>
      </c>
      <c r="P5" s="5">
        <v>3654</v>
      </c>
      <c r="Q5" s="5">
        <v>0</v>
      </c>
      <c r="R5" s="5">
        <v>0</v>
      </c>
      <c r="S5" s="5">
        <f t="shared" si="2"/>
        <v>3742</v>
      </c>
      <c r="T5" s="5">
        <v>15</v>
      </c>
      <c r="U5" s="5">
        <v>1</v>
      </c>
      <c r="V5" s="5">
        <v>115</v>
      </c>
      <c r="W5" s="5">
        <v>88</v>
      </c>
      <c r="X5" s="37">
        <f t="shared" si="3"/>
        <v>0.97766990291262135</v>
      </c>
      <c r="Y5" s="37">
        <f t="shared" si="4"/>
        <v>0</v>
      </c>
      <c r="Z5" s="37">
        <f t="shared" si="5"/>
        <v>2.2330097087378639E-2</v>
      </c>
      <c r="AA5" s="37">
        <f t="shared" si="6"/>
        <v>0.97648316408337787</v>
      </c>
      <c r="AB5" s="37">
        <f t="shared" si="7"/>
        <v>0</v>
      </c>
      <c r="AC5" s="37">
        <f t="shared" si="8"/>
        <v>2.3516835916622129E-2</v>
      </c>
      <c r="AD5" s="36">
        <f t="shared" si="9"/>
        <v>4.2718446601941748E-3</v>
      </c>
      <c r="AE5" s="36">
        <f t="shared" si="10"/>
        <v>5.8792089791555322E-3</v>
      </c>
      <c r="AF5" s="37">
        <f t="shared" si="11"/>
        <v>0.97916666666666663</v>
      </c>
    </row>
    <row r="6" spans="1:32" x14ac:dyDescent="0.25">
      <c r="A6" s="2" t="s">
        <v>352</v>
      </c>
      <c r="B6" s="3" t="s">
        <v>24</v>
      </c>
      <c r="C6" s="4" t="s">
        <v>353</v>
      </c>
      <c r="D6" s="3" t="s">
        <v>26</v>
      </c>
      <c r="E6" s="3" t="s">
        <v>354</v>
      </c>
      <c r="F6" s="3" t="s">
        <v>28</v>
      </c>
      <c r="G6" s="3" t="s">
        <v>28</v>
      </c>
      <c r="H6" s="5">
        <v>618</v>
      </c>
      <c r="I6" s="5">
        <v>19</v>
      </c>
      <c r="J6" s="5">
        <v>690</v>
      </c>
      <c r="K6" s="5">
        <v>757</v>
      </c>
      <c r="L6" s="5">
        <v>6.0545000000000002E-2</v>
      </c>
      <c r="M6" s="5">
        <f t="shared" si="1"/>
        <v>19229</v>
      </c>
      <c r="N6" s="5">
        <v>226</v>
      </c>
      <c r="O6" s="5">
        <v>17465</v>
      </c>
      <c r="P6" s="5">
        <v>12503</v>
      </c>
      <c r="Q6" s="5">
        <v>0</v>
      </c>
      <c r="R6" s="5">
        <v>0</v>
      </c>
      <c r="S6" s="5">
        <f t="shared" si="2"/>
        <v>13710</v>
      </c>
      <c r="T6" s="5">
        <v>147</v>
      </c>
      <c r="U6" s="5">
        <v>25</v>
      </c>
      <c r="V6" s="5">
        <v>1764</v>
      </c>
      <c r="W6" s="5">
        <v>1207</v>
      </c>
      <c r="X6" s="37">
        <f t="shared" si="3"/>
        <v>0.90826356024754273</v>
      </c>
      <c r="Y6" s="37">
        <f t="shared" si="4"/>
        <v>0</v>
      </c>
      <c r="Z6" s="37">
        <f t="shared" si="5"/>
        <v>9.1736439752457224E-2</v>
      </c>
      <c r="AA6" s="37">
        <f t="shared" si="6"/>
        <v>0.91196207148067099</v>
      </c>
      <c r="AB6" s="37">
        <f t="shared" si="7"/>
        <v>0</v>
      </c>
      <c r="AC6" s="37">
        <f t="shared" si="8"/>
        <v>8.8037928519328956E-2</v>
      </c>
      <c r="AD6" s="36">
        <f t="shared" si="9"/>
        <v>1.175308128347808E-2</v>
      </c>
      <c r="AE6" s="36">
        <f t="shared" si="10"/>
        <v>1.6484318016046683E-2</v>
      </c>
      <c r="AF6" s="37">
        <f t="shared" si="11"/>
        <v>0.91149273447820345</v>
      </c>
    </row>
    <row r="7" spans="1:32" x14ac:dyDescent="0.25">
      <c r="A7" s="2" t="s">
        <v>1416</v>
      </c>
      <c r="B7" s="3" t="s">
        <v>24</v>
      </c>
      <c r="C7" s="4" t="s">
        <v>1417</v>
      </c>
      <c r="D7" s="3" t="s">
        <v>26</v>
      </c>
      <c r="E7" s="3" t="s">
        <v>1418</v>
      </c>
      <c r="F7" s="3" t="s">
        <v>28</v>
      </c>
      <c r="G7" s="3" t="s">
        <v>28</v>
      </c>
      <c r="H7" s="5">
        <v>162</v>
      </c>
      <c r="I7" s="5">
        <v>7</v>
      </c>
      <c r="J7" s="5">
        <v>147</v>
      </c>
      <c r="K7" s="5">
        <v>164</v>
      </c>
      <c r="L7" s="5">
        <v>4.7688000000000001E-2</v>
      </c>
      <c r="M7" s="5">
        <f t="shared" si="1"/>
        <v>4871</v>
      </c>
      <c r="N7" s="5">
        <v>38</v>
      </c>
      <c r="O7" s="5">
        <v>4706</v>
      </c>
      <c r="P7" s="5">
        <v>3439</v>
      </c>
      <c r="Q7" s="5">
        <v>0</v>
      </c>
      <c r="R7" s="5">
        <v>0</v>
      </c>
      <c r="S7" s="5">
        <f t="shared" si="2"/>
        <v>3570</v>
      </c>
      <c r="T7" s="5">
        <v>4</v>
      </c>
      <c r="U7" s="5">
        <v>1</v>
      </c>
      <c r="V7" s="5">
        <v>165</v>
      </c>
      <c r="W7" s="5">
        <v>131</v>
      </c>
      <c r="X7" s="37">
        <f t="shared" si="3"/>
        <v>0.96612605214535008</v>
      </c>
      <c r="Y7" s="37">
        <f t="shared" si="4"/>
        <v>0</v>
      </c>
      <c r="Z7" s="37">
        <f t="shared" si="5"/>
        <v>3.387394785464997E-2</v>
      </c>
      <c r="AA7" s="37">
        <f t="shared" si="6"/>
        <v>0.96330532212885156</v>
      </c>
      <c r="AB7" s="37">
        <f t="shared" si="7"/>
        <v>0</v>
      </c>
      <c r="AC7" s="37">
        <f t="shared" si="8"/>
        <v>3.6694677871148461E-2</v>
      </c>
      <c r="AD7" s="36">
        <f t="shared" si="9"/>
        <v>7.80127283925272E-3</v>
      </c>
      <c r="AE7" s="36">
        <f t="shared" si="10"/>
        <v>1.0644257703081233E-2</v>
      </c>
      <c r="AF7" s="37">
        <f t="shared" si="11"/>
        <v>0.89634146341463417</v>
      </c>
    </row>
    <row r="8" spans="1:32" x14ac:dyDescent="0.25">
      <c r="A8" s="2" t="s">
        <v>2178</v>
      </c>
      <c r="B8" s="3" t="s">
        <v>24</v>
      </c>
      <c r="C8" s="4" t="s">
        <v>2179</v>
      </c>
      <c r="D8" s="3" t="s">
        <v>26</v>
      </c>
      <c r="E8" s="3" t="s">
        <v>2180</v>
      </c>
      <c r="F8" s="3" t="s">
        <v>28</v>
      </c>
      <c r="G8" s="3" t="s">
        <v>28</v>
      </c>
      <c r="H8" s="5">
        <v>20</v>
      </c>
      <c r="I8" s="5">
        <v>1</v>
      </c>
      <c r="J8" s="5">
        <v>21</v>
      </c>
      <c r="K8" s="5">
        <v>22</v>
      </c>
      <c r="L8" s="5">
        <v>1.5152000000000001E-2</v>
      </c>
      <c r="M8" s="5">
        <f t="shared" si="1"/>
        <v>2015</v>
      </c>
      <c r="N8" s="5">
        <v>6</v>
      </c>
      <c r="O8" s="5">
        <v>2015</v>
      </c>
      <c r="P8" s="5">
        <v>1452</v>
      </c>
      <c r="Q8" s="5">
        <v>0</v>
      </c>
      <c r="R8" s="5">
        <v>0</v>
      </c>
      <c r="S8" s="5">
        <f t="shared" si="2"/>
        <v>1452</v>
      </c>
      <c r="T8" s="5">
        <v>0</v>
      </c>
      <c r="U8" s="5">
        <v>0</v>
      </c>
      <c r="V8" s="5">
        <v>0</v>
      </c>
      <c r="W8" s="5">
        <v>0</v>
      </c>
      <c r="X8" s="37">
        <f t="shared" si="3"/>
        <v>1</v>
      </c>
      <c r="Y8" s="37">
        <f t="shared" si="4"/>
        <v>0</v>
      </c>
      <c r="Z8" s="37">
        <f t="shared" si="5"/>
        <v>0</v>
      </c>
      <c r="AA8" s="37">
        <f t="shared" si="6"/>
        <v>1</v>
      </c>
      <c r="AB8" s="37">
        <f t="shared" si="7"/>
        <v>0</v>
      </c>
      <c r="AC8" s="37">
        <f t="shared" si="8"/>
        <v>0</v>
      </c>
      <c r="AD8" s="36">
        <f t="shared" si="9"/>
        <v>2.9776674937965261E-3</v>
      </c>
      <c r="AE8" s="36">
        <f t="shared" si="10"/>
        <v>4.1322314049586778E-3</v>
      </c>
      <c r="AF8" s="37">
        <f t="shared" si="11"/>
        <v>0.95454545454545459</v>
      </c>
    </row>
    <row r="9" spans="1:32" x14ac:dyDescent="0.25">
      <c r="A9" s="2" t="s">
        <v>531</v>
      </c>
      <c r="B9" s="3" t="s">
        <v>24</v>
      </c>
      <c r="C9" s="4" t="s">
        <v>532</v>
      </c>
      <c r="D9" s="3" t="s">
        <v>26</v>
      </c>
      <c r="E9" s="3" t="s">
        <v>533</v>
      </c>
      <c r="F9" s="3" t="s">
        <v>28</v>
      </c>
      <c r="G9" s="3" t="s">
        <v>28</v>
      </c>
      <c r="H9" s="5">
        <v>937</v>
      </c>
      <c r="I9" s="5">
        <v>108</v>
      </c>
      <c r="J9" s="5">
        <v>770</v>
      </c>
      <c r="K9" s="5">
        <v>819</v>
      </c>
      <c r="L9" s="5">
        <v>8.6832000000000006E-2</v>
      </c>
      <c r="M9" s="5">
        <f t="shared" si="1"/>
        <v>14141</v>
      </c>
      <c r="N9" s="5">
        <v>184</v>
      </c>
      <c r="O9" s="5">
        <v>13418</v>
      </c>
      <c r="P9" s="5">
        <v>9432</v>
      </c>
      <c r="Q9" s="5">
        <v>0</v>
      </c>
      <c r="R9" s="5">
        <v>0</v>
      </c>
      <c r="S9" s="5">
        <f t="shared" si="2"/>
        <v>9898</v>
      </c>
      <c r="T9" s="5">
        <v>109</v>
      </c>
      <c r="U9" s="5">
        <v>11</v>
      </c>
      <c r="V9" s="5">
        <v>723</v>
      </c>
      <c r="W9" s="5">
        <v>466</v>
      </c>
      <c r="X9" s="37">
        <f t="shared" si="3"/>
        <v>0.94887207411074181</v>
      </c>
      <c r="Y9" s="37">
        <f t="shared" si="4"/>
        <v>0</v>
      </c>
      <c r="Z9" s="37">
        <f t="shared" si="5"/>
        <v>5.1127925889258186E-2</v>
      </c>
      <c r="AA9" s="37">
        <f t="shared" si="6"/>
        <v>0.95291978177409575</v>
      </c>
      <c r="AB9" s="37">
        <f t="shared" si="7"/>
        <v>0</v>
      </c>
      <c r="AC9" s="37">
        <f t="shared" si="8"/>
        <v>4.7080218225904226E-2</v>
      </c>
      <c r="AD9" s="36">
        <f t="shared" si="9"/>
        <v>1.3011809631567782E-2</v>
      </c>
      <c r="AE9" s="36">
        <f t="shared" si="10"/>
        <v>1.8589614063447162E-2</v>
      </c>
      <c r="AF9" s="37">
        <f t="shared" si="11"/>
        <v>0.94017094017094016</v>
      </c>
    </row>
    <row r="10" spans="1:32" x14ac:dyDescent="0.25">
      <c r="A10" s="2" t="s">
        <v>582</v>
      </c>
      <c r="B10" s="3" t="s">
        <v>24</v>
      </c>
      <c r="C10" s="4" t="s">
        <v>583</v>
      </c>
      <c r="D10" s="3" t="s">
        <v>26</v>
      </c>
      <c r="E10" s="3" t="s">
        <v>584</v>
      </c>
      <c r="F10" s="3" t="s">
        <v>28</v>
      </c>
      <c r="G10" s="3" t="s">
        <v>28</v>
      </c>
      <c r="H10" s="5">
        <v>465</v>
      </c>
      <c r="I10" s="5">
        <v>4</v>
      </c>
      <c r="J10" s="5">
        <v>503</v>
      </c>
      <c r="K10" s="5">
        <v>548</v>
      </c>
      <c r="L10" s="5">
        <v>6.4311999999999994E-2</v>
      </c>
      <c r="M10" s="5">
        <f t="shared" si="1"/>
        <v>12598</v>
      </c>
      <c r="N10" s="5">
        <v>200</v>
      </c>
      <c r="O10" s="5">
        <v>12087</v>
      </c>
      <c r="P10" s="5">
        <v>8521</v>
      </c>
      <c r="Q10" s="5">
        <v>0</v>
      </c>
      <c r="R10" s="5">
        <v>0</v>
      </c>
      <c r="S10" s="5">
        <f t="shared" si="2"/>
        <v>8870</v>
      </c>
      <c r="T10" s="5">
        <v>38</v>
      </c>
      <c r="U10" s="5">
        <v>17</v>
      </c>
      <c r="V10" s="5">
        <v>511</v>
      </c>
      <c r="W10" s="5">
        <v>349</v>
      </c>
      <c r="X10" s="37">
        <f t="shared" si="3"/>
        <v>0.95943800603270357</v>
      </c>
      <c r="Y10" s="37">
        <f t="shared" si="4"/>
        <v>0</v>
      </c>
      <c r="Z10" s="37">
        <f t="shared" si="5"/>
        <v>4.0561993967296393E-2</v>
      </c>
      <c r="AA10" s="37">
        <f t="shared" si="6"/>
        <v>0.96065388951521979</v>
      </c>
      <c r="AB10" s="37">
        <f t="shared" si="7"/>
        <v>0</v>
      </c>
      <c r="AC10" s="37">
        <f t="shared" si="8"/>
        <v>3.9346110484780157E-2</v>
      </c>
      <c r="AD10" s="36">
        <f t="shared" si="9"/>
        <v>1.5875535799333228E-2</v>
      </c>
      <c r="AE10" s="36">
        <f t="shared" si="10"/>
        <v>2.2547914317925591E-2</v>
      </c>
      <c r="AF10" s="37">
        <f t="shared" si="11"/>
        <v>0.91788321167883213</v>
      </c>
    </row>
    <row r="11" spans="1:32" x14ac:dyDescent="0.25">
      <c r="A11" s="2" t="s">
        <v>1142</v>
      </c>
      <c r="B11" s="3" t="s">
        <v>24</v>
      </c>
      <c r="C11" s="4" t="s">
        <v>1143</v>
      </c>
      <c r="D11" s="3" t="s">
        <v>26</v>
      </c>
      <c r="E11" s="3" t="s">
        <v>1144</v>
      </c>
      <c r="F11" s="3" t="s">
        <v>28</v>
      </c>
      <c r="G11" s="3" t="s">
        <v>28</v>
      </c>
      <c r="H11" s="5">
        <v>548</v>
      </c>
      <c r="I11" s="5">
        <v>43</v>
      </c>
      <c r="J11" s="5">
        <v>288</v>
      </c>
      <c r="K11" s="5">
        <v>340</v>
      </c>
      <c r="L11" s="5">
        <v>7.4872999999999995E-2</v>
      </c>
      <c r="M11" s="5">
        <f t="shared" si="1"/>
        <v>6599</v>
      </c>
      <c r="N11" s="5">
        <v>20</v>
      </c>
      <c r="O11" s="5">
        <v>6343</v>
      </c>
      <c r="P11" s="5">
        <v>4541</v>
      </c>
      <c r="Q11" s="5">
        <v>0</v>
      </c>
      <c r="R11" s="5">
        <v>0</v>
      </c>
      <c r="S11" s="5">
        <f t="shared" si="2"/>
        <v>4724</v>
      </c>
      <c r="T11" s="5">
        <v>48</v>
      </c>
      <c r="U11" s="5">
        <v>5</v>
      </c>
      <c r="V11" s="5">
        <v>256</v>
      </c>
      <c r="W11" s="5">
        <v>183</v>
      </c>
      <c r="X11" s="37">
        <f t="shared" si="3"/>
        <v>0.96120624337020766</v>
      </c>
      <c r="Y11" s="37">
        <f t="shared" si="4"/>
        <v>0</v>
      </c>
      <c r="Z11" s="37">
        <f t="shared" si="5"/>
        <v>3.8793756629792391E-2</v>
      </c>
      <c r="AA11" s="37">
        <f t="shared" si="6"/>
        <v>0.96126164267569858</v>
      </c>
      <c r="AB11" s="37">
        <f t="shared" si="7"/>
        <v>0</v>
      </c>
      <c r="AC11" s="37">
        <f t="shared" si="8"/>
        <v>3.8738357324301441E-2</v>
      </c>
      <c r="AD11" s="36">
        <f t="shared" si="9"/>
        <v>3.0307622367025306E-3</v>
      </c>
      <c r="AE11" s="36">
        <f t="shared" si="10"/>
        <v>4.2337002540220152E-3</v>
      </c>
      <c r="AF11" s="37">
        <f t="shared" si="11"/>
        <v>0.84705882352941175</v>
      </c>
    </row>
    <row r="12" spans="1:32" x14ac:dyDescent="0.25">
      <c r="A12" s="2" t="s">
        <v>2231</v>
      </c>
      <c r="B12" s="3" t="s">
        <v>24</v>
      </c>
      <c r="C12" s="4" t="s">
        <v>2232</v>
      </c>
      <c r="D12" s="3" t="s">
        <v>26</v>
      </c>
      <c r="E12" s="3" t="s">
        <v>2233</v>
      </c>
      <c r="F12" s="3" t="s">
        <v>28</v>
      </c>
      <c r="G12" s="3" t="s">
        <v>28</v>
      </c>
      <c r="H12" s="5">
        <v>5</v>
      </c>
      <c r="I12" s="5">
        <v>0</v>
      </c>
      <c r="J12" s="5">
        <v>9</v>
      </c>
      <c r="K12" s="5">
        <v>9</v>
      </c>
      <c r="L12" s="5">
        <v>6.6519999999999999E-3</v>
      </c>
      <c r="M12" s="5">
        <f t="shared" si="1"/>
        <v>1824</v>
      </c>
      <c r="N12" s="5">
        <v>3</v>
      </c>
      <c r="O12" s="5">
        <v>1824</v>
      </c>
      <c r="P12" s="5">
        <v>1353</v>
      </c>
      <c r="Q12" s="5">
        <v>0</v>
      </c>
      <c r="R12" s="5">
        <v>0</v>
      </c>
      <c r="S12" s="5">
        <f t="shared" si="2"/>
        <v>1353</v>
      </c>
      <c r="T12" s="5">
        <v>2</v>
      </c>
      <c r="U12" s="5">
        <v>0</v>
      </c>
      <c r="V12" s="5">
        <v>0</v>
      </c>
      <c r="W12" s="5">
        <v>0</v>
      </c>
      <c r="X12" s="37">
        <f t="shared" si="3"/>
        <v>1</v>
      </c>
      <c r="Y12" s="37">
        <f t="shared" si="4"/>
        <v>0</v>
      </c>
      <c r="Z12" s="37">
        <f t="shared" si="5"/>
        <v>0</v>
      </c>
      <c r="AA12" s="37">
        <f t="shared" si="6"/>
        <v>1</v>
      </c>
      <c r="AB12" s="37">
        <f t="shared" si="7"/>
        <v>0</v>
      </c>
      <c r="AC12" s="37">
        <f t="shared" si="8"/>
        <v>0</v>
      </c>
      <c r="AD12" s="36">
        <f t="shared" si="9"/>
        <v>1.6447368421052631E-3</v>
      </c>
      <c r="AE12" s="36">
        <f t="shared" si="10"/>
        <v>2.2172949002217295E-3</v>
      </c>
      <c r="AF12" s="37">
        <f t="shared" si="11"/>
        <v>1</v>
      </c>
    </row>
    <row r="13" spans="1:32" x14ac:dyDescent="0.25">
      <c r="A13" s="2" t="s">
        <v>1881</v>
      </c>
      <c r="B13" s="3" t="s">
        <v>24</v>
      </c>
      <c r="C13" s="4" t="s">
        <v>1882</v>
      </c>
      <c r="D13" s="3" t="s">
        <v>26</v>
      </c>
      <c r="E13" s="3" t="s">
        <v>1883</v>
      </c>
      <c r="F13" s="3" t="s">
        <v>28</v>
      </c>
      <c r="G13" s="3" t="s">
        <v>28</v>
      </c>
      <c r="H13" s="5">
        <v>42</v>
      </c>
      <c r="I13" s="5">
        <v>1</v>
      </c>
      <c r="J13" s="5">
        <v>38</v>
      </c>
      <c r="K13" s="5">
        <v>41</v>
      </c>
      <c r="L13" s="5">
        <v>2.0039000000000001E-2</v>
      </c>
      <c r="M13" s="5">
        <f t="shared" si="1"/>
        <v>2844</v>
      </c>
      <c r="N13" s="5">
        <v>7</v>
      </c>
      <c r="O13" s="5">
        <v>2820</v>
      </c>
      <c r="P13" s="5">
        <v>2046</v>
      </c>
      <c r="Q13" s="5">
        <v>0</v>
      </c>
      <c r="R13" s="5">
        <v>0</v>
      </c>
      <c r="S13" s="5">
        <f t="shared" si="2"/>
        <v>2061</v>
      </c>
      <c r="T13" s="5">
        <v>3</v>
      </c>
      <c r="U13" s="5">
        <v>1</v>
      </c>
      <c r="V13" s="5">
        <v>24</v>
      </c>
      <c r="W13" s="5">
        <v>15</v>
      </c>
      <c r="X13" s="37">
        <f t="shared" si="3"/>
        <v>0.99156118143459915</v>
      </c>
      <c r="Y13" s="37">
        <f t="shared" si="4"/>
        <v>0</v>
      </c>
      <c r="Z13" s="37">
        <f t="shared" si="5"/>
        <v>8.4388185654008432E-3</v>
      </c>
      <c r="AA13" s="37">
        <f t="shared" si="6"/>
        <v>0.99272197962154296</v>
      </c>
      <c r="AB13" s="37">
        <f t="shared" si="7"/>
        <v>0</v>
      </c>
      <c r="AC13" s="37">
        <f t="shared" si="8"/>
        <v>7.2780203784570596E-3</v>
      </c>
      <c r="AD13" s="36">
        <f t="shared" si="9"/>
        <v>2.4613220815752463E-3</v>
      </c>
      <c r="AE13" s="36">
        <f t="shared" si="10"/>
        <v>3.3964095099466279E-3</v>
      </c>
      <c r="AF13" s="37">
        <f t="shared" si="11"/>
        <v>0.92682926829268297</v>
      </c>
    </row>
    <row r="14" spans="1:32" x14ac:dyDescent="0.25">
      <c r="A14" s="2" t="s">
        <v>1491</v>
      </c>
      <c r="B14" s="3" t="s">
        <v>24</v>
      </c>
      <c r="C14" s="4" t="s">
        <v>1492</v>
      </c>
      <c r="D14" s="3" t="s">
        <v>26</v>
      </c>
      <c r="E14" s="3" t="s">
        <v>1493</v>
      </c>
      <c r="F14" s="3" t="s">
        <v>28</v>
      </c>
      <c r="G14" s="3" t="s">
        <v>28</v>
      </c>
      <c r="H14" s="5">
        <v>41</v>
      </c>
      <c r="I14" s="5">
        <v>3</v>
      </c>
      <c r="J14" s="5">
        <v>63</v>
      </c>
      <c r="K14" s="5">
        <v>66</v>
      </c>
      <c r="L14" s="5">
        <v>2.0521999999999999E-2</v>
      </c>
      <c r="M14" s="5">
        <f t="shared" si="1"/>
        <v>4463</v>
      </c>
      <c r="N14" s="5">
        <v>25</v>
      </c>
      <c r="O14" s="5">
        <v>4384</v>
      </c>
      <c r="P14" s="5">
        <v>3216</v>
      </c>
      <c r="Q14" s="5">
        <v>0</v>
      </c>
      <c r="R14" s="5">
        <v>0</v>
      </c>
      <c r="S14" s="5">
        <f t="shared" si="2"/>
        <v>3263</v>
      </c>
      <c r="T14" s="5">
        <v>9</v>
      </c>
      <c r="U14" s="5">
        <v>1</v>
      </c>
      <c r="V14" s="5">
        <v>79</v>
      </c>
      <c r="W14" s="5">
        <v>47</v>
      </c>
      <c r="X14" s="37">
        <f t="shared" si="3"/>
        <v>0.98229890208380011</v>
      </c>
      <c r="Y14" s="37">
        <f t="shared" si="4"/>
        <v>0</v>
      </c>
      <c r="Z14" s="37">
        <f t="shared" si="5"/>
        <v>1.7701097916199865E-2</v>
      </c>
      <c r="AA14" s="37">
        <f t="shared" si="6"/>
        <v>0.98559607722954334</v>
      </c>
      <c r="AB14" s="37">
        <f t="shared" si="7"/>
        <v>0</v>
      </c>
      <c r="AC14" s="37">
        <f t="shared" si="8"/>
        <v>1.4403922770456636E-2</v>
      </c>
      <c r="AD14" s="36">
        <f t="shared" si="9"/>
        <v>5.6016132646202104E-3</v>
      </c>
      <c r="AE14" s="36">
        <f t="shared" si="10"/>
        <v>7.6616610481152316E-3</v>
      </c>
      <c r="AF14" s="37">
        <f t="shared" si="11"/>
        <v>0.95454545454545459</v>
      </c>
    </row>
    <row r="15" spans="1:32" x14ac:dyDescent="0.25">
      <c r="A15" s="2" t="s">
        <v>1288</v>
      </c>
      <c r="B15" s="3" t="s">
        <v>24</v>
      </c>
      <c r="C15" s="4" t="s">
        <v>1289</v>
      </c>
      <c r="D15" s="3" t="s">
        <v>206</v>
      </c>
      <c r="E15" s="3" t="s">
        <v>1290</v>
      </c>
      <c r="F15" s="3" t="s">
        <v>28</v>
      </c>
      <c r="G15" s="3" t="s">
        <v>28</v>
      </c>
      <c r="H15" s="5">
        <v>157</v>
      </c>
      <c r="I15" s="5">
        <v>3</v>
      </c>
      <c r="J15" s="5">
        <v>158</v>
      </c>
      <c r="K15" s="5">
        <v>182</v>
      </c>
      <c r="L15" s="5">
        <v>4.6029E-2</v>
      </c>
      <c r="M15" s="5">
        <f t="shared" si="1"/>
        <v>5470</v>
      </c>
      <c r="N15" s="5">
        <v>0</v>
      </c>
      <c r="O15" s="5">
        <v>5414</v>
      </c>
      <c r="P15" s="5">
        <v>3954</v>
      </c>
      <c r="Q15" s="5">
        <v>0</v>
      </c>
      <c r="R15" s="5">
        <v>0</v>
      </c>
      <c r="S15" s="5">
        <f t="shared" si="2"/>
        <v>4002</v>
      </c>
      <c r="T15" s="5">
        <v>29</v>
      </c>
      <c r="U15" s="5">
        <v>1</v>
      </c>
      <c r="V15" s="5">
        <v>56</v>
      </c>
      <c r="W15" s="5">
        <v>48</v>
      </c>
      <c r="X15" s="37">
        <f t="shared" si="3"/>
        <v>0.98976234003656305</v>
      </c>
      <c r="Y15" s="37">
        <f t="shared" si="4"/>
        <v>0</v>
      </c>
      <c r="Z15" s="37">
        <f t="shared" si="5"/>
        <v>1.0237659963436929E-2</v>
      </c>
      <c r="AA15" s="37">
        <f t="shared" si="6"/>
        <v>0.98800599700149927</v>
      </c>
      <c r="AB15" s="37">
        <f t="shared" si="7"/>
        <v>0</v>
      </c>
      <c r="AC15" s="37">
        <f t="shared" si="8"/>
        <v>1.1994002998500749E-2</v>
      </c>
      <c r="AD15" s="36">
        <f t="shared" si="9"/>
        <v>0</v>
      </c>
      <c r="AE15" s="36">
        <f t="shared" si="10"/>
        <v>0</v>
      </c>
      <c r="AF15" s="37">
        <f t="shared" si="11"/>
        <v>0.86813186813186816</v>
      </c>
    </row>
    <row r="16" spans="1:32" x14ac:dyDescent="0.25">
      <c r="A16" s="2" t="s">
        <v>1169</v>
      </c>
      <c r="B16" s="3" t="s">
        <v>24</v>
      </c>
      <c r="C16" s="4" t="s">
        <v>1170</v>
      </c>
      <c r="D16" s="3" t="s">
        <v>26</v>
      </c>
      <c r="E16" s="3" t="s">
        <v>1171</v>
      </c>
      <c r="F16" s="3" t="s">
        <v>28</v>
      </c>
      <c r="G16" s="3" t="s">
        <v>28</v>
      </c>
      <c r="H16" s="5">
        <v>158</v>
      </c>
      <c r="I16" s="5">
        <v>7</v>
      </c>
      <c r="J16" s="5">
        <v>109</v>
      </c>
      <c r="K16" s="5">
        <v>120</v>
      </c>
      <c r="L16" s="5">
        <v>2.7119000000000001E-2</v>
      </c>
      <c r="M16" s="5">
        <f t="shared" si="1"/>
        <v>6405</v>
      </c>
      <c r="N16" s="5">
        <v>21</v>
      </c>
      <c r="O16" s="5">
        <v>5952</v>
      </c>
      <c r="P16" s="5">
        <v>4425</v>
      </c>
      <c r="Q16" s="5">
        <v>0</v>
      </c>
      <c r="R16" s="5">
        <v>0</v>
      </c>
      <c r="S16" s="5">
        <f t="shared" si="2"/>
        <v>4765</v>
      </c>
      <c r="T16" s="5">
        <v>15</v>
      </c>
      <c r="U16" s="5">
        <v>5</v>
      </c>
      <c r="V16" s="5">
        <v>453</v>
      </c>
      <c r="W16" s="5">
        <v>340</v>
      </c>
      <c r="X16" s="37">
        <f t="shared" si="3"/>
        <v>0.9292740046838408</v>
      </c>
      <c r="Y16" s="37">
        <f t="shared" si="4"/>
        <v>0</v>
      </c>
      <c r="Z16" s="37">
        <f t="shared" si="5"/>
        <v>7.0725995316159251E-2</v>
      </c>
      <c r="AA16" s="37">
        <f t="shared" si="6"/>
        <v>0.9286463798530955</v>
      </c>
      <c r="AB16" s="37">
        <f t="shared" si="7"/>
        <v>0</v>
      </c>
      <c r="AC16" s="37">
        <f t="shared" si="8"/>
        <v>7.1353620146904509E-2</v>
      </c>
      <c r="AD16" s="36">
        <f t="shared" si="9"/>
        <v>3.2786885245901639E-3</v>
      </c>
      <c r="AE16" s="36">
        <f t="shared" si="10"/>
        <v>4.4071353620146903E-3</v>
      </c>
      <c r="AF16" s="37">
        <f t="shared" si="11"/>
        <v>0.90833333333333333</v>
      </c>
    </row>
    <row r="17" spans="1:32" x14ac:dyDescent="0.25">
      <c r="A17" s="2" t="s">
        <v>2387</v>
      </c>
      <c r="B17" s="3" t="s">
        <v>24</v>
      </c>
      <c r="C17" s="4" t="s">
        <v>2388</v>
      </c>
      <c r="D17" s="3" t="s">
        <v>26</v>
      </c>
      <c r="E17" s="3" t="s">
        <v>2389</v>
      </c>
      <c r="F17" s="3" t="s">
        <v>28</v>
      </c>
      <c r="G17" s="3" t="s">
        <v>28</v>
      </c>
      <c r="H17" s="5">
        <v>23</v>
      </c>
      <c r="I17" s="5">
        <v>1</v>
      </c>
      <c r="J17" s="5">
        <v>32</v>
      </c>
      <c r="K17" s="5">
        <v>33</v>
      </c>
      <c r="L17" s="5">
        <v>3.7456999999999997E-2</v>
      </c>
      <c r="M17" s="5">
        <f t="shared" si="1"/>
        <v>1163</v>
      </c>
      <c r="N17" s="5">
        <v>11</v>
      </c>
      <c r="O17" s="5">
        <v>1156</v>
      </c>
      <c r="P17" s="5">
        <v>881</v>
      </c>
      <c r="Q17" s="5">
        <v>0</v>
      </c>
      <c r="R17" s="5">
        <v>0</v>
      </c>
      <c r="S17" s="5">
        <f t="shared" si="2"/>
        <v>887</v>
      </c>
      <c r="T17" s="5">
        <v>4</v>
      </c>
      <c r="U17" s="5">
        <v>0</v>
      </c>
      <c r="V17" s="5">
        <v>7</v>
      </c>
      <c r="W17" s="5">
        <v>6</v>
      </c>
      <c r="X17" s="37">
        <f t="shared" si="3"/>
        <v>0.99398108340498714</v>
      </c>
      <c r="Y17" s="37">
        <f t="shared" si="4"/>
        <v>0</v>
      </c>
      <c r="Z17" s="37">
        <f t="shared" si="5"/>
        <v>6.0189165950128975E-3</v>
      </c>
      <c r="AA17" s="37">
        <f t="shared" si="6"/>
        <v>0.99323562570462232</v>
      </c>
      <c r="AB17" s="37">
        <f t="shared" si="7"/>
        <v>0</v>
      </c>
      <c r="AC17" s="37">
        <f t="shared" si="8"/>
        <v>6.7643742953776773E-3</v>
      </c>
      <c r="AD17" s="36">
        <f t="shared" si="9"/>
        <v>9.4582975064488387E-3</v>
      </c>
      <c r="AE17" s="36">
        <f t="shared" si="10"/>
        <v>1.2401352874859075E-2</v>
      </c>
      <c r="AF17" s="37">
        <f t="shared" si="11"/>
        <v>0.96969696969696972</v>
      </c>
    </row>
    <row r="18" spans="1:32" x14ac:dyDescent="0.25">
      <c r="A18" s="2" t="s">
        <v>687</v>
      </c>
      <c r="B18" s="3" t="s">
        <v>24</v>
      </c>
      <c r="C18" s="4" t="s">
        <v>688</v>
      </c>
      <c r="D18" s="3" t="s">
        <v>26</v>
      </c>
      <c r="E18" s="3" t="s">
        <v>689</v>
      </c>
      <c r="F18" s="3" t="s">
        <v>28</v>
      </c>
      <c r="G18" s="3" t="s">
        <v>28</v>
      </c>
      <c r="H18" s="5">
        <v>446</v>
      </c>
      <c r="I18" s="5">
        <v>5</v>
      </c>
      <c r="J18" s="5">
        <v>456</v>
      </c>
      <c r="K18" s="5">
        <v>556</v>
      </c>
      <c r="L18" s="5">
        <v>7.4570999999999998E-2</v>
      </c>
      <c r="M18" s="5">
        <f t="shared" si="1"/>
        <v>11610</v>
      </c>
      <c r="N18" s="5">
        <v>234</v>
      </c>
      <c r="O18" s="5">
        <v>10266</v>
      </c>
      <c r="P18" s="5">
        <v>7456</v>
      </c>
      <c r="Q18" s="5">
        <v>0</v>
      </c>
      <c r="R18" s="5">
        <v>0</v>
      </c>
      <c r="S18" s="5">
        <f t="shared" si="2"/>
        <v>8407</v>
      </c>
      <c r="T18" s="5">
        <v>11</v>
      </c>
      <c r="U18" s="5">
        <v>4</v>
      </c>
      <c r="V18" s="5">
        <v>1344</v>
      </c>
      <c r="W18" s="5">
        <v>951</v>
      </c>
      <c r="X18" s="37">
        <f t="shared" si="3"/>
        <v>0.88423772609819118</v>
      </c>
      <c r="Y18" s="37">
        <f t="shared" si="4"/>
        <v>0</v>
      </c>
      <c r="Z18" s="37">
        <f t="shared" si="5"/>
        <v>0.11576227390180878</v>
      </c>
      <c r="AA18" s="37">
        <f t="shared" si="6"/>
        <v>0.88687998096824072</v>
      </c>
      <c r="AB18" s="37">
        <f t="shared" si="7"/>
        <v>0</v>
      </c>
      <c r="AC18" s="37">
        <f t="shared" si="8"/>
        <v>0.11312001903175925</v>
      </c>
      <c r="AD18" s="36">
        <f t="shared" si="9"/>
        <v>2.0155038759689922E-2</v>
      </c>
      <c r="AE18" s="36">
        <f t="shared" si="10"/>
        <v>2.7833947900559059E-2</v>
      </c>
      <c r="AF18" s="37">
        <f t="shared" si="11"/>
        <v>0.82014388489208634</v>
      </c>
    </row>
    <row r="19" spans="1:32" x14ac:dyDescent="0.25">
      <c r="A19" s="2" t="s">
        <v>1369</v>
      </c>
      <c r="B19" s="3" t="s">
        <v>24</v>
      </c>
      <c r="C19" s="4" t="s">
        <v>1370</v>
      </c>
      <c r="D19" s="3" t="s">
        <v>26</v>
      </c>
      <c r="E19" s="3" t="s">
        <v>1371</v>
      </c>
      <c r="F19" s="3" t="s">
        <v>28</v>
      </c>
      <c r="G19" s="3" t="s">
        <v>28</v>
      </c>
      <c r="H19" s="5">
        <v>127</v>
      </c>
      <c r="I19" s="5">
        <v>2</v>
      </c>
      <c r="J19" s="5">
        <v>132</v>
      </c>
      <c r="K19" s="5">
        <v>134</v>
      </c>
      <c r="L19" s="5">
        <v>3.7099E-2</v>
      </c>
      <c r="M19" s="5">
        <f t="shared" si="1"/>
        <v>5148</v>
      </c>
      <c r="N19" s="5">
        <v>32</v>
      </c>
      <c r="O19" s="5">
        <v>4947</v>
      </c>
      <c r="P19" s="5">
        <v>3612</v>
      </c>
      <c r="Q19" s="5">
        <v>0</v>
      </c>
      <c r="R19" s="5">
        <v>0</v>
      </c>
      <c r="S19" s="5">
        <f t="shared" si="2"/>
        <v>3773</v>
      </c>
      <c r="T19" s="5">
        <v>5</v>
      </c>
      <c r="U19" s="5">
        <v>3</v>
      </c>
      <c r="V19" s="5">
        <v>201</v>
      </c>
      <c r="W19" s="5">
        <v>161</v>
      </c>
      <c r="X19" s="37">
        <f t="shared" si="3"/>
        <v>0.96095571095571097</v>
      </c>
      <c r="Y19" s="37">
        <f t="shared" si="4"/>
        <v>0</v>
      </c>
      <c r="Z19" s="37">
        <f t="shared" si="5"/>
        <v>3.9044289044289048E-2</v>
      </c>
      <c r="AA19" s="37">
        <f t="shared" si="6"/>
        <v>0.9573283858998145</v>
      </c>
      <c r="AB19" s="37">
        <f t="shared" si="7"/>
        <v>0</v>
      </c>
      <c r="AC19" s="37">
        <f t="shared" si="8"/>
        <v>4.267161410018553E-2</v>
      </c>
      <c r="AD19" s="36">
        <f t="shared" si="9"/>
        <v>6.216006216006216E-3</v>
      </c>
      <c r="AE19" s="36">
        <f t="shared" si="10"/>
        <v>8.4813146037635827E-3</v>
      </c>
      <c r="AF19" s="37">
        <f t="shared" si="11"/>
        <v>0.9850746268656716</v>
      </c>
    </row>
    <row r="20" spans="1:32" x14ac:dyDescent="0.25">
      <c r="A20" s="2" t="s">
        <v>340</v>
      </c>
      <c r="B20" s="3" t="s">
        <v>24</v>
      </c>
      <c r="C20" s="4" t="s">
        <v>341</v>
      </c>
      <c r="D20" s="3" t="s">
        <v>26</v>
      </c>
      <c r="E20" s="3" t="s">
        <v>342</v>
      </c>
      <c r="F20" s="3" t="s">
        <v>28</v>
      </c>
      <c r="G20" s="3" t="s">
        <v>28</v>
      </c>
      <c r="H20" s="5">
        <v>707</v>
      </c>
      <c r="I20" s="5">
        <v>17</v>
      </c>
      <c r="J20" s="5">
        <v>731</v>
      </c>
      <c r="K20" s="5">
        <v>798</v>
      </c>
      <c r="L20" s="5">
        <v>6.2636999999999998E-2</v>
      </c>
      <c r="M20" s="5">
        <f t="shared" si="1"/>
        <v>23678</v>
      </c>
      <c r="N20" s="5">
        <v>282</v>
      </c>
      <c r="O20" s="5">
        <v>18292</v>
      </c>
      <c r="P20" s="5">
        <v>12740</v>
      </c>
      <c r="Q20" s="5">
        <v>0</v>
      </c>
      <c r="R20" s="5">
        <v>0</v>
      </c>
      <c r="S20" s="5">
        <f t="shared" si="2"/>
        <v>16370</v>
      </c>
      <c r="T20" s="5">
        <v>46</v>
      </c>
      <c r="U20" s="5">
        <v>67</v>
      </c>
      <c r="V20" s="5">
        <v>5386</v>
      </c>
      <c r="W20" s="5">
        <v>3630</v>
      </c>
      <c r="X20" s="37">
        <f t="shared" si="3"/>
        <v>0.77253146380606474</v>
      </c>
      <c r="Y20" s="37">
        <f t="shared" si="4"/>
        <v>0</v>
      </c>
      <c r="Z20" s="37">
        <f t="shared" si="5"/>
        <v>0.22746853619393531</v>
      </c>
      <c r="AA20" s="37">
        <f t="shared" si="6"/>
        <v>0.77825290164935856</v>
      </c>
      <c r="AB20" s="37">
        <f t="shared" si="7"/>
        <v>0</v>
      </c>
      <c r="AC20" s="37">
        <f t="shared" si="8"/>
        <v>0.22174709835064141</v>
      </c>
      <c r="AD20" s="36">
        <f t="shared" si="9"/>
        <v>1.1909789678182278E-2</v>
      </c>
      <c r="AE20" s="36">
        <f t="shared" si="10"/>
        <v>1.7226634086744044E-2</v>
      </c>
      <c r="AF20" s="37">
        <f t="shared" si="11"/>
        <v>0.91604010025062654</v>
      </c>
    </row>
    <row r="21" spans="1:32" x14ac:dyDescent="0.25">
      <c r="A21" s="2" t="s">
        <v>38</v>
      </c>
      <c r="B21" s="3" t="s">
        <v>24</v>
      </c>
      <c r="C21" s="4" t="s">
        <v>39</v>
      </c>
      <c r="D21" s="3" t="s">
        <v>26</v>
      </c>
      <c r="E21" s="3" t="s">
        <v>40</v>
      </c>
      <c r="F21" s="3" t="s">
        <v>28</v>
      </c>
      <c r="G21" s="3" t="s">
        <v>28</v>
      </c>
      <c r="H21" s="5">
        <v>9615</v>
      </c>
      <c r="I21" s="5">
        <v>271</v>
      </c>
      <c r="J21" s="5">
        <v>7018</v>
      </c>
      <c r="K21" s="5">
        <v>10785</v>
      </c>
      <c r="L21" s="5">
        <v>0.215951</v>
      </c>
      <c r="M21" s="5">
        <f t="shared" si="1"/>
        <v>134832</v>
      </c>
      <c r="N21" s="5">
        <v>6037</v>
      </c>
      <c r="O21" s="5">
        <v>85290</v>
      </c>
      <c r="P21" s="5">
        <v>49942</v>
      </c>
      <c r="Q21" s="5">
        <v>0</v>
      </c>
      <c r="R21" s="5">
        <v>0</v>
      </c>
      <c r="S21" s="5">
        <f t="shared" si="2"/>
        <v>78258</v>
      </c>
      <c r="T21" s="5">
        <v>488</v>
      </c>
      <c r="U21" s="5">
        <v>518</v>
      </c>
      <c r="V21" s="5">
        <v>49542</v>
      </c>
      <c r="W21" s="5">
        <v>28316</v>
      </c>
      <c r="X21" s="37">
        <f t="shared" si="3"/>
        <v>0.632564969740121</v>
      </c>
      <c r="Y21" s="37">
        <f t="shared" si="4"/>
        <v>0</v>
      </c>
      <c r="Z21" s="37">
        <f t="shared" si="5"/>
        <v>0.36743503025987895</v>
      </c>
      <c r="AA21" s="37">
        <f t="shared" si="6"/>
        <v>0.63817117738761531</v>
      </c>
      <c r="AB21" s="37">
        <f t="shared" si="7"/>
        <v>0</v>
      </c>
      <c r="AC21" s="37">
        <f t="shared" si="8"/>
        <v>0.36182882261238469</v>
      </c>
      <c r="AD21" s="36">
        <f t="shared" si="9"/>
        <v>4.4774237569716387E-2</v>
      </c>
      <c r="AE21" s="36">
        <f t="shared" si="10"/>
        <v>7.7142272994454239E-2</v>
      </c>
      <c r="AF21" s="37">
        <f t="shared" si="11"/>
        <v>0.65071859063514137</v>
      </c>
    </row>
    <row r="22" spans="1:32" x14ac:dyDescent="0.25">
      <c r="A22" s="2" t="s">
        <v>129</v>
      </c>
      <c r="B22" s="3" t="s">
        <v>24</v>
      </c>
      <c r="C22" s="4" t="s">
        <v>130</v>
      </c>
      <c r="D22" s="3" t="s">
        <v>26</v>
      </c>
      <c r="E22" s="3" t="s">
        <v>131</v>
      </c>
      <c r="F22" s="3" t="s">
        <v>28</v>
      </c>
      <c r="G22" s="3" t="s">
        <v>28</v>
      </c>
      <c r="H22" s="5">
        <v>1601</v>
      </c>
      <c r="I22" s="5">
        <v>94</v>
      </c>
      <c r="J22" s="5">
        <v>977</v>
      </c>
      <c r="K22" s="5">
        <v>1556</v>
      </c>
      <c r="L22" s="5">
        <v>6.2269999999999999E-2</v>
      </c>
      <c r="M22" s="5">
        <f t="shared" si="1"/>
        <v>52713</v>
      </c>
      <c r="N22" s="5">
        <v>205</v>
      </c>
      <c r="O22" s="5">
        <v>35703</v>
      </c>
      <c r="P22" s="5">
        <v>24988</v>
      </c>
      <c r="Q22" s="5">
        <v>0</v>
      </c>
      <c r="R22" s="5">
        <v>0</v>
      </c>
      <c r="S22" s="5">
        <f t="shared" si="2"/>
        <v>36666</v>
      </c>
      <c r="T22" s="5">
        <v>192</v>
      </c>
      <c r="U22" s="5">
        <v>202</v>
      </c>
      <c r="V22" s="5">
        <v>17010</v>
      </c>
      <c r="W22" s="5">
        <v>11678</v>
      </c>
      <c r="X22" s="37">
        <f t="shared" si="3"/>
        <v>0.6773092026634796</v>
      </c>
      <c r="Y22" s="37">
        <f t="shared" si="4"/>
        <v>0</v>
      </c>
      <c r="Z22" s="37">
        <f t="shared" si="5"/>
        <v>0.3226907973365204</v>
      </c>
      <c r="AA22" s="37">
        <f t="shared" si="6"/>
        <v>0.68150330006000104</v>
      </c>
      <c r="AB22" s="37">
        <f t="shared" si="7"/>
        <v>0</v>
      </c>
      <c r="AC22" s="37">
        <f t="shared" si="8"/>
        <v>0.31849669993999891</v>
      </c>
      <c r="AD22" s="36">
        <f t="shared" si="9"/>
        <v>3.8889837421508928E-3</v>
      </c>
      <c r="AE22" s="36">
        <f t="shared" si="10"/>
        <v>5.5910107456499207E-3</v>
      </c>
      <c r="AF22" s="37">
        <f t="shared" si="11"/>
        <v>0.62789203084832901</v>
      </c>
    </row>
    <row r="23" spans="1:32" x14ac:dyDescent="0.25">
      <c r="A23" s="2" t="s">
        <v>1276</v>
      </c>
      <c r="B23" s="3" t="s">
        <v>24</v>
      </c>
      <c r="C23" s="4" t="s">
        <v>1277</v>
      </c>
      <c r="D23" s="3" t="s">
        <v>26</v>
      </c>
      <c r="E23" s="3" t="s">
        <v>1278</v>
      </c>
      <c r="F23" s="3" t="s">
        <v>28</v>
      </c>
      <c r="G23" s="3" t="s">
        <v>28</v>
      </c>
      <c r="H23" s="5">
        <v>340</v>
      </c>
      <c r="I23" s="5">
        <v>20</v>
      </c>
      <c r="J23" s="5">
        <v>303</v>
      </c>
      <c r="K23" s="5">
        <v>362</v>
      </c>
      <c r="L23" s="5">
        <v>9.0749999999999997E-2</v>
      </c>
      <c r="M23" s="5">
        <f t="shared" si="1"/>
        <v>7076</v>
      </c>
      <c r="N23" s="5">
        <v>95</v>
      </c>
      <c r="O23" s="5">
        <v>5591</v>
      </c>
      <c r="P23" s="5">
        <v>3989</v>
      </c>
      <c r="Q23" s="5">
        <v>0</v>
      </c>
      <c r="R23" s="5">
        <v>0</v>
      </c>
      <c r="S23" s="5">
        <f t="shared" si="2"/>
        <v>4989</v>
      </c>
      <c r="T23" s="5">
        <v>31</v>
      </c>
      <c r="U23" s="5">
        <v>15</v>
      </c>
      <c r="V23" s="5">
        <v>1485</v>
      </c>
      <c r="W23" s="5">
        <v>1000</v>
      </c>
      <c r="X23" s="37">
        <f t="shared" si="3"/>
        <v>0.79013566986998307</v>
      </c>
      <c r="Y23" s="37">
        <f t="shared" si="4"/>
        <v>0</v>
      </c>
      <c r="Z23" s="37">
        <f t="shared" si="5"/>
        <v>0.20986433013001696</v>
      </c>
      <c r="AA23" s="37">
        <f t="shared" si="6"/>
        <v>0.7995590298657046</v>
      </c>
      <c r="AB23" s="37">
        <f t="shared" si="7"/>
        <v>0</v>
      </c>
      <c r="AC23" s="37">
        <f t="shared" si="8"/>
        <v>0.20044097013429546</v>
      </c>
      <c r="AD23" s="36">
        <f t="shared" si="9"/>
        <v>1.3425664217071791E-2</v>
      </c>
      <c r="AE23" s="36">
        <f t="shared" si="10"/>
        <v>1.9041892162758069E-2</v>
      </c>
      <c r="AF23" s="37">
        <f t="shared" si="11"/>
        <v>0.83701657458563539</v>
      </c>
    </row>
    <row r="24" spans="1:32" x14ac:dyDescent="0.25">
      <c r="A24" s="2" t="s">
        <v>307</v>
      </c>
      <c r="B24" s="3" t="s">
        <v>24</v>
      </c>
      <c r="C24" s="4" t="s">
        <v>308</v>
      </c>
      <c r="D24" s="3" t="s">
        <v>26</v>
      </c>
      <c r="E24" s="3" t="s">
        <v>309</v>
      </c>
      <c r="F24" s="3" t="s">
        <v>28</v>
      </c>
      <c r="G24" s="3" t="s">
        <v>28</v>
      </c>
      <c r="H24" s="5">
        <v>1395</v>
      </c>
      <c r="I24" s="5">
        <v>26</v>
      </c>
      <c r="J24" s="5">
        <v>1575</v>
      </c>
      <c r="K24" s="5">
        <v>1770</v>
      </c>
      <c r="L24" s="5">
        <v>0.13012799999999999</v>
      </c>
      <c r="M24" s="5">
        <f t="shared" si="1"/>
        <v>26026</v>
      </c>
      <c r="N24" s="5">
        <v>898</v>
      </c>
      <c r="O24" s="5">
        <v>20590</v>
      </c>
      <c r="P24" s="5">
        <v>13602</v>
      </c>
      <c r="Q24" s="5">
        <v>0</v>
      </c>
      <c r="R24" s="5">
        <v>0</v>
      </c>
      <c r="S24" s="5">
        <f t="shared" si="2"/>
        <v>17191</v>
      </c>
      <c r="T24" s="5">
        <v>67</v>
      </c>
      <c r="U24" s="5">
        <v>57</v>
      </c>
      <c r="V24" s="5">
        <v>5436</v>
      </c>
      <c r="W24" s="5">
        <v>3589</v>
      </c>
      <c r="X24" s="37">
        <f t="shared" si="3"/>
        <v>0.7911319449780988</v>
      </c>
      <c r="Y24" s="37">
        <f t="shared" si="4"/>
        <v>0</v>
      </c>
      <c r="Z24" s="37">
        <f t="shared" si="5"/>
        <v>0.20886805502190117</v>
      </c>
      <c r="AA24" s="37">
        <f t="shared" si="6"/>
        <v>0.79122796812285501</v>
      </c>
      <c r="AB24" s="37">
        <f t="shared" si="7"/>
        <v>0</v>
      </c>
      <c r="AC24" s="37">
        <f t="shared" si="8"/>
        <v>0.20877203187714502</v>
      </c>
      <c r="AD24" s="36">
        <f t="shared" si="9"/>
        <v>3.4503957580880658E-2</v>
      </c>
      <c r="AE24" s="36">
        <f t="shared" si="10"/>
        <v>5.2236635448781342E-2</v>
      </c>
      <c r="AF24" s="37">
        <f t="shared" si="11"/>
        <v>0.88983050847457623</v>
      </c>
    </row>
    <row r="25" spans="1:32" x14ac:dyDescent="0.25">
      <c r="A25" s="2" t="s">
        <v>1360</v>
      </c>
      <c r="B25" s="3" t="s">
        <v>24</v>
      </c>
      <c r="C25" s="4" t="s">
        <v>1361</v>
      </c>
      <c r="D25" s="3" t="s">
        <v>26</v>
      </c>
      <c r="E25" s="3" t="s">
        <v>1362</v>
      </c>
      <c r="F25" s="3" t="s">
        <v>28</v>
      </c>
      <c r="G25" s="3" t="s">
        <v>28</v>
      </c>
      <c r="H25" s="5">
        <v>244</v>
      </c>
      <c r="I25" s="5">
        <v>9</v>
      </c>
      <c r="J25" s="5">
        <v>234</v>
      </c>
      <c r="K25" s="5">
        <v>287</v>
      </c>
      <c r="L25" s="5">
        <v>7.8802999999999998E-2</v>
      </c>
      <c r="M25" s="5">
        <f t="shared" si="1"/>
        <v>6230</v>
      </c>
      <c r="N25" s="5">
        <v>93</v>
      </c>
      <c r="O25" s="5">
        <v>5158</v>
      </c>
      <c r="P25" s="5">
        <v>3642</v>
      </c>
      <c r="Q25" s="5">
        <v>0</v>
      </c>
      <c r="R25" s="5">
        <v>0</v>
      </c>
      <c r="S25" s="5">
        <f t="shared" si="2"/>
        <v>4417</v>
      </c>
      <c r="T25" s="5">
        <v>31</v>
      </c>
      <c r="U25" s="5">
        <v>23</v>
      </c>
      <c r="V25" s="5">
        <v>1072</v>
      </c>
      <c r="W25" s="5">
        <v>775</v>
      </c>
      <c r="X25" s="37">
        <f t="shared" si="3"/>
        <v>0.82792937399678967</v>
      </c>
      <c r="Y25" s="37">
        <f t="shared" si="4"/>
        <v>0</v>
      </c>
      <c r="Z25" s="37">
        <f t="shared" si="5"/>
        <v>0.17207062600321027</v>
      </c>
      <c r="AA25" s="37">
        <f t="shared" si="6"/>
        <v>0.82454154403441249</v>
      </c>
      <c r="AB25" s="37">
        <f t="shared" si="7"/>
        <v>0</v>
      </c>
      <c r="AC25" s="37">
        <f t="shared" si="8"/>
        <v>0.17545845596558751</v>
      </c>
      <c r="AD25" s="36">
        <f t="shared" si="9"/>
        <v>1.492776886035313E-2</v>
      </c>
      <c r="AE25" s="36">
        <f t="shared" si="10"/>
        <v>2.1055014715870499E-2</v>
      </c>
      <c r="AF25" s="37">
        <f t="shared" si="11"/>
        <v>0.81533101045296164</v>
      </c>
    </row>
    <row r="26" spans="1:32" x14ac:dyDescent="0.25">
      <c r="A26" s="2" t="s">
        <v>1446</v>
      </c>
      <c r="B26" s="3" t="s">
        <v>24</v>
      </c>
      <c r="C26" s="4" t="s">
        <v>1447</v>
      </c>
      <c r="D26" s="3" t="s">
        <v>26</v>
      </c>
      <c r="E26" s="3" t="s">
        <v>1448</v>
      </c>
      <c r="F26" s="3" t="s">
        <v>28</v>
      </c>
      <c r="G26" s="3" t="s">
        <v>28</v>
      </c>
      <c r="H26" s="5">
        <v>141</v>
      </c>
      <c r="I26" s="5">
        <v>5</v>
      </c>
      <c r="J26" s="5">
        <v>151</v>
      </c>
      <c r="K26" s="5">
        <v>161</v>
      </c>
      <c r="L26" s="5">
        <v>4.829E-2</v>
      </c>
      <c r="M26" s="5">
        <f t="shared" si="1"/>
        <v>5137</v>
      </c>
      <c r="N26" s="5">
        <v>54</v>
      </c>
      <c r="O26" s="5">
        <v>4565</v>
      </c>
      <c r="P26" s="5">
        <v>3334</v>
      </c>
      <c r="Q26" s="5">
        <v>0</v>
      </c>
      <c r="R26" s="5">
        <v>0</v>
      </c>
      <c r="S26" s="5">
        <f t="shared" si="2"/>
        <v>3719</v>
      </c>
      <c r="T26" s="5">
        <v>8</v>
      </c>
      <c r="U26" s="5">
        <v>10</v>
      </c>
      <c r="V26" s="5">
        <v>572</v>
      </c>
      <c r="W26" s="5">
        <v>385</v>
      </c>
      <c r="X26" s="37">
        <f t="shared" si="3"/>
        <v>0.88865096359743045</v>
      </c>
      <c r="Y26" s="37">
        <f t="shared" si="4"/>
        <v>0</v>
      </c>
      <c r="Z26" s="37">
        <f t="shared" si="5"/>
        <v>0.11134903640256959</v>
      </c>
      <c r="AA26" s="37">
        <f t="shared" si="6"/>
        <v>0.89647754772788379</v>
      </c>
      <c r="AB26" s="37">
        <f t="shared" si="7"/>
        <v>0</v>
      </c>
      <c r="AC26" s="37">
        <f t="shared" si="8"/>
        <v>0.10352245227211616</v>
      </c>
      <c r="AD26" s="36">
        <f t="shared" si="9"/>
        <v>1.0511971968074752E-2</v>
      </c>
      <c r="AE26" s="36">
        <f t="shared" si="10"/>
        <v>1.452003226673837E-2</v>
      </c>
      <c r="AF26" s="37">
        <f t="shared" si="11"/>
        <v>0.93788819875776397</v>
      </c>
    </row>
    <row r="27" spans="1:32" x14ac:dyDescent="0.25">
      <c r="A27" s="2" t="s">
        <v>549</v>
      </c>
      <c r="B27" s="3" t="s">
        <v>24</v>
      </c>
      <c r="C27" s="4" t="s">
        <v>550</v>
      </c>
      <c r="D27" s="3" t="s">
        <v>26</v>
      </c>
      <c r="E27" s="3" t="s">
        <v>551</v>
      </c>
      <c r="F27" s="3" t="s">
        <v>28</v>
      </c>
      <c r="G27" s="3" t="s">
        <v>28</v>
      </c>
      <c r="H27" s="5">
        <v>427</v>
      </c>
      <c r="I27" s="5">
        <v>5</v>
      </c>
      <c r="J27" s="5">
        <v>360</v>
      </c>
      <c r="K27" s="5">
        <v>534</v>
      </c>
      <c r="L27" s="5">
        <v>5.8546000000000001E-2</v>
      </c>
      <c r="M27" s="5">
        <f t="shared" si="1"/>
        <v>21183</v>
      </c>
      <c r="N27" s="5">
        <v>62</v>
      </c>
      <c r="O27" s="5">
        <v>13366</v>
      </c>
      <c r="P27" s="5">
        <v>9121</v>
      </c>
      <c r="Q27" s="5">
        <v>0</v>
      </c>
      <c r="R27" s="5">
        <v>0</v>
      </c>
      <c r="S27" s="5">
        <f t="shared" si="2"/>
        <v>14544</v>
      </c>
      <c r="T27" s="5">
        <v>54</v>
      </c>
      <c r="U27" s="5">
        <v>142</v>
      </c>
      <c r="V27" s="5">
        <v>7817</v>
      </c>
      <c r="W27" s="5">
        <v>5423</v>
      </c>
      <c r="X27" s="37">
        <f t="shared" si="3"/>
        <v>0.63097767077373368</v>
      </c>
      <c r="Y27" s="37">
        <f t="shared" si="4"/>
        <v>0</v>
      </c>
      <c r="Z27" s="37">
        <f t="shared" si="5"/>
        <v>0.36902232922626632</v>
      </c>
      <c r="AA27" s="37">
        <f t="shared" si="6"/>
        <v>0.62713146314631463</v>
      </c>
      <c r="AB27" s="37">
        <f t="shared" si="7"/>
        <v>0</v>
      </c>
      <c r="AC27" s="37">
        <f t="shared" si="8"/>
        <v>0.37286853685368537</v>
      </c>
      <c r="AD27" s="36">
        <f t="shared" si="9"/>
        <v>2.9268753245527074E-3</v>
      </c>
      <c r="AE27" s="36">
        <f t="shared" si="10"/>
        <v>4.2629262926292631E-3</v>
      </c>
      <c r="AF27" s="37">
        <f t="shared" si="11"/>
        <v>0.6741573033707865</v>
      </c>
    </row>
    <row r="28" spans="1:32" x14ac:dyDescent="0.25">
      <c r="A28" s="2" t="s">
        <v>1687</v>
      </c>
      <c r="B28" s="3" t="s">
        <v>24</v>
      </c>
      <c r="C28" s="4" t="s">
        <v>1688</v>
      </c>
      <c r="D28" s="3" t="s">
        <v>26</v>
      </c>
      <c r="E28" s="3" t="s">
        <v>1689</v>
      </c>
      <c r="F28" s="3" t="s">
        <v>28</v>
      </c>
      <c r="G28" s="3" t="s">
        <v>28</v>
      </c>
      <c r="H28" s="5">
        <v>17</v>
      </c>
      <c r="I28" s="5">
        <v>0</v>
      </c>
      <c r="J28" s="5">
        <v>22</v>
      </c>
      <c r="K28" s="5">
        <v>23</v>
      </c>
      <c r="L28" s="5">
        <v>8.8430000000000002E-3</v>
      </c>
      <c r="M28" s="5">
        <f t="shared" si="1"/>
        <v>3642</v>
      </c>
      <c r="N28" s="5">
        <v>9</v>
      </c>
      <c r="O28" s="5">
        <v>3566</v>
      </c>
      <c r="P28" s="5">
        <v>2601</v>
      </c>
      <c r="Q28" s="5">
        <v>0</v>
      </c>
      <c r="R28" s="5">
        <v>0</v>
      </c>
      <c r="S28" s="5">
        <f t="shared" si="2"/>
        <v>2647</v>
      </c>
      <c r="T28" s="5">
        <v>4</v>
      </c>
      <c r="U28" s="5">
        <v>1</v>
      </c>
      <c r="V28" s="5">
        <v>76</v>
      </c>
      <c r="W28" s="5">
        <v>46</v>
      </c>
      <c r="X28" s="37">
        <f t="shared" si="3"/>
        <v>0.97913234486545853</v>
      </c>
      <c r="Y28" s="37">
        <f t="shared" si="4"/>
        <v>0</v>
      </c>
      <c r="Z28" s="37">
        <f t="shared" si="5"/>
        <v>2.086765513454146E-2</v>
      </c>
      <c r="AA28" s="37">
        <f t="shared" si="6"/>
        <v>0.98262183604080089</v>
      </c>
      <c r="AB28" s="37">
        <f t="shared" si="7"/>
        <v>0</v>
      </c>
      <c r="AC28" s="37">
        <f t="shared" si="8"/>
        <v>1.7378163959199094E-2</v>
      </c>
      <c r="AD28" s="36">
        <f t="shared" si="9"/>
        <v>2.4711696869851728E-3</v>
      </c>
      <c r="AE28" s="36">
        <f t="shared" si="10"/>
        <v>3.400075557234605E-3</v>
      </c>
      <c r="AF28" s="37">
        <f t="shared" si="11"/>
        <v>0.95652173913043481</v>
      </c>
    </row>
    <row r="29" spans="1:32" x14ac:dyDescent="0.25">
      <c r="A29" s="2" t="s">
        <v>651</v>
      </c>
      <c r="B29" s="3" t="s">
        <v>24</v>
      </c>
      <c r="C29" s="4" t="s">
        <v>652</v>
      </c>
      <c r="D29" s="3" t="s">
        <v>26</v>
      </c>
      <c r="E29" s="3" t="s">
        <v>653</v>
      </c>
      <c r="F29" s="3" t="s">
        <v>28</v>
      </c>
      <c r="G29" s="3" t="s">
        <v>28</v>
      </c>
      <c r="H29" s="5">
        <v>323</v>
      </c>
      <c r="I29" s="5">
        <v>4</v>
      </c>
      <c r="J29" s="5">
        <v>408</v>
      </c>
      <c r="K29" s="5">
        <v>449</v>
      </c>
      <c r="L29" s="5">
        <v>5.8108E-2</v>
      </c>
      <c r="M29" s="5">
        <f t="shared" si="1"/>
        <v>11210</v>
      </c>
      <c r="N29" s="5">
        <v>203</v>
      </c>
      <c r="O29" s="5">
        <v>10471</v>
      </c>
      <c r="P29" s="5">
        <v>7727</v>
      </c>
      <c r="Q29" s="5">
        <v>0</v>
      </c>
      <c r="R29" s="5">
        <v>0</v>
      </c>
      <c r="S29" s="5">
        <f t="shared" si="2"/>
        <v>8211</v>
      </c>
      <c r="T29" s="5">
        <v>34</v>
      </c>
      <c r="U29" s="5">
        <v>11</v>
      </c>
      <c r="V29" s="5">
        <v>739</v>
      </c>
      <c r="W29" s="5">
        <v>484</v>
      </c>
      <c r="X29" s="37">
        <f t="shared" si="3"/>
        <v>0.93407671721677077</v>
      </c>
      <c r="Y29" s="37">
        <f t="shared" si="4"/>
        <v>0</v>
      </c>
      <c r="Z29" s="37">
        <f t="shared" si="5"/>
        <v>6.5923282783229259E-2</v>
      </c>
      <c r="AA29" s="37">
        <f t="shared" si="6"/>
        <v>0.94105468274266224</v>
      </c>
      <c r="AB29" s="37">
        <f t="shared" si="7"/>
        <v>0</v>
      </c>
      <c r="AC29" s="37">
        <f t="shared" si="8"/>
        <v>5.8945317257337718E-2</v>
      </c>
      <c r="AD29" s="36">
        <f t="shared" si="9"/>
        <v>1.8108831400535236E-2</v>
      </c>
      <c r="AE29" s="36">
        <f t="shared" si="10"/>
        <v>2.4722932651321399E-2</v>
      </c>
      <c r="AF29" s="37">
        <f t="shared" si="11"/>
        <v>0.90868596881959907</v>
      </c>
    </row>
    <row r="30" spans="1:32" x14ac:dyDescent="0.25">
      <c r="A30" s="2" t="s">
        <v>274</v>
      </c>
      <c r="B30" s="3" t="s">
        <v>24</v>
      </c>
      <c r="C30" s="4" t="s">
        <v>275</v>
      </c>
      <c r="D30" s="3" t="s">
        <v>26</v>
      </c>
      <c r="E30" s="3" t="s">
        <v>276</v>
      </c>
      <c r="F30" s="3" t="s">
        <v>28</v>
      </c>
      <c r="G30" s="3" t="s">
        <v>28</v>
      </c>
      <c r="H30" s="5">
        <v>1019</v>
      </c>
      <c r="I30" s="5">
        <v>65</v>
      </c>
      <c r="J30" s="5">
        <v>747</v>
      </c>
      <c r="K30" s="5">
        <v>966</v>
      </c>
      <c r="L30" s="5">
        <v>6.8032999999999996E-2</v>
      </c>
      <c r="M30" s="5">
        <f t="shared" si="1"/>
        <v>25104</v>
      </c>
      <c r="N30" s="5">
        <v>106</v>
      </c>
      <c r="O30" s="5">
        <v>20409</v>
      </c>
      <c r="P30" s="5">
        <v>14199</v>
      </c>
      <c r="Q30" s="5">
        <v>0</v>
      </c>
      <c r="R30" s="5">
        <v>0</v>
      </c>
      <c r="S30" s="5">
        <f t="shared" si="2"/>
        <v>17253</v>
      </c>
      <c r="T30" s="5">
        <v>123</v>
      </c>
      <c r="U30" s="5">
        <v>44</v>
      </c>
      <c r="V30" s="5">
        <v>4695</v>
      </c>
      <c r="W30" s="5">
        <v>3054</v>
      </c>
      <c r="X30" s="37">
        <f t="shared" si="3"/>
        <v>0.81297801147227533</v>
      </c>
      <c r="Y30" s="37">
        <f t="shared" si="4"/>
        <v>0</v>
      </c>
      <c r="Z30" s="37">
        <f t="shared" si="5"/>
        <v>0.18702198852772467</v>
      </c>
      <c r="AA30" s="37">
        <f t="shared" si="6"/>
        <v>0.82298730655538166</v>
      </c>
      <c r="AB30" s="37">
        <f t="shared" si="7"/>
        <v>0</v>
      </c>
      <c r="AC30" s="37">
        <f t="shared" si="8"/>
        <v>0.17701269344461834</v>
      </c>
      <c r="AD30" s="36">
        <f t="shared" si="9"/>
        <v>4.2224346717654555E-3</v>
      </c>
      <c r="AE30" s="36">
        <f t="shared" si="10"/>
        <v>6.1438590390077092E-3</v>
      </c>
      <c r="AF30" s="37">
        <f t="shared" si="11"/>
        <v>0.77329192546583847</v>
      </c>
    </row>
    <row r="31" spans="1:32" x14ac:dyDescent="0.25">
      <c r="A31" s="2" t="s">
        <v>2363</v>
      </c>
      <c r="B31" s="3" t="s">
        <v>24</v>
      </c>
      <c r="C31" s="4" t="s">
        <v>2364</v>
      </c>
      <c r="D31" s="3" t="s">
        <v>26</v>
      </c>
      <c r="E31" s="3" t="s">
        <v>2365</v>
      </c>
      <c r="F31" s="3" t="s">
        <v>28</v>
      </c>
      <c r="G31" s="3" t="s">
        <v>28</v>
      </c>
      <c r="H31" s="5">
        <v>24</v>
      </c>
      <c r="I31" s="5">
        <v>2</v>
      </c>
      <c r="J31" s="5">
        <v>31</v>
      </c>
      <c r="K31" s="5">
        <v>34</v>
      </c>
      <c r="L31" s="5">
        <v>3.4799999999999998E-2</v>
      </c>
      <c r="M31" s="5">
        <f t="shared" si="1"/>
        <v>1330</v>
      </c>
      <c r="N31" s="5">
        <v>11</v>
      </c>
      <c r="O31" s="5">
        <v>1325</v>
      </c>
      <c r="P31" s="5">
        <v>977</v>
      </c>
      <c r="Q31" s="5">
        <v>0</v>
      </c>
      <c r="R31" s="5">
        <v>0</v>
      </c>
      <c r="S31" s="5">
        <f t="shared" si="2"/>
        <v>982</v>
      </c>
      <c r="T31" s="5">
        <v>1</v>
      </c>
      <c r="U31" s="5">
        <v>0</v>
      </c>
      <c r="V31" s="5">
        <v>5</v>
      </c>
      <c r="W31" s="5">
        <v>5</v>
      </c>
      <c r="X31" s="37">
        <f t="shared" si="3"/>
        <v>0.99624060150375937</v>
      </c>
      <c r="Y31" s="37">
        <f t="shared" si="4"/>
        <v>0</v>
      </c>
      <c r="Z31" s="37">
        <f t="shared" si="5"/>
        <v>3.7593984962406013E-3</v>
      </c>
      <c r="AA31" s="37">
        <f t="shared" si="6"/>
        <v>0.99490835030549896</v>
      </c>
      <c r="AB31" s="37">
        <f t="shared" si="7"/>
        <v>0</v>
      </c>
      <c r="AC31" s="37">
        <f t="shared" si="8"/>
        <v>5.0916496945010185E-3</v>
      </c>
      <c r="AD31" s="36">
        <f t="shared" si="9"/>
        <v>8.2706766917293225E-3</v>
      </c>
      <c r="AE31" s="36">
        <f t="shared" si="10"/>
        <v>1.1201629327902239E-2</v>
      </c>
      <c r="AF31" s="37">
        <f t="shared" si="11"/>
        <v>0.91176470588235292</v>
      </c>
    </row>
    <row r="32" spans="1:32" x14ac:dyDescent="0.25">
      <c r="A32" s="2" t="s">
        <v>660</v>
      </c>
      <c r="B32" s="3" t="s">
        <v>24</v>
      </c>
      <c r="C32" s="4" t="s">
        <v>661</v>
      </c>
      <c r="D32" s="3" t="s">
        <v>26</v>
      </c>
      <c r="E32" s="3" t="s">
        <v>662</v>
      </c>
      <c r="F32" s="3" t="s">
        <v>28</v>
      </c>
      <c r="G32" s="3" t="s">
        <v>28</v>
      </c>
      <c r="H32" s="5">
        <v>394</v>
      </c>
      <c r="I32" s="5">
        <v>5</v>
      </c>
      <c r="J32" s="5">
        <v>463</v>
      </c>
      <c r="K32" s="5">
        <v>493</v>
      </c>
      <c r="L32" s="5">
        <v>6.4519999999999994E-2</v>
      </c>
      <c r="M32" s="5">
        <f t="shared" si="1"/>
        <v>12272</v>
      </c>
      <c r="N32" s="5">
        <v>242</v>
      </c>
      <c r="O32" s="5">
        <v>10865</v>
      </c>
      <c r="P32" s="5">
        <v>7641</v>
      </c>
      <c r="Q32" s="5">
        <v>0</v>
      </c>
      <c r="R32" s="5">
        <v>0</v>
      </c>
      <c r="S32" s="5">
        <f t="shared" si="2"/>
        <v>8544</v>
      </c>
      <c r="T32" s="5">
        <v>25</v>
      </c>
      <c r="U32" s="5">
        <v>19</v>
      </c>
      <c r="V32" s="5">
        <v>1407</v>
      </c>
      <c r="W32" s="5">
        <v>903</v>
      </c>
      <c r="X32" s="37">
        <f t="shared" si="3"/>
        <v>0.8853487614080835</v>
      </c>
      <c r="Y32" s="37">
        <f t="shared" si="4"/>
        <v>0</v>
      </c>
      <c r="Z32" s="37">
        <f t="shared" si="5"/>
        <v>0.11465123859191656</v>
      </c>
      <c r="AA32" s="37">
        <f t="shared" si="6"/>
        <v>0.894311797752809</v>
      </c>
      <c r="AB32" s="37">
        <f t="shared" si="7"/>
        <v>0</v>
      </c>
      <c r="AC32" s="37">
        <f t="shared" si="8"/>
        <v>0.10568820224719101</v>
      </c>
      <c r="AD32" s="36">
        <f t="shared" si="9"/>
        <v>1.9719687092568449E-2</v>
      </c>
      <c r="AE32" s="36">
        <f t="shared" si="10"/>
        <v>2.8323970037453183E-2</v>
      </c>
      <c r="AF32" s="37">
        <f t="shared" si="11"/>
        <v>0.9391480730223124</v>
      </c>
    </row>
    <row r="33" spans="1:32" x14ac:dyDescent="0.25">
      <c r="A33" s="2" t="s">
        <v>1524</v>
      </c>
      <c r="B33" s="3" t="s">
        <v>24</v>
      </c>
      <c r="C33" s="4" t="s">
        <v>1525</v>
      </c>
      <c r="D33" s="3" t="s">
        <v>26</v>
      </c>
      <c r="E33" s="3" t="s">
        <v>1526</v>
      </c>
      <c r="F33" s="3" t="s">
        <v>28</v>
      </c>
      <c r="G33" s="3" t="s">
        <v>28</v>
      </c>
      <c r="H33" s="5">
        <v>137</v>
      </c>
      <c r="I33" s="5">
        <v>24</v>
      </c>
      <c r="J33" s="5">
        <v>124</v>
      </c>
      <c r="K33" s="5">
        <v>135</v>
      </c>
      <c r="L33" s="5">
        <v>4.3561999999999997E-2</v>
      </c>
      <c r="M33" s="5">
        <f t="shared" si="1"/>
        <v>4320</v>
      </c>
      <c r="N33" s="5">
        <v>15</v>
      </c>
      <c r="O33" s="5">
        <v>4261</v>
      </c>
      <c r="P33" s="5">
        <v>3099</v>
      </c>
      <c r="Q33" s="5">
        <v>0</v>
      </c>
      <c r="R33" s="5">
        <v>0</v>
      </c>
      <c r="S33" s="5">
        <f t="shared" si="2"/>
        <v>3145</v>
      </c>
      <c r="T33" s="5">
        <v>19</v>
      </c>
      <c r="U33" s="5">
        <v>2</v>
      </c>
      <c r="V33" s="5">
        <v>59</v>
      </c>
      <c r="W33" s="5">
        <v>46</v>
      </c>
      <c r="X33" s="37">
        <f t="shared" si="3"/>
        <v>0.9863425925925926</v>
      </c>
      <c r="Y33" s="37">
        <f t="shared" si="4"/>
        <v>0</v>
      </c>
      <c r="Z33" s="37">
        <f t="shared" si="5"/>
        <v>1.3657407407407408E-2</v>
      </c>
      <c r="AA33" s="37">
        <f t="shared" si="6"/>
        <v>0.98537360890302061</v>
      </c>
      <c r="AB33" s="37">
        <f t="shared" si="7"/>
        <v>0</v>
      </c>
      <c r="AC33" s="37">
        <f t="shared" si="8"/>
        <v>1.4626391096979332E-2</v>
      </c>
      <c r="AD33" s="36">
        <f t="shared" si="9"/>
        <v>3.472222222222222E-3</v>
      </c>
      <c r="AE33" s="36">
        <f t="shared" si="10"/>
        <v>4.7694753577106515E-3</v>
      </c>
      <c r="AF33" s="37">
        <f t="shared" si="11"/>
        <v>0.91851851851851851</v>
      </c>
    </row>
    <row r="34" spans="1:32" x14ac:dyDescent="0.25">
      <c r="A34" s="2" t="s">
        <v>1082</v>
      </c>
      <c r="B34" s="3" t="s">
        <v>24</v>
      </c>
      <c r="C34" s="4" t="s">
        <v>1083</v>
      </c>
      <c r="D34" s="3" t="s">
        <v>26</v>
      </c>
      <c r="E34" s="3" t="s">
        <v>1084</v>
      </c>
      <c r="F34" s="3" t="s">
        <v>28</v>
      </c>
      <c r="G34" s="3" t="s">
        <v>28</v>
      </c>
      <c r="H34" s="5">
        <v>59</v>
      </c>
      <c r="I34" s="5">
        <v>1</v>
      </c>
      <c r="J34" s="5">
        <v>117</v>
      </c>
      <c r="K34" s="5">
        <v>130</v>
      </c>
      <c r="L34" s="5">
        <v>2.6578999999999998E-2</v>
      </c>
      <c r="M34" s="5">
        <f t="shared" si="1"/>
        <v>7061</v>
      </c>
      <c r="N34" s="5">
        <v>55</v>
      </c>
      <c r="O34" s="5">
        <v>6708</v>
      </c>
      <c r="P34" s="5">
        <v>4891</v>
      </c>
      <c r="Q34" s="5">
        <v>0</v>
      </c>
      <c r="R34" s="5">
        <v>0</v>
      </c>
      <c r="S34" s="5">
        <f t="shared" si="2"/>
        <v>5105</v>
      </c>
      <c r="T34" s="5">
        <v>24</v>
      </c>
      <c r="U34" s="5">
        <v>8</v>
      </c>
      <c r="V34" s="5">
        <v>353</v>
      </c>
      <c r="W34" s="5">
        <v>214</v>
      </c>
      <c r="X34" s="37">
        <f t="shared" si="3"/>
        <v>0.95000708114997878</v>
      </c>
      <c r="Y34" s="37">
        <f t="shared" si="4"/>
        <v>0</v>
      </c>
      <c r="Z34" s="37">
        <f t="shared" si="5"/>
        <v>4.9992918850021245E-2</v>
      </c>
      <c r="AA34" s="37">
        <f t="shared" si="6"/>
        <v>0.95808031341821742</v>
      </c>
      <c r="AB34" s="37">
        <f t="shared" si="7"/>
        <v>0</v>
      </c>
      <c r="AC34" s="37">
        <f t="shared" si="8"/>
        <v>4.1919686581782564E-2</v>
      </c>
      <c r="AD34" s="36">
        <f t="shared" si="9"/>
        <v>7.7892649766322054E-3</v>
      </c>
      <c r="AE34" s="36">
        <f t="shared" si="10"/>
        <v>1.0773751224289911E-2</v>
      </c>
      <c r="AF34" s="37">
        <f t="shared" si="11"/>
        <v>0.9</v>
      </c>
    </row>
    <row r="35" spans="1:32" x14ac:dyDescent="0.25">
      <c r="A35" s="2" t="s">
        <v>1199</v>
      </c>
      <c r="B35" s="3" t="s">
        <v>24</v>
      </c>
      <c r="C35" s="4" t="s">
        <v>1200</v>
      </c>
      <c r="D35" s="3" t="s">
        <v>26</v>
      </c>
      <c r="E35" s="3" t="s">
        <v>1201</v>
      </c>
      <c r="F35" s="3" t="s">
        <v>28</v>
      </c>
      <c r="G35" s="3" t="s">
        <v>28</v>
      </c>
      <c r="H35" s="5">
        <v>196</v>
      </c>
      <c r="I35" s="5">
        <v>27</v>
      </c>
      <c r="J35" s="5">
        <v>183</v>
      </c>
      <c r="K35" s="5">
        <v>218</v>
      </c>
      <c r="L35" s="5">
        <v>5.0615E-2</v>
      </c>
      <c r="M35" s="5">
        <f t="shared" si="1"/>
        <v>6568</v>
      </c>
      <c r="N35" s="5">
        <v>38</v>
      </c>
      <c r="O35" s="5">
        <v>6000</v>
      </c>
      <c r="P35" s="5">
        <v>4307</v>
      </c>
      <c r="Q35" s="5">
        <v>0</v>
      </c>
      <c r="R35" s="5">
        <v>0</v>
      </c>
      <c r="S35" s="5">
        <f t="shared" si="2"/>
        <v>4700</v>
      </c>
      <c r="T35" s="5">
        <v>32</v>
      </c>
      <c r="U35" s="5">
        <v>9</v>
      </c>
      <c r="V35" s="5">
        <v>568</v>
      </c>
      <c r="W35" s="5">
        <v>393</v>
      </c>
      <c r="X35" s="37">
        <f t="shared" si="3"/>
        <v>0.91352009744214369</v>
      </c>
      <c r="Y35" s="37">
        <f t="shared" si="4"/>
        <v>0</v>
      </c>
      <c r="Z35" s="37">
        <f t="shared" si="5"/>
        <v>8.6479902557856272E-2</v>
      </c>
      <c r="AA35" s="37">
        <f t="shared" si="6"/>
        <v>0.91638297872340424</v>
      </c>
      <c r="AB35" s="37">
        <f t="shared" si="7"/>
        <v>0</v>
      </c>
      <c r="AC35" s="37">
        <f t="shared" si="8"/>
        <v>8.3617021276595746E-2</v>
      </c>
      <c r="AD35" s="36">
        <f t="shared" si="9"/>
        <v>5.7856272838002435E-3</v>
      </c>
      <c r="AE35" s="36">
        <f t="shared" si="10"/>
        <v>8.0851063829787233E-3</v>
      </c>
      <c r="AF35" s="37">
        <f t="shared" si="11"/>
        <v>0.83944954128440363</v>
      </c>
    </row>
    <row r="36" spans="1:32" x14ac:dyDescent="0.25">
      <c r="A36" s="2" t="s">
        <v>888</v>
      </c>
      <c r="B36" s="3" t="s">
        <v>24</v>
      </c>
      <c r="C36" s="4" t="s">
        <v>889</v>
      </c>
      <c r="D36" s="3" t="s">
        <v>26</v>
      </c>
      <c r="E36" s="3" t="s">
        <v>890</v>
      </c>
      <c r="F36" s="3" t="s">
        <v>28</v>
      </c>
      <c r="G36" s="3" t="s">
        <v>28</v>
      </c>
      <c r="H36" s="5">
        <v>434</v>
      </c>
      <c r="I36" s="5">
        <v>16</v>
      </c>
      <c r="J36" s="5">
        <v>390</v>
      </c>
      <c r="K36" s="5">
        <v>424</v>
      </c>
      <c r="L36" s="5">
        <v>7.2206999999999993E-2</v>
      </c>
      <c r="M36" s="5">
        <f t="shared" si="1"/>
        <v>8672</v>
      </c>
      <c r="N36" s="5">
        <v>151</v>
      </c>
      <c r="O36" s="5">
        <v>8149</v>
      </c>
      <c r="P36" s="5">
        <v>5872</v>
      </c>
      <c r="Q36" s="5">
        <v>0</v>
      </c>
      <c r="R36" s="5">
        <v>0</v>
      </c>
      <c r="S36" s="5">
        <f t="shared" si="2"/>
        <v>6247</v>
      </c>
      <c r="T36" s="5">
        <v>51</v>
      </c>
      <c r="U36" s="5">
        <v>10</v>
      </c>
      <c r="V36" s="5">
        <v>523</v>
      </c>
      <c r="W36" s="5">
        <v>375</v>
      </c>
      <c r="X36" s="37">
        <f t="shared" si="3"/>
        <v>0.93969095940959413</v>
      </c>
      <c r="Y36" s="37">
        <f t="shared" si="4"/>
        <v>0</v>
      </c>
      <c r="Z36" s="37">
        <f t="shared" si="5"/>
        <v>6.0309040590405906E-2</v>
      </c>
      <c r="AA36" s="37">
        <f t="shared" si="6"/>
        <v>0.93997118616936126</v>
      </c>
      <c r="AB36" s="37">
        <f t="shared" si="7"/>
        <v>0</v>
      </c>
      <c r="AC36" s="37">
        <f t="shared" si="8"/>
        <v>6.0028813830638704E-2</v>
      </c>
      <c r="AD36" s="36">
        <f t="shared" si="9"/>
        <v>1.7412361623616236E-2</v>
      </c>
      <c r="AE36" s="36">
        <f t="shared" si="10"/>
        <v>2.4171602369137186E-2</v>
      </c>
      <c r="AF36" s="37">
        <f t="shared" si="11"/>
        <v>0.91981132075471694</v>
      </c>
    </row>
    <row r="37" spans="1:32" x14ac:dyDescent="0.25">
      <c r="A37" s="2" t="s">
        <v>1202</v>
      </c>
      <c r="B37" s="3" t="s">
        <v>24</v>
      </c>
      <c r="C37" s="4" t="s">
        <v>1203</v>
      </c>
      <c r="D37" s="3" t="s">
        <v>26</v>
      </c>
      <c r="E37" s="3" t="s">
        <v>1204</v>
      </c>
      <c r="F37" s="3" t="s">
        <v>28</v>
      </c>
      <c r="G37" s="3" t="s">
        <v>28</v>
      </c>
      <c r="H37" s="5">
        <v>127</v>
      </c>
      <c r="I37" s="5">
        <v>16</v>
      </c>
      <c r="J37" s="5">
        <v>117</v>
      </c>
      <c r="K37" s="5">
        <v>136</v>
      </c>
      <c r="L37" s="5">
        <v>3.1635000000000003E-2</v>
      </c>
      <c r="M37" s="5">
        <f t="shared" si="1"/>
        <v>6306</v>
      </c>
      <c r="N37" s="5">
        <v>18</v>
      </c>
      <c r="O37" s="5">
        <v>5991</v>
      </c>
      <c r="P37" s="5">
        <v>4299</v>
      </c>
      <c r="Q37" s="5">
        <v>0</v>
      </c>
      <c r="R37" s="5">
        <v>0</v>
      </c>
      <c r="S37" s="5">
        <f t="shared" si="2"/>
        <v>4514</v>
      </c>
      <c r="T37" s="5">
        <v>11</v>
      </c>
      <c r="U37" s="5">
        <v>9</v>
      </c>
      <c r="V37" s="5">
        <v>315</v>
      </c>
      <c r="W37" s="5">
        <v>215</v>
      </c>
      <c r="X37" s="37">
        <f t="shared" si="3"/>
        <v>0.95004757373929594</v>
      </c>
      <c r="Y37" s="37">
        <f t="shared" si="4"/>
        <v>0</v>
      </c>
      <c r="Z37" s="37">
        <f t="shared" si="5"/>
        <v>4.9952426260704091E-2</v>
      </c>
      <c r="AA37" s="37">
        <f t="shared" si="6"/>
        <v>0.95237040319007538</v>
      </c>
      <c r="AB37" s="37">
        <f t="shared" si="7"/>
        <v>0</v>
      </c>
      <c r="AC37" s="37">
        <f t="shared" si="8"/>
        <v>4.7629596809924679E-2</v>
      </c>
      <c r="AD37" s="36">
        <f t="shared" si="9"/>
        <v>2.8544243577545195E-3</v>
      </c>
      <c r="AE37" s="36">
        <f t="shared" si="10"/>
        <v>3.9875941515285776E-3</v>
      </c>
      <c r="AF37" s="37">
        <f t="shared" si="11"/>
        <v>0.86029411764705888</v>
      </c>
    </row>
    <row r="38" spans="1:32" x14ac:dyDescent="0.25">
      <c r="A38" s="2" t="s">
        <v>343</v>
      </c>
      <c r="B38" s="3" t="s">
        <v>24</v>
      </c>
      <c r="C38" s="4" t="s">
        <v>344</v>
      </c>
      <c r="D38" s="3" t="s">
        <v>26</v>
      </c>
      <c r="E38" s="3" t="s">
        <v>345</v>
      </c>
      <c r="F38" s="3" t="s">
        <v>28</v>
      </c>
      <c r="G38" s="3" t="s">
        <v>28</v>
      </c>
      <c r="H38" s="5">
        <v>1456</v>
      </c>
      <c r="I38" s="5">
        <v>33</v>
      </c>
      <c r="J38" s="5">
        <v>1343</v>
      </c>
      <c r="K38" s="5">
        <v>1565</v>
      </c>
      <c r="L38" s="5">
        <v>0.123364</v>
      </c>
      <c r="M38" s="5">
        <f t="shared" si="1"/>
        <v>20904</v>
      </c>
      <c r="N38" s="5">
        <v>642</v>
      </c>
      <c r="O38" s="5">
        <v>18091</v>
      </c>
      <c r="P38" s="5">
        <v>12686</v>
      </c>
      <c r="Q38" s="5">
        <v>0</v>
      </c>
      <c r="R38" s="5">
        <v>0</v>
      </c>
      <c r="S38" s="5">
        <f t="shared" si="2"/>
        <v>14598</v>
      </c>
      <c r="T38" s="5">
        <v>64</v>
      </c>
      <c r="U38" s="5">
        <v>36</v>
      </c>
      <c r="V38" s="5">
        <v>2813</v>
      </c>
      <c r="W38" s="5">
        <v>1912</v>
      </c>
      <c r="X38" s="37">
        <f t="shared" si="3"/>
        <v>0.86543245311902028</v>
      </c>
      <c r="Y38" s="37">
        <f t="shared" si="4"/>
        <v>0</v>
      </c>
      <c r="Z38" s="37">
        <f t="shared" si="5"/>
        <v>0.13456754688097972</v>
      </c>
      <c r="AA38" s="37">
        <f t="shared" si="6"/>
        <v>0.86902315385669271</v>
      </c>
      <c r="AB38" s="37">
        <f t="shared" si="7"/>
        <v>0</v>
      </c>
      <c r="AC38" s="37">
        <f t="shared" si="8"/>
        <v>0.13097684614330729</v>
      </c>
      <c r="AD38" s="36">
        <f t="shared" si="9"/>
        <v>3.0711825487944891E-2</v>
      </c>
      <c r="AE38" s="36">
        <f t="shared" si="10"/>
        <v>4.3978627209206742E-2</v>
      </c>
      <c r="AF38" s="37">
        <f t="shared" si="11"/>
        <v>0.85814696485622999</v>
      </c>
    </row>
    <row r="39" spans="1:32" x14ac:dyDescent="0.25">
      <c r="A39" s="2" t="s">
        <v>223</v>
      </c>
      <c r="B39" s="3" t="s">
        <v>24</v>
      </c>
      <c r="C39" s="4" t="s">
        <v>224</v>
      </c>
      <c r="D39" s="3" t="s">
        <v>26</v>
      </c>
      <c r="E39" s="3" t="s">
        <v>225</v>
      </c>
      <c r="F39" s="3" t="s">
        <v>28</v>
      </c>
      <c r="G39" s="3" t="s">
        <v>28</v>
      </c>
      <c r="H39" s="5">
        <v>1100</v>
      </c>
      <c r="I39" s="5">
        <v>33</v>
      </c>
      <c r="J39" s="5">
        <v>925</v>
      </c>
      <c r="K39" s="5">
        <v>1211</v>
      </c>
      <c r="L39" s="5">
        <v>6.6783999999999996E-2</v>
      </c>
      <c r="M39" s="5">
        <f t="shared" si="1"/>
        <v>35727</v>
      </c>
      <c r="N39" s="5">
        <v>382</v>
      </c>
      <c r="O39" s="5">
        <v>26894</v>
      </c>
      <c r="P39" s="5">
        <v>18133</v>
      </c>
      <c r="Q39" s="5">
        <v>0</v>
      </c>
      <c r="R39" s="5">
        <v>0</v>
      </c>
      <c r="S39" s="5">
        <f t="shared" si="2"/>
        <v>23750</v>
      </c>
      <c r="T39" s="5">
        <v>90</v>
      </c>
      <c r="U39" s="5">
        <v>135</v>
      </c>
      <c r="V39" s="5">
        <v>8833</v>
      </c>
      <c r="W39" s="5">
        <v>5617</v>
      </c>
      <c r="X39" s="37">
        <f t="shared" si="3"/>
        <v>0.7527640160103003</v>
      </c>
      <c r="Y39" s="37">
        <f t="shared" si="4"/>
        <v>0</v>
      </c>
      <c r="Z39" s="37">
        <f t="shared" si="5"/>
        <v>0.24723598398969968</v>
      </c>
      <c r="AA39" s="37">
        <f t="shared" si="6"/>
        <v>0.76349473684210523</v>
      </c>
      <c r="AB39" s="37">
        <f t="shared" si="7"/>
        <v>0</v>
      </c>
      <c r="AC39" s="37">
        <f t="shared" si="8"/>
        <v>0.23650526315789475</v>
      </c>
      <c r="AD39" s="36">
        <f t="shared" si="9"/>
        <v>1.0692193579085846E-2</v>
      </c>
      <c r="AE39" s="36">
        <f t="shared" si="10"/>
        <v>1.6084210526315791E-2</v>
      </c>
      <c r="AF39" s="37">
        <f t="shared" si="11"/>
        <v>0.76383154417836496</v>
      </c>
    </row>
    <row r="40" spans="1:32" x14ac:dyDescent="0.25">
      <c r="A40" s="2" t="s">
        <v>1181</v>
      </c>
      <c r="B40" s="3" t="s">
        <v>24</v>
      </c>
      <c r="C40" s="4" t="s">
        <v>1182</v>
      </c>
      <c r="D40" s="3" t="s">
        <v>26</v>
      </c>
      <c r="E40" s="3" t="s">
        <v>1183</v>
      </c>
      <c r="F40" s="3" t="s">
        <v>28</v>
      </c>
      <c r="G40" s="3" t="s">
        <v>28</v>
      </c>
      <c r="H40" s="5">
        <v>266</v>
      </c>
      <c r="I40" s="5">
        <v>14</v>
      </c>
      <c r="J40" s="5">
        <v>213</v>
      </c>
      <c r="K40" s="5">
        <v>234</v>
      </c>
      <c r="L40" s="5">
        <v>5.3804999999999999E-2</v>
      </c>
      <c r="M40" s="5">
        <f t="shared" si="1"/>
        <v>6126</v>
      </c>
      <c r="N40" s="5">
        <v>29</v>
      </c>
      <c r="O40" s="5">
        <v>6085</v>
      </c>
      <c r="P40" s="5">
        <v>4349</v>
      </c>
      <c r="Q40" s="5">
        <v>0</v>
      </c>
      <c r="R40" s="5">
        <v>0</v>
      </c>
      <c r="S40" s="5">
        <f t="shared" si="2"/>
        <v>4374</v>
      </c>
      <c r="T40" s="5">
        <v>19</v>
      </c>
      <c r="U40" s="5">
        <v>0</v>
      </c>
      <c r="V40" s="5">
        <v>41</v>
      </c>
      <c r="W40" s="5">
        <v>25</v>
      </c>
      <c r="X40" s="37">
        <f t="shared" si="3"/>
        <v>0.99330721514854714</v>
      </c>
      <c r="Y40" s="37">
        <f t="shared" si="4"/>
        <v>0</v>
      </c>
      <c r="Z40" s="37">
        <f t="shared" si="5"/>
        <v>6.6927848514528243E-3</v>
      </c>
      <c r="AA40" s="37">
        <f t="shared" si="6"/>
        <v>0.99428440786465477</v>
      </c>
      <c r="AB40" s="37">
        <f t="shared" si="7"/>
        <v>0</v>
      </c>
      <c r="AC40" s="37">
        <f t="shared" si="8"/>
        <v>5.7155921353452214E-3</v>
      </c>
      <c r="AD40" s="36">
        <f t="shared" si="9"/>
        <v>4.7339209924910216E-3</v>
      </c>
      <c r="AE40" s="36">
        <f t="shared" si="10"/>
        <v>6.6300868770004569E-3</v>
      </c>
      <c r="AF40" s="37">
        <f t="shared" si="11"/>
        <v>0.91025641025641024</v>
      </c>
    </row>
    <row r="41" spans="1:32" x14ac:dyDescent="0.25">
      <c r="A41" s="2" t="s">
        <v>795</v>
      </c>
      <c r="B41" s="3" t="s">
        <v>24</v>
      </c>
      <c r="C41" s="4" t="s">
        <v>796</v>
      </c>
      <c r="D41" s="3" t="s">
        <v>26</v>
      </c>
      <c r="E41" s="3" t="s">
        <v>797</v>
      </c>
      <c r="F41" s="3" t="s">
        <v>28</v>
      </c>
      <c r="G41" s="3" t="s">
        <v>28</v>
      </c>
      <c r="H41" s="5">
        <v>361</v>
      </c>
      <c r="I41" s="5">
        <v>8</v>
      </c>
      <c r="J41" s="5">
        <v>424</v>
      </c>
      <c r="K41" s="5">
        <v>454</v>
      </c>
      <c r="L41" s="5">
        <v>6.8600999999999995E-2</v>
      </c>
      <c r="M41" s="5">
        <f t="shared" si="1"/>
        <v>10606</v>
      </c>
      <c r="N41" s="5">
        <v>173</v>
      </c>
      <c r="O41" s="5">
        <v>9384</v>
      </c>
      <c r="P41" s="5">
        <v>6618</v>
      </c>
      <c r="Q41" s="5">
        <v>0</v>
      </c>
      <c r="R41" s="5">
        <v>0</v>
      </c>
      <c r="S41" s="5">
        <f t="shared" si="2"/>
        <v>7462</v>
      </c>
      <c r="T41" s="5">
        <v>23</v>
      </c>
      <c r="U41" s="5">
        <v>30</v>
      </c>
      <c r="V41" s="5">
        <v>1222</v>
      </c>
      <c r="W41" s="5">
        <v>844</v>
      </c>
      <c r="X41" s="37">
        <f t="shared" si="3"/>
        <v>0.88478219875542141</v>
      </c>
      <c r="Y41" s="37">
        <f t="shared" si="4"/>
        <v>0</v>
      </c>
      <c r="Z41" s="37">
        <f t="shared" si="5"/>
        <v>0.11521780124457855</v>
      </c>
      <c r="AA41" s="37">
        <f t="shared" si="6"/>
        <v>0.88689359421066738</v>
      </c>
      <c r="AB41" s="37">
        <f t="shared" si="7"/>
        <v>0</v>
      </c>
      <c r="AC41" s="37">
        <f t="shared" si="8"/>
        <v>0.11310640578933262</v>
      </c>
      <c r="AD41" s="36">
        <f t="shared" si="9"/>
        <v>1.6311521780124457E-2</v>
      </c>
      <c r="AE41" s="36">
        <f t="shared" si="10"/>
        <v>2.3184132940230501E-2</v>
      </c>
      <c r="AF41" s="37">
        <f t="shared" si="11"/>
        <v>0.93392070484581502</v>
      </c>
    </row>
    <row r="42" spans="1:32" x14ac:dyDescent="0.25">
      <c r="A42" s="2" t="s">
        <v>971</v>
      </c>
      <c r="B42" s="3" t="s">
        <v>24</v>
      </c>
      <c r="C42" s="4" t="s">
        <v>972</v>
      </c>
      <c r="D42" s="3" t="s">
        <v>26</v>
      </c>
      <c r="E42" s="3" t="s">
        <v>973</v>
      </c>
      <c r="F42" s="3" t="s">
        <v>28</v>
      </c>
      <c r="G42" s="3" t="s">
        <v>28</v>
      </c>
      <c r="H42" s="5">
        <v>539</v>
      </c>
      <c r="I42" s="5">
        <v>46</v>
      </c>
      <c r="J42" s="5">
        <v>335</v>
      </c>
      <c r="K42" s="5">
        <v>369</v>
      </c>
      <c r="L42" s="5">
        <v>6.7806000000000005E-2</v>
      </c>
      <c r="M42" s="5">
        <f t="shared" si="1"/>
        <v>8155</v>
      </c>
      <c r="N42" s="5">
        <v>66</v>
      </c>
      <c r="O42" s="5">
        <v>7678</v>
      </c>
      <c r="P42" s="5">
        <v>5442</v>
      </c>
      <c r="Q42" s="5">
        <v>0</v>
      </c>
      <c r="R42" s="5">
        <v>0</v>
      </c>
      <c r="S42" s="5">
        <f t="shared" si="2"/>
        <v>5762</v>
      </c>
      <c r="T42" s="5">
        <v>33</v>
      </c>
      <c r="U42" s="5">
        <v>7</v>
      </c>
      <c r="V42" s="5">
        <v>477</v>
      </c>
      <c r="W42" s="5">
        <v>320</v>
      </c>
      <c r="X42" s="37">
        <f t="shared" si="3"/>
        <v>0.94150827713059471</v>
      </c>
      <c r="Y42" s="37">
        <f t="shared" si="4"/>
        <v>0</v>
      </c>
      <c r="Z42" s="37">
        <f t="shared" si="5"/>
        <v>5.8491722869405273E-2</v>
      </c>
      <c r="AA42" s="37">
        <f t="shared" si="6"/>
        <v>0.94446372787226662</v>
      </c>
      <c r="AB42" s="37">
        <f t="shared" si="7"/>
        <v>0</v>
      </c>
      <c r="AC42" s="37">
        <f t="shared" si="8"/>
        <v>5.5536272127733426E-2</v>
      </c>
      <c r="AD42" s="36">
        <f t="shared" si="9"/>
        <v>8.0931943592887808E-3</v>
      </c>
      <c r="AE42" s="36">
        <f t="shared" si="10"/>
        <v>1.1454356126345018E-2</v>
      </c>
      <c r="AF42" s="37">
        <f t="shared" si="11"/>
        <v>0.90785907859078596</v>
      </c>
    </row>
    <row r="43" spans="1:32" x14ac:dyDescent="0.25">
      <c r="A43" s="2" t="s">
        <v>120</v>
      </c>
      <c r="B43" s="3" t="s">
        <v>24</v>
      </c>
      <c r="C43" s="4" t="s">
        <v>121</v>
      </c>
      <c r="D43" s="3" t="s">
        <v>26</v>
      </c>
      <c r="E43" s="3" t="s">
        <v>122</v>
      </c>
      <c r="F43" s="3" t="s">
        <v>28</v>
      </c>
      <c r="G43" s="3" t="s">
        <v>28</v>
      </c>
      <c r="H43" s="5">
        <v>2346</v>
      </c>
      <c r="I43" s="5">
        <v>148</v>
      </c>
      <c r="J43" s="5">
        <v>1677</v>
      </c>
      <c r="K43" s="5">
        <v>2591</v>
      </c>
      <c r="L43" s="5">
        <v>9.5870999999999998E-2</v>
      </c>
      <c r="M43" s="5">
        <f t="shared" si="1"/>
        <v>55624</v>
      </c>
      <c r="N43" s="5">
        <v>792</v>
      </c>
      <c r="O43" s="5">
        <v>39393</v>
      </c>
      <c r="P43" s="5">
        <v>27026</v>
      </c>
      <c r="Q43" s="5">
        <v>0</v>
      </c>
      <c r="R43" s="5">
        <v>0</v>
      </c>
      <c r="S43" s="5">
        <f t="shared" si="2"/>
        <v>37970</v>
      </c>
      <c r="T43" s="5">
        <v>313</v>
      </c>
      <c r="U43" s="5">
        <v>143</v>
      </c>
      <c r="V43" s="5">
        <v>16231</v>
      </c>
      <c r="W43" s="5">
        <v>10944</v>
      </c>
      <c r="X43" s="37">
        <f t="shared" si="3"/>
        <v>0.70820149575722713</v>
      </c>
      <c r="Y43" s="37">
        <f t="shared" si="4"/>
        <v>0</v>
      </c>
      <c r="Z43" s="37">
        <f t="shared" si="5"/>
        <v>0.29179850424277293</v>
      </c>
      <c r="AA43" s="37">
        <f t="shared" si="6"/>
        <v>0.71177245193573879</v>
      </c>
      <c r="AB43" s="37">
        <f t="shared" si="7"/>
        <v>0</v>
      </c>
      <c r="AC43" s="37">
        <f t="shared" si="8"/>
        <v>0.28822754806426126</v>
      </c>
      <c r="AD43" s="36">
        <f t="shared" si="9"/>
        <v>1.4238458219473608E-2</v>
      </c>
      <c r="AE43" s="36">
        <f t="shared" si="10"/>
        <v>2.0858572557282063E-2</v>
      </c>
      <c r="AF43" s="37">
        <f t="shared" si="11"/>
        <v>0.64724044770358935</v>
      </c>
    </row>
    <row r="44" spans="1:32" x14ac:dyDescent="0.25">
      <c r="A44" s="2" t="s">
        <v>313</v>
      </c>
      <c r="B44" s="3" t="s">
        <v>24</v>
      </c>
      <c r="C44" s="4" t="s">
        <v>314</v>
      </c>
      <c r="D44" s="3" t="s">
        <v>26</v>
      </c>
      <c r="E44" s="3" t="s">
        <v>315</v>
      </c>
      <c r="F44" s="3" t="s">
        <v>28</v>
      </c>
      <c r="G44" s="3" t="s">
        <v>28</v>
      </c>
      <c r="H44" s="5">
        <v>1134</v>
      </c>
      <c r="I44" s="5">
        <v>48</v>
      </c>
      <c r="J44" s="5">
        <v>767</v>
      </c>
      <c r="K44" s="5">
        <v>955</v>
      </c>
      <c r="L44" s="5">
        <v>7.0345000000000005E-2</v>
      </c>
      <c r="M44" s="5">
        <f t="shared" si="1"/>
        <v>28502</v>
      </c>
      <c r="N44" s="5">
        <v>165</v>
      </c>
      <c r="O44" s="5">
        <v>20659</v>
      </c>
      <c r="P44" s="5">
        <v>13576</v>
      </c>
      <c r="Q44" s="5">
        <v>0</v>
      </c>
      <c r="R44" s="5">
        <v>0</v>
      </c>
      <c r="S44" s="5">
        <f t="shared" si="2"/>
        <v>18977</v>
      </c>
      <c r="T44" s="5">
        <v>63</v>
      </c>
      <c r="U44" s="5">
        <v>86</v>
      </c>
      <c r="V44" s="5">
        <v>7843</v>
      </c>
      <c r="W44" s="5">
        <v>5401</v>
      </c>
      <c r="X44" s="37">
        <f t="shared" si="3"/>
        <v>0.7248263279769841</v>
      </c>
      <c r="Y44" s="37">
        <f t="shared" si="4"/>
        <v>0</v>
      </c>
      <c r="Z44" s="37">
        <f t="shared" si="5"/>
        <v>0.2751736720230159</v>
      </c>
      <c r="AA44" s="37">
        <f t="shared" si="6"/>
        <v>0.71539231701533434</v>
      </c>
      <c r="AB44" s="37">
        <f t="shared" si="7"/>
        <v>0</v>
      </c>
      <c r="AC44" s="37">
        <f t="shared" si="8"/>
        <v>0.28460768298466566</v>
      </c>
      <c r="AD44" s="36">
        <f t="shared" si="9"/>
        <v>5.7890674338642902E-3</v>
      </c>
      <c r="AE44" s="36">
        <f t="shared" si="10"/>
        <v>8.694735732729093E-3</v>
      </c>
      <c r="AF44" s="37">
        <f t="shared" si="11"/>
        <v>0.80314136125654445</v>
      </c>
    </row>
    <row r="45" spans="1:32" x14ac:dyDescent="0.25">
      <c r="A45" s="2" t="s">
        <v>831</v>
      </c>
      <c r="B45" s="3" t="s">
        <v>24</v>
      </c>
      <c r="C45" s="4" t="s">
        <v>832</v>
      </c>
      <c r="D45" s="3" t="s">
        <v>26</v>
      </c>
      <c r="E45" s="3" t="s">
        <v>833</v>
      </c>
      <c r="F45" s="3" t="s">
        <v>28</v>
      </c>
      <c r="G45" s="3" t="s">
        <v>28</v>
      </c>
      <c r="H45" s="5">
        <v>215</v>
      </c>
      <c r="I45" s="5">
        <v>9</v>
      </c>
      <c r="J45" s="5">
        <v>220</v>
      </c>
      <c r="K45" s="5">
        <v>261</v>
      </c>
      <c r="L45" s="5">
        <v>4.0832E-2</v>
      </c>
      <c r="M45" s="5">
        <f t="shared" si="1"/>
        <v>10089</v>
      </c>
      <c r="N45" s="5">
        <v>89</v>
      </c>
      <c r="O45" s="5">
        <v>8970</v>
      </c>
      <c r="P45" s="5">
        <v>6392</v>
      </c>
      <c r="Q45" s="5">
        <v>0</v>
      </c>
      <c r="R45" s="5">
        <v>0</v>
      </c>
      <c r="S45" s="5">
        <f t="shared" si="2"/>
        <v>7174</v>
      </c>
      <c r="T45" s="5">
        <v>53</v>
      </c>
      <c r="U45" s="5">
        <v>8</v>
      </c>
      <c r="V45" s="5">
        <v>1119</v>
      </c>
      <c r="W45" s="5">
        <v>782</v>
      </c>
      <c r="X45" s="37">
        <f t="shared" si="3"/>
        <v>0.88908712459113881</v>
      </c>
      <c r="Y45" s="37">
        <f t="shared" si="4"/>
        <v>0</v>
      </c>
      <c r="Z45" s="37">
        <f t="shared" si="5"/>
        <v>0.11091287540886113</v>
      </c>
      <c r="AA45" s="37">
        <f t="shared" si="6"/>
        <v>0.89099526066350709</v>
      </c>
      <c r="AB45" s="37">
        <f t="shared" si="7"/>
        <v>0</v>
      </c>
      <c r="AC45" s="37">
        <f t="shared" si="8"/>
        <v>0.10900473933649289</v>
      </c>
      <c r="AD45" s="36">
        <f t="shared" si="9"/>
        <v>8.8214887501238976E-3</v>
      </c>
      <c r="AE45" s="36">
        <f t="shared" si="10"/>
        <v>1.2405910231391135E-2</v>
      </c>
      <c r="AF45" s="37">
        <f t="shared" si="11"/>
        <v>0.84291187739463602</v>
      </c>
    </row>
    <row r="46" spans="1:32" x14ac:dyDescent="0.25">
      <c r="A46" s="2" t="s">
        <v>265</v>
      </c>
      <c r="B46" s="3" t="s">
        <v>24</v>
      </c>
      <c r="C46" s="4" t="s">
        <v>266</v>
      </c>
      <c r="D46" s="3" t="s">
        <v>26</v>
      </c>
      <c r="E46" s="3" t="s">
        <v>267</v>
      </c>
      <c r="F46" s="3" t="s">
        <v>28</v>
      </c>
      <c r="G46" s="3" t="s">
        <v>28</v>
      </c>
      <c r="H46" s="5">
        <v>1702</v>
      </c>
      <c r="I46" s="5">
        <v>94</v>
      </c>
      <c r="J46" s="5">
        <v>1014</v>
      </c>
      <c r="K46" s="5">
        <v>1301</v>
      </c>
      <c r="L46" s="5">
        <v>8.8155999999999998E-2</v>
      </c>
      <c r="M46" s="5">
        <f t="shared" si="1"/>
        <v>28226</v>
      </c>
      <c r="N46" s="5">
        <v>293</v>
      </c>
      <c r="O46" s="5">
        <v>22047</v>
      </c>
      <c r="P46" s="5">
        <v>14758</v>
      </c>
      <c r="Q46" s="5">
        <v>0</v>
      </c>
      <c r="R46" s="5">
        <v>0</v>
      </c>
      <c r="S46" s="5">
        <f t="shared" si="2"/>
        <v>18430</v>
      </c>
      <c r="T46" s="5">
        <v>124</v>
      </c>
      <c r="U46" s="5">
        <v>68</v>
      </c>
      <c r="V46" s="5">
        <v>6179</v>
      </c>
      <c r="W46" s="5">
        <v>3672</v>
      </c>
      <c r="X46" s="37">
        <f t="shared" si="3"/>
        <v>0.78108835825125766</v>
      </c>
      <c r="Y46" s="37">
        <f t="shared" si="4"/>
        <v>0</v>
      </c>
      <c r="Z46" s="37">
        <f t="shared" si="5"/>
        <v>0.21891164174874228</v>
      </c>
      <c r="AA46" s="37">
        <f t="shared" si="6"/>
        <v>0.80075963103635373</v>
      </c>
      <c r="AB46" s="37">
        <f t="shared" si="7"/>
        <v>0</v>
      </c>
      <c r="AC46" s="37">
        <f t="shared" si="8"/>
        <v>0.19924036896364622</v>
      </c>
      <c r="AD46" s="36">
        <f t="shared" si="9"/>
        <v>1.03805002479983E-2</v>
      </c>
      <c r="AE46" s="36">
        <f t="shared" si="10"/>
        <v>1.5897992403689637E-2</v>
      </c>
      <c r="AF46" s="37">
        <f t="shared" si="11"/>
        <v>0.77940046118370487</v>
      </c>
    </row>
    <row r="47" spans="1:32" x14ac:dyDescent="0.25">
      <c r="A47" s="2" t="s">
        <v>1581</v>
      </c>
      <c r="B47" s="3" t="s">
        <v>24</v>
      </c>
      <c r="C47" s="4" t="s">
        <v>1582</v>
      </c>
      <c r="D47" s="3" t="s">
        <v>26</v>
      </c>
      <c r="E47" s="3" t="s">
        <v>1583</v>
      </c>
      <c r="F47" s="3" t="s">
        <v>28</v>
      </c>
      <c r="G47" s="3" t="s">
        <v>28</v>
      </c>
      <c r="H47" s="5">
        <v>31</v>
      </c>
      <c r="I47" s="5">
        <v>0</v>
      </c>
      <c r="J47" s="5">
        <v>48</v>
      </c>
      <c r="K47" s="5">
        <v>55</v>
      </c>
      <c r="L47" s="5">
        <v>1.8778E-2</v>
      </c>
      <c r="M47" s="5">
        <f t="shared" si="1"/>
        <v>4586</v>
      </c>
      <c r="N47" s="5">
        <v>26</v>
      </c>
      <c r="O47" s="5">
        <v>4176</v>
      </c>
      <c r="P47" s="5">
        <v>2929</v>
      </c>
      <c r="Q47" s="5">
        <v>0</v>
      </c>
      <c r="R47" s="5">
        <v>0</v>
      </c>
      <c r="S47" s="5">
        <f t="shared" si="2"/>
        <v>3204</v>
      </c>
      <c r="T47" s="5">
        <v>3</v>
      </c>
      <c r="U47" s="5">
        <v>1</v>
      </c>
      <c r="V47" s="5">
        <v>410</v>
      </c>
      <c r="W47" s="5">
        <v>275</v>
      </c>
      <c r="X47" s="37">
        <f t="shared" si="3"/>
        <v>0.91059747056258178</v>
      </c>
      <c r="Y47" s="37">
        <f t="shared" si="4"/>
        <v>0</v>
      </c>
      <c r="Z47" s="37">
        <f t="shared" si="5"/>
        <v>8.9402529437418235E-2</v>
      </c>
      <c r="AA47" s="37">
        <f t="shared" si="6"/>
        <v>0.91416978776529334</v>
      </c>
      <c r="AB47" s="37">
        <f t="shared" si="7"/>
        <v>0</v>
      </c>
      <c r="AC47" s="37">
        <f t="shared" si="8"/>
        <v>8.5830212234706618E-2</v>
      </c>
      <c r="AD47" s="36">
        <f t="shared" si="9"/>
        <v>5.6694286960313998E-3</v>
      </c>
      <c r="AE47" s="36">
        <f t="shared" si="10"/>
        <v>8.1148564294631718E-3</v>
      </c>
      <c r="AF47" s="37">
        <f t="shared" si="11"/>
        <v>0.87272727272727268</v>
      </c>
    </row>
    <row r="48" spans="1:32" x14ac:dyDescent="0.25">
      <c r="A48" s="2" t="s">
        <v>654</v>
      </c>
      <c r="B48" s="3" t="s">
        <v>24</v>
      </c>
      <c r="C48" s="4" t="s">
        <v>655</v>
      </c>
      <c r="D48" s="3" t="s">
        <v>26</v>
      </c>
      <c r="E48" s="3" t="s">
        <v>656</v>
      </c>
      <c r="F48" s="3" t="s">
        <v>28</v>
      </c>
      <c r="G48" s="3" t="s">
        <v>28</v>
      </c>
      <c r="H48" s="5">
        <v>252</v>
      </c>
      <c r="I48" s="5">
        <v>6</v>
      </c>
      <c r="J48" s="5">
        <v>222</v>
      </c>
      <c r="K48" s="5">
        <v>295</v>
      </c>
      <c r="L48" s="5">
        <v>3.8327E-2</v>
      </c>
      <c r="M48" s="5">
        <f t="shared" si="1"/>
        <v>12863</v>
      </c>
      <c r="N48" s="5">
        <v>92</v>
      </c>
      <c r="O48" s="5">
        <v>11320</v>
      </c>
      <c r="P48" s="5">
        <v>7697</v>
      </c>
      <c r="Q48" s="5">
        <v>0</v>
      </c>
      <c r="R48" s="5">
        <v>0</v>
      </c>
      <c r="S48" s="5">
        <f t="shared" si="2"/>
        <v>8538</v>
      </c>
      <c r="T48" s="5">
        <v>28</v>
      </c>
      <c r="U48" s="5">
        <v>19</v>
      </c>
      <c r="V48" s="5">
        <v>1543</v>
      </c>
      <c r="W48" s="5">
        <v>841</v>
      </c>
      <c r="X48" s="37">
        <f t="shared" si="3"/>
        <v>0.88004353572261529</v>
      </c>
      <c r="Y48" s="37">
        <f t="shared" si="4"/>
        <v>0</v>
      </c>
      <c r="Z48" s="37">
        <f t="shared" si="5"/>
        <v>0.11995646427738475</v>
      </c>
      <c r="AA48" s="37">
        <f t="shared" si="6"/>
        <v>0.90149918013586317</v>
      </c>
      <c r="AB48" s="37">
        <f t="shared" si="7"/>
        <v>0</v>
      </c>
      <c r="AC48" s="37">
        <f t="shared" si="8"/>
        <v>9.8500819864136807E-2</v>
      </c>
      <c r="AD48" s="36">
        <f t="shared" si="9"/>
        <v>7.1522972867915724E-3</v>
      </c>
      <c r="AE48" s="36">
        <f t="shared" si="10"/>
        <v>1.0775357226516749E-2</v>
      </c>
      <c r="AF48" s="37">
        <f t="shared" si="11"/>
        <v>0.75254237288135595</v>
      </c>
    </row>
    <row r="49" spans="1:32" x14ac:dyDescent="0.25">
      <c r="A49" s="2" t="s">
        <v>1345</v>
      </c>
      <c r="B49" s="3" t="s">
        <v>24</v>
      </c>
      <c r="C49" s="4" t="s">
        <v>1346</v>
      </c>
      <c r="D49" s="3" t="s">
        <v>26</v>
      </c>
      <c r="E49" s="3" t="s">
        <v>1347</v>
      </c>
      <c r="F49" s="3" t="s">
        <v>28</v>
      </c>
      <c r="G49" s="3" t="s">
        <v>28</v>
      </c>
      <c r="H49" s="5">
        <v>85</v>
      </c>
      <c r="I49" s="5">
        <v>1</v>
      </c>
      <c r="J49" s="5">
        <v>128</v>
      </c>
      <c r="K49" s="5">
        <v>139</v>
      </c>
      <c r="L49" s="5">
        <v>3.7791999999999999E-2</v>
      </c>
      <c r="M49" s="5">
        <f t="shared" si="1"/>
        <v>5258</v>
      </c>
      <c r="N49" s="5">
        <v>77</v>
      </c>
      <c r="O49" s="5">
        <v>5191</v>
      </c>
      <c r="P49" s="5">
        <v>3678</v>
      </c>
      <c r="Q49" s="5">
        <v>0</v>
      </c>
      <c r="R49" s="5">
        <v>0</v>
      </c>
      <c r="S49" s="5">
        <f t="shared" si="2"/>
        <v>3730</v>
      </c>
      <c r="T49" s="5">
        <v>2</v>
      </c>
      <c r="U49" s="5">
        <v>3</v>
      </c>
      <c r="V49" s="5">
        <v>67</v>
      </c>
      <c r="W49" s="5">
        <v>52</v>
      </c>
      <c r="X49" s="37">
        <f t="shared" si="3"/>
        <v>0.9872575123621149</v>
      </c>
      <c r="Y49" s="37">
        <f t="shared" si="4"/>
        <v>0</v>
      </c>
      <c r="Z49" s="37">
        <f t="shared" si="5"/>
        <v>1.2742487637885127E-2</v>
      </c>
      <c r="AA49" s="37">
        <f t="shared" si="6"/>
        <v>0.98605898123324398</v>
      </c>
      <c r="AB49" s="37">
        <f t="shared" si="7"/>
        <v>0</v>
      </c>
      <c r="AC49" s="37">
        <f t="shared" si="8"/>
        <v>1.3941018766756031E-2</v>
      </c>
      <c r="AD49" s="36">
        <f t="shared" si="9"/>
        <v>1.4644351464435146E-2</v>
      </c>
      <c r="AE49" s="36">
        <f t="shared" si="10"/>
        <v>2.0643431635388738E-2</v>
      </c>
      <c r="AF49" s="37">
        <f t="shared" si="11"/>
        <v>0.92086330935251803</v>
      </c>
    </row>
    <row r="50" spans="1:32" x14ac:dyDescent="0.25">
      <c r="A50" s="2" t="s">
        <v>2032</v>
      </c>
      <c r="B50" s="3" t="s">
        <v>24</v>
      </c>
      <c r="C50" s="4" t="s">
        <v>2033</v>
      </c>
      <c r="D50" s="3" t="s">
        <v>26</v>
      </c>
      <c r="E50" s="3" t="s">
        <v>2034</v>
      </c>
      <c r="F50" s="3" t="s">
        <v>28</v>
      </c>
      <c r="G50" s="3" t="s">
        <v>28</v>
      </c>
      <c r="H50" s="5">
        <v>16</v>
      </c>
      <c r="I50" s="5">
        <v>0</v>
      </c>
      <c r="J50" s="5">
        <v>26</v>
      </c>
      <c r="K50" s="5">
        <v>28</v>
      </c>
      <c r="L50" s="5">
        <v>1.5837E-2</v>
      </c>
      <c r="M50" s="5">
        <f t="shared" si="1"/>
        <v>2522</v>
      </c>
      <c r="N50" s="5">
        <v>16</v>
      </c>
      <c r="O50" s="5">
        <v>2444</v>
      </c>
      <c r="P50" s="5">
        <v>1768</v>
      </c>
      <c r="Q50" s="5">
        <v>0</v>
      </c>
      <c r="R50" s="5">
        <v>0</v>
      </c>
      <c r="S50" s="5">
        <f t="shared" si="2"/>
        <v>1828</v>
      </c>
      <c r="T50" s="5">
        <v>1</v>
      </c>
      <c r="U50" s="5">
        <v>1</v>
      </c>
      <c r="V50" s="5">
        <v>78</v>
      </c>
      <c r="W50" s="5">
        <v>60</v>
      </c>
      <c r="X50" s="37">
        <f t="shared" si="3"/>
        <v>0.96907216494845361</v>
      </c>
      <c r="Y50" s="37">
        <f t="shared" si="4"/>
        <v>0</v>
      </c>
      <c r="Z50" s="37">
        <f t="shared" si="5"/>
        <v>3.0927835051546393E-2</v>
      </c>
      <c r="AA50" s="37">
        <f t="shared" si="6"/>
        <v>0.96717724288840268</v>
      </c>
      <c r="AB50" s="37">
        <f t="shared" si="7"/>
        <v>0</v>
      </c>
      <c r="AC50" s="37">
        <f t="shared" si="8"/>
        <v>3.2822757111597371E-2</v>
      </c>
      <c r="AD50" s="36">
        <f t="shared" si="9"/>
        <v>6.3441712926249009E-3</v>
      </c>
      <c r="AE50" s="36">
        <f t="shared" si="10"/>
        <v>8.7527352297592995E-3</v>
      </c>
      <c r="AF50" s="37">
        <f t="shared" si="11"/>
        <v>0.9285714285714286</v>
      </c>
    </row>
    <row r="51" spans="1:32" x14ac:dyDescent="0.25">
      <c r="A51" s="2" t="s">
        <v>2195</v>
      </c>
      <c r="B51" s="3" t="s">
        <v>24</v>
      </c>
      <c r="C51" s="4" t="s">
        <v>2196</v>
      </c>
      <c r="D51" s="3" t="s">
        <v>26</v>
      </c>
      <c r="E51" s="3" t="s">
        <v>2197</v>
      </c>
      <c r="F51" s="3" t="s">
        <v>28</v>
      </c>
      <c r="G51" s="3" t="s">
        <v>28</v>
      </c>
      <c r="H51" s="5">
        <v>12</v>
      </c>
      <c r="I51" s="5">
        <v>0</v>
      </c>
      <c r="J51" s="5">
        <v>15</v>
      </c>
      <c r="K51" s="5">
        <v>15</v>
      </c>
      <c r="L51" s="5">
        <v>1.0534E-2</v>
      </c>
      <c r="M51" s="5">
        <f t="shared" si="1"/>
        <v>1910</v>
      </c>
      <c r="N51" s="5">
        <v>4</v>
      </c>
      <c r="O51" s="5">
        <v>1910</v>
      </c>
      <c r="P51" s="5">
        <v>1424</v>
      </c>
      <c r="Q51" s="5">
        <v>0</v>
      </c>
      <c r="R51" s="5">
        <v>0</v>
      </c>
      <c r="S51" s="5">
        <f t="shared" si="2"/>
        <v>1424</v>
      </c>
      <c r="T51" s="5">
        <v>0</v>
      </c>
      <c r="U51" s="5">
        <v>0</v>
      </c>
      <c r="V51" s="5">
        <v>0</v>
      </c>
      <c r="W51" s="5">
        <v>0</v>
      </c>
      <c r="X51" s="37">
        <f t="shared" si="3"/>
        <v>1</v>
      </c>
      <c r="Y51" s="37">
        <f t="shared" si="4"/>
        <v>0</v>
      </c>
      <c r="Z51" s="37">
        <f t="shared" si="5"/>
        <v>0</v>
      </c>
      <c r="AA51" s="37">
        <f t="shared" si="6"/>
        <v>1</v>
      </c>
      <c r="AB51" s="37">
        <f t="shared" si="7"/>
        <v>0</v>
      </c>
      <c r="AC51" s="37">
        <f t="shared" si="8"/>
        <v>0</v>
      </c>
      <c r="AD51" s="36">
        <f t="shared" si="9"/>
        <v>2.0942408376963353E-3</v>
      </c>
      <c r="AE51" s="36">
        <f t="shared" si="10"/>
        <v>2.8089887640449437E-3</v>
      </c>
      <c r="AF51" s="37">
        <f t="shared" si="11"/>
        <v>1</v>
      </c>
    </row>
    <row r="52" spans="1:32" x14ac:dyDescent="0.25">
      <c r="A52" s="2" t="s">
        <v>792</v>
      </c>
      <c r="B52" s="3" t="s">
        <v>24</v>
      </c>
      <c r="C52" s="4" t="s">
        <v>793</v>
      </c>
      <c r="D52" s="3" t="s">
        <v>26</v>
      </c>
      <c r="E52" s="3" t="s">
        <v>794</v>
      </c>
      <c r="F52" s="3" t="s">
        <v>28</v>
      </c>
      <c r="G52" s="3" t="s">
        <v>28</v>
      </c>
      <c r="H52" s="5">
        <v>146</v>
      </c>
      <c r="I52" s="5">
        <v>7</v>
      </c>
      <c r="J52" s="5">
        <v>208</v>
      </c>
      <c r="K52" s="5">
        <v>288</v>
      </c>
      <c r="L52" s="5">
        <v>4.3491000000000002E-2</v>
      </c>
      <c r="M52" s="5">
        <f t="shared" si="1"/>
        <v>10440</v>
      </c>
      <c r="N52" s="5">
        <v>60</v>
      </c>
      <c r="O52" s="5">
        <v>8964</v>
      </c>
      <c r="P52" s="5">
        <v>6622</v>
      </c>
      <c r="Q52" s="5">
        <v>0</v>
      </c>
      <c r="R52" s="5">
        <v>0</v>
      </c>
      <c r="S52" s="5">
        <f t="shared" si="2"/>
        <v>7646</v>
      </c>
      <c r="T52" s="5">
        <v>70</v>
      </c>
      <c r="U52" s="5">
        <v>19</v>
      </c>
      <c r="V52" s="5">
        <v>1476</v>
      </c>
      <c r="W52" s="5">
        <v>1024</v>
      </c>
      <c r="X52" s="37">
        <f t="shared" si="3"/>
        <v>0.85862068965517246</v>
      </c>
      <c r="Y52" s="37">
        <f t="shared" si="4"/>
        <v>0</v>
      </c>
      <c r="Z52" s="37">
        <f t="shared" si="5"/>
        <v>0.14137931034482759</v>
      </c>
      <c r="AA52" s="37">
        <f t="shared" si="6"/>
        <v>0.86607376405963898</v>
      </c>
      <c r="AB52" s="37">
        <f t="shared" si="7"/>
        <v>0</v>
      </c>
      <c r="AC52" s="37">
        <f t="shared" si="8"/>
        <v>0.13392623594036096</v>
      </c>
      <c r="AD52" s="36">
        <f t="shared" si="9"/>
        <v>5.7471264367816091E-3</v>
      </c>
      <c r="AE52" s="36">
        <f t="shared" si="10"/>
        <v>7.8472403871305257E-3</v>
      </c>
      <c r="AF52" s="37">
        <f t="shared" si="11"/>
        <v>0.72222222222222221</v>
      </c>
    </row>
    <row r="53" spans="1:32" x14ac:dyDescent="0.25">
      <c r="A53" s="2" t="s">
        <v>1966</v>
      </c>
      <c r="B53" s="3" t="s">
        <v>24</v>
      </c>
      <c r="C53" s="4" t="s">
        <v>1967</v>
      </c>
      <c r="D53" s="3" t="s">
        <v>26</v>
      </c>
      <c r="E53" s="3" t="s">
        <v>1968</v>
      </c>
      <c r="F53" s="3" t="s">
        <v>28</v>
      </c>
      <c r="G53" s="3" t="s">
        <v>28</v>
      </c>
      <c r="H53" s="5">
        <v>21</v>
      </c>
      <c r="I53" s="5">
        <v>0</v>
      </c>
      <c r="J53" s="5">
        <v>29</v>
      </c>
      <c r="K53" s="5">
        <v>31</v>
      </c>
      <c r="L53" s="5">
        <v>1.6341999999999999E-2</v>
      </c>
      <c r="M53" s="5">
        <f t="shared" si="1"/>
        <v>2580</v>
      </c>
      <c r="N53" s="5">
        <v>12</v>
      </c>
      <c r="O53" s="5">
        <v>2567</v>
      </c>
      <c r="P53" s="5">
        <v>1897</v>
      </c>
      <c r="Q53" s="5">
        <v>0</v>
      </c>
      <c r="R53" s="5">
        <v>0</v>
      </c>
      <c r="S53" s="5">
        <f t="shared" si="2"/>
        <v>1907</v>
      </c>
      <c r="T53" s="5">
        <v>4</v>
      </c>
      <c r="U53" s="5">
        <v>5</v>
      </c>
      <c r="V53" s="5">
        <v>13</v>
      </c>
      <c r="W53" s="5">
        <v>10</v>
      </c>
      <c r="X53" s="37">
        <f t="shared" si="3"/>
        <v>0.99496124031007749</v>
      </c>
      <c r="Y53" s="37">
        <f t="shared" si="4"/>
        <v>0</v>
      </c>
      <c r="Z53" s="37">
        <f t="shared" si="5"/>
        <v>5.0387596899224806E-3</v>
      </c>
      <c r="AA53" s="37">
        <f t="shared" si="6"/>
        <v>0.9947561615102255</v>
      </c>
      <c r="AB53" s="37">
        <f t="shared" si="7"/>
        <v>0</v>
      </c>
      <c r="AC53" s="37">
        <f t="shared" si="8"/>
        <v>5.243838489774515E-3</v>
      </c>
      <c r="AD53" s="36">
        <f t="shared" si="9"/>
        <v>4.6511627906976744E-3</v>
      </c>
      <c r="AE53" s="36">
        <f t="shared" si="10"/>
        <v>6.292606187729418E-3</v>
      </c>
      <c r="AF53" s="37">
        <f t="shared" si="11"/>
        <v>0.93548387096774188</v>
      </c>
    </row>
    <row r="54" spans="1:32" x14ac:dyDescent="0.25">
      <c r="A54" s="2" t="s">
        <v>2198</v>
      </c>
      <c r="B54" s="3" t="s">
        <v>24</v>
      </c>
      <c r="C54" s="4" t="s">
        <v>2199</v>
      </c>
      <c r="D54" s="3" t="s">
        <v>26</v>
      </c>
      <c r="E54" s="3" t="s">
        <v>2200</v>
      </c>
      <c r="F54" s="3" t="s">
        <v>28</v>
      </c>
      <c r="G54" s="3" t="s">
        <v>28</v>
      </c>
      <c r="H54" s="5">
        <v>14</v>
      </c>
      <c r="I54" s="5">
        <v>0</v>
      </c>
      <c r="J54" s="5">
        <v>13</v>
      </c>
      <c r="K54" s="5">
        <v>14</v>
      </c>
      <c r="L54" s="5">
        <v>9.8589999999999997E-3</v>
      </c>
      <c r="M54" s="5">
        <f t="shared" si="1"/>
        <v>2021</v>
      </c>
      <c r="N54" s="5">
        <v>3</v>
      </c>
      <c r="O54" s="5">
        <v>1991</v>
      </c>
      <c r="P54" s="5">
        <v>1420</v>
      </c>
      <c r="Q54" s="5">
        <v>0</v>
      </c>
      <c r="R54" s="5">
        <v>0</v>
      </c>
      <c r="S54" s="5">
        <f t="shared" si="2"/>
        <v>1438</v>
      </c>
      <c r="T54" s="5">
        <v>0</v>
      </c>
      <c r="U54" s="5">
        <v>1</v>
      </c>
      <c r="V54" s="5">
        <v>30</v>
      </c>
      <c r="W54" s="5">
        <v>18</v>
      </c>
      <c r="X54" s="37">
        <f t="shared" si="3"/>
        <v>0.98515586343394357</v>
      </c>
      <c r="Y54" s="37">
        <f t="shared" si="4"/>
        <v>0</v>
      </c>
      <c r="Z54" s="37">
        <f t="shared" si="5"/>
        <v>1.4844136566056407E-2</v>
      </c>
      <c r="AA54" s="37">
        <f t="shared" si="6"/>
        <v>0.98748261474269816</v>
      </c>
      <c r="AB54" s="37">
        <f t="shared" si="7"/>
        <v>0</v>
      </c>
      <c r="AC54" s="37">
        <f t="shared" si="8"/>
        <v>1.2517385257301807E-2</v>
      </c>
      <c r="AD54" s="36">
        <f t="shared" si="9"/>
        <v>1.4844136566056407E-3</v>
      </c>
      <c r="AE54" s="36">
        <f t="shared" si="10"/>
        <v>2.086230876216968E-3</v>
      </c>
      <c r="AF54" s="37">
        <f t="shared" si="11"/>
        <v>0.9285714285714286</v>
      </c>
    </row>
    <row r="55" spans="1:32" x14ac:dyDescent="0.25">
      <c r="A55" s="2" t="s">
        <v>1220</v>
      </c>
      <c r="B55" s="3" t="s">
        <v>24</v>
      </c>
      <c r="C55" s="4" t="s">
        <v>1221</v>
      </c>
      <c r="D55" s="3" t="s">
        <v>26</v>
      </c>
      <c r="E55" s="3" t="s">
        <v>1222</v>
      </c>
      <c r="F55" s="3" t="s">
        <v>28</v>
      </c>
      <c r="G55" s="3" t="s">
        <v>28</v>
      </c>
      <c r="H55" s="5">
        <v>36</v>
      </c>
      <c r="I55" s="5">
        <v>3</v>
      </c>
      <c r="J55" s="5">
        <v>71</v>
      </c>
      <c r="K55" s="5">
        <v>74</v>
      </c>
      <c r="L55" s="5">
        <v>1.7670000000000002E-2</v>
      </c>
      <c r="M55" s="5">
        <f t="shared" si="1"/>
        <v>5707</v>
      </c>
      <c r="N55" s="5">
        <v>30</v>
      </c>
      <c r="O55" s="5">
        <v>5611</v>
      </c>
      <c r="P55" s="5">
        <v>4188</v>
      </c>
      <c r="Q55" s="5">
        <v>0</v>
      </c>
      <c r="R55" s="5">
        <v>0</v>
      </c>
      <c r="S55" s="5">
        <f t="shared" si="2"/>
        <v>4258</v>
      </c>
      <c r="T55" s="5">
        <v>14</v>
      </c>
      <c r="U55" s="5">
        <v>5</v>
      </c>
      <c r="V55" s="5">
        <v>96</v>
      </c>
      <c r="W55" s="5">
        <v>70</v>
      </c>
      <c r="X55" s="37">
        <f t="shared" si="3"/>
        <v>0.98317855265463461</v>
      </c>
      <c r="Y55" s="37">
        <f t="shared" si="4"/>
        <v>0</v>
      </c>
      <c r="Z55" s="37">
        <f t="shared" si="5"/>
        <v>1.682144734536534E-2</v>
      </c>
      <c r="AA55" s="37">
        <f t="shared" si="6"/>
        <v>0.98356035697510569</v>
      </c>
      <c r="AB55" s="37">
        <f t="shared" si="7"/>
        <v>0</v>
      </c>
      <c r="AC55" s="37">
        <f t="shared" si="8"/>
        <v>1.6439643024894316E-2</v>
      </c>
      <c r="AD55" s="36">
        <f t="shared" si="9"/>
        <v>5.2567022954266686E-3</v>
      </c>
      <c r="AE55" s="36">
        <f t="shared" si="10"/>
        <v>7.0455612963832787E-3</v>
      </c>
      <c r="AF55" s="37">
        <f t="shared" si="11"/>
        <v>0.95945945945945943</v>
      </c>
    </row>
    <row r="56" spans="1:32" x14ac:dyDescent="0.25">
      <c r="A56" s="2" t="s">
        <v>2312</v>
      </c>
      <c r="B56" s="3" t="s">
        <v>24</v>
      </c>
      <c r="C56" s="4" t="s">
        <v>2313</v>
      </c>
      <c r="D56" s="3" t="s">
        <v>26</v>
      </c>
      <c r="E56" s="3" t="s">
        <v>2314</v>
      </c>
      <c r="F56" s="3" t="s">
        <v>28</v>
      </c>
      <c r="G56" s="3" t="s">
        <v>28</v>
      </c>
      <c r="H56" s="5">
        <v>12</v>
      </c>
      <c r="I56" s="5">
        <v>0</v>
      </c>
      <c r="J56" s="5">
        <v>14</v>
      </c>
      <c r="K56" s="5">
        <v>14</v>
      </c>
      <c r="L56" s="5">
        <v>1.227E-2</v>
      </c>
      <c r="M56" s="5">
        <f t="shared" si="1"/>
        <v>1624</v>
      </c>
      <c r="N56" s="5">
        <v>4</v>
      </c>
      <c r="O56" s="5">
        <v>1624</v>
      </c>
      <c r="P56" s="5">
        <v>1141</v>
      </c>
      <c r="Q56" s="5">
        <v>0</v>
      </c>
      <c r="R56" s="5">
        <v>0</v>
      </c>
      <c r="S56" s="5">
        <f t="shared" si="2"/>
        <v>1141</v>
      </c>
      <c r="T56" s="5">
        <v>0</v>
      </c>
      <c r="U56" s="5">
        <v>0</v>
      </c>
      <c r="V56" s="5">
        <v>0</v>
      </c>
      <c r="W56" s="5">
        <v>0</v>
      </c>
      <c r="X56" s="37">
        <f t="shared" si="3"/>
        <v>1</v>
      </c>
      <c r="Y56" s="37">
        <f t="shared" si="4"/>
        <v>0</v>
      </c>
      <c r="Z56" s="37">
        <f t="shared" si="5"/>
        <v>0</v>
      </c>
      <c r="AA56" s="37">
        <f t="shared" si="6"/>
        <v>1</v>
      </c>
      <c r="AB56" s="37">
        <f t="shared" si="7"/>
        <v>0</v>
      </c>
      <c r="AC56" s="37">
        <f t="shared" si="8"/>
        <v>0</v>
      </c>
      <c r="AD56" s="36">
        <f t="shared" si="9"/>
        <v>2.4630541871921183E-3</v>
      </c>
      <c r="AE56" s="36">
        <f t="shared" si="10"/>
        <v>3.5056967572304996E-3</v>
      </c>
      <c r="AF56" s="37">
        <f t="shared" si="11"/>
        <v>1</v>
      </c>
    </row>
    <row r="57" spans="1:32" x14ac:dyDescent="0.25">
      <c r="A57" s="2" t="s">
        <v>903</v>
      </c>
      <c r="B57" s="3" t="s">
        <v>24</v>
      </c>
      <c r="C57" s="4" t="s">
        <v>904</v>
      </c>
      <c r="D57" s="3" t="s">
        <v>206</v>
      </c>
      <c r="E57" s="3" t="s">
        <v>905</v>
      </c>
      <c r="F57" s="3" t="s">
        <v>28</v>
      </c>
      <c r="G57" s="3" t="s">
        <v>28</v>
      </c>
      <c r="H57" s="5">
        <v>541</v>
      </c>
      <c r="I57" s="5">
        <v>17</v>
      </c>
      <c r="J57" s="5">
        <v>273</v>
      </c>
      <c r="K57" s="5">
        <v>379</v>
      </c>
      <c r="L57" s="5">
        <v>6.5514000000000003E-2</v>
      </c>
      <c r="M57" s="5">
        <f t="shared" si="1"/>
        <v>8862</v>
      </c>
      <c r="N57" s="5">
        <v>0</v>
      </c>
      <c r="O57" s="5">
        <v>7806</v>
      </c>
      <c r="P57" s="5">
        <v>5785</v>
      </c>
      <c r="Q57" s="5">
        <v>0</v>
      </c>
      <c r="R57" s="5">
        <v>0</v>
      </c>
      <c r="S57" s="5">
        <f t="shared" si="2"/>
        <v>6547</v>
      </c>
      <c r="T57" s="5">
        <v>42</v>
      </c>
      <c r="U57" s="5">
        <v>4</v>
      </c>
      <c r="V57" s="5">
        <v>1056</v>
      </c>
      <c r="W57" s="5">
        <v>762</v>
      </c>
      <c r="X57" s="37">
        <f t="shared" si="3"/>
        <v>0.88083953960731209</v>
      </c>
      <c r="Y57" s="37">
        <f t="shared" si="4"/>
        <v>0</v>
      </c>
      <c r="Z57" s="37">
        <f t="shared" si="5"/>
        <v>0.11916046039268788</v>
      </c>
      <c r="AA57" s="37">
        <f t="shared" si="6"/>
        <v>0.88361081411333431</v>
      </c>
      <c r="AB57" s="37">
        <f t="shared" si="7"/>
        <v>0</v>
      </c>
      <c r="AC57" s="37">
        <f t="shared" si="8"/>
        <v>0.11638918588666565</v>
      </c>
      <c r="AD57" s="36">
        <f t="shared" si="9"/>
        <v>0</v>
      </c>
      <c r="AE57" s="36">
        <f t="shared" si="10"/>
        <v>0</v>
      </c>
      <c r="AF57" s="37">
        <f t="shared" si="11"/>
        <v>0.72031662269129293</v>
      </c>
    </row>
    <row r="58" spans="1:32" x14ac:dyDescent="0.25">
      <c r="A58" s="2" t="s">
        <v>885</v>
      </c>
      <c r="B58" s="3" t="s">
        <v>24</v>
      </c>
      <c r="C58" s="4" t="s">
        <v>886</v>
      </c>
      <c r="D58" s="3" t="s">
        <v>26</v>
      </c>
      <c r="E58" s="3" t="s">
        <v>887</v>
      </c>
      <c r="F58" s="3" t="s">
        <v>28</v>
      </c>
      <c r="G58" s="3" t="s">
        <v>28</v>
      </c>
      <c r="H58" s="5">
        <v>518</v>
      </c>
      <c r="I58" s="5">
        <v>14</v>
      </c>
      <c r="J58" s="5">
        <v>525</v>
      </c>
      <c r="K58" s="5">
        <v>579</v>
      </c>
      <c r="L58" s="5">
        <v>9.8302E-2</v>
      </c>
      <c r="M58" s="5">
        <f t="shared" si="1"/>
        <v>8665</v>
      </c>
      <c r="N58" s="5">
        <v>239</v>
      </c>
      <c r="O58" s="5">
        <v>8016</v>
      </c>
      <c r="P58" s="5">
        <v>5890</v>
      </c>
      <c r="Q58" s="5">
        <v>0</v>
      </c>
      <c r="R58" s="5">
        <v>0</v>
      </c>
      <c r="S58" s="5">
        <f t="shared" si="2"/>
        <v>6328</v>
      </c>
      <c r="T58" s="5">
        <v>5</v>
      </c>
      <c r="U58" s="5">
        <v>5</v>
      </c>
      <c r="V58" s="5">
        <v>649</v>
      </c>
      <c r="W58" s="5">
        <v>438</v>
      </c>
      <c r="X58" s="37">
        <f t="shared" si="3"/>
        <v>0.92510098095787652</v>
      </c>
      <c r="Y58" s="37">
        <f t="shared" si="4"/>
        <v>0</v>
      </c>
      <c r="Z58" s="37">
        <f t="shared" si="5"/>
        <v>7.4899019042123482E-2</v>
      </c>
      <c r="AA58" s="37">
        <f t="shared" si="6"/>
        <v>0.93078381795195952</v>
      </c>
      <c r="AB58" s="37">
        <f t="shared" si="7"/>
        <v>0</v>
      </c>
      <c r="AC58" s="37">
        <f t="shared" si="8"/>
        <v>6.9216182048040462E-2</v>
      </c>
      <c r="AD58" s="36">
        <f t="shared" si="9"/>
        <v>2.7582227351413732E-2</v>
      </c>
      <c r="AE58" s="36">
        <f t="shared" si="10"/>
        <v>3.776864728192162E-2</v>
      </c>
      <c r="AF58" s="37">
        <f t="shared" si="11"/>
        <v>0.90673575129533679</v>
      </c>
    </row>
    <row r="59" spans="1:32" x14ac:dyDescent="0.25">
      <c r="A59" s="2" t="s">
        <v>447</v>
      </c>
      <c r="B59" s="3" t="s">
        <v>24</v>
      </c>
      <c r="C59" s="4" t="s">
        <v>448</v>
      </c>
      <c r="D59" s="3" t="s">
        <v>26</v>
      </c>
      <c r="E59" s="3" t="s">
        <v>449</v>
      </c>
      <c r="F59" s="3" t="s">
        <v>28</v>
      </c>
      <c r="G59" s="3" t="s">
        <v>28</v>
      </c>
      <c r="H59" s="5">
        <v>234</v>
      </c>
      <c r="I59" s="5">
        <v>4</v>
      </c>
      <c r="J59" s="5">
        <v>290</v>
      </c>
      <c r="K59" s="5">
        <v>366</v>
      </c>
      <c r="L59" s="5">
        <v>3.5557999999999999E-2</v>
      </c>
      <c r="M59" s="5">
        <f t="shared" si="1"/>
        <v>19259</v>
      </c>
      <c r="N59" s="5">
        <v>129</v>
      </c>
      <c r="O59" s="5">
        <v>14506</v>
      </c>
      <c r="P59" s="5">
        <v>10293</v>
      </c>
      <c r="Q59" s="5">
        <v>0</v>
      </c>
      <c r="R59" s="5">
        <v>0</v>
      </c>
      <c r="S59" s="5">
        <f t="shared" si="2"/>
        <v>13543</v>
      </c>
      <c r="T59" s="5">
        <v>21</v>
      </c>
      <c r="U59" s="5">
        <v>50</v>
      </c>
      <c r="V59" s="5">
        <v>4753</v>
      </c>
      <c r="W59" s="5">
        <v>3250</v>
      </c>
      <c r="X59" s="37">
        <f t="shared" si="3"/>
        <v>0.75320629316163867</v>
      </c>
      <c r="Y59" s="37">
        <f t="shared" si="4"/>
        <v>0</v>
      </c>
      <c r="Z59" s="37">
        <f t="shared" si="5"/>
        <v>0.2467937068383613</v>
      </c>
      <c r="AA59" s="37">
        <f t="shared" si="6"/>
        <v>0.76002362844273796</v>
      </c>
      <c r="AB59" s="37">
        <f t="shared" si="7"/>
        <v>0</v>
      </c>
      <c r="AC59" s="37">
        <f t="shared" si="8"/>
        <v>0.23997637155726206</v>
      </c>
      <c r="AD59" s="36">
        <f t="shared" si="9"/>
        <v>6.6981670907108361E-3</v>
      </c>
      <c r="AE59" s="36">
        <f t="shared" si="10"/>
        <v>9.5252159787344009E-3</v>
      </c>
      <c r="AF59" s="37">
        <f t="shared" si="11"/>
        <v>0.79234972677595628</v>
      </c>
    </row>
    <row r="60" spans="1:32" x14ac:dyDescent="0.25">
      <c r="A60" s="2" t="s">
        <v>1470</v>
      </c>
      <c r="B60" s="3" t="s">
        <v>24</v>
      </c>
      <c r="C60" s="4" t="s">
        <v>1471</v>
      </c>
      <c r="D60" s="3" t="s">
        <v>26</v>
      </c>
      <c r="E60" s="3" t="s">
        <v>1472</v>
      </c>
      <c r="F60" s="3" t="s">
        <v>28</v>
      </c>
      <c r="G60" s="3" t="s">
        <v>28</v>
      </c>
      <c r="H60" s="5">
        <v>80</v>
      </c>
      <c r="I60" s="5">
        <v>3</v>
      </c>
      <c r="J60" s="5">
        <v>92</v>
      </c>
      <c r="K60" s="5">
        <v>103</v>
      </c>
      <c r="L60" s="5">
        <v>3.1174E-2</v>
      </c>
      <c r="M60" s="5">
        <f t="shared" si="1"/>
        <v>4794</v>
      </c>
      <c r="N60" s="5">
        <v>54</v>
      </c>
      <c r="O60" s="5">
        <v>4535</v>
      </c>
      <c r="P60" s="5">
        <v>3304</v>
      </c>
      <c r="Q60" s="5">
        <v>0</v>
      </c>
      <c r="R60" s="5">
        <v>0</v>
      </c>
      <c r="S60" s="5">
        <f t="shared" si="2"/>
        <v>3463</v>
      </c>
      <c r="T60" s="5">
        <v>0</v>
      </c>
      <c r="U60" s="5">
        <v>1</v>
      </c>
      <c r="V60" s="5">
        <v>259</v>
      </c>
      <c r="W60" s="5">
        <v>159</v>
      </c>
      <c r="X60" s="37">
        <f t="shared" si="3"/>
        <v>0.94597413433458488</v>
      </c>
      <c r="Y60" s="37">
        <f t="shared" si="4"/>
        <v>0</v>
      </c>
      <c r="Z60" s="37">
        <f t="shared" si="5"/>
        <v>5.4025865665415104E-2</v>
      </c>
      <c r="AA60" s="37">
        <f t="shared" si="6"/>
        <v>0.95408605255558765</v>
      </c>
      <c r="AB60" s="37">
        <f t="shared" si="7"/>
        <v>0</v>
      </c>
      <c r="AC60" s="37">
        <f t="shared" si="8"/>
        <v>4.5913947444412358E-2</v>
      </c>
      <c r="AD60" s="36">
        <f t="shared" si="9"/>
        <v>1.1264080100125156E-2</v>
      </c>
      <c r="AE60" s="36">
        <f t="shared" si="10"/>
        <v>1.5593416113196651E-2</v>
      </c>
      <c r="AF60" s="37">
        <f t="shared" si="11"/>
        <v>0.89320388349514568</v>
      </c>
    </row>
    <row r="61" spans="1:32" x14ac:dyDescent="0.25">
      <c r="A61" s="2" t="s">
        <v>1261</v>
      </c>
      <c r="B61" s="3" t="s">
        <v>24</v>
      </c>
      <c r="C61" s="4" t="s">
        <v>1262</v>
      </c>
      <c r="D61" s="3" t="s">
        <v>26</v>
      </c>
      <c r="E61" s="3" t="s">
        <v>1263</v>
      </c>
      <c r="F61" s="3" t="s">
        <v>28</v>
      </c>
      <c r="G61" s="3" t="s">
        <v>28</v>
      </c>
      <c r="H61" s="5">
        <v>239</v>
      </c>
      <c r="I61" s="5">
        <v>20</v>
      </c>
      <c r="J61" s="5">
        <v>292</v>
      </c>
      <c r="K61" s="5">
        <v>331</v>
      </c>
      <c r="L61" s="5">
        <v>8.2236000000000004E-2</v>
      </c>
      <c r="M61" s="5">
        <f t="shared" si="1"/>
        <v>5525</v>
      </c>
      <c r="N61" s="5">
        <v>173</v>
      </c>
      <c r="O61" s="5">
        <v>5432</v>
      </c>
      <c r="P61" s="5">
        <v>4025</v>
      </c>
      <c r="Q61" s="5">
        <v>0</v>
      </c>
      <c r="R61" s="5">
        <v>0</v>
      </c>
      <c r="S61" s="5">
        <f t="shared" si="2"/>
        <v>4094</v>
      </c>
      <c r="T61" s="5">
        <v>19</v>
      </c>
      <c r="U61" s="5">
        <v>2</v>
      </c>
      <c r="V61" s="5">
        <v>93</v>
      </c>
      <c r="W61" s="5">
        <v>69</v>
      </c>
      <c r="X61" s="37">
        <f t="shared" si="3"/>
        <v>0.98316742081447961</v>
      </c>
      <c r="Y61" s="37">
        <f t="shared" si="4"/>
        <v>0</v>
      </c>
      <c r="Z61" s="37">
        <f t="shared" si="5"/>
        <v>1.6832579185520363E-2</v>
      </c>
      <c r="AA61" s="37">
        <f t="shared" si="6"/>
        <v>0.9831460674157303</v>
      </c>
      <c r="AB61" s="37">
        <f t="shared" si="7"/>
        <v>0</v>
      </c>
      <c r="AC61" s="37">
        <f t="shared" si="8"/>
        <v>1.6853932584269662E-2</v>
      </c>
      <c r="AD61" s="36">
        <f t="shared" si="9"/>
        <v>3.1312217194570134E-2</v>
      </c>
      <c r="AE61" s="36">
        <f t="shared" si="10"/>
        <v>4.225696140693698E-2</v>
      </c>
      <c r="AF61" s="37">
        <f t="shared" si="11"/>
        <v>0.8821752265861027</v>
      </c>
    </row>
    <row r="62" spans="1:32" x14ac:dyDescent="0.25">
      <c r="A62" s="2" t="s">
        <v>1779</v>
      </c>
      <c r="B62" s="3" t="s">
        <v>24</v>
      </c>
      <c r="C62" s="4" t="s">
        <v>1780</v>
      </c>
      <c r="D62" s="3" t="s">
        <v>26</v>
      </c>
      <c r="E62" s="3" t="s">
        <v>1781</v>
      </c>
      <c r="F62" s="3" t="s">
        <v>28</v>
      </c>
      <c r="G62" s="3" t="s">
        <v>28</v>
      </c>
      <c r="H62" s="5">
        <v>21</v>
      </c>
      <c r="I62" s="5">
        <v>0</v>
      </c>
      <c r="J62" s="5">
        <v>41</v>
      </c>
      <c r="K62" s="5">
        <v>43</v>
      </c>
      <c r="L62" s="5">
        <v>1.8638999999999999E-2</v>
      </c>
      <c r="M62" s="5">
        <f t="shared" si="1"/>
        <v>3187</v>
      </c>
      <c r="N62" s="5">
        <v>24</v>
      </c>
      <c r="O62" s="5">
        <v>3187</v>
      </c>
      <c r="P62" s="5">
        <v>2307</v>
      </c>
      <c r="Q62" s="5">
        <v>0</v>
      </c>
      <c r="R62" s="5">
        <v>0</v>
      </c>
      <c r="S62" s="5">
        <f t="shared" si="2"/>
        <v>2307</v>
      </c>
      <c r="T62" s="5">
        <v>3</v>
      </c>
      <c r="U62" s="5">
        <v>0</v>
      </c>
      <c r="V62" s="5">
        <v>0</v>
      </c>
      <c r="W62" s="5">
        <v>0</v>
      </c>
      <c r="X62" s="37">
        <f t="shared" si="3"/>
        <v>1</v>
      </c>
      <c r="Y62" s="37">
        <f t="shared" si="4"/>
        <v>0</v>
      </c>
      <c r="Z62" s="37">
        <f t="shared" si="5"/>
        <v>0</v>
      </c>
      <c r="AA62" s="37">
        <f t="shared" si="6"/>
        <v>1</v>
      </c>
      <c r="AB62" s="37">
        <f t="shared" si="7"/>
        <v>0</v>
      </c>
      <c r="AC62" s="37">
        <f t="shared" si="8"/>
        <v>0</v>
      </c>
      <c r="AD62" s="36">
        <f t="shared" si="9"/>
        <v>7.5305930342014432E-3</v>
      </c>
      <c r="AE62" s="36">
        <f t="shared" si="10"/>
        <v>1.0403120936280884E-2</v>
      </c>
      <c r="AF62" s="37">
        <f t="shared" si="11"/>
        <v>0.95348837209302328</v>
      </c>
    </row>
    <row r="63" spans="1:32" x14ac:dyDescent="0.25">
      <c r="A63" s="2" t="s">
        <v>1485</v>
      </c>
      <c r="B63" s="3" t="s">
        <v>24</v>
      </c>
      <c r="C63" s="4" t="s">
        <v>1486</v>
      </c>
      <c r="D63" s="3" t="s">
        <v>26</v>
      </c>
      <c r="E63" s="3" t="s">
        <v>1487</v>
      </c>
      <c r="F63" s="3" t="s">
        <v>28</v>
      </c>
      <c r="G63" s="3" t="s">
        <v>28</v>
      </c>
      <c r="H63" s="5">
        <v>316</v>
      </c>
      <c r="I63" s="5">
        <v>3</v>
      </c>
      <c r="J63" s="5">
        <v>197</v>
      </c>
      <c r="K63" s="5">
        <v>314</v>
      </c>
      <c r="L63" s="5">
        <v>9.6914E-2</v>
      </c>
      <c r="M63" s="5">
        <f t="shared" si="1"/>
        <v>6486</v>
      </c>
      <c r="N63" s="5">
        <v>101</v>
      </c>
      <c r="O63" s="5">
        <v>4756</v>
      </c>
      <c r="P63" s="5">
        <v>3240</v>
      </c>
      <c r="Q63" s="5">
        <v>0</v>
      </c>
      <c r="R63" s="5">
        <v>0</v>
      </c>
      <c r="S63" s="5">
        <f t="shared" si="2"/>
        <v>4299</v>
      </c>
      <c r="T63" s="5">
        <v>12</v>
      </c>
      <c r="U63" s="5">
        <v>18</v>
      </c>
      <c r="V63" s="5">
        <v>1730</v>
      </c>
      <c r="W63" s="5">
        <v>1059</v>
      </c>
      <c r="X63" s="37">
        <f t="shared" si="3"/>
        <v>0.73327166204131977</v>
      </c>
      <c r="Y63" s="37">
        <f t="shared" si="4"/>
        <v>0</v>
      </c>
      <c r="Z63" s="37">
        <f t="shared" si="5"/>
        <v>0.26672833795868023</v>
      </c>
      <c r="AA63" s="37">
        <f t="shared" si="6"/>
        <v>0.75366364270760644</v>
      </c>
      <c r="AB63" s="37">
        <f t="shared" si="7"/>
        <v>0</v>
      </c>
      <c r="AC63" s="37">
        <f t="shared" si="8"/>
        <v>0.24633635729239359</v>
      </c>
      <c r="AD63" s="36">
        <f t="shared" si="9"/>
        <v>1.557200123342584E-2</v>
      </c>
      <c r="AE63" s="36">
        <f t="shared" si="10"/>
        <v>2.3493835775761807E-2</v>
      </c>
      <c r="AF63" s="37">
        <f t="shared" si="11"/>
        <v>0.62738853503184711</v>
      </c>
    </row>
    <row r="64" spans="1:32" x14ac:dyDescent="0.25">
      <c r="A64" s="2" t="s">
        <v>804</v>
      </c>
      <c r="B64" s="3" t="s">
        <v>24</v>
      </c>
      <c r="C64" s="4" t="s">
        <v>805</v>
      </c>
      <c r="D64" s="3" t="s">
        <v>26</v>
      </c>
      <c r="E64" s="3" t="s">
        <v>806</v>
      </c>
      <c r="F64" s="3" t="s">
        <v>28</v>
      </c>
      <c r="G64" s="3" t="s">
        <v>28</v>
      </c>
      <c r="H64" s="5">
        <v>642</v>
      </c>
      <c r="I64" s="5">
        <v>97</v>
      </c>
      <c r="J64" s="5">
        <v>411</v>
      </c>
      <c r="K64" s="5">
        <v>465</v>
      </c>
      <c r="L64" s="5">
        <v>7.1847999999999995E-2</v>
      </c>
      <c r="M64" s="5">
        <f t="shared" si="1"/>
        <v>9258</v>
      </c>
      <c r="N64" s="5">
        <v>94</v>
      </c>
      <c r="O64" s="5">
        <v>8921</v>
      </c>
      <c r="P64" s="5">
        <v>6472</v>
      </c>
      <c r="Q64" s="5">
        <v>0</v>
      </c>
      <c r="R64" s="5">
        <v>0</v>
      </c>
      <c r="S64" s="5">
        <f t="shared" si="2"/>
        <v>6695</v>
      </c>
      <c r="T64" s="5">
        <v>29</v>
      </c>
      <c r="U64" s="5">
        <v>3</v>
      </c>
      <c r="V64" s="5">
        <v>337</v>
      </c>
      <c r="W64" s="5">
        <v>223</v>
      </c>
      <c r="X64" s="37">
        <f t="shared" si="3"/>
        <v>0.96359904947072805</v>
      </c>
      <c r="Y64" s="37">
        <f t="shared" si="4"/>
        <v>0</v>
      </c>
      <c r="Z64" s="37">
        <f t="shared" si="5"/>
        <v>3.6400950529271982E-2</v>
      </c>
      <c r="AA64" s="37">
        <f t="shared" si="6"/>
        <v>0.96669156086631813</v>
      </c>
      <c r="AB64" s="37">
        <f t="shared" si="7"/>
        <v>0</v>
      </c>
      <c r="AC64" s="37">
        <f t="shared" si="8"/>
        <v>3.3308439133681852E-2</v>
      </c>
      <c r="AD64" s="36">
        <f t="shared" si="9"/>
        <v>1.0153380859796932E-2</v>
      </c>
      <c r="AE64" s="36">
        <f t="shared" si="10"/>
        <v>1.40403286034354E-2</v>
      </c>
      <c r="AF64" s="37">
        <f t="shared" si="11"/>
        <v>0.88387096774193552</v>
      </c>
    </row>
    <row r="65" spans="1:32" x14ac:dyDescent="0.25">
      <c r="A65" s="2" t="s">
        <v>114</v>
      </c>
      <c r="B65" s="3" t="s">
        <v>24</v>
      </c>
      <c r="C65" s="4" t="s">
        <v>115</v>
      </c>
      <c r="D65" s="3" t="s">
        <v>26</v>
      </c>
      <c r="E65" s="3" t="s">
        <v>116</v>
      </c>
      <c r="F65" s="3" t="s">
        <v>28</v>
      </c>
      <c r="G65" s="3" t="s">
        <v>28</v>
      </c>
      <c r="H65" s="5">
        <v>1038</v>
      </c>
      <c r="I65" s="5">
        <v>114</v>
      </c>
      <c r="J65" s="5">
        <v>1143</v>
      </c>
      <c r="K65" s="5">
        <v>1560</v>
      </c>
      <c r="L65" s="5">
        <v>5.5974000000000003E-2</v>
      </c>
      <c r="M65" s="5">
        <f t="shared" si="1"/>
        <v>56382</v>
      </c>
      <c r="N65" s="5">
        <v>546</v>
      </c>
      <c r="O65" s="5">
        <v>40880</v>
      </c>
      <c r="P65" s="5">
        <v>27870</v>
      </c>
      <c r="Q65" s="5">
        <v>0</v>
      </c>
      <c r="R65" s="5">
        <v>0</v>
      </c>
      <c r="S65" s="5">
        <f t="shared" si="2"/>
        <v>38224</v>
      </c>
      <c r="T65" s="5">
        <v>301</v>
      </c>
      <c r="U65" s="5">
        <v>147</v>
      </c>
      <c r="V65" s="5">
        <v>15502</v>
      </c>
      <c r="W65" s="5">
        <v>10354</v>
      </c>
      <c r="X65" s="37">
        <f t="shared" si="3"/>
        <v>0.72505409527863507</v>
      </c>
      <c r="Y65" s="37">
        <f t="shared" si="4"/>
        <v>0</v>
      </c>
      <c r="Z65" s="37">
        <f t="shared" si="5"/>
        <v>0.27494590472136499</v>
      </c>
      <c r="AA65" s="37">
        <f t="shared" si="6"/>
        <v>0.72912306404353289</v>
      </c>
      <c r="AB65" s="37">
        <f t="shared" si="7"/>
        <v>0</v>
      </c>
      <c r="AC65" s="37">
        <f t="shared" si="8"/>
        <v>0.27087693595646717</v>
      </c>
      <c r="AD65" s="36">
        <f t="shared" si="9"/>
        <v>9.6839416835160161E-3</v>
      </c>
      <c r="AE65" s="36">
        <f t="shared" si="10"/>
        <v>1.4284219338635412E-2</v>
      </c>
      <c r="AF65" s="37">
        <f t="shared" si="11"/>
        <v>0.73269230769230764</v>
      </c>
    </row>
    <row r="66" spans="1:32" x14ac:dyDescent="0.25">
      <c r="A66" s="2" t="s">
        <v>349</v>
      </c>
      <c r="B66" s="3" t="s">
        <v>24</v>
      </c>
      <c r="C66" s="4" t="s">
        <v>350</v>
      </c>
      <c r="D66" s="3" t="s">
        <v>26</v>
      </c>
      <c r="E66" s="3" t="s">
        <v>351</v>
      </c>
      <c r="F66" s="3" t="s">
        <v>28</v>
      </c>
      <c r="G66" s="3" t="s">
        <v>28</v>
      </c>
      <c r="H66" s="5">
        <v>910</v>
      </c>
      <c r="I66" s="5">
        <v>43</v>
      </c>
      <c r="J66" s="5">
        <v>794</v>
      </c>
      <c r="K66" s="5">
        <v>926</v>
      </c>
      <c r="L66" s="5">
        <v>7.4043999999999999E-2</v>
      </c>
      <c r="M66" s="5">
        <f t="shared" si="1"/>
        <v>19239</v>
      </c>
      <c r="N66" s="5">
        <v>114</v>
      </c>
      <c r="O66" s="5">
        <v>17164</v>
      </c>
      <c r="P66" s="5">
        <v>12506</v>
      </c>
      <c r="Q66" s="5">
        <v>0</v>
      </c>
      <c r="R66" s="5">
        <v>0</v>
      </c>
      <c r="S66" s="5">
        <f t="shared" si="2"/>
        <v>13984</v>
      </c>
      <c r="T66" s="5">
        <v>265</v>
      </c>
      <c r="U66" s="5">
        <v>23</v>
      </c>
      <c r="V66" s="5">
        <v>2075</v>
      </c>
      <c r="W66" s="5">
        <v>1478</v>
      </c>
      <c r="X66" s="37">
        <f t="shared" si="3"/>
        <v>0.89214616144290249</v>
      </c>
      <c r="Y66" s="37">
        <f t="shared" si="4"/>
        <v>0</v>
      </c>
      <c r="Z66" s="37">
        <f t="shared" si="5"/>
        <v>0.10785383855709756</v>
      </c>
      <c r="AA66" s="37">
        <f t="shared" si="6"/>
        <v>0.89430778032036617</v>
      </c>
      <c r="AB66" s="37">
        <f t="shared" si="7"/>
        <v>0</v>
      </c>
      <c r="AC66" s="37">
        <f t="shared" si="8"/>
        <v>0.10569221967963387</v>
      </c>
      <c r="AD66" s="36">
        <f t="shared" si="9"/>
        <v>5.925463901450179E-3</v>
      </c>
      <c r="AE66" s="36">
        <f t="shared" si="10"/>
        <v>8.152173913043478E-3</v>
      </c>
      <c r="AF66" s="37">
        <f t="shared" si="11"/>
        <v>0.85745140388768903</v>
      </c>
    </row>
    <row r="67" spans="1:32" x14ac:dyDescent="0.25">
      <c r="A67" s="2" t="s">
        <v>1497</v>
      </c>
      <c r="B67" s="3" t="s">
        <v>24</v>
      </c>
      <c r="C67" s="4" t="s">
        <v>1498</v>
      </c>
      <c r="D67" s="3" t="s">
        <v>26</v>
      </c>
      <c r="E67" s="3" t="s">
        <v>1499</v>
      </c>
      <c r="F67" s="3" t="s">
        <v>28</v>
      </c>
      <c r="G67" s="3" t="s">
        <v>28</v>
      </c>
      <c r="H67" s="5">
        <v>359</v>
      </c>
      <c r="I67" s="5">
        <v>2</v>
      </c>
      <c r="J67" s="5">
        <v>323</v>
      </c>
      <c r="K67" s="5">
        <v>398</v>
      </c>
      <c r="L67" s="5">
        <v>0.124142</v>
      </c>
      <c r="M67" s="5">
        <f t="shared" ref="M67:M130" si="12">O67+Q67+V67</f>
        <v>6818</v>
      </c>
      <c r="N67" s="5">
        <v>128</v>
      </c>
      <c r="O67" s="5">
        <v>5066</v>
      </c>
      <c r="P67" s="5">
        <v>3206</v>
      </c>
      <c r="Q67" s="5">
        <v>0</v>
      </c>
      <c r="R67" s="5">
        <v>0</v>
      </c>
      <c r="S67" s="5">
        <f t="shared" ref="S67:S130" si="13">R67+W67+P67</f>
        <v>4346</v>
      </c>
      <c r="T67" s="5">
        <v>36</v>
      </c>
      <c r="U67" s="5">
        <v>11</v>
      </c>
      <c r="V67" s="5">
        <v>1752</v>
      </c>
      <c r="W67" s="5">
        <v>1140</v>
      </c>
      <c r="X67" s="37">
        <f t="shared" ref="X67:X130" si="14">O67/$M67</f>
        <v>0.74303314755060135</v>
      </c>
      <c r="Y67" s="37">
        <f t="shared" ref="Y67:Y130" si="15">Q67/$M67</f>
        <v>0</v>
      </c>
      <c r="Z67" s="37">
        <f t="shared" ref="Z67:Z130" si="16">V67/$M67</f>
        <v>0.25696685244939865</v>
      </c>
      <c r="AA67" s="37">
        <f t="shared" ref="AA67:AA130" si="17">P67/$S67</f>
        <v>0.73768982972848596</v>
      </c>
      <c r="AB67" s="37">
        <f t="shared" ref="AB67:AB130" si="18">R67/$S67</f>
        <v>0</v>
      </c>
      <c r="AC67" s="37">
        <f t="shared" ref="AC67:AC130" si="19">W67/$S67</f>
        <v>0.26231017027151404</v>
      </c>
      <c r="AD67" s="36">
        <f t="shared" ref="AD67:AD130" si="20">$N67/M67</f>
        <v>1.8773833968905838E-2</v>
      </c>
      <c r="AE67" s="36">
        <f t="shared" ref="AE67:AE130" si="21">$N67/S67</f>
        <v>2.9452369995398069E-2</v>
      </c>
      <c r="AF67" s="37">
        <f t="shared" ref="AF67:AF130" si="22">J67/K67</f>
        <v>0.81155778894472363</v>
      </c>
    </row>
    <row r="68" spans="1:32" x14ac:dyDescent="0.25">
      <c r="A68" s="2" t="s">
        <v>777</v>
      </c>
      <c r="B68" s="3" t="s">
        <v>24</v>
      </c>
      <c r="C68" s="4" t="s">
        <v>778</v>
      </c>
      <c r="D68" s="3" t="s">
        <v>26</v>
      </c>
      <c r="E68" s="3" t="s">
        <v>779</v>
      </c>
      <c r="F68" s="3" t="s">
        <v>28</v>
      </c>
      <c r="G68" s="3" t="s">
        <v>28</v>
      </c>
      <c r="H68" s="5">
        <v>542</v>
      </c>
      <c r="I68" s="5">
        <v>69</v>
      </c>
      <c r="J68" s="5">
        <v>367</v>
      </c>
      <c r="K68" s="5">
        <v>411</v>
      </c>
      <c r="L68" s="5">
        <v>6.1962999999999997E-2</v>
      </c>
      <c r="M68" s="5">
        <f t="shared" si="12"/>
        <v>10456</v>
      </c>
      <c r="N68" s="5">
        <v>77</v>
      </c>
      <c r="O68" s="5">
        <v>9548</v>
      </c>
      <c r="P68" s="5">
        <v>6633</v>
      </c>
      <c r="Q68" s="5">
        <v>0</v>
      </c>
      <c r="R68" s="5">
        <v>0</v>
      </c>
      <c r="S68" s="5">
        <f t="shared" si="13"/>
        <v>7295</v>
      </c>
      <c r="T68" s="5">
        <v>77</v>
      </c>
      <c r="U68" s="5">
        <v>6</v>
      </c>
      <c r="V68" s="5">
        <v>908</v>
      </c>
      <c r="W68" s="5">
        <v>662</v>
      </c>
      <c r="X68" s="37">
        <f t="shared" si="14"/>
        <v>0.91315990818668702</v>
      </c>
      <c r="Y68" s="37">
        <f t="shared" si="15"/>
        <v>0</v>
      </c>
      <c r="Z68" s="37">
        <f t="shared" si="16"/>
        <v>8.6840091813312925E-2</v>
      </c>
      <c r="AA68" s="37">
        <f t="shared" si="17"/>
        <v>0.90925291295407817</v>
      </c>
      <c r="AB68" s="37">
        <f t="shared" si="18"/>
        <v>0</v>
      </c>
      <c r="AC68" s="37">
        <f t="shared" si="19"/>
        <v>9.0747087045921868E-2</v>
      </c>
      <c r="AD68" s="36">
        <f t="shared" si="20"/>
        <v>7.3641928079571537E-3</v>
      </c>
      <c r="AE68" s="36">
        <f t="shared" si="21"/>
        <v>1.0555174777244688E-2</v>
      </c>
      <c r="AF68" s="37">
        <f t="shared" si="22"/>
        <v>0.89294403892944041</v>
      </c>
    </row>
    <row r="69" spans="1:32" x14ac:dyDescent="0.25">
      <c r="A69" s="2" t="s">
        <v>117</v>
      </c>
      <c r="B69" s="3" t="s">
        <v>24</v>
      </c>
      <c r="C69" s="4" t="s">
        <v>118</v>
      </c>
      <c r="D69" s="3" t="s">
        <v>26</v>
      </c>
      <c r="E69" s="3" t="s">
        <v>119</v>
      </c>
      <c r="F69" s="3" t="s">
        <v>28</v>
      </c>
      <c r="G69" s="3" t="s">
        <v>28</v>
      </c>
      <c r="H69" s="5">
        <v>1355</v>
      </c>
      <c r="I69" s="5">
        <v>65</v>
      </c>
      <c r="J69" s="5">
        <v>1808</v>
      </c>
      <c r="K69" s="5">
        <v>2398</v>
      </c>
      <c r="L69" s="5">
        <v>8.7649000000000005E-2</v>
      </c>
      <c r="M69" s="5">
        <f t="shared" si="12"/>
        <v>57632</v>
      </c>
      <c r="N69" s="5">
        <v>554</v>
      </c>
      <c r="O69" s="5">
        <v>41906</v>
      </c>
      <c r="P69" s="5">
        <v>27359</v>
      </c>
      <c r="Q69" s="5">
        <v>0</v>
      </c>
      <c r="R69" s="5">
        <v>0</v>
      </c>
      <c r="S69" s="5">
        <f t="shared" si="13"/>
        <v>37363</v>
      </c>
      <c r="T69" s="5">
        <v>813</v>
      </c>
      <c r="U69" s="5">
        <v>199</v>
      </c>
      <c r="V69" s="5">
        <v>15726</v>
      </c>
      <c r="W69" s="5">
        <v>10004</v>
      </c>
      <c r="X69" s="37">
        <f t="shared" si="14"/>
        <v>0.72713076068850635</v>
      </c>
      <c r="Y69" s="37">
        <f t="shared" si="15"/>
        <v>0</v>
      </c>
      <c r="Z69" s="37">
        <f t="shared" si="16"/>
        <v>0.27286923931149359</v>
      </c>
      <c r="AA69" s="37">
        <f t="shared" si="17"/>
        <v>0.73224848111768326</v>
      </c>
      <c r="AB69" s="37">
        <f t="shared" si="18"/>
        <v>0</v>
      </c>
      <c r="AC69" s="37">
        <f t="shared" si="19"/>
        <v>0.26775151888231674</v>
      </c>
      <c r="AD69" s="36">
        <f t="shared" si="20"/>
        <v>9.6127151582454193E-3</v>
      </c>
      <c r="AE69" s="36">
        <f t="shared" si="21"/>
        <v>1.4827503144822419E-2</v>
      </c>
      <c r="AF69" s="37">
        <f t="shared" si="22"/>
        <v>0.75396163469557964</v>
      </c>
    </row>
    <row r="70" spans="1:32" x14ac:dyDescent="0.25">
      <c r="A70" s="2" t="s">
        <v>1148</v>
      </c>
      <c r="B70" s="3" t="s">
        <v>24</v>
      </c>
      <c r="C70" s="4" t="s">
        <v>1149</v>
      </c>
      <c r="D70" s="3" t="s">
        <v>26</v>
      </c>
      <c r="E70" s="3" t="s">
        <v>1150</v>
      </c>
      <c r="F70" s="3" t="s">
        <v>28</v>
      </c>
      <c r="G70" s="3" t="s">
        <v>28</v>
      </c>
      <c r="H70" s="5">
        <v>154</v>
      </c>
      <c r="I70" s="5">
        <v>1</v>
      </c>
      <c r="J70" s="5">
        <v>196</v>
      </c>
      <c r="K70" s="5">
        <v>218</v>
      </c>
      <c r="L70" s="5">
        <v>4.8197999999999998E-2</v>
      </c>
      <c r="M70" s="5">
        <f t="shared" si="12"/>
        <v>6923</v>
      </c>
      <c r="N70" s="5">
        <v>96</v>
      </c>
      <c r="O70" s="5">
        <v>6392</v>
      </c>
      <c r="P70" s="5">
        <v>4523</v>
      </c>
      <c r="Q70" s="5">
        <v>0</v>
      </c>
      <c r="R70" s="5">
        <v>0</v>
      </c>
      <c r="S70" s="5">
        <f t="shared" si="13"/>
        <v>4825</v>
      </c>
      <c r="T70" s="5">
        <v>10</v>
      </c>
      <c r="U70" s="5">
        <v>6</v>
      </c>
      <c r="V70" s="5">
        <v>531</v>
      </c>
      <c r="W70" s="5">
        <v>302</v>
      </c>
      <c r="X70" s="37">
        <f t="shared" si="14"/>
        <v>0.92329914776830857</v>
      </c>
      <c r="Y70" s="37">
        <f t="shared" si="15"/>
        <v>0</v>
      </c>
      <c r="Z70" s="37">
        <f t="shared" si="16"/>
        <v>7.6700852231691458E-2</v>
      </c>
      <c r="AA70" s="37">
        <f t="shared" si="17"/>
        <v>0.93740932642487051</v>
      </c>
      <c r="AB70" s="37">
        <f t="shared" si="18"/>
        <v>0</v>
      </c>
      <c r="AC70" s="37">
        <f t="shared" si="19"/>
        <v>6.2590673575129527E-2</v>
      </c>
      <c r="AD70" s="36">
        <f t="shared" si="20"/>
        <v>1.3866820742452693E-2</v>
      </c>
      <c r="AE70" s="36">
        <f t="shared" si="21"/>
        <v>1.9896373056994817E-2</v>
      </c>
      <c r="AF70" s="37">
        <f t="shared" si="22"/>
        <v>0.8990825688073395</v>
      </c>
    </row>
    <row r="71" spans="1:32" x14ac:dyDescent="0.25">
      <c r="A71" s="2" t="s">
        <v>1488</v>
      </c>
      <c r="B71" s="3" t="s">
        <v>24</v>
      </c>
      <c r="C71" s="4" t="s">
        <v>1489</v>
      </c>
      <c r="D71" s="3" t="s">
        <v>26</v>
      </c>
      <c r="E71" s="3" t="s">
        <v>1490</v>
      </c>
      <c r="F71" s="3" t="s">
        <v>28</v>
      </c>
      <c r="G71" s="3" t="s">
        <v>28</v>
      </c>
      <c r="H71" s="5">
        <v>46</v>
      </c>
      <c r="I71" s="5">
        <v>0</v>
      </c>
      <c r="J71" s="5">
        <v>154</v>
      </c>
      <c r="K71" s="5">
        <v>158</v>
      </c>
      <c r="L71" s="5">
        <v>4.8992000000000001E-2</v>
      </c>
      <c r="M71" s="5">
        <f t="shared" si="12"/>
        <v>4379</v>
      </c>
      <c r="N71" s="5">
        <v>129</v>
      </c>
      <c r="O71" s="5">
        <v>4378</v>
      </c>
      <c r="P71" s="5">
        <v>3225</v>
      </c>
      <c r="Q71" s="5">
        <v>0</v>
      </c>
      <c r="R71" s="5">
        <v>0</v>
      </c>
      <c r="S71" s="5">
        <f t="shared" si="13"/>
        <v>3226</v>
      </c>
      <c r="T71" s="5">
        <v>6</v>
      </c>
      <c r="U71" s="5">
        <v>0</v>
      </c>
      <c r="V71" s="5">
        <v>1</v>
      </c>
      <c r="W71" s="5">
        <v>1</v>
      </c>
      <c r="X71" s="37">
        <f t="shared" si="14"/>
        <v>0.99977163736012786</v>
      </c>
      <c r="Y71" s="37">
        <f t="shared" si="15"/>
        <v>0</v>
      </c>
      <c r="Z71" s="37">
        <f t="shared" si="16"/>
        <v>2.2836263987211693E-4</v>
      </c>
      <c r="AA71" s="37">
        <f t="shared" si="17"/>
        <v>0.99969001859888407</v>
      </c>
      <c r="AB71" s="37">
        <f t="shared" si="18"/>
        <v>0</v>
      </c>
      <c r="AC71" s="37">
        <f t="shared" si="19"/>
        <v>3.0998140111593303E-4</v>
      </c>
      <c r="AD71" s="36">
        <f t="shared" si="20"/>
        <v>2.9458780543503083E-2</v>
      </c>
      <c r="AE71" s="36">
        <f t="shared" si="21"/>
        <v>3.9987600743955361E-2</v>
      </c>
      <c r="AF71" s="37">
        <f t="shared" si="22"/>
        <v>0.97468354430379744</v>
      </c>
    </row>
    <row r="72" spans="1:32" x14ac:dyDescent="0.25">
      <c r="A72" s="2" t="s">
        <v>1004</v>
      </c>
      <c r="B72" s="3" t="s">
        <v>24</v>
      </c>
      <c r="C72" s="4" t="s">
        <v>1005</v>
      </c>
      <c r="D72" s="3" t="s">
        <v>26</v>
      </c>
      <c r="E72" s="3" t="s">
        <v>1006</v>
      </c>
      <c r="F72" s="3" t="s">
        <v>28</v>
      </c>
      <c r="G72" s="3" t="s">
        <v>28</v>
      </c>
      <c r="H72" s="5">
        <v>110</v>
      </c>
      <c r="I72" s="5">
        <v>0</v>
      </c>
      <c r="J72" s="5">
        <v>170</v>
      </c>
      <c r="K72" s="5">
        <v>177</v>
      </c>
      <c r="L72" s="5">
        <v>3.3029000000000003E-2</v>
      </c>
      <c r="M72" s="5">
        <f t="shared" si="12"/>
        <v>7239</v>
      </c>
      <c r="N72" s="5">
        <v>110</v>
      </c>
      <c r="O72" s="5">
        <v>7095</v>
      </c>
      <c r="P72" s="5">
        <v>5359</v>
      </c>
      <c r="Q72" s="5">
        <v>0</v>
      </c>
      <c r="R72" s="5">
        <v>0</v>
      </c>
      <c r="S72" s="5">
        <f t="shared" si="13"/>
        <v>5471</v>
      </c>
      <c r="T72" s="5">
        <v>11</v>
      </c>
      <c r="U72" s="5">
        <v>0</v>
      </c>
      <c r="V72" s="5">
        <v>144</v>
      </c>
      <c r="W72" s="5">
        <v>112</v>
      </c>
      <c r="X72" s="37">
        <f t="shared" si="14"/>
        <v>0.98010774968918357</v>
      </c>
      <c r="Y72" s="37">
        <f t="shared" si="15"/>
        <v>0</v>
      </c>
      <c r="Z72" s="37">
        <f t="shared" si="16"/>
        <v>1.9892250310816411E-2</v>
      </c>
      <c r="AA72" s="37">
        <f t="shared" si="17"/>
        <v>0.97952842259184791</v>
      </c>
      <c r="AB72" s="37">
        <f t="shared" si="18"/>
        <v>0</v>
      </c>
      <c r="AC72" s="37">
        <f t="shared" si="19"/>
        <v>2.0471577408152076E-2</v>
      </c>
      <c r="AD72" s="36">
        <f t="shared" si="20"/>
        <v>1.5195468987429203E-2</v>
      </c>
      <c r="AE72" s="36">
        <f t="shared" si="21"/>
        <v>2.0106013525863643E-2</v>
      </c>
      <c r="AF72" s="37">
        <f t="shared" si="22"/>
        <v>0.96045197740112997</v>
      </c>
    </row>
    <row r="73" spans="1:32" x14ac:dyDescent="0.25">
      <c r="A73" s="2" t="s">
        <v>430</v>
      </c>
      <c r="B73" s="3" t="s">
        <v>24</v>
      </c>
      <c r="C73" s="4" t="s">
        <v>431</v>
      </c>
      <c r="D73" s="3" t="s">
        <v>26</v>
      </c>
      <c r="E73" s="3" t="s">
        <v>432</v>
      </c>
      <c r="F73" s="3" t="s">
        <v>28</v>
      </c>
      <c r="G73" s="3" t="s">
        <v>28</v>
      </c>
      <c r="H73" s="5">
        <v>928</v>
      </c>
      <c r="I73" s="5">
        <v>20</v>
      </c>
      <c r="J73" s="5">
        <v>961</v>
      </c>
      <c r="K73" s="5">
        <v>1098</v>
      </c>
      <c r="L73" s="5">
        <v>0.10483099999999999</v>
      </c>
      <c r="M73" s="5">
        <f t="shared" si="12"/>
        <v>17414</v>
      </c>
      <c r="N73" s="5">
        <v>558</v>
      </c>
      <c r="O73" s="5">
        <v>15019</v>
      </c>
      <c r="P73" s="5">
        <v>10474</v>
      </c>
      <c r="Q73" s="5">
        <v>0</v>
      </c>
      <c r="R73" s="5">
        <v>0</v>
      </c>
      <c r="S73" s="5">
        <f t="shared" si="13"/>
        <v>12142</v>
      </c>
      <c r="T73" s="5">
        <v>38</v>
      </c>
      <c r="U73" s="5">
        <v>17</v>
      </c>
      <c r="V73" s="5">
        <v>2395</v>
      </c>
      <c r="W73" s="5">
        <v>1668</v>
      </c>
      <c r="X73" s="37">
        <f t="shared" si="14"/>
        <v>0.86246698059032967</v>
      </c>
      <c r="Y73" s="37">
        <f t="shared" si="15"/>
        <v>0</v>
      </c>
      <c r="Z73" s="37">
        <f t="shared" si="16"/>
        <v>0.13753301940967039</v>
      </c>
      <c r="AA73" s="37">
        <f t="shared" si="17"/>
        <v>0.86262559710097186</v>
      </c>
      <c r="AB73" s="37">
        <f t="shared" si="18"/>
        <v>0</v>
      </c>
      <c r="AC73" s="37">
        <f t="shared" si="19"/>
        <v>0.13737440289902816</v>
      </c>
      <c r="AD73" s="36">
        <f t="shared" si="20"/>
        <v>3.2043183645342831E-2</v>
      </c>
      <c r="AE73" s="36">
        <f t="shared" si="21"/>
        <v>4.5956185142480649E-2</v>
      </c>
      <c r="AF73" s="37">
        <f t="shared" si="22"/>
        <v>0.87522768670309659</v>
      </c>
    </row>
    <row r="74" spans="1:32" x14ac:dyDescent="0.25">
      <c r="A74" s="2" t="s">
        <v>1724</v>
      </c>
      <c r="B74" s="3" t="s">
        <v>24</v>
      </c>
      <c r="C74" s="4" t="s">
        <v>1725</v>
      </c>
      <c r="D74" s="3" t="s">
        <v>26</v>
      </c>
      <c r="E74" s="3" t="s">
        <v>1726</v>
      </c>
      <c r="F74" s="3" t="s">
        <v>28</v>
      </c>
      <c r="G74" s="3" t="s">
        <v>28</v>
      </c>
      <c r="H74" s="5">
        <v>44</v>
      </c>
      <c r="I74" s="5">
        <v>0</v>
      </c>
      <c r="J74" s="5">
        <v>62</v>
      </c>
      <c r="K74" s="5">
        <v>66</v>
      </c>
      <c r="L74" s="5">
        <v>2.6786000000000001E-2</v>
      </c>
      <c r="M74" s="5">
        <f t="shared" si="12"/>
        <v>3596</v>
      </c>
      <c r="N74" s="5">
        <v>31</v>
      </c>
      <c r="O74" s="5">
        <v>3360</v>
      </c>
      <c r="P74" s="5">
        <v>2464</v>
      </c>
      <c r="Q74" s="5">
        <v>0</v>
      </c>
      <c r="R74" s="5">
        <v>0</v>
      </c>
      <c r="S74" s="5">
        <f t="shared" si="13"/>
        <v>2631</v>
      </c>
      <c r="T74" s="5">
        <v>3</v>
      </c>
      <c r="U74" s="5">
        <v>3</v>
      </c>
      <c r="V74" s="5">
        <v>236</v>
      </c>
      <c r="W74" s="5">
        <v>167</v>
      </c>
      <c r="X74" s="37">
        <f t="shared" si="14"/>
        <v>0.93437152391546163</v>
      </c>
      <c r="Y74" s="37">
        <f t="shared" si="15"/>
        <v>0</v>
      </c>
      <c r="Z74" s="37">
        <f t="shared" si="16"/>
        <v>6.5628476084538381E-2</v>
      </c>
      <c r="AA74" s="37">
        <f t="shared" si="17"/>
        <v>0.93652603572786008</v>
      </c>
      <c r="AB74" s="37">
        <f t="shared" si="18"/>
        <v>0</v>
      </c>
      <c r="AC74" s="37">
        <f t="shared" si="19"/>
        <v>6.3473964272139874E-2</v>
      </c>
      <c r="AD74" s="36">
        <f t="shared" si="20"/>
        <v>8.6206896551724137E-3</v>
      </c>
      <c r="AE74" s="36">
        <f t="shared" si="21"/>
        <v>1.178259217027746E-2</v>
      </c>
      <c r="AF74" s="37">
        <f t="shared" si="22"/>
        <v>0.93939393939393945</v>
      </c>
    </row>
    <row r="75" spans="1:32" x14ac:dyDescent="0.25">
      <c r="A75" s="2" t="s">
        <v>690</v>
      </c>
      <c r="B75" s="3" t="s">
        <v>24</v>
      </c>
      <c r="C75" s="4" t="s">
        <v>691</v>
      </c>
      <c r="D75" s="3" t="s">
        <v>26</v>
      </c>
      <c r="E75" s="3" t="s">
        <v>692</v>
      </c>
      <c r="F75" s="3" t="s">
        <v>28</v>
      </c>
      <c r="G75" s="3" t="s">
        <v>28</v>
      </c>
      <c r="H75" s="5">
        <v>829</v>
      </c>
      <c r="I75" s="5">
        <v>98</v>
      </c>
      <c r="J75" s="5">
        <v>468</v>
      </c>
      <c r="K75" s="5">
        <v>604</v>
      </c>
      <c r="L75" s="5">
        <v>8.1116999999999995E-2</v>
      </c>
      <c r="M75" s="5">
        <f t="shared" si="12"/>
        <v>13298</v>
      </c>
      <c r="N75" s="5">
        <v>67</v>
      </c>
      <c r="O75" s="5">
        <v>10912</v>
      </c>
      <c r="P75" s="5">
        <v>7446</v>
      </c>
      <c r="Q75" s="5">
        <v>0</v>
      </c>
      <c r="R75" s="5">
        <v>0</v>
      </c>
      <c r="S75" s="5">
        <f t="shared" si="13"/>
        <v>9169</v>
      </c>
      <c r="T75" s="5">
        <v>101</v>
      </c>
      <c r="U75" s="5">
        <v>27</v>
      </c>
      <c r="V75" s="5">
        <v>2386</v>
      </c>
      <c r="W75" s="5">
        <v>1723</v>
      </c>
      <c r="X75" s="37">
        <f t="shared" si="14"/>
        <v>0.82057452248458418</v>
      </c>
      <c r="Y75" s="37">
        <f t="shared" si="15"/>
        <v>0</v>
      </c>
      <c r="Z75" s="37">
        <f t="shared" si="16"/>
        <v>0.17942547751541585</v>
      </c>
      <c r="AA75" s="37">
        <f t="shared" si="17"/>
        <v>0.81208419674991816</v>
      </c>
      <c r="AB75" s="37">
        <f t="shared" si="18"/>
        <v>0</v>
      </c>
      <c r="AC75" s="37">
        <f t="shared" si="19"/>
        <v>0.18791580325008181</v>
      </c>
      <c r="AD75" s="36">
        <f t="shared" si="20"/>
        <v>5.0383516318243341E-3</v>
      </c>
      <c r="AE75" s="36">
        <f t="shared" si="21"/>
        <v>7.3072308866833895E-3</v>
      </c>
      <c r="AF75" s="37">
        <f t="shared" si="22"/>
        <v>0.77483443708609268</v>
      </c>
    </row>
    <row r="76" spans="1:32" x14ac:dyDescent="0.25">
      <c r="A76" s="2" t="s">
        <v>1721</v>
      </c>
      <c r="B76" s="3" t="s">
        <v>24</v>
      </c>
      <c r="C76" s="4" t="s">
        <v>1722</v>
      </c>
      <c r="D76" s="3" t="s">
        <v>26</v>
      </c>
      <c r="E76" s="3" t="s">
        <v>1723</v>
      </c>
      <c r="F76" s="3" t="s">
        <v>28</v>
      </c>
      <c r="G76" s="3" t="s">
        <v>28</v>
      </c>
      <c r="H76" s="5">
        <v>151</v>
      </c>
      <c r="I76" s="5">
        <v>14</v>
      </c>
      <c r="J76" s="5">
        <v>135</v>
      </c>
      <c r="K76" s="5">
        <v>148</v>
      </c>
      <c r="L76" s="5">
        <v>5.9677000000000001E-2</v>
      </c>
      <c r="M76" s="5">
        <f t="shared" si="12"/>
        <v>3472</v>
      </c>
      <c r="N76" s="5">
        <v>35</v>
      </c>
      <c r="O76" s="5">
        <v>3462</v>
      </c>
      <c r="P76" s="5">
        <v>2480</v>
      </c>
      <c r="Q76" s="5">
        <v>0</v>
      </c>
      <c r="R76" s="5">
        <v>0</v>
      </c>
      <c r="S76" s="5">
        <f t="shared" si="13"/>
        <v>2488</v>
      </c>
      <c r="T76" s="5">
        <v>6</v>
      </c>
      <c r="U76" s="5">
        <v>0</v>
      </c>
      <c r="V76" s="5">
        <v>10</v>
      </c>
      <c r="W76" s="5">
        <v>8</v>
      </c>
      <c r="X76" s="37">
        <f t="shared" si="14"/>
        <v>0.99711981566820274</v>
      </c>
      <c r="Y76" s="37">
        <f t="shared" si="15"/>
        <v>0</v>
      </c>
      <c r="Z76" s="37">
        <f t="shared" si="16"/>
        <v>2.8801843317972351E-3</v>
      </c>
      <c r="AA76" s="37">
        <f t="shared" si="17"/>
        <v>0.99678456591639875</v>
      </c>
      <c r="AB76" s="37">
        <f t="shared" si="18"/>
        <v>0</v>
      </c>
      <c r="AC76" s="37">
        <f t="shared" si="19"/>
        <v>3.2154340836012861E-3</v>
      </c>
      <c r="AD76" s="36">
        <f t="shared" si="20"/>
        <v>1.0080645161290322E-2</v>
      </c>
      <c r="AE76" s="36">
        <f t="shared" si="21"/>
        <v>1.4067524115755627E-2</v>
      </c>
      <c r="AF76" s="37">
        <f t="shared" si="22"/>
        <v>0.91216216216216217</v>
      </c>
    </row>
    <row r="77" spans="1:32" x14ac:dyDescent="0.25">
      <c r="A77" s="2" t="s">
        <v>615</v>
      </c>
      <c r="B77" s="3" t="s">
        <v>24</v>
      </c>
      <c r="C77" s="4" t="s">
        <v>616</v>
      </c>
      <c r="D77" s="3" t="s">
        <v>26</v>
      </c>
      <c r="E77" s="3" t="s">
        <v>617</v>
      </c>
      <c r="F77" s="3" t="s">
        <v>28</v>
      </c>
      <c r="G77" s="3" t="s">
        <v>28</v>
      </c>
      <c r="H77" s="5">
        <v>508</v>
      </c>
      <c r="I77" s="5">
        <v>16</v>
      </c>
      <c r="J77" s="5">
        <v>440</v>
      </c>
      <c r="K77" s="5">
        <v>524</v>
      </c>
      <c r="L77" s="5">
        <v>6.4779000000000003E-2</v>
      </c>
      <c r="M77" s="5">
        <f t="shared" si="12"/>
        <v>15005</v>
      </c>
      <c r="N77" s="5">
        <v>155</v>
      </c>
      <c r="O77" s="5">
        <v>11510</v>
      </c>
      <c r="P77" s="5">
        <v>8089</v>
      </c>
      <c r="Q77" s="5">
        <v>0</v>
      </c>
      <c r="R77" s="5">
        <v>0</v>
      </c>
      <c r="S77" s="5">
        <f t="shared" si="13"/>
        <v>10669</v>
      </c>
      <c r="T77" s="5">
        <v>30</v>
      </c>
      <c r="U77" s="5">
        <v>20</v>
      </c>
      <c r="V77" s="5">
        <v>3495</v>
      </c>
      <c r="W77" s="5">
        <v>2580</v>
      </c>
      <c r="X77" s="37">
        <f t="shared" si="14"/>
        <v>0.7670776407864045</v>
      </c>
      <c r="Y77" s="37">
        <f t="shared" si="15"/>
        <v>0</v>
      </c>
      <c r="Z77" s="37">
        <f t="shared" si="16"/>
        <v>0.23292235921359547</v>
      </c>
      <c r="AA77" s="37">
        <f t="shared" si="17"/>
        <v>0.75817789858468465</v>
      </c>
      <c r="AB77" s="37">
        <f t="shared" si="18"/>
        <v>0</v>
      </c>
      <c r="AC77" s="37">
        <f t="shared" si="19"/>
        <v>0.2418221014153154</v>
      </c>
      <c r="AD77" s="36">
        <f t="shared" si="20"/>
        <v>1.0329890036654448E-2</v>
      </c>
      <c r="AE77" s="36">
        <f t="shared" si="21"/>
        <v>1.4528071984253444E-2</v>
      </c>
      <c r="AF77" s="37">
        <f t="shared" si="22"/>
        <v>0.83969465648854957</v>
      </c>
    </row>
    <row r="78" spans="1:32" x14ac:dyDescent="0.25">
      <c r="A78" s="2" t="s">
        <v>2105</v>
      </c>
      <c r="B78" s="3" t="s">
        <v>24</v>
      </c>
      <c r="C78" s="4" t="s">
        <v>2106</v>
      </c>
      <c r="D78" s="3" t="s">
        <v>26</v>
      </c>
      <c r="E78" s="3" t="s">
        <v>2107</v>
      </c>
      <c r="F78" s="3" t="s">
        <v>28</v>
      </c>
      <c r="G78" s="3" t="s">
        <v>28</v>
      </c>
      <c r="H78" s="5">
        <v>18</v>
      </c>
      <c r="I78" s="5">
        <v>0</v>
      </c>
      <c r="J78" s="5">
        <v>24</v>
      </c>
      <c r="K78" s="5">
        <v>24</v>
      </c>
      <c r="L78" s="5">
        <v>1.4963000000000001E-2</v>
      </c>
      <c r="M78" s="5">
        <f t="shared" si="12"/>
        <v>2212</v>
      </c>
      <c r="N78" s="5">
        <v>9</v>
      </c>
      <c r="O78" s="5">
        <v>2211</v>
      </c>
      <c r="P78" s="5">
        <v>1604</v>
      </c>
      <c r="Q78" s="5">
        <v>0</v>
      </c>
      <c r="R78" s="5">
        <v>0</v>
      </c>
      <c r="S78" s="5">
        <f t="shared" si="13"/>
        <v>1605</v>
      </c>
      <c r="T78" s="5">
        <v>1</v>
      </c>
      <c r="U78" s="5">
        <v>0</v>
      </c>
      <c r="V78" s="5">
        <v>1</v>
      </c>
      <c r="W78" s="5">
        <v>1</v>
      </c>
      <c r="X78" s="37">
        <f t="shared" si="14"/>
        <v>0.99954792043399643</v>
      </c>
      <c r="Y78" s="37">
        <f t="shared" si="15"/>
        <v>0</v>
      </c>
      <c r="Z78" s="37">
        <f t="shared" si="16"/>
        <v>4.5207956600361662E-4</v>
      </c>
      <c r="AA78" s="37">
        <f t="shared" si="17"/>
        <v>0.9993769470404984</v>
      </c>
      <c r="AB78" s="37">
        <f t="shared" si="18"/>
        <v>0</v>
      </c>
      <c r="AC78" s="37">
        <f t="shared" si="19"/>
        <v>6.2305295950155766E-4</v>
      </c>
      <c r="AD78" s="36">
        <f t="shared" si="20"/>
        <v>4.06871609403255E-3</v>
      </c>
      <c r="AE78" s="36">
        <f t="shared" si="21"/>
        <v>5.6074766355140183E-3</v>
      </c>
      <c r="AF78" s="37">
        <f t="shared" si="22"/>
        <v>1</v>
      </c>
    </row>
    <row r="79" spans="1:32" x14ac:dyDescent="0.25">
      <c r="A79" s="2" t="s">
        <v>1856</v>
      </c>
      <c r="B79" s="3" t="s">
        <v>24</v>
      </c>
      <c r="C79" s="4" t="s">
        <v>1857</v>
      </c>
      <c r="D79" s="3" t="s">
        <v>26</v>
      </c>
      <c r="E79" s="3" t="s">
        <v>1858</v>
      </c>
      <c r="F79" s="3" t="s">
        <v>28</v>
      </c>
      <c r="G79" s="3" t="s">
        <v>28</v>
      </c>
      <c r="H79" s="5">
        <v>24</v>
      </c>
      <c r="I79" s="5">
        <v>1</v>
      </c>
      <c r="J79" s="5">
        <v>34</v>
      </c>
      <c r="K79" s="5">
        <v>35</v>
      </c>
      <c r="L79" s="5">
        <v>1.6563999999999999E-2</v>
      </c>
      <c r="M79" s="5">
        <f t="shared" si="12"/>
        <v>2873</v>
      </c>
      <c r="N79" s="5">
        <v>10</v>
      </c>
      <c r="O79" s="5">
        <v>2873</v>
      </c>
      <c r="P79" s="5">
        <v>2113</v>
      </c>
      <c r="Q79" s="5">
        <v>0</v>
      </c>
      <c r="R79" s="5">
        <v>0</v>
      </c>
      <c r="S79" s="5">
        <f t="shared" si="13"/>
        <v>2113</v>
      </c>
      <c r="T79" s="5">
        <v>8</v>
      </c>
      <c r="U79" s="5">
        <v>0</v>
      </c>
      <c r="V79" s="5">
        <v>0</v>
      </c>
      <c r="W79" s="5">
        <v>0</v>
      </c>
      <c r="X79" s="37">
        <f t="shared" si="14"/>
        <v>1</v>
      </c>
      <c r="Y79" s="37">
        <f t="shared" si="15"/>
        <v>0</v>
      </c>
      <c r="Z79" s="37">
        <f t="shared" si="16"/>
        <v>0</v>
      </c>
      <c r="AA79" s="37">
        <f t="shared" si="17"/>
        <v>1</v>
      </c>
      <c r="AB79" s="37">
        <f t="shared" si="18"/>
        <v>0</v>
      </c>
      <c r="AC79" s="37">
        <f t="shared" si="19"/>
        <v>0</v>
      </c>
      <c r="AD79" s="36">
        <f t="shared" si="20"/>
        <v>3.4806822137138879E-3</v>
      </c>
      <c r="AE79" s="36">
        <f t="shared" si="21"/>
        <v>4.7326076668244201E-3</v>
      </c>
      <c r="AF79" s="37">
        <f t="shared" si="22"/>
        <v>0.97142857142857142</v>
      </c>
    </row>
    <row r="80" spans="1:32" x14ac:dyDescent="0.25">
      <c r="A80" s="2" t="s">
        <v>633</v>
      </c>
      <c r="B80" s="3" t="s">
        <v>24</v>
      </c>
      <c r="C80" s="4" t="s">
        <v>634</v>
      </c>
      <c r="D80" s="3" t="s">
        <v>26</v>
      </c>
      <c r="E80" s="3" t="s">
        <v>635</v>
      </c>
      <c r="F80" s="3" t="s">
        <v>28</v>
      </c>
      <c r="G80" s="3" t="s">
        <v>28</v>
      </c>
      <c r="H80" s="5">
        <v>475</v>
      </c>
      <c r="I80" s="5">
        <v>10</v>
      </c>
      <c r="J80" s="5">
        <v>483</v>
      </c>
      <c r="K80" s="5">
        <v>537</v>
      </c>
      <c r="L80" s="5">
        <v>6.8783999999999998E-2</v>
      </c>
      <c r="M80" s="5">
        <f t="shared" si="12"/>
        <v>13247</v>
      </c>
      <c r="N80" s="5">
        <v>160</v>
      </c>
      <c r="O80" s="5">
        <v>11269</v>
      </c>
      <c r="P80" s="5">
        <v>7807</v>
      </c>
      <c r="Q80" s="5">
        <v>0</v>
      </c>
      <c r="R80" s="5">
        <v>0</v>
      </c>
      <c r="S80" s="5">
        <f t="shared" si="13"/>
        <v>9097</v>
      </c>
      <c r="T80" s="5">
        <v>43</v>
      </c>
      <c r="U80" s="5">
        <v>33</v>
      </c>
      <c r="V80" s="5">
        <v>1978</v>
      </c>
      <c r="W80" s="5">
        <v>1290</v>
      </c>
      <c r="X80" s="37">
        <f t="shared" si="14"/>
        <v>0.85068317354872802</v>
      </c>
      <c r="Y80" s="37">
        <f t="shared" si="15"/>
        <v>0</v>
      </c>
      <c r="Z80" s="37">
        <f t="shared" si="16"/>
        <v>0.14931682645127198</v>
      </c>
      <c r="AA80" s="37">
        <f t="shared" si="17"/>
        <v>0.85819500934373971</v>
      </c>
      <c r="AB80" s="37">
        <f t="shared" si="18"/>
        <v>0</v>
      </c>
      <c r="AC80" s="37">
        <f t="shared" si="19"/>
        <v>0.14180499065626032</v>
      </c>
      <c r="AD80" s="36">
        <f t="shared" si="20"/>
        <v>1.2078206386351627E-2</v>
      </c>
      <c r="AE80" s="36">
        <f t="shared" si="21"/>
        <v>1.7588215895350114E-2</v>
      </c>
      <c r="AF80" s="37">
        <f t="shared" si="22"/>
        <v>0.8994413407821229</v>
      </c>
    </row>
    <row r="81" spans="1:32" x14ac:dyDescent="0.25">
      <c r="A81" s="2" t="s">
        <v>1575</v>
      </c>
      <c r="B81" s="3" t="s">
        <v>24</v>
      </c>
      <c r="C81" s="4" t="s">
        <v>1576</v>
      </c>
      <c r="D81" s="3" t="s">
        <v>26</v>
      </c>
      <c r="E81" s="3" t="s">
        <v>1577</v>
      </c>
      <c r="F81" s="3" t="s">
        <v>28</v>
      </c>
      <c r="G81" s="3" t="s">
        <v>28</v>
      </c>
      <c r="H81" s="5">
        <v>240</v>
      </c>
      <c r="I81" s="5">
        <v>24</v>
      </c>
      <c r="J81" s="5">
        <v>161</v>
      </c>
      <c r="K81" s="5">
        <v>186</v>
      </c>
      <c r="L81" s="5">
        <v>6.3222E-2</v>
      </c>
      <c r="M81" s="5">
        <f t="shared" si="12"/>
        <v>4394</v>
      </c>
      <c r="N81" s="5">
        <v>16</v>
      </c>
      <c r="O81" s="5">
        <v>4106</v>
      </c>
      <c r="P81" s="5">
        <v>2942</v>
      </c>
      <c r="Q81" s="5">
        <v>0</v>
      </c>
      <c r="R81" s="5">
        <v>0</v>
      </c>
      <c r="S81" s="5">
        <f t="shared" si="13"/>
        <v>3161</v>
      </c>
      <c r="T81" s="5">
        <v>19</v>
      </c>
      <c r="U81" s="5">
        <v>8</v>
      </c>
      <c r="V81" s="5">
        <v>288</v>
      </c>
      <c r="W81" s="5">
        <v>219</v>
      </c>
      <c r="X81" s="37">
        <f t="shared" si="14"/>
        <v>0.93445607646791073</v>
      </c>
      <c r="Y81" s="37">
        <f t="shared" si="15"/>
        <v>0</v>
      </c>
      <c r="Z81" s="37">
        <f t="shared" si="16"/>
        <v>6.554392353208921E-2</v>
      </c>
      <c r="AA81" s="37">
        <f t="shared" si="17"/>
        <v>0.93071812717494462</v>
      </c>
      <c r="AB81" s="37">
        <f t="shared" si="18"/>
        <v>0</v>
      </c>
      <c r="AC81" s="37">
        <f t="shared" si="19"/>
        <v>6.9281872825055366E-2</v>
      </c>
      <c r="AD81" s="36">
        <f t="shared" si="20"/>
        <v>3.6413290851160674E-3</v>
      </c>
      <c r="AE81" s="36">
        <f t="shared" si="21"/>
        <v>5.0616893388168299E-3</v>
      </c>
      <c r="AF81" s="37">
        <f t="shared" si="22"/>
        <v>0.86559139784946237</v>
      </c>
    </row>
    <row r="82" spans="1:32" x14ac:dyDescent="0.25">
      <c r="A82" s="2" t="s">
        <v>675</v>
      </c>
      <c r="B82" s="3" t="s">
        <v>24</v>
      </c>
      <c r="C82" s="4" t="s">
        <v>676</v>
      </c>
      <c r="D82" s="3" t="s">
        <v>26</v>
      </c>
      <c r="E82" s="3" t="s">
        <v>677</v>
      </c>
      <c r="F82" s="3" t="s">
        <v>28</v>
      </c>
      <c r="G82" s="3" t="s">
        <v>28</v>
      </c>
      <c r="H82" s="5">
        <v>755</v>
      </c>
      <c r="I82" s="5">
        <v>17</v>
      </c>
      <c r="J82" s="5">
        <v>710</v>
      </c>
      <c r="K82" s="5">
        <v>772</v>
      </c>
      <c r="L82" s="5">
        <v>0.102238</v>
      </c>
      <c r="M82" s="5">
        <f t="shared" si="12"/>
        <v>12878</v>
      </c>
      <c r="N82" s="5">
        <v>298</v>
      </c>
      <c r="O82" s="5">
        <v>11055</v>
      </c>
      <c r="P82" s="5">
        <v>7551</v>
      </c>
      <c r="Q82" s="5">
        <v>0</v>
      </c>
      <c r="R82" s="5">
        <v>0</v>
      </c>
      <c r="S82" s="5">
        <f t="shared" si="13"/>
        <v>8733</v>
      </c>
      <c r="T82" s="5">
        <v>25</v>
      </c>
      <c r="U82" s="5">
        <v>22</v>
      </c>
      <c r="V82" s="5">
        <v>1823</v>
      </c>
      <c r="W82" s="5">
        <v>1182</v>
      </c>
      <c r="X82" s="37">
        <f t="shared" si="14"/>
        <v>0.85844075166951395</v>
      </c>
      <c r="Y82" s="37">
        <f t="shared" si="15"/>
        <v>0</v>
      </c>
      <c r="Z82" s="37">
        <f t="shared" si="16"/>
        <v>0.14155924833048611</v>
      </c>
      <c r="AA82" s="37">
        <f t="shared" si="17"/>
        <v>0.86465132256956367</v>
      </c>
      <c r="AB82" s="37">
        <f t="shared" si="18"/>
        <v>0</v>
      </c>
      <c r="AC82" s="37">
        <f t="shared" si="19"/>
        <v>0.13534867743043627</v>
      </c>
      <c r="AD82" s="36">
        <f t="shared" si="20"/>
        <v>2.3140239167572605E-2</v>
      </c>
      <c r="AE82" s="36">
        <f t="shared" si="21"/>
        <v>3.4123439825947552E-2</v>
      </c>
      <c r="AF82" s="37">
        <f t="shared" si="22"/>
        <v>0.9196891191709845</v>
      </c>
    </row>
    <row r="83" spans="1:32" x14ac:dyDescent="0.25">
      <c r="A83" s="2" t="s">
        <v>801</v>
      </c>
      <c r="B83" s="3" t="s">
        <v>24</v>
      </c>
      <c r="C83" s="4" t="s">
        <v>802</v>
      </c>
      <c r="D83" s="3" t="s">
        <v>26</v>
      </c>
      <c r="E83" s="3" t="s">
        <v>803</v>
      </c>
      <c r="F83" s="3" t="s">
        <v>28</v>
      </c>
      <c r="G83" s="3" t="s">
        <v>28</v>
      </c>
      <c r="H83" s="5">
        <v>218</v>
      </c>
      <c r="I83" s="5">
        <v>4</v>
      </c>
      <c r="J83" s="5">
        <v>321</v>
      </c>
      <c r="K83" s="5">
        <v>341</v>
      </c>
      <c r="L83" s="5">
        <v>5.2037E-2</v>
      </c>
      <c r="M83" s="5">
        <f t="shared" si="12"/>
        <v>8796</v>
      </c>
      <c r="N83" s="5">
        <v>172</v>
      </c>
      <c r="O83" s="5">
        <v>8711</v>
      </c>
      <c r="P83" s="5">
        <v>6553</v>
      </c>
      <c r="Q83" s="5">
        <v>0</v>
      </c>
      <c r="R83" s="5">
        <v>0</v>
      </c>
      <c r="S83" s="5">
        <f t="shared" si="13"/>
        <v>6621</v>
      </c>
      <c r="T83" s="5">
        <v>36</v>
      </c>
      <c r="U83" s="5">
        <v>1</v>
      </c>
      <c r="V83" s="5">
        <v>85</v>
      </c>
      <c r="W83" s="5">
        <v>68</v>
      </c>
      <c r="X83" s="37">
        <f t="shared" si="14"/>
        <v>0.9903365165984539</v>
      </c>
      <c r="Y83" s="37">
        <f t="shared" si="15"/>
        <v>0</v>
      </c>
      <c r="Z83" s="37">
        <f t="shared" si="16"/>
        <v>9.6634834015461579E-3</v>
      </c>
      <c r="AA83" s="37">
        <f t="shared" si="17"/>
        <v>0.98972964808941244</v>
      </c>
      <c r="AB83" s="37">
        <f t="shared" si="18"/>
        <v>0</v>
      </c>
      <c r="AC83" s="37">
        <f t="shared" si="19"/>
        <v>1.0270351910587524E-2</v>
      </c>
      <c r="AD83" s="36">
        <f t="shared" si="20"/>
        <v>1.9554342883128694E-2</v>
      </c>
      <c r="AE83" s="36">
        <f t="shared" si="21"/>
        <v>2.597794895030962E-2</v>
      </c>
      <c r="AF83" s="37">
        <f t="shared" si="22"/>
        <v>0.94134897360703818</v>
      </c>
    </row>
    <row r="84" spans="1:32" x14ac:dyDescent="0.25">
      <c r="A84" s="2" t="s">
        <v>418</v>
      </c>
      <c r="B84" s="3" t="s">
        <v>24</v>
      </c>
      <c r="C84" s="4" t="s">
        <v>419</v>
      </c>
      <c r="D84" s="3" t="s">
        <v>26</v>
      </c>
      <c r="E84" s="3" t="s">
        <v>420</v>
      </c>
      <c r="F84" s="3" t="s">
        <v>28</v>
      </c>
      <c r="G84" s="3" t="s">
        <v>28</v>
      </c>
      <c r="H84" s="5">
        <v>979</v>
      </c>
      <c r="I84" s="5">
        <v>127</v>
      </c>
      <c r="J84" s="5">
        <v>811</v>
      </c>
      <c r="K84" s="5">
        <v>982</v>
      </c>
      <c r="L84" s="5">
        <v>9.1869999999999993E-2</v>
      </c>
      <c r="M84" s="5">
        <f t="shared" si="12"/>
        <v>17668</v>
      </c>
      <c r="N84" s="5">
        <v>236</v>
      </c>
      <c r="O84" s="5">
        <v>15286</v>
      </c>
      <c r="P84" s="5">
        <v>10689</v>
      </c>
      <c r="Q84" s="5">
        <v>0</v>
      </c>
      <c r="R84" s="5">
        <v>0</v>
      </c>
      <c r="S84" s="5">
        <f t="shared" si="13"/>
        <v>12362</v>
      </c>
      <c r="T84" s="5">
        <v>110</v>
      </c>
      <c r="U84" s="5">
        <v>23</v>
      </c>
      <c r="V84" s="5">
        <v>2382</v>
      </c>
      <c r="W84" s="5">
        <v>1673</v>
      </c>
      <c r="X84" s="37">
        <f t="shared" si="14"/>
        <v>0.86517998641611948</v>
      </c>
      <c r="Y84" s="37">
        <f t="shared" si="15"/>
        <v>0</v>
      </c>
      <c r="Z84" s="37">
        <f t="shared" si="16"/>
        <v>0.13482001358388046</v>
      </c>
      <c r="AA84" s="37">
        <f t="shared" si="17"/>
        <v>0.86466591166477913</v>
      </c>
      <c r="AB84" s="37">
        <f t="shared" si="18"/>
        <v>0</v>
      </c>
      <c r="AC84" s="37">
        <f t="shared" si="19"/>
        <v>0.13533408833522084</v>
      </c>
      <c r="AD84" s="36">
        <f t="shared" si="20"/>
        <v>1.3357482454154404E-2</v>
      </c>
      <c r="AE84" s="36">
        <f t="shared" si="21"/>
        <v>1.9090762012619316E-2</v>
      </c>
      <c r="AF84" s="37">
        <f t="shared" si="22"/>
        <v>0.82586558044806513</v>
      </c>
    </row>
    <row r="85" spans="1:32" x14ac:dyDescent="0.25">
      <c r="A85" s="2" t="s">
        <v>23</v>
      </c>
      <c r="B85" s="3" t="s">
        <v>24</v>
      </c>
      <c r="C85" s="4" t="s">
        <v>25</v>
      </c>
      <c r="D85" s="3" t="s">
        <v>26</v>
      </c>
      <c r="E85" s="3" t="s">
        <v>27</v>
      </c>
      <c r="F85" s="3" t="s">
        <v>28</v>
      </c>
      <c r="G85" s="3" t="s">
        <v>28</v>
      </c>
      <c r="H85" s="5">
        <v>6170</v>
      </c>
      <c r="I85" s="5">
        <v>189</v>
      </c>
      <c r="J85" s="5">
        <v>3566</v>
      </c>
      <c r="K85" s="5">
        <v>8597</v>
      </c>
      <c r="L85" s="5">
        <v>0.12431</v>
      </c>
      <c r="M85" s="5">
        <f t="shared" si="12"/>
        <v>218257</v>
      </c>
      <c r="N85" s="5">
        <v>1059</v>
      </c>
      <c r="O85" s="5">
        <v>121350</v>
      </c>
      <c r="P85" s="5">
        <v>69158</v>
      </c>
      <c r="Q85" s="5">
        <v>0</v>
      </c>
      <c r="R85" s="5">
        <v>0</v>
      </c>
      <c r="S85" s="5">
        <f t="shared" si="13"/>
        <v>124070</v>
      </c>
      <c r="T85" s="5">
        <v>361</v>
      </c>
      <c r="U85" s="5">
        <v>2055</v>
      </c>
      <c r="V85" s="5">
        <v>96907</v>
      </c>
      <c r="W85" s="5">
        <v>54912</v>
      </c>
      <c r="X85" s="37">
        <f t="shared" si="14"/>
        <v>0.55599591307495289</v>
      </c>
      <c r="Y85" s="37">
        <f t="shared" si="15"/>
        <v>0</v>
      </c>
      <c r="Z85" s="37">
        <f t="shared" si="16"/>
        <v>0.44400408692504706</v>
      </c>
      <c r="AA85" s="37">
        <f t="shared" si="17"/>
        <v>0.55741113887321669</v>
      </c>
      <c r="AB85" s="37">
        <f t="shared" si="18"/>
        <v>0</v>
      </c>
      <c r="AC85" s="37">
        <f t="shared" si="19"/>
        <v>0.44258886112678325</v>
      </c>
      <c r="AD85" s="36">
        <f t="shared" si="20"/>
        <v>4.8520780547702935E-3</v>
      </c>
      <c r="AE85" s="36">
        <f t="shared" si="21"/>
        <v>8.5355041508825662E-3</v>
      </c>
      <c r="AF85" s="37">
        <f t="shared" si="22"/>
        <v>0.41479585902058858</v>
      </c>
    </row>
    <row r="86" spans="1:32" x14ac:dyDescent="0.25">
      <c r="A86" s="2" t="s">
        <v>1172</v>
      </c>
      <c r="B86" s="3" t="s">
        <v>24</v>
      </c>
      <c r="C86" s="4" t="s">
        <v>1173</v>
      </c>
      <c r="D86" s="3" t="s">
        <v>26</v>
      </c>
      <c r="E86" s="3" t="s">
        <v>1174</v>
      </c>
      <c r="F86" s="3" t="s">
        <v>28</v>
      </c>
      <c r="G86" s="3" t="s">
        <v>28</v>
      </c>
      <c r="H86" s="5">
        <v>180</v>
      </c>
      <c r="I86" s="5">
        <v>5</v>
      </c>
      <c r="J86" s="5">
        <v>149</v>
      </c>
      <c r="K86" s="5">
        <v>173</v>
      </c>
      <c r="L86" s="5">
        <v>3.9246999999999997E-2</v>
      </c>
      <c r="M86" s="5">
        <f t="shared" si="12"/>
        <v>6578</v>
      </c>
      <c r="N86" s="5">
        <v>24</v>
      </c>
      <c r="O86" s="5">
        <v>5905</v>
      </c>
      <c r="P86" s="5">
        <v>4408</v>
      </c>
      <c r="Q86" s="5">
        <v>0</v>
      </c>
      <c r="R86" s="5">
        <v>0</v>
      </c>
      <c r="S86" s="5">
        <f t="shared" si="13"/>
        <v>4867</v>
      </c>
      <c r="T86" s="5">
        <v>15</v>
      </c>
      <c r="U86" s="5">
        <v>8</v>
      </c>
      <c r="V86" s="5">
        <v>673</v>
      </c>
      <c r="W86" s="5">
        <v>459</v>
      </c>
      <c r="X86" s="37">
        <f t="shared" si="14"/>
        <v>0.89768926725448461</v>
      </c>
      <c r="Y86" s="37">
        <f t="shared" si="15"/>
        <v>0</v>
      </c>
      <c r="Z86" s="37">
        <f t="shared" si="16"/>
        <v>0.10231073274551536</v>
      </c>
      <c r="AA86" s="37">
        <f t="shared" si="17"/>
        <v>0.90569139100061635</v>
      </c>
      <c r="AB86" s="37">
        <f t="shared" si="18"/>
        <v>0</v>
      </c>
      <c r="AC86" s="37">
        <f t="shared" si="19"/>
        <v>9.4308608999383606E-2</v>
      </c>
      <c r="AD86" s="36">
        <f t="shared" si="20"/>
        <v>3.6485253876558225E-3</v>
      </c>
      <c r="AE86" s="36">
        <f t="shared" si="21"/>
        <v>4.9311690980069862E-3</v>
      </c>
      <c r="AF86" s="37">
        <f t="shared" si="22"/>
        <v>0.86127167630057799</v>
      </c>
    </row>
    <row r="87" spans="1:32" x14ac:dyDescent="0.25">
      <c r="A87" s="2" t="s">
        <v>48</v>
      </c>
      <c r="B87" s="3" t="s">
        <v>24</v>
      </c>
      <c r="C87" s="4" t="s">
        <v>49</v>
      </c>
      <c r="D87" s="3" t="s">
        <v>26</v>
      </c>
      <c r="E87" s="3" t="s">
        <v>50</v>
      </c>
      <c r="F87" s="3" t="s">
        <v>28</v>
      </c>
      <c r="G87" s="3" t="s">
        <v>28</v>
      </c>
      <c r="H87" s="5">
        <v>6257</v>
      </c>
      <c r="I87" s="5">
        <v>184</v>
      </c>
      <c r="J87" s="5">
        <v>4315</v>
      </c>
      <c r="K87" s="5">
        <v>6971</v>
      </c>
      <c r="L87" s="5">
        <v>0.15842100000000001</v>
      </c>
      <c r="M87" s="5">
        <f t="shared" si="12"/>
        <v>115089</v>
      </c>
      <c r="N87" s="5">
        <v>1345</v>
      </c>
      <c r="O87" s="5">
        <v>73091</v>
      </c>
      <c r="P87" s="5">
        <v>44003</v>
      </c>
      <c r="Q87" s="5">
        <v>0</v>
      </c>
      <c r="R87" s="5">
        <v>0</v>
      </c>
      <c r="S87" s="5">
        <f t="shared" si="13"/>
        <v>68876</v>
      </c>
      <c r="T87" s="5">
        <v>797</v>
      </c>
      <c r="U87" s="5">
        <v>457</v>
      </c>
      <c r="V87" s="5">
        <v>41998</v>
      </c>
      <c r="W87" s="5">
        <v>24873</v>
      </c>
      <c r="X87" s="37">
        <f t="shared" si="14"/>
        <v>0.63508241447922908</v>
      </c>
      <c r="Y87" s="37">
        <f t="shared" si="15"/>
        <v>0</v>
      </c>
      <c r="Z87" s="37">
        <f t="shared" si="16"/>
        <v>0.36491758552077086</v>
      </c>
      <c r="AA87" s="37">
        <f t="shared" si="17"/>
        <v>0.63887275683837619</v>
      </c>
      <c r="AB87" s="37">
        <f t="shared" si="18"/>
        <v>0</v>
      </c>
      <c r="AC87" s="37">
        <f t="shared" si="19"/>
        <v>0.36112724316162381</v>
      </c>
      <c r="AD87" s="36">
        <f t="shared" si="20"/>
        <v>1.1686607755736865E-2</v>
      </c>
      <c r="AE87" s="36">
        <f t="shared" si="21"/>
        <v>1.9527847145594981E-2</v>
      </c>
      <c r="AF87" s="37">
        <f t="shared" si="22"/>
        <v>0.61899297087935734</v>
      </c>
    </row>
    <row r="88" spans="1:32" x14ac:dyDescent="0.25">
      <c r="A88" s="2" t="s">
        <v>567</v>
      </c>
      <c r="B88" s="3" t="s">
        <v>24</v>
      </c>
      <c r="C88" s="4" t="s">
        <v>568</v>
      </c>
      <c r="D88" s="3" t="s">
        <v>26</v>
      </c>
      <c r="E88" s="3" t="s">
        <v>569</v>
      </c>
      <c r="F88" s="3" t="s">
        <v>28</v>
      </c>
      <c r="G88" s="3" t="s">
        <v>28</v>
      </c>
      <c r="H88" s="5">
        <v>1309</v>
      </c>
      <c r="I88" s="5">
        <v>18</v>
      </c>
      <c r="J88" s="5">
        <v>1154</v>
      </c>
      <c r="K88" s="5">
        <v>1209</v>
      </c>
      <c r="L88" s="5">
        <v>0.136133</v>
      </c>
      <c r="M88" s="5">
        <f t="shared" si="12"/>
        <v>18872</v>
      </c>
      <c r="N88" s="5">
        <v>3</v>
      </c>
      <c r="O88" s="5">
        <v>15002</v>
      </c>
      <c r="P88" s="5">
        <v>8881</v>
      </c>
      <c r="Q88" s="5">
        <v>0</v>
      </c>
      <c r="R88" s="5">
        <v>0</v>
      </c>
      <c r="S88" s="5">
        <f t="shared" si="13"/>
        <v>11848</v>
      </c>
      <c r="T88" s="5">
        <v>258</v>
      </c>
      <c r="U88" s="5">
        <v>102</v>
      </c>
      <c r="V88" s="5">
        <v>3870</v>
      </c>
      <c r="W88" s="5">
        <v>2967</v>
      </c>
      <c r="X88" s="37">
        <f t="shared" si="14"/>
        <v>0.79493429419245443</v>
      </c>
      <c r="Y88" s="37">
        <f t="shared" si="15"/>
        <v>0</v>
      </c>
      <c r="Z88" s="37">
        <f t="shared" si="16"/>
        <v>0.20506570580754557</v>
      </c>
      <c r="AA88" s="37">
        <f t="shared" si="17"/>
        <v>0.74957798784605001</v>
      </c>
      <c r="AB88" s="37">
        <f t="shared" si="18"/>
        <v>0</v>
      </c>
      <c r="AC88" s="37">
        <f t="shared" si="19"/>
        <v>0.25042201215395005</v>
      </c>
      <c r="AD88" s="36">
        <f t="shared" si="20"/>
        <v>1.5896566341670201E-4</v>
      </c>
      <c r="AE88" s="36">
        <f t="shared" si="21"/>
        <v>2.5320729237002026E-4</v>
      </c>
      <c r="AF88" s="37">
        <f t="shared" si="22"/>
        <v>0.9545078577336642</v>
      </c>
    </row>
    <row r="89" spans="1:32" x14ac:dyDescent="0.25">
      <c r="A89" s="2" t="s">
        <v>1241</v>
      </c>
      <c r="B89" s="3" t="s">
        <v>24</v>
      </c>
      <c r="C89" s="4" t="s">
        <v>1242</v>
      </c>
      <c r="D89" s="3" t="s">
        <v>26</v>
      </c>
      <c r="E89" s="3" t="s">
        <v>1243</v>
      </c>
      <c r="F89" s="3" t="s">
        <v>28</v>
      </c>
      <c r="G89" s="3" t="s">
        <v>28</v>
      </c>
      <c r="H89" s="5">
        <v>301</v>
      </c>
      <c r="I89" s="5">
        <v>29</v>
      </c>
      <c r="J89" s="5">
        <v>330</v>
      </c>
      <c r="K89" s="5">
        <v>374</v>
      </c>
      <c r="L89" s="5">
        <v>9.0776999999999997E-2</v>
      </c>
      <c r="M89" s="5">
        <f t="shared" si="12"/>
        <v>5879</v>
      </c>
      <c r="N89" s="5">
        <v>212</v>
      </c>
      <c r="O89" s="5">
        <v>5683</v>
      </c>
      <c r="P89" s="5">
        <v>4120</v>
      </c>
      <c r="Q89" s="5">
        <v>0</v>
      </c>
      <c r="R89" s="5">
        <v>0</v>
      </c>
      <c r="S89" s="5">
        <f t="shared" si="13"/>
        <v>4264</v>
      </c>
      <c r="T89" s="5">
        <v>7</v>
      </c>
      <c r="U89" s="5">
        <v>3</v>
      </c>
      <c r="V89" s="5">
        <v>196</v>
      </c>
      <c r="W89" s="5">
        <v>144</v>
      </c>
      <c r="X89" s="37">
        <f t="shared" si="14"/>
        <v>0.96666099676815787</v>
      </c>
      <c r="Y89" s="37">
        <f t="shared" si="15"/>
        <v>0</v>
      </c>
      <c r="Z89" s="37">
        <f t="shared" si="16"/>
        <v>3.3339003231842149E-2</v>
      </c>
      <c r="AA89" s="37">
        <f t="shared" si="17"/>
        <v>0.9662288930581614</v>
      </c>
      <c r="AB89" s="37">
        <f t="shared" si="18"/>
        <v>0</v>
      </c>
      <c r="AC89" s="37">
        <f t="shared" si="19"/>
        <v>3.3771106941838651E-2</v>
      </c>
      <c r="AD89" s="36">
        <f t="shared" si="20"/>
        <v>3.6060554516074164E-2</v>
      </c>
      <c r="AE89" s="36">
        <f t="shared" si="21"/>
        <v>4.9718574108818012E-2</v>
      </c>
      <c r="AF89" s="37">
        <f t="shared" si="22"/>
        <v>0.88235294117647056</v>
      </c>
    </row>
    <row r="90" spans="1:32" x14ac:dyDescent="0.25">
      <c r="A90" s="2" t="s">
        <v>1563</v>
      </c>
      <c r="B90" s="3" t="s">
        <v>24</v>
      </c>
      <c r="C90" s="4" t="s">
        <v>1564</v>
      </c>
      <c r="D90" s="3" t="s">
        <v>26</v>
      </c>
      <c r="E90" s="3" t="s">
        <v>1565</v>
      </c>
      <c r="F90" s="3" t="s">
        <v>28</v>
      </c>
      <c r="G90" s="3" t="s">
        <v>28</v>
      </c>
      <c r="H90" s="5">
        <v>173</v>
      </c>
      <c r="I90" s="5">
        <v>8</v>
      </c>
      <c r="J90" s="5">
        <v>123</v>
      </c>
      <c r="K90" s="5">
        <v>138</v>
      </c>
      <c r="L90" s="5">
        <v>4.6247000000000003E-2</v>
      </c>
      <c r="M90" s="5">
        <f t="shared" si="12"/>
        <v>4172</v>
      </c>
      <c r="N90" s="5">
        <v>31</v>
      </c>
      <c r="O90" s="5">
        <v>4161</v>
      </c>
      <c r="P90" s="5">
        <v>2984</v>
      </c>
      <c r="Q90" s="5">
        <v>0</v>
      </c>
      <c r="R90" s="5">
        <v>0</v>
      </c>
      <c r="S90" s="5">
        <f t="shared" si="13"/>
        <v>2992</v>
      </c>
      <c r="T90" s="5">
        <v>8</v>
      </c>
      <c r="U90" s="5">
        <v>0</v>
      </c>
      <c r="V90" s="5">
        <v>11</v>
      </c>
      <c r="W90" s="5">
        <v>8</v>
      </c>
      <c r="X90" s="37">
        <f t="shared" si="14"/>
        <v>0.99736337488015336</v>
      </c>
      <c r="Y90" s="37">
        <f t="shared" si="15"/>
        <v>0</v>
      </c>
      <c r="Z90" s="37">
        <f t="shared" si="16"/>
        <v>2.6366251198465963E-3</v>
      </c>
      <c r="AA90" s="37">
        <f t="shared" si="17"/>
        <v>0.99732620320855614</v>
      </c>
      <c r="AB90" s="37">
        <f t="shared" si="18"/>
        <v>0</v>
      </c>
      <c r="AC90" s="37">
        <f t="shared" si="19"/>
        <v>2.6737967914438501E-3</v>
      </c>
      <c r="AD90" s="36">
        <f t="shared" si="20"/>
        <v>7.4304889741131355E-3</v>
      </c>
      <c r="AE90" s="36">
        <f t="shared" si="21"/>
        <v>1.036096256684492E-2</v>
      </c>
      <c r="AF90" s="37">
        <f t="shared" si="22"/>
        <v>0.89130434782608692</v>
      </c>
    </row>
    <row r="91" spans="1:32" x14ac:dyDescent="0.25">
      <c r="A91" s="2" t="s">
        <v>292</v>
      </c>
      <c r="B91" s="3" t="s">
        <v>24</v>
      </c>
      <c r="C91" s="4" t="s">
        <v>293</v>
      </c>
      <c r="D91" s="3" t="s">
        <v>26</v>
      </c>
      <c r="E91" s="3" t="s">
        <v>294</v>
      </c>
      <c r="F91" s="3" t="s">
        <v>28</v>
      </c>
      <c r="G91" s="3" t="s">
        <v>28</v>
      </c>
      <c r="H91" s="5">
        <v>729</v>
      </c>
      <c r="I91" s="5">
        <v>3</v>
      </c>
      <c r="J91" s="5">
        <v>687</v>
      </c>
      <c r="K91" s="5">
        <v>852</v>
      </c>
      <c r="L91" s="5">
        <v>6.1254999999999997E-2</v>
      </c>
      <c r="M91" s="5">
        <f t="shared" si="12"/>
        <v>30636</v>
      </c>
      <c r="N91" s="5">
        <v>116</v>
      </c>
      <c r="O91" s="5">
        <v>20299</v>
      </c>
      <c r="P91" s="5">
        <v>13909</v>
      </c>
      <c r="Q91" s="5">
        <v>0</v>
      </c>
      <c r="R91" s="5">
        <v>0</v>
      </c>
      <c r="S91" s="5">
        <f t="shared" si="13"/>
        <v>20999</v>
      </c>
      <c r="T91" s="5">
        <v>49</v>
      </c>
      <c r="U91" s="5">
        <v>173</v>
      </c>
      <c r="V91" s="5">
        <v>10337</v>
      </c>
      <c r="W91" s="5">
        <v>7090</v>
      </c>
      <c r="X91" s="37">
        <f t="shared" si="14"/>
        <v>0.66258649954302129</v>
      </c>
      <c r="Y91" s="37">
        <f t="shared" si="15"/>
        <v>0</v>
      </c>
      <c r="Z91" s="37">
        <f t="shared" si="16"/>
        <v>0.33741350045697871</v>
      </c>
      <c r="AA91" s="37">
        <f t="shared" si="17"/>
        <v>0.66236487451783421</v>
      </c>
      <c r="AB91" s="37">
        <f t="shared" si="18"/>
        <v>0</v>
      </c>
      <c r="AC91" s="37">
        <f t="shared" si="19"/>
        <v>0.33763512548216584</v>
      </c>
      <c r="AD91" s="36">
        <f t="shared" si="20"/>
        <v>3.7863950907429168E-3</v>
      </c>
      <c r="AE91" s="36">
        <f t="shared" si="21"/>
        <v>5.5240725748845181E-3</v>
      </c>
      <c r="AF91" s="37">
        <f t="shared" si="22"/>
        <v>0.80633802816901412</v>
      </c>
    </row>
    <row r="92" spans="1:32" x14ac:dyDescent="0.25">
      <c r="A92" s="2" t="s">
        <v>1088</v>
      </c>
      <c r="B92" s="3" t="s">
        <v>24</v>
      </c>
      <c r="C92" s="4" t="s">
        <v>1089</v>
      </c>
      <c r="D92" s="3" t="s">
        <v>26</v>
      </c>
      <c r="E92" s="3" t="s">
        <v>1090</v>
      </c>
      <c r="F92" s="3" t="s">
        <v>28</v>
      </c>
      <c r="G92" s="3" t="s">
        <v>28</v>
      </c>
      <c r="H92" s="5">
        <v>183</v>
      </c>
      <c r="I92" s="5">
        <v>2</v>
      </c>
      <c r="J92" s="5">
        <v>219</v>
      </c>
      <c r="K92" s="5">
        <v>235</v>
      </c>
      <c r="L92" s="5">
        <v>4.8474000000000003E-2</v>
      </c>
      <c r="M92" s="5">
        <f t="shared" si="12"/>
        <v>6929</v>
      </c>
      <c r="N92" s="5">
        <v>88</v>
      </c>
      <c r="O92" s="5">
        <v>6812</v>
      </c>
      <c r="P92" s="5">
        <v>4848</v>
      </c>
      <c r="Q92" s="5">
        <v>0</v>
      </c>
      <c r="R92" s="5">
        <v>0</v>
      </c>
      <c r="S92" s="5">
        <f t="shared" si="13"/>
        <v>4925</v>
      </c>
      <c r="T92" s="5">
        <v>21</v>
      </c>
      <c r="U92" s="5">
        <v>3</v>
      </c>
      <c r="V92" s="5">
        <v>117</v>
      </c>
      <c r="W92" s="5">
        <v>77</v>
      </c>
      <c r="X92" s="37">
        <f t="shared" si="14"/>
        <v>0.98311444652908064</v>
      </c>
      <c r="Y92" s="37">
        <f t="shared" si="15"/>
        <v>0</v>
      </c>
      <c r="Z92" s="37">
        <f t="shared" si="16"/>
        <v>1.6885553470919325E-2</v>
      </c>
      <c r="AA92" s="37">
        <f t="shared" si="17"/>
        <v>0.98436548223350251</v>
      </c>
      <c r="AB92" s="37">
        <f t="shared" si="18"/>
        <v>0</v>
      </c>
      <c r="AC92" s="37">
        <f t="shared" si="19"/>
        <v>1.5634517766497463E-2</v>
      </c>
      <c r="AD92" s="36">
        <f t="shared" si="20"/>
        <v>1.2700245345648722E-2</v>
      </c>
      <c r="AE92" s="36">
        <f t="shared" si="21"/>
        <v>1.7868020304568528E-2</v>
      </c>
      <c r="AF92" s="37">
        <f t="shared" si="22"/>
        <v>0.93191489361702129</v>
      </c>
    </row>
    <row r="93" spans="1:32" x14ac:dyDescent="0.25">
      <c r="A93" s="2" t="s">
        <v>1127</v>
      </c>
      <c r="B93" s="3" t="s">
        <v>24</v>
      </c>
      <c r="C93" s="4" t="s">
        <v>1128</v>
      </c>
      <c r="D93" s="3" t="s">
        <v>26</v>
      </c>
      <c r="E93" s="3" t="s">
        <v>1129</v>
      </c>
      <c r="F93" s="3" t="s">
        <v>28</v>
      </c>
      <c r="G93" s="3" t="s">
        <v>28</v>
      </c>
      <c r="H93" s="5">
        <v>508</v>
      </c>
      <c r="I93" s="5">
        <v>54</v>
      </c>
      <c r="J93" s="5">
        <v>298</v>
      </c>
      <c r="K93" s="5">
        <v>341</v>
      </c>
      <c r="L93" s="5">
        <v>7.3112999999999997E-2</v>
      </c>
      <c r="M93" s="5">
        <f t="shared" si="12"/>
        <v>6612</v>
      </c>
      <c r="N93" s="5">
        <v>28</v>
      </c>
      <c r="O93" s="5">
        <v>6382</v>
      </c>
      <c r="P93" s="5">
        <v>4664</v>
      </c>
      <c r="Q93" s="5">
        <v>0</v>
      </c>
      <c r="R93" s="5">
        <v>0</v>
      </c>
      <c r="S93" s="5">
        <f t="shared" si="13"/>
        <v>4836</v>
      </c>
      <c r="T93" s="5">
        <v>31</v>
      </c>
      <c r="U93" s="5">
        <v>3</v>
      </c>
      <c r="V93" s="5">
        <v>230</v>
      </c>
      <c r="W93" s="5">
        <v>172</v>
      </c>
      <c r="X93" s="37">
        <f t="shared" si="14"/>
        <v>0.96521476104053239</v>
      </c>
      <c r="Y93" s="37">
        <f t="shared" si="15"/>
        <v>0</v>
      </c>
      <c r="Z93" s="37">
        <f t="shared" si="16"/>
        <v>3.4785238959467633E-2</v>
      </c>
      <c r="AA93" s="37">
        <f t="shared" si="17"/>
        <v>0.96443341604631927</v>
      </c>
      <c r="AB93" s="37">
        <f t="shared" si="18"/>
        <v>0</v>
      </c>
      <c r="AC93" s="37">
        <f t="shared" si="19"/>
        <v>3.556658395368073E-2</v>
      </c>
      <c r="AD93" s="36">
        <f t="shared" si="20"/>
        <v>4.2347247428917122E-3</v>
      </c>
      <c r="AE93" s="36">
        <f t="shared" si="21"/>
        <v>5.7899090157154673E-3</v>
      </c>
      <c r="AF93" s="37">
        <f t="shared" si="22"/>
        <v>0.87390029325513197</v>
      </c>
    </row>
    <row r="94" spans="1:32" x14ac:dyDescent="0.25">
      <c r="A94" s="2" t="s">
        <v>891</v>
      </c>
      <c r="B94" s="3" t="s">
        <v>24</v>
      </c>
      <c r="C94" s="4" t="s">
        <v>892</v>
      </c>
      <c r="D94" s="3" t="s">
        <v>26</v>
      </c>
      <c r="E94" s="3" t="s">
        <v>893</v>
      </c>
      <c r="F94" s="3" t="s">
        <v>28</v>
      </c>
      <c r="G94" s="3" t="s">
        <v>28</v>
      </c>
      <c r="H94" s="5">
        <v>207</v>
      </c>
      <c r="I94" s="5">
        <v>9</v>
      </c>
      <c r="J94" s="5">
        <v>226</v>
      </c>
      <c r="K94" s="5">
        <v>247</v>
      </c>
      <c r="L94" s="5">
        <v>4.2208000000000002E-2</v>
      </c>
      <c r="M94" s="5">
        <f t="shared" si="12"/>
        <v>9017</v>
      </c>
      <c r="N94" s="5">
        <v>65</v>
      </c>
      <c r="O94" s="5">
        <v>8113</v>
      </c>
      <c r="P94" s="5">
        <v>5852</v>
      </c>
      <c r="Q94" s="5">
        <v>0</v>
      </c>
      <c r="R94" s="5">
        <v>0</v>
      </c>
      <c r="S94" s="5">
        <f t="shared" si="13"/>
        <v>6477</v>
      </c>
      <c r="T94" s="5">
        <v>59</v>
      </c>
      <c r="U94" s="5">
        <v>10</v>
      </c>
      <c r="V94" s="5">
        <v>904</v>
      </c>
      <c r="W94" s="5">
        <v>625</v>
      </c>
      <c r="X94" s="37">
        <f t="shared" si="14"/>
        <v>0.89974492625041591</v>
      </c>
      <c r="Y94" s="37">
        <f t="shared" si="15"/>
        <v>0</v>
      </c>
      <c r="Z94" s="37">
        <f t="shared" si="16"/>
        <v>0.10025507374958412</v>
      </c>
      <c r="AA94" s="37">
        <f t="shared" si="17"/>
        <v>0.9035047089702023</v>
      </c>
      <c r="AB94" s="37">
        <f t="shared" si="18"/>
        <v>0</v>
      </c>
      <c r="AC94" s="37">
        <f t="shared" si="19"/>
        <v>9.6495291029797745E-2</v>
      </c>
      <c r="AD94" s="36">
        <f t="shared" si="20"/>
        <v>7.2086059665077079E-3</v>
      </c>
      <c r="AE94" s="36">
        <f t="shared" si="21"/>
        <v>1.0035510267098965E-2</v>
      </c>
      <c r="AF94" s="37">
        <f t="shared" si="22"/>
        <v>0.91497975708502022</v>
      </c>
    </row>
    <row r="95" spans="1:32" x14ac:dyDescent="0.25">
      <c r="A95" s="2" t="s">
        <v>882</v>
      </c>
      <c r="B95" s="3" t="s">
        <v>24</v>
      </c>
      <c r="C95" s="4" t="s">
        <v>883</v>
      </c>
      <c r="D95" s="3" t="s">
        <v>26</v>
      </c>
      <c r="E95" s="3" t="s">
        <v>884</v>
      </c>
      <c r="F95" s="3" t="s">
        <v>28</v>
      </c>
      <c r="G95" s="3" t="s">
        <v>28</v>
      </c>
      <c r="H95" s="5">
        <v>496</v>
      </c>
      <c r="I95" s="5">
        <v>7</v>
      </c>
      <c r="J95" s="5">
        <v>498</v>
      </c>
      <c r="K95" s="5">
        <v>524</v>
      </c>
      <c r="L95" s="5">
        <v>8.8378999999999999E-2</v>
      </c>
      <c r="M95" s="5">
        <f t="shared" si="12"/>
        <v>8830</v>
      </c>
      <c r="N95" s="5">
        <v>118</v>
      </c>
      <c r="O95" s="5">
        <v>8326</v>
      </c>
      <c r="P95" s="5">
        <v>5929</v>
      </c>
      <c r="Q95" s="5">
        <v>0</v>
      </c>
      <c r="R95" s="5">
        <v>0</v>
      </c>
      <c r="S95" s="5">
        <f t="shared" si="13"/>
        <v>6260</v>
      </c>
      <c r="T95" s="5">
        <v>33</v>
      </c>
      <c r="U95" s="5">
        <v>3</v>
      </c>
      <c r="V95" s="5">
        <v>504</v>
      </c>
      <c r="W95" s="5">
        <v>331</v>
      </c>
      <c r="X95" s="37">
        <f t="shared" si="14"/>
        <v>0.94292185730464328</v>
      </c>
      <c r="Y95" s="37">
        <f t="shared" si="15"/>
        <v>0</v>
      </c>
      <c r="Z95" s="37">
        <f t="shared" si="16"/>
        <v>5.7078142695356736E-2</v>
      </c>
      <c r="AA95" s="37">
        <f t="shared" si="17"/>
        <v>0.94712460063897763</v>
      </c>
      <c r="AB95" s="37">
        <f t="shared" si="18"/>
        <v>0</v>
      </c>
      <c r="AC95" s="37">
        <f t="shared" si="19"/>
        <v>5.2875399361022361E-2</v>
      </c>
      <c r="AD95" s="36">
        <f t="shared" si="20"/>
        <v>1.3363533408833523E-2</v>
      </c>
      <c r="AE95" s="36">
        <f t="shared" si="21"/>
        <v>1.8849840255591055E-2</v>
      </c>
      <c r="AF95" s="37">
        <f t="shared" si="22"/>
        <v>0.95038167938931295</v>
      </c>
    </row>
    <row r="96" spans="1:32" x14ac:dyDescent="0.25">
      <c r="A96" s="2" t="s">
        <v>1914</v>
      </c>
      <c r="B96" s="3" t="s">
        <v>24</v>
      </c>
      <c r="C96" s="4" t="s">
        <v>1915</v>
      </c>
      <c r="D96" s="3" t="s">
        <v>26</v>
      </c>
      <c r="E96" s="3" t="s">
        <v>1916</v>
      </c>
      <c r="F96" s="3" t="s">
        <v>28</v>
      </c>
      <c r="G96" s="3" t="s">
        <v>28</v>
      </c>
      <c r="H96" s="5">
        <v>10</v>
      </c>
      <c r="I96" s="5">
        <v>0</v>
      </c>
      <c r="J96" s="5">
        <v>27</v>
      </c>
      <c r="K96" s="5">
        <v>28</v>
      </c>
      <c r="L96" s="5">
        <v>1.4199E-2</v>
      </c>
      <c r="M96" s="5">
        <f t="shared" si="12"/>
        <v>2594</v>
      </c>
      <c r="N96" s="5">
        <v>17</v>
      </c>
      <c r="O96" s="5">
        <v>2594</v>
      </c>
      <c r="P96" s="5">
        <v>1972</v>
      </c>
      <c r="Q96" s="5">
        <v>0</v>
      </c>
      <c r="R96" s="5">
        <v>0</v>
      </c>
      <c r="S96" s="5">
        <f t="shared" si="13"/>
        <v>1972</v>
      </c>
      <c r="T96" s="5">
        <v>4</v>
      </c>
      <c r="U96" s="5">
        <v>0</v>
      </c>
      <c r="V96" s="5">
        <v>0</v>
      </c>
      <c r="W96" s="5">
        <v>0</v>
      </c>
      <c r="X96" s="37">
        <f t="shared" si="14"/>
        <v>1</v>
      </c>
      <c r="Y96" s="37">
        <f t="shared" si="15"/>
        <v>0</v>
      </c>
      <c r="Z96" s="37">
        <f t="shared" si="16"/>
        <v>0</v>
      </c>
      <c r="AA96" s="37">
        <f t="shared" si="17"/>
        <v>1</v>
      </c>
      <c r="AB96" s="37">
        <f t="shared" si="18"/>
        <v>0</v>
      </c>
      <c r="AC96" s="37">
        <f t="shared" si="19"/>
        <v>0</v>
      </c>
      <c r="AD96" s="36">
        <f t="shared" si="20"/>
        <v>6.5535851966075555E-3</v>
      </c>
      <c r="AE96" s="36">
        <f t="shared" si="21"/>
        <v>8.6206896551724137E-3</v>
      </c>
      <c r="AF96" s="37">
        <f t="shared" si="22"/>
        <v>0.9642857142857143</v>
      </c>
    </row>
    <row r="97" spans="1:32" x14ac:dyDescent="0.25">
      <c r="A97" s="2" t="s">
        <v>2017</v>
      </c>
      <c r="B97" s="3" t="s">
        <v>24</v>
      </c>
      <c r="C97" s="4" t="s">
        <v>2018</v>
      </c>
      <c r="D97" s="3" t="s">
        <v>26</v>
      </c>
      <c r="E97" s="3" t="s">
        <v>2019</v>
      </c>
      <c r="F97" s="3" t="s">
        <v>28</v>
      </c>
      <c r="G97" s="3" t="s">
        <v>28</v>
      </c>
      <c r="H97" s="5">
        <v>10</v>
      </c>
      <c r="I97" s="5">
        <v>0</v>
      </c>
      <c r="J97" s="5">
        <v>28</v>
      </c>
      <c r="K97" s="5">
        <v>28</v>
      </c>
      <c r="L97" s="5">
        <v>1.5775000000000001E-2</v>
      </c>
      <c r="M97" s="5">
        <f t="shared" si="12"/>
        <v>2378</v>
      </c>
      <c r="N97" s="5">
        <v>16</v>
      </c>
      <c r="O97" s="5">
        <v>2377</v>
      </c>
      <c r="P97" s="5">
        <v>1775</v>
      </c>
      <c r="Q97" s="5">
        <v>0</v>
      </c>
      <c r="R97" s="5">
        <v>0</v>
      </c>
      <c r="S97" s="5">
        <f t="shared" si="13"/>
        <v>1776</v>
      </c>
      <c r="T97" s="5">
        <v>2</v>
      </c>
      <c r="U97" s="5">
        <v>1</v>
      </c>
      <c r="V97" s="5">
        <v>1</v>
      </c>
      <c r="W97" s="5">
        <v>1</v>
      </c>
      <c r="X97" s="37">
        <f t="shared" si="14"/>
        <v>0.99957947855340623</v>
      </c>
      <c r="Y97" s="37">
        <f t="shared" si="15"/>
        <v>0</v>
      </c>
      <c r="Z97" s="37">
        <f t="shared" si="16"/>
        <v>4.2052144659377626E-4</v>
      </c>
      <c r="AA97" s="37">
        <f t="shared" si="17"/>
        <v>0.99943693693693691</v>
      </c>
      <c r="AB97" s="37">
        <f t="shared" si="18"/>
        <v>0</v>
      </c>
      <c r="AC97" s="37">
        <f t="shared" si="19"/>
        <v>5.6306306306306306E-4</v>
      </c>
      <c r="AD97" s="36">
        <f t="shared" si="20"/>
        <v>6.7283431455004202E-3</v>
      </c>
      <c r="AE97" s="36">
        <f t="shared" si="21"/>
        <v>9.0090090090090089E-3</v>
      </c>
      <c r="AF97" s="37">
        <f t="shared" si="22"/>
        <v>1</v>
      </c>
    </row>
    <row r="98" spans="1:32" x14ac:dyDescent="0.25">
      <c r="A98" s="2" t="s">
        <v>1617</v>
      </c>
      <c r="B98" s="3" t="s">
        <v>24</v>
      </c>
      <c r="C98" s="4" t="s">
        <v>1618</v>
      </c>
      <c r="D98" s="3" t="s">
        <v>26</v>
      </c>
      <c r="E98" s="3" t="s">
        <v>1619</v>
      </c>
      <c r="F98" s="3" t="s">
        <v>28</v>
      </c>
      <c r="G98" s="3" t="s">
        <v>28</v>
      </c>
      <c r="H98" s="5">
        <v>77</v>
      </c>
      <c r="I98" s="5">
        <v>1</v>
      </c>
      <c r="J98" s="5">
        <v>92</v>
      </c>
      <c r="K98" s="5">
        <v>97</v>
      </c>
      <c r="L98" s="5">
        <v>3.4692000000000001E-2</v>
      </c>
      <c r="M98" s="5">
        <f t="shared" si="12"/>
        <v>3755</v>
      </c>
      <c r="N98" s="5">
        <v>25</v>
      </c>
      <c r="O98" s="5">
        <v>3749</v>
      </c>
      <c r="P98" s="5">
        <v>2796</v>
      </c>
      <c r="Q98" s="5">
        <v>0</v>
      </c>
      <c r="R98" s="5">
        <v>0</v>
      </c>
      <c r="S98" s="5">
        <f t="shared" si="13"/>
        <v>2800</v>
      </c>
      <c r="T98" s="5">
        <v>12</v>
      </c>
      <c r="U98" s="5">
        <v>0</v>
      </c>
      <c r="V98" s="5">
        <v>6</v>
      </c>
      <c r="W98" s="5">
        <v>4</v>
      </c>
      <c r="X98" s="37">
        <f t="shared" si="14"/>
        <v>0.99840213049267645</v>
      </c>
      <c r="Y98" s="37">
        <f t="shared" si="15"/>
        <v>0</v>
      </c>
      <c r="Z98" s="37">
        <f t="shared" si="16"/>
        <v>1.5978695073235686E-3</v>
      </c>
      <c r="AA98" s="37">
        <f t="shared" si="17"/>
        <v>0.99857142857142855</v>
      </c>
      <c r="AB98" s="37">
        <f t="shared" si="18"/>
        <v>0</v>
      </c>
      <c r="AC98" s="37">
        <f t="shared" si="19"/>
        <v>1.4285714285714286E-3</v>
      </c>
      <c r="AD98" s="36">
        <f t="shared" si="20"/>
        <v>6.6577896138482022E-3</v>
      </c>
      <c r="AE98" s="36">
        <f t="shared" si="21"/>
        <v>8.9285714285714281E-3</v>
      </c>
      <c r="AF98" s="37">
        <f t="shared" si="22"/>
        <v>0.94845360824742264</v>
      </c>
    </row>
    <row r="99" spans="1:32" x14ac:dyDescent="0.25">
      <c r="A99" s="2" t="s">
        <v>1969</v>
      </c>
      <c r="B99" s="3" t="s">
        <v>24</v>
      </c>
      <c r="C99" s="4" t="s">
        <v>1970</v>
      </c>
      <c r="D99" s="3" t="s">
        <v>26</v>
      </c>
      <c r="E99" s="3" t="s">
        <v>1971</v>
      </c>
      <c r="F99" s="3" t="s">
        <v>28</v>
      </c>
      <c r="G99" s="3" t="s">
        <v>28</v>
      </c>
      <c r="H99" s="5">
        <v>53</v>
      </c>
      <c r="I99" s="5">
        <v>2</v>
      </c>
      <c r="J99" s="5">
        <v>70</v>
      </c>
      <c r="K99" s="5">
        <v>71</v>
      </c>
      <c r="L99" s="5">
        <v>3.7626E-2</v>
      </c>
      <c r="M99" s="5">
        <f t="shared" si="12"/>
        <v>2529</v>
      </c>
      <c r="N99" s="5">
        <v>20</v>
      </c>
      <c r="O99" s="5">
        <v>2526</v>
      </c>
      <c r="P99" s="5">
        <v>1887</v>
      </c>
      <c r="Q99" s="5">
        <v>0</v>
      </c>
      <c r="R99" s="5">
        <v>0</v>
      </c>
      <c r="S99" s="5">
        <f t="shared" si="13"/>
        <v>1890</v>
      </c>
      <c r="T99" s="5">
        <v>3</v>
      </c>
      <c r="U99" s="5">
        <v>0</v>
      </c>
      <c r="V99" s="5">
        <v>3</v>
      </c>
      <c r="W99" s="5">
        <v>3</v>
      </c>
      <c r="X99" s="37">
        <f t="shared" si="14"/>
        <v>0.99881376037959668</v>
      </c>
      <c r="Y99" s="37">
        <f t="shared" si="15"/>
        <v>0</v>
      </c>
      <c r="Z99" s="37">
        <f t="shared" si="16"/>
        <v>1.1862396204033216E-3</v>
      </c>
      <c r="AA99" s="37">
        <f t="shared" si="17"/>
        <v>0.99841269841269842</v>
      </c>
      <c r="AB99" s="37">
        <f t="shared" si="18"/>
        <v>0</v>
      </c>
      <c r="AC99" s="37">
        <f t="shared" si="19"/>
        <v>1.5873015873015873E-3</v>
      </c>
      <c r="AD99" s="36">
        <f t="shared" si="20"/>
        <v>7.9082641360221431E-3</v>
      </c>
      <c r="AE99" s="36">
        <f t="shared" si="21"/>
        <v>1.0582010582010581E-2</v>
      </c>
      <c r="AF99" s="37">
        <f t="shared" si="22"/>
        <v>0.9859154929577465</v>
      </c>
    </row>
    <row r="100" spans="1:32" x14ac:dyDescent="0.25">
      <c r="A100" s="2" t="s">
        <v>1154</v>
      </c>
      <c r="B100" s="3" t="s">
        <v>24</v>
      </c>
      <c r="C100" s="4" t="s">
        <v>1155</v>
      </c>
      <c r="D100" s="3" t="s">
        <v>26</v>
      </c>
      <c r="E100" s="3" t="s">
        <v>1156</v>
      </c>
      <c r="F100" s="3" t="s">
        <v>28</v>
      </c>
      <c r="G100" s="3" t="s">
        <v>28</v>
      </c>
      <c r="H100" s="5">
        <v>219</v>
      </c>
      <c r="I100" s="5">
        <v>16</v>
      </c>
      <c r="J100" s="5">
        <v>158</v>
      </c>
      <c r="K100" s="5">
        <v>194</v>
      </c>
      <c r="L100" s="5">
        <v>4.3149E-2</v>
      </c>
      <c r="M100" s="5">
        <f t="shared" si="12"/>
        <v>6756</v>
      </c>
      <c r="N100" s="5">
        <v>62</v>
      </c>
      <c r="O100" s="5">
        <v>6011</v>
      </c>
      <c r="P100" s="5">
        <v>4496</v>
      </c>
      <c r="Q100" s="5">
        <v>0</v>
      </c>
      <c r="R100" s="5">
        <v>0</v>
      </c>
      <c r="S100" s="5">
        <f t="shared" si="13"/>
        <v>5048</v>
      </c>
      <c r="T100" s="5">
        <v>11</v>
      </c>
      <c r="U100" s="5">
        <v>9</v>
      </c>
      <c r="V100" s="5">
        <v>745</v>
      </c>
      <c r="W100" s="5">
        <v>552</v>
      </c>
      <c r="X100" s="37">
        <f t="shared" si="14"/>
        <v>0.88972764949674366</v>
      </c>
      <c r="Y100" s="37">
        <f t="shared" si="15"/>
        <v>0</v>
      </c>
      <c r="Z100" s="37">
        <f t="shared" si="16"/>
        <v>0.11027235050325636</v>
      </c>
      <c r="AA100" s="37">
        <f t="shared" si="17"/>
        <v>0.89064976228209192</v>
      </c>
      <c r="AB100" s="37">
        <f t="shared" si="18"/>
        <v>0</v>
      </c>
      <c r="AC100" s="37">
        <f t="shared" si="19"/>
        <v>0.10935023771790808</v>
      </c>
      <c r="AD100" s="36">
        <f t="shared" si="20"/>
        <v>9.1770278271166364E-3</v>
      </c>
      <c r="AE100" s="36">
        <f t="shared" si="21"/>
        <v>1.2282091917591125E-2</v>
      </c>
      <c r="AF100" s="37">
        <f t="shared" si="22"/>
        <v>0.81443298969072164</v>
      </c>
    </row>
    <row r="101" spans="1:32" x14ac:dyDescent="0.25">
      <c r="A101" s="2" t="s">
        <v>1593</v>
      </c>
      <c r="B101" s="3" t="s">
        <v>24</v>
      </c>
      <c r="C101" s="4" t="s">
        <v>1594</v>
      </c>
      <c r="D101" s="3" t="s">
        <v>26</v>
      </c>
      <c r="E101" s="3" t="s">
        <v>1595</v>
      </c>
      <c r="F101" s="3" t="s">
        <v>28</v>
      </c>
      <c r="G101" s="3" t="s">
        <v>28</v>
      </c>
      <c r="H101" s="5">
        <v>202</v>
      </c>
      <c r="I101" s="5">
        <v>2</v>
      </c>
      <c r="J101" s="5">
        <v>53</v>
      </c>
      <c r="K101" s="5">
        <v>133</v>
      </c>
      <c r="L101" s="5">
        <v>4.6260999999999997E-2</v>
      </c>
      <c r="M101" s="5">
        <f t="shared" si="12"/>
        <v>4796</v>
      </c>
      <c r="N101" s="5">
        <v>20</v>
      </c>
      <c r="O101" s="5">
        <v>4006</v>
      </c>
      <c r="P101" s="5">
        <v>2875</v>
      </c>
      <c r="Q101" s="5">
        <v>0</v>
      </c>
      <c r="R101" s="5">
        <v>0</v>
      </c>
      <c r="S101" s="5">
        <f t="shared" si="13"/>
        <v>3288</v>
      </c>
      <c r="T101" s="5">
        <v>3</v>
      </c>
      <c r="U101" s="5">
        <v>2</v>
      </c>
      <c r="V101" s="5">
        <v>790</v>
      </c>
      <c r="W101" s="5">
        <v>413</v>
      </c>
      <c r="X101" s="37">
        <f t="shared" si="14"/>
        <v>0.83527939949958296</v>
      </c>
      <c r="Y101" s="37">
        <f t="shared" si="15"/>
        <v>0</v>
      </c>
      <c r="Z101" s="37">
        <f t="shared" si="16"/>
        <v>0.16472060050041701</v>
      </c>
      <c r="AA101" s="37">
        <f t="shared" si="17"/>
        <v>0.87439172749391725</v>
      </c>
      <c r="AB101" s="37">
        <f t="shared" si="18"/>
        <v>0</v>
      </c>
      <c r="AC101" s="37">
        <f t="shared" si="19"/>
        <v>0.12560827250608272</v>
      </c>
      <c r="AD101" s="36">
        <f t="shared" si="20"/>
        <v>4.1701417848206837E-3</v>
      </c>
      <c r="AE101" s="36">
        <f t="shared" si="21"/>
        <v>6.082725060827251E-3</v>
      </c>
      <c r="AF101" s="37">
        <f t="shared" si="22"/>
        <v>0.39849624060150374</v>
      </c>
    </row>
    <row r="102" spans="1:32" x14ac:dyDescent="0.25">
      <c r="A102" s="2" t="s">
        <v>2219</v>
      </c>
      <c r="B102" s="3" t="s">
        <v>24</v>
      </c>
      <c r="C102" s="4" t="s">
        <v>2220</v>
      </c>
      <c r="D102" s="3" t="s">
        <v>26</v>
      </c>
      <c r="E102" s="3" t="s">
        <v>2221</v>
      </c>
      <c r="F102" s="3" t="s">
        <v>28</v>
      </c>
      <c r="G102" s="3" t="s">
        <v>28</v>
      </c>
      <c r="H102" s="5">
        <v>17</v>
      </c>
      <c r="I102" s="5">
        <v>3</v>
      </c>
      <c r="J102" s="5">
        <v>20</v>
      </c>
      <c r="K102" s="5">
        <v>23</v>
      </c>
      <c r="L102" s="5">
        <v>1.6570999999999999E-2</v>
      </c>
      <c r="M102" s="5">
        <f t="shared" si="12"/>
        <v>1812</v>
      </c>
      <c r="N102" s="5">
        <v>6</v>
      </c>
      <c r="O102" s="5">
        <v>1790</v>
      </c>
      <c r="P102" s="5">
        <v>1388</v>
      </c>
      <c r="Q102" s="5">
        <v>0</v>
      </c>
      <c r="R102" s="5">
        <v>0</v>
      </c>
      <c r="S102" s="5">
        <f t="shared" si="13"/>
        <v>1407</v>
      </c>
      <c r="T102" s="5">
        <v>3</v>
      </c>
      <c r="U102" s="5">
        <v>1</v>
      </c>
      <c r="V102" s="5">
        <v>22</v>
      </c>
      <c r="W102" s="5">
        <v>19</v>
      </c>
      <c r="X102" s="37">
        <f t="shared" si="14"/>
        <v>0.98785871964679917</v>
      </c>
      <c r="Y102" s="37">
        <f t="shared" si="15"/>
        <v>0</v>
      </c>
      <c r="Z102" s="37">
        <f t="shared" si="16"/>
        <v>1.2141280353200883E-2</v>
      </c>
      <c r="AA102" s="37">
        <f t="shared" si="17"/>
        <v>0.98649609097370294</v>
      </c>
      <c r="AB102" s="37">
        <f t="shared" si="18"/>
        <v>0</v>
      </c>
      <c r="AC102" s="37">
        <f t="shared" si="19"/>
        <v>1.3503909026297086E-2</v>
      </c>
      <c r="AD102" s="36">
        <f t="shared" si="20"/>
        <v>3.3112582781456954E-3</v>
      </c>
      <c r="AE102" s="36">
        <f t="shared" si="21"/>
        <v>4.2643923240938165E-3</v>
      </c>
      <c r="AF102" s="37">
        <f t="shared" si="22"/>
        <v>0.86956521739130432</v>
      </c>
    </row>
    <row r="103" spans="1:32" x14ac:dyDescent="0.25">
      <c r="A103" s="2" t="s">
        <v>168</v>
      </c>
      <c r="B103" s="3" t="s">
        <v>24</v>
      </c>
      <c r="C103" s="4" t="s">
        <v>169</v>
      </c>
      <c r="D103" s="3" t="s">
        <v>26</v>
      </c>
      <c r="E103" s="3" t="s">
        <v>170</v>
      </c>
      <c r="F103" s="3" t="s">
        <v>28</v>
      </c>
      <c r="G103" s="3" t="s">
        <v>28</v>
      </c>
      <c r="H103" s="5">
        <v>1399</v>
      </c>
      <c r="I103" s="5">
        <v>54</v>
      </c>
      <c r="J103" s="5">
        <v>767</v>
      </c>
      <c r="K103" s="5">
        <v>1915</v>
      </c>
      <c r="L103" s="5">
        <v>8.6966000000000002E-2</v>
      </c>
      <c r="M103" s="5">
        <f t="shared" si="12"/>
        <v>45235</v>
      </c>
      <c r="N103" s="5">
        <v>208</v>
      </c>
      <c r="O103" s="5">
        <v>30274</v>
      </c>
      <c r="P103" s="5">
        <v>22020</v>
      </c>
      <c r="Q103" s="5">
        <v>0</v>
      </c>
      <c r="R103" s="5">
        <v>0</v>
      </c>
      <c r="S103" s="5">
        <f t="shared" si="13"/>
        <v>32578</v>
      </c>
      <c r="T103" s="5">
        <v>151</v>
      </c>
      <c r="U103" s="5">
        <v>331</v>
      </c>
      <c r="V103" s="5">
        <v>14961</v>
      </c>
      <c r="W103" s="5">
        <v>10558</v>
      </c>
      <c r="X103" s="37">
        <f t="shared" si="14"/>
        <v>0.66926052835193983</v>
      </c>
      <c r="Y103" s="37">
        <f t="shared" si="15"/>
        <v>0</v>
      </c>
      <c r="Z103" s="37">
        <f t="shared" si="16"/>
        <v>0.33073947164806011</v>
      </c>
      <c r="AA103" s="37">
        <f t="shared" si="17"/>
        <v>0.67591626250844128</v>
      </c>
      <c r="AB103" s="37">
        <f t="shared" si="18"/>
        <v>0</v>
      </c>
      <c r="AC103" s="37">
        <f t="shared" si="19"/>
        <v>0.32408373749155872</v>
      </c>
      <c r="AD103" s="36">
        <f t="shared" si="20"/>
        <v>4.5982093511661324E-3</v>
      </c>
      <c r="AE103" s="36">
        <f t="shared" si="21"/>
        <v>6.3846767757382286E-3</v>
      </c>
      <c r="AF103" s="37">
        <f t="shared" si="22"/>
        <v>0.40052219321148824</v>
      </c>
    </row>
    <row r="104" spans="1:32" x14ac:dyDescent="0.25">
      <c r="A104" s="2" t="s">
        <v>1713</v>
      </c>
      <c r="B104" s="3" t="s">
        <v>24</v>
      </c>
      <c r="C104" s="4" t="s">
        <v>1714</v>
      </c>
      <c r="D104" s="3" t="s">
        <v>206</v>
      </c>
      <c r="E104" s="3" t="s">
        <v>1715</v>
      </c>
      <c r="F104" s="3" t="s">
        <v>28</v>
      </c>
      <c r="G104" s="3" t="s">
        <v>28</v>
      </c>
      <c r="H104" s="5">
        <v>74</v>
      </c>
      <c r="I104" s="5">
        <v>7</v>
      </c>
      <c r="J104" s="5">
        <v>76</v>
      </c>
      <c r="K104" s="5">
        <v>85</v>
      </c>
      <c r="L104" s="5">
        <v>3.4082000000000001E-2</v>
      </c>
      <c r="M104" s="5">
        <f t="shared" si="12"/>
        <v>3352</v>
      </c>
      <c r="N104" s="5">
        <v>0</v>
      </c>
      <c r="O104" s="5">
        <v>3343</v>
      </c>
      <c r="P104" s="5">
        <v>2494</v>
      </c>
      <c r="Q104" s="5">
        <v>0</v>
      </c>
      <c r="R104" s="5">
        <v>0</v>
      </c>
      <c r="S104" s="5">
        <f t="shared" si="13"/>
        <v>2501</v>
      </c>
      <c r="T104" s="5">
        <v>12</v>
      </c>
      <c r="U104" s="5">
        <v>1</v>
      </c>
      <c r="V104" s="5">
        <v>9</v>
      </c>
      <c r="W104" s="5">
        <v>7</v>
      </c>
      <c r="X104" s="37">
        <f t="shared" si="14"/>
        <v>0.99731503579952263</v>
      </c>
      <c r="Y104" s="37">
        <f t="shared" si="15"/>
        <v>0</v>
      </c>
      <c r="Z104" s="37">
        <f t="shared" si="16"/>
        <v>2.6849642004773268E-3</v>
      </c>
      <c r="AA104" s="37">
        <f t="shared" si="17"/>
        <v>0.99720111955217916</v>
      </c>
      <c r="AB104" s="37">
        <f t="shared" si="18"/>
        <v>0</v>
      </c>
      <c r="AC104" s="37">
        <f t="shared" si="19"/>
        <v>2.7988804478208716E-3</v>
      </c>
      <c r="AD104" s="36">
        <f t="shared" si="20"/>
        <v>0</v>
      </c>
      <c r="AE104" s="36">
        <f t="shared" si="21"/>
        <v>0</v>
      </c>
      <c r="AF104" s="37">
        <f t="shared" si="22"/>
        <v>0.89411764705882357</v>
      </c>
    </row>
    <row r="105" spans="1:32" x14ac:dyDescent="0.25">
      <c r="A105" s="2" t="s">
        <v>2080</v>
      </c>
      <c r="B105" s="3" t="s">
        <v>24</v>
      </c>
      <c r="C105" s="4" t="s">
        <v>2081</v>
      </c>
      <c r="D105" s="3" t="s">
        <v>26</v>
      </c>
      <c r="E105" s="3" t="s">
        <v>2082</v>
      </c>
      <c r="F105" s="3" t="s">
        <v>28</v>
      </c>
      <c r="G105" s="3" t="s">
        <v>28</v>
      </c>
      <c r="H105" s="5">
        <v>46</v>
      </c>
      <c r="I105" s="5">
        <v>1</v>
      </c>
      <c r="J105" s="5">
        <v>46</v>
      </c>
      <c r="K105" s="5">
        <v>52</v>
      </c>
      <c r="L105" s="5">
        <v>3.1343999999999997E-2</v>
      </c>
      <c r="M105" s="5">
        <f t="shared" si="12"/>
        <v>2232</v>
      </c>
      <c r="N105" s="5">
        <v>11</v>
      </c>
      <c r="O105" s="5">
        <v>2231</v>
      </c>
      <c r="P105" s="5">
        <v>1659</v>
      </c>
      <c r="Q105" s="5">
        <v>0</v>
      </c>
      <c r="R105" s="5">
        <v>0</v>
      </c>
      <c r="S105" s="5">
        <f t="shared" si="13"/>
        <v>1660</v>
      </c>
      <c r="T105" s="5">
        <v>3</v>
      </c>
      <c r="U105" s="5">
        <v>0</v>
      </c>
      <c r="V105" s="5">
        <v>1</v>
      </c>
      <c r="W105" s="5">
        <v>1</v>
      </c>
      <c r="X105" s="37">
        <f t="shared" si="14"/>
        <v>0.99955197132616491</v>
      </c>
      <c r="Y105" s="37">
        <f t="shared" si="15"/>
        <v>0</v>
      </c>
      <c r="Z105" s="37">
        <f t="shared" si="16"/>
        <v>4.4802867383512545E-4</v>
      </c>
      <c r="AA105" s="37">
        <f t="shared" si="17"/>
        <v>0.99939759036144582</v>
      </c>
      <c r="AB105" s="37">
        <f t="shared" si="18"/>
        <v>0</v>
      </c>
      <c r="AC105" s="37">
        <f t="shared" si="19"/>
        <v>6.0240963855421692E-4</v>
      </c>
      <c r="AD105" s="36">
        <f t="shared" si="20"/>
        <v>4.9283154121863796E-3</v>
      </c>
      <c r="AE105" s="36">
        <f t="shared" si="21"/>
        <v>6.6265060240963854E-3</v>
      </c>
      <c r="AF105" s="37">
        <f t="shared" si="22"/>
        <v>0.88461538461538458</v>
      </c>
    </row>
    <row r="106" spans="1:32" x14ac:dyDescent="0.25">
      <c r="A106" s="2" t="s">
        <v>1605</v>
      </c>
      <c r="B106" s="3" t="s">
        <v>24</v>
      </c>
      <c r="C106" s="4" t="s">
        <v>1606</v>
      </c>
      <c r="D106" s="3" t="s">
        <v>26</v>
      </c>
      <c r="E106" s="3" t="s">
        <v>1607</v>
      </c>
      <c r="F106" s="3" t="s">
        <v>28</v>
      </c>
      <c r="G106" s="3" t="s">
        <v>28</v>
      </c>
      <c r="H106" s="5">
        <v>166</v>
      </c>
      <c r="I106" s="5">
        <v>1</v>
      </c>
      <c r="J106" s="5">
        <v>101</v>
      </c>
      <c r="K106" s="5">
        <v>157</v>
      </c>
      <c r="L106" s="5">
        <v>5.5146000000000001E-2</v>
      </c>
      <c r="M106" s="5">
        <f t="shared" si="12"/>
        <v>5014</v>
      </c>
      <c r="N106" s="5">
        <v>49</v>
      </c>
      <c r="O106" s="5">
        <v>3980</v>
      </c>
      <c r="P106" s="5">
        <v>2847</v>
      </c>
      <c r="Q106" s="5">
        <v>0</v>
      </c>
      <c r="R106" s="5">
        <v>0</v>
      </c>
      <c r="S106" s="5">
        <f t="shared" si="13"/>
        <v>3468</v>
      </c>
      <c r="T106" s="5">
        <v>1</v>
      </c>
      <c r="U106" s="5">
        <v>4</v>
      </c>
      <c r="V106" s="5">
        <v>1034</v>
      </c>
      <c r="W106" s="5">
        <v>621</v>
      </c>
      <c r="X106" s="37">
        <f t="shared" si="14"/>
        <v>0.793777423214998</v>
      </c>
      <c r="Y106" s="37">
        <f t="shared" si="15"/>
        <v>0</v>
      </c>
      <c r="Z106" s="37">
        <f t="shared" si="16"/>
        <v>0.206222576785002</v>
      </c>
      <c r="AA106" s="37">
        <f t="shared" si="17"/>
        <v>0.8209342560553633</v>
      </c>
      <c r="AB106" s="37">
        <f t="shared" si="18"/>
        <v>0</v>
      </c>
      <c r="AC106" s="37">
        <f t="shared" si="19"/>
        <v>0.17906574394463667</v>
      </c>
      <c r="AD106" s="36">
        <f t="shared" si="20"/>
        <v>9.7726366174710807E-3</v>
      </c>
      <c r="AE106" s="36">
        <f t="shared" si="21"/>
        <v>1.4129181084198385E-2</v>
      </c>
      <c r="AF106" s="37">
        <f t="shared" si="22"/>
        <v>0.64331210191082799</v>
      </c>
    </row>
    <row r="107" spans="1:32" x14ac:dyDescent="0.25">
      <c r="A107" s="2" t="s">
        <v>295</v>
      </c>
      <c r="B107" s="3" t="s">
        <v>24</v>
      </c>
      <c r="C107" s="4" t="s">
        <v>296</v>
      </c>
      <c r="D107" s="3" t="s">
        <v>26</v>
      </c>
      <c r="E107" s="3" t="s">
        <v>297</v>
      </c>
      <c r="F107" s="3" t="s">
        <v>28</v>
      </c>
      <c r="G107" s="3" t="s">
        <v>28</v>
      </c>
      <c r="H107" s="5">
        <v>1023</v>
      </c>
      <c r="I107" s="5">
        <v>68</v>
      </c>
      <c r="J107" s="5">
        <v>806</v>
      </c>
      <c r="K107" s="5">
        <v>1010</v>
      </c>
      <c r="L107" s="5">
        <v>7.2803000000000007E-2</v>
      </c>
      <c r="M107" s="5">
        <f t="shared" si="12"/>
        <v>26180</v>
      </c>
      <c r="N107" s="5">
        <v>153</v>
      </c>
      <c r="O107" s="5">
        <v>19793</v>
      </c>
      <c r="P107" s="5">
        <v>13873</v>
      </c>
      <c r="Q107" s="5">
        <v>0</v>
      </c>
      <c r="R107" s="5">
        <v>0</v>
      </c>
      <c r="S107" s="5">
        <f t="shared" si="13"/>
        <v>18156</v>
      </c>
      <c r="T107" s="5">
        <v>119</v>
      </c>
      <c r="U107" s="5">
        <v>92</v>
      </c>
      <c r="V107" s="5">
        <v>6387</v>
      </c>
      <c r="W107" s="5">
        <v>4283</v>
      </c>
      <c r="X107" s="37">
        <f t="shared" si="14"/>
        <v>0.75603514132925898</v>
      </c>
      <c r="Y107" s="37">
        <f t="shared" si="15"/>
        <v>0</v>
      </c>
      <c r="Z107" s="37">
        <f t="shared" si="16"/>
        <v>0.24396485867074102</v>
      </c>
      <c r="AA107" s="37">
        <f t="shared" si="17"/>
        <v>0.76410002203128446</v>
      </c>
      <c r="AB107" s="37">
        <f t="shared" si="18"/>
        <v>0</v>
      </c>
      <c r="AC107" s="37">
        <f t="shared" si="19"/>
        <v>0.23589997796871556</v>
      </c>
      <c r="AD107" s="36">
        <f t="shared" si="20"/>
        <v>5.8441558441558444E-3</v>
      </c>
      <c r="AE107" s="36">
        <f t="shared" si="21"/>
        <v>8.4269662921348312E-3</v>
      </c>
      <c r="AF107" s="37">
        <f t="shared" si="22"/>
        <v>0.79801980198019806</v>
      </c>
    </row>
    <row r="108" spans="1:32" x14ac:dyDescent="0.25">
      <c r="A108" s="2" t="s">
        <v>1911</v>
      </c>
      <c r="B108" s="3" t="s">
        <v>24</v>
      </c>
      <c r="C108" s="4" t="s">
        <v>1912</v>
      </c>
      <c r="D108" s="3" t="s">
        <v>26</v>
      </c>
      <c r="E108" s="3" t="s">
        <v>1913</v>
      </c>
      <c r="F108" s="3" t="s">
        <v>28</v>
      </c>
      <c r="G108" s="3" t="s">
        <v>28</v>
      </c>
      <c r="H108" s="5">
        <v>74</v>
      </c>
      <c r="I108" s="5">
        <v>3</v>
      </c>
      <c r="J108" s="5">
        <v>69</v>
      </c>
      <c r="K108" s="5">
        <v>75</v>
      </c>
      <c r="L108" s="5">
        <v>3.8032000000000003E-2</v>
      </c>
      <c r="M108" s="5">
        <f t="shared" si="12"/>
        <v>2653</v>
      </c>
      <c r="N108" s="5">
        <v>9</v>
      </c>
      <c r="O108" s="5">
        <v>2608</v>
      </c>
      <c r="P108" s="5">
        <v>1972</v>
      </c>
      <c r="Q108" s="5">
        <v>0</v>
      </c>
      <c r="R108" s="5">
        <v>0</v>
      </c>
      <c r="S108" s="5">
        <f t="shared" si="13"/>
        <v>2000</v>
      </c>
      <c r="T108" s="5">
        <v>5</v>
      </c>
      <c r="U108" s="5">
        <v>0</v>
      </c>
      <c r="V108" s="5">
        <v>45</v>
      </c>
      <c r="W108" s="5">
        <v>28</v>
      </c>
      <c r="X108" s="37">
        <f t="shared" si="14"/>
        <v>0.98303807010931021</v>
      </c>
      <c r="Y108" s="37">
        <f t="shared" si="15"/>
        <v>0</v>
      </c>
      <c r="Z108" s="37">
        <f t="shared" si="16"/>
        <v>1.6961929890689786E-2</v>
      </c>
      <c r="AA108" s="37">
        <f t="shared" si="17"/>
        <v>0.98599999999999999</v>
      </c>
      <c r="AB108" s="37">
        <f t="shared" si="18"/>
        <v>0</v>
      </c>
      <c r="AC108" s="37">
        <f t="shared" si="19"/>
        <v>1.4E-2</v>
      </c>
      <c r="AD108" s="36">
        <f t="shared" si="20"/>
        <v>3.3923859781379568E-3</v>
      </c>
      <c r="AE108" s="36">
        <f t="shared" si="21"/>
        <v>4.4999999999999997E-3</v>
      </c>
      <c r="AF108" s="37">
        <f t="shared" si="22"/>
        <v>0.92</v>
      </c>
    </row>
    <row r="109" spans="1:32" x14ac:dyDescent="0.25">
      <c r="A109" s="2" t="s">
        <v>579</v>
      </c>
      <c r="B109" s="3" t="s">
        <v>24</v>
      </c>
      <c r="C109" s="4" t="s">
        <v>580</v>
      </c>
      <c r="D109" s="3" t="s">
        <v>26</v>
      </c>
      <c r="E109" s="3" t="s">
        <v>581</v>
      </c>
      <c r="F109" s="3" t="s">
        <v>28</v>
      </c>
      <c r="G109" s="3" t="s">
        <v>28</v>
      </c>
      <c r="H109" s="5">
        <v>1547</v>
      </c>
      <c r="I109" s="5">
        <v>87</v>
      </c>
      <c r="J109" s="5">
        <v>1314</v>
      </c>
      <c r="K109" s="5">
        <v>1366</v>
      </c>
      <c r="L109" s="5">
        <v>0.160084</v>
      </c>
      <c r="M109" s="5">
        <f t="shared" si="12"/>
        <v>12734</v>
      </c>
      <c r="N109" s="5">
        <v>474</v>
      </c>
      <c r="O109" s="5">
        <v>12417</v>
      </c>
      <c r="P109" s="5">
        <v>8533</v>
      </c>
      <c r="Q109" s="5">
        <v>0</v>
      </c>
      <c r="R109" s="5">
        <v>0</v>
      </c>
      <c r="S109" s="5">
        <f t="shared" si="13"/>
        <v>8753</v>
      </c>
      <c r="T109" s="5">
        <v>28</v>
      </c>
      <c r="U109" s="5">
        <v>3</v>
      </c>
      <c r="V109" s="5">
        <v>317</v>
      </c>
      <c r="W109" s="5">
        <v>220</v>
      </c>
      <c r="X109" s="37">
        <f t="shared" si="14"/>
        <v>0.97510601539186426</v>
      </c>
      <c r="Y109" s="37">
        <f t="shared" si="15"/>
        <v>0</v>
      </c>
      <c r="Z109" s="37">
        <f t="shared" si="16"/>
        <v>2.4893984608135699E-2</v>
      </c>
      <c r="AA109" s="37">
        <f t="shared" si="17"/>
        <v>0.97486576031075056</v>
      </c>
      <c r="AB109" s="37">
        <f t="shared" si="18"/>
        <v>0</v>
      </c>
      <c r="AC109" s="37">
        <f t="shared" si="19"/>
        <v>2.51342396892494E-2</v>
      </c>
      <c r="AD109" s="36">
        <f t="shared" si="20"/>
        <v>3.7223182032354328E-2</v>
      </c>
      <c r="AE109" s="36">
        <f t="shared" si="21"/>
        <v>5.415286187592825E-2</v>
      </c>
      <c r="AF109" s="37">
        <f t="shared" si="22"/>
        <v>0.9619326500732065</v>
      </c>
    </row>
    <row r="110" spans="1:32" x14ac:dyDescent="0.25">
      <c r="A110" s="2" t="s">
        <v>1007</v>
      </c>
      <c r="B110" s="3" t="s">
        <v>24</v>
      </c>
      <c r="C110" s="4" t="s">
        <v>1008</v>
      </c>
      <c r="D110" s="3" t="s">
        <v>26</v>
      </c>
      <c r="E110" s="3" t="s">
        <v>1009</v>
      </c>
      <c r="F110" s="3" t="s">
        <v>28</v>
      </c>
      <c r="G110" s="3" t="s">
        <v>28</v>
      </c>
      <c r="H110" s="5">
        <v>107</v>
      </c>
      <c r="I110" s="5">
        <v>1</v>
      </c>
      <c r="J110" s="5">
        <v>214</v>
      </c>
      <c r="K110" s="5">
        <v>235</v>
      </c>
      <c r="L110" s="5">
        <v>4.3860000000000003E-2</v>
      </c>
      <c r="M110" s="5">
        <f t="shared" si="12"/>
        <v>7769</v>
      </c>
      <c r="N110" s="5">
        <v>148</v>
      </c>
      <c r="O110" s="5">
        <v>7196</v>
      </c>
      <c r="P110" s="5">
        <v>5358</v>
      </c>
      <c r="Q110" s="5">
        <v>0</v>
      </c>
      <c r="R110" s="5">
        <v>0</v>
      </c>
      <c r="S110" s="5">
        <f t="shared" si="13"/>
        <v>5761</v>
      </c>
      <c r="T110" s="5">
        <v>18</v>
      </c>
      <c r="U110" s="5">
        <v>7</v>
      </c>
      <c r="V110" s="5">
        <v>573</v>
      </c>
      <c r="W110" s="5">
        <v>403</v>
      </c>
      <c r="X110" s="37">
        <f t="shared" si="14"/>
        <v>0.92624533401982234</v>
      </c>
      <c r="Y110" s="37">
        <f t="shared" si="15"/>
        <v>0</v>
      </c>
      <c r="Z110" s="37">
        <f t="shared" si="16"/>
        <v>7.3754665980177631E-2</v>
      </c>
      <c r="AA110" s="37">
        <f t="shared" si="17"/>
        <v>0.93004686686339177</v>
      </c>
      <c r="AB110" s="37">
        <f t="shared" si="18"/>
        <v>0</v>
      </c>
      <c r="AC110" s="37">
        <f t="shared" si="19"/>
        <v>6.9953133136608225E-2</v>
      </c>
      <c r="AD110" s="36">
        <f t="shared" si="20"/>
        <v>1.9050070794182004E-2</v>
      </c>
      <c r="AE110" s="36">
        <f t="shared" si="21"/>
        <v>2.5689984377712204E-2</v>
      </c>
      <c r="AF110" s="37">
        <f t="shared" si="22"/>
        <v>0.91063829787234041</v>
      </c>
    </row>
    <row r="111" spans="1:32" x14ac:dyDescent="0.25">
      <c r="A111" s="2" t="s">
        <v>1052</v>
      </c>
      <c r="B111" s="3" t="s">
        <v>24</v>
      </c>
      <c r="C111" s="4" t="s">
        <v>1053</v>
      </c>
      <c r="D111" s="3" t="s">
        <v>26</v>
      </c>
      <c r="E111" s="3" t="s">
        <v>1054</v>
      </c>
      <c r="F111" s="3" t="s">
        <v>28</v>
      </c>
      <c r="G111" s="3" t="s">
        <v>28</v>
      </c>
      <c r="H111" s="5">
        <v>400</v>
      </c>
      <c r="I111" s="5">
        <v>8</v>
      </c>
      <c r="J111" s="5">
        <v>431</v>
      </c>
      <c r="K111" s="5">
        <v>503</v>
      </c>
      <c r="L111" s="5">
        <v>9.8031999999999994E-2</v>
      </c>
      <c r="M111" s="5">
        <f t="shared" si="12"/>
        <v>8645</v>
      </c>
      <c r="N111" s="5">
        <v>229</v>
      </c>
      <c r="O111" s="5">
        <v>7331</v>
      </c>
      <c r="P111" s="5">
        <v>5131</v>
      </c>
      <c r="Q111" s="5">
        <v>0</v>
      </c>
      <c r="R111" s="5">
        <v>0</v>
      </c>
      <c r="S111" s="5">
        <f t="shared" si="13"/>
        <v>6021</v>
      </c>
      <c r="T111" s="5">
        <v>13</v>
      </c>
      <c r="U111" s="5">
        <v>11</v>
      </c>
      <c r="V111" s="5">
        <v>1314</v>
      </c>
      <c r="W111" s="5">
        <v>890</v>
      </c>
      <c r="X111" s="37">
        <f t="shared" si="14"/>
        <v>0.84800462695199541</v>
      </c>
      <c r="Y111" s="37">
        <f t="shared" si="15"/>
        <v>0</v>
      </c>
      <c r="Z111" s="37">
        <f t="shared" si="16"/>
        <v>0.15199537304800462</v>
      </c>
      <c r="AA111" s="37">
        <f t="shared" si="17"/>
        <v>0.85218402258761006</v>
      </c>
      <c r="AB111" s="37">
        <f t="shared" si="18"/>
        <v>0</v>
      </c>
      <c r="AC111" s="37">
        <f t="shared" si="19"/>
        <v>0.14781597741238997</v>
      </c>
      <c r="AD111" s="36">
        <f t="shared" si="20"/>
        <v>2.6489300173510699E-2</v>
      </c>
      <c r="AE111" s="36">
        <f t="shared" si="21"/>
        <v>3.8033549244311578E-2</v>
      </c>
      <c r="AF111" s="37">
        <f t="shared" si="22"/>
        <v>0.85685884691848901</v>
      </c>
    </row>
    <row r="112" spans="1:32" x14ac:dyDescent="0.25">
      <c r="A112" s="2" t="s">
        <v>1333</v>
      </c>
      <c r="B112" s="3" t="s">
        <v>24</v>
      </c>
      <c r="C112" s="4" t="s">
        <v>1334</v>
      </c>
      <c r="D112" s="3" t="s">
        <v>26</v>
      </c>
      <c r="E112" s="3" t="s">
        <v>1335</v>
      </c>
      <c r="F112" s="3" t="s">
        <v>28</v>
      </c>
      <c r="G112" s="3" t="s">
        <v>28</v>
      </c>
      <c r="H112" s="5">
        <v>111</v>
      </c>
      <c r="I112" s="5">
        <v>5</v>
      </c>
      <c r="J112" s="5">
        <v>115</v>
      </c>
      <c r="K112" s="5">
        <v>144</v>
      </c>
      <c r="L112" s="5">
        <v>3.8585000000000001E-2</v>
      </c>
      <c r="M112" s="5">
        <f t="shared" si="12"/>
        <v>6378</v>
      </c>
      <c r="N112" s="5">
        <v>39</v>
      </c>
      <c r="O112" s="5">
        <v>5154</v>
      </c>
      <c r="P112" s="5">
        <v>3732</v>
      </c>
      <c r="Q112" s="5">
        <v>0</v>
      </c>
      <c r="R112" s="5">
        <v>0</v>
      </c>
      <c r="S112" s="5">
        <f t="shared" si="13"/>
        <v>4570</v>
      </c>
      <c r="T112" s="5">
        <v>13</v>
      </c>
      <c r="U112" s="5">
        <v>11</v>
      </c>
      <c r="V112" s="5">
        <v>1224</v>
      </c>
      <c r="W112" s="5">
        <v>838</v>
      </c>
      <c r="X112" s="37">
        <f t="shared" si="14"/>
        <v>0.80809031044214485</v>
      </c>
      <c r="Y112" s="37">
        <f t="shared" si="15"/>
        <v>0</v>
      </c>
      <c r="Z112" s="37">
        <f t="shared" si="16"/>
        <v>0.19190968955785512</v>
      </c>
      <c r="AA112" s="37">
        <f t="shared" si="17"/>
        <v>0.81663019693654271</v>
      </c>
      <c r="AB112" s="37">
        <f t="shared" si="18"/>
        <v>0</v>
      </c>
      <c r="AC112" s="37">
        <f t="shared" si="19"/>
        <v>0.18336980306345732</v>
      </c>
      <c r="AD112" s="36">
        <f t="shared" si="20"/>
        <v>6.1147695202257765E-3</v>
      </c>
      <c r="AE112" s="36">
        <f t="shared" si="21"/>
        <v>8.5339168490153171E-3</v>
      </c>
      <c r="AF112" s="37">
        <f t="shared" si="22"/>
        <v>0.79861111111111116</v>
      </c>
    </row>
    <row r="113" spans="1:32" x14ac:dyDescent="0.25">
      <c r="A113" s="2" t="s">
        <v>1238</v>
      </c>
      <c r="B113" s="3" t="s">
        <v>24</v>
      </c>
      <c r="C113" s="4" t="s">
        <v>1239</v>
      </c>
      <c r="D113" s="3" t="s">
        <v>26</v>
      </c>
      <c r="E113" s="3" t="s">
        <v>1240</v>
      </c>
      <c r="F113" s="3" t="s">
        <v>28</v>
      </c>
      <c r="G113" s="3" t="s">
        <v>28</v>
      </c>
      <c r="H113" s="5">
        <v>128</v>
      </c>
      <c r="I113" s="5">
        <v>8</v>
      </c>
      <c r="J113" s="5">
        <v>110</v>
      </c>
      <c r="K113" s="5">
        <v>132</v>
      </c>
      <c r="L113" s="5">
        <v>3.2038999999999998E-2</v>
      </c>
      <c r="M113" s="5">
        <f t="shared" si="12"/>
        <v>5788</v>
      </c>
      <c r="N113" s="5">
        <v>28</v>
      </c>
      <c r="O113" s="5">
        <v>5251</v>
      </c>
      <c r="P113" s="5">
        <v>4120</v>
      </c>
      <c r="Q113" s="5">
        <v>0</v>
      </c>
      <c r="R113" s="5">
        <v>0</v>
      </c>
      <c r="S113" s="5">
        <f t="shared" si="13"/>
        <v>4487</v>
      </c>
      <c r="T113" s="5">
        <v>13</v>
      </c>
      <c r="U113" s="5">
        <v>7</v>
      </c>
      <c r="V113" s="5">
        <v>537</v>
      </c>
      <c r="W113" s="5">
        <v>367</v>
      </c>
      <c r="X113" s="37">
        <f t="shared" si="14"/>
        <v>0.90722183828610914</v>
      </c>
      <c r="Y113" s="37">
        <f t="shared" si="15"/>
        <v>0</v>
      </c>
      <c r="Z113" s="37">
        <f t="shared" si="16"/>
        <v>9.2778161713890805E-2</v>
      </c>
      <c r="AA113" s="37">
        <f t="shared" si="17"/>
        <v>0.91820815689770452</v>
      </c>
      <c r="AB113" s="37">
        <f t="shared" si="18"/>
        <v>0</v>
      </c>
      <c r="AC113" s="37">
        <f t="shared" si="19"/>
        <v>8.1791843102295522E-2</v>
      </c>
      <c r="AD113" s="36">
        <f t="shared" si="20"/>
        <v>4.8375950241879755E-3</v>
      </c>
      <c r="AE113" s="36">
        <f t="shared" si="21"/>
        <v>6.2402496099843996E-3</v>
      </c>
      <c r="AF113" s="37">
        <f t="shared" si="22"/>
        <v>0.83333333333333337</v>
      </c>
    </row>
    <row r="114" spans="1:32" x14ac:dyDescent="0.25">
      <c r="A114" s="2" t="s">
        <v>636</v>
      </c>
      <c r="B114" s="3" t="s">
        <v>24</v>
      </c>
      <c r="C114" s="4" t="s">
        <v>637</v>
      </c>
      <c r="D114" s="3" t="s">
        <v>26</v>
      </c>
      <c r="E114" s="3" t="s">
        <v>638</v>
      </c>
      <c r="F114" s="3" t="s">
        <v>28</v>
      </c>
      <c r="G114" s="3" t="s">
        <v>28</v>
      </c>
      <c r="H114" s="5">
        <v>1067</v>
      </c>
      <c r="I114" s="5">
        <v>64</v>
      </c>
      <c r="J114" s="5">
        <v>1090</v>
      </c>
      <c r="K114" s="5">
        <v>1307</v>
      </c>
      <c r="L114" s="5">
        <v>0.16797300000000001</v>
      </c>
      <c r="M114" s="5">
        <f t="shared" si="12"/>
        <v>15733</v>
      </c>
      <c r="N114" s="5">
        <v>512</v>
      </c>
      <c r="O114" s="5">
        <v>11625</v>
      </c>
      <c r="P114" s="5">
        <v>7781</v>
      </c>
      <c r="Q114" s="5">
        <v>0</v>
      </c>
      <c r="R114" s="5">
        <v>0</v>
      </c>
      <c r="S114" s="5">
        <f t="shared" si="13"/>
        <v>10588</v>
      </c>
      <c r="T114" s="5">
        <v>93</v>
      </c>
      <c r="U114" s="5">
        <v>54</v>
      </c>
      <c r="V114" s="5">
        <v>4108</v>
      </c>
      <c r="W114" s="5">
        <v>2807</v>
      </c>
      <c r="X114" s="37">
        <f t="shared" si="14"/>
        <v>0.73889277315197355</v>
      </c>
      <c r="Y114" s="37">
        <f t="shared" si="15"/>
        <v>0</v>
      </c>
      <c r="Z114" s="37">
        <f t="shared" si="16"/>
        <v>0.26110722684802645</v>
      </c>
      <c r="AA114" s="37">
        <f t="shared" si="17"/>
        <v>0.73488855307895729</v>
      </c>
      <c r="AB114" s="37">
        <f t="shared" si="18"/>
        <v>0</v>
      </c>
      <c r="AC114" s="37">
        <f t="shared" si="19"/>
        <v>0.26511144692104271</v>
      </c>
      <c r="AD114" s="36">
        <f t="shared" si="20"/>
        <v>3.2543062353015954E-2</v>
      </c>
      <c r="AE114" s="36">
        <f t="shared" si="21"/>
        <v>4.8356630147336606E-2</v>
      </c>
      <c r="AF114" s="37">
        <f t="shared" si="22"/>
        <v>0.8339709257842387</v>
      </c>
    </row>
    <row r="115" spans="1:32" x14ac:dyDescent="0.25">
      <c r="A115" s="2" t="s">
        <v>2137</v>
      </c>
      <c r="B115" s="3" t="s">
        <v>24</v>
      </c>
      <c r="C115" s="4" t="s">
        <v>2138</v>
      </c>
      <c r="D115" s="3" t="s">
        <v>26</v>
      </c>
      <c r="E115" s="3" t="s">
        <v>2139</v>
      </c>
      <c r="F115" s="3" t="s">
        <v>28</v>
      </c>
      <c r="G115" s="3" t="s">
        <v>28</v>
      </c>
      <c r="H115" s="5">
        <v>24</v>
      </c>
      <c r="I115" s="5">
        <v>0</v>
      </c>
      <c r="J115" s="5">
        <v>28</v>
      </c>
      <c r="K115" s="5">
        <v>28</v>
      </c>
      <c r="L115" s="5">
        <v>1.8100000000000002E-2</v>
      </c>
      <c r="M115" s="5">
        <f t="shared" si="12"/>
        <v>2114</v>
      </c>
      <c r="N115" s="5">
        <v>5</v>
      </c>
      <c r="O115" s="5">
        <v>2098</v>
      </c>
      <c r="P115" s="5">
        <v>1547</v>
      </c>
      <c r="Q115" s="5">
        <v>0</v>
      </c>
      <c r="R115" s="5">
        <v>0</v>
      </c>
      <c r="S115" s="5">
        <f t="shared" si="13"/>
        <v>1557</v>
      </c>
      <c r="T115" s="5">
        <v>4</v>
      </c>
      <c r="U115" s="5">
        <v>0</v>
      </c>
      <c r="V115" s="5">
        <v>16</v>
      </c>
      <c r="W115" s="5">
        <v>10</v>
      </c>
      <c r="X115" s="37">
        <f t="shared" si="14"/>
        <v>0.99243140964995269</v>
      </c>
      <c r="Y115" s="37">
        <f t="shared" si="15"/>
        <v>0</v>
      </c>
      <c r="Z115" s="37">
        <f t="shared" si="16"/>
        <v>7.5685903500473037E-3</v>
      </c>
      <c r="AA115" s="37">
        <f t="shared" si="17"/>
        <v>0.99357739242132304</v>
      </c>
      <c r="AB115" s="37">
        <f t="shared" si="18"/>
        <v>0</v>
      </c>
      <c r="AC115" s="37">
        <f t="shared" si="19"/>
        <v>6.4226075786769426E-3</v>
      </c>
      <c r="AD115" s="36">
        <f t="shared" si="20"/>
        <v>2.3651844843897824E-3</v>
      </c>
      <c r="AE115" s="36">
        <f t="shared" si="21"/>
        <v>3.2113037893384713E-3</v>
      </c>
      <c r="AF115" s="37">
        <f t="shared" si="22"/>
        <v>1</v>
      </c>
    </row>
    <row r="116" spans="1:32" x14ac:dyDescent="0.25">
      <c r="A116" s="2" t="s">
        <v>956</v>
      </c>
      <c r="B116" s="3" t="s">
        <v>24</v>
      </c>
      <c r="C116" s="4" t="s">
        <v>957</v>
      </c>
      <c r="D116" s="3" t="s">
        <v>26</v>
      </c>
      <c r="E116" s="3" t="s">
        <v>958</v>
      </c>
      <c r="F116" s="3" t="s">
        <v>28</v>
      </c>
      <c r="G116" s="3" t="s">
        <v>28</v>
      </c>
      <c r="H116" s="5">
        <v>336</v>
      </c>
      <c r="I116" s="5">
        <v>47</v>
      </c>
      <c r="J116" s="5">
        <v>239</v>
      </c>
      <c r="K116" s="5">
        <v>280</v>
      </c>
      <c r="L116" s="5">
        <v>5.0881000000000003E-2</v>
      </c>
      <c r="M116" s="5">
        <f t="shared" si="12"/>
        <v>9286</v>
      </c>
      <c r="N116" s="5">
        <v>31</v>
      </c>
      <c r="O116" s="5">
        <v>7523</v>
      </c>
      <c r="P116" s="5">
        <v>5503</v>
      </c>
      <c r="Q116" s="5">
        <v>0</v>
      </c>
      <c r="R116" s="5">
        <v>0</v>
      </c>
      <c r="S116" s="5">
        <f t="shared" si="13"/>
        <v>6808</v>
      </c>
      <c r="T116" s="5">
        <v>19</v>
      </c>
      <c r="U116" s="5">
        <v>12</v>
      </c>
      <c r="V116" s="5">
        <v>1763</v>
      </c>
      <c r="W116" s="5">
        <v>1305</v>
      </c>
      <c r="X116" s="37">
        <f t="shared" si="14"/>
        <v>0.81014430325220765</v>
      </c>
      <c r="Y116" s="37">
        <f t="shared" si="15"/>
        <v>0</v>
      </c>
      <c r="Z116" s="37">
        <f t="shared" si="16"/>
        <v>0.18985569674779237</v>
      </c>
      <c r="AA116" s="37">
        <f t="shared" si="17"/>
        <v>0.8083137485311398</v>
      </c>
      <c r="AB116" s="37">
        <f t="shared" si="18"/>
        <v>0</v>
      </c>
      <c r="AC116" s="37">
        <f t="shared" si="19"/>
        <v>0.19168625146886017</v>
      </c>
      <c r="AD116" s="36">
        <f t="shared" si="20"/>
        <v>3.3383588197286236E-3</v>
      </c>
      <c r="AE116" s="36">
        <f t="shared" si="21"/>
        <v>4.5534665099882495E-3</v>
      </c>
      <c r="AF116" s="37">
        <f t="shared" si="22"/>
        <v>0.85357142857142854</v>
      </c>
    </row>
    <row r="117" spans="1:32" x14ac:dyDescent="0.25">
      <c r="A117" s="2" t="s">
        <v>51</v>
      </c>
      <c r="B117" s="3" t="s">
        <v>24</v>
      </c>
      <c r="C117" s="4" t="s">
        <v>52</v>
      </c>
      <c r="D117" s="3" t="s">
        <v>26</v>
      </c>
      <c r="E117" s="3" t="s">
        <v>53</v>
      </c>
      <c r="F117" s="3" t="s">
        <v>28</v>
      </c>
      <c r="G117" s="3" t="s">
        <v>28</v>
      </c>
      <c r="H117" s="5">
        <v>4457</v>
      </c>
      <c r="I117" s="5">
        <v>228</v>
      </c>
      <c r="J117" s="5">
        <v>3113</v>
      </c>
      <c r="K117" s="5">
        <v>4902</v>
      </c>
      <c r="L117" s="5">
        <v>0.11626599999999999</v>
      </c>
      <c r="M117" s="5">
        <f t="shared" si="12"/>
        <v>104595</v>
      </c>
      <c r="N117" s="5">
        <v>926</v>
      </c>
      <c r="O117" s="5">
        <v>67393</v>
      </c>
      <c r="P117" s="5">
        <v>42162</v>
      </c>
      <c r="Q117" s="5">
        <v>0</v>
      </c>
      <c r="R117" s="5">
        <v>0</v>
      </c>
      <c r="S117" s="5">
        <f t="shared" si="13"/>
        <v>65293</v>
      </c>
      <c r="T117" s="5">
        <v>497</v>
      </c>
      <c r="U117" s="5">
        <v>411</v>
      </c>
      <c r="V117" s="5">
        <v>37202</v>
      </c>
      <c r="W117" s="5">
        <v>23131</v>
      </c>
      <c r="X117" s="37">
        <f t="shared" si="14"/>
        <v>0.64432334241598543</v>
      </c>
      <c r="Y117" s="37">
        <f t="shared" si="15"/>
        <v>0</v>
      </c>
      <c r="Z117" s="37">
        <f t="shared" si="16"/>
        <v>0.35567665758401451</v>
      </c>
      <c r="AA117" s="37">
        <f t="shared" si="17"/>
        <v>0.64573537745240683</v>
      </c>
      <c r="AB117" s="37">
        <f t="shared" si="18"/>
        <v>0</v>
      </c>
      <c r="AC117" s="37">
        <f t="shared" si="19"/>
        <v>0.35426462254759317</v>
      </c>
      <c r="AD117" s="36">
        <f t="shared" si="20"/>
        <v>8.8531956594483478E-3</v>
      </c>
      <c r="AE117" s="36">
        <f t="shared" si="21"/>
        <v>1.4182224740783851E-2</v>
      </c>
      <c r="AF117" s="37">
        <f t="shared" si="22"/>
        <v>0.63504691962464299</v>
      </c>
    </row>
    <row r="118" spans="1:32" x14ac:dyDescent="0.25">
      <c r="A118" s="2" t="s">
        <v>201</v>
      </c>
      <c r="B118" s="3" t="s">
        <v>24</v>
      </c>
      <c r="C118" s="4" t="s">
        <v>202</v>
      </c>
      <c r="D118" s="3" t="s">
        <v>26</v>
      </c>
      <c r="E118" s="3" t="s">
        <v>203</v>
      </c>
      <c r="F118" s="3" t="s">
        <v>28</v>
      </c>
      <c r="G118" s="3" t="s">
        <v>28</v>
      </c>
      <c r="H118" s="5">
        <v>1192</v>
      </c>
      <c r="I118" s="5">
        <v>79</v>
      </c>
      <c r="J118" s="5">
        <v>1051</v>
      </c>
      <c r="K118" s="5">
        <v>1386</v>
      </c>
      <c r="L118" s="5">
        <v>7.0208999999999994E-2</v>
      </c>
      <c r="M118" s="5">
        <f t="shared" si="12"/>
        <v>39317</v>
      </c>
      <c r="N118" s="5">
        <v>331</v>
      </c>
      <c r="O118" s="5">
        <v>28415</v>
      </c>
      <c r="P118" s="5">
        <v>19741</v>
      </c>
      <c r="Q118" s="5">
        <v>0</v>
      </c>
      <c r="R118" s="5">
        <v>0</v>
      </c>
      <c r="S118" s="5">
        <f t="shared" si="13"/>
        <v>27162</v>
      </c>
      <c r="T118" s="5">
        <v>157</v>
      </c>
      <c r="U118" s="5">
        <v>99</v>
      </c>
      <c r="V118" s="5">
        <v>10902</v>
      </c>
      <c r="W118" s="5">
        <v>7421</v>
      </c>
      <c r="X118" s="37">
        <f t="shared" si="14"/>
        <v>0.7227153648548974</v>
      </c>
      <c r="Y118" s="37">
        <f t="shared" si="15"/>
        <v>0</v>
      </c>
      <c r="Z118" s="37">
        <f t="shared" si="16"/>
        <v>0.27728463514510265</v>
      </c>
      <c r="AA118" s="37">
        <f t="shared" si="17"/>
        <v>0.72678742360650905</v>
      </c>
      <c r="AB118" s="37">
        <f t="shared" si="18"/>
        <v>0</v>
      </c>
      <c r="AC118" s="37">
        <f t="shared" si="19"/>
        <v>0.27321257639349089</v>
      </c>
      <c r="AD118" s="36">
        <f t="shared" si="20"/>
        <v>8.4187501589643166E-3</v>
      </c>
      <c r="AE118" s="36">
        <f t="shared" si="21"/>
        <v>1.2186142404830277E-2</v>
      </c>
      <c r="AF118" s="37">
        <f t="shared" si="22"/>
        <v>0.75829725829725825</v>
      </c>
    </row>
    <row r="119" spans="1:32" x14ac:dyDescent="0.25">
      <c r="A119" s="2" t="s">
        <v>1184</v>
      </c>
      <c r="B119" s="3" t="s">
        <v>24</v>
      </c>
      <c r="C119" s="4" t="s">
        <v>1185</v>
      </c>
      <c r="D119" s="3" t="s">
        <v>26</v>
      </c>
      <c r="E119" s="3" t="s">
        <v>1186</v>
      </c>
      <c r="F119" s="3" t="s">
        <v>28</v>
      </c>
      <c r="G119" s="3" t="s">
        <v>28</v>
      </c>
      <c r="H119" s="5">
        <v>495</v>
      </c>
      <c r="I119" s="5">
        <v>13</v>
      </c>
      <c r="J119" s="5">
        <v>449</v>
      </c>
      <c r="K119" s="5">
        <v>502</v>
      </c>
      <c r="L119" s="5">
        <v>0.11566800000000001</v>
      </c>
      <c r="M119" s="5">
        <f t="shared" si="12"/>
        <v>6382</v>
      </c>
      <c r="N119" s="5">
        <v>187</v>
      </c>
      <c r="O119" s="5">
        <v>6108</v>
      </c>
      <c r="P119" s="5">
        <v>4340</v>
      </c>
      <c r="Q119" s="5">
        <v>0</v>
      </c>
      <c r="R119" s="5">
        <v>0</v>
      </c>
      <c r="S119" s="5">
        <f t="shared" si="13"/>
        <v>4536</v>
      </c>
      <c r="T119" s="5">
        <v>12</v>
      </c>
      <c r="U119" s="5">
        <v>6</v>
      </c>
      <c r="V119" s="5">
        <v>274</v>
      </c>
      <c r="W119" s="5">
        <v>196</v>
      </c>
      <c r="X119" s="37">
        <f t="shared" si="14"/>
        <v>0.95706675023503607</v>
      </c>
      <c r="Y119" s="37">
        <f t="shared" si="15"/>
        <v>0</v>
      </c>
      <c r="Z119" s="37">
        <f t="shared" si="16"/>
        <v>4.293324976496396E-2</v>
      </c>
      <c r="AA119" s="37">
        <f t="shared" si="17"/>
        <v>0.95679012345679015</v>
      </c>
      <c r="AB119" s="37">
        <f t="shared" si="18"/>
        <v>0</v>
      </c>
      <c r="AC119" s="37">
        <f t="shared" si="19"/>
        <v>4.3209876543209874E-2</v>
      </c>
      <c r="AD119" s="36">
        <f t="shared" si="20"/>
        <v>2.9301159511125038E-2</v>
      </c>
      <c r="AE119" s="36">
        <f t="shared" si="21"/>
        <v>4.122574955908289E-2</v>
      </c>
      <c r="AF119" s="37">
        <f t="shared" si="22"/>
        <v>0.89442231075697209</v>
      </c>
    </row>
    <row r="120" spans="1:32" x14ac:dyDescent="0.25">
      <c r="A120" s="2" t="s">
        <v>1211</v>
      </c>
      <c r="B120" s="3" t="s">
        <v>24</v>
      </c>
      <c r="C120" s="4" t="s">
        <v>1212</v>
      </c>
      <c r="D120" s="3" t="s">
        <v>26</v>
      </c>
      <c r="E120" s="3" t="s">
        <v>1213</v>
      </c>
      <c r="F120" s="3" t="s">
        <v>28</v>
      </c>
      <c r="G120" s="3" t="s">
        <v>28</v>
      </c>
      <c r="H120" s="5">
        <v>157</v>
      </c>
      <c r="I120" s="5">
        <v>6</v>
      </c>
      <c r="J120" s="5">
        <v>155</v>
      </c>
      <c r="K120" s="5">
        <v>167</v>
      </c>
      <c r="L120" s="5">
        <v>3.9137999999999999E-2</v>
      </c>
      <c r="M120" s="5">
        <f t="shared" si="12"/>
        <v>6149</v>
      </c>
      <c r="N120" s="5">
        <v>28</v>
      </c>
      <c r="O120" s="5">
        <v>5716</v>
      </c>
      <c r="P120" s="5">
        <v>4267</v>
      </c>
      <c r="Q120" s="5">
        <v>0</v>
      </c>
      <c r="R120" s="5">
        <v>0</v>
      </c>
      <c r="S120" s="5">
        <f t="shared" si="13"/>
        <v>4576</v>
      </c>
      <c r="T120" s="5">
        <v>8</v>
      </c>
      <c r="U120" s="5">
        <v>9</v>
      </c>
      <c r="V120" s="5">
        <v>433</v>
      </c>
      <c r="W120" s="5">
        <v>309</v>
      </c>
      <c r="X120" s="37">
        <f t="shared" si="14"/>
        <v>0.92958204586111559</v>
      </c>
      <c r="Y120" s="37">
        <f t="shared" si="15"/>
        <v>0</v>
      </c>
      <c r="Z120" s="37">
        <f t="shared" si="16"/>
        <v>7.0417954138884367E-2</v>
      </c>
      <c r="AA120" s="37">
        <f t="shared" si="17"/>
        <v>0.93247377622377625</v>
      </c>
      <c r="AB120" s="37">
        <f t="shared" si="18"/>
        <v>0</v>
      </c>
      <c r="AC120" s="37">
        <f t="shared" si="19"/>
        <v>6.7526223776223776E-2</v>
      </c>
      <c r="AD120" s="36">
        <f t="shared" si="20"/>
        <v>4.5535859489347864E-3</v>
      </c>
      <c r="AE120" s="36">
        <f t="shared" si="21"/>
        <v>6.118881118881119E-3</v>
      </c>
      <c r="AF120" s="37">
        <f t="shared" si="22"/>
        <v>0.92814371257485029</v>
      </c>
    </row>
    <row r="121" spans="1:32" x14ac:dyDescent="0.25">
      <c r="A121" s="2" t="s">
        <v>147</v>
      </c>
      <c r="B121" s="3" t="s">
        <v>24</v>
      </c>
      <c r="C121" s="4" t="s">
        <v>148</v>
      </c>
      <c r="D121" s="3" t="s">
        <v>26</v>
      </c>
      <c r="E121" s="3" t="s">
        <v>149</v>
      </c>
      <c r="F121" s="3" t="s">
        <v>28</v>
      </c>
      <c r="G121" s="3" t="s">
        <v>28</v>
      </c>
      <c r="H121" s="5">
        <v>2648</v>
      </c>
      <c r="I121" s="5">
        <v>76</v>
      </c>
      <c r="J121" s="5">
        <v>2252</v>
      </c>
      <c r="K121" s="5">
        <v>2788</v>
      </c>
      <c r="L121" s="5">
        <v>0.11655</v>
      </c>
      <c r="M121" s="5">
        <f t="shared" si="12"/>
        <v>47882</v>
      </c>
      <c r="N121" s="5">
        <v>824</v>
      </c>
      <c r="O121" s="5">
        <v>35182</v>
      </c>
      <c r="P121" s="5">
        <v>23921</v>
      </c>
      <c r="Q121" s="5">
        <v>0</v>
      </c>
      <c r="R121" s="5">
        <v>0</v>
      </c>
      <c r="S121" s="5">
        <f t="shared" si="13"/>
        <v>32139</v>
      </c>
      <c r="T121" s="5">
        <v>329</v>
      </c>
      <c r="U121" s="5">
        <v>187</v>
      </c>
      <c r="V121" s="5">
        <v>12700</v>
      </c>
      <c r="W121" s="5">
        <v>8218</v>
      </c>
      <c r="X121" s="37">
        <f t="shared" si="14"/>
        <v>0.73476462971471534</v>
      </c>
      <c r="Y121" s="37">
        <f t="shared" si="15"/>
        <v>0</v>
      </c>
      <c r="Z121" s="37">
        <f t="shared" si="16"/>
        <v>0.26523537028528466</v>
      </c>
      <c r="AA121" s="37">
        <f t="shared" si="17"/>
        <v>0.74429820467344965</v>
      </c>
      <c r="AB121" s="37">
        <f t="shared" si="18"/>
        <v>0</v>
      </c>
      <c r="AC121" s="37">
        <f t="shared" si="19"/>
        <v>0.2557017953265503</v>
      </c>
      <c r="AD121" s="36">
        <f t="shared" si="20"/>
        <v>1.7208972056305085E-2</v>
      </c>
      <c r="AE121" s="36">
        <f t="shared" si="21"/>
        <v>2.5638632191418525E-2</v>
      </c>
      <c r="AF121" s="37">
        <f t="shared" si="22"/>
        <v>0.80774748923959827</v>
      </c>
    </row>
    <row r="122" spans="1:32" x14ac:dyDescent="0.25">
      <c r="A122" s="2" t="s">
        <v>84</v>
      </c>
      <c r="B122" s="3" t="s">
        <v>24</v>
      </c>
      <c r="C122" s="4" t="s">
        <v>85</v>
      </c>
      <c r="D122" s="3" t="s">
        <v>26</v>
      </c>
      <c r="E122" s="3" t="s">
        <v>86</v>
      </c>
      <c r="F122" s="3" t="s">
        <v>28</v>
      </c>
      <c r="G122" s="3" t="s">
        <v>28</v>
      </c>
      <c r="H122" s="5">
        <v>4359</v>
      </c>
      <c r="I122" s="5">
        <v>223</v>
      </c>
      <c r="J122" s="5">
        <v>2784</v>
      </c>
      <c r="K122" s="5">
        <v>4684</v>
      </c>
      <c r="L122" s="5">
        <v>0.14622399999999999</v>
      </c>
      <c r="M122" s="5">
        <f t="shared" si="12"/>
        <v>77476</v>
      </c>
      <c r="N122" s="5">
        <v>1363</v>
      </c>
      <c r="O122" s="5">
        <v>50175</v>
      </c>
      <c r="P122" s="5">
        <v>32033</v>
      </c>
      <c r="Q122" s="5">
        <v>0</v>
      </c>
      <c r="R122" s="5">
        <v>0</v>
      </c>
      <c r="S122" s="5">
        <f t="shared" si="13"/>
        <v>48596</v>
      </c>
      <c r="T122" s="5">
        <v>197</v>
      </c>
      <c r="U122" s="5">
        <v>388</v>
      </c>
      <c r="V122" s="5">
        <v>27301</v>
      </c>
      <c r="W122" s="5">
        <v>16563</v>
      </c>
      <c r="X122" s="37">
        <f t="shared" si="14"/>
        <v>0.64761990810057313</v>
      </c>
      <c r="Y122" s="37">
        <f t="shared" si="15"/>
        <v>0</v>
      </c>
      <c r="Z122" s="37">
        <f t="shared" si="16"/>
        <v>0.35238009189942693</v>
      </c>
      <c r="AA122" s="37">
        <f t="shared" si="17"/>
        <v>0.65916947896946254</v>
      </c>
      <c r="AB122" s="37">
        <f t="shared" si="18"/>
        <v>0</v>
      </c>
      <c r="AC122" s="37">
        <f t="shared" si="19"/>
        <v>0.34083052103053751</v>
      </c>
      <c r="AD122" s="36">
        <f t="shared" si="20"/>
        <v>1.7592544788063401E-2</v>
      </c>
      <c r="AE122" s="36">
        <f t="shared" si="21"/>
        <v>2.8047575932175488E-2</v>
      </c>
      <c r="AF122" s="37">
        <f t="shared" si="22"/>
        <v>0.59436379163108455</v>
      </c>
    </row>
    <row r="123" spans="1:32" x14ac:dyDescent="0.25">
      <c r="A123" s="2" t="s">
        <v>1330</v>
      </c>
      <c r="B123" s="3" t="s">
        <v>24</v>
      </c>
      <c r="C123" s="4" t="s">
        <v>1331</v>
      </c>
      <c r="D123" s="3" t="s">
        <v>26</v>
      </c>
      <c r="E123" s="3" t="s">
        <v>1332</v>
      </c>
      <c r="F123" s="3" t="s">
        <v>28</v>
      </c>
      <c r="G123" s="3" t="s">
        <v>28</v>
      </c>
      <c r="H123" s="5">
        <v>189</v>
      </c>
      <c r="I123" s="5">
        <v>2</v>
      </c>
      <c r="J123" s="5">
        <v>312</v>
      </c>
      <c r="K123" s="5">
        <v>322</v>
      </c>
      <c r="L123" s="5">
        <v>8.6280999999999997E-2</v>
      </c>
      <c r="M123" s="5">
        <f t="shared" si="12"/>
        <v>5362</v>
      </c>
      <c r="N123" s="5">
        <v>176</v>
      </c>
      <c r="O123" s="5">
        <v>5087</v>
      </c>
      <c r="P123" s="5">
        <v>3732</v>
      </c>
      <c r="Q123" s="5">
        <v>0</v>
      </c>
      <c r="R123" s="5">
        <v>0</v>
      </c>
      <c r="S123" s="5">
        <f t="shared" si="13"/>
        <v>3919</v>
      </c>
      <c r="T123" s="5">
        <v>6</v>
      </c>
      <c r="U123" s="5">
        <v>8</v>
      </c>
      <c r="V123" s="5">
        <v>275</v>
      </c>
      <c r="W123" s="5">
        <v>187</v>
      </c>
      <c r="X123" s="37">
        <f t="shared" si="14"/>
        <v>0.94871316672883255</v>
      </c>
      <c r="Y123" s="37">
        <f t="shared" si="15"/>
        <v>0</v>
      </c>
      <c r="Z123" s="37">
        <f t="shared" si="16"/>
        <v>5.1286833271167474E-2</v>
      </c>
      <c r="AA123" s="37">
        <f t="shared" si="17"/>
        <v>0.95228374585353404</v>
      </c>
      <c r="AB123" s="37">
        <f t="shared" si="18"/>
        <v>0</v>
      </c>
      <c r="AC123" s="37">
        <f t="shared" si="19"/>
        <v>4.7716254146465936E-2</v>
      </c>
      <c r="AD123" s="36">
        <f t="shared" si="20"/>
        <v>3.2823573293547181E-2</v>
      </c>
      <c r="AE123" s="36">
        <f t="shared" si="21"/>
        <v>4.4909415667262059E-2</v>
      </c>
      <c r="AF123" s="37">
        <f t="shared" si="22"/>
        <v>0.96894409937888204</v>
      </c>
    </row>
    <row r="124" spans="1:32" x14ac:dyDescent="0.25">
      <c r="A124" s="2" t="s">
        <v>54</v>
      </c>
      <c r="B124" s="3" t="s">
        <v>24</v>
      </c>
      <c r="C124" s="4" t="s">
        <v>55</v>
      </c>
      <c r="D124" s="3" t="s">
        <v>26</v>
      </c>
      <c r="E124" s="3" t="s">
        <v>56</v>
      </c>
      <c r="F124" s="3" t="s">
        <v>28</v>
      </c>
      <c r="G124" s="3" t="s">
        <v>28</v>
      </c>
      <c r="H124" s="5">
        <v>4578</v>
      </c>
      <c r="I124" s="5">
        <v>197</v>
      </c>
      <c r="J124" s="5">
        <v>2908</v>
      </c>
      <c r="K124" s="5">
        <v>5675</v>
      </c>
      <c r="L124" s="5">
        <v>0.13869500000000001</v>
      </c>
      <c r="M124" s="5">
        <f t="shared" si="12"/>
        <v>97951</v>
      </c>
      <c r="N124" s="5">
        <v>871</v>
      </c>
      <c r="O124" s="5">
        <v>63138</v>
      </c>
      <c r="P124" s="5">
        <v>40917</v>
      </c>
      <c r="Q124" s="5">
        <v>0</v>
      </c>
      <c r="R124" s="5">
        <v>0</v>
      </c>
      <c r="S124" s="5">
        <f t="shared" si="13"/>
        <v>63126</v>
      </c>
      <c r="T124" s="5">
        <v>669</v>
      </c>
      <c r="U124" s="5">
        <v>527</v>
      </c>
      <c r="V124" s="5">
        <v>34813</v>
      </c>
      <c r="W124" s="5">
        <v>22209</v>
      </c>
      <c r="X124" s="37">
        <f t="shared" si="14"/>
        <v>0.64458759992241021</v>
      </c>
      <c r="Y124" s="37">
        <f t="shared" si="15"/>
        <v>0</v>
      </c>
      <c r="Z124" s="37">
        <f t="shared" si="16"/>
        <v>0.35541240007758984</v>
      </c>
      <c r="AA124" s="37">
        <f t="shared" si="17"/>
        <v>0.64817983081456132</v>
      </c>
      <c r="AB124" s="37">
        <f t="shared" si="18"/>
        <v>0</v>
      </c>
      <c r="AC124" s="37">
        <f t="shared" si="19"/>
        <v>0.35182016918543862</v>
      </c>
      <c r="AD124" s="36">
        <f t="shared" si="20"/>
        <v>8.8922012026421381E-3</v>
      </c>
      <c r="AE124" s="36">
        <f t="shared" si="21"/>
        <v>1.3797801222950924E-2</v>
      </c>
      <c r="AF124" s="37">
        <f t="shared" si="22"/>
        <v>0.51242290748898678</v>
      </c>
    </row>
    <row r="125" spans="1:32" x14ac:dyDescent="0.25">
      <c r="A125" s="2" t="s">
        <v>708</v>
      </c>
      <c r="B125" s="3" t="s">
        <v>24</v>
      </c>
      <c r="C125" s="4" t="s">
        <v>709</v>
      </c>
      <c r="D125" s="3" t="s">
        <v>26</v>
      </c>
      <c r="E125" s="3" t="s">
        <v>710</v>
      </c>
      <c r="F125" s="3" t="s">
        <v>28</v>
      </c>
      <c r="G125" s="3" t="s">
        <v>28</v>
      </c>
      <c r="H125" s="5">
        <v>622</v>
      </c>
      <c r="I125" s="5">
        <v>40</v>
      </c>
      <c r="J125" s="5">
        <v>591</v>
      </c>
      <c r="K125" s="5">
        <v>654</v>
      </c>
      <c r="L125" s="5">
        <v>9.0870999999999993E-2</v>
      </c>
      <c r="M125" s="5">
        <f t="shared" si="12"/>
        <v>12197</v>
      </c>
      <c r="N125" s="5">
        <v>191</v>
      </c>
      <c r="O125" s="5">
        <v>10250</v>
      </c>
      <c r="P125" s="5">
        <v>7197</v>
      </c>
      <c r="Q125" s="5">
        <v>0</v>
      </c>
      <c r="R125" s="5">
        <v>0</v>
      </c>
      <c r="S125" s="5">
        <f t="shared" si="13"/>
        <v>8517</v>
      </c>
      <c r="T125" s="5">
        <v>68</v>
      </c>
      <c r="U125" s="5">
        <v>31</v>
      </c>
      <c r="V125" s="5">
        <v>1947</v>
      </c>
      <c r="W125" s="5">
        <v>1320</v>
      </c>
      <c r="X125" s="37">
        <f t="shared" si="14"/>
        <v>0.8403705829302287</v>
      </c>
      <c r="Y125" s="37">
        <f t="shared" si="15"/>
        <v>0</v>
      </c>
      <c r="Z125" s="37">
        <f t="shared" si="16"/>
        <v>0.15962941706977127</v>
      </c>
      <c r="AA125" s="37">
        <f t="shared" si="17"/>
        <v>0.84501585065163787</v>
      </c>
      <c r="AB125" s="37">
        <f t="shared" si="18"/>
        <v>0</v>
      </c>
      <c r="AC125" s="37">
        <f t="shared" si="19"/>
        <v>0.1549841493483621</v>
      </c>
      <c r="AD125" s="36">
        <f t="shared" si="20"/>
        <v>1.56595884233828E-2</v>
      </c>
      <c r="AE125" s="36">
        <f t="shared" si="21"/>
        <v>2.2425736761770575E-2</v>
      </c>
      <c r="AF125" s="37">
        <f t="shared" si="22"/>
        <v>0.90366972477064222</v>
      </c>
    </row>
    <row r="126" spans="1:32" x14ac:dyDescent="0.25">
      <c r="A126" s="2" t="s">
        <v>72</v>
      </c>
      <c r="B126" s="3" t="s">
        <v>24</v>
      </c>
      <c r="C126" s="4" t="s">
        <v>73</v>
      </c>
      <c r="D126" s="3" t="s">
        <v>26</v>
      </c>
      <c r="E126" s="3" t="s">
        <v>74</v>
      </c>
      <c r="F126" s="3" t="s">
        <v>28</v>
      </c>
      <c r="G126" s="3" t="s">
        <v>28</v>
      </c>
      <c r="H126" s="5">
        <v>5371</v>
      </c>
      <c r="I126" s="5">
        <v>121</v>
      </c>
      <c r="J126" s="5">
        <v>3642</v>
      </c>
      <c r="K126" s="5">
        <v>5555</v>
      </c>
      <c r="L126" s="5">
        <v>0.15926000000000001</v>
      </c>
      <c r="M126" s="5">
        <f t="shared" si="12"/>
        <v>83182</v>
      </c>
      <c r="N126" s="5">
        <v>1546</v>
      </c>
      <c r="O126" s="5">
        <v>54569</v>
      </c>
      <c r="P126" s="5">
        <v>34880</v>
      </c>
      <c r="Q126" s="5">
        <v>0</v>
      </c>
      <c r="R126" s="5">
        <v>0</v>
      </c>
      <c r="S126" s="5">
        <f t="shared" si="13"/>
        <v>52855</v>
      </c>
      <c r="T126" s="5">
        <v>235</v>
      </c>
      <c r="U126" s="5">
        <v>224</v>
      </c>
      <c r="V126" s="5">
        <v>28613</v>
      </c>
      <c r="W126" s="5">
        <v>17975</v>
      </c>
      <c r="X126" s="37">
        <f t="shared" si="14"/>
        <v>0.65601933110528721</v>
      </c>
      <c r="Y126" s="37">
        <f t="shared" si="15"/>
        <v>0</v>
      </c>
      <c r="Z126" s="37">
        <f t="shared" si="16"/>
        <v>0.34398066889471279</v>
      </c>
      <c r="AA126" s="37">
        <f t="shared" si="17"/>
        <v>0.65991864535048717</v>
      </c>
      <c r="AB126" s="37">
        <f t="shared" si="18"/>
        <v>0</v>
      </c>
      <c r="AC126" s="37">
        <f t="shared" si="19"/>
        <v>0.34008135464951283</v>
      </c>
      <c r="AD126" s="36">
        <f t="shared" si="20"/>
        <v>1.858575172513284E-2</v>
      </c>
      <c r="AE126" s="36">
        <f t="shared" si="21"/>
        <v>2.9249834452748084E-2</v>
      </c>
      <c r="AF126" s="37">
        <f t="shared" si="22"/>
        <v>0.65562556255625559</v>
      </c>
    </row>
    <row r="127" spans="1:32" x14ac:dyDescent="0.25">
      <c r="A127" s="2" t="s">
        <v>2074</v>
      </c>
      <c r="B127" s="3" t="s">
        <v>24</v>
      </c>
      <c r="C127" s="4" t="s">
        <v>2075</v>
      </c>
      <c r="D127" s="3" t="s">
        <v>26</v>
      </c>
      <c r="E127" s="3" t="s">
        <v>2076</v>
      </c>
      <c r="F127" s="3" t="s">
        <v>28</v>
      </c>
      <c r="G127" s="3" t="s">
        <v>28</v>
      </c>
      <c r="H127" s="5">
        <v>12</v>
      </c>
      <c r="I127" s="5">
        <v>1</v>
      </c>
      <c r="J127" s="5">
        <v>23</v>
      </c>
      <c r="K127" s="5">
        <v>23</v>
      </c>
      <c r="L127" s="5">
        <v>1.3658E-2</v>
      </c>
      <c r="M127" s="5">
        <f t="shared" si="12"/>
        <v>2368</v>
      </c>
      <c r="N127" s="5">
        <v>13</v>
      </c>
      <c r="O127" s="5">
        <v>2343</v>
      </c>
      <c r="P127" s="5">
        <v>1684</v>
      </c>
      <c r="Q127" s="5">
        <v>0</v>
      </c>
      <c r="R127" s="5">
        <v>0</v>
      </c>
      <c r="S127" s="5">
        <f t="shared" si="13"/>
        <v>1705</v>
      </c>
      <c r="T127" s="5">
        <v>4</v>
      </c>
      <c r="U127" s="5">
        <v>1</v>
      </c>
      <c r="V127" s="5">
        <v>25</v>
      </c>
      <c r="W127" s="5">
        <v>21</v>
      </c>
      <c r="X127" s="37">
        <f t="shared" si="14"/>
        <v>0.98944256756756754</v>
      </c>
      <c r="Y127" s="37">
        <f t="shared" si="15"/>
        <v>0</v>
      </c>
      <c r="Z127" s="37">
        <f t="shared" si="16"/>
        <v>1.0557432432432432E-2</v>
      </c>
      <c r="AA127" s="37">
        <f t="shared" si="17"/>
        <v>0.98768328445747799</v>
      </c>
      <c r="AB127" s="37">
        <f t="shared" si="18"/>
        <v>0</v>
      </c>
      <c r="AC127" s="37">
        <f t="shared" si="19"/>
        <v>1.2316715542521995E-2</v>
      </c>
      <c r="AD127" s="36">
        <f t="shared" si="20"/>
        <v>5.4898648648648652E-3</v>
      </c>
      <c r="AE127" s="36">
        <f t="shared" si="21"/>
        <v>7.624633431085044E-3</v>
      </c>
      <c r="AF127" s="37">
        <f t="shared" si="22"/>
        <v>1</v>
      </c>
    </row>
    <row r="128" spans="1:32" x14ac:dyDescent="0.25">
      <c r="A128" s="2" t="s">
        <v>35</v>
      </c>
      <c r="B128" s="3" t="s">
        <v>24</v>
      </c>
      <c r="C128" s="4" t="s">
        <v>36</v>
      </c>
      <c r="D128" s="3" t="s">
        <v>26</v>
      </c>
      <c r="E128" s="3" t="s">
        <v>37</v>
      </c>
      <c r="F128" s="3" t="s">
        <v>28</v>
      </c>
      <c r="G128" s="3" t="s">
        <v>28</v>
      </c>
      <c r="H128" s="5">
        <v>2304</v>
      </c>
      <c r="I128" s="5">
        <v>56</v>
      </c>
      <c r="J128" s="5">
        <v>1702</v>
      </c>
      <c r="K128" s="5">
        <v>4219</v>
      </c>
      <c r="L128" s="5">
        <v>8.3038000000000001E-2</v>
      </c>
      <c r="M128" s="5">
        <f t="shared" si="12"/>
        <v>137963</v>
      </c>
      <c r="N128" s="5">
        <v>526</v>
      </c>
      <c r="O128" s="5">
        <v>80420</v>
      </c>
      <c r="P128" s="5">
        <v>50808</v>
      </c>
      <c r="Q128" s="5">
        <v>0</v>
      </c>
      <c r="R128" s="5">
        <v>0</v>
      </c>
      <c r="S128" s="5">
        <f t="shared" si="13"/>
        <v>86384</v>
      </c>
      <c r="T128" s="5">
        <v>178</v>
      </c>
      <c r="U128" s="5">
        <v>2071</v>
      </c>
      <c r="V128" s="5">
        <v>57543</v>
      </c>
      <c r="W128" s="5">
        <v>35576</v>
      </c>
      <c r="X128" s="37">
        <f t="shared" si="14"/>
        <v>0.58290991062821196</v>
      </c>
      <c r="Y128" s="37">
        <f t="shared" si="15"/>
        <v>0</v>
      </c>
      <c r="Z128" s="37">
        <f t="shared" si="16"/>
        <v>0.4170900893717881</v>
      </c>
      <c r="AA128" s="37">
        <f t="shared" si="17"/>
        <v>0.5881644749027598</v>
      </c>
      <c r="AB128" s="37">
        <f t="shared" si="18"/>
        <v>0</v>
      </c>
      <c r="AC128" s="37">
        <f t="shared" si="19"/>
        <v>0.41183552509724025</v>
      </c>
      <c r="AD128" s="36">
        <f t="shared" si="20"/>
        <v>3.8126164261432414E-3</v>
      </c>
      <c r="AE128" s="36">
        <f t="shared" si="21"/>
        <v>6.0890905723282093E-3</v>
      </c>
      <c r="AF128" s="37">
        <f t="shared" si="22"/>
        <v>0.40341313107371413</v>
      </c>
    </row>
    <row r="129" spans="1:32" x14ac:dyDescent="0.25">
      <c r="A129" s="2" t="s">
        <v>1572</v>
      </c>
      <c r="B129" s="3" t="s">
        <v>24</v>
      </c>
      <c r="C129" s="4" t="s">
        <v>1573</v>
      </c>
      <c r="D129" s="3" t="s">
        <v>26</v>
      </c>
      <c r="E129" s="3" t="s">
        <v>1574</v>
      </c>
      <c r="F129" s="3" t="s">
        <v>28</v>
      </c>
      <c r="G129" s="3" t="s">
        <v>28</v>
      </c>
      <c r="H129" s="5">
        <v>213</v>
      </c>
      <c r="I129" s="5">
        <v>20</v>
      </c>
      <c r="J129" s="5">
        <v>161</v>
      </c>
      <c r="K129" s="5">
        <v>184</v>
      </c>
      <c r="L129" s="5">
        <v>6.2542E-2</v>
      </c>
      <c r="M129" s="5">
        <f t="shared" si="12"/>
        <v>4307</v>
      </c>
      <c r="N129" s="5">
        <v>19</v>
      </c>
      <c r="O129" s="5">
        <v>4059</v>
      </c>
      <c r="P129" s="5">
        <v>2942</v>
      </c>
      <c r="Q129" s="5">
        <v>0</v>
      </c>
      <c r="R129" s="5">
        <v>0</v>
      </c>
      <c r="S129" s="5">
        <f t="shared" si="13"/>
        <v>3134</v>
      </c>
      <c r="T129" s="5">
        <v>21</v>
      </c>
      <c r="U129" s="5">
        <v>3</v>
      </c>
      <c r="V129" s="5">
        <v>248</v>
      </c>
      <c r="W129" s="5">
        <v>192</v>
      </c>
      <c r="X129" s="37">
        <f t="shared" si="14"/>
        <v>0.94241931739029483</v>
      </c>
      <c r="Y129" s="37">
        <f t="shared" si="15"/>
        <v>0</v>
      </c>
      <c r="Z129" s="37">
        <f t="shared" si="16"/>
        <v>5.7580682609705128E-2</v>
      </c>
      <c r="AA129" s="37">
        <f t="shared" si="17"/>
        <v>0.93873643905552007</v>
      </c>
      <c r="AB129" s="37">
        <f t="shared" si="18"/>
        <v>0</v>
      </c>
      <c r="AC129" s="37">
        <f t="shared" si="19"/>
        <v>6.1263560944479899E-2</v>
      </c>
      <c r="AD129" s="36">
        <f t="shared" si="20"/>
        <v>4.4114232644532157E-3</v>
      </c>
      <c r="AE129" s="36">
        <f t="shared" si="21"/>
        <v>6.0625398851308233E-3</v>
      </c>
      <c r="AF129" s="37">
        <f t="shared" si="22"/>
        <v>0.875</v>
      </c>
    </row>
    <row r="130" spans="1:32" x14ac:dyDescent="0.25">
      <c r="A130" s="2" t="s">
        <v>1121</v>
      </c>
      <c r="B130" s="3" t="s">
        <v>24</v>
      </c>
      <c r="C130" s="4" t="s">
        <v>1122</v>
      </c>
      <c r="D130" s="3" t="s">
        <v>26</v>
      </c>
      <c r="E130" s="3" t="s">
        <v>1123</v>
      </c>
      <c r="F130" s="3" t="s">
        <v>28</v>
      </c>
      <c r="G130" s="3" t="s">
        <v>28</v>
      </c>
      <c r="H130" s="5">
        <v>61</v>
      </c>
      <c r="I130" s="5">
        <v>0</v>
      </c>
      <c r="J130" s="5">
        <v>229</v>
      </c>
      <c r="K130" s="5">
        <v>239</v>
      </c>
      <c r="L130" s="5">
        <v>5.0916000000000003E-2</v>
      </c>
      <c r="M130" s="5">
        <f t="shared" si="12"/>
        <v>6544</v>
      </c>
      <c r="N130" s="5">
        <v>175</v>
      </c>
      <c r="O130" s="5">
        <v>6500</v>
      </c>
      <c r="P130" s="5">
        <v>4694</v>
      </c>
      <c r="Q130" s="5">
        <v>0</v>
      </c>
      <c r="R130" s="5">
        <v>0</v>
      </c>
      <c r="S130" s="5">
        <f t="shared" si="13"/>
        <v>4722</v>
      </c>
      <c r="T130" s="5">
        <v>22</v>
      </c>
      <c r="U130" s="5">
        <v>1</v>
      </c>
      <c r="V130" s="5">
        <v>44</v>
      </c>
      <c r="W130" s="5">
        <v>28</v>
      </c>
      <c r="X130" s="37">
        <f t="shared" si="14"/>
        <v>0.99327628361858189</v>
      </c>
      <c r="Y130" s="37">
        <f t="shared" si="15"/>
        <v>0</v>
      </c>
      <c r="Z130" s="37">
        <f t="shared" si="16"/>
        <v>6.7237163814180927E-3</v>
      </c>
      <c r="AA130" s="37">
        <f t="shared" si="17"/>
        <v>0.9940703091910208</v>
      </c>
      <c r="AB130" s="37">
        <f t="shared" si="18"/>
        <v>0</v>
      </c>
      <c r="AC130" s="37">
        <f t="shared" si="19"/>
        <v>5.9296908089792461E-3</v>
      </c>
      <c r="AD130" s="36">
        <f t="shared" si="20"/>
        <v>2.674205378973105E-2</v>
      </c>
      <c r="AE130" s="36">
        <f t="shared" si="21"/>
        <v>3.7060567556120291E-2</v>
      </c>
      <c r="AF130" s="37">
        <f t="shared" si="22"/>
        <v>0.95815899581589958</v>
      </c>
    </row>
    <row r="131" spans="1:32" x14ac:dyDescent="0.25">
      <c r="A131" s="2" t="s">
        <v>771</v>
      </c>
      <c r="B131" s="3" t="s">
        <v>24</v>
      </c>
      <c r="C131" s="4" t="s">
        <v>772</v>
      </c>
      <c r="D131" s="3" t="s">
        <v>26</v>
      </c>
      <c r="E131" s="3" t="s">
        <v>773</v>
      </c>
      <c r="F131" s="3" t="s">
        <v>28</v>
      </c>
      <c r="G131" s="3" t="s">
        <v>28</v>
      </c>
      <c r="H131" s="5">
        <v>273</v>
      </c>
      <c r="I131" s="5">
        <v>19</v>
      </c>
      <c r="J131" s="5">
        <v>216</v>
      </c>
      <c r="K131" s="5">
        <v>262</v>
      </c>
      <c r="L131" s="5">
        <v>3.9398000000000002E-2</v>
      </c>
      <c r="M131" s="5">
        <f t="shared" ref="M131:M194" si="23">O131+Q131+V131</f>
        <v>10782</v>
      </c>
      <c r="N131" s="5">
        <v>35</v>
      </c>
      <c r="O131" s="5">
        <v>9298</v>
      </c>
      <c r="P131" s="5">
        <v>6650</v>
      </c>
      <c r="Q131" s="5">
        <v>0</v>
      </c>
      <c r="R131" s="5">
        <v>0</v>
      </c>
      <c r="S131" s="5">
        <f t="shared" ref="S131:S194" si="24">R131+W131+P131</f>
        <v>7632</v>
      </c>
      <c r="T131" s="5">
        <v>43</v>
      </c>
      <c r="U131" s="5">
        <v>26</v>
      </c>
      <c r="V131" s="5">
        <v>1484</v>
      </c>
      <c r="W131" s="5">
        <v>982</v>
      </c>
      <c r="X131" s="37">
        <f t="shared" ref="X131:X194" si="25">O131/$M131</f>
        <v>0.86236319792246341</v>
      </c>
      <c r="Y131" s="37">
        <f t="shared" ref="Y131:Y194" si="26">Q131/$M131</f>
        <v>0</v>
      </c>
      <c r="Z131" s="37">
        <f t="shared" ref="Z131:Z194" si="27">V131/$M131</f>
        <v>0.13763680207753665</v>
      </c>
      <c r="AA131" s="37">
        <f t="shared" ref="AA131:AA194" si="28">P131/$S131</f>
        <v>0.87133123689727465</v>
      </c>
      <c r="AB131" s="37">
        <f t="shared" ref="AB131:AB194" si="29">R131/$S131</f>
        <v>0</v>
      </c>
      <c r="AC131" s="37">
        <f t="shared" ref="AC131:AC194" si="30">W131/$S131</f>
        <v>0.12866876310272538</v>
      </c>
      <c r="AD131" s="36">
        <f t="shared" ref="AD131:AD194" si="31">$N131/M131</f>
        <v>3.2461509923947321E-3</v>
      </c>
      <c r="AE131" s="36">
        <f t="shared" ref="AE131:AE194" si="32">$N131/S131</f>
        <v>4.5859538784067087E-3</v>
      </c>
      <c r="AF131" s="37">
        <f t="shared" ref="AF131:AF194" si="33">J131/K131</f>
        <v>0.82442748091603058</v>
      </c>
    </row>
    <row r="132" spans="1:32" x14ac:dyDescent="0.25">
      <c r="A132" s="2" t="s">
        <v>1270</v>
      </c>
      <c r="B132" s="3" t="s">
        <v>24</v>
      </c>
      <c r="C132" s="4" t="s">
        <v>1271</v>
      </c>
      <c r="D132" s="3" t="s">
        <v>26</v>
      </c>
      <c r="E132" s="3" t="s">
        <v>1272</v>
      </c>
      <c r="F132" s="3" t="s">
        <v>28</v>
      </c>
      <c r="G132" s="3" t="s">
        <v>28</v>
      </c>
      <c r="H132" s="5">
        <v>60</v>
      </c>
      <c r="I132" s="5">
        <v>2</v>
      </c>
      <c r="J132" s="5">
        <v>85</v>
      </c>
      <c r="K132" s="5">
        <v>98</v>
      </c>
      <c r="L132" s="5">
        <v>2.4482E-2</v>
      </c>
      <c r="M132" s="5">
        <f t="shared" si="23"/>
        <v>5799</v>
      </c>
      <c r="N132" s="5">
        <v>24</v>
      </c>
      <c r="O132" s="5">
        <v>5491</v>
      </c>
      <c r="P132" s="5">
        <v>4003</v>
      </c>
      <c r="Q132" s="5">
        <v>0</v>
      </c>
      <c r="R132" s="5">
        <v>0</v>
      </c>
      <c r="S132" s="5">
        <f t="shared" si="24"/>
        <v>4215</v>
      </c>
      <c r="T132" s="5">
        <v>26</v>
      </c>
      <c r="U132" s="5">
        <v>6</v>
      </c>
      <c r="V132" s="5">
        <v>308</v>
      </c>
      <c r="W132" s="5">
        <v>212</v>
      </c>
      <c r="X132" s="37">
        <f t="shared" si="25"/>
        <v>0.94688739437834113</v>
      </c>
      <c r="Y132" s="37">
        <f t="shared" si="26"/>
        <v>0</v>
      </c>
      <c r="Z132" s="37">
        <f t="shared" si="27"/>
        <v>5.3112605621658905E-2</v>
      </c>
      <c r="AA132" s="37">
        <f t="shared" si="28"/>
        <v>0.94970344009489915</v>
      </c>
      <c r="AB132" s="37">
        <f t="shared" si="29"/>
        <v>0</v>
      </c>
      <c r="AC132" s="37">
        <f t="shared" si="30"/>
        <v>5.0296559905100832E-2</v>
      </c>
      <c r="AD132" s="36">
        <f t="shared" si="31"/>
        <v>4.1386445938954991E-3</v>
      </c>
      <c r="AE132" s="36">
        <f t="shared" si="32"/>
        <v>5.6939501779359435E-3</v>
      </c>
      <c r="AF132" s="37">
        <f t="shared" si="33"/>
        <v>0.86734693877551017</v>
      </c>
    </row>
    <row r="133" spans="1:32" x14ac:dyDescent="0.25">
      <c r="A133" s="2" t="s">
        <v>174</v>
      </c>
      <c r="B133" s="3" t="s">
        <v>24</v>
      </c>
      <c r="C133" s="4" t="s">
        <v>175</v>
      </c>
      <c r="D133" s="3" t="s">
        <v>26</v>
      </c>
      <c r="E133" s="3" t="s">
        <v>176</v>
      </c>
      <c r="F133" s="3" t="s">
        <v>28</v>
      </c>
      <c r="G133" s="3" t="s">
        <v>28</v>
      </c>
      <c r="H133" s="5">
        <v>2394</v>
      </c>
      <c r="I133" s="5">
        <v>28</v>
      </c>
      <c r="J133" s="5">
        <v>1458</v>
      </c>
      <c r="K133" s="5">
        <v>2749</v>
      </c>
      <c r="L133" s="5">
        <v>0.12643099999999999</v>
      </c>
      <c r="M133" s="5">
        <f t="shared" si="23"/>
        <v>51738</v>
      </c>
      <c r="N133" s="5">
        <v>986</v>
      </c>
      <c r="O133" s="5">
        <v>34526</v>
      </c>
      <c r="P133" s="5">
        <v>21743</v>
      </c>
      <c r="Q133" s="5">
        <v>0</v>
      </c>
      <c r="R133" s="5">
        <v>0</v>
      </c>
      <c r="S133" s="5">
        <f t="shared" si="24"/>
        <v>32104</v>
      </c>
      <c r="T133" s="5">
        <v>98</v>
      </c>
      <c r="U133" s="5">
        <v>132</v>
      </c>
      <c r="V133" s="5">
        <v>17212</v>
      </c>
      <c r="W133" s="5">
        <v>10361</v>
      </c>
      <c r="X133" s="37">
        <f t="shared" si="25"/>
        <v>0.66732382388186628</v>
      </c>
      <c r="Y133" s="37">
        <f t="shared" si="26"/>
        <v>0</v>
      </c>
      <c r="Z133" s="37">
        <f t="shared" si="27"/>
        <v>0.33267617611813366</v>
      </c>
      <c r="AA133" s="37">
        <f t="shared" si="28"/>
        <v>0.677267630201844</v>
      </c>
      <c r="AB133" s="37">
        <f t="shared" si="29"/>
        <v>0</v>
      </c>
      <c r="AC133" s="37">
        <f t="shared" si="30"/>
        <v>0.322732369798156</v>
      </c>
      <c r="AD133" s="36">
        <f t="shared" si="31"/>
        <v>1.9057559240790136E-2</v>
      </c>
      <c r="AE133" s="36">
        <f t="shared" si="32"/>
        <v>3.0712683777722401E-2</v>
      </c>
      <c r="AF133" s="37">
        <f t="shared" si="33"/>
        <v>0.53037468170243729</v>
      </c>
    </row>
    <row r="134" spans="1:32" x14ac:dyDescent="0.25">
      <c r="A134" s="2" t="s">
        <v>1710</v>
      </c>
      <c r="B134" s="3" t="s">
        <v>24</v>
      </c>
      <c r="C134" s="4" t="s">
        <v>1711</v>
      </c>
      <c r="D134" s="3" t="s">
        <v>26</v>
      </c>
      <c r="E134" s="3" t="s">
        <v>1712</v>
      </c>
      <c r="F134" s="3" t="s">
        <v>28</v>
      </c>
      <c r="G134" s="3" t="s">
        <v>28</v>
      </c>
      <c r="H134" s="5">
        <v>46</v>
      </c>
      <c r="I134" s="5">
        <v>4</v>
      </c>
      <c r="J134" s="5">
        <v>49</v>
      </c>
      <c r="K134" s="5">
        <v>52</v>
      </c>
      <c r="L134" s="5">
        <v>2.0825E-2</v>
      </c>
      <c r="M134" s="5">
        <f t="shared" si="23"/>
        <v>3636</v>
      </c>
      <c r="N134" s="5">
        <v>7</v>
      </c>
      <c r="O134" s="5">
        <v>3609</v>
      </c>
      <c r="P134" s="5">
        <v>2497</v>
      </c>
      <c r="Q134" s="5">
        <v>0</v>
      </c>
      <c r="R134" s="5">
        <v>0</v>
      </c>
      <c r="S134" s="5">
        <f t="shared" si="24"/>
        <v>2521</v>
      </c>
      <c r="T134" s="5">
        <v>8</v>
      </c>
      <c r="U134" s="5">
        <v>1</v>
      </c>
      <c r="V134" s="5">
        <v>27</v>
      </c>
      <c r="W134" s="5">
        <v>24</v>
      </c>
      <c r="X134" s="37">
        <f t="shared" si="25"/>
        <v>0.99257425742574257</v>
      </c>
      <c r="Y134" s="37">
        <f t="shared" si="26"/>
        <v>0</v>
      </c>
      <c r="Z134" s="37">
        <f t="shared" si="27"/>
        <v>7.4257425742574254E-3</v>
      </c>
      <c r="AA134" s="37">
        <f t="shared" si="28"/>
        <v>0.99047996826656093</v>
      </c>
      <c r="AB134" s="37">
        <f t="shared" si="29"/>
        <v>0</v>
      </c>
      <c r="AC134" s="37">
        <f t="shared" si="30"/>
        <v>9.5200317334391115E-3</v>
      </c>
      <c r="AD134" s="36">
        <f t="shared" si="31"/>
        <v>1.9251925192519251E-3</v>
      </c>
      <c r="AE134" s="36">
        <f t="shared" si="32"/>
        <v>2.776675922253074E-3</v>
      </c>
      <c r="AF134" s="37">
        <f t="shared" si="33"/>
        <v>0.94230769230769229</v>
      </c>
    </row>
    <row r="135" spans="1:32" x14ac:dyDescent="0.25">
      <c r="A135" s="2" t="s">
        <v>828</v>
      </c>
      <c r="B135" s="3" t="s">
        <v>24</v>
      </c>
      <c r="C135" s="4" t="s">
        <v>829</v>
      </c>
      <c r="D135" s="3" t="s">
        <v>26</v>
      </c>
      <c r="E135" s="3" t="s">
        <v>830</v>
      </c>
      <c r="F135" s="3" t="s">
        <v>28</v>
      </c>
      <c r="G135" s="3" t="s">
        <v>28</v>
      </c>
      <c r="H135" s="5">
        <v>141</v>
      </c>
      <c r="I135" s="5">
        <v>8</v>
      </c>
      <c r="J135" s="5">
        <v>166</v>
      </c>
      <c r="K135" s="5">
        <v>201</v>
      </c>
      <c r="L135" s="5">
        <v>3.1406000000000003E-2</v>
      </c>
      <c r="M135" s="5">
        <f t="shared" si="23"/>
        <v>10217</v>
      </c>
      <c r="N135" s="5">
        <v>32</v>
      </c>
      <c r="O135" s="5">
        <v>8977</v>
      </c>
      <c r="P135" s="5">
        <v>6400</v>
      </c>
      <c r="Q135" s="5">
        <v>0</v>
      </c>
      <c r="R135" s="5">
        <v>0</v>
      </c>
      <c r="S135" s="5">
        <f t="shared" si="24"/>
        <v>7250</v>
      </c>
      <c r="T135" s="5">
        <v>39</v>
      </c>
      <c r="U135" s="5">
        <v>18</v>
      </c>
      <c r="V135" s="5">
        <v>1240</v>
      </c>
      <c r="W135" s="5">
        <v>850</v>
      </c>
      <c r="X135" s="37">
        <f t="shared" si="25"/>
        <v>0.87863364979935399</v>
      </c>
      <c r="Y135" s="37">
        <f t="shared" si="26"/>
        <v>0</v>
      </c>
      <c r="Z135" s="37">
        <f t="shared" si="27"/>
        <v>0.12136635020064598</v>
      </c>
      <c r="AA135" s="37">
        <f t="shared" si="28"/>
        <v>0.88275862068965516</v>
      </c>
      <c r="AB135" s="37">
        <f t="shared" si="29"/>
        <v>0</v>
      </c>
      <c r="AC135" s="37">
        <f t="shared" si="30"/>
        <v>0.11724137931034483</v>
      </c>
      <c r="AD135" s="36">
        <f t="shared" si="31"/>
        <v>3.1320348438876383E-3</v>
      </c>
      <c r="AE135" s="36">
        <f t="shared" si="32"/>
        <v>4.413793103448276E-3</v>
      </c>
      <c r="AF135" s="37">
        <f t="shared" si="33"/>
        <v>0.82587064676616917</v>
      </c>
    </row>
    <row r="136" spans="1:32" x14ac:dyDescent="0.25">
      <c r="A136" s="2" t="s">
        <v>1733</v>
      </c>
      <c r="B136" s="3" t="s">
        <v>24</v>
      </c>
      <c r="C136" s="4" t="s">
        <v>1734</v>
      </c>
      <c r="D136" s="3" t="s">
        <v>26</v>
      </c>
      <c r="E136" s="3" t="s">
        <v>1735</v>
      </c>
      <c r="F136" s="3" t="s">
        <v>28</v>
      </c>
      <c r="G136" s="3" t="s">
        <v>28</v>
      </c>
      <c r="H136" s="5">
        <v>23</v>
      </c>
      <c r="I136" s="5">
        <v>2</v>
      </c>
      <c r="J136" s="5">
        <v>29</v>
      </c>
      <c r="K136" s="5">
        <v>33</v>
      </c>
      <c r="L136" s="5">
        <v>1.3486E-2</v>
      </c>
      <c r="M136" s="5">
        <f t="shared" si="23"/>
        <v>3630</v>
      </c>
      <c r="N136" s="5">
        <v>7</v>
      </c>
      <c r="O136" s="5">
        <v>3508</v>
      </c>
      <c r="P136" s="5">
        <v>2447</v>
      </c>
      <c r="Q136" s="5">
        <v>0</v>
      </c>
      <c r="R136" s="5">
        <v>0</v>
      </c>
      <c r="S136" s="5">
        <f t="shared" si="24"/>
        <v>2543</v>
      </c>
      <c r="T136" s="5">
        <v>6</v>
      </c>
      <c r="U136" s="5">
        <v>0</v>
      </c>
      <c r="V136" s="5">
        <v>122</v>
      </c>
      <c r="W136" s="5">
        <v>96</v>
      </c>
      <c r="X136" s="37">
        <f t="shared" si="25"/>
        <v>0.96639118457300277</v>
      </c>
      <c r="Y136" s="37">
        <f t="shared" si="26"/>
        <v>0</v>
      </c>
      <c r="Z136" s="37">
        <f t="shared" si="27"/>
        <v>3.3608815426997243E-2</v>
      </c>
      <c r="AA136" s="37">
        <f t="shared" si="28"/>
        <v>0.96224931183641371</v>
      </c>
      <c r="AB136" s="37">
        <f t="shared" si="29"/>
        <v>0</v>
      </c>
      <c r="AC136" s="37">
        <f t="shared" si="30"/>
        <v>3.7750688163586316E-2</v>
      </c>
      <c r="AD136" s="36">
        <f t="shared" si="31"/>
        <v>1.928374655647383E-3</v>
      </c>
      <c r="AE136" s="36">
        <f t="shared" si="32"/>
        <v>2.7526543452615023E-3</v>
      </c>
      <c r="AF136" s="37">
        <f t="shared" si="33"/>
        <v>0.87878787878787878</v>
      </c>
    </row>
    <row r="137" spans="1:32" x14ac:dyDescent="0.25">
      <c r="A137" s="2" t="s">
        <v>1993</v>
      </c>
      <c r="B137" s="3" t="s">
        <v>24</v>
      </c>
      <c r="C137" s="4" t="s">
        <v>1994</v>
      </c>
      <c r="D137" s="3" t="s">
        <v>26</v>
      </c>
      <c r="E137" s="3" t="s">
        <v>1995</v>
      </c>
      <c r="F137" s="3" t="s">
        <v>28</v>
      </c>
      <c r="G137" s="3" t="s">
        <v>28</v>
      </c>
      <c r="H137" s="5">
        <v>9</v>
      </c>
      <c r="I137" s="5">
        <v>0</v>
      </c>
      <c r="J137" s="5">
        <v>15</v>
      </c>
      <c r="K137" s="5">
        <v>16</v>
      </c>
      <c r="L137" s="5">
        <v>8.8149999999999999E-3</v>
      </c>
      <c r="M137" s="5">
        <f t="shared" si="23"/>
        <v>2568</v>
      </c>
      <c r="N137" s="5">
        <v>10</v>
      </c>
      <c r="O137" s="5">
        <v>2568</v>
      </c>
      <c r="P137" s="5">
        <v>1815</v>
      </c>
      <c r="Q137" s="5">
        <v>0</v>
      </c>
      <c r="R137" s="5">
        <v>0</v>
      </c>
      <c r="S137" s="5">
        <f t="shared" si="24"/>
        <v>1815</v>
      </c>
      <c r="T137" s="5">
        <v>0</v>
      </c>
      <c r="U137" s="5">
        <v>0</v>
      </c>
      <c r="V137" s="5">
        <v>0</v>
      </c>
      <c r="W137" s="5">
        <v>0</v>
      </c>
      <c r="X137" s="37">
        <f t="shared" si="25"/>
        <v>1</v>
      </c>
      <c r="Y137" s="37">
        <f t="shared" si="26"/>
        <v>0</v>
      </c>
      <c r="Z137" s="37">
        <f t="shared" si="27"/>
        <v>0</v>
      </c>
      <c r="AA137" s="37">
        <f t="shared" si="28"/>
        <v>1</v>
      </c>
      <c r="AB137" s="37">
        <f t="shared" si="29"/>
        <v>0</v>
      </c>
      <c r="AC137" s="37">
        <f t="shared" si="30"/>
        <v>0</v>
      </c>
      <c r="AD137" s="36">
        <f t="shared" si="31"/>
        <v>3.8940809968847352E-3</v>
      </c>
      <c r="AE137" s="36">
        <f t="shared" si="32"/>
        <v>5.5096418732782371E-3</v>
      </c>
      <c r="AF137" s="37">
        <f t="shared" si="33"/>
        <v>0.9375</v>
      </c>
    </row>
    <row r="138" spans="1:32" x14ac:dyDescent="0.25">
      <c r="A138" s="2" t="s">
        <v>1644</v>
      </c>
      <c r="B138" s="3" t="s">
        <v>24</v>
      </c>
      <c r="C138" s="4" t="s">
        <v>1645</v>
      </c>
      <c r="D138" s="3" t="s">
        <v>26</v>
      </c>
      <c r="E138" s="3" t="s">
        <v>1646</v>
      </c>
      <c r="F138" s="3" t="s">
        <v>28</v>
      </c>
      <c r="G138" s="3" t="s">
        <v>28</v>
      </c>
      <c r="H138" s="5">
        <v>16</v>
      </c>
      <c r="I138" s="5">
        <v>0</v>
      </c>
      <c r="J138" s="5">
        <v>33</v>
      </c>
      <c r="K138" s="5">
        <v>50</v>
      </c>
      <c r="L138" s="5">
        <v>1.8443000000000001E-2</v>
      </c>
      <c r="M138" s="5">
        <f t="shared" si="23"/>
        <v>4188</v>
      </c>
      <c r="N138" s="5">
        <v>32</v>
      </c>
      <c r="O138" s="5">
        <v>3815</v>
      </c>
      <c r="P138" s="5">
        <v>2711</v>
      </c>
      <c r="Q138" s="5">
        <v>0</v>
      </c>
      <c r="R138" s="5">
        <v>0</v>
      </c>
      <c r="S138" s="5">
        <f t="shared" si="24"/>
        <v>2971</v>
      </c>
      <c r="T138" s="5">
        <v>7</v>
      </c>
      <c r="U138" s="5">
        <v>3</v>
      </c>
      <c r="V138" s="5">
        <v>373</v>
      </c>
      <c r="W138" s="5">
        <v>260</v>
      </c>
      <c r="X138" s="37">
        <f t="shared" si="25"/>
        <v>0.91093600764087868</v>
      </c>
      <c r="Y138" s="37">
        <f t="shared" si="26"/>
        <v>0</v>
      </c>
      <c r="Z138" s="37">
        <f t="shared" si="27"/>
        <v>8.9063992359121297E-2</v>
      </c>
      <c r="AA138" s="37">
        <f t="shared" si="28"/>
        <v>0.91248737798720969</v>
      </c>
      <c r="AB138" s="37">
        <f t="shared" si="29"/>
        <v>0</v>
      </c>
      <c r="AC138" s="37">
        <f t="shared" si="30"/>
        <v>8.7512622012790309E-2</v>
      </c>
      <c r="AD138" s="36">
        <f t="shared" si="31"/>
        <v>7.6408787010506206E-3</v>
      </c>
      <c r="AE138" s="36">
        <f t="shared" si="32"/>
        <v>1.0770784247728038E-2</v>
      </c>
      <c r="AF138" s="37">
        <f t="shared" si="33"/>
        <v>0.66</v>
      </c>
    </row>
    <row r="139" spans="1:32" x14ac:dyDescent="0.25">
      <c r="A139" s="2" t="s">
        <v>666</v>
      </c>
      <c r="B139" s="3" t="s">
        <v>24</v>
      </c>
      <c r="C139" s="4" t="s">
        <v>667</v>
      </c>
      <c r="D139" s="3" t="s">
        <v>26</v>
      </c>
      <c r="E139" s="3" t="s">
        <v>668</v>
      </c>
      <c r="F139" s="3" t="s">
        <v>28</v>
      </c>
      <c r="G139" s="3" t="s">
        <v>28</v>
      </c>
      <c r="H139" s="5">
        <v>191</v>
      </c>
      <c r="I139" s="5">
        <v>8</v>
      </c>
      <c r="J139" s="5">
        <v>248</v>
      </c>
      <c r="K139" s="5">
        <v>286</v>
      </c>
      <c r="L139" s="5">
        <v>3.7581999999999997E-2</v>
      </c>
      <c r="M139" s="5">
        <f t="shared" si="23"/>
        <v>12386</v>
      </c>
      <c r="N139" s="5">
        <v>66</v>
      </c>
      <c r="O139" s="5">
        <v>10741</v>
      </c>
      <c r="P139" s="5">
        <v>7610</v>
      </c>
      <c r="Q139" s="5">
        <v>0</v>
      </c>
      <c r="R139" s="5">
        <v>0</v>
      </c>
      <c r="S139" s="5">
        <f t="shared" si="24"/>
        <v>8684</v>
      </c>
      <c r="T139" s="5">
        <v>45</v>
      </c>
      <c r="U139" s="5">
        <v>17</v>
      </c>
      <c r="V139" s="5">
        <v>1645</v>
      </c>
      <c r="W139" s="5">
        <v>1074</v>
      </c>
      <c r="X139" s="37">
        <f t="shared" si="25"/>
        <v>0.86718876150492497</v>
      </c>
      <c r="Y139" s="37">
        <f t="shared" si="26"/>
        <v>0</v>
      </c>
      <c r="Z139" s="37">
        <f t="shared" si="27"/>
        <v>0.13281123849507509</v>
      </c>
      <c r="AA139" s="37">
        <f t="shared" si="28"/>
        <v>0.87632427452786732</v>
      </c>
      <c r="AB139" s="37">
        <f t="shared" si="29"/>
        <v>0</v>
      </c>
      <c r="AC139" s="37">
        <f t="shared" si="30"/>
        <v>0.12367572547213265</v>
      </c>
      <c r="AD139" s="36">
        <f t="shared" si="31"/>
        <v>5.3285968028419185E-3</v>
      </c>
      <c r="AE139" s="36">
        <f t="shared" si="32"/>
        <v>7.6001842468908336E-3</v>
      </c>
      <c r="AF139" s="37">
        <f t="shared" si="33"/>
        <v>0.86713286713286708</v>
      </c>
    </row>
    <row r="140" spans="1:32" x14ac:dyDescent="0.25">
      <c r="A140" s="2" t="s">
        <v>2392</v>
      </c>
      <c r="B140" s="3" t="s">
        <v>24</v>
      </c>
      <c r="C140" s="4" t="s">
        <v>2393</v>
      </c>
      <c r="D140" s="3" t="s">
        <v>26</v>
      </c>
      <c r="E140" s="3" t="s">
        <v>2394</v>
      </c>
      <c r="F140" s="3" t="s">
        <v>28</v>
      </c>
      <c r="G140" s="3" t="s">
        <v>28</v>
      </c>
      <c r="H140" s="5">
        <v>15</v>
      </c>
      <c r="I140" s="5">
        <v>0</v>
      </c>
      <c r="J140" s="5">
        <v>18</v>
      </c>
      <c r="K140" s="5">
        <v>24</v>
      </c>
      <c r="L140" s="5">
        <v>2.7681999999999998E-2</v>
      </c>
      <c r="M140" s="5">
        <f t="shared" si="23"/>
        <v>1396</v>
      </c>
      <c r="N140" s="5">
        <v>9</v>
      </c>
      <c r="O140" s="5">
        <v>1179</v>
      </c>
      <c r="P140" s="5">
        <v>867</v>
      </c>
      <c r="Q140" s="5">
        <v>0</v>
      </c>
      <c r="R140" s="5">
        <v>0</v>
      </c>
      <c r="S140" s="5">
        <f t="shared" si="24"/>
        <v>1014</v>
      </c>
      <c r="T140" s="5">
        <v>2</v>
      </c>
      <c r="U140" s="5">
        <v>2</v>
      </c>
      <c r="V140" s="5">
        <v>217</v>
      </c>
      <c r="W140" s="5">
        <v>147</v>
      </c>
      <c r="X140" s="37">
        <f t="shared" si="25"/>
        <v>0.84455587392550147</v>
      </c>
      <c r="Y140" s="37">
        <f t="shared" si="26"/>
        <v>0</v>
      </c>
      <c r="Z140" s="37">
        <f t="shared" si="27"/>
        <v>0.15544412607449856</v>
      </c>
      <c r="AA140" s="37">
        <f t="shared" si="28"/>
        <v>0.8550295857988166</v>
      </c>
      <c r="AB140" s="37">
        <f t="shared" si="29"/>
        <v>0</v>
      </c>
      <c r="AC140" s="37">
        <f t="shared" si="30"/>
        <v>0.14497041420118342</v>
      </c>
      <c r="AD140" s="36">
        <f t="shared" si="31"/>
        <v>6.4469914040114614E-3</v>
      </c>
      <c r="AE140" s="36">
        <f t="shared" si="32"/>
        <v>8.8757396449704144E-3</v>
      </c>
      <c r="AF140" s="37">
        <f t="shared" si="33"/>
        <v>0.75</v>
      </c>
    </row>
    <row r="141" spans="1:32" x14ac:dyDescent="0.25">
      <c r="A141" s="2" t="s">
        <v>2344</v>
      </c>
      <c r="B141" s="3" t="s">
        <v>24</v>
      </c>
      <c r="C141" s="4" t="s">
        <v>2345</v>
      </c>
      <c r="D141" s="3" t="s">
        <v>26</v>
      </c>
      <c r="E141" s="3" t="s">
        <v>2346</v>
      </c>
      <c r="F141" s="3" t="s">
        <v>28</v>
      </c>
      <c r="G141" s="3" t="s">
        <v>28</v>
      </c>
      <c r="H141" s="5">
        <v>9</v>
      </c>
      <c r="I141" s="5">
        <v>0</v>
      </c>
      <c r="J141" s="5">
        <v>16</v>
      </c>
      <c r="K141" s="5">
        <v>16</v>
      </c>
      <c r="L141" s="5">
        <v>1.508E-2</v>
      </c>
      <c r="M141" s="5">
        <f t="shared" si="23"/>
        <v>1547</v>
      </c>
      <c r="N141" s="5">
        <v>9</v>
      </c>
      <c r="O141" s="5">
        <v>1547</v>
      </c>
      <c r="P141" s="5">
        <v>1061</v>
      </c>
      <c r="Q141" s="5">
        <v>0</v>
      </c>
      <c r="R141" s="5">
        <v>0</v>
      </c>
      <c r="S141" s="5">
        <f t="shared" si="24"/>
        <v>1061</v>
      </c>
      <c r="T141" s="5">
        <v>0</v>
      </c>
      <c r="U141" s="5">
        <v>0</v>
      </c>
      <c r="V141" s="5">
        <v>0</v>
      </c>
      <c r="W141" s="5">
        <v>0</v>
      </c>
      <c r="X141" s="37">
        <f t="shared" si="25"/>
        <v>1</v>
      </c>
      <c r="Y141" s="37">
        <f t="shared" si="26"/>
        <v>0</v>
      </c>
      <c r="Z141" s="37">
        <f t="shared" si="27"/>
        <v>0</v>
      </c>
      <c r="AA141" s="37">
        <f t="shared" si="28"/>
        <v>1</v>
      </c>
      <c r="AB141" s="37">
        <f t="shared" si="29"/>
        <v>0</v>
      </c>
      <c r="AC141" s="37">
        <f t="shared" si="30"/>
        <v>0</v>
      </c>
      <c r="AD141" s="36">
        <f t="shared" si="31"/>
        <v>5.8177117000646414E-3</v>
      </c>
      <c r="AE141" s="36">
        <f t="shared" si="32"/>
        <v>8.4825636192271438E-3</v>
      </c>
      <c r="AF141" s="37">
        <f t="shared" si="33"/>
        <v>1</v>
      </c>
    </row>
    <row r="142" spans="1:32" x14ac:dyDescent="0.25">
      <c r="A142" s="2" t="s">
        <v>1252</v>
      </c>
      <c r="B142" s="3" t="s">
        <v>24</v>
      </c>
      <c r="C142" s="4" t="s">
        <v>1253</v>
      </c>
      <c r="D142" s="3" t="s">
        <v>26</v>
      </c>
      <c r="E142" s="3" t="s">
        <v>1254</v>
      </c>
      <c r="F142" s="3" t="s">
        <v>28</v>
      </c>
      <c r="G142" s="3" t="s">
        <v>28</v>
      </c>
      <c r="H142" s="5">
        <v>34</v>
      </c>
      <c r="I142" s="5">
        <v>0</v>
      </c>
      <c r="J142" s="5">
        <v>89</v>
      </c>
      <c r="K142" s="5">
        <v>99</v>
      </c>
      <c r="L142" s="5">
        <v>2.4336E-2</v>
      </c>
      <c r="M142" s="5">
        <f t="shared" si="23"/>
        <v>5915</v>
      </c>
      <c r="N142" s="5">
        <v>65</v>
      </c>
      <c r="O142" s="5">
        <v>5595</v>
      </c>
      <c r="P142" s="5">
        <v>4068</v>
      </c>
      <c r="Q142" s="5">
        <v>0</v>
      </c>
      <c r="R142" s="5">
        <v>0</v>
      </c>
      <c r="S142" s="5">
        <f t="shared" si="24"/>
        <v>4270</v>
      </c>
      <c r="T142" s="5">
        <v>7</v>
      </c>
      <c r="U142" s="5">
        <v>7</v>
      </c>
      <c r="V142" s="5">
        <v>320</v>
      </c>
      <c r="W142" s="5">
        <v>202</v>
      </c>
      <c r="X142" s="37">
        <f t="shared" si="25"/>
        <v>0.94590025359256125</v>
      </c>
      <c r="Y142" s="37">
        <f t="shared" si="26"/>
        <v>0</v>
      </c>
      <c r="Z142" s="37">
        <f t="shared" si="27"/>
        <v>5.4099746407438712E-2</v>
      </c>
      <c r="AA142" s="37">
        <f t="shared" si="28"/>
        <v>0.95269320843091332</v>
      </c>
      <c r="AB142" s="37">
        <f t="shared" si="29"/>
        <v>0</v>
      </c>
      <c r="AC142" s="37">
        <f t="shared" si="30"/>
        <v>4.7306791569086654E-2</v>
      </c>
      <c r="AD142" s="36">
        <f t="shared" si="31"/>
        <v>1.098901098901099E-2</v>
      </c>
      <c r="AE142" s="36">
        <f t="shared" si="32"/>
        <v>1.5222482435597189E-2</v>
      </c>
      <c r="AF142" s="37">
        <f t="shared" si="33"/>
        <v>0.89898989898989901</v>
      </c>
    </row>
    <row r="143" spans="1:32" x14ac:dyDescent="0.25">
      <c r="A143" s="2" t="s">
        <v>2184</v>
      </c>
      <c r="B143" s="3" t="s">
        <v>24</v>
      </c>
      <c r="C143" s="4" t="s">
        <v>2185</v>
      </c>
      <c r="D143" s="3" t="s">
        <v>26</v>
      </c>
      <c r="E143" s="3" t="s">
        <v>2186</v>
      </c>
      <c r="F143" s="3" t="s">
        <v>28</v>
      </c>
      <c r="G143" s="3" t="s">
        <v>28</v>
      </c>
      <c r="H143" s="5">
        <v>21</v>
      </c>
      <c r="I143" s="5">
        <v>0</v>
      </c>
      <c r="J143" s="5">
        <v>49</v>
      </c>
      <c r="K143" s="5">
        <v>50</v>
      </c>
      <c r="L143" s="5">
        <v>3.4771000000000003E-2</v>
      </c>
      <c r="M143" s="5">
        <f t="shared" si="23"/>
        <v>2045</v>
      </c>
      <c r="N143" s="5">
        <v>39</v>
      </c>
      <c r="O143" s="5">
        <v>2045</v>
      </c>
      <c r="P143" s="5">
        <v>1438</v>
      </c>
      <c r="Q143" s="5">
        <v>0</v>
      </c>
      <c r="R143" s="5">
        <v>0</v>
      </c>
      <c r="S143" s="5">
        <f t="shared" si="24"/>
        <v>1438</v>
      </c>
      <c r="T143" s="5">
        <v>0</v>
      </c>
      <c r="U143" s="5">
        <v>0</v>
      </c>
      <c r="V143" s="5">
        <v>0</v>
      </c>
      <c r="W143" s="5">
        <v>0</v>
      </c>
      <c r="X143" s="37">
        <f t="shared" si="25"/>
        <v>1</v>
      </c>
      <c r="Y143" s="37">
        <f t="shared" si="26"/>
        <v>0</v>
      </c>
      <c r="Z143" s="37">
        <f t="shared" si="27"/>
        <v>0</v>
      </c>
      <c r="AA143" s="37">
        <f t="shared" si="28"/>
        <v>1</v>
      </c>
      <c r="AB143" s="37">
        <f t="shared" si="29"/>
        <v>0</v>
      </c>
      <c r="AC143" s="37">
        <f t="shared" si="30"/>
        <v>0</v>
      </c>
      <c r="AD143" s="36">
        <f t="shared" si="31"/>
        <v>1.9070904645476772E-2</v>
      </c>
      <c r="AE143" s="36">
        <f t="shared" si="32"/>
        <v>2.7121001390820583E-2</v>
      </c>
      <c r="AF143" s="37">
        <f t="shared" si="33"/>
        <v>0.98</v>
      </c>
    </row>
    <row r="144" spans="1:32" x14ac:dyDescent="0.25">
      <c r="A144" s="2" t="s">
        <v>177</v>
      </c>
      <c r="B144" s="3" t="s">
        <v>24</v>
      </c>
      <c r="C144" s="4" t="s">
        <v>178</v>
      </c>
      <c r="D144" s="3" t="s">
        <v>26</v>
      </c>
      <c r="E144" s="3" t="s">
        <v>179</v>
      </c>
      <c r="F144" s="3" t="s">
        <v>28</v>
      </c>
      <c r="G144" s="3" t="s">
        <v>28</v>
      </c>
      <c r="H144" s="5">
        <v>2481</v>
      </c>
      <c r="I144" s="5">
        <v>32</v>
      </c>
      <c r="J144" s="5">
        <v>2859</v>
      </c>
      <c r="K144" s="5">
        <v>3482</v>
      </c>
      <c r="L144" s="5">
        <v>0.16303799999999999</v>
      </c>
      <c r="M144" s="5">
        <f t="shared" si="23"/>
        <v>43053</v>
      </c>
      <c r="N144" s="5">
        <v>2000</v>
      </c>
      <c r="O144" s="5">
        <v>31589</v>
      </c>
      <c r="P144" s="5">
        <v>21357</v>
      </c>
      <c r="Q144" s="5">
        <v>0</v>
      </c>
      <c r="R144" s="5">
        <v>0</v>
      </c>
      <c r="S144" s="5">
        <f t="shared" si="24"/>
        <v>28758</v>
      </c>
      <c r="T144" s="5">
        <v>167</v>
      </c>
      <c r="U144" s="5">
        <v>89</v>
      </c>
      <c r="V144" s="5">
        <v>11464</v>
      </c>
      <c r="W144" s="5">
        <v>7401</v>
      </c>
      <c r="X144" s="37">
        <f t="shared" si="25"/>
        <v>0.7337235500429703</v>
      </c>
      <c r="Y144" s="37">
        <f t="shared" si="26"/>
        <v>0</v>
      </c>
      <c r="Z144" s="37">
        <f t="shared" si="27"/>
        <v>0.2662764499570297</v>
      </c>
      <c r="AA144" s="37">
        <f t="shared" si="28"/>
        <v>0.74264552472355516</v>
      </c>
      <c r="AB144" s="37">
        <f t="shared" si="29"/>
        <v>0</v>
      </c>
      <c r="AC144" s="37">
        <f t="shared" si="30"/>
        <v>0.25735447527644484</v>
      </c>
      <c r="AD144" s="36">
        <f t="shared" si="31"/>
        <v>4.6454370194876082E-2</v>
      </c>
      <c r="AE144" s="36">
        <f t="shared" si="32"/>
        <v>6.9545865498296125E-2</v>
      </c>
      <c r="AF144" s="37">
        <f t="shared" si="33"/>
        <v>0.82107983917288918</v>
      </c>
    </row>
    <row r="145" spans="1:32" x14ac:dyDescent="0.25">
      <c r="A145" s="2" t="s">
        <v>1695</v>
      </c>
      <c r="B145" s="3" t="s">
        <v>24</v>
      </c>
      <c r="C145" s="4" t="s">
        <v>1696</v>
      </c>
      <c r="D145" s="3" t="s">
        <v>206</v>
      </c>
      <c r="E145" s="3" t="s">
        <v>1697</v>
      </c>
      <c r="F145" s="3" t="s">
        <v>28</v>
      </c>
      <c r="G145" s="3" t="s">
        <v>28</v>
      </c>
      <c r="H145" s="5">
        <v>38</v>
      </c>
      <c r="I145" s="5">
        <v>0</v>
      </c>
      <c r="J145" s="5">
        <v>44</v>
      </c>
      <c r="K145" s="5">
        <v>58</v>
      </c>
      <c r="L145" s="5">
        <v>2.2481000000000001E-2</v>
      </c>
      <c r="M145" s="5">
        <f t="shared" si="23"/>
        <v>3506</v>
      </c>
      <c r="N145" s="5">
        <v>0</v>
      </c>
      <c r="O145" s="5">
        <v>3465</v>
      </c>
      <c r="P145" s="5">
        <v>2580</v>
      </c>
      <c r="Q145" s="5">
        <v>0</v>
      </c>
      <c r="R145" s="5">
        <v>0</v>
      </c>
      <c r="S145" s="5">
        <f t="shared" si="24"/>
        <v>2608</v>
      </c>
      <c r="T145" s="5">
        <v>15</v>
      </c>
      <c r="U145" s="5">
        <v>1</v>
      </c>
      <c r="V145" s="5">
        <v>41</v>
      </c>
      <c r="W145" s="5">
        <v>28</v>
      </c>
      <c r="X145" s="37">
        <f t="shared" si="25"/>
        <v>0.98830576155162575</v>
      </c>
      <c r="Y145" s="37">
        <f t="shared" si="26"/>
        <v>0</v>
      </c>
      <c r="Z145" s="37">
        <f t="shared" si="27"/>
        <v>1.1694238448374215E-2</v>
      </c>
      <c r="AA145" s="37">
        <f t="shared" si="28"/>
        <v>0.98926380368098155</v>
      </c>
      <c r="AB145" s="37">
        <f t="shared" si="29"/>
        <v>0</v>
      </c>
      <c r="AC145" s="37">
        <f t="shared" si="30"/>
        <v>1.0736196319018405E-2</v>
      </c>
      <c r="AD145" s="36">
        <f t="shared" si="31"/>
        <v>0</v>
      </c>
      <c r="AE145" s="36">
        <f t="shared" si="32"/>
        <v>0</v>
      </c>
      <c r="AF145" s="37">
        <f t="shared" si="33"/>
        <v>0.75862068965517238</v>
      </c>
    </row>
    <row r="146" spans="1:32" x14ac:dyDescent="0.25">
      <c r="A146" s="2" t="s">
        <v>1013</v>
      </c>
      <c r="B146" s="3" t="s">
        <v>24</v>
      </c>
      <c r="C146" s="4" t="s">
        <v>1014</v>
      </c>
      <c r="D146" s="3" t="s">
        <v>26</v>
      </c>
      <c r="E146" s="3" t="s">
        <v>1015</v>
      </c>
      <c r="F146" s="3" t="s">
        <v>28</v>
      </c>
      <c r="G146" s="3" t="s">
        <v>28</v>
      </c>
      <c r="H146" s="5">
        <v>600</v>
      </c>
      <c r="I146" s="5">
        <v>9</v>
      </c>
      <c r="J146" s="5">
        <v>632</v>
      </c>
      <c r="K146" s="5">
        <v>689</v>
      </c>
      <c r="L146" s="5">
        <v>0.12987699999999999</v>
      </c>
      <c r="M146" s="5">
        <f t="shared" si="23"/>
        <v>7838</v>
      </c>
      <c r="N146" s="5">
        <v>207</v>
      </c>
      <c r="O146" s="5">
        <v>7501</v>
      </c>
      <c r="P146" s="5">
        <v>5305</v>
      </c>
      <c r="Q146" s="5">
        <v>0</v>
      </c>
      <c r="R146" s="5">
        <v>0</v>
      </c>
      <c r="S146" s="5">
        <f t="shared" si="24"/>
        <v>5552</v>
      </c>
      <c r="T146" s="5">
        <v>20</v>
      </c>
      <c r="U146" s="5">
        <v>4</v>
      </c>
      <c r="V146" s="5">
        <v>337</v>
      </c>
      <c r="W146" s="5">
        <v>247</v>
      </c>
      <c r="X146" s="37">
        <f t="shared" si="25"/>
        <v>0.95700433784128602</v>
      </c>
      <c r="Y146" s="37">
        <f t="shared" si="26"/>
        <v>0</v>
      </c>
      <c r="Z146" s="37">
        <f t="shared" si="27"/>
        <v>4.2995662158713956E-2</v>
      </c>
      <c r="AA146" s="37">
        <f t="shared" si="28"/>
        <v>0.95551152737752165</v>
      </c>
      <c r="AB146" s="37">
        <f t="shared" si="29"/>
        <v>0</v>
      </c>
      <c r="AC146" s="37">
        <f t="shared" si="30"/>
        <v>4.4488472622478389E-2</v>
      </c>
      <c r="AD146" s="36">
        <f t="shared" si="31"/>
        <v>2.6409798417963766E-2</v>
      </c>
      <c r="AE146" s="36">
        <f t="shared" si="32"/>
        <v>3.7283861671469742E-2</v>
      </c>
      <c r="AF146" s="37">
        <f t="shared" si="33"/>
        <v>0.91727140783744554</v>
      </c>
    </row>
    <row r="147" spans="1:32" x14ac:dyDescent="0.25">
      <c r="A147" s="2" t="s">
        <v>927</v>
      </c>
      <c r="B147" s="3" t="s">
        <v>24</v>
      </c>
      <c r="C147" s="4" t="s">
        <v>928</v>
      </c>
      <c r="D147" s="3" t="s">
        <v>26</v>
      </c>
      <c r="E147" s="3" t="s">
        <v>929</v>
      </c>
      <c r="F147" s="3" t="s">
        <v>28</v>
      </c>
      <c r="G147" s="3" t="s">
        <v>28</v>
      </c>
      <c r="H147" s="5">
        <v>249</v>
      </c>
      <c r="I147" s="5">
        <v>8</v>
      </c>
      <c r="J147" s="5">
        <v>217</v>
      </c>
      <c r="K147" s="5">
        <v>259</v>
      </c>
      <c r="L147" s="5">
        <v>4.5541999999999999E-2</v>
      </c>
      <c r="M147" s="5">
        <f t="shared" si="23"/>
        <v>8441</v>
      </c>
      <c r="N147" s="5">
        <v>57</v>
      </c>
      <c r="O147" s="5">
        <v>7674</v>
      </c>
      <c r="P147" s="5">
        <v>5687</v>
      </c>
      <c r="Q147" s="5">
        <v>0</v>
      </c>
      <c r="R147" s="5">
        <v>0</v>
      </c>
      <c r="S147" s="5">
        <f t="shared" si="24"/>
        <v>6165</v>
      </c>
      <c r="T147" s="5">
        <v>3</v>
      </c>
      <c r="U147" s="5">
        <v>7</v>
      </c>
      <c r="V147" s="5">
        <v>767</v>
      </c>
      <c r="W147" s="5">
        <v>478</v>
      </c>
      <c r="X147" s="37">
        <f t="shared" si="25"/>
        <v>0.90913398886387864</v>
      </c>
      <c r="Y147" s="37">
        <f t="shared" si="26"/>
        <v>0</v>
      </c>
      <c r="Z147" s="37">
        <f t="shared" si="27"/>
        <v>9.0866011136121319E-2</v>
      </c>
      <c r="AA147" s="37">
        <f t="shared" si="28"/>
        <v>0.92246553122465536</v>
      </c>
      <c r="AB147" s="37">
        <f t="shared" si="29"/>
        <v>0</v>
      </c>
      <c r="AC147" s="37">
        <f t="shared" si="30"/>
        <v>7.7534468775344687E-2</v>
      </c>
      <c r="AD147" s="36">
        <f t="shared" si="31"/>
        <v>6.7527544129842437E-3</v>
      </c>
      <c r="AE147" s="36">
        <f t="shared" si="32"/>
        <v>9.2457420924574214E-3</v>
      </c>
      <c r="AF147" s="37">
        <f t="shared" si="33"/>
        <v>0.83783783783783783</v>
      </c>
    </row>
    <row r="148" spans="1:32" x14ac:dyDescent="0.25">
      <c r="A148" s="2" t="s">
        <v>1321</v>
      </c>
      <c r="B148" s="3" t="s">
        <v>24</v>
      </c>
      <c r="C148" s="4" t="s">
        <v>1322</v>
      </c>
      <c r="D148" s="3" t="s">
        <v>26</v>
      </c>
      <c r="E148" s="3" t="s">
        <v>1323</v>
      </c>
      <c r="F148" s="3" t="s">
        <v>28</v>
      </c>
      <c r="G148" s="3" t="s">
        <v>28</v>
      </c>
      <c r="H148" s="5">
        <v>150</v>
      </c>
      <c r="I148" s="5">
        <v>7</v>
      </c>
      <c r="J148" s="5">
        <v>128</v>
      </c>
      <c r="K148" s="5">
        <v>168</v>
      </c>
      <c r="L148" s="5">
        <v>4.4717E-2</v>
      </c>
      <c r="M148" s="5">
        <f t="shared" si="23"/>
        <v>6710</v>
      </c>
      <c r="N148" s="5">
        <v>45</v>
      </c>
      <c r="O148" s="5">
        <v>5601</v>
      </c>
      <c r="P148" s="5">
        <v>3757</v>
      </c>
      <c r="Q148" s="5">
        <v>0</v>
      </c>
      <c r="R148" s="5">
        <v>0</v>
      </c>
      <c r="S148" s="5">
        <f t="shared" si="24"/>
        <v>4485</v>
      </c>
      <c r="T148" s="5">
        <v>12</v>
      </c>
      <c r="U148" s="5">
        <v>10</v>
      </c>
      <c r="V148" s="5">
        <v>1109</v>
      </c>
      <c r="W148" s="5">
        <v>728</v>
      </c>
      <c r="X148" s="37">
        <f t="shared" si="25"/>
        <v>0.83472429210134125</v>
      </c>
      <c r="Y148" s="37">
        <f t="shared" si="26"/>
        <v>0</v>
      </c>
      <c r="Z148" s="37">
        <f t="shared" si="27"/>
        <v>0.16527570789865872</v>
      </c>
      <c r="AA148" s="37">
        <f t="shared" si="28"/>
        <v>0.83768115942028987</v>
      </c>
      <c r="AB148" s="37">
        <f t="shared" si="29"/>
        <v>0</v>
      </c>
      <c r="AC148" s="37">
        <f t="shared" si="30"/>
        <v>0.16231884057971013</v>
      </c>
      <c r="AD148" s="36">
        <f t="shared" si="31"/>
        <v>6.7064083457526085E-3</v>
      </c>
      <c r="AE148" s="36">
        <f t="shared" si="32"/>
        <v>1.0033444816053512E-2</v>
      </c>
      <c r="AF148" s="37">
        <f t="shared" si="33"/>
        <v>0.76190476190476186</v>
      </c>
    </row>
    <row r="149" spans="1:32" x14ac:dyDescent="0.25">
      <c r="A149" s="2" t="s">
        <v>2111</v>
      </c>
      <c r="B149" s="3" t="s">
        <v>24</v>
      </c>
      <c r="C149" s="4" t="s">
        <v>2112</v>
      </c>
      <c r="D149" s="3" t="s">
        <v>26</v>
      </c>
      <c r="E149" s="3" t="s">
        <v>2113</v>
      </c>
      <c r="F149" s="3" t="s">
        <v>28</v>
      </c>
      <c r="G149" s="3" t="s">
        <v>28</v>
      </c>
      <c r="H149" s="5">
        <v>19</v>
      </c>
      <c r="I149" s="5">
        <v>2</v>
      </c>
      <c r="J149" s="5">
        <v>23</v>
      </c>
      <c r="K149" s="5">
        <v>26</v>
      </c>
      <c r="L149" s="5">
        <v>1.626E-2</v>
      </c>
      <c r="M149" s="5">
        <f t="shared" si="23"/>
        <v>2263</v>
      </c>
      <c r="N149" s="5">
        <v>9</v>
      </c>
      <c r="O149" s="5">
        <v>2254</v>
      </c>
      <c r="P149" s="5">
        <v>1599</v>
      </c>
      <c r="Q149" s="5">
        <v>0</v>
      </c>
      <c r="R149" s="5">
        <v>0</v>
      </c>
      <c r="S149" s="5">
        <f t="shared" si="24"/>
        <v>1606</v>
      </c>
      <c r="T149" s="5">
        <v>1</v>
      </c>
      <c r="U149" s="5">
        <v>0</v>
      </c>
      <c r="V149" s="5">
        <v>9</v>
      </c>
      <c r="W149" s="5">
        <v>7</v>
      </c>
      <c r="X149" s="37">
        <f t="shared" si="25"/>
        <v>0.99602297834732656</v>
      </c>
      <c r="Y149" s="37">
        <f t="shared" si="26"/>
        <v>0</v>
      </c>
      <c r="Z149" s="37">
        <f t="shared" si="27"/>
        <v>3.9770216526734421E-3</v>
      </c>
      <c r="AA149" s="37">
        <f t="shared" si="28"/>
        <v>0.99564134495641343</v>
      </c>
      <c r="AB149" s="37">
        <f t="shared" si="29"/>
        <v>0</v>
      </c>
      <c r="AC149" s="37">
        <f t="shared" si="30"/>
        <v>4.3586550435865505E-3</v>
      </c>
      <c r="AD149" s="36">
        <f t="shared" si="31"/>
        <v>3.9770216526734421E-3</v>
      </c>
      <c r="AE149" s="36">
        <f t="shared" si="32"/>
        <v>5.6039850560398504E-3</v>
      </c>
      <c r="AF149" s="37">
        <f t="shared" si="33"/>
        <v>0.88461538461538458</v>
      </c>
    </row>
    <row r="150" spans="1:32" x14ac:dyDescent="0.25">
      <c r="A150" s="2" t="s">
        <v>331</v>
      </c>
      <c r="B150" s="3" t="s">
        <v>24</v>
      </c>
      <c r="C150" s="4" t="s">
        <v>332</v>
      </c>
      <c r="D150" s="3" t="s">
        <v>26</v>
      </c>
      <c r="E150" s="3" t="s">
        <v>333</v>
      </c>
      <c r="F150" s="3" t="s">
        <v>28</v>
      </c>
      <c r="G150" s="3" t="s">
        <v>28</v>
      </c>
      <c r="H150" s="5">
        <v>1413</v>
      </c>
      <c r="I150" s="5">
        <v>119</v>
      </c>
      <c r="J150" s="5">
        <v>1200</v>
      </c>
      <c r="K150" s="5">
        <v>1372</v>
      </c>
      <c r="L150" s="5">
        <v>0.104295</v>
      </c>
      <c r="M150" s="5">
        <f t="shared" si="23"/>
        <v>22004</v>
      </c>
      <c r="N150" s="5">
        <v>341</v>
      </c>
      <c r="O150" s="5">
        <v>18764</v>
      </c>
      <c r="P150" s="5">
        <v>13155</v>
      </c>
      <c r="Q150" s="5">
        <v>0</v>
      </c>
      <c r="R150" s="5">
        <v>0</v>
      </c>
      <c r="S150" s="5">
        <f t="shared" si="24"/>
        <v>15348</v>
      </c>
      <c r="T150" s="5">
        <v>50</v>
      </c>
      <c r="U150" s="5">
        <v>37</v>
      </c>
      <c r="V150" s="5">
        <v>3240</v>
      </c>
      <c r="W150" s="5">
        <v>2193</v>
      </c>
      <c r="X150" s="37">
        <f t="shared" si="25"/>
        <v>0.85275404471914196</v>
      </c>
      <c r="Y150" s="37">
        <f t="shared" si="26"/>
        <v>0</v>
      </c>
      <c r="Z150" s="37">
        <f t="shared" si="27"/>
        <v>0.14724595528085802</v>
      </c>
      <c r="AA150" s="37">
        <f t="shared" si="28"/>
        <v>0.85711493354182955</v>
      </c>
      <c r="AB150" s="37">
        <f t="shared" si="29"/>
        <v>0</v>
      </c>
      <c r="AC150" s="37">
        <f t="shared" si="30"/>
        <v>0.14288506645817045</v>
      </c>
      <c r="AD150" s="36">
        <f t="shared" si="31"/>
        <v>1.5497182330485366E-2</v>
      </c>
      <c r="AE150" s="36">
        <f t="shared" si="32"/>
        <v>2.2217878550951264E-2</v>
      </c>
      <c r="AF150" s="37">
        <f t="shared" si="33"/>
        <v>0.87463556851311952</v>
      </c>
    </row>
    <row r="151" spans="1:32" x14ac:dyDescent="0.25">
      <c r="A151" s="2" t="s">
        <v>1948</v>
      </c>
      <c r="B151" s="3" t="s">
        <v>24</v>
      </c>
      <c r="C151" s="4" t="s">
        <v>1949</v>
      </c>
      <c r="D151" s="3" t="s">
        <v>26</v>
      </c>
      <c r="E151" s="3" t="s">
        <v>1950</v>
      </c>
      <c r="F151" s="3" t="s">
        <v>28</v>
      </c>
      <c r="G151" s="3" t="s">
        <v>28</v>
      </c>
      <c r="H151" s="5">
        <v>17</v>
      </c>
      <c r="I151" s="5">
        <v>1</v>
      </c>
      <c r="J151" s="5">
        <v>25</v>
      </c>
      <c r="K151" s="5">
        <v>27</v>
      </c>
      <c r="L151" s="5">
        <v>1.3953E-2</v>
      </c>
      <c r="M151" s="5">
        <f t="shared" si="23"/>
        <v>2827</v>
      </c>
      <c r="N151" s="5">
        <v>10</v>
      </c>
      <c r="O151" s="5">
        <v>2718</v>
      </c>
      <c r="P151" s="5">
        <v>1935</v>
      </c>
      <c r="Q151" s="5">
        <v>0</v>
      </c>
      <c r="R151" s="5">
        <v>0</v>
      </c>
      <c r="S151" s="5">
        <f t="shared" si="24"/>
        <v>2006</v>
      </c>
      <c r="T151" s="5">
        <v>5</v>
      </c>
      <c r="U151" s="5">
        <v>1</v>
      </c>
      <c r="V151" s="5">
        <v>109</v>
      </c>
      <c r="W151" s="5">
        <v>71</v>
      </c>
      <c r="X151" s="37">
        <f t="shared" si="25"/>
        <v>0.9614432260346657</v>
      </c>
      <c r="Y151" s="37">
        <f t="shared" si="26"/>
        <v>0</v>
      </c>
      <c r="Z151" s="37">
        <f t="shared" si="27"/>
        <v>3.8556773965334273E-2</v>
      </c>
      <c r="AA151" s="37">
        <f t="shared" si="28"/>
        <v>0.96460618145563315</v>
      </c>
      <c r="AB151" s="37">
        <f t="shared" si="29"/>
        <v>0</v>
      </c>
      <c r="AC151" s="37">
        <f t="shared" si="30"/>
        <v>3.5393818544366899E-2</v>
      </c>
      <c r="AD151" s="36">
        <f t="shared" si="31"/>
        <v>3.5373187124159888E-3</v>
      </c>
      <c r="AE151" s="36">
        <f t="shared" si="32"/>
        <v>4.9850448654037887E-3</v>
      </c>
      <c r="AF151" s="37">
        <f t="shared" si="33"/>
        <v>0.92592592592592593</v>
      </c>
    </row>
    <row r="152" spans="1:32" x14ac:dyDescent="0.25">
      <c r="A152" s="2" t="s">
        <v>280</v>
      </c>
      <c r="B152" s="3" t="s">
        <v>24</v>
      </c>
      <c r="C152" s="4" t="s">
        <v>281</v>
      </c>
      <c r="D152" s="3" t="s">
        <v>26</v>
      </c>
      <c r="E152" s="3" t="s">
        <v>282</v>
      </c>
      <c r="F152" s="3" t="s">
        <v>28</v>
      </c>
      <c r="G152" s="3" t="s">
        <v>28</v>
      </c>
      <c r="H152" s="5">
        <v>360</v>
      </c>
      <c r="I152" s="5">
        <v>29</v>
      </c>
      <c r="J152" s="5">
        <v>356</v>
      </c>
      <c r="K152" s="5">
        <v>665</v>
      </c>
      <c r="L152" s="5">
        <v>4.7368E-2</v>
      </c>
      <c r="M152" s="5">
        <f t="shared" si="23"/>
        <v>26978</v>
      </c>
      <c r="N152" s="5">
        <v>89</v>
      </c>
      <c r="O152" s="5">
        <v>20673</v>
      </c>
      <c r="P152" s="5">
        <v>14039</v>
      </c>
      <c r="Q152" s="5">
        <v>0</v>
      </c>
      <c r="R152" s="5">
        <v>0</v>
      </c>
      <c r="S152" s="5">
        <f t="shared" si="24"/>
        <v>18290</v>
      </c>
      <c r="T152" s="5">
        <v>144</v>
      </c>
      <c r="U152" s="5">
        <v>72</v>
      </c>
      <c r="V152" s="5">
        <v>6305</v>
      </c>
      <c r="W152" s="5">
        <v>4251</v>
      </c>
      <c r="X152" s="37">
        <f t="shared" si="25"/>
        <v>0.76629105196827041</v>
      </c>
      <c r="Y152" s="37">
        <f t="shared" si="26"/>
        <v>0</v>
      </c>
      <c r="Z152" s="37">
        <f t="shared" si="27"/>
        <v>0.23370894803172956</v>
      </c>
      <c r="AA152" s="37">
        <f t="shared" si="28"/>
        <v>0.76757791142700926</v>
      </c>
      <c r="AB152" s="37">
        <f t="shared" si="29"/>
        <v>0</v>
      </c>
      <c r="AC152" s="37">
        <f t="shared" si="30"/>
        <v>0.23242208857299071</v>
      </c>
      <c r="AD152" s="36">
        <f t="shared" si="31"/>
        <v>3.2989843576247311E-3</v>
      </c>
      <c r="AE152" s="36">
        <f t="shared" si="32"/>
        <v>4.866047020229634E-3</v>
      </c>
      <c r="AF152" s="37">
        <f t="shared" si="33"/>
        <v>0.53533834586466167</v>
      </c>
    </row>
    <row r="153" spans="1:32" x14ac:dyDescent="0.25">
      <c r="A153" s="2" t="s">
        <v>394</v>
      </c>
      <c r="B153" s="3" t="s">
        <v>24</v>
      </c>
      <c r="C153" s="4" t="s">
        <v>395</v>
      </c>
      <c r="D153" s="3" t="s">
        <v>26</v>
      </c>
      <c r="E153" s="3" t="s">
        <v>396</v>
      </c>
      <c r="F153" s="3" t="s">
        <v>28</v>
      </c>
      <c r="G153" s="3" t="s">
        <v>28</v>
      </c>
      <c r="H153" s="5">
        <v>673</v>
      </c>
      <c r="I153" s="5">
        <v>16</v>
      </c>
      <c r="J153" s="5">
        <v>645</v>
      </c>
      <c r="K153" s="5">
        <v>770</v>
      </c>
      <c r="L153" s="5">
        <v>6.7710000000000006E-2</v>
      </c>
      <c r="M153" s="5">
        <f t="shared" si="23"/>
        <v>20506</v>
      </c>
      <c r="N153" s="5">
        <v>211</v>
      </c>
      <c r="O153" s="5">
        <v>16537</v>
      </c>
      <c r="P153" s="5">
        <v>11372</v>
      </c>
      <c r="Q153" s="5">
        <v>0</v>
      </c>
      <c r="R153" s="5">
        <v>0</v>
      </c>
      <c r="S153" s="5">
        <f t="shared" si="24"/>
        <v>13910</v>
      </c>
      <c r="T153" s="5">
        <v>144</v>
      </c>
      <c r="U153" s="5">
        <v>18</v>
      </c>
      <c r="V153" s="5">
        <v>3969</v>
      </c>
      <c r="W153" s="5">
        <v>2538</v>
      </c>
      <c r="X153" s="37">
        <f t="shared" si="25"/>
        <v>0.80644689359211941</v>
      </c>
      <c r="Y153" s="37">
        <f t="shared" si="26"/>
        <v>0</v>
      </c>
      <c r="Z153" s="37">
        <f t="shared" si="27"/>
        <v>0.19355310640788062</v>
      </c>
      <c r="AA153" s="37">
        <f t="shared" si="28"/>
        <v>0.81754133716750543</v>
      </c>
      <c r="AB153" s="37">
        <f t="shared" si="29"/>
        <v>0</v>
      </c>
      <c r="AC153" s="37">
        <f t="shared" si="30"/>
        <v>0.18245866283249459</v>
      </c>
      <c r="AD153" s="36">
        <f t="shared" si="31"/>
        <v>1.0289671315712474E-2</v>
      </c>
      <c r="AE153" s="36">
        <f t="shared" si="32"/>
        <v>1.5168943206326384E-2</v>
      </c>
      <c r="AF153" s="37">
        <f t="shared" si="33"/>
        <v>0.83766233766233766</v>
      </c>
    </row>
    <row r="154" spans="1:32" x14ac:dyDescent="0.25">
      <c r="A154" s="2" t="s">
        <v>912</v>
      </c>
      <c r="B154" s="3" t="s">
        <v>24</v>
      </c>
      <c r="C154" s="4" t="s">
        <v>913</v>
      </c>
      <c r="D154" s="3" t="s">
        <v>26</v>
      </c>
      <c r="E154" s="3" t="s">
        <v>914</v>
      </c>
      <c r="F154" s="3" t="s">
        <v>28</v>
      </c>
      <c r="G154" s="3" t="s">
        <v>28</v>
      </c>
      <c r="H154" s="5">
        <v>223</v>
      </c>
      <c r="I154" s="5">
        <v>9</v>
      </c>
      <c r="J154" s="5">
        <v>217</v>
      </c>
      <c r="K154" s="5">
        <v>259</v>
      </c>
      <c r="L154" s="5">
        <v>4.5192999999999997E-2</v>
      </c>
      <c r="M154" s="5">
        <f t="shared" si="23"/>
        <v>8958</v>
      </c>
      <c r="N154" s="5">
        <v>67</v>
      </c>
      <c r="O154" s="5">
        <v>7705</v>
      </c>
      <c r="P154" s="5">
        <v>5731</v>
      </c>
      <c r="Q154" s="5">
        <v>0</v>
      </c>
      <c r="R154" s="5">
        <v>0</v>
      </c>
      <c r="S154" s="5">
        <f t="shared" si="24"/>
        <v>6618</v>
      </c>
      <c r="T154" s="5">
        <v>26</v>
      </c>
      <c r="U154" s="5">
        <v>16</v>
      </c>
      <c r="V154" s="5">
        <v>1253</v>
      </c>
      <c r="W154" s="5">
        <v>887</v>
      </c>
      <c r="X154" s="37">
        <f t="shared" si="25"/>
        <v>0.86012502790801515</v>
      </c>
      <c r="Y154" s="37">
        <f t="shared" si="26"/>
        <v>0</v>
      </c>
      <c r="Z154" s="37">
        <f t="shared" si="27"/>
        <v>0.13987497209198482</v>
      </c>
      <c r="AA154" s="37">
        <f t="shared" si="28"/>
        <v>0.86597159262617107</v>
      </c>
      <c r="AB154" s="37">
        <f t="shared" si="29"/>
        <v>0</v>
      </c>
      <c r="AC154" s="37">
        <f t="shared" si="30"/>
        <v>0.13402840737382896</v>
      </c>
      <c r="AD154" s="36">
        <f t="shared" si="31"/>
        <v>7.4793480687653496E-3</v>
      </c>
      <c r="AE154" s="36">
        <f t="shared" si="32"/>
        <v>1.0123904502870958E-2</v>
      </c>
      <c r="AF154" s="37">
        <f t="shared" si="33"/>
        <v>0.83783783783783783</v>
      </c>
    </row>
    <row r="155" spans="1:32" x14ac:dyDescent="0.25">
      <c r="A155" s="2" t="s">
        <v>986</v>
      </c>
      <c r="B155" s="3" t="s">
        <v>24</v>
      </c>
      <c r="C155" s="4" t="s">
        <v>987</v>
      </c>
      <c r="D155" s="3" t="s">
        <v>26</v>
      </c>
      <c r="E155" s="3" t="s">
        <v>988</v>
      </c>
      <c r="F155" s="3" t="s">
        <v>28</v>
      </c>
      <c r="G155" s="3" t="s">
        <v>28</v>
      </c>
      <c r="H155" s="5">
        <v>237</v>
      </c>
      <c r="I155" s="5">
        <v>2</v>
      </c>
      <c r="J155" s="5">
        <v>400</v>
      </c>
      <c r="K155" s="5">
        <v>445</v>
      </c>
      <c r="L155" s="5">
        <v>8.2697999999999994E-2</v>
      </c>
      <c r="M155" s="5">
        <f t="shared" si="23"/>
        <v>9579</v>
      </c>
      <c r="N155" s="5">
        <v>262</v>
      </c>
      <c r="O155" s="5">
        <v>7807</v>
      </c>
      <c r="P155" s="5">
        <v>5381</v>
      </c>
      <c r="Q155" s="5">
        <v>0</v>
      </c>
      <c r="R155" s="5">
        <v>0</v>
      </c>
      <c r="S155" s="5">
        <f t="shared" si="24"/>
        <v>6467</v>
      </c>
      <c r="T155" s="5">
        <v>20</v>
      </c>
      <c r="U155" s="5">
        <v>25</v>
      </c>
      <c r="V155" s="5">
        <v>1772</v>
      </c>
      <c r="W155" s="5">
        <v>1086</v>
      </c>
      <c r="X155" s="37">
        <f t="shared" si="25"/>
        <v>0.81501200542854157</v>
      </c>
      <c r="Y155" s="37">
        <f t="shared" si="26"/>
        <v>0</v>
      </c>
      <c r="Z155" s="37">
        <f t="shared" si="27"/>
        <v>0.1849879945714584</v>
      </c>
      <c r="AA155" s="37">
        <f t="shared" si="28"/>
        <v>0.83207051182928715</v>
      </c>
      <c r="AB155" s="37">
        <f t="shared" si="29"/>
        <v>0</v>
      </c>
      <c r="AC155" s="37">
        <f t="shared" si="30"/>
        <v>0.16792948817071285</v>
      </c>
      <c r="AD155" s="36">
        <f t="shared" si="31"/>
        <v>2.7351498068691929E-2</v>
      </c>
      <c r="AE155" s="36">
        <f t="shared" si="32"/>
        <v>4.0513375599195919E-2</v>
      </c>
      <c r="AF155" s="37">
        <f t="shared" si="33"/>
        <v>0.898876404494382</v>
      </c>
    </row>
    <row r="156" spans="1:32" x14ac:dyDescent="0.25">
      <c r="A156" s="2" t="s">
        <v>1659</v>
      </c>
      <c r="B156" s="3" t="s">
        <v>24</v>
      </c>
      <c r="C156" s="4" t="s">
        <v>1660</v>
      </c>
      <c r="D156" s="3" t="s">
        <v>26</v>
      </c>
      <c r="E156" s="3" t="s">
        <v>1661</v>
      </c>
      <c r="F156" s="3" t="s">
        <v>28</v>
      </c>
      <c r="G156" s="3" t="s">
        <v>28</v>
      </c>
      <c r="H156" s="5">
        <v>126</v>
      </c>
      <c r="I156" s="5">
        <v>4</v>
      </c>
      <c r="J156" s="5">
        <v>130</v>
      </c>
      <c r="K156" s="5">
        <v>142</v>
      </c>
      <c r="L156" s="5">
        <v>5.2964999999999998E-2</v>
      </c>
      <c r="M156" s="5">
        <f t="shared" si="23"/>
        <v>3846</v>
      </c>
      <c r="N156" s="5">
        <v>31</v>
      </c>
      <c r="O156" s="5">
        <v>3713</v>
      </c>
      <c r="P156" s="5">
        <v>2681</v>
      </c>
      <c r="Q156" s="5">
        <v>0</v>
      </c>
      <c r="R156" s="5">
        <v>0</v>
      </c>
      <c r="S156" s="5">
        <f t="shared" si="24"/>
        <v>2770</v>
      </c>
      <c r="T156" s="5">
        <v>20</v>
      </c>
      <c r="U156" s="5">
        <v>6</v>
      </c>
      <c r="V156" s="5">
        <v>133</v>
      </c>
      <c r="W156" s="5">
        <v>89</v>
      </c>
      <c r="X156" s="37">
        <f t="shared" si="25"/>
        <v>0.96541861674466978</v>
      </c>
      <c r="Y156" s="37">
        <f t="shared" si="26"/>
        <v>0</v>
      </c>
      <c r="Z156" s="37">
        <f t="shared" si="27"/>
        <v>3.4581383255330216E-2</v>
      </c>
      <c r="AA156" s="37">
        <f t="shared" si="28"/>
        <v>0.96787003610108302</v>
      </c>
      <c r="AB156" s="37">
        <f t="shared" si="29"/>
        <v>0</v>
      </c>
      <c r="AC156" s="37">
        <f t="shared" si="30"/>
        <v>3.2129963898916966E-2</v>
      </c>
      <c r="AD156" s="36">
        <f t="shared" si="31"/>
        <v>8.0603224128965156E-3</v>
      </c>
      <c r="AE156" s="36">
        <f t="shared" si="32"/>
        <v>1.1191335740072202E-2</v>
      </c>
      <c r="AF156" s="37">
        <f t="shared" si="33"/>
        <v>0.91549295774647887</v>
      </c>
    </row>
    <row r="157" spans="1:32" x14ac:dyDescent="0.25">
      <c r="A157" s="2" t="s">
        <v>1506</v>
      </c>
      <c r="B157" s="3" t="s">
        <v>24</v>
      </c>
      <c r="C157" s="4" t="s">
        <v>1507</v>
      </c>
      <c r="D157" s="3" t="s">
        <v>26</v>
      </c>
      <c r="E157" s="3" t="s">
        <v>1508</v>
      </c>
      <c r="F157" s="3" t="s">
        <v>28</v>
      </c>
      <c r="G157" s="3" t="s">
        <v>28</v>
      </c>
      <c r="H157" s="5">
        <v>208</v>
      </c>
      <c r="I157" s="5">
        <v>18</v>
      </c>
      <c r="J157" s="5">
        <v>193</v>
      </c>
      <c r="K157" s="5">
        <v>214</v>
      </c>
      <c r="L157" s="5">
        <v>6.8153000000000005E-2</v>
      </c>
      <c r="M157" s="5">
        <f t="shared" si="23"/>
        <v>4433</v>
      </c>
      <c r="N157" s="5">
        <v>68</v>
      </c>
      <c r="O157" s="5">
        <v>4346</v>
      </c>
      <c r="P157" s="5">
        <v>3140</v>
      </c>
      <c r="Q157" s="5">
        <v>0</v>
      </c>
      <c r="R157" s="5">
        <v>0</v>
      </c>
      <c r="S157" s="5">
        <f t="shared" si="24"/>
        <v>3212</v>
      </c>
      <c r="T157" s="5">
        <v>7</v>
      </c>
      <c r="U157" s="5">
        <v>2</v>
      </c>
      <c r="V157" s="5">
        <v>87</v>
      </c>
      <c r="W157" s="5">
        <v>72</v>
      </c>
      <c r="X157" s="37">
        <f t="shared" si="25"/>
        <v>0.98037446424543195</v>
      </c>
      <c r="Y157" s="37">
        <f t="shared" si="26"/>
        <v>0</v>
      </c>
      <c r="Z157" s="37">
        <f t="shared" si="27"/>
        <v>1.9625535754568012E-2</v>
      </c>
      <c r="AA157" s="37">
        <f t="shared" si="28"/>
        <v>0.97758405977584062</v>
      </c>
      <c r="AB157" s="37">
        <f t="shared" si="29"/>
        <v>0</v>
      </c>
      <c r="AC157" s="37">
        <f t="shared" si="30"/>
        <v>2.2415940224159402E-2</v>
      </c>
      <c r="AD157" s="36">
        <f t="shared" si="31"/>
        <v>1.5339499210466952E-2</v>
      </c>
      <c r="AE157" s="36">
        <f t="shared" si="32"/>
        <v>2.1170610211706103E-2</v>
      </c>
      <c r="AF157" s="37">
        <f t="shared" si="33"/>
        <v>0.90186915887850472</v>
      </c>
    </row>
    <row r="158" spans="1:32" x14ac:dyDescent="0.25">
      <c r="A158" s="2" t="s">
        <v>1934</v>
      </c>
      <c r="B158" s="3" t="s">
        <v>24</v>
      </c>
      <c r="C158" s="4" t="s">
        <v>1935</v>
      </c>
      <c r="D158" s="3" t="s">
        <v>206</v>
      </c>
      <c r="E158" s="3" t="s">
        <v>1936</v>
      </c>
      <c r="F158" s="3" t="s">
        <v>28</v>
      </c>
      <c r="G158" s="3" t="s">
        <v>28</v>
      </c>
      <c r="H158" s="5">
        <v>157</v>
      </c>
      <c r="I158" s="5">
        <v>1</v>
      </c>
      <c r="J158" s="5">
        <v>44</v>
      </c>
      <c r="K158" s="5">
        <v>123</v>
      </c>
      <c r="L158" s="5">
        <v>6.3303999999999999E-2</v>
      </c>
      <c r="M158" s="5">
        <f t="shared" si="23"/>
        <v>3336</v>
      </c>
      <c r="N158" s="5">
        <v>28</v>
      </c>
      <c r="O158" s="5">
        <v>2828</v>
      </c>
      <c r="P158" s="5">
        <v>1943</v>
      </c>
      <c r="Q158" s="5">
        <v>0</v>
      </c>
      <c r="R158" s="5">
        <v>0</v>
      </c>
      <c r="S158" s="5">
        <f t="shared" si="24"/>
        <v>2215</v>
      </c>
      <c r="T158" s="5">
        <v>6</v>
      </c>
      <c r="U158" s="5">
        <v>1</v>
      </c>
      <c r="V158" s="5">
        <v>508</v>
      </c>
      <c r="W158" s="5">
        <v>272</v>
      </c>
      <c r="X158" s="37">
        <f t="shared" si="25"/>
        <v>0.84772182254196637</v>
      </c>
      <c r="Y158" s="37">
        <f t="shared" si="26"/>
        <v>0</v>
      </c>
      <c r="Z158" s="37">
        <f t="shared" si="27"/>
        <v>0.15227817745803357</v>
      </c>
      <c r="AA158" s="37">
        <f t="shared" si="28"/>
        <v>0.87720090293453723</v>
      </c>
      <c r="AB158" s="37">
        <f t="shared" si="29"/>
        <v>0</v>
      </c>
      <c r="AC158" s="37">
        <f t="shared" si="30"/>
        <v>0.12279909706546276</v>
      </c>
      <c r="AD158" s="36">
        <f t="shared" si="31"/>
        <v>8.3932853717026377E-3</v>
      </c>
      <c r="AE158" s="36">
        <f t="shared" si="32"/>
        <v>1.2641083521444696E-2</v>
      </c>
      <c r="AF158" s="37">
        <f t="shared" si="33"/>
        <v>0.35772357723577236</v>
      </c>
    </row>
    <row r="159" spans="1:32" x14ac:dyDescent="0.25">
      <c r="A159" s="2" t="s">
        <v>244</v>
      </c>
      <c r="B159" s="3" t="s">
        <v>24</v>
      </c>
      <c r="C159" s="4" t="s">
        <v>245</v>
      </c>
      <c r="D159" s="3" t="s">
        <v>26</v>
      </c>
      <c r="E159" s="3" t="s">
        <v>246</v>
      </c>
      <c r="F159" s="3" t="s">
        <v>28</v>
      </c>
      <c r="G159" s="3" t="s">
        <v>28</v>
      </c>
      <c r="H159" s="5">
        <v>1716</v>
      </c>
      <c r="I159" s="5">
        <v>52</v>
      </c>
      <c r="J159" s="5">
        <v>1438</v>
      </c>
      <c r="K159" s="5">
        <v>1730</v>
      </c>
      <c r="L159" s="5">
        <v>0.103382</v>
      </c>
      <c r="M159" s="5">
        <f t="shared" si="23"/>
        <v>30406</v>
      </c>
      <c r="N159" s="5">
        <v>626</v>
      </c>
      <c r="O159" s="5">
        <v>23391</v>
      </c>
      <c r="P159" s="5">
        <v>16734</v>
      </c>
      <c r="Q159" s="5">
        <v>0</v>
      </c>
      <c r="R159" s="5">
        <v>0</v>
      </c>
      <c r="S159" s="5">
        <f t="shared" si="24"/>
        <v>21408</v>
      </c>
      <c r="T159" s="5">
        <v>51</v>
      </c>
      <c r="U159" s="5">
        <v>73</v>
      </c>
      <c r="V159" s="5">
        <v>7015</v>
      </c>
      <c r="W159" s="5">
        <v>4674</v>
      </c>
      <c r="X159" s="37">
        <f t="shared" si="25"/>
        <v>0.76928895612708015</v>
      </c>
      <c r="Y159" s="37">
        <f t="shared" si="26"/>
        <v>0</v>
      </c>
      <c r="Z159" s="37">
        <f t="shared" si="27"/>
        <v>0.23071104387291982</v>
      </c>
      <c r="AA159" s="37">
        <f t="shared" si="28"/>
        <v>0.781670403587444</v>
      </c>
      <c r="AB159" s="37">
        <f t="shared" si="29"/>
        <v>0</v>
      </c>
      <c r="AC159" s="37">
        <f t="shared" si="30"/>
        <v>0.21832959641255606</v>
      </c>
      <c r="AD159" s="36">
        <f t="shared" si="31"/>
        <v>2.0588041833848582E-2</v>
      </c>
      <c r="AE159" s="36">
        <f t="shared" si="32"/>
        <v>2.9241405082212256E-2</v>
      </c>
      <c r="AF159" s="37">
        <f t="shared" si="33"/>
        <v>0.83121387283236992</v>
      </c>
    </row>
    <row r="160" spans="1:32" x14ac:dyDescent="0.25">
      <c r="A160" s="2" t="s">
        <v>388</v>
      </c>
      <c r="B160" s="3" t="s">
        <v>24</v>
      </c>
      <c r="C160" s="4" t="s">
        <v>389</v>
      </c>
      <c r="D160" s="3" t="s">
        <v>26</v>
      </c>
      <c r="E160" s="3" t="s">
        <v>390</v>
      </c>
      <c r="F160" s="3" t="s">
        <v>28</v>
      </c>
      <c r="G160" s="3" t="s">
        <v>28</v>
      </c>
      <c r="H160" s="5">
        <v>1188</v>
      </c>
      <c r="I160" s="5">
        <v>97</v>
      </c>
      <c r="J160" s="5">
        <v>814</v>
      </c>
      <c r="K160" s="5">
        <v>1147</v>
      </c>
      <c r="L160" s="5">
        <v>9.9755999999999997E-2</v>
      </c>
      <c r="M160" s="5">
        <f t="shared" si="23"/>
        <v>21959</v>
      </c>
      <c r="N160" s="5">
        <v>225</v>
      </c>
      <c r="O160" s="5">
        <v>16806</v>
      </c>
      <c r="P160" s="5">
        <v>11498</v>
      </c>
      <c r="Q160" s="5">
        <v>0</v>
      </c>
      <c r="R160" s="5">
        <v>0</v>
      </c>
      <c r="S160" s="5">
        <f t="shared" si="24"/>
        <v>14858</v>
      </c>
      <c r="T160" s="5">
        <v>131</v>
      </c>
      <c r="U160" s="5">
        <v>44</v>
      </c>
      <c r="V160" s="5">
        <v>5153</v>
      </c>
      <c r="W160" s="5">
        <v>3360</v>
      </c>
      <c r="X160" s="37">
        <f t="shared" si="25"/>
        <v>0.7653353977867845</v>
      </c>
      <c r="Y160" s="37">
        <f t="shared" si="26"/>
        <v>0</v>
      </c>
      <c r="Z160" s="37">
        <f t="shared" si="27"/>
        <v>0.23466460221321553</v>
      </c>
      <c r="AA160" s="37">
        <f t="shared" si="28"/>
        <v>0.77385920043074441</v>
      </c>
      <c r="AB160" s="37">
        <f t="shared" si="29"/>
        <v>0</v>
      </c>
      <c r="AC160" s="37">
        <f t="shared" si="30"/>
        <v>0.22614079956925562</v>
      </c>
      <c r="AD160" s="36">
        <f t="shared" si="31"/>
        <v>1.024636823170454E-2</v>
      </c>
      <c r="AE160" s="36">
        <f t="shared" si="32"/>
        <v>1.5143357114012653E-2</v>
      </c>
      <c r="AF160" s="37">
        <f t="shared" si="33"/>
        <v>0.70967741935483875</v>
      </c>
    </row>
    <row r="161" spans="1:32" x14ac:dyDescent="0.25">
      <c r="A161" s="2" t="s">
        <v>304</v>
      </c>
      <c r="B161" s="3" t="s">
        <v>24</v>
      </c>
      <c r="C161" s="4" t="s">
        <v>305</v>
      </c>
      <c r="D161" s="3" t="s">
        <v>26</v>
      </c>
      <c r="E161" s="3" t="s">
        <v>306</v>
      </c>
      <c r="F161" s="3" t="s">
        <v>28</v>
      </c>
      <c r="G161" s="3" t="s">
        <v>28</v>
      </c>
      <c r="H161" s="5">
        <v>1157</v>
      </c>
      <c r="I161" s="5">
        <v>15</v>
      </c>
      <c r="J161" s="5">
        <v>1541</v>
      </c>
      <c r="K161" s="5">
        <v>1782</v>
      </c>
      <c r="L161" s="5">
        <v>0.130244</v>
      </c>
      <c r="M161" s="5">
        <f t="shared" si="23"/>
        <v>28379</v>
      </c>
      <c r="N161" s="5">
        <v>1271</v>
      </c>
      <c r="O161" s="5">
        <v>20720</v>
      </c>
      <c r="P161" s="5">
        <v>13682</v>
      </c>
      <c r="Q161" s="5">
        <v>0</v>
      </c>
      <c r="R161" s="5">
        <v>0</v>
      </c>
      <c r="S161" s="5">
        <f t="shared" si="24"/>
        <v>18968</v>
      </c>
      <c r="T161" s="5">
        <v>81</v>
      </c>
      <c r="U161" s="5">
        <v>64</v>
      </c>
      <c r="V161" s="5">
        <v>7659</v>
      </c>
      <c r="W161" s="5">
        <v>5286</v>
      </c>
      <c r="X161" s="37">
        <f t="shared" si="25"/>
        <v>0.73011734028683184</v>
      </c>
      <c r="Y161" s="37">
        <f t="shared" si="26"/>
        <v>0</v>
      </c>
      <c r="Z161" s="37">
        <f t="shared" si="27"/>
        <v>0.26988265971316816</v>
      </c>
      <c r="AA161" s="37">
        <f t="shared" si="28"/>
        <v>0.72132011809363139</v>
      </c>
      <c r="AB161" s="37">
        <f t="shared" si="29"/>
        <v>0</v>
      </c>
      <c r="AC161" s="37">
        <f t="shared" si="30"/>
        <v>0.27867988190636861</v>
      </c>
      <c r="AD161" s="36">
        <f t="shared" si="31"/>
        <v>4.4786638006976992E-2</v>
      </c>
      <c r="AE161" s="36">
        <f t="shared" si="32"/>
        <v>6.7007591733445809E-2</v>
      </c>
      <c r="AF161" s="37">
        <f t="shared" si="33"/>
        <v>0.86475869809203143</v>
      </c>
    </row>
    <row r="162" spans="1:32" x14ac:dyDescent="0.25">
      <c r="A162" s="2" t="s">
        <v>819</v>
      </c>
      <c r="B162" s="3" t="s">
        <v>24</v>
      </c>
      <c r="C162" s="4" t="s">
        <v>820</v>
      </c>
      <c r="D162" s="3" t="s">
        <v>26</v>
      </c>
      <c r="E162" s="3" t="s">
        <v>821</v>
      </c>
      <c r="F162" s="3" t="s">
        <v>28</v>
      </c>
      <c r="G162" s="3" t="s">
        <v>28</v>
      </c>
      <c r="H162" s="5">
        <v>263</v>
      </c>
      <c r="I162" s="5">
        <v>1</v>
      </c>
      <c r="J162" s="5">
        <v>384</v>
      </c>
      <c r="K162" s="5">
        <v>412</v>
      </c>
      <c r="L162" s="5">
        <v>6.4115000000000005E-2</v>
      </c>
      <c r="M162" s="5">
        <f t="shared" si="23"/>
        <v>9257</v>
      </c>
      <c r="N162" s="5">
        <v>212</v>
      </c>
      <c r="O162" s="5">
        <v>8760</v>
      </c>
      <c r="P162" s="5">
        <v>6426</v>
      </c>
      <c r="Q162" s="5">
        <v>0</v>
      </c>
      <c r="R162" s="5">
        <v>0</v>
      </c>
      <c r="S162" s="5">
        <f t="shared" si="24"/>
        <v>6762</v>
      </c>
      <c r="T162" s="5">
        <v>17</v>
      </c>
      <c r="U162" s="5">
        <v>9</v>
      </c>
      <c r="V162" s="5">
        <v>497</v>
      </c>
      <c r="W162" s="5">
        <v>336</v>
      </c>
      <c r="X162" s="37">
        <f t="shared" si="25"/>
        <v>0.94631089985956574</v>
      </c>
      <c r="Y162" s="37">
        <f t="shared" si="26"/>
        <v>0</v>
      </c>
      <c r="Z162" s="37">
        <f t="shared" si="27"/>
        <v>5.3689100140434265E-2</v>
      </c>
      <c r="AA162" s="37">
        <f t="shared" si="28"/>
        <v>0.9503105590062112</v>
      </c>
      <c r="AB162" s="37">
        <f t="shared" si="29"/>
        <v>0</v>
      </c>
      <c r="AC162" s="37">
        <f t="shared" si="30"/>
        <v>4.9689440993788817E-2</v>
      </c>
      <c r="AD162" s="36">
        <f t="shared" si="31"/>
        <v>2.2901587987468941E-2</v>
      </c>
      <c r="AE162" s="36">
        <f t="shared" si="32"/>
        <v>3.1351671103223899E-2</v>
      </c>
      <c r="AF162" s="37">
        <f t="shared" si="33"/>
        <v>0.93203883495145634</v>
      </c>
    </row>
    <row r="163" spans="1:32" x14ac:dyDescent="0.25">
      <c r="A163" s="2" t="s">
        <v>789</v>
      </c>
      <c r="B163" s="3" t="s">
        <v>24</v>
      </c>
      <c r="C163" s="4" t="s">
        <v>790</v>
      </c>
      <c r="D163" s="3" t="s">
        <v>26</v>
      </c>
      <c r="E163" s="3" t="s">
        <v>791</v>
      </c>
      <c r="F163" s="3" t="s">
        <v>28</v>
      </c>
      <c r="G163" s="3" t="s">
        <v>28</v>
      </c>
      <c r="H163" s="5">
        <v>355</v>
      </c>
      <c r="I163" s="5">
        <v>15</v>
      </c>
      <c r="J163" s="5">
        <v>371</v>
      </c>
      <c r="K163" s="5">
        <v>419</v>
      </c>
      <c r="L163" s="5">
        <v>6.3255000000000006E-2</v>
      </c>
      <c r="M163" s="5">
        <f t="shared" si="23"/>
        <v>10575</v>
      </c>
      <c r="N163" s="5">
        <v>148</v>
      </c>
      <c r="O163" s="5">
        <v>9326</v>
      </c>
      <c r="P163" s="5">
        <v>6624</v>
      </c>
      <c r="Q163" s="5">
        <v>0</v>
      </c>
      <c r="R163" s="5">
        <v>0</v>
      </c>
      <c r="S163" s="5">
        <f t="shared" si="24"/>
        <v>7462</v>
      </c>
      <c r="T163" s="5">
        <v>26</v>
      </c>
      <c r="U163" s="5">
        <v>16</v>
      </c>
      <c r="V163" s="5">
        <v>1249</v>
      </c>
      <c r="W163" s="5">
        <v>838</v>
      </c>
      <c r="X163" s="37">
        <f t="shared" si="25"/>
        <v>0.88189125295508275</v>
      </c>
      <c r="Y163" s="37">
        <f t="shared" si="26"/>
        <v>0</v>
      </c>
      <c r="Z163" s="37">
        <f t="shared" si="27"/>
        <v>0.11810874704491726</v>
      </c>
      <c r="AA163" s="37">
        <f t="shared" si="28"/>
        <v>0.88769766818547302</v>
      </c>
      <c r="AB163" s="37">
        <f t="shared" si="29"/>
        <v>0</v>
      </c>
      <c r="AC163" s="37">
        <f t="shared" si="30"/>
        <v>0.11230233181452694</v>
      </c>
      <c r="AD163" s="36">
        <f t="shared" si="31"/>
        <v>1.3995271867612293E-2</v>
      </c>
      <c r="AE163" s="36">
        <f t="shared" si="32"/>
        <v>1.9833824711873494E-2</v>
      </c>
      <c r="AF163" s="37">
        <f t="shared" si="33"/>
        <v>0.88544152744630067</v>
      </c>
    </row>
    <row r="164" spans="1:32" x14ac:dyDescent="0.25">
      <c r="A164" s="2" t="s">
        <v>846</v>
      </c>
      <c r="B164" s="3" t="s">
        <v>24</v>
      </c>
      <c r="C164" s="4" t="s">
        <v>847</v>
      </c>
      <c r="D164" s="3" t="s">
        <v>26</v>
      </c>
      <c r="E164" s="3" t="s">
        <v>848</v>
      </c>
      <c r="F164" s="3" t="s">
        <v>28</v>
      </c>
      <c r="G164" s="3" t="s">
        <v>28</v>
      </c>
      <c r="H164" s="5">
        <v>204</v>
      </c>
      <c r="I164" s="5">
        <v>2</v>
      </c>
      <c r="J164" s="5">
        <v>185</v>
      </c>
      <c r="K164" s="5">
        <v>272</v>
      </c>
      <c r="L164" s="5">
        <v>4.3555000000000003E-2</v>
      </c>
      <c r="M164" s="5">
        <f t="shared" si="23"/>
        <v>10285</v>
      </c>
      <c r="N164" s="5">
        <v>52</v>
      </c>
      <c r="O164" s="5">
        <v>8804</v>
      </c>
      <c r="P164" s="5">
        <v>6245</v>
      </c>
      <c r="Q164" s="5">
        <v>0</v>
      </c>
      <c r="R164" s="5">
        <v>0</v>
      </c>
      <c r="S164" s="5">
        <f t="shared" si="24"/>
        <v>7201</v>
      </c>
      <c r="T164" s="5">
        <v>24</v>
      </c>
      <c r="U164" s="5">
        <v>14</v>
      </c>
      <c r="V164" s="5">
        <v>1481</v>
      </c>
      <c r="W164" s="5">
        <v>956</v>
      </c>
      <c r="X164" s="37">
        <f t="shared" si="25"/>
        <v>0.85600388915896941</v>
      </c>
      <c r="Y164" s="37">
        <f t="shared" si="26"/>
        <v>0</v>
      </c>
      <c r="Z164" s="37">
        <f t="shared" si="27"/>
        <v>0.14399611084103062</v>
      </c>
      <c r="AA164" s="37">
        <f t="shared" si="28"/>
        <v>0.86724066101930286</v>
      </c>
      <c r="AB164" s="37">
        <f t="shared" si="29"/>
        <v>0</v>
      </c>
      <c r="AC164" s="37">
        <f t="shared" si="30"/>
        <v>0.13275933898069714</v>
      </c>
      <c r="AD164" s="36">
        <f t="shared" si="31"/>
        <v>5.0559066601847348E-3</v>
      </c>
      <c r="AE164" s="36">
        <f t="shared" si="32"/>
        <v>7.2212192751006802E-3</v>
      </c>
      <c r="AF164" s="37">
        <f t="shared" si="33"/>
        <v>0.68014705882352944</v>
      </c>
    </row>
    <row r="165" spans="1:32" x14ac:dyDescent="0.25">
      <c r="A165" s="2" t="s">
        <v>639</v>
      </c>
      <c r="B165" s="3" t="s">
        <v>24</v>
      </c>
      <c r="C165" s="4" t="s">
        <v>640</v>
      </c>
      <c r="D165" s="3" t="s">
        <v>26</v>
      </c>
      <c r="E165" s="3" t="s">
        <v>641</v>
      </c>
      <c r="F165" s="3" t="s">
        <v>28</v>
      </c>
      <c r="G165" s="3" t="s">
        <v>28</v>
      </c>
      <c r="H165" s="5">
        <v>410</v>
      </c>
      <c r="I165" s="5">
        <v>13</v>
      </c>
      <c r="J165" s="5">
        <v>445</v>
      </c>
      <c r="K165" s="5">
        <v>500</v>
      </c>
      <c r="L165" s="5">
        <v>6.4309000000000005E-2</v>
      </c>
      <c r="M165" s="5">
        <f t="shared" si="23"/>
        <v>11971</v>
      </c>
      <c r="N165" s="5">
        <v>192</v>
      </c>
      <c r="O165" s="5">
        <v>10792</v>
      </c>
      <c r="P165" s="5">
        <v>7775</v>
      </c>
      <c r="Q165" s="5">
        <v>0</v>
      </c>
      <c r="R165" s="5">
        <v>0</v>
      </c>
      <c r="S165" s="5">
        <f t="shared" si="24"/>
        <v>8601</v>
      </c>
      <c r="T165" s="5">
        <v>18</v>
      </c>
      <c r="U165" s="5">
        <v>16</v>
      </c>
      <c r="V165" s="5">
        <v>1179</v>
      </c>
      <c r="W165" s="5">
        <v>826</v>
      </c>
      <c r="X165" s="37">
        <f t="shared" si="25"/>
        <v>0.90151198730264803</v>
      </c>
      <c r="Y165" s="37">
        <f t="shared" si="26"/>
        <v>0</v>
      </c>
      <c r="Z165" s="37">
        <f t="shared" si="27"/>
        <v>9.848801269735194E-2</v>
      </c>
      <c r="AA165" s="37">
        <f t="shared" si="28"/>
        <v>0.90396465527264269</v>
      </c>
      <c r="AB165" s="37">
        <f t="shared" si="29"/>
        <v>0</v>
      </c>
      <c r="AC165" s="37">
        <f t="shared" si="30"/>
        <v>9.603534472735728E-2</v>
      </c>
      <c r="AD165" s="36">
        <f t="shared" si="31"/>
        <v>1.603876033748225E-2</v>
      </c>
      <c r="AE165" s="36">
        <f t="shared" si="32"/>
        <v>2.2322985699337286E-2</v>
      </c>
      <c r="AF165" s="37">
        <f t="shared" si="33"/>
        <v>0.89</v>
      </c>
    </row>
    <row r="166" spans="1:32" x14ac:dyDescent="0.25">
      <c r="A166" s="2" t="s">
        <v>1981</v>
      </c>
      <c r="B166" s="3" t="s">
        <v>24</v>
      </c>
      <c r="C166" s="4" t="s">
        <v>1982</v>
      </c>
      <c r="D166" s="3" t="s">
        <v>26</v>
      </c>
      <c r="E166" s="3" t="s">
        <v>1983</v>
      </c>
      <c r="F166" s="3" t="s">
        <v>28</v>
      </c>
      <c r="G166" s="3" t="s">
        <v>28</v>
      </c>
      <c r="H166" s="5">
        <v>13</v>
      </c>
      <c r="I166" s="5">
        <v>0</v>
      </c>
      <c r="J166" s="5">
        <v>22</v>
      </c>
      <c r="K166" s="5">
        <v>26</v>
      </c>
      <c r="L166" s="5">
        <v>1.4016000000000001E-2</v>
      </c>
      <c r="M166" s="5">
        <f t="shared" si="23"/>
        <v>3018</v>
      </c>
      <c r="N166" s="5">
        <v>10</v>
      </c>
      <c r="O166" s="5">
        <v>2718</v>
      </c>
      <c r="P166" s="5">
        <v>1855</v>
      </c>
      <c r="Q166" s="5">
        <v>0</v>
      </c>
      <c r="R166" s="5">
        <v>0</v>
      </c>
      <c r="S166" s="5">
        <f t="shared" si="24"/>
        <v>2036</v>
      </c>
      <c r="T166" s="5">
        <v>2</v>
      </c>
      <c r="U166" s="5">
        <v>2</v>
      </c>
      <c r="V166" s="5">
        <v>300</v>
      </c>
      <c r="W166" s="5">
        <v>181</v>
      </c>
      <c r="X166" s="37">
        <f t="shared" si="25"/>
        <v>0.90059642147117291</v>
      </c>
      <c r="Y166" s="37">
        <f t="shared" si="26"/>
        <v>0</v>
      </c>
      <c r="Z166" s="37">
        <f t="shared" si="27"/>
        <v>9.9403578528827044E-2</v>
      </c>
      <c r="AA166" s="37">
        <f t="shared" si="28"/>
        <v>0.91110019646365425</v>
      </c>
      <c r="AB166" s="37">
        <f t="shared" si="29"/>
        <v>0</v>
      </c>
      <c r="AC166" s="37">
        <f t="shared" si="30"/>
        <v>8.8899803536345773E-2</v>
      </c>
      <c r="AD166" s="36">
        <f t="shared" si="31"/>
        <v>3.3134526176275677E-3</v>
      </c>
      <c r="AE166" s="36">
        <f t="shared" si="32"/>
        <v>4.911591355599214E-3</v>
      </c>
      <c r="AF166" s="37">
        <f t="shared" si="33"/>
        <v>0.84615384615384615</v>
      </c>
    </row>
    <row r="167" spans="1:32" x14ac:dyDescent="0.25">
      <c r="A167" s="2" t="s">
        <v>1282</v>
      </c>
      <c r="B167" s="3" t="s">
        <v>24</v>
      </c>
      <c r="C167" s="4" t="s">
        <v>1283</v>
      </c>
      <c r="D167" s="3" t="s">
        <v>26</v>
      </c>
      <c r="E167" s="3" t="s">
        <v>1284</v>
      </c>
      <c r="F167" s="3" t="s">
        <v>28</v>
      </c>
      <c r="G167" s="3" t="s">
        <v>28</v>
      </c>
      <c r="H167" s="5">
        <v>48</v>
      </c>
      <c r="I167" s="5">
        <v>0</v>
      </c>
      <c r="J167" s="5">
        <v>139</v>
      </c>
      <c r="K167" s="5">
        <v>148</v>
      </c>
      <c r="L167" s="5">
        <v>3.7166999999999999E-2</v>
      </c>
      <c r="M167" s="5">
        <f t="shared" si="23"/>
        <v>5864</v>
      </c>
      <c r="N167" s="5">
        <v>110</v>
      </c>
      <c r="O167" s="5">
        <v>5728</v>
      </c>
      <c r="P167" s="5">
        <v>3982</v>
      </c>
      <c r="Q167" s="5">
        <v>0</v>
      </c>
      <c r="R167" s="5">
        <v>0</v>
      </c>
      <c r="S167" s="5">
        <f t="shared" si="24"/>
        <v>4077</v>
      </c>
      <c r="T167" s="5">
        <v>6</v>
      </c>
      <c r="U167" s="5">
        <v>4</v>
      </c>
      <c r="V167" s="5">
        <v>136</v>
      </c>
      <c r="W167" s="5">
        <v>95</v>
      </c>
      <c r="X167" s="37">
        <f t="shared" si="25"/>
        <v>0.97680763983628927</v>
      </c>
      <c r="Y167" s="37">
        <f t="shared" si="26"/>
        <v>0</v>
      </c>
      <c r="Z167" s="37">
        <f t="shared" si="27"/>
        <v>2.3192360163710776E-2</v>
      </c>
      <c r="AA167" s="37">
        <f t="shared" si="28"/>
        <v>0.9766985528574933</v>
      </c>
      <c r="AB167" s="37">
        <f t="shared" si="29"/>
        <v>0</v>
      </c>
      <c r="AC167" s="37">
        <f t="shared" si="30"/>
        <v>2.3301447142506745E-2</v>
      </c>
      <c r="AD167" s="36">
        <f t="shared" si="31"/>
        <v>1.8758526603001365E-2</v>
      </c>
      <c r="AE167" s="36">
        <f t="shared" si="32"/>
        <v>2.6980623007113073E-2</v>
      </c>
      <c r="AF167" s="37">
        <f t="shared" si="33"/>
        <v>0.93918918918918914</v>
      </c>
    </row>
    <row r="168" spans="1:32" x14ac:dyDescent="0.25">
      <c r="A168" s="2" t="s">
        <v>2108</v>
      </c>
      <c r="B168" s="3" t="s">
        <v>24</v>
      </c>
      <c r="C168" s="4" t="s">
        <v>2109</v>
      </c>
      <c r="D168" s="3" t="s">
        <v>26</v>
      </c>
      <c r="E168" s="3" t="s">
        <v>2110</v>
      </c>
      <c r="F168" s="3" t="s">
        <v>28</v>
      </c>
      <c r="G168" s="3" t="s">
        <v>28</v>
      </c>
      <c r="H168" s="5">
        <v>19</v>
      </c>
      <c r="I168" s="5">
        <v>4</v>
      </c>
      <c r="J168" s="5">
        <v>46</v>
      </c>
      <c r="K168" s="5">
        <v>51</v>
      </c>
      <c r="L168" s="5">
        <v>3.1895E-2</v>
      </c>
      <c r="M168" s="5">
        <f t="shared" si="23"/>
        <v>2311</v>
      </c>
      <c r="N168" s="5">
        <v>37</v>
      </c>
      <c r="O168" s="5">
        <v>2309</v>
      </c>
      <c r="P168" s="5">
        <v>1599</v>
      </c>
      <c r="Q168" s="5">
        <v>0</v>
      </c>
      <c r="R168" s="5">
        <v>0</v>
      </c>
      <c r="S168" s="5">
        <f t="shared" si="24"/>
        <v>1600</v>
      </c>
      <c r="T168" s="5">
        <v>2</v>
      </c>
      <c r="U168" s="5">
        <v>0</v>
      </c>
      <c r="V168" s="5">
        <v>2</v>
      </c>
      <c r="W168" s="5">
        <v>1</v>
      </c>
      <c r="X168" s="37">
        <f t="shared" si="25"/>
        <v>0.99913457377758541</v>
      </c>
      <c r="Y168" s="37">
        <f t="shared" si="26"/>
        <v>0</v>
      </c>
      <c r="Z168" s="37">
        <f t="shared" si="27"/>
        <v>8.6542622241453913E-4</v>
      </c>
      <c r="AA168" s="37">
        <f t="shared" si="28"/>
        <v>0.99937500000000001</v>
      </c>
      <c r="AB168" s="37">
        <f t="shared" si="29"/>
        <v>0</v>
      </c>
      <c r="AC168" s="37">
        <f t="shared" si="30"/>
        <v>6.2500000000000001E-4</v>
      </c>
      <c r="AD168" s="36">
        <f t="shared" si="31"/>
        <v>1.6010385114668974E-2</v>
      </c>
      <c r="AE168" s="36">
        <f t="shared" si="32"/>
        <v>2.3125E-2</v>
      </c>
      <c r="AF168" s="37">
        <f t="shared" si="33"/>
        <v>0.90196078431372551</v>
      </c>
    </row>
    <row r="169" spans="1:32" x14ac:dyDescent="0.25">
      <c r="A169" s="2" t="s">
        <v>1324</v>
      </c>
      <c r="B169" s="3" t="s">
        <v>24</v>
      </c>
      <c r="C169" s="4" t="s">
        <v>1325</v>
      </c>
      <c r="D169" s="3" t="s">
        <v>26</v>
      </c>
      <c r="E169" s="3" t="s">
        <v>1326</v>
      </c>
      <c r="F169" s="3" t="s">
        <v>28</v>
      </c>
      <c r="G169" s="3" t="s">
        <v>28</v>
      </c>
      <c r="H169" s="5">
        <v>141</v>
      </c>
      <c r="I169" s="5">
        <v>8</v>
      </c>
      <c r="J169" s="5">
        <v>117</v>
      </c>
      <c r="K169" s="5">
        <v>145</v>
      </c>
      <c r="L169" s="5">
        <v>3.8656000000000003E-2</v>
      </c>
      <c r="M169" s="5">
        <f t="shared" si="23"/>
        <v>5923</v>
      </c>
      <c r="N169" s="5">
        <v>36</v>
      </c>
      <c r="O169" s="5">
        <v>5268</v>
      </c>
      <c r="P169" s="5">
        <v>3751</v>
      </c>
      <c r="Q169" s="5">
        <v>0</v>
      </c>
      <c r="R169" s="5">
        <v>0</v>
      </c>
      <c r="S169" s="5">
        <f t="shared" si="24"/>
        <v>4162</v>
      </c>
      <c r="T169" s="5">
        <v>12</v>
      </c>
      <c r="U169" s="5">
        <v>5</v>
      </c>
      <c r="V169" s="5">
        <v>655</v>
      </c>
      <c r="W169" s="5">
        <v>411</v>
      </c>
      <c r="X169" s="37">
        <f t="shared" si="25"/>
        <v>0.88941414823569143</v>
      </c>
      <c r="Y169" s="37">
        <f t="shared" si="26"/>
        <v>0</v>
      </c>
      <c r="Z169" s="37">
        <f t="shared" si="27"/>
        <v>0.11058585176430863</v>
      </c>
      <c r="AA169" s="37">
        <f t="shared" si="28"/>
        <v>0.90124939932724657</v>
      </c>
      <c r="AB169" s="37">
        <f t="shared" si="29"/>
        <v>0</v>
      </c>
      <c r="AC169" s="37">
        <f t="shared" si="30"/>
        <v>9.8750600672753486E-2</v>
      </c>
      <c r="AD169" s="36">
        <f t="shared" si="31"/>
        <v>6.0780010130001691E-3</v>
      </c>
      <c r="AE169" s="36">
        <f t="shared" si="32"/>
        <v>8.649687650168188E-3</v>
      </c>
      <c r="AF169" s="37">
        <f t="shared" si="33"/>
        <v>0.80689655172413788</v>
      </c>
    </row>
    <row r="170" spans="1:32" x14ac:dyDescent="0.25">
      <c r="A170" s="2" t="s">
        <v>1984</v>
      </c>
      <c r="B170" s="3" t="s">
        <v>24</v>
      </c>
      <c r="C170" s="4" t="s">
        <v>1985</v>
      </c>
      <c r="D170" s="3" t="s">
        <v>26</v>
      </c>
      <c r="E170" s="3" t="s">
        <v>1986</v>
      </c>
      <c r="F170" s="3" t="s">
        <v>28</v>
      </c>
      <c r="G170" s="3" t="s">
        <v>28</v>
      </c>
      <c r="H170" s="5">
        <v>14</v>
      </c>
      <c r="I170" s="5">
        <v>0</v>
      </c>
      <c r="J170" s="5">
        <v>24</v>
      </c>
      <c r="K170" s="5">
        <v>24</v>
      </c>
      <c r="L170" s="5">
        <v>1.2994E-2</v>
      </c>
      <c r="M170" s="5">
        <f t="shared" si="23"/>
        <v>2585</v>
      </c>
      <c r="N170" s="5">
        <v>13</v>
      </c>
      <c r="O170" s="5">
        <v>2584</v>
      </c>
      <c r="P170" s="5">
        <v>1847</v>
      </c>
      <c r="Q170" s="5">
        <v>0</v>
      </c>
      <c r="R170" s="5">
        <v>0</v>
      </c>
      <c r="S170" s="5">
        <f t="shared" si="24"/>
        <v>1848</v>
      </c>
      <c r="T170" s="5">
        <v>1</v>
      </c>
      <c r="U170" s="5">
        <v>0</v>
      </c>
      <c r="V170" s="5">
        <v>1</v>
      </c>
      <c r="W170" s="5">
        <v>1</v>
      </c>
      <c r="X170" s="37">
        <f t="shared" si="25"/>
        <v>0.99961315280464214</v>
      </c>
      <c r="Y170" s="37">
        <f t="shared" si="26"/>
        <v>0</v>
      </c>
      <c r="Z170" s="37">
        <f t="shared" si="27"/>
        <v>3.8684719535783365E-4</v>
      </c>
      <c r="AA170" s="37">
        <f t="shared" si="28"/>
        <v>0.99945887445887449</v>
      </c>
      <c r="AB170" s="37">
        <f t="shared" si="29"/>
        <v>0</v>
      </c>
      <c r="AC170" s="37">
        <f t="shared" si="30"/>
        <v>5.4112554112554113E-4</v>
      </c>
      <c r="AD170" s="36">
        <f t="shared" si="31"/>
        <v>5.0290135396518377E-3</v>
      </c>
      <c r="AE170" s="36">
        <f t="shared" si="32"/>
        <v>7.034632034632035E-3</v>
      </c>
      <c r="AF170" s="37">
        <f t="shared" si="33"/>
        <v>1</v>
      </c>
    </row>
    <row r="171" spans="1:32" x14ac:dyDescent="0.25">
      <c r="A171" s="2" t="s">
        <v>1016</v>
      </c>
      <c r="B171" s="3" t="s">
        <v>24</v>
      </c>
      <c r="C171" s="4" t="s">
        <v>1017</v>
      </c>
      <c r="D171" s="3" t="s">
        <v>26</v>
      </c>
      <c r="E171" s="3" t="s">
        <v>1018</v>
      </c>
      <c r="F171" s="3" t="s">
        <v>28</v>
      </c>
      <c r="G171" s="3" t="s">
        <v>28</v>
      </c>
      <c r="H171" s="5">
        <v>134</v>
      </c>
      <c r="I171" s="5">
        <v>3</v>
      </c>
      <c r="J171" s="5">
        <v>176</v>
      </c>
      <c r="K171" s="5">
        <v>190</v>
      </c>
      <c r="L171" s="5">
        <v>3.5936999999999997E-2</v>
      </c>
      <c r="M171" s="5">
        <f t="shared" si="23"/>
        <v>7730</v>
      </c>
      <c r="N171" s="5">
        <v>82</v>
      </c>
      <c r="O171" s="5">
        <v>7226</v>
      </c>
      <c r="P171" s="5">
        <v>5287</v>
      </c>
      <c r="Q171" s="5">
        <v>0</v>
      </c>
      <c r="R171" s="5">
        <v>0</v>
      </c>
      <c r="S171" s="5">
        <f t="shared" si="24"/>
        <v>5641</v>
      </c>
      <c r="T171" s="5">
        <v>18</v>
      </c>
      <c r="U171" s="5">
        <v>8</v>
      </c>
      <c r="V171" s="5">
        <v>504</v>
      </c>
      <c r="W171" s="5">
        <v>354</v>
      </c>
      <c r="X171" s="37">
        <f t="shared" si="25"/>
        <v>0.93479948253557565</v>
      </c>
      <c r="Y171" s="37">
        <f t="shared" si="26"/>
        <v>0</v>
      </c>
      <c r="Z171" s="37">
        <f t="shared" si="27"/>
        <v>6.5200517464424318E-2</v>
      </c>
      <c r="AA171" s="37">
        <f t="shared" si="28"/>
        <v>0.93724516929622403</v>
      </c>
      <c r="AB171" s="37">
        <f t="shared" si="29"/>
        <v>0</v>
      </c>
      <c r="AC171" s="37">
        <f t="shared" si="30"/>
        <v>6.2754830703775924E-2</v>
      </c>
      <c r="AD171" s="36">
        <f t="shared" si="31"/>
        <v>1.0608020698576973E-2</v>
      </c>
      <c r="AE171" s="36">
        <f t="shared" si="32"/>
        <v>1.453642971104414E-2</v>
      </c>
      <c r="AF171" s="37">
        <f t="shared" si="33"/>
        <v>0.9263157894736842</v>
      </c>
    </row>
    <row r="172" spans="1:32" x14ac:dyDescent="0.25">
      <c r="A172" s="2" t="s">
        <v>471</v>
      </c>
      <c r="B172" s="3" t="s">
        <v>24</v>
      </c>
      <c r="C172" s="4" t="s">
        <v>472</v>
      </c>
      <c r="D172" s="3" t="s">
        <v>26</v>
      </c>
      <c r="E172" s="3" t="s">
        <v>473</v>
      </c>
      <c r="F172" s="3" t="s">
        <v>28</v>
      </c>
      <c r="G172" s="3" t="s">
        <v>28</v>
      </c>
      <c r="H172" s="5">
        <v>692</v>
      </c>
      <c r="I172" s="5">
        <v>79</v>
      </c>
      <c r="J172" s="5">
        <v>429</v>
      </c>
      <c r="K172" s="5">
        <v>539</v>
      </c>
      <c r="L172" s="5">
        <v>5.4399999999999997E-2</v>
      </c>
      <c r="M172" s="5">
        <f t="shared" si="23"/>
        <v>16267</v>
      </c>
      <c r="N172" s="5">
        <v>91</v>
      </c>
      <c r="O172" s="5">
        <v>14054</v>
      </c>
      <c r="P172" s="5">
        <v>9908</v>
      </c>
      <c r="Q172" s="5">
        <v>0</v>
      </c>
      <c r="R172" s="5">
        <v>0</v>
      </c>
      <c r="S172" s="5">
        <f t="shared" si="24"/>
        <v>11393</v>
      </c>
      <c r="T172" s="5">
        <v>49</v>
      </c>
      <c r="U172" s="5">
        <v>23</v>
      </c>
      <c r="V172" s="5">
        <v>2213</v>
      </c>
      <c r="W172" s="5">
        <v>1485</v>
      </c>
      <c r="X172" s="37">
        <f t="shared" si="25"/>
        <v>0.86395770578471753</v>
      </c>
      <c r="Y172" s="37">
        <f t="shared" si="26"/>
        <v>0</v>
      </c>
      <c r="Z172" s="37">
        <f t="shared" si="27"/>
        <v>0.13604229421528247</v>
      </c>
      <c r="AA172" s="37">
        <f t="shared" si="28"/>
        <v>0.86965680681119983</v>
      </c>
      <c r="AB172" s="37">
        <f t="shared" si="29"/>
        <v>0</v>
      </c>
      <c r="AC172" s="37">
        <f t="shared" si="30"/>
        <v>0.13034319318880014</v>
      </c>
      <c r="AD172" s="36">
        <f t="shared" si="31"/>
        <v>5.5941476609085881E-3</v>
      </c>
      <c r="AE172" s="36">
        <f t="shared" si="32"/>
        <v>7.9873606600544197E-3</v>
      </c>
      <c r="AF172" s="37">
        <f t="shared" si="33"/>
        <v>0.79591836734693877</v>
      </c>
    </row>
    <row r="173" spans="1:32" x14ac:dyDescent="0.25">
      <c r="A173" s="2" t="s">
        <v>1668</v>
      </c>
      <c r="B173" s="3" t="s">
        <v>24</v>
      </c>
      <c r="C173" s="4" t="s">
        <v>1669</v>
      </c>
      <c r="D173" s="3" t="s">
        <v>26</v>
      </c>
      <c r="E173" s="3" t="s">
        <v>1670</v>
      </c>
      <c r="F173" s="3" t="s">
        <v>28</v>
      </c>
      <c r="G173" s="3" t="s">
        <v>28</v>
      </c>
      <c r="H173" s="5">
        <v>88</v>
      </c>
      <c r="I173" s="5">
        <v>5</v>
      </c>
      <c r="J173" s="5">
        <v>68</v>
      </c>
      <c r="K173" s="5">
        <v>99</v>
      </c>
      <c r="L173" s="5">
        <v>3.712E-2</v>
      </c>
      <c r="M173" s="5">
        <f t="shared" si="23"/>
        <v>4478</v>
      </c>
      <c r="N173" s="5">
        <v>17</v>
      </c>
      <c r="O173" s="5">
        <v>3950</v>
      </c>
      <c r="P173" s="5">
        <v>2667</v>
      </c>
      <c r="Q173" s="5">
        <v>0</v>
      </c>
      <c r="R173" s="5">
        <v>0</v>
      </c>
      <c r="S173" s="5">
        <f t="shared" si="24"/>
        <v>2968</v>
      </c>
      <c r="T173" s="5">
        <v>10</v>
      </c>
      <c r="U173" s="5">
        <v>3</v>
      </c>
      <c r="V173" s="5">
        <v>528</v>
      </c>
      <c r="W173" s="5">
        <v>301</v>
      </c>
      <c r="X173" s="37">
        <f t="shared" si="25"/>
        <v>0.88209021884769989</v>
      </c>
      <c r="Y173" s="37">
        <f t="shared" si="26"/>
        <v>0</v>
      </c>
      <c r="Z173" s="37">
        <f t="shared" si="27"/>
        <v>0.11790978115230014</v>
      </c>
      <c r="AA173" s="37">
        <f t="shared" si="28"/>
        <v>0.89858490566037741</v>
      </c>
      <c r="AB173" s="37">
        <f t="shared" si="29"/>
        <v>0</v>
      </c>
      <c r="AC173" s="37">
        <f t="shared" si="30"/>
        <v>0.10141509433962265</v>
      </c>
      <c r="AD173" s="36">
        <f t="shared" si="31"/>
        <v>3.796337650736936E-3</v>
      </c>
      <c r="AE173" s="36">
        <f t="shared" si="32"/>
        <v>5.7277628032345014E-3</v>
      </c>
      <c r="AF173" s="37">
        <f t="shared" si="33"/>
        <v>0.68686868686868685</v>
      </c>
    </row>
    <row r="174" spans="1:32" x14ac:dyDescent="0.25">
      <c r="A174" s="2" t="s">
        <v>678</v>
      </c>
      <c r="B174" s="3" t="s">
        <v>24</v>
      </c>
      <c r="C174" s="4" t="s">
        <v>679</v>
      </c>
      <c r="D174" s="3" t="s">
        <v>26</v>
      </c>
      <c r="E174" s="3" t="s">
        <v>680</v>
      </c>
      <c r="F174" s="3" t="s">
        <v>28</v>
      </c>
      <c r="G174" s="3" t="s">
        <v>28</v>
      </c>
      <c r="H174" s="5">
        <v>57</v>
      </c>
      <c r="I174" s="5">
        <v>1</v>
      </c>
      <c r="J174" s="5">
        <v>117</v>
      </c>
      <c r="K174" s="5">
        <v>133</v>
      </c>
      <c r="L174" s="5">
        <v>1.7645999999999998E-2</v>
      </c>
      <c r="M174" s="5">
        <f t="shared" si="23"/>
        <v>11084</v>
      </c>
      <c r="N174" s="5">
        <v>29</v>
      </c>
      <c r="O174" s="5">
        <v>10420</v>
      </c>
      <c r="P174" s="5">
        <v>7537</v>
      </c>
      <c r="Q174" s="5">
        <v>0</v>
      </c>
      <c r="R174" s="5">
        <v>0</v>
      </c>
      <c r="S174" s="5">
        <f t="shared" si="24"/>
        <v>8001</v>
      </c>
      <c r="T174" s="5">
        <v>63</v>
      </c>
      <c r="U174" s="5">
        <v>10</v>
      </c>
      <c r="V174" s="5">
        <v>664</v>
      </c>
      <c r="W174" s="5">
        <v>464</v>
      </c>
      <c r="X174" s="37">
        <f t="shared" si="25"/>
        <v>0.94009382894261995</v>
      </c>
      <c r="Y174" s="37">
        <f t="shared" si="26"/>
        <v>0</v>
      </c>
      <c r="Z174" s="37">
        <f t="shared" si="27"/>
        <v>5.9906171057380005E-2</v>
      </c>
      <c r="AA174" s="37">
        <f t="shared" si="28"/>
        <v>0.94200724909386324</v>
      </c>
      <c r="AB174" s="37">
        <f t="shared" si="29"/>
        <v>0</v>
      </c>
      <c r="AC174" s="37">
        <f t="shared" si="30"/>
        <v>5.7992750906136731E-2</v>
      </c>
      <c r="AD174" s="36">
        <f t="shared" si="31"/>
        <v>2.6163839769036447E-3</v>
      </c>
      <c r="AE174" s="36">
        <f t="shared" si="32"/>
        <v>3.6245469316335457E-3</v>
      </c>
      <c r="AF174" s="37">
        <f t="shared" si="33"/>
        <v>0.87969924812030076</v>
      </c>
    </row>
    <row r="175" spans="1:32" x14ac:dyDescent="0.25">
      <c r="A175" s="2" t="s">
        <v>99</v>
      </c>
      <c r="B175" s="3" t="s">
        <v>24</v>
      </c>
      <c r="C175" s="4" t="s">
        <v>100</v>
      </c>
      <c r="D175" s="3" t="s">
        <v>26</v>
      </c>
      <c r="E175" s="3" t="s">
        <v>101</v>
      </c>
      <c r="F175" s="3" t="s">
        <v>28</v>
      </c>
      <c r="G175" s="3" t="s">
        <v>28</v>
      </c>
      <c r="H175" s="5">
        <v>2236</v>
      </c>
      <c r="I175" s="5">
        <v>50</v>
      </c>
      <c r="J175" s="5">
        <v>1925</v>
      </c>
      <c r="K175" s="5">
        <v>2726</v>
      </c>
      <c r="L175" s="5">
        <v>9.2094999999999996E-2</v>
      </c>
      <c r="M175" s="5">
        <f t="shared" si="23"/>
        <v>63865</v>
      </c>
      <c r="N175" s="5">
        <v>763</v>
      </c>
      <c r="O175" s="5">
        <v>44994</v>
      </c>
      <c r="P175" s="5">
        <v>29600</v>
      </c>
      <c r="Q175" s="5">
        <v>0</v>
      </c>
      <c r="R175" s="5">
        <v>0</v>
      </c>
      <c r="S175" s="5">
        <f t="shared" si="24"/>
        <v>41924</v>
      </c>
      <c r="T175" s="5">
        <v>289</v>
      </c>
      <c r="U175" s="5">
        <v>184</v>
      </c>
      <c r="V175" s="5">
        <v>18871</v>
      </c>
      <c r="W175" s="5">
        <v>12324</v>
      </c>
      <c r="X175" s="37">
        <f t="shared" si="25"/>
        <v>0.70451734126673449</v>
      </c>
      <c r="Y175" s="37">
        <f t="shared" si="26"/>
        <v>0</v>
      </c>
      <c r="Z175" s="37">
        <f t="shared" si="27"/>
        <v>0.29548265873326546</v>
      </c>
      <c r="AA175" s="37">
        <f t="shared" si="28"/>
        <v>0.70603950004770533</v>
      </c>
      <c r="AB175" s="37">
        <f t="shared" si="29"/>
        <v>0</v>
      </c>
      <c r="AC175" s="37">
        <f t="shared" si="30"/>
        <v>0.29396049995229462</v>
      </c>
      <c r="AD175" s="36">
        <f t="shared" si="31"/>
        <v>1.194707586314883E-2</v>
      </c>
      <c r="AE175" s="36">
        <f t="shared" si="32"/>
        <v>1.819959927487835E-2</v>
      </c>
      <c r="AF175" s="37">
        <f t="shared" si="33"/>
        <v>0.70616287600880412</v>
      </c>
    </row>
    <row r="176" spans="1:32" x14ac:dyDescent="0.25">
      <c r="A176" s="2" t="s">
        <v>211</v>
      </c>
      <c r="B176" s="3" t="s">
        <v>24</v>
      </c>
      <c r="C176" s="4" t="s">
        <v>212</v>
      </c>
      <c r="D176" s="3" t="s">
        <v>26</v>
      </c>
      <c r="E176" s="3" t="s">
        <v>213</v>
      </c>
      <c r="F176" s="3" t="s">
        <v>28</v>
      </c>
      <c r="G176" s="3" t="s">
        <v>28</v>
      </c>
      <c r="H176" s="5">
        <v>2962</v>
      </c>
      <c r="I176" s="5">
        <v>360</v>
      </c>
      <c r="J176" s="5">
        <v>1454</v>
      </c>
      <c r="K176" s="5">
        <v>1882</v>
      </c>
      <c r="L176" s="5">
        <v>9.6201999999999996E-2</v>
      </c>
      <c r="M176" s="5">
        <f t="shared" si="23"/>
        <v>36980</v>
      </c>
      <c r="N176" s="5">
        <v>258</v>
      </c>
      <c r="O176" s="5">
        <v>28801</v>
      </c>
      <c r="P176" s="5">
        <v>19563</v>
      </c>
      <c r="Q176" s="5">
        <v>0</v>
      </c>
      <c r="R176" s="5">
        <v>0</v>
      </c>
      <c r="S176" s="5">
        <f t="shared" si="24"/>
        <v>25217</v>
      </c>
      <c r="T176" s="5">
        <v>323</v>
      </c>
      <c r="U176" s="5">
        <v>77</v>
      </c>
      <c r="V176" s="5">
        <v>8179</v>
      </c>
      <c r="W176" s="5">
        <v>5654</v>
      </c>
      <c r="X176" s="37">
        <f t="shared" si="25"/>
        <v>0.77882639264467279</v>
      </c>
      <c r="Y176" s="37">
        <f t="shared" si="26"/>
        <v>0</v>
      </c>
      <c r="Z176" s="37">
        <f t="shared" si="27"/>
        <v>0.22117360735532721</v>
      </c>
      <c r="AA176" s="37">
        <f t="shared" si="28"/>
        <v>0.77578617599238608</v>
      </c>
      <c r="AB176" s="37">
        <f t="shared" si="29"/>
        <v>0</v>
      </c>
      <c r="AC176" s="37">
        <f t="shared" si="30"/>
        <v>0.22421382400761392</v>
      </c>
      <c r="AD176" s="36">
        <f t="shared" si="31"/>
        <v>6.9767441860465115E-3</v>
      </c>
      <c r="AE176" s="36">
        <f t="shared" si="32"/>
        <v>1.0231193242653765E-2</v>
      </c>
      <c r="AF176" s="37">
        <f t="shared" si="33"/>
        <v>0.77258235919234852</v>
      </c>
    </row>
    <row r="177" spans="1:32" x14ac:dyDescent="0.25">
      <c r="A177" s="2" t="s">
        <v>450</v>
      </c>
      <c r="B177" s="3" t="s">
        <v>24</v>
      </c>
      <c r="C177" s="4" t="s">
        <v>451</v>
      </c>
      <c r="D177" s="3" t="s">
        <v>26</v>
      </c>
      <c r="E177" s="3" t="s">
        <v>452</v>
      </c>
      <c r="F177" s="3" t="s">
        <v>28</v>
      </c>
      <c r="G177" s="3" t="s">
        <v>28</v>
      </c>
      <c r="H177" s="5">
        <v>252</v>
      </c>
      <c r="I177" s="5">
        <v>0</v>
      </c>
      <c r="J177" s="5">
        <v>267</v>
      </c>
      <c r="K177" s="5">
        <v>445</v>
      </c>
      <c r="L177" s="5">
        <v>4.3346999999999997E-2</v>
      </c>
      <c r="M177" s="5">
        <f t="shared" si="23"/>
        <v>19225</v>
      </c>
      <c r="N177" s="5">
        <v>184</v>
      </c>
      <c r="O177" s="5">
        <v>14834</v>
      </c>
      <c r="P177" s="5">
        <v>10266</v>
      </c>
      <c r="Q177" s="5">
        <v>0</v>
      </c>
      <c r="R177" s="5">
        <v>0</v>
      </c>
      <c r="S177" s="5">
        <f t="shared" si="24"/>
        <v>13046</v>
      </c>
      <c r="T177" s="5">
        <v>43</v>
      </c>
      <c r="U177" s="5">
        <v>42</v>
      </c>
      <c r="V177" s="5">
        <v>4391</v>
      </c>
      <c r="W177" s="5">
        <v>2780</v>
      </c>
      <c r="X177" s="37">
        <f t="shared" si="25"/>
        <v>0.77159947984395316</v>
      </c>
      <c r="Y177" s="37">
        <f t="shared" si="26"/>
        <v>0</v>
      </c>
      <c r="Z177" s="37">
        <f t="shared" si="27"/>
        <v>0.22840052015604681</v>
      </c>
      <c r="AA177" s="37">
        <f t="shared" si="28"/>
        <v>0.78690786447953398</v>
      </c>
      <c r="AB177" s="37">
        <f t="shared" si="29"/>
        <v>0</v>
      </c>
      <c r="AC177" s="37">
        <f t="shared" si="30"/>
        <v>0.21309213552046605</v>
      </c>
      <c r="AD177" s="36">
        <f t="shared" si="31"/>
        <v>9.5708712613784136E-3</v>
      </c>
      <c r="AE177" s="36">
        <f t="shared" si="32"/>
        <v>1.410393990495171E-2</v>
      </c>
      <c r="AF177" s="37">
        <f t="shared" si="33"/>
        <v>0.6</v>
      </c>
    </row>
    <row r="178" spans="1:32" x14ac:dyDescent="0.25">
      <c r="A178" s="2" t="s">
        <v>102</v>
      </c>
      <c r="B178" s="3" t="s">
        <v>24</v>
      </c>
      <c r="C178" s="4" t="s">
        <v>103</v>
      </c>
      <c r="D178" s="3" t="s">
        <v>26</v>
      </c>
      <c r="E178" s="3" t="s">
        <v>104</v>
      </c>
      <c r="F178" s="3" t="s">
        <v>28</v>
      </c>
      <c r="G178" s="3" t="s">
        <v>28</v>
      </c>
      <c r="H178" s="5">
        <v>1715</v>
      </c>
      <c r="I178" s="5">
        <v>64</v>
      </c>
      <c r="J178" s="5">
        <v>1835</v>
      </c>
      <c r="K178" s="5">
        <v>2545</v>
      </c>
      <c r="L178" s="5">
        <v>8.6628999999999998E-2</v>
      </c>
      <c r="M178" s="5">
        <f t="shared" si="23"/>
        <v>61429</v>
      </c>
      <c r="N178" s="5">
        <v>595</v>
      </c>
      <c r="O178" s="5">
        <v>43248</v>
      </c>
      <c r="P178" s="5">
        <v>29378</v>
      </c>
      <c r="Q178" s="5">
        <v>0</v>
      </c>
      <c r="R178" s="5">
        <v>0</v>
      </c>
      <c r="S178" s="5">
        <f t="shared" si="24"/>
        <v>40901</v>
      </c>
      <c r="T178" s="5">
        <v>671</v>
      </c>
      <c r="U178" s="5">
        <v>262</v>
      </c>
      <c r="V178" s="5">
        <v>18181</v>
      </c>
      <c r="W178" s="5">
        <v>11523</v>
      </c>
      <c r="X178" s="37">
        <f t="shared" si="25"/>
        <v>0.70403229744908757</v>
      </c>
      <c r="Y178" s="37">
        <f t="shared" si="26"/>
        <v>0</v>
      </c>
      <c r="Z178" s="37">
        <f t="shared" si="27"/>
        <v>0.29596770255091243</v>
      </c>
      <c r="AA178" s="37">
        <f t="shared" si="28"/>
        <v>0.71827094692061322</v>
      </c>
      <c r="AB178" s="37">
        <f t="shared" si="29"/>
        <v>0</v>
      </c>
      <c r="AC178" s="37">
        <f t="shared" si="30"/>
        <v>0.28172905307938684</v>
      </c>
      <c r="AD178" s="36">
        <f t="shared" si="31"/>
        <v>9.6859789350306862E-3</v>
      </c>
      <c r="AE178" s="36">
        <f t="shared" si="32"/>
        <v>1.4547321581379429E-2</v>
      </c>
      <c r="AF178" s="37">
        <f t="shared" si="33"/>
        <v>0.7210216110019646</v>
      </c>
    </row>
    <row r="179" spans="1:32" x14ac:dyDescent="0.25">
      <c r="A179" s="2" t="s">
        <v>1363</v>
      </c>
      <c r="B179" s="3" t="s">
        <v>24</v>
      </c>
      <c r="C179" s="4" t="s">
        <v>1364</v>
      </c>
      <c r="D179" s="3" t="s">
        <v>26</v>
      </c>
      <c r="E179" s="3" t="s">
        <v>1365</v>
      </c>
      <c r="F179" s="3" t="s">
        <v>28</v>
      </c>
      <c r="G179" s="3" t="s">
        <v>28</v>
      </c>
      <c r="H179" s="5">
        <v>179</v>
      </c>
      <c r="I179" s="5">
        <v>7</v>
      </c>
      <c r="J179" s="5">
        <v>141</v>
      </c>
      <c r="K179" s="5">
        <v>156</v>
      </c>
      <c r="L179" s="5">
        <v>4.2903999999999998E-2</v>
      </c>
      <c r="M179" s="5">
        <f t="shared" si="23"/>
        <v>4948</v>
      </c>
      <c r="N179" s="5">
        <v>27</v>
      </c>
      <c r="O179" s="5">
        <v>4901</v>
      </c>
      <c r="P179" s="5">
        <v>3636</v>
      </c>
      <c r="Q179" s="5">
        <v>0</v>
      </c>
      <c r="R179" s="5">
        <v>0</v>
      </c>
      <c r="S179" s="5">
        <f t="shared" si="24"/>
        <v>3672</v>
      </c>
      <c r="T179" s="5">
        <v>3</v>
      </c>
      <c r="U179" s="5">
        <v>2</v>
      </c>
      <c r="V179" s="5">
        <v>47</v>
      </c>
      <c r="W179" s="5">
        <v>36</v>
      </c>
      <c r="X179" s="37">
        <f t="shared" si="25"/>
        <v>0.99050121261115598</v>
      </c>
      <c r="Y179" s="37">
        <f t="shared" si="26"/>
        <v>0</v>
      </c>
      <c r="Z179" s="37">
        <f t="shared" si="27"/>
        <v>9.4987873888439777E-3</v>
      </c>
      <c r="AA179" s="37">
        <f t="shared" si="28"/>
        <v>0.99019607843137258</v>
      </c>
      <c r="AB179" s="37">
        <f t="shared" si="29"/>
        <v>0</v>
      </c>
      <c r="AC179" s="37">
        <f t="shared" si="30"/>
        <v>9.8039215686274508E-3</v>
      </c>
      <c r="AD179" s="36">
        <f t="shared" si="31"/>
        <v>5.4567502021018593E-3</v>
      </c>
      <c r="AE179" s="36">
        <f t="shared" si="32"/>
        <v>7.3529411764705881E-3</v>
      </c>
      <c r="AF179" s="37">
        <f t="shared" si="33"/>
        <v>0.90384615384615385</v>
      </c>
    </row>
    <row r="180" spans="1:32" x14ac:dyDescent="0.25">
      <c r="A180" s="2" t="s">
        <v>1578</v>
      </c>
      <c r="B180" s="3" t="s">
        <v>24</v>
      </c>
      <c r="C180" s="4" t="s">
        <v>1579</v>
      </c>
      <c r="D180" s="3" t="s">
        <v>26</v>
      </c>
      <c r="E180" s="3" t="s">
        <v>1580</v>
      </c>
      <c r="F180" s="3" t="s">
        <v>28</v>
      </c>
      <c r="G180" s="3" t="s">
        <v>28</v>
      </c>
      <c r="H180" s="5">
        <v>110</v>
      </c>
      <c r="I180" s="5">
        <v>3</v>
      </c>
      <c r="J180" s="5">
        <v>112</v>
      </c>
      <c r="K180" s="5">
        <v>116</v>
      </c>
      <c r="L180" s="5">
        <v>3.9550000000000002E-2</v>
      </c>
      <c r="M180" s="5">
        <f t="shared" si="23"/>
        <v>4206</v>
      </c>
      <c r="N180" s="5">
        <v>54</v>
      </c>
      <c r="O180" s="5">
        <v>4173</v>
      </c>
      <c r="P180" s="5">
        <v>2933</v>
      </c>
      <c r="Q180" s="5">
        <v>0</v>
      </c>
      <c r="R180" s="5">
        <v>0</v>
      </c>
      <c r="S180" s="5">
        <f t="shared" si="24"/>
        <v>2961</v>
      </c>
      <c r="T180" s="5">
        <v>5</v>
      </c>
      <c r="U180" s="5">
        <v>1</v>
      </c>
      <c r="V180" s="5">
        <v>33</v>
      </c>
      <c r="W180" s="5">
        <v>28</v>
      </c>
      <c r="X180" s="37">
        <f t="shared" si="25"/>
        <v>0.99215406562054209</v>
      </c>
      <c r="Y180" s="37">
        <f t="shared" si="26"/>
        <v>0</v>
      </c>
      <c r="Z180" s="37">
        <f t="shared" si="27"/>
        <v>7.8459343794579171E-3</v>
      </c>
      <c r="AA180" s="37">
        <f t="shared" si="28"/>
        <v>0.99054373522458627</v>
      </c>
      <c r="AB180" s="37">
        <f t="shared" si="29"/>
        <v>0</v>
      </c>
      <c r="AC180" s="37">
        <f t="shared" si="30"/>
        <v>9.4562647754137114E-3</v>
      </c>
      <c r="AD180" s="36">
        <f t="shared" si="31"/>
        <v>1.2838801711840228E-2</v>
      </c>
      <c r="AE180" s="36">
        <f t="shared" si="32"/>
        <v>1.82370820668693E-2</v>
      </c>
      <c r="AF180" s="37">
        <f t="shared" si="33"/>
        <v>0.96551724137931039</v>
      </c>
    </row>
    <row r="181" spans="1:32" x14ac:dyDescent="0.25">
      <c r="A181" s="2" t="s">
        <v>609</v>
      </c>
      <c r="B181" s="3" t="s">
        <v>24</v>
      </c>
      <c r="C181" s="4" t="s">
        <v>610</v>
      </c>
      <c r="D181" s="3" t="s">
        <v>26</v>
      </c>
      <c r="E181" s="3" t="s">
        <v>611</v>
      </c>
      <c r="F181" s="3" t="s">
        <v>28</v>
      </c>
      <c r="G181" s="3" t="s">
        <v>28</v>
      </c>
      <c r="H181" s="5">
        <v>761</v>
      </c>
      <c r="I181" s="5">
        <v>141</v>
      </c>
      <c r="J181" s="5">
        <v>441</v>
      </c>
      <c r="K181" s="5">
        <v>533</v>
      </c>
      <c r="L181" s="5">
        <v>6.5207000000000001E-2</v>
      </c>
      <c r="M181" s="5">
        <f t="shared" si="23"/>
        <v>13496</v>
      </c>
      <c r="N181" s="5">
        <v>96</v>
      </c>
      <c r="O181" s="5">
        <v>11553</v>
      </c>
      <c r="P181" s="5">
        <v>8174</v>
      </c>
      <c r="Q181" s="5">
        <v>0</v>
      </c>
      <c r="R181" s="5">
        <v>0</v>
      </c>
      <c r="S181" s="5">
        <f t="shared" si="24"/>
        <v>9517</v>
      </c>
      <c r="T181" s="5">
        <v>67</v>
      </c>
      <c r="U181" s="5">
        <v>26</v>
      </c>
      <c r="V181" s="5">
        <v>1943</v>
      </c>
      <c r="W181" s="5">
        <v>1343</v>
      </c>
      <c r="X181" s="37">
        <f t="shared" si="25"/>
        <v>0.85603141671606398</v>
      </c>
      <c r="Y181" s="37">
        <f t="shared" si="26"/>
        <v>0</v>
      </c>
      <c r="Z181" s="37">
        <f t="shared" si="27"/>
        <v>0.14396858328393597</v>
      </c>
      <c r="AA181" s="37">
        <f t="shared" si="28"/>
        <v>0.85888410213302513</v>
      </c>
      <c r="AB181" s="37">
        <f t="shared" si="29"/>
        <v>0</v>
      </c>
      <c r="AC181" s="37">
        <f t="shared" si="30"/>
        <v>0.1411158978669749</v>
      </c>
      <c r="AD181" s="36">
        <f t="shared" si="31"/>
        <v>7.1132187314759928E-3</v>
      </c>
      <c r="AE181" s="36">
        <f t="shared" si="32"/>
        <v>1.0087212356835138E-2</v>
      </c>
      <c r="AF181" s="37">
        <f t="shared" si="33"/>
        <v>0.82739212007504692</v>
      </c>
    </row>
    <row r="182" spans="1:32" x14ac:dyDescent="0.25">
      <c r="A182" s="2" t="s">
        <v>669</v>
      </c>
      <c r="B182" s="3" t="s">
        <v>24</v>
      </c>
      <c r="C182" s="4" t="s">
        <v>670</v>
      </c>
      <c r="D182" s="3" t="s">
        <v>26</v>
      </c>
      <c r="E182" s="3" t="s">
        <v>671</v>
      </c>
      <c r="F182" s="3" t="s">
        <v>28</v>
      </c>
      <c r="G182" s="3" t="s">
        <v>28</v>
      </c>
      <c r="H182" s="5">
        <v>368</v>
      </c>
      <c r="I182" s="5">
        <v>8</v>
      </c>
      <c r="J182" s="5">
        <v>371</v>
      </c>
      <c r="K182" s="5">
        <v>411</v>
      </c>
      <c r="L182" s="5">
        <v>5.4128999999999997E-2</v>
      </c>
      <c r="M182" s="5">
        <f t="shared" si="23"/>
        <v>12732</v>
      </c>
      <c r="N182" s="5">
        <v>81</v>
      </c>
      <c r="O182" s="5">
        <v>10526</v>
      </c>
      <c r="P182" s="5">
        <v>7593</v>
      </c>
      <c r="Q182" s="5">
        <v>0</v>
      </c>
      <c r="R182" s="5">
        <v>0</v>
      </c>
      <c r="S182" s="5">
        <f t="shared" si="24"/>
        <v>9113</v>
      </c>
      <c r="T182" s="5">
        <v>40</v>
      </c>
      <c r="U182" s="5">
        <v>31</v>
      </c>
      <c r="V182" s="5">
        <v>2206</v>
      </c>
      <c r="W182" s="5">
        <v>1520</v>
      </c>
      <c r="X182" s="37">
        <f t="shared" si="25"/>
        <v>0.8267357838517122</v>
      </c>
      <c r="Y182" s="37">
        <f t="shared" si="26"/>
        <v>0</v>
      </c>
      <c r="Z182" s="37">
        <f t="shared" si="27"/>
        <v>0.17326421614828777</v>
      </c>
      <c r="AA182" s="37">
        <f t="shared" si="28"/>
        <v>0.8332053110940415</v>
      </c>
      <c r="AB182" s="37">
        <f t="shared" si="29"/>
        <v>0</v>
      </c>
      <c r="AC182" s="37">
        <f t="shared" si="30"/>
        <v>0.16679468890595853</v>
      </c>
      <c r="AD182" s="36">
        <f t="shared" si="31"/>
        <v>6.3619227144203578E-3</v>
      </c>
      <c r="AE182" s="36">
        <f t="shared" si="32"/>
        <v>8.8884011851201577E-3</v>
      </c>
      <c r="AF182" s="37">
        <f t="shared" si="33"/>
        <v>0.902676399026764</v>
      </c>
    </row>
    <row r="183" spans="1:32" x14ac:dyDescent="0.25">
      <c r="A183" s="2" t="s">
        <v>444</v>
      </c>
      <c r="B183" s="3" t="s">
        <v>24</v>
      </c>
      <c r="C183" s="4" t="s">
        <v>445</v>
      </c>
      <c r="D183" s="3" t="s">
        <v>26</v>
      </c>
      <c r="E183" s="3" t="s">
        <v>446</v>
      </c>
      <c r="F183" s="3" t="s">
        <v>28</v>
      </c>
      <c r="G183" s="3" t="s">
        <v>28</v>
      </c>
      <c r="H183" s="5">
        <v>1024</v>
      </c>
      <c r="I183" s="5">
        <v>28</v>
      </c>
      <c r="J183" s="5">
        <v>982</v>
      </c>
      <c r="K183" s="5">
        <v>1058</v>
      </c>
      <c r="L183" s="5">
        <v>0.102788</v>
      </c>
      <c r="M183" s="5">
        <f t="shared" si="23"/>
        <v>15594</v>
      </c>
      <c r="N183" s="5">
        <v>288</v>
      </c>
      <c r="O183" s="5">
        <v>14236</v>
      </c>
      <c r="P183" s="5">
        <v>10293</v>
      </c>
      <c r="Q183" s="5">
        <v>0</v>
      </c>
      <c r="R183" s="5">
        <v>0</v>
      </c>
      <c r="S183" s="5">
        <f t="shared" si="24"/>
        <v>11174</v>
      </c>
      <c r="T183" s="5">
        <v>60</v>
      </c>
      <c r="U183" s="5">
        <v>16</v>
      </c>
      <c r="V183" s="5">
        <v>1358</v>
      </c>
      <c r="W183" s="5">
        <v>881</v>
      </c>
      <c r="X183" s="37">
        <f t="shared" si="25"/>
        <v>0.91291522380402723</v>
      </c>
      <c r="Y183" s="37">
        <f t="shared" si="26"/>
        <v>0</v>
      </c>
      <c r="Z183" s="37">
        <f t="shared" si="27"/>
        <v>8.708477619597281E-2</v>
      </c>
      <c r="AA183" s="37">
        <f t="shared" si="28"/>
        <v>0.92115625559334169</v>
      </c>
      <c r="AB183" s="37">
        <f t="shared" si="29"/>
        <v>0</v>
      </c>
      <c r="AC183" s="37">
        <f t="shared" si="30"/>
        <v>7.8843744406658312E-2</v>
      </c>
      <c r="AD183" s="36">
        <f t="shared" si="31"/>
        <v>1.846864178530204E-2</v>
      </c>
      <c r="AE183" s="36">
        <f t="shared" si="32"/>
        <v>2.5774118489350278E-2</v>
      </c>
      <c r="AF183" s="37">
        <f t="shared" si="33"/>
        <v>0.92816635160680527</v>
      </c>
    </row>
    <row r="184" spans="1:32" x14ac:dyDescent="0.25">
      <c r="A184" s="2" t="s">
        <v>504</v>
      </c>
      <c r="B184" s="3" t="s">
        <v>24</v>
      </c>
      <c r="C184" s="4" t="s">
        <v>505</v>
      </c>
      <c r="D184" s="3" t="s">
        <v>26</v>
      </c>
      <c r="E184" s="3" t="s">
        <v>506</v>
      </c>
      <c r="F184" s="3" t="s">
        <v>28</v>
      </c>
      <c r="G184" s="3" t="s">
        <v>28</v>
      </c>
      <c r="H184" s="5">
        <v>158</v>
      </c>
      <c r="I184" s="5">
        <v>1</v>
      </c>
      <c r="J184" s="5">
        <v>228</v>
      </c>
      <c r="K184" s="5">
        <v>341</v>
      </c>
      <c r="L184" s="5">
        <v>3.5359000000000002E-2</v>
      </c>
      <c r="M184" s="5">
        <f t="shared" si="23"/>
        <v>16816</v>
      </c>
      <c r="N184" s="5">
        <v>81</v>
      </c>
      <c r="O184" s="5">
        <v>12977</v>
      </c>
      <c r="P184" s="5">
        <v>9644</v>
      </c>
      <c r="Q184" s="5">
        <v>0</v>
      </c>
      <c r="R184" s="5">
        <v>0</v>
      </c>
      <c r="S184" s="5">
        <f t="shared" si="24"/>
        <v>12348</v>
      </c>
      <c r="T184" s="5">
        <v>86</v>
      </c>
      <c r="U184" s="5">
        <v>63</v>
      </c>
      <c r="V184" s="5">
        <v>3839</v>
      </c>
      <c r="W184" s="5">
        <v>2704</v>
      </c>
      <c r="X184" s="37">
        <f t="shared" si="25"/>
        <v>0.77170551855375835</v>
      </c>
      <c r="Y184" s="37">
        <f t="shared" si="26"/>
        <v>0</v>
      </c>
      <c r="Z184" s="37">
        <f t="shared" si="27"/>
        <v>0.22829448144624168</v>
      </c>
      <c r="AA184" s="37">
        <f t="shared" si="28"/>
        <v>0.78101716877227079</v>
      </c>
      <c r="AB184" s="37">
        <f t="shared" si="29"/>
        <v>0</v>
      </c>
      <c r="AC184" s="37">
        <f t="shared" si="30"/>
        <v>0.21898283122772919</v>
      </c>
      <c r="AD184" s="36">
        <f t="shared" si="31"/>
        <v>4.8168411037107514E-3</v>
      </c>
      <c r="AE184" s="36">
        <f t="shared" si="32"/>
        <v>6.5597667638483967E-3</v>
      </c>
      <c r="AF184" s="37">
        <f t="shared" si="33"/>
        <v>0.66862170087976536</v>
      </c>
    </row>
    <row r="185" spans="1:32" x14ac:dyDescent="0.25">
      <c r="A185" s="2" t="s">
        <v>1539</v>
      </c>
      <c r="B185" s="3" t="s">
        <v>24</v>
      </c>
      <c r="C185" s="4" t="s">
        <v>1540</v>
      </c>
      <c r="D185" s="3" t="s">
        <v>26</v>
      </c>
      <c r="E185" s="3" t="s">
        <v>1541</v>
      </c>
      <c r="F185" s="3" t="s">
        <v>28</v>
      </c>
      <c r="G185" s="3" t="s">
        <v>28</v>
      </c>
      <c r="H185" s="5">
        <v>90</v>
      </c>
      <c r="I185" s="5">
        <v>4</v>
      </c>
      <c r="J185" s="5">
        <v>96</v>
      </c>
      <c r="K185" s="5">
        <v>105</v>
      </c>
      <c r="L185" s="5">
        <v>3.4235000000000002E-2</v>
      </c>
      <c r="M185" s="5">
        <f t="shared" si="23"/>
        <v>4277</v>
      </c>
      <c r="N185" s="5">
        <v>18</v>
      </c>
      <c r="O185" s="5">
        <v>4144</v>
      </c>
      <c r="P185" s="5">
        <v>3067</v>
      </c>
      <c r="Q185" s="5">
        <v>0</v>
      </c>
      <c r="R185" s="5">
        <v>0</v>
      </c>
      <c r="S185" s="5">
        <f t="shared" si="24"/>
        <v>3151</v>
      </c>
      <c r="T185" s="5">
        <v>5</v>
      </c>
      <c r="U185" s="5">
        <v>2</v>
      </c>
      <c r="V185" s="5">
        <v>133</v>
      </c>
      <c r="W185" s="5">
        <v>84</v>
      </c>
      <c r="X185" s="37">
        <f t="shared" si="25"/>
        <v>0.96890343698854342</v>
      </c>
      <c r="Y185" s="37">
        <f t="shared" si="26"/>
        <v>0</v>
      </c>
      <c r="Z185" s="37">
        <f t="shared" si="27"/>
        <v>3.1096563011456628E-2</v>
      </c>
      <c r="AA185" s="37">
        <f t="shared" si="28"/>
        <v>0.97334179625515704</v>
      </c>
      <c r="AB185" s="37">
        <f t="shared" si="29"/>
        <v>0</v>
      </c>
      <c r="AC185" s="37">
        <f t="shared" si="30"/>
        <v>2.6658203744842908E-2</v>
      </c>
      <c r="AD185" s="36">
        <f t="shared" si="31"/>
        <v>4.2085574000467621E-3</v>
      </c>
      <c r="AE185" s="36">
        <f t="shared" si="32"/>
        <v>5.7124722310377659E-3</v>
      </c>
      <c r="AF185" s="37">
        <f t="shared" si="33"/>
        <v>0.91428571428571426</v>
      </c>
    </row>
    <row r="186" spans="1:32" x14ac:dyDescent="0.25">
      <c r="A186" s="2" t="s">
        <v>1867</v>
      </c>
      <c r="B186" s="3" t="s">
        <v>24</v>
      </c>
      <c r="C186" s="4" t="s">
        <v>1868</v>
      </c>
      <c r="D186" s="3" t="s">
        <v>26</v>
      </c>
      <c r="E186" s="3" t="s">
        <v>1869</v>
      </c>
      <c r="F186" s="3" t="s">
        <v>28</v>
      </c>
      <c r="G186" s="3" t="s">
        <v>28</v>
      </c>
      <c r="H186" s="5">
        <v>74</v>
      </c>
      <c r="I186" s="5">
        <v>7</v>
      </c>
      <c r="J186" s="5">
        <v>65</v>
      </c>
      <c r="K186" s="5">
        <v>74</v>
      </c>
      <c r="L186" s="5">
        <v>3.5441E-2</v>
      </c>
      <c r="M186" s="5">
        <f t="shared" si="23"/>
        <v>2878</v>
      </c>
      <c r="N186" s="5">
        <v>23</v>
      </c>
      <c r="O186" s="5">
        <v>2863</v>
      </c>
      <c r="P186" s="5">
        <v>2088</v>
      </c>
      <c r="Q186" s="5">
        <v>0</v>
      </c>
      <c r="R186" s="5">
        <v>0</v>
      </c>
      <c r="S186" s="5">
        <f t="shared" si="24"/>
        <v>2100</v>
      </c>
      <c r="T186" s="5">
        <v>0</v>
      </c>
      <c r="U186" s="5">
        <v>0</v>
      </c>
      <c r="V186" s="5">
        <v>15</v>
      </c>
      <c r="W186" s="5">
        <v>12</v>
      </c>
      <c r="X186" s="37">
        <f t="shared" si="25"/>
        <v>0.99478804725503822</v>
      </c>
      <c r="Y186" s="37">
        <f t="shared" si="26"/>
        <v>0</v>
      </c>
      <c r="Z186" s="37">
        <f t="shared" si="27"/>
        <v>5.2119527449617786E-3</v>
      </c>
      <c r="AA186" s="37">
        <f t="shared" si="28"/>
        <v>0.99428571428571433</v>
      </c>
      <c r="AB186" s="37">
        <f t="shared" si="29"/>
        <v>0</v>
      </c>
      <c r="AC186" s="37">
        <f t="shared" si="30"/>
        <v>5.7142857142857143E-3</v>
      </c>
      <c r="AD186" s="36">
        <f t="shared" si="31"/>
        <v>7.9916608756080611E-3</v>
      </c>
      <c r="AE186" s="36">
        <f t="shared" si="32"/>
        <v>1.0952380952380953E-2</v>
      </c>
      <c r="AF186" s="37">
        <f t="shared" si="33"/>
        <v>0.8783783783783784</v>
      </c>
    </row>
    <row r="187" spans="1:32" x14ac:dyDescent="0.25">
      <c r="A187" s="2" t="s">
        <v>406</v>
      </c>
      <c r="B187" s="3" t="s">
        <v>24</v>
      </c>
      <c r="C187" s="4" t="s">
        <v>407</v>
      </c>
      <c r="D187" s="3" t="s">
        <v>26</v>
      </c>
      <c r="E187" s="3" t="s">
        <v>408</v>
      </c>
      <c r="F187" s="3" t="s">
        <v>28</v>
      </c>
      <c r="G187" s="3" t="s">
        <v>28</v>
      </c>
      <c r="H187" s="5">
        <v>150</v>
      </c>
      <c r="I187" s="5">
        <v>7</v>
      </c>
      <c r="J187" s="5">
        <v>272</v>
      </c>
      <c r="K187" s="5">
        <v>386</v>
      </c>
      <c r="L187" s="5">
        <v>3.4571999999999999E-2</v>
      </c>
      <c r="M187" s="5">
        <f t="shared" si="23"/>
        <v>20196</v>
      </c>
      <c r="N187" s="5">
        <v>106</v>
      </c>
      <c r="O187" s="5">
        <v>15338</v>
      </c>
      <c r="P187" s="5">
        <v>11165</v>
      </c>
      <c r="Q187" s="5">
        <v>0</v>
      </c>
      <c r="R187" s="5">
        <v>0</v>
      </c>
      <c r="S187" s="5">
        <f t="shared" si="24"/>
        <v>14366</v>
      </c>
      <c r="T187" s="5">
        <v>90</v>
      </c>
      <c r="U187" s="5">
        <v>69</v>
      </c>
      <c r="V187" s="5">
        <v>4858</v>
      </c>
      <c r="W187" s="5">
        <v>3201</v>
      </c>
      <c r="X187" s="37">
        <f t="shared" si="25"/>
        <v>0.75945731828084773</v>
      </c>
      <c r="Y187" s="37">
        <f t="shared" si="26"/>
        <v>0</v>
      </c>
      <c r="Z187" s="37">
        <f t="shared" si="27"/>
        <v>0.2405426817191523</v>
      </c>
      <c r="AA187" s="37">
        <f t="shared" si="28"/>
        <v>0.77718223583460955</v>
      </c>
      <c r="AB187" s="37">
        <f t="shared" si="29"/>
        <v>0</v>
      </c>
      <c r="AC187" s="37">
        <f t="shared" si="30"/>
        <v>0.22281776416539051</v>
      </c>
      <c r="AD187" s="36">
        <f t="shared" si="31"/>
        <v>5.2485640720934838E-3</v>
      </c>
      <c r="AE187" s="36">
        <f t="shared" si="32"/>
        <v>7.3785326465265208E-3</v>
      </c>
      <c r="AF187" s="37">
        <f t="shared" si="33"/>
        <v>0.70466321243523311</v>
      </c>
    </row>
    <row r="188" spans="1:32" x14ac:dyDescent="0.25">
      <c r="A188" s="2" t="s">
        <v>1473</v>
      </c>
      <c r="B188" s="3" t="s">
        <v>24</v>
      </c>
      <c r="C188" s="4" t="s">
        <v>1474</v>
      </c>
      <c r="D188" s="3" t="s">
        <v>26</v>
      </c>
      <c r="E188" s="3" t="s">
        <v>1475</v>
      </c>
      <c r="F188" s="3" t="s">
        <v>28</v>
      </c>
      <c r="G188" s="3" t="s">
        <v>28</v>
      </c>
      <c r="H188" s="5">
        <v>195</v>
      </c>
      <c r="I188" s="5">
        <v>22</v>
      </c>
      <c r="J188" s="5">
        <v>148</v>
      </c>
      <c r="K188" s="5">
        <v>171</v>
      </c>
      <c r="L188" s="5">
        <v>5.1833999999999998E-2</v>
      </c>
      <c r="M188" s="5">
        <f t="shared" si="23"/>
        <v>4507</v>
      </c>
      <c r="N188" s="5">
        <v>20</v>
      </c>
      <c r="O188" s="5">
        <v>4432</v>
      </c>
      <c r="P188" s="5">
        <v>3299</v>
      </c>
      <c r="Q188" s="5">
        <v>0</v>
      </c>
      <c r="R188" s="5">
        <v>0</v>
      </c>
      <c r="S188" s="5">
        <f t="shared" si="24"/>
        <v>3352</v>
      </c>
      <c r="T188" s="5">
        <v>12</v>
      </c>
      <c r="U188" s="5">
        <v>1</v>
      </c>
      <c r="V188" s="5">
        <v>75</v>
      </c>
      <c r="W188" s="5">
        <v>53</v>
      </c>
      <c r="X188" s="37">
        <f t="shared" si="25"/>
        <v>0.98335921899267809</v>
      </c>
      <c r="Y188" s="37">
        <f t="shared" si="26"/>
        <v>0</v>
      </c>
      <c r="Z188" s="37">
        <f t="shared" si="27"/>
        <v>1.6640781007321942E-2</v>
      </c>
      <c r="AA188" s="37">
        <f t="shared" si="28"/>
        <v>0.98418854415274459</v>
      </c>
      <c r="AB188" s="37">
        <f t="shared" si="29"/>
        <v>0</v>
      </c>
      <c r="AC188" s="37">
        <f t="shared" si="30"/>
        <v>1.5811455847255369E-2</v>
      </c>
      <c r="AD188" s="36">
        <f t="shared" si="31"/>
        <v>4.4375416019525179E-3</v>
      </c>
      <c r="AE188" s="36">
        <f t="shared" si="32"/>
        <v>5.9665871121718375E-3</v>
      </c>
      <c r="AF188" s="37">
        <f t="shared" si="33"/>
        <v>0.86549707602339176</v>
      </c>
    </row>
    <row r="189" spans="1:32" x14ac:dyDescent="0.25">
      <c r="A189" s="2" t="s">
        <v>2210</v>
      </c>
      <c r="B189" s="3" t="s">
        <v>24</v>
      </c>
      <c r="C189" s="4" t="s">
        <v>2211</v>
      </c>
      <c r="D189" s="3" t="s">
        <v>206</v>
      </c>
      <c r="E189" s="3" t="s">
        <v>2212</v>
      </c>
      <c r="F189" s="3" t="s">
        <v>28</v>
      </c>
      <c r="G189" s="3" t="s">
        <v>28</v>
      </c>
      <c r="H189" s="5">
        <v>13</v>
      </c>
      <c r="I189" s="5">
        <v>1</v>
      </c>
      <c r="J189" s="5">
        <v>17</v>
      </c>
      <c r="K189" s="5">
        <v>21</v>
      </c>
      <c r="L189" s="5">
        <v>1.4936E-2</v>
      </c>
      <c r="M189" s="5">
        <f t="shared" si="23"/>
        <v>1929</v>
      </c>
      <c r="N189" s="5">
        <v>0</v>
      </c>
      <c r="O189" s="5">
        <v>1923</v>
      </c>
      <c r="P189" s="5">
        <v>1406</v>
      </c>
      <c r="Q189" s="5">
        <v>0</v>
      </c>
      <c r="R189" s="5">
        <v>0</v>
      </c>
      <c r="S189" s="5">
        <f t="shared" si="24"/>
        <v>1411</v>
      </c>
      <c r="T189" s="5">
        <v>0</v>
      </c>
      <c r="U189" s="5">
        <v>0</v>
      </c>
      <c r="V189" s="5">
        <v>6</v>
      </c>
      <c r="W189" s="5">
        <v>5</v>
      </c>
      <c r="X189" s="37">
        <f t="shared" si="25"/>
        <v>0.99688958009331263</v>
      </c>
      <c r="Y189" s="37">
        <f t="shared" si="26"/>
        <v>0</v>
      </c>
      <c r="Z189" s="37">
        <f t="shared" si="27"/>
        <v>3.1104199066874028E-3</v>
      </c>
      <c r="AA189" s="37">
        <f t="shared" si="28"/>
        <v>0.9964564138908576</v>
      </c>
      <c r="AB189" s="37">
        <f t="shared" si="29"/>
        <v>0</v>
      </c>
      <c r="AC189" s="37">
        <f t="shared" si="30"/>
        <v>3.5435861091424521E-3</v>
      </c>
      <c r="AD189" s="36">
        <f t="shared" si="31"/>
        <v>0</v>
      </c>
      <c r="AE189" s="36">
        <f t="shared" si="32"/>
        <v>0</v>
      </c>
      <c r="AF189" s="37">
        <f t="shared" si="33"/>
        <v>0.80952380952380953</v>
      </c>
    </row>
    <row r="190" spans="1:32" x14ac:dyDescent="0.25">
      <c r="A190" s="2" t="s">
        <v>918</v>
      </c>
      <c r="B190" s="3" t="s">
        <v>24</v>
      </c>
      <c r="C190" s="4" t="s">
        <v>919</v>
      </c>
      <c r="D190" s="3" t="s">
        <v>26</v>
      </c>
      <c r="E190" s="3" t="s">
        <v>920</v>
      </c>
      <c r="F190" s="3" t="s">
        <v>28</v>
      </c>
      <c r="G190" s="3" t="s">
        <v>28</v>
      </c>
      <c r="H190" s="5">
        <v>92</v>
      </c>
      <c r="I190" s="5">
        <v>0</v>
      </c>
      <c r="J190" s="5">
        <v>101</v>
      </c>
      <c r="K190" s="5">
        <v>191</v>
      </c>
      <c r="L190" s="5">
        <v>3.3473999999999997E-2</v>
      </c>
      <c r="M190" s="5">
        <f t="shared" si="23"/>
        <v>8775</v>
      </c>
      <c r="N190" s="5">
        <v>43</v>
      </c>
      <c r="O190" s="5">
        <v>7824</v>
      </c>
      <c r="P190" s="5">
        <v>5706</v>
      </c>
      <c r="Q190" s="5">
        <v>0</v>
      </c>
      <c r="R190" s="5">
        <v>0</v>
      </c>
      <c r="S190" s="5">
        <f t="shared" si="24"/>
        <v>6198</v>
      </c>
      <c r="T190" s="5">
        <v>43</v>
      </c>
      <c r="U190" s="5">
        <v>6</v>
      </c>
      <c r="V190" s="5">
        <v>951</v>
      </c>
      <c r="W190" s="5">
        <v>492</v>
      </c>
      <c r="X190" s="37">
        <f t="shared" si="25"/>
        <v>0.89162393162393161</v>
      </c>
      <c r="Y190" s="37">
        <f t="shared" si="26"/>
        <v>0</v>
      </c>
      <c r="Z190" s="37">
        <f t="shared" si="27"/>
        <v>0.10837606837606838</v>
      </c>
      <c r="AA190" s="37">
        <f t="shared" si="28"/>
        <v>0.92061955469506296</v>
      </c>
      <c r="AB190" s="37">
        <f t="shared" si="29"/>
        <v>0</v>
      </c>
      <c r="AC190" s="37">
        <f t="shared" si="30"/>
        <v>7.9380445304937083E-2</v>
      </c>
      <c r="AD190" s="36">
        <f t="shared" si="31"/>
        <v>4.9002849002849E-3</v>
      </c>
      <c r="AE190" s="36">
        <f t="shared" si="32"/>
        <v>6.9377218457566956E-3</v>
      </c>
      <c r="AF190" s="37">
        <f t="shared" si="33"/>
        <v>0.52879581151832455</v>
      </c>
    </row>
    <row r="191" spans="1:32" x14ac:dyDescent="0.25">
      <c r="A191" s="2" t="s">
        <v>1788</v>
      </c>
      <c r="B191" s="3" t="s">
        <v>24</v>
      </c>
      <c r="C191" s="4" t="s">
        <v>1789</v>
      </c>
      <c r="D191" s="3" t="s">
        <v>26</v>
      </c>
      <c r="E191" s="3" t="s">
        <v>1790</v>
      </c>
      <c r="F191" s="3" t="s">
        <v>28</v>
      </c>
      <c r="G191" s="3" t="s">
        <v>28</v>
      </c>
      <c r="H191" s="5">
        <v>59</v>
      </c>
      <c r="I191" s="5">
        <v>2</v>
      </c>
      <c r="J191" s="5">
        <v>78</v>
      </c>
      <c r="K191" s="5">
        <v>82</v>
      </c>
      <c r="L191" s="5">
        <v>3.5839000000000003E-2</v>
      </c>
      <c r="M191" s="5">
        <f t="shared" si="23"/>
        <v>3139</v>
      </c>
      <c r="N191" s="5">
        <v>30</v>
      </c>
      <c r="O191" s="5">
        <v>3099</v>
      </c>
      <c r="P191" s="5">
        <v>2288</v>
      </c>
      <c r="Q191" s="5">
        <v>0</v>
      </c>
      <c r="R191" s="5">
        <v>0</v>
      </c>
      <c r="S191" s="5">
        <f t="shared" si="24"/>
        <v>2316</v>
      </c>
      <c r="T191" s="5">
        <v>3</v>
      </c>
      <c r="U191" s="5">
        <v>1</v>
      </c>
      <c r="V191" s="5">
        <v>40</v>
      </c>
      <c r="W191" s="5">
        <v>28</v>
      </c>
      <c r="X191" s="37">
        <f t="shared" si="25"/>
        <v>0.98725708824466396</v>
      </c>
      <c r="Y191" s="37">
        <f t="shared" si="26"/>
        <v>0</v>
      </c>
      <c r="Z191" s="37">
        <f t="shared" si="27"/>
        <v>1.2742911755336095E-2</v>
      </c>
      <c r="AA191" s="37">
        <f t="shared" si="28"/>
        <v>0.98791018998272884</v>
      </c>
      <c r="AB191" s="37">
        <f t="shared" si="29"/>
        <v>0</v>
      </c>
      <c r="AC191" s="37">
        <f t="shared" si="30"/>
        <v>1.2089810017271158E-2</v>
      </c>
      <c r="AD191" s="36">
        <f t="shared" si="31"/>
        <v>9.5571838165020712E-3</v>
      </c>
      <c r="AE191" s="36">
        <f t="shared" si="32"/>
        <v>1.2953367875647668E-2</v>
      </c>
      <c r="AF191" s="37">
        <f t="shared" si="33"/>
        <v>0.95121951219512191</v>
      </c>
    </row>
    <row r="192" spans="1:32" x14ac:dyDescent="0.25">
      <c r="A192" s="2" t="s">
        <v>516</v>
      </c>
      <c r="B192" s="3" t="s">
        <v>24</v>
      </c>
      <c r="C192" s="4" t="s">
        <v>517</v>
      </c>
      <c r="D192" s="3" t="s">
        <v>26</v>
      </c>
      <c r="E192" s="3" t="s">
        <v>518</v>
      </c>
      <c r="F192" s="3" t="s">
        <v>28</v>
      </c>
      <c r="G192" s="3" t="s">
        <v>28</v>
      </c>
      <c r="H192" s="5">
        <v>1091</v>
      </c>
      <c r="I192" s="5">
        <v>42</v>
      </c>
      <c r="J192" s="5">
        <v>1460</v>
      </c>
      <c r="K192" s="5">
        <v>1593</v>
      </c>
      <c r="L192" s="5">
        <v>0.16713900000000001</v>
      </c>
      <c r="M192" s="5">
        <f t="shared" si="23"/>
        <v>15226</v>
      </c>
      <c r="N192" s="5">
        <v>976</v>
      </c>
      <c r="O192" s="5">
        <v>13941</v>
      </c>
      <c r="P192" s="5">
        <v>9531</v>
      </c>
      <c r="Q192" s="5">
        <v>0</v>
      </c>
      <c r="R192" s="5">
        <v>0</v>
      </c>
      <c r="S192" s="5">
        <f t="shared" si="24"/>
        <v>10362</v>
      </c>
      <c r="T192" s="5">
        <v>34</v>
      </c>
      <c r="U192" s="5">
        <v>20</v>
      </c>
      <c r="V192" s="5">
        <v>1285</v>
      </c>
      <c r="W192" s="5">
        <v>831</v>
      </c>
      <c r="X192" s="37">
        <f t="shared" si="25"/>
        <v>0.91560488637856297</v>
      </c>
      <c r="Y192" s="37">
        <f t="shared" si="26"/>
        <v>0</v>
      </c>
      <c r="Z192" s="37">
        <f t="shared" si="27"/>
        <v>8.4395113621437021E-2</v>
      </c>
      <c r="AA192" s="37">
        <f t="shared" si="28"/>
        <v>0.91980312680949627</v>
      </c>
      <c r="AB192" s="37">
        <f t="shared" si="29"/>
        <v>0</v>
      </c>
      <c r="AC192" s="37">
        <f t="shared" si="30"/>
        <v>8.0196873190503767E-2</v>
      </c>
      <c r="AD192" s="36">
        <f t="shared" si="31"/>
        <v>6.4100880073558381E-2</v>
      </c>
      <c r="AE192" s="36">
        <f t="shared" si="32"/>
        <v>9.4190310750820308E-2</v>
      </c>
      <c r="AF192" s="37">
        <f t="shared" si="33"/>
        <v>0.91650973006905212</v>
      </c>
    </row>
    <row r="193" spans="1:32" x14ac:dyDescent="0.25">
      <c r="A193" s="2" t="s">
        <v>2071</v>
      </c>
      <c r="B193" s="3" t="s">
        <v>24</v>
      </c>
      <c r="C193" s="4" t="s">
        <v>2072</v>
      </c>
      <c r="D193" s="3" t="s">
        <v>26</v>
      </c>
      <c r="E193" s="3" t="s">
        <v>2073</v>
      </c>
      <c r="F193" s="3" t="s">
        <v>28</v>
      </c>
      <c r="G193" s="3" t="s">
        <v>28</v>
      </c>
      <c r="H193" s="5">
        <v>28</v>
      </c>
      <c r="I193" s="5">
        <v>0</v>
      </c>
      <c r="J193" s="5">
        <v>38</v>
      </c>
      <c r="K193" s="5">
        <v>40</v>
      </c>
      <c r="L193" s="5">
        <v>2.3654999999999999E-2</v>
      </c>
      <c r="M193" s="5">
        <f t="shared" si="23"/>
        <v>2422</v>
      </c>
      <c r="N193" s="5">
        <v>24</v>
      </c>
      <c r="O193" s="5">
        <v>2404</v>
      </c>
      <c r="P193" s="5">
        <v>1691</v>
      </c>
      <c r="Q193" s="5">
        <v>0</v>
      </c>
      <c r="R193" s="5">
        <v>0</v>
      </c>
      <c r="S193" s="5">
        <f t="shared" si="24"/>
        <v>1706</v>
      </c>
      <c r="T193" s="5">
        <v>0</v>
      </c>
      <c r="U193" s="5">
        <v>2</v>
      </c>
      <c r="V193" s="5">
        <v>18</v>
      </c>
      <c r="W193" s="5">
        <v>15</v>
      </c>
      <c r="X193" s="37">
        <f t="shared" si="25"/>
        <v>0.99256812551610241</v>
      </c>
      <c r="Y193" s="37">
        <f t="shared" si="26"/>
        <v>0</v>
      </c>
      <c r="Z193" s="37">
        <f t="shared" si="27"/>
        <v>7.4318744838976049E-3</v>
      </c>
      <c r="AA193" s="37">
        <f t="shared" si="28"/>
        <v>0.99120750293083237</v>
      </c>
      <c r="AB193" s="37">
        <f t="shared" si="29"/>
        <v>0</v>
      </c>
      <c r="AC193" s="37">
        <f t="shared" si="30"/>
        <v>8.7924970691676436E-3</v>
      </c>
      <c r="AD193" s="36">
        <f t="shared" si="31"/>
        <v>9.9091659785301399E-3</v>
      </c>
      <c r="AE193" s="36">
        <f t="shared" si="32"/>
        <v>1.4067995310668231E-2</v>
      </c>
      <c r="AF193" s="37">
        <f t="shared" si="33"/>
        <v>0.95</v>
      </c>
    </row>
    <row r="194" spans="1:32" x14ac:dyDescent="0.25">
      <c r="A194" s="2" t="s">
        <v>1428</v>
      </c>
      <c r="B194" s="3" t="s">
        <v>24</v>
      </c>
      <c r="C194" s="4" t="s">
        <v>1429</v>
      </c>
      <c r="D194" s="3" t="s">
        <v>26</v>
      </c>
      <c r="E194" s="3" t="s">
        <v>1430</v>
      </c>
      <c r="F194" s="3" t="s">
        <v>28</v>
      </c>
      <c r="G194" s="3" t="s">
        <v>28</v>
      </c>
      <c r="H194" s="5">
        <v>191</v>
      </c>
      <c r="I194" s="5">
        <v>31</v>
      </c>
      <c r="J194" s="5">
        <v>129</v>
      </c>
      <c r="K194" s="5">
        <v>154</v>
      </c>
      <c r="L194" s="5">
        <v>4.5765E-2</v>
      </c>
      <c r="M194" s="5">
        <f t="shared" si="23"/>
        <v>4794</v>
      </c>
      <c r="N194" s="5">
        <v>18</v>
      </c>
      <c r="O194" s="5">
        <v>4543</v>
      </c>
      <c r="P194" s="5">
        <v>3365</v>
      </c>
      <c r="Q194" s="5">
        <v>0</v>
      </c>
      <c r="R194" s="5">
        <v>0</v>
      </c>
      <c r="S194" s="5">
        <f t="shared" si="24"/>
        <v>3539</v>
      </c>
      <c r="T194" s="5">
        <v>7</v>
      </c>
      <c r="U194" s="5">
        <v>2</v>
      </c>
      <c r="V194" s="5">
        <v>251</v>
      </c>
      <c r="W194" s="5">
        <v>174</v>
      </c>
      <c r="X194" s="37">
        <f t="shared" si="25"/>
        <v>0.94764288694201082</v>
      </c>
      <c r="Y194" s="37">
        <f t="shared" si="26"/>
        <v>0</v>
      </c>
      <c r="Z194" s="37">
        <f t="shared" si="27"/>
        <v>5.2357113057989152E-2</v>
      </c>
      <c r="AA194" s="37">
        <f t="shared" si="28"/>
        <v>0.95083356880474712</v>
      </c>
      <c r="AB194" s="37">
        <f t="shared" si="29"/>
        <v>0</v>
      </c>
      <c r="AC194" s="37">
        <f t="shared" si="30"/>
        <v>4.9166431195252894E-2</v>
      </c>
      <c r="AD194" s="36">
        <f t="shared" si="31"/>
        <v>3.7546933667083854E-3</v>
      </c>
      <c r="AE194" s="36">
        <f t="shared" si="32"/>
        <v>5.0861825374399544E-3</v>
      </c>
      <c r="AF194" s="37">
        <f t="shared" si="33"/>
        <v>0.83766233766233766</v>
      </c>
    </row>
    <row r="195" spans="1:32" x14ac:dyDescent="0.25">
      <c r="A195" s="2" t="s">
        <v>1399</v>
      </c>
      <c r="B195" s="3" t="s">
        <v>24</v>
      </c>
      <c r="C195" s="4" t="s">
        <v>1400</v>
      </c>
      <c r="D195" s="3" t="s">
        <v>26</v>
      </c>
      <c r="E195" s="3" t="s">
        <v>1401</v>
      </c>
      <c r="F195" s="3" t="s">
        <v>28</v>
      </c>
      <c r="G195" s="3" t="s">
        <v>28</v>
      </c>
      <c r="H195" s="5">
        <v>69</v>
      </c>
      <c r="I195" s="5">
        <v>1</v>
      </c>
      <c r="J195" s="5">
        <v>87</v>
      </c>
      <c r="K195" s="5">
        <v>103</v>
      </c>
      <c r="L195" s="5">
        <v>2.9437000000000001E-2</v>
      </c>
      <c r="M195" s="5">
        <f t="shared" ref="M195:M258" si="34">O195+Q195+V195</f>
        <v>5219</v>
      </c>
      <c r="N195" s="5">
        <v>47</v>
      </c>
      <c r="O195" s="5">
        <v>4766</v>
      </c>
      <c r="P195" s="5">
        <v>3499</v>
      </c>
      <c r="Q195" s="5">
        <v>0</v>
      </c>
      <c r="R195" s="5">
        <v>0</v>
      </c>
      <c r="S195" s="5">
        <f t="shared" ref="S195:S258" si="35">R195+W195+P195</f>
        <v>3791</v>
      </c>
      <c r="T195" s="5">
        <v>5</v>
      </c>
      <c r="U195" s="5">
        <v>3</v>
      </c>
      <c r="V195" s="5">
        <v>453</v>
      </c>
      <c r="W195" s="5">
        <v>292</v>
      </c>
      <c r="X195" s="37">
        <f t="shared" ref="X195:X258" si="36">O195/$M195</f>
        <v>0.91320176278980647</v>
      </c>
      <c r="Y195" s="37">
        <f t="shared" ref="Y195:Y258" si="37">Q195/$M195</f>
        <v>0</v>
      </c>
      <c r="Z195" s="37">
        <f t="shared" ref="Z195:Z258" si="38">V195/$M195</f>
        <v>8.679823721019353E-2</v>
      </c>
      <c r="AA195" s="37">
        <f t="shared" ref="AA195:AA258" si="39">P195/$S195</f>
        <v>0.92297546821419152</v>
      </c>
      <c r="AB195" s="37">
        <f t="shared" ref="AB195:AB258" si="40">R195/$S195</f>
        <v>0</v>
      </c>
      <c r="AC195" s="37">
        <f t="shared" ref="AC195:AC258" si="41">W195/$S195</f>
        <v>7.7024531785808495E-2</v>
      </c>
      <c r="AD195" s="36">
        <f t="shared" ref="AD195:AD258" si="42">$N195/M195</f>
        <v>9.0055566200421544E-3</v>
      </c>
      <c r="AE195" s="36">
        <f t="shared" ref="AE195:AE258" si="43">$N195/S195</f>
        <v>1.2397784225797943E-2</v>
      </c>
      <c r="AF195" s="37">
        <f t="shared" ref="AF195:AF258" si="44">J195/K195</f>
        <v>0.84466019417475724</v>
      </c>
    </row>
    <row r="196" spans="1:32" x14ac:dyDescent="0.25">
      <c r="A196" s="2" t="s">
        <v>483</v>
      </c>
      <c r="B196" s="3" t="s">
        <v>24</v>
      </c>
      <c r="C196" s="4" t="s">
        <v>484</v>
      </c>
      <c r="D196" s="3" t="s">
        <v>26</v>
      </c>
      <c r="E196" s="3" t="s">
        <v>485</v>
      </c>
      <c r="F196" s="3" t="s">
        <v>28</v>
      </c>
      <c r="G196" s="3" t="s">
        <v>28</v>
      </c>
      <c r="H196" s="5">
        <v>262</v>
      </c>
      <c r="I196" s="5">
        <v>8</v>
      </c>
      <c r="J196" s="5">
        <v>287</v>
      </c>
      <c r="K196" s="5">
        <v>403</v>
      </c>
      <c r="L196" s="5">
        <v>4.0806000000000002E-2</v>
      </c>
      <c r="M196" s="5">
        <f t="shared" si="34"/>
        <v>20443</v>
      </c>
      <c r="N196" s="5">
        <v>87</v>
      </c>
      <c r="O196" s="5">
        <v>14446</v>
      </c>
      <c r="P196" s="5">
        <v>9876</v>
      </c>
      <c r="Q196" s="5">
        <v>0</v>
      </c>
      <c r="R196" s="5">
        <v>0</v>
      </c>
      <c r="S196" s="5">
        <f t="shared" si="35"/>
        <v>13817</v>
      </c>
      <c r="T196" s="5">
        <v>12</v>
      </c>
      <c r="U196" s="5">
        <v>111</v>
      </c>
      <c r="V196" s="5">
        <v>5997</v>
      </c>
      <c r="W196" s="5">
        <v>3941</v>
      </c>
      <c r="X196" s="37">
        <f t="shared" si="36"/>
        <v>0.7066477522868464</v>
      </c>
      <c r="Y196" s="37">
        <f t="shared" si="37"/>
        <v>0</v>
      </c>
      <c r="Z196" s="37">
        <f t="shared" si="38"/>
        <v>0.29335224771315366</v>
      </c>
      <c r="AA196" s="37">
        <f t="shared" si="39"/>
        <v>0.71477165810233767</v>
      </c>
      <c r="AB196" s="37">
        <f t="shared" si="40"/>
        <v>0</v>
      </c>
      <c r="AC196" s="37">
        <f t="shared" si="41"/>
        <v>0.28522834189766227</v>
      </c>
      <c r="AD196" s="36">
        <f t="shared" si="42"/>
        <v>4.2557354595705128E-3</v>
      </c>
      <c r="AE196" s="36">
        <f t="shared" si="43"/>
        <v>6.2965911558225379E-3</v>
      </c>
      <c r="AF196" s="37">
        <f t="shared" si="44"/>
        <v>0.71215880893300243</v>
      </c>
    </row>
    <row r="197" spans="1:32" x14ac:dyDescent="0.25">
      <c r="A197" s="2" t="s">
        <v>717</v>
      </c>
      <c r="B197" s="3" t="s">
        <v>24</v>
      </c>
      <c r="C197" s="4" t="s">
        <v>718</v>
      </c>
      <c r="D197" s="3" t="s">
        <v>26</v>
      </c>
      <c r="E197" s="3" t="s">
        <v>719</v>
      </c>
      <c r="F197" s="3" t="s">
        <v>28</v>
      </c>
      <c r="G197" s="3" t="s">
        <v>28</v>
      </c>
      <c r="H197" s="5">
        <v>331</v>
      </c>
      <c r="I197" s="5">
        <v>7</v>
      </c>
      <c r="J197" s="5">
        <v>461</v>
      </c>
      <c r="K197" s="5">
        <v>511</v>
      </c>
      <c r="L197" s="5">
        <v>7.2216000000000002E-2</v>
      </c>
      <c r="M197" s="5">
        <f t="shared" si="34"/>
        <v>10138</v>
      </c>
      <c r="N197" s="5">
        <v>265</v>
      </c>
      <c r="O197" s="5">
        <v>9586</v>
      </c>
      <c r="P197" s="5">
        <v>7076</v>
      </c>
      <c r="Q197" s="5">
        <v>0</v>
      </c>
      <c r="R197" s="5">
        <v>0</v>
      </c>
      <c r="S197" s="5">
        <f t="shared" si="35"/>
        <v>7442</v>
      </c>
      <c r="T197" s="5">
        <v>26</v>
      </c>
      <c r="U197" s="5">
        <v>8</v>
      </c>
      <c r="V197" s="5">
        <v>552</v>
      </c>
      <c r="W197" s="5">
        <v>366</v>
      </c>
      <c r="X197" s="37">
        <f t="shared" si="36"/>
        <v>0.94555139080686523</v>
      </c>
      <c r="Y197" s="37">
        <f t="shared" si="37"/>
        <v>0</v>
      </c>
      <c r="Z197" s="37">
        <f t="shared" si="38"/>
        <v>5.4448609193134739E-2</v>
      </c>
      <c r="AA197" s="37">
        <f t="shared" si="39"/>
        <v>0.95081967213114749</v>
      </c>
      <c r="AB197" s="37">
        <f t="shared" si="40"/>
        <v>0</v>
      </c>
      <c r="AC197" s="37">
        <f t="shared" si="41"/>
        <v>4.9180327868852458E-2</v>
      </c>
      <c r="AD197" s="36">
        <f t="shared" si="42"/>
        <v>2.6139277964095483E-2</v>
      </c>
      <c r="AE197" s="36">
        <f t="shared" si="43"/>
        <v>3.5608707336737433E-2</v>
      </c>
      <c r="AF197" s="37">
        <f t="shared" si="44"/>
        <v>0.90215264187866928</v>
      </c>
    </row>
    <row r="198" spans="1:32" x14ac:dyDescent="0.25">
      <c r="A198" s="2" t="s">
        <v>105</v>
      </c>
      <c r="B198" s="3" t="s">
        <v>24</v>
      </c>
      <c r="C198" s="4" t="s">
        <v>106</v>
      </c>
      <c r="D198" s="3" t="s">
        <v>26</v>
      </c>
      <c r="E198" s="3" t="s">
        <v>107</v>
      </c>
      <c r="F198" s="3" t="s">
        <v>28</v>
      </c>
      <c r="G198" s="3" t="s">
        <v>28</v>
      </c>
      <c r="H198" s="5">
        <v>1555</v>
      </c>
      <c r="I198" s="5">
        <v>93</v>
      </c>
      <c r="J198" s="5">
        <v>1280</v>
      </c>
      <c r="K198" s="5">
        <v>1907</v>
      </c>
      <c r="L198" s="5">
        <v>6.5785999999999997E-2</v>
      </c>
      <c r="M198" s="5">
        <f t="shared" si="34"/>
        <v>61480</v>
      </c>
      <c r="N198" s="5">
        <v>350</v>
      </c>
      <c r="O198" s="5">
        <v>41100</v>
      </c>
      <c r="P198" s="5">
        <v>28988</v>
      </c>
      <c r="Q198" s="5">
        <v>0</v>
      </c>
      <c r="R198" s="5">
        <v>0</v>
      </c>
      <c r="S198" s="5">
        <f t="shared" si="35"/>
        <v>42472</v>
      </c>
      <c r="T198" s="5">
        <v>257</v>
      </c>
      <c r="U198" s="5">
        <v>199</v>
      </c>
      <c r="V198" s="5">
        <v>20380</v>
      </c>
      <c r="W198" s="5">
        <v>13484</v>
      </c>
      <c r="X198" s="37">
        <f t="shared" si="36"/>
        <v>0.66851008458035133</v>
      </c>
      <c r="Y198" s="37">
        <f t="shared" si="37"/>
        <v>0</v>
      </c>
      <c r="Z198" s="37">
        <f t="shared" si="38"/>
        <v>0.33148991541964867</v>
      </c>
      <c r="AA198" s="37">
        <f t="shared" si="39"/>
        <v>0.68252024863439442</v>
      </c>
      <c r="AB198" s="37">
        <f t="shared" si="40"/>
        <v>0</v>
      </c>
      <c r="AC198" s="37">
        <f t="shared" si="41"/>
        <v>0.31747975136560558</v>
      </c>
      <c r="AD198" s="36">
        <f t="shared" si="42"/>
        <v>5.6929082628497073E-3</v>
      </c>
      <c r="AE198" s="36">
        <f t="shared" si="43"/>
        <v>8.2407233000565076E-3</v>
      </c>
      <c r="AF198" s="37">
        <f t="shared" si="44"/>
        <v>0.67121132669113792</v>
      </c>
    </row>
    <row r="199" spans="1:32" x14ac:dyDescent="0.25">
      <c r="A199" s="2" t="s">
        <v>75</v>
      </c>
      <c r="B199" s="3" t="s">
        <v>24</v>
      </c>
      <c r="C199" s="4" t="s">
        <v>76</v>
      </c>
      <c r="D199" s="3" t="s">
        <v>26</v>
      </c>
      <c r="E199" s="3" t="s">
        <v>77</v>
      </c>
      <c r="F199" s="3" t="s">
        <v>28</v>
      </c>
      <c r="G199" s="3" t="s">
        <v>28</v>
      </c>
      <c r="H199" s="5">
        <v>4039</v>
      </c>
      <c r="I199" s="5">
        <v>174</v>
      </c>
      <c r="J199" s="5">
        <v>2925</v>
      </c>
      <c r="K199" s="5">
        <v>4451</v>
      </c>
      <c r="L199" s="5">
        <v>0.13131699999999999</v>
      </c>
      <c r="M199" s="5">
        <f t="shared" si="34"/>
        <v>78793</v>
      </c>
      <c r="N199" s="5">
        <v>1241</v>
      </c>
      <c r="O199" s="5">
        <v>51284</v>
      </c>
      <c r="P199" s="5">
        <v>33895</v>
      </c>
      <c r="Q199" s="5">
        <v>0</v>
      </c>
      <c r="R199" s="5">
        <v>0</v>
      </c>
      <c r="S199" s="5">
        <f t="shared" si="35"/>
        <v>50661</v>
      </c>
      <c r="T199" s="5">
        <v>253</v>
      </c>
      <c r="U199" s="5">
        <v>494</v>
      </c>
      <c r="V199" s="5">
        <v>27509</v>
      </c>
      <c r="W199" s="5">
        <v>16766</v>
      </c>
      <c r="X199" s="37">
        <f t="shared" si="36"/>
        <v>0.65087000114223348</v>
      </c>
      <c r="Y199" s="37">
        <f t="shared" si="37"/>
        <v>0</v>
      </c>
      <c r="Z199" s="37">
        <f t="shared" si="38"/>
        <v>0.34912999885776658</v>
      </c>
      <c r="AA199" s="37">
        <f t="shared" si="39"/>
        <v>0.66905509168788613</v>
      </c>
      <c r="AB199" s="37">
        <f t="shared" si="40"/>
        <v>0</v>
      </c>
      <c r="AC199" s="37">
        <f t="shared" si="41"/>
        <v>0.33094490831211387</v>
      </c>
      <c r="AD199" s="36">
        <f t="shared" si="42"/>
        <v>1.5750130087698145E-2</v>
      </c>
      <c r="AE199" s="36">
        <f t="shared" si="43"/>
        <v>2.4496160754821264E-2</v>
      </c>
      <c r="AF199" s="37">
        <f t="shared" si="44"/>
        <v>0.65715569534935969</v>
      </c>
    </row>
    <row r="200" spans="1:32" x14ac:dyDescent="0.25">
      <c r="A200" s="2" t="s">
        <v>540</v>
      </c>
      <c r="B200" s="3" t="s">
        <v>24</v>
      </c>
      <c r="C200" s="4" t="s">
        <v>541</v>
      </c>
      <c r="D200" s="3" t="s">
        <v>26</v>
      </c>
      <c r="E200" s="3" t="s">
        <v>542</v>
      </c>
      <c r="F200" s="3" t="s">
        <v>28</v>
      </c>
      <c r="G200" s="3" t="s">
        <v>28</v>
      </c>
      <c r="H200" s="5">
        <v>606</v>
      </c>
      <c r="I200" s="5">
        <v>13</v>
      </c>
      <c r="J200" s="5">
        <v>669</v>
      </c>
      <c r="K200" s="5">
        <v>772</v>
      </c>
      <c r="L200" s="5">
        <v>8.3350999999999995E-2</v>
      </c>
      <c r="M200" s="5">
        <f t="shared" si="34"/>
        <v>15470</v>
      </c>
      <c r="N200" s="5">
        <v>334</v>
      </c>
      <c r="O200" s="5">
        <v>13016</v>
      </c>
      <c r="P200" s="5">
        <v>9262</v>
      </c>
      <c r="Q200" s="5">
        <v>0</v>
      </c>
      <c r="R200" s="5">
        <v>0</v>
      </c>
      <c r="S200" s="5">
        <f t="shared" si="35"/>
        <v>10941</v>
      </c>
      <c r="T200" s="5">
        <v>21</v>
      </c>
      <c r="U200" s="5">
        <v>17</v>
      </c>
      <c r="V200" s="5">
        <v>2454</v>
      </c>
      <c r="W200" s="5">
        <v>1679</v>
      </c>
      <c r="X200" s="37">
        <f t="shared" si="36"/>
        <v>0.84137039431157079</v>
      </c>
      <c r="Y200" s="37">
        <f t="shared" si="37"/>
        <v>0</v>
      </c>
      <c r="Z200" s="37">
        <f t="shared" si="38"/>
        <v>0.15862960568842921</v>
      </c>
      <c r="AA200" s="37">
        <f t="shared" si="39"/>
        <v>0.84654053560003661</v>
      </c>
      <c r="AB200" s="37">
        <f t="shared" si="40"/>
        <v>0</v>
      </c>
      <c r="AC200" s="37">
        <f t="shared" si="41"/>
        <v>0.15345946439996344</v>
      </c>
      <c r="AD200" s="36">
        <f t="shared" si="42"/>
        <v>2.1590174531351002E-2</v>
      </c>
      <c r="AE200" s="36">
        <f t="shared" si="43"/>
        <v>3.052737409743168E-2</v>
      </c>
      <c r="AF200" s="37">
        <f t="shared" si="44"/>
        <v>0.86658031088082899</v>
      </c>
    </row>
    <row r="201" spans="1:32" x14ac:dyDescent="0.25">
      <c r="A201" s="2" t="s">
        <v>1190</v>
      </c>
      <c r="B201" s="3" t="s">
        <v>24</v>
      </c>
      <c r="C201" s="4" t="s">
        <v>1191</v>
      </c>
      <c r="D201" s="3" t="s">
        <v>26</v>
      </c>
      <c r="E201" s="3" t="s">
        <v>1192</v>
      </c>
      <c r="F201" s="3" t="s">
        <v>28</v>
      </c>
      <c r="G201" s="3" t="s">
        <v>28</v>
      </c>
      <c r="H201" s="5">
        <v>145</v>
      </c>
      <c r="I201" s="5">
        <v>3</v>
      </c>
      <c r="J201" s="5">
        <v>187</v>
      </c>
      <c r="K201" s="5">
        <v>195</v>
      </c>
      <c r="L201" s="5">
        <v>4.5013999999999998E-2</v>
      </c>
      <c r="M201" s="5">
        <f t="shared" si="34"/>
        <v>6290</v>
      </c>
      <c r="N201" s="5">
        <v>91</v>
      </c>
      <c r="O201" s="5">
        <v>6213</v>
      </c>
      <c r="P201" s="5">
        <v>4332</v>
      </c>
      <c r="Q201" s="5">
        <v>0</v>
      </c>
      <c r="R201" s="5">
        <v>0</v>
      </c>
      <c r="S201" s="5">
        <f t="shared" si="35"/>
        <v>4385</v>
      </c>
      <c r="T201" s="5">
        <v>13</v>
      </c>
      <c r="U201" s="5">
        <v>1</v>
      </c>
      <c r="V201" s="5">
        <v>77</v>
      </c>
      <c r="W201" s="5">
        <v>53</v>
      </c>
      <c r="X201" s="37">
        <f t="shared" si="36"/>
        <v>0.987758346581876</v>
      </c>
      <c r="Y201" s="37">
        <f t="shared" si="37"/>
        <v>0</v>
      </c>
      <c r="Z201" s="37">
        <f t="shared" si="38"/>
        <v>1.2241653418124006E-2</v>
      </c>
      <c r="AA201" s="37">
        <f t="shared" si="39"/>
        <v>0.98791334093500571</v>
      </c>
      <c r="AB201" s="37">
        <f t="shared" si="40"/>
        <v>0</v>
      </c>
      <c r="AC201" s="37">
        <f t="shared" si="41"/>
        <v>1.2086659064994299E-2</v>
      </c>
      <c r="AD201" s="36">
        <f t="shared" si="42"/>
        <v>1.4467408585055644E-2</v>
      </c>
      <c r="AE201" s="36">
        <f t="shared" si="43"/>
        <v>2.0752565564424175E-2</v>
      </c>
      <c r="AF201" s="37">
        <f t="shared" si="44"/>
        <v>0.95897435897435901</v>
      </c>
    </row>
    <row r="202" spans="1:32" x14ac:dyDescent="0.25">
      <c r="A202" s="2" t="s">
        <v>45</v>
      </c>
      <c r="B202" s="3" t="s">
        <v>24</v>
      </c>
      <c r="C202" s="4" t="s">
        <v>46</v>
      </c>
      <c r="D202" s="3" t="s">
        <v>26</v>
      </c>
      <c r="E202" s="3" t="s">
        <v>47</v>
      </c>
      <c r="F202" s="3" t="s">
        <v>28</v>
      </c>
      <c r="G202" s="3" t="s">
        <v>28</v>
      </c>
      <c r="H202" s="5">
        <v>3620</v>
      </c>
      <c r="I202" s="5">
        <v>203</v>
      </c>
      <c r="J202" s="5">
        <v>2859</v>
      </c>
      <c r="K202" s="5">
        <v>6254</v>
      </c>
      <c r="L202" s="5">
        <v>0.13383</v>
      </c>
      <c r="M202" s="5">
        <f t="shared" si="34"/>
        <v>110189</v>
      </c>
      <c r="N202" s="5">
        <v>1539</v>
      </c>
      <c r="O202" s="5">
        <v>70479</v>
      </c>
      <c r="P202" s="5">
        <v>46731</v>
      </c>
      <c r="Q202" s="5">
        <v>0</v>
      </c>
      <c r="R202" s="5">
        <v>0</v>
      </c>
      <c r="S202" s="5">
        <f t="shared" si="35"/>
        <v>72129</v>
      </c>
      <c r="T202" s="5">
        <v>520</v>
      </c>
      <c r="U202" s="5">
        <v>802</v>
      </c>
      <c r="V202" s="5">
        <v>39710</v>
      </c>
      <c r="W202" s="5">
        <v>25398</v>
      </c>
      <c r="X202" s="37">
        <f t="shared" si="36"/>
        <v>0.63961919973863091</v>
      </c>
      <c r="Y202" s="37">
        <f t="shared" si="37"/>
        <v>0</v>
      </c>
      <c r="Z202" s="37">
        <f t="shared" si="38"/>
        <v>0.36038080026136909</v>
      </c>
      <c r="AA202" s="37">
        <f t="shared" si="39"/>
        <v>0.64788088008983902</v>
      </c>
      <c r="AB202" s="37">
        <f t="shared" si="40"/>
        <v>0</v>
      </c>
      <c r="AC202" s="37">
        <f t="shared" si="41"/>
        <v>0.35211911991016098</v>
      </c>
      <c r="AD202" s="36">
        <f t="shared" si="42"/>
        <v>1.3966911397689425E-2</v>
      </c>
      <c r="AE202" s="36">
        <f t="shared" si="43"/>
        <v>2.1336771617518614E-2</v>
      </c>
      <c r="AF202" s="37">
        <f t="shared" si="44"/>
        <v>0.45714742564758554</v>
      </c>
    </row>
    <row r="203" spans="1:32" x14ac:dyDescent="0.25">
      <c r="A203" s="2" t="s">
        <v>1847</v>
      </c>
      <c r="B203" s="3" t="s">
        <v>24</v>
      </c>
      <c r="C203" s="4" t="s">
        <v>1848</v>
      </c>
      <c r="D203" s="3" t="s">
        <v>26</v>
      </c>
      <c r="E203" s="3" t="s">
        <v>1849</v>
      </c>
      <c r="F203" s="3" t="s">
        <v>28</v>
      </c>
      <c r="G203" s="3" t="s">
        <v>28</v>
      </c>
      <c r="H203" s="5">
        <v>30</v>
      </c>
      <c r="I203" s="5">
        <v>0</v>
      </c>
      <c r="J203" s="5">
        <v>47</v>
      </c>
      <c r="K203" s="5">
        <v>50</v>
      </c>
      <c r="L203" s="5">
        <v>2.3266999999999999E-2</v>
      </c>
      <c r="M203" s="5">
        <f t="shared" si="34"/>
        <v>3023</v>
      </c>
      <c r="N203" s="5">
        <v>28</v>
      </c>
      <c r="O203" s="5">
        <v>2951</v>
      </c>
      <c r="P203" s="5">
        <v>2149</v>
      </c>
      <c r="Q203" s="5">
        <v>0</v>
      </c>
      <c r="R203" s="5">
        <v>0</v>
      </c>
      <c r="S203" s="5">
        <f t="shared" si="35"/>
        <v>2201</v>
      </c>
      <c r="T203" s="5">
        <v>4</v>
      </c>
      <c r="U203" s="5">
        <v>1</v>
      </c>
      <c r="V203" s="5">
        <v>72</v>
      </c>
      <c r="W203" s="5">
        <v>52</v>
      </c>
      <c r="X203" s="37">
        <f t="shared" si="36"/>
        <v>0.97618260006615942</v>
      </c>
      <c r="Y203" s="37">
        <f t="shared" si="37"/>
        <v>0</v>
      </c>
      <c r="Z203" s="37">
        <f t="shared" si="38"/>
        <v>2.3817399933840556E-2</v>
      </c>
      <c r="AA203" s="37">
        <f t="shared" si="39"/>
        <v>0.97637437528396187</v>
      </c>
      <c r="AB203" s="37">
        <f t="shared" si="40"/>
        <v>0</v>
      </c>
      <c r="AC203" s="37">
        <f t="shared" si="41"/>
        <v>2.3625624716038164E-2</v>
      </c>
      <c r="AD203" s="36">
        <f t="shared" si="42"/>
        <v>9.2623221964935488E-3</v>
      </c>
      <c r="AE203" s="36">
        <f t="shared" si="43"/>
        <v>1.2721490231712857E-2</v>
      </c>
      <c r="AF203" s="37">
        <f t="shared" si="44"/>
        <v>0.94</v>
      </c>
    </row>
    <row r="204" spans="1:32" x14ac:dyDescent="0.25">
      <c r="A204" s="2" t="s">
        <v>915</v>
      </c>
      <c r="B204" s="3" t="s">
        <v>24</v>
      </c>
      <c r="C204" s="4" t="s">
        <v>916</v>
      </c>
      <c r="D204" s="3" t="s">
        <v>26</v>
      </c>
      <c r="E204" s="3" t="s">
        <v>917</v>
      </c>
      <c r="F204" s="3" t="s">
        <v>28</v>
      </c>
      <c r="G204" s="3" t="s">
        <v>28</v>
      </c>
      <c r="H204" s="5">
        <v>483</v>
      </c>
      <c r="I204" s="5">
        <v>36</v>
      </c>
      <c r="J204" s="5">
        <v>363</v>
      </c>
      <c r="K204" s="5">
        <v>401</v>
      </c>
      <c r="L204" s="5">
        <v>7.0116999999999999E-2</v>
      </c>
      <c r="M204" s="5">
        <f t="shared" si="34"/>
        <v>8034</v>
      </c>
      <c r="N204" s="5">
        <v>70</v>
      </c>
      <c r="O204" s="5">
        <v>7792</v>
      </c>
      <c r="P204" s="5">
        <v>5719</v>
      </c>
      <c r="Q204" s="5">
        <v>0</v>
      </c>
      <c r="R204" s="5">
        <v>0</v>
      </c>
      <c r="S204" s="5">
        <f t="shared" si="35"/>
        <v>5882</v>
      </c>
      <c r="T204" s="5">
        <v>23</v>
      </c>
      <c r="U204" s="5">
        <v>1</v>
      </c>
      <c r="V204" s="5">
        <v>242</v>
      </c>
      <c r="W204" s="5">
        <v>163</v>
      </c>
      <c r="X204" s="37">
        <f t="shared" si="36"/>
        <v>0.96987801842170773</v>
      </c>
      <c r="Y204" s="37">
        <f t="shared" si="37"/>
        <v>0</v>
      </c>
      <c r="Z204" s="37">
        <f t="shared" si="38"/>
        <v>3.0121981578292257E-2</v>
      </c>
      <c r="AA204" s="37">
        <f t="shared" si="39"/>
        <v>0.972288337300238</v>
      </c>
      <c r="AB204" s="37">
        <f t="shared" si="40"/>
        <v>0</v>
      </c>
      <c r="AC204" s="37">
        <f t="shared" si="41"/>
        <v>2.7711662699761986E-2</v>
      </c>
      <c r="AD204" s="36">
        <f t="shared" si="42"/>
        <v>8.7129698780184211E-3</v>
      </c>
      <c r="AE204" s="36">
        <f t="shared" si="43"/>
        <v>1.1900714042842571E-2</v>
      </c>
      <c r="AF204" s="37">
        <f t="shared" si="44"/>
        <v>0.90523690773067333</v>
      </c>
    </row>
    <row r="205" spans="1:32" x14ac:dyDescent="0.25">
      <c r="A205" s="2" t="s">
        <v>585</v>
      </c>
      <c r="B205" s="3" t="s">
        <v>24</v>
      </c>
      <c r="C205" s="4" t="s">
        <v>586</v>
      </c>
      <c r="D205" s="3" t="s">
        <v>26</v>
      </c>
      <c r="E205" s="3" t="s">
        <v>587</v>
      </c>
      <c r="F205" s="3" t="s">
        <v>28</v>
      </c>
      <c r="G205" s="3" t="s">
        <v>28</v>
      </c>
      <c r="H205" s="5">
        <v>336</v>
      </c>
      <c r="I205" s="5">
        <v>7</v>
      </c>
      <c r="J205" s="5">
        <v>379</v>
      </c>
      <c r="K205" s="5">
        <v>557</v>
      </c>
      <c r="L205" s="5">
        <v>6.5575999999999995E-2</v>
      </c>
      <c r="M205" s="5">
        <f t="shared" si="34"/>
        <v>14376</v>
      </c>
      <c r="N205" s="5">
        <v>172</v>
      </c>
      <c r="O205" s="5">
        <v>11960</v>
      </c>
      <c r="P205" s="5">
        <v>8494</v>
      </c>
      <c r="Q205" s="5">
        <v>0</v>
      </c>
      <c r="R205" s="5">
        <v>0</v>
      </c>
      <c r="S205" s="5">
        <f t="shared" si="35"/>
        <v>9968</v>
      </c>
      <c r="T205" s="5">
        <v>48</v>
      </c>
      <c r="U205" s="5">
        <v>61</v>
      </c>
      <c r="V205" s="5">
        <v>2416</v>
      </c>
      <c r="W205" s="5">
        <v>1474</v>
      </c>
      <c r="X205" s="37">
        <f t="shared" si="36"/>
        <v>0.83194212576516413</v>
      </c>
      <c r="Y205" s="37">
        <f t="shared" si="37"/>
        <v>0</v>
      </c>
      <c r="Z205" s="37">
        <f t="shared" si="38"/>
        <v>0.16805787423483584</v>
      </c>
      <c r="AA205" s="37">
        <f t="shared" si="39"/>
        <v>0.8521268057784912</v>
      </c>
      <c r="AB205" s="37">
        <f t="shared" si="40"/>
        <v>0</v>
      </c>
      <c r="AC205" s="37">
        <f t="shared" si="41"/>
        <v>0.14787319422150882</v>
      </c>
      <c r="AD205" s="36">
        <f t="shared" si="42"/>
        <v>1.1964385086254869E-2</v>
      </c>
      <c r="AE205" s="36">
        <f t="shared" si="43"/>
        <v>1.7255216693418941E-2</v>
      </c>
      <c r="AF205" s="37">
        <f t="shared" si="44"/>
        <v>0.68043087971274685</v>
      </c>
    </row>
    <row r="206" spans="1:32" x14ac:dyDescent="0.25">
      <c r="A206" s="2" t="s">
        <v>87</v>
      </c>
      <c r="B206" s="3" t="s">
        <v>24</v>
      </c>
      <c r="C206" s="4" t="s">
        <v>88</v>
      </c>
      <c r="D206" s="3" t="s">
        <v>26</v>
      </c>
      <c r="E206" s="3" t="s">
        <v>89</v>
      </c>
      <c r="F206" s="3" t="s">
        <v>28</v>
      </c>
      <c r="G206" s="3" t="s">
        <v>28</v>
      </c>
      <c r="H206" s="5">
        <v>3238</v>
      </c>
      <c r="I206" s="5">
        <v>194</v>
      </c>
      <c r="J206" s="5">
        <v>2193</v>
      </c>
      <c r="K206" s="5">
        <v>3150</v>
      </c>
      <c r="L206" s="5">
        <v>0.101498</v>
      </c>
      <c r="M206" s="5">
        <f t="shared" si="34"/>
        <v>70959</v>
      </c>
      <c r="N206" s="5">
        <v>390</v>
      </c>
      <c r="O206" s="5">
        <v>47907</v>
      </c>
      <c r="P206" s="5">
        <v>31035</v>
      </c>
      <c r="Q206" s="5">
        <v>0</v>
      </c>
      <c r="R206" s="5">
        <v>0</v>
      </c>
      <c r="S206" s="5">
        <f t="shared" si="35"/>
        <v>45765</v>
      </c>
      <c r="T206" s="5">
        <v>429</v>
      </c>
      <c r="U206" s="5">
        <v>293</v>
      </c>
      <c r="V206" s="5">
        <v>23052</v>
      </c>
      <c r="W206" s="5">
        <v>14730</v>
      </c>
      <c r="X206" s="37">
        <f t="shared" si="36"/>
        <v>0.67513634634084474</v>
      </c>
      <c r="Y206" s="37">
        <f t="shared" si="37"/>
        <v>0</v>
      </c>
      <c r="Z206" s="37">
        <f t="shared" si="38"/>
        <v>0.32486365365915526</v>
      </c>
      <c r="AA206" s="37">
        <f t="shared" si="39"/>
        <v>0.67813831530645685</v>
      </c>
      <c r="AB206" s="37">
        <f t="shared" si="40"/>
        <v>0</v>
      </c>
      <c r="AC206" s="37">
        <f t="shared" si="41"/>
        <v>0.32186168469354309</v>
      </c>
      <c r="AD206" s="36">
        <f t="shared" si="42"/>
        <v>5.4961315689341737E-3</v>
      </c>
      <c r="AE206" s="36">
        <f t="shared" si="43"/>
        <v>8.5217961324156009E-3</v>
      </c>
      <c r="AF206" s="37">
        <f t="shared" si="44"/>
        <v>0.69619047619047614</v>
      </c>
    </row>
    <row r="207" spans="1:32" x14ac:dyDescent="0.25">
      <c r="A207" s="2" t="s">
        <v>171</v>
      </c>
      <c r="B207" s="3" t="s">
        <v>24</v>
      </c>
      <c r="C207" s="4" t="s">
        <v>172</v>
      </c>
      <c r="D207" s="3" t="s">
        <v>26</v>
      </c>
      <c r="E207" s="3" t="s">
        <v>173</v>
      </c>
      <c r="F207" s="3" t="s">
        <v>28</v>
      </c>
      <c r="G207" s="3" t="s">
        <v>28</v>
      </c>
      <c r="H207" s="5">
        <v>3816</v>
      </c>
      <c r="I207" s="5">
        <v>242</v>
      </c>
      <c r="J207" s="5">
        <v>2480</v>
      </c>
      <c r="K207" s="5">
        <v>3164</v>
      </c>
      <c r="L207" s="5">
        <v>0.14523800000000001</v>
      </c>
      <c r="M207" s="5">
        <f t="shared" si="34"/>
        <v>43497</v>
      </c>
      <c r="N207" s="5">
        <v>521</v>
      </c>
      <c r="O207" s="5">
        <v>32821</v>
      </c>
      <c r="P207" s="5">
        <v>21785</v>
      </c>
      <c r="Q207" s="5">
        <v>0</v>
      </c>
      <c r="R207" s="5">
        <v>0</v>
      </c>
      <c r="S207" s="5">
        <f t="shared" si="35"/>
        <v>28310</v>
      </c>
      <c r="T207" s="5">
        <v>172</v>
      </c>
      <c r="U207" s="5">
        <v>114</v>
      </c>
      <c r="V207" s="5">
        <v>10676</v>
      </c>
      <c r="W207" s="5">
        <v>6525</v>
      </c>
      <c r="X207" s="37">
        <f t="shared" si="36"/>
        <v>0.75455778559440878</v>
      </c>
      <c r="Y207" s="37">
        <f t="shared" si="37"/>
        <v>0</v>
      </c>
      <c r="Z207" s="37">
        <f t="shared" si="38"/>
        <v>0.24544221440559119</v>
      </c>
      <c r="AA207" s="37">
        <f t="shared" si="39"/>
        <v>0.76951607205934303</v>
      </c>
      <c r="AB207" s="37">
        <f t="shared" si="40"/>
        <v>0</v>
      </c>
      <c r="AC207" s="37">
        <f t="shared" si="41"/>
        <v>0.230483927940657</v>
      </c>
      <c r="AD207" s="36">
        <f t="shared" si="42"/>
        <v>1.1977837552015081E-2</v>
      </c>
      <c r="AE207" s="36">
        <f t="shared" si="43"/>
        <v>1.8403391027905332E-2</v>
      </c>
      <c r="AF207" s="37">
        <f t="shared" si="44"/>
        <v>0.78381795195954485</v>
      </c>
    </row>
    <row r="208" spans="1:32" x14ac:dyDescent="0.25">
      <c r="A208" s="2" t="s">
        <v>1115</v>
      </c>
      <c r="B208" s="3" t="s">
        <v>24</v>
      </c>
      <c r="C208" s="4" t="s">
        <v>1116</v>
      </c>
      <c r="D208" s="3" t="s">
        <v>26</v>
      </c>
      <c r="E208" s="3" t="s">
        <v>1117</v>
      </c>
      <c r="F208" s="3" t="s">
        <v>28</v>
      </c>
      <c r="G208" s="3" t="s">
        <v>28</v>
      </c>
      <c r="H208" s="5">
        <v>305</v>
      </c>
      <c r="I208" s="5">
        <v>39</v>
      </c>
      <c r="J208" s="5">
        <v>222</v>
      </c>
      <c r="K208" s="5">
        <v>251</v>
      </c>
      <c r="L208" s="5">
        <v>5.3133E-2</v>
      </c>
      <c r="M208" s="5">
        <f t="shared" si="34"/>
        <v>6687</v>
      </c>
      <c r="N208" s="5">
        <v>24</v>
      </c>
      <c r="O208" s="5">
        <v>6399</v>
      </c>
      <c r="P208" s="5">
        <v>4724</v>
      </c>
      <c r="Q208" s="5">
        <v>0</v>
      </c>
      <c r="R208" s="5">
        <v>0</v>
      </c>
      <c r="S208" s="5">
        <f t="shared" si="35"/>
        <v>4901</v>
      </c>
      <c r="T208" s="5">
        <v>46</v>
      </c>
      <c r="U208" s="5">
        <v>5</v>
      </c>
      <c r="V208" s="5">
        <v>288</v>
      </c>
      <c r="W208" s="5">
        <v>177</v>
      </c>
      <c r="X208" s="37">
        <f t="shared" si="36"/>
        <v>0.95693135935397045</v>
      </c>
      <c r="Y208" s="37">
        <f t="shared" si="37"/>
        <v>0</v>
      </c>
      <c r="Z208" s="37">
        <f t="shared" si="38"/>
        <v>4.306864064602961E-2</v>
      </c>
      <c r="AA208" s="37">
        <f t="shared" si="39"/>
        <v>0.96388492144460314</v>
      </c>
      <c r="AB208" s="37">
        <f t="shared" si="40"/>
        <v>0</v>
      </c>
      <c r="AC208" s="37">
        <f t="shared" si="41"/>
        <v>3.6115078555396855E-2</v>
      </c>
      <c r="AD208" s="36">
        <f t="shared" si="42"/>
        <v>3.589053387169134E-3</v>
      </c>
      <c r="AE208" s="36">
        <f t="shared" si="43"/>
        <v>4.896959804121608E-3</v>
      </c>
      <c r="AF208" s="37">
        <f t="shared" si="44"/>
        <v>0.8844621513944223</v>
      </c>
    </row>
    <row r="209" spans="1:32" x14ac:dyDescent="0.25">
      <c r="A209" s="2" t="s">
        <v>1862</v>
      </c>
      <c r="B209" s="3" t="s">
        <v>24</v>
      </c>
      <c r="C209" s="4" t="s">
        <v>1863</v>
      </c>
      <c r="D209" s="3" t="s">
        <v>26</v>
      </c>
      <c r="E209" s="3" t="s">
        <v>1864</v>
      </c>
      <c r="F209" s="3" t="s">
        <v>28</v>
      </c>
      <c r="G209" s="3" t="s">
        <v>28</v>
      </c>
      <c r="H209" s="5">
        <v>32</v>
      </c>
      <c r="I209" s="5">
        <v>0</v>
      </c>
      <c r="J209" s="5">
        <v>41</v>
      </c>
      <c r="K209" s="5">
        <v>41</v>
      </c>
      <c r="L209" s="5">
        <v>1.9487000000000001E-2</v>
      </c>
      <c r="M209" s="5">
        <f t="shared" si="34"/>
        <v>2964</v>
      </c>
      <c r="N209" s="5">
        <v>19</v>
      </c>
      <c r="O209" s="5">
        <v>2964</v>
      </c>
      <c r="P209" s="5">
        <v>2104</v>
      </c>
      <c r="Q209" s="5">
        <v>0</v>
      </c>
      <c r="R209" s="5">
        <v>0</v>
      </c>
      <c r="S209" s="5">
        <f t="shared" si="35"/>
        <v>2104</v>
      </c>
      <c r="T209" s="5">
        <v>3</v>
      </c>
      <c r="U209" s="5">
        <v>0</v>
      </c>
      <c r="V209" s="5">
        <v>0</v>
      </c>
      <c r="W209" s="5">
        <v>0</v>
      </c>
      <c r="X209" s="37">
        <f t="shared" si="36"/>
        <v>1</v>
      </c>
      <c r="Y209" s="37">
        <f t="shared" si="37"/>
        <v>0</v>
      </c>
      <c r="Z209" s="37">
        <f t="shared" si="38"/>
        <v>0</v>
      </c>
      <c r="AA209" s="37">
        <f t="shared" si="39"/>
        <v>1</v>
      </c>
      <c r="AB209" s="37">
        <f t="shared" si="40"/>
        <v>0</v>
      </c>
      <c r="AC209" s="37">
        <f t="shared" si="41"/>
        <v>0</v>
      </c>
      <c r="AD209" s="36">
        <f t="shared" si="42"/>
        <v>6.41025641025641E-3</v>
      </c>
      <c r="AE209" s="36">
        <f t="shared" si="43"/>
        <v>9.0304182509505695E-3</v>
      </c>
      <c r="AF209" s="37">
        <f t="shared" si="44"/>
        <v>1</v>
      </c>
    </row>
    <row r="210" spans="1:32" x14ac:dyDescent="0.25">
      <c r="A210" s="2" t="s">
        <v>1381</v>
      </c>
      <c r="B210" s="3" t="s">
        <v>24</v>
      </c>
      <c r="C210" s="4" t="s">
        <v>1382</v>
      </c>
      <c r="D210" s="3" t="s">
        <v>26</v>
      </c>
      <c r="E210" s="3" t="s">
        <v>1383</v>
      </c>
      <c r="F210" s="3" t="s">
        <v>28</v>
      </c>
      <c r="G210" s="3" t="s">
        <v>28</v>
      </c>
      <c r="H210" s="5">
        <v>40</v>
      </c>
      <c r="I210" s="5">
        <v>0</v>
      </c>
      <c r="J210" s="5">
        <v>63</v>
      </c>
      <c r="K210" s="5">
        <v>68</v>
      </c>
      <c r="L210" s="5">
        <v>1.9068999999999999E-2</v>
      </c>
      <c r="M210" s="5">
        <f t="shared" si="34"/>
        <v>5193</v>
      </c>
      <c r="N210" s="5">
        <v>34</v>
      </c>
      <c r="O210" s="5">
        <v>4934</v>
      </c>
      <c r="P210" s="5">
        <v>3566</v>
      </c>
      <c r="Q210" s="5">
        <v>0</v>
      </c>
      <c r="R210" s="5">
        <v>0</v>
      </c>
      <c r="S210" s="5">
        <f t="shared" si="35"/>
        <v>3712</v>
      </c>
      <c r="T210" s="5">
        <v>7</v>
      </c>
      <c r="U210" s="5">
        <v>3</v>
      </c>
      <c r="V210" s="5">
        <v>259</v>
      </c>
      <c r="W210" s="5">
        <v>146</v>
      </c>
      <c r="X210" s="37">
        <f t="shared" si="36"/>
        <v>0.95012516849605233</v>
      </c>
      <c r="Y210" s="37">
        <f t="shared" si="37"/>
        <v>0</v>
      </c>
      <c r="Z210" s="37">
        <f t="shared" si="38"/>
        <v>4.9874831503947621E-2</v>
      </c>
      <c r="AA210" s="37">
        <f t="shared" si="39"/>
        <v>0.96066810344827591</v>
      </c>
      <c r="AB210" s="37">
        <f t="shared" si="40"/>
        <v>0</v>
      </c>
      <c r="AC210" s="37">
        <f t="shared" si="41"/>
        <v>3.9331896551724137E-2</v>
      </c>
      <c r="AD210" s="36">
        <f t="shared" si="42"/>
        <v>6.547275178124398E-3</v>
      </c>
      <c r="AE210" s="36">
        <f t="shared" si="43"/>
        <v>9.1594827586206889E-3</v>
      </c>
      <c r="AF210" s="37">
        <f t="shared" si="44"/>
        <v>0.92647058823529416</v>
      </c>
    </row>
    <row r="211" spans="1:32" x14ac:dyDescent="0.25">
      <c r="A211" s="2" t="s">
        <v>162</v>
      </c>
      <c r="B211" s="3" t="s">
        <v>24</v>
      </c>
      <c r="C211" s="4" t="s">
        <v>163</v>
      </c>
      <c r="D211" s="3" t="s">
        <v>26</v>
      </c>
      <c r="E211" s="3" t="s">
        <v>164</v>
      </c>
      <c r="F211" s="3" t="s">
        <v>28</v>
      </c>
      <c r="G211" s="3" t="s">
        <v>28</v>
      </c>
      <c r="H211" s="5">
        <v>1939</v>
      </c>
      <c r="I211" s="5">
        <v>81</v>
      </c>
      <c r="J211" s="5">
        <v>1426</v>
      </c>
      <c r="K211" s="5">
        <v>2001</v>
      </c>
      <c r="L211" s="5">
        <v>8.7456000000000006E-2</v>
      </c>
      <c r="M211" s="5">
        <f t="shared" si="34"/>
        <v>50473</v>
      </c>
      <c r="N211" s="5">
        <v>448</v>
      </c>
      <c r="O211" s="5">
        <v>34682</v>
      </c>
      <c r="P211" s="5">
        <v>22880</v>
      </c>
      <c r="Q211" s="5">
        <v>0</v>
      </c>
      <c r="R211" s="5">
        <v>0</v>
      </c>
      <c r="S211" s="5">
        <f t="shared" si="35"/>
        <v>33085</v>
      </c>
      <c r="T211" s="5">
        <v>178</v>
      </c>
      <c r="U211" s="5">
        <v>158</v>
      </c>
      <c r="V211" s="5">
        <v>15791</v>
      </c>
      <c r="W211" s="5">
        <v>10205</v>
      </c>
      <c r="X211" s="37">
        <f t="shared" si="36"/>
        <v>0.68713965882749195</v>
      </c>
      <c r="Y211" s="37">
        <f t="shared" si="37"/>
        <v>0</v>
      </c>
      <c r="Z211" s="37">
        <f t="shared" si="38"/>
        <v>0.31286034117250805</v>
      </c>
      <c r="AA211" s="37">
        <f t="shared" si="39"/>
        <v>0.69155206286836934</v>
      </c>
      <c r="AB211" s="37">
        <f t="shared" si="40"/>
        <v>0</v>
      </c>
      <c r="AC211" s="37">
        <f t="shared" si="41"/>
        <v>0.30844793713163066</v>
      </c>
      <c r="AD211" s="36">
        <f t="shared" si="42"/>
        <v>8.8760327303706935E-3</v>
      </c>
      <c r="AE211" s="36">
        <f t="shared" si="43"/>
        <v>1.3540879552667372E-2</v>
      </c>
      <c r="AF211" s="37">
        <f t="shared" si="44"/>
        <v>0.71264367816091956</v>
      </c>
    </row>
    <row r="212" spans="1:32" x14ac:dyDescent="0.25">
      <c r="A212" s="2" t="s">
        <v>256</v>
      </c>
      <c r="B212" s="3" t="s">
        <v>24</v>
      </c>
      <c r="C212" s="4" t="s">
        <v>257</v>
      </c>
      <c r="D212" s="3" t="s">
        <v>26</v>
      </c>
      <c r="E212" s="3" t="s">
        <v>258</v>
      </c>
      <c r="F212" s="3" t="s">
        <v>28</v>
      </c>
      <c r="G212" s="3" t="s">
        <v>28</v>
      </c>
      <c r="H212" s="5">
        <v>1400</v>
      </c>
      <c r="I212" s="5">
        <v>51</v>
      </c>
      <c r="J212" s="5">
        <v>1537</v>
      </c>
      <c r="K212" s="5">
        <v>1915</v>
      </c>
      <c r="L212" s="5">
        <v>0.12456100000000001</v>
      </c>
      <c r="M212" s="5">
        <f t="shared" si="34"/>
        <v>31054</v>
      </c>
      <c r="N212" s="5">
        <v>1162</v>
      </c>
      <c r="O212" s="5">
        <v>22967</v>
      </c>
      <c r="P212" s="5">
        <v>15374</v>
      </c>
      <c r="Q212" s="5">
        <v>0</v>
      </c>
      <c r="R212" s="5">
        <v>0</v>
      </c>
      <c r="S212" s="5">
        <f t="shared" si="35"/>
        <v>20707</v>
      </c>
      <c r="T212" s="5">
        <v>88</v>
      </c>
      <c r="U212" s="5">
        <v>71</v>
      </c>
      <c r="V212" s="5">
        <v>8087</v>
      </c>
      <c r="W212" s="5">
        <v>5333</v>
      </c>
      <c r="X212" s="37">
        <f t="shared" si="36"/>
        <v>0.73958266245894244</v>
      </c>
      <c r="Y212" s="37">
        <f t="shared" si="37"/>
        <v>0</v>
      </c>
      <c r="Z212" s="37">
        <f t="shared" si="38"/>
        <v>0.2604173375410575</v>
      </c>
      <c r="AA212" s="37">
        <f t="shared" si="39"/>
        <v>0.7424542425266818</v>
      </c>
      <c r="AB212" s="37">
        <f t="shared" si="40"/>
        <v>0</v>
      </c>
      <c r="AC212" s="37">
        <f t="shared" si="41"/>
        <v>0.2575457574733182</v>
      </c>
      <c r="AD212" s="36">
        <f t="shared" si="42"/>
        <v>3.7418690023829457E-2</v>
      </c>
      <c r="AE212" s="36">
        <f t="shared" si="43"/>
        <v>5.6116289177572803E-2</v>
      </c>
      <c r="AF212" s="37">
        <f t="shared" si="44"/>
        <v>0.8026109660574412</v>
      </c>
    </row>
    <row r="213" spans="1:32" x14ac:dyDescent="0.25">
      <c r="A213" s="2" t="s">
        <v>1390</v>
      </c>
      <c r="B213" s="3" t="s">
        <v>24</v>
      </c>
      <c r="C213" s="4" t="s">
        <v>1391</v>
      </c>
      <c r="D213" s="3" t="s">
        <v>26</v>
      </c>
      <c r="E213" s="3" t="s">
        <v>1392</v>
      </c>
      <c r="F213" s="3" t="s">
        <v>28</v>
      </c>
      <c r="G213" s="3" t="s">
        <v>28</v>
      </c>
      <c r="H213" s="5">
        <v>22</v>
      </c>
      <c r="I213" s="5">
        <v>0</v>
      </c>
      <c r="J213" s="5">
        <v>52</v>
      </c>
      <c r="K213" s="5">
        <v>58</v>
      </c>
      <c r="L213" s="5">
        <v>1.6393000000000001E-2</v>
      </c>
      <c r="M213" s="5">
        <f t="shared" si="34"/>
        <v>4756</v>
      </c>
      <c r="N213" s="5">
        <v>34</v>
      </c>
      <c r="O213" s="5">
        <v>4698</v>
      </c>
      <c r="P213" s="5">
        <v>3538</v>
      </c>
      <c r="Q213" s="5">
        <v>0</v>
      </c>
      <c r="R213" s="5">
        <v>0</v>
      </c>
      <c r="S213" s="5">
        <f t="shared" si="35"/>
        <v>3581</v>
      </c>
      <c r="T213" s="5">
        <v>10</v>
      </c>
      <c r="U213" s="5">
        <v>4</v>
      </c>
      <c r="V213" s="5">
        <v>58</v>
      </c>
      <c r="W213" s="5">
        <v>43</v>
      </c>
      <c r="X213" s="37">
        <f t="shared" si="36"/>
        <v>0.98780487804878048</v>
      </c>
      <c r="Y213" s="37">
        <f t="shared" si="37"/>
        <v>0</v>
      </c>
      <c r="Z213" s="37">
        <f t="shared" si="38"/>
        <v>1.2195121951219513E-2</v>
      </c>
      <c r="AA213" s="37">
        <f t="shared" si="39"/>
        <v>0.98799218095504049</v>
      </c>
      <c r="AB213" s="37">
        <f t="shared" si="40"/>
        <v>0</v>
      </c>
      <c r="AC213" s="37">
        <f t="shared" si="41"/>
        <v>1.2007819044959508E-2</v>
      </c>
      <c r="AD213" s="36">
        <f t="shared" si="42"/>
        <v>7.148864592094197E-3</v>
      </c>
      <c r="AE213" s="36">
        <f t="shared" si="43"/>
        <v>9.4945545936889145E-3</v>
      </c>
      <c r="AF213" s="37">
        <f t="shared" si="44"/>
        <v>0.89655172413793105</v>
      </c>
    </row>
    <row r="214" spans="1:32" x14ac:dyDescent="0.25">
      <c r="A214" s="2" t="s">
        <v>2099</v>
      </c>
      <c r="B214" s="3" t="s">
        <v>24</v>
      </c>
      <c r="C214" s="4" t="s">
        <v>2100</v>
      </c>
      <c r="D214" s="3" t="s">
        <v>26</v>
      </c>
      <c r="E214" s="3" t="s">
        <v>2101</v>
      </c>
      <c r="F214" s="3" t="s">
        <v>28</v>
      </c>
      <c r="G214" s="3" t="s">
        <v>28</v>
      </c>
      <c r="H214" s="5">
        <v>14</v>
      </c>
      <c r="I214" s="5">
        <v>0</v>
      </c>
      <c r="J214" s="5">
        <v>21</v>
      </c>
      <c r="K214" s="5">
        <v>22</v>
      </c>
      <c r="L214" s="5">
        <v>1.3572000000000001E-2</v>
      </c>
      <c r="M214" s="5">
        <f t="shared" si="34"/>
        <v>2324</v>
      </c>
      <c r="N214" s="5">
        <v>10</v>
      </c>
      <c r="O214" s="5">
        <v>2323</v>
      </c>
      <c r="P214" s="5">
        <v>1621</v>
      </c>
      <c r="Q214" s="5">
        <v>0</v>
      </c>
      <c r="R214" s="5">
        <v>0</v>
      </c>
      <c r="S214" s="5">
        <f t="shared" si="35"/>
        <v>1622</v>
      </c>
      <c r="T214" s="5">
        <v>1</v>
      </c>
      <c r="U214" s="5">
        <v>0</v>
      </c>
      <c r="V214" s="5">
        <v>1</v>
      </c>
      <c r="W214" s="5">
        <v>1</v>
      </c>
      <c r="X214" s="37">
        <f t="shared" si="36"/>
        <v>0.99956970740103268</v>
      </c>
      <c r="Y214" s="37">
        <f t="shared" si="37"/>
        <v>0</v>
      </c>
      <c r="Z214" s="37">
        <f t="shared" si="38"/>
        <v>4.3029259896729778E-4</v>
      </c>
      <c r="AA214" s="37">
        <f t="shared" si="39"/>
        <v>0.99938347718865594</v>
      </c>
      <c r="AB214" s="37">
        <f t="shared" si="40"/>
        <v>0</v>
      </c>
      <c r="AC214" s="37">
        <f t="shared" si="41"/>
        <v>6.1652281134401974E-4</v>
      </c>
      <c r="AD214" s="36">
        <f t="shared" si="42"/>
        <v>4.3029259896729772E-3</v>
      </c>
      <c r="AE214" s="36">
        <f t="shared" si="43"/>
        <v>6.1652281134401974E-3</v>
      </c>
      <c r="AF214" s="37">
        <f t="shared" si="44"/>
        <v>0.95454545454545459</v>
      </c>
    </row>
    <row r="215" spans="1:32" x14ac:dyDescent="0.25">
      <c r="A215" s="2" t="s">
        <v>220</v>
      </c>
      <c r="B215" s="3" t="s">
        <v>24</v>
      </c>
      <c r="C215" s="4" t="s">
        <v>221</v>
      </c>
      <c r="D215" s="3" t="s">
        <v>26</v>
      </c>
      <c r="E215" s="3" t="s">
        <v>222</v>
      </c>
      <c r="F215" s="3" t="s">
        <v>28</v>
      </c>
      <c r="G215" s="3" t="s">
        <v>28</v>
      </c>
      <c r="H215" s="5">
        <v>1986</v>
      </c>
      <c r="I215" s="5">
        <v>198</v>
      </c>
      <c r="J215" s="5">
        <v>1212</v>
      </c>
      <c r="K215" s="5">
        <v>1522</v>
      </c>
      <c r="L215" s="5">
        <v>8.3474999999999994E-2</v>
      </c>
      <c r="M215" s="5">
        <f t="shared" si="34"/>
        <v>33379</v>
      </c>
      <c r="N215" s="5">
        <v>264</v>
      </c>
      <c r="O215" s="5">
        <v>26818</v>
      </c>
      <c r="P215" s="5">
        <v>18233</v>
      </c>
      <c r="Q215" s="5">
        <v>0</v>
      </c>
      <c r="R215" s="5">
        <v>0</v>
      </c>
      <c r="S215" s="5">
        <f t="shared" si="35"/>
        <v>22684</v>
      </c>
      <c r="T215" s="5">
        <v>364</v>
      </c>
      <c r="U215" s="5">
        <v>43</v>
      </c>
      <c r="V215" s="5">
        <v>6561</v>
      </c>
      <c r="W215" s="5">
        <v>4451</v>
      </c>
      <c r="X215" s="37">
        <f t="shared" si="36"/>
        <v>0.80343928817519994</v>
      </c>
      <c r="Y215" s="37">
        <f t="shared" si="37"/>
        <v>0</v>
      </c>
      <c r="Z215" s="37">
        <f t="shared" si="38"/>
        <v>0.19656071182480003</v>
      </c>
      <c r="AA215" s="37">
        <f t="shared" si="39"/>
        <v>0.80378240169282311</v>
      </c>
      <c r="AB215" s="37">
        <f t="shared" si="40"/>
        <v>0</v>
      </c>
      <c r="AC215" s="37">
        <f t="shared" si="41"/>
        <v>0.19621759830717686</v>
      </c>
      <c r="AD215" s="36">
        <f t="shared" si="42"/>
        <v>7.9091644447107454E-3</v>
      </c>
      <c r="AE215" s="36">
        <f t="shared" si="43"/>
        <v>1.1638159054840416E-2</v>
      </c>
      <c r="AF215" s="37">
        <f t="shared" si="44"/>
        <v>0.79632063074901449</v>
      </c>
    </row>
    <row r="216" spans="1:32" x14ac:dyDescent="0.25">
      <c r="A216" s="2" t="s">
        <v>876</v>
      </c>
      <c r="B216" s="3" t="s">
        <v>24</v>
      </c>
      <c r="C216" s="4" t="s">
        <v>877</v>
      </c>
      <c r="D216" s="3" t="s">
        <v>26</v>
      </c>
      <c r="E216" s="3" t="s">
        <v>878</v>
      </c>
      <c r="F216" s="3" t="s">
        <v>28</v>
      </c>
      <c r="G216" s="3" t="s">
        <v>28</v>
      </c>
      <c r="H216" s="5">
        <v>320</v>
      </c>
      <c r="I216" s="5">
        <v>11</v>
      </c>
      <c r="J216" s="5">
        <v>335</v>
      </c>
      <c r="K216" s="5">
        <v>367</v>
      </c>
      <c r="L216" s="5">
        <v>6.1650000000000003E-2</v>
      </c>
      <c r="M216" s="5">
        <f t="shared" si="34"/>
        <v>9502</v>
      </c>
      <c r="N216" s="5">
        <v>135</v>
      </c>
      <c r="O216" s="5">
        <v>8288</v>
      </c>
      <c r="P216" s="5">
        <v>5953</v>
      </c>
      <c r="Q216" s="5">
        <v>0</v>
      </c>
      <c r="R216" s="5">
        <v>0</v>
      </c>
      <c r="S216" s="5">
        <f t="shared" si="35"/>
        <v>6741</v>
      </c>
      <c r="T216" s="5">
        <v>16</v>
      </c>
      <c r="U216" s="5">
        <v>23</v>
      </c>
      <c r="V216" s="5">
        <v>1214</v>
      </c>
      <c r="W216" s="5">
        <v>788</v>
      </c>
      <c r="X216" s="37">
        <f t="shared" si="36"/>
        <v>0.87223742370027357</v>
      </c>
      <c r="Y216" s="37">
        <f t="shared" si="37"/>
        <v>0</v>
      </c>
      <c r="Z216" s="37">
        <f t="shared" si="38"/>
        <v>0.12776257629972637</v>
      </c>
      <c r="AA216" s="37">
        <f t="shared" si="39"/>
        <v>0.88310339712208874</v>
      </c>
      <c r="AB216" s="37">
        <f t="shared" si="40"/>
        <v>0</v>
      </c>
      <c r="AC216" s="37">
        <f t="shared" si="41"/>
        <v>0.11689660287791129</v>
      </c>
      <c r="AD216" s="36">
        <f t="shared" si="42"/>
        <v>1.4207535255735634E-2</v>
      </c>
      <c r="AE216" s="36">
        <f t="shared" si="43"/>
        <v>2.0026702269692925E-2</v>
      </c>
      <c r="AF216" s="37">
        <f t="shared" si="44"/>
        <v>0.91280653950953683</v>
      </c>
    </row>
    <row r="217" spans="1:32" x14ac:dyDescent="0.25">
      <c r="A217" s="2" t="s">
        <v>995</v>
      </c>
      <c r="B217" s="3" t="s">
        <v>24</v>
      </c>
      <c r="C217" s="4" t="s">
        <v>996</v>
      </c>
      <c r="D217" s="3" t="s">
        <v>26</v>
      </c>
      <c r="E217" s="3" t="s">
        <v>997</v>
      </c>
      <c r="F217" s="3" t="s">
        <v>28</v>
      </c>
      <c r="G217" s="3" t="s">
        <v>28</v>
      </c>
      <c r="H217" s="5">
        <v>449</v>
      </c>
      <c r="I217" s="5">
        <v>68</v>
      </c>
      <c r="J217" s="5">
        <v>316</v>
      </c>
      <c r="K217" s="5">
        <v>357</v>
      </c>
      <c r="L217" s="5">
        <v>6.6456000000000001E-2</v>
      </c>
      <c r="M217" s="5">
        <f t="shared" si="34"/>
        <v>7724</v>
      </c>
      <c r="N217" s="5">
        <v>61</v>
      </c>
      <c r="O217" s="5">
        <v>7510</v>
      </c>
      <c r="P217" s="5">
        <v>5372</v>
      </c>
      <c r="Q217" s="5">
        <v>0</v>
      </c>
      <c r="R217" s="5">
        <v>0</v>
      </c>
      <c r="S217" s="5">
        <f t="shared" si="35"/>
        <v>5545</v>
      </c>
      <c r="T217" s="5">
        <v>35</v>
      </c>
      <c r="U217" s="5">
        <v>3</v>
      </c>
      <c r="V217" s="5">
        <v>214</v>
      </c>
      <c r="W217" s="5">
        <v>173</v>
      </c>
      <c r="X217" s="37">
        <f t="shared" si="36"/>
        <v>0.97229414810978765</v>
      </c>
      <c r="Y217" s="37">
        <f t="shared" si="37"/>
        <v>0</v>
      </c>
      <c r="Z217" s="37">
        <f t="shared" si="38"/>
        <v>2.7705851890212324E-2</v>
      </c>
      <c r="AA217" s="37">
        <f t="shared" si="39"/>
        <v>0.96880072137060413</v>
      </c>
      <c r="AB217" s="37">
        <f t="shared" si="40"/>
        <v>0</v>
      </c>
      <c r="AC217" s="37">
        <f t="shared" si="41"/>
        <v>3.1199278629395852E-2</v>
      </c>
      <c r="AD217" s="36">
        <f t="shared" si="42"/>
        <v>7.8974624546866903E-3</v>
      </c>
      <c r="AE217" s="36">
        <f t="shared" si="43"/>
        <v>1.1000901713255185E-2</v>
      </c>
      <c r="AF217" s="37">
        <f t="shared" si="44"/>
        <v>0.88515406162464982</v>
      </c>
    </row>
    <row r="218" spans="1:32" x14ac:dyDescent="0.25">
      <c r="A218" s="2" t="s">
        <v>1351</v>
      </c>
      <c r="B218" s="3" t="s">
        <v>24</v>
      </c>
      <c r="C218" s="4" t="s">
        <v>1352</v>
      </c>
      <c r="D218" s="3" t="s">
        <v>26</v>
      </c>
      <c r="E218" s="3" t="s">
        <v>1353</v>
      </c>
      <c r="F218" s="3" t="s">
        <v>28</v>
      </c>
      <c r="G218" s="3" t="s">
        <v>28</v>
      </c>
      <c r="H218" s="5">
        <v>38</v>
      </c>
      <c r="I218" s="5">
        <v>0</v>
      </c>
      <c r="J218" s="5">
        <v>98</v>
      </c>
      <c r="K218" s="5">
        <v>107</v>
      </c>
      <c r="L218" s="5">
        <v>2.9187000000000001E-2</v>
      </c>
      <c r="M218" s="5">
        <f t="shared" si="34"/>
        <v>5237</v>
      </c>
      <c r="N218" s="5">
        <v>68</v>
      </c>
      <c r="O218" s="5">
        <v>5047</v>
      </c>
      <c r="P218" s="5">
        <v>3666</v>
      </c>
      <c r="Q218" s="5">
        <v>0</v>
      </c>
      <c r="R218" s="5">
        <v>0</v>
      </c>
      <c r="S218" s="5">
        <f t="shared" si="35"/>
        <v>3800</v>
      </c>
      <c r="T218" s="5">
        <v>5</v>
      </c>
      <c r="U218" s="5">
        <v>8</v>
      </c>
      <c r="V218" s="5">
        <v>190</v>
      </c>
      <c r="W218" s="5">
        <v>134</v>
      </c>
      <c r="X218" s="37">
        <f t="shared" si="36"/>
        <v>0.96371968684361276</v>
      </c>
      <c r="Y218" s="37">
        <f t="shared" si="37"/>
        <v>0</v>
      </c>
      <c r="Z218" s="37">
        <f t="shared" si="38"/>
        <v>3.6280313156387245E-2</v>
      </c>
      <c r="AA218" s="37">
        <f t="shared" si="39"/>
        <v>0.96473684210526311</v>
      </c>
      <c r="AB218" s="37">
        <f t="shared" si="40"/>
        <v>0</v>
      </c>
      <c r="AC218" s="37">
        <f t="shared" si="41"/>
        <v>3.5263157894736843E-2</v>
      </c>
      <c r="AD218" s="36">
        <f t="shared" si="42"/>
        <v>1.2984533129654382E-2</v>
      </c>
      <c r="AE218" s="36">
        <f t="shared" si="43"/>
        <v>1.7894736842105262E-2</v>
      </c>
      <c r="AF218" s="37">
        <f t="shared" si="44"/>
        <v>0.91588785046728971</v>
      </c>
    </row>
    <row r="219" spans="1:32" x14ac:dyDescent="0.25">
      <c r="A219" s="2" t="s">
        <v>816</v>
      </c>
      <c r="B219" s="3" t="s">
        <v>24</v>
      </c>
      <c r="C219" s="4" t="s">
        <v>817</v>
      </c>
      <c r="D219" s="3" t="s">
        <v>26</v>
      </c>
      <c r="E219" s="3" t="s">
        <v>818</v>
      </c>
      <c r="F219" s="3" t="s">
        <v>28</v>
      </c>
      <c r="G219" s="3" t="s">
        <v>28</v>
      </c>
      <c r="H219" s="5">
        <v>307</v>
      </c>
      <c r="I219" s="5">
        <v>16</v>
      </c>
      <c r="J219" s="5">
        <v>338</v>
      </c>
      <c r="K219" s="5">
        <v>375</v>
      </c>
      <c r="L219" s="5">
        <v>5.8319999999999997E-2</v>
      </c>
      <c r="M219" s="5">
        <f t="shared" si="34"/>
        <v>10085</v>
      </c>
      <c r="N219" s="5">
        <v>115</v>
      </c>
      <c r="O219" s="5">
        <v>9110</v>
      </c>
      <c r="P219" s="5">
        <v>6430</v>
      </c>
      <c r="Q219" s="5">
        <v>0</v>
      </c>
      <c r="R219" s="5">
        <v>0</v>
      </c>
      <c r="S219" s="5">
        <f t="shared" si="35"/>
        <v>7090</v>
      </c>
      <c r="T219" s="5">
        <v>29</v>
      </c>
      <c r="U219" s="5">
        <v>13</v>
      </c>
      <c r="V219" s="5">
        <v>975</v>
      </c>
      <c r="W219" s="5">
        <v>660</v>
      </c>
      <c r="X219" s="37">
        <f t="shared" si="36"/>
        <v>0.90332176499752104</v>
      </c>
      <c r="Y219" s="37">
        <f t="shared" si="37"/>
        <v>0</v>
      </c>
      <c r="Z219" s="37">
        <f t="shared" si="38"/>
        <v>9.6678235002478935E-2</v>
      </c>
      <c r="AA219" s="37">
        <f t="shared" si="39"/>
        <v>0.90691114245416082</v>
      </c>
      <c r="AB219" s="37">
        <f t="shared" si="40"/>
        <v>0</v>
      </c>
      <c r="AC219" s="37">
        <f t="shared" si="41"/>
        <v>9.3088857545839204E-2</v>
      </c>
      <c r="AD219" s="36">
        <f t="shared" si="42"/>
        <v>1.1403073872087258E-2</v>
      </c>
      <c r="AE219" s="36">
        <f t="shared" si="43"/>
        <v>1.622002820874471E-2</v>
      </c>
      <c r="AF219" s="37">
        <f t="shared" si="44"/>
        <v>0.90133333333333332</v>
      </c>
    </row>
    <row r="220" spans="1:32" x14ac:dyDescent="0.25">
      <c r="A220" s="2" t="s">
        <v>798</v>
      </c>
      <c r="B220" s="3" t="s">
        <v>24</v>
      </c>
      <c r="C220" s="4" t="s">
        <v>799</v>
      </c>
      <c r="D220" s="3" t="s">
        <v>26</v>
      </c>
      <c r="E220" s="3" t="s">
        <v>800</v>
      </c>
      <c r="F220" s="3" t="s">
        <v>28</v>
      </c>
      <c r="G220" s="3" t="s">
        <v>28</v>
      </c>
      <c r="H220" s="5">
        <v>267</v>
      </c>
      <c r="I220" s="5">
        <v>6</v>
      </c>
      <c r="J220" s="5">
        <v>337</v>
      </c>
      <c r="K220" s="5">
        <v>353</v>
      </c>
      <c r="L220" s="5">
        <v>5.3795000000000003E-2</v>
      </c>
      <c r="M220" s="5">
        <f t="shared" si="34"/>
        <v>9714</v>
      </c>
      <c r="N220" s="5">
        <v>125</v>
      </c>
      <c r="O220" s="5">
        <v>9181</v>
      </c>
      <c r="P220" s="5">
        <v>6562</v>
      </c>
      <c r="Q220" s="5">
        <v>0</v>
      </c>
      <c r="R220" s="5">
        <v>0</v>
      </c>
      <c r="S220" s="5">
        <f t="shared" si="35"/>
        <v>6929</v>
      </c>
      <c r="T220" s="5">
        <v>56</v>
      </c>
      <c r="U220" s="5">
        <v>6</v>
      </c>
      <c r="V220" s="5">
        <v>533</v>
      </c>
      <c r="W220" s="5">
        <v>367</v>
      </c>
      <c r="X220" s="37">
        <f t="shared" si="36"/>
        <v>0.9451307391393865</v>
      </c>
      <c r="Y220" s="37">
        <f t="shared" si="37"/>
        <v>0</v>
      </c>
      <c r="Z220" s="37">
        <f t="shared" si="38"/>
        <v>5.4869260860613549E-2</v>
      </c>
      <c r="AA220" s="37">
        <f t="shared" si="39"/>
        <v>0.94703420406985139</v>
      </c>
      <c r="AB220" s="37">
        <f t="shared" si="40"/>
        <v>0</v>
      </c>
      <c r="AC220" s="37">
        <f t="shared" si="41"/>
        <v>5.2965795930148649E-2</v>
      </c>
      <c r="AD220" s="36">
        <f t="shared" si="42"/>
        <v>1.2868025530162652E-2</v>
      </c>
      <c r="AE220" s="36">
        <f t="shared" si="43"/>
        <v>1.8040121229614663E-2</v>
      </c>
      <c r="AF220" s="37">
        <f t="shared" si="44"/>
        <v>0.95467422096317278</v>
      </c>
    </row>
    <row r="221" spans="1:32" x14ac:dyDescent="0.25">
      <c r="A221" s="2" t="s">
        <v>441</v>
      </c>
      <c r="B221" s="3" t="s">
        <v>24</v>
      </c>
      <c r="C221" s="4" t="s">
        <v>442</v>
      </c>
      <c r="D221" s="3" t="s">
        <v>26</v>
      </c>
      <c r="E221" s="3" t="s">
        <v>443</v>
      </c>
      <c r="F221" s="3" t="s">
        <v>28</v>
      </c>
      <c r="G221" s="3" t="s">
        <v>28</v>
      </c>
      <c r="H221" s="5">
        <v>898</v>
      </c>
      <c r="I221" s="5">
        <v>62</v>
      </c>
      <c r="J221" s="5">
        <v>709</v>
      </c>
      <c r="K221" s="5">
        <v>801</v>
      </c>
      <c r="L221" s="5">
        <v>7.7242000000000005E-2</v>
      </c>
      <c r="M221" s="5">
        <f t="shared" si="34"/>
        <v>17035</v>
      </c>
      <c r="N221" s="5">
        <v>233</v>
      </c>
      <c r="O221" s="5">
        <v>15002</v>
      </c>
      <c r="P221" s="5">
        <v>10370</v>
      </c>
      <c r="Q221" s="5">
        <v>0</v>
      </c>
      <c r="R221" s="5">
        <v>0</v>
      </c>
      <c r="S221" s="5">
        <f t="shared" si="35"/>
        <v>11717</v>
      </c>
      <c r="T221" s="5">
        <v>87</v>
      </c>
      <c r="U221" s="5">
        <v>20</v>
      </c>
      <c r="V221" s="5">
        <v>2033</v>
      </c>
      <c r="W221" s="5">
        <v>1347</v>
      </c>
      <c r="X221" s="37">
        <f t="shared" si="36"/>
        <v>0.88065746991488114</v>
      </c>
      <c r="Y221" s="37">
        <f t="shared" si="37"/>
        <v>0</v>
      </c>
      <c r="Z221" s="37">
        <f t="shared" si="38"/>
        <v>0.11934253008511887</v>
      </c>
      <c r="AA221" s="37">
        <f t="shared" si="39"/>
        <v>0.88503883246564818</v>
      </c>
      <c r="AB221" s="37">
        <f t="shared" si="40"/>
        <v>0</v>
      </c>
      <c r="AC221" s="37">
        <f t="shared" si="41"/>
        <v>0.1149611675343518</v>
      </c>
      <c r="AD221" s="36">
        <f t="shared" si="42"/>
        <v>1.3677722336366304E-2</v>
      </c>
      <c r="AE221" s="36">
        <f t="shared" si="43"/>
        <v>1.9885636255014081E-2</v>
      </c>
      <c r="AF221" s="37">
        <f t="shared" si="44"/>
        <v>0.88514357053682902</v>
      </c>
    </row>
    <row r="222" spans="1:32" x14ac:dyDescent="0.25">
      <c r="A222" s="2" t="s">
        <v>1823</v>
      </c>
      <c r="B222" s="3" t="s">
        <v>24</v>
      </c>
      <c r="C222" s="4" t="s">
        <v>1824</v>
      </c>
      <c r="D222" s="3" t="s">
        <v>26</v>
      </c>
      <c r="E222" s="3" t="s">
        <v>1825</v>
      </c>
      <c r="F222" s="3" t="s">
        <v>28</v>
      </c>
      <c r="G222" s="3" t="s">
        <v>28</v>
      </c>
      <c r="H222" s="5">
        <v>81</v>
      </c>
      <c r="I222" s="5">
        <v>18</v>
      </c>
      <c r="J222" s="5">
        <v>64</v>
      </c>
      <c r="K222" s="5">
        <v>69</v>
      </c>
      <c r="L222" s="5">
        <v>3.1378000000000003E-2</v>
      </c>
      <c r="M222" s="5">
        <f t="shared" si="34"/>
        <v>3130</v>
      </c>
      <c r="N222" s="5">
        <v>22</v>
      </c>
      <c r="O222" s="5">
        <v>3110</v>
      </c>
      <c r="P222" s="5">
        <v>2199</v>
      </c>
      <c r="Q222" s="5">
        <v>0</v>
      </c>
      <c r="R222" s="5">
        <v>0</v>
      </c>
      <c r="S222" s="5">
        <f t="shared" si="35"/>
        <v>2213</v>
      </c>
      <c r="T222" s="5">
        <v>3</v>
      </c>
      <c r="U222" s="5">
        <v>0</v>
      </c>
      <c r="V222" s="5">
        <v>20</v>
      </c>
      <c r="W222" s="5">
        <v>14</v>
      </c>
      <c r="X222" s="37">
        <f t="shared" si="36"/>
        <v>0.99361022364217255</v>
      </c>
      <c r="Y222" s="37">
        <f t="shared" si="37"/>
        <v>0</v>
      </c>
      <c r="Z222" s="37">
        <f t="shared" si="38"/>
        <v>6.3897763578274758E-3</v>
      </c>
      <c r="AA222" s="37">
        <f t="shared" si="39"/>
        <v>0.99367374604609127</v>
      </c>
      <c r="AB222" s="37">
        <f t="shared" si="40"/>
        <v>0</v>
      </c>
      <c r="AC222" s="37">
        <f t="shared" si="41"/>
        <v>6.3262539539087215E-3</v>
      </c>
      <c r="AD222" s="36">
        <f t="shared" si="42"/>
        <v>7.028753993610224E-3</v>
      </c>
      <c r="AE222" s="36">
        <f t="shared" si="43"/>
        <v>9.9412562132851334E-3</v>
      </c>
      <c r="AF222" s="37">
        <f t="shared" si="44"/>
        <v>0.92753623188405798</v>
      </c>
    </row>
    <row r="223" spans="1:32" x14ac:dyDescent="0.25">
      <c r="A223" s="2" t="s">
        <v>29</v>
      </c>
      <c r="B223" s="3" t="s">
        <v>24</v>
      </c>
      <c r="C223" s="4" t="s">
        <v>30</v>
      </c>
      <c r="D223" s="3" t="s">
        <v>26</v>
      </c>
      <c r="E223" s="3" t="s">
        <v>31</v>
      </c>
      <c r="F223" s="3" t="s">
        <v>28</v>
      </c>
      <c r="G223" s="3" t="s">
        <v>28</v>
      </c>
      <c r="H223" s="5">
        <v>9805</v>
      </c>
      <c r="I223" s="5">
        <v>379</v>
      </c>
      <c r="J223" s="5">
        <v>3259</v>
      </c>
      <c r="K223" s="5">
        <v>9480</v>
      </c>
      <c r="L223" s="5">
        <v>0.15765599999999999</v>
      </c>
      <c r="M223" s="5">
        <f t="shared" si="34"/>
        <v>163050</v>
      </c>
      <c r="N223" s="5">
        <v>1016</v>
      </c>
      <c r="O223" s="5">
        <v>97852</v>
      </c>
      <c r="P223" s="5">
        <v>60131</v>
      </c>
      <c r="Q223" s="5">
        <v>0</v>
      </c>
      <c r="R223" s="5">
        <v>0</v>
      </c>
      <c r="S223" s="5">
        <f t="shared" si="35"/>
        <v>99103</v>
      </c>
      <c r="T223" s="5">
        <v>493</v>
      </c>
      <c r="U223" s="5">
        <v>652</v>
      </c>
      <c r="V223" s="5">
        <v>65198</v>
      </c>
      <c r="W223" s="5">
        <v>38972</v>
      </c>
      <c r="X223" s="37">
        <f t="shared" si="36"/>
        <v>0.60013492793621592</v>
      </c>
      <c r="Y223" s="37">
        <f t="shared" si="37"/>
        <v>0</v>
      </c>
      <c r="Z223" s="37">
        <f t="shared" si="38"/>
        <v>0.39986507206378413</v>
      </c>
      <c r="AA223" s="37">
        <f t="shared" si="39"/>
        <v>0.60675257055790444</v>
      </c>
      <c r="AB223" s="37">
        <f t="shared" si="40"/>
        <v>0</v>
      </c>
      <c r="AC223" s="37">
        <f t="shared" si="41"/>
        <v>0.39324742944209562</v>
      </c>
      <c r="AD223" s="36">
        <f t="shared" si="42"/>
        <v>6.2312174179699475E-3</v>
      </c>
      <c r="AE223" s="36">
        <f t="shared" si="43"/>
        <v>1.0251960081934956E-2</v>
      </c>
      <c r="AF223" s="37">
        <f t="shared" si="44"/>
        <v>0.34377637130801686</v>
      </c>
    </row>
    <row r="224" spans="1:32" x14ac:dyDescent="0.25">
      <c r="A224" s="2" t="s">
        <v>319</v>
      </c>
      <c r="B224" s="3" t="s">
        <v>24</v>
      </c>
      <c r="C224" s="4" t="s">
        <v>320</v>
      </c>
      <c r="D224" s="3" t="s">
        <v>26</v>
      </c>
      <c r="E224" s="3" t="s">
        <v>321</v>
      </c>
      <c r="F224" s="3" t="s">
        <v>28</v>
      </c>
      <c r="G224" s="3" t="s">
        <v>28</v>
      </c>
      <c r="H224" s="5">
        <v>1418</v>
      </c>
      <c r="I224" s="5">
        <v>87</v>
      </c>
      <c r="J224" s="5">
        <v>1069</v>
      </c>
      <c r="K224" s="5">
        <v>1225</v>
      </c>
      <c r="L224" s="5">
        <v>9.0820999999999999E-2</v>
      </c>
      <c r="M224" s="5">
        <f t="shared" si="34"/>
        <v>22709</v>
      </c>
      <c r="N224" s="5">
        <v>246</v>
      </c>
      <c r="O224" s="5">
        <v>19465</v>
      </c>
      <c r="P224" s="5">
        <v>13488</v>
      </c>
      <c r="Q224" s="5">
        <v>0</v>
      </c>
      <c r="R224" s="5">
        <v>0</v>
      </c>
      <c r="S224" s="5">
        <f t="shared" si="35"/>
        <v>15524</v>
      </c>
      <c r="T224" s="5">
        <v>100</v>
      </c>
      <c r="U224" s="5">
        <v>36</v>
      </c>
      <c r="V224" s="5">
        <v>3244</v>
      </c>
      <c r="W224" s="5">
        <v>2036</v>
      </c>
      <c r="X224" s="37">
        <f t="shared" si="36"/>
        <v>0.85714914791492358</v>
      </c>
      <c r="Y224" s="37">
        <f t="shared" si="37"/>
        <v>0</v>
      </c>
      <c r="Z224" s="37">
        <f t="shared" si="38"/>
        <v>0.14285085208507639</v>
      </c>
      <c r="AA224" s="37">
        <f t="shared" si="39"/>
        <v>0.86884823499098174</v>
      </c>
      <c r="AB224" s="37">
        <f t="shared" si="40"/>
        <v>0</v>
      </c>
      <c r="AC224" s="37">
        <f t="shared" si="41"/>
        <v>0.13115176500901829</v>
      </c>
      <c r="AD224" s="36">
        <f t="shared" si="42"/>
        <v>1.0832709498436743E-2</v>
      </c>
      <c r="AE224" s="36">
        <f t="shared" si="43"/>
        <v>1.5846431332130893E-2</v>
      </c>
      <c r="AF224" s="37">
        <f t="shared" si="44"/>
        <v>0.87265306122448982</v>
      </c>
    </row>
    <row r="225" spans="1:32" x14ac:dyDescent="0.25">
      <c r="A225" s="2" t="s">
        <v>1515</v>
      </c>
      <c r="B225" s="3" t="s">
        <v>24</v>
      </c>
      <c r="C225" s="4" t="s">
        <v>1516</v>
      </c>
      <c r="D225" s="3" t="s">
        <v>26</v>
      </c>
      <c r="E225" s="3" t="s">
        <v>1517</v>
      </c>
      <c r="F225" s="3" t="s">
        <v>28</v>
      </c>
      <c r="G225" s="3" t="s">
        <v>28</v>
      </c>
      <c r="H225" s="5">
        <v>21</v>
      </c>
      <c r="I225" s="5">
        <v>0</v>
      </c>
      <c r="J225" s="5">
        <v>49</v>
      </c>
      <c r="K225" s="5">
        <v>49</v>
      </c>
      <c r="L225" s="5">
        <v>1.5695000000000001E-2</v>
      </c>
      <c r="M225" s="5">
        <f t="shared" si="34"/>
        <v>4327</v>
      </c>
      <c r="N225" s="5">
        <v>15</v>
      </c>
      <c r="O225" s="5">
        <v>4327</v>
      </c>
      <c r="P225" s="5">
        <v>3122</v>
      </c>
      <c r="Q225" s="5">
        <v>0</v>
      </c>
      <c r="R225" s="5">
        <v>0</v>
      </c>
      <c r="S225" s="5">
        <f t="shared" si="35"/>
        <v>3122</v>
      </c>
      <c r="T225" s="5">
        <v>14</v>
      </c>
      <c r="U225" s="5">
        <v>0</v>
      </c>
      <c r="V225" s="5">
        <v>0</v>
      </c>
      <c r="W225" s="5">
        <v>0</v>
      </c>
      <c r="X225" s="37">
        <f t="shared" si="36"/>
        <v>1</v>
      </c>
      <c r="Y225" s="37">
        <f t="shared" si="37"/>
        <v>0</v>
      </c>
      <c r="Z225" s="37">
        <f t="shared" si="38"/>
        <v>0</v>
      </c>
      <c r="AA225" s="37">
        <f t="shared" si="39"/>
        <v>1</v>
      </c>
      <c r="AB225" s="37">
        <f t="shared" si="40"/>
        <v>0</v>
      </c>
      <c r="AC225" s="37">
        <f t="shared" si="41"/>
        <v>0</v>
      </c>
      <c r="AD225" s="36">
        <f t="shared" si="42"/>
        <v>3.4666050381326552E-3</v>
      </c>
      <c r="AE225" s="36">
        <f t="shared" si="43"/>
        <v>4.8046124279308138E-3</v>
      </c>
      <c r="AF225" s="37">
        <f t="shared" si="44"/>
        <v>1</v>
      </c>
    </row>
    <row r="226" spans="1:32" x14ac:dyDescent="0.25">
      <c r="A226" s="2" t="s">
        <v>1309</v>
      </c>
      <c r="B226" s="3" t="s">
        <v>24</v>
      </c>
      <c r="C226" s="4" t="s">
        <v>1310</v>
      </c>
      <c r="D226" s="3" t="s">
        <v>26</v>
      </c>
      <c r="E226" s="3" t="s">
        <v>1311</v>
      </c>
      <c r="F226" s="3" t="s">
        <v>28</v>
      </c>
      <c r="G226" s="3" t="s">
        <v>28</v>
      </c>
      <c r="H226" s="5">
        <v>223</v>
      </c>
      <c r="I226" s="5">
        <v>17</v>
      </c>
      <c r="J226" s="5">
        <v>187</v>
      </c>
      <c r="K226" s="5">
        <v>208</v>
      </c>
      <c r="L226" s="5">
        <v>5.4067999999999998E-2</v>
      </c>
      <c r="M226" s="5">
        <f t="shared" si="34"/>
        <v>5583</v>
      </c>
      <c r="N226" s="5">
        <v>37</v>
      </c>
      <c r="O226" s="5">
        <v>5437</v>
      </c>
      <c r="P226" s="5">
        <v>3847</v>
      </c>
      <c r="Q226" s="5">
        <v>0</v>
      </c>
      <c r="R226" s="5">
        <v>0</v>
      </c>
      <c r="S226" s="5">
        <f t="shared" si="35"/>
        <v>3940</v>
      </c>
      <c r="T226" s="5">
        <v>10</v>
      </c>
      <c r="U226" s="5">
        <v>3</v>
      </c>
      <c r="V226" s="5">
        <v>146</v>
      </c>
      <c r="W226" s="5">
        <v>93</v>
      </c>
      <c r="X226" s="37">
        <f t="shared" si="36"/>
        <v>0.97384918502597173</v>
      </c>
      <c r="Y226" s="37">
        <f t="shared" si="37"/>
        <v>0</v>
      </c>
      <c r="Z226" s="37">
        <f t="shared" si="38"/>
        <v>2.61508149740283E-2</v>
      </c>
      <c r="AA226" s="37">
        <f t="shared" si="39"/>
        <v>0.97639593908629441</v>
      </c>
      <c r="AB226" s="37">
        <f t="shared" si="40"/>
        <v>0</v>
      </c>
      <c r="AC226" s="37">
        <f t="shared" si="41"/>
        <v>2.3604060913705583E-2</v>
      </c>
      <c r="AD226" s="36">
        <f t="shared" si="42"/>
        <v>6.6272613290345693E-3</v>
      </c>
      <c r="AE226" s="36">
        <f t="shared" si="43"/>
        <v>9.3908629441624373E-3</v>
      </c>
      <c r="AF226" s="37">
        <f t="shared" si="44"/>
        <v>0.89903846153846156</v>
      </c>
    </row>
    <row r="227" spans="1:32" x14ac:dyDescent="0.25">
      <c r="A227" s="2" t="s">
        <v>1835</v>
      </c>
      <c r="B227" s="3" t="s">
        <v>24</v>
      </c>
      <c r="C227" s="4" t="s">
        <v>1836</v>
      </c>
      <c r="D227" s="3" t="s">
        <v>26</v>
      </c>
      <c r="E227" s="3" t="s">
        <v>1837</v>
      </c>
      <c r="F227" s="3" t="s">
        <v>28</v>
      </c>
      <c r="G227" s="3" t="s">
        <v>28</v>
      </c>
      <c r="H227" s="5">
        <v>36</v>
      </c>
      <c r="I227" s="5">
        <v>2</v>
      </c>
      <c r="J227" s="5">
        <v>39</v>
      </c>
      <c r="K227" s="5">
        <v>40</v>
      </c>
      <c r="L227" s="5">
        <v>1.8509999999999999E-2</v>
      </c>
      <c r="M227" s="5">
        <f t="shared" si="34"/>
        <v>3040</v>
      </c>
      <c r="N227" s="5">
        <v>10</v>
      </c>
      <c r="O227" s="5">
        <v>2991</v>
      </c>
      <c r="P227" s="5">
        <v>2161</v>
      </c>
      <c r="Q227" s="5">
        <v>0</v>
      </c>
      <c r="R227" s="5">
        <v>0</v>
      </c>
      <c r="S227" s="5">
        <f t="shared" si="35"/>
        <v>2185</v>
      </c>
      <c r="T227" s="5">
        <v>2</v>
      </c>
      <c r="U227" s="5">
        <v>1</v>
      </c>
      <c r="V227" s="5">
        <v>49</v>
      </c>
      <c r="W227" s="5">
        <v>24</v>
      </c>
      <c r="X227" s="37">
        <f t="shared" si="36"/>
        <v>0.98388157894736838</v>
      </c>
      <c r="Y227" s="37">
        <f t="shared" si="37"/>
        <v>0</v>
      </c>
      <c r="Z227" s="37">
        <f t="shared" si="38"/>
        <v>1.611842105263158E-2</v>
      </c>
      <c r="AA227" s="37">
        <f t="shared" si="39"/>
        <v>0.9890160183066361</v>
      </c>
      <c r="AB227" s="37">
        <f t="shared" si="40"/>
        <v>0</v>
      </c>
      <c r="AC227" s="37">
        <f t="shared" si="41"/>
        <v>1.0983981693363844E-2</v>
      </c>
      <c r="AD227" s="36">
        <f t="shared" si="42"/>
        <v>3.2894736842105261E-3</v>
      </c>
      <c r="AE227" s="36">
        <f t="shared" si="43"/>
        <v>4.5766590389016018E-3</v>
      </c>
      <c r="AF227" s="37">
        <f t="shared" si="44"/>
        <v>0.97499999999999998</v>
      </c>
    </row>
    <row r="228" spans="1:32" x14ac:dyDescent="0.25">
      <c r="A228" s="2" t="s">
        <v>1530</v>
      </c>
      <c r="B228" s="3" t="s">
        <v>24</v>
      </c>
      <c r="C228" s="4" t="s">
        <v>1531</v>
      </c>
      <c r="D228" s="3" t="s">
        <v>26</v>
      </c>
      <c r="E228" s="3" t="s">
        <v>1532</v>
      </c>
      <c r="F228" s="3" t="s">
        <v>28</v>
      </c>
      <c r="G228" s="3" t="s">
        <v>28</v>
      </c>
      <c r="H228" s="5">
        <v>29</v>
      </c>
      <c r="I228" s="5">
        <v>0</v>
      </c>
      <c r="J228" s="5">
        <v>69</v>
      </c>
      <c r="K228" s="5">
        <v>73</v>
      </c>
      <c r="L228" s="5">
        <v>2.3594E-2</v>
      </c>
      <c r="M228" s="5">
        <f t="shared" si="34"/>
        <v>4309</v>
      </c>
      <c r="N228" s="5">
        <v>49</v>
      </c>
      <c r="O228" s="5">
        <v>4308</v>
      </c>
      <c r="P228" s="5">
        <v>3094</v>
      </c>
      <c r="Q228" s="5">
        <v>0</v>
      </c>
      <c r="R228" s="5">
        <v>0</v>
      </c>
      <c r="S228" s="5">
        <f t="shared" si="35"/>
        <v>3095</v>
      </c>
      <c r="T228" s="5">
        <v>1</v>
      </c>
      <c r="U228" s="5">
        <v>0</v>
      </c>
      <c r="V228" s="5">
        <v>1</v>
      </c>
      <c r="W228" s="5">
        <v>1</v>
      </c>
      <c r="X228" s="37">
        <f t="shared" si="36"/>
        <v>0.99976792759340916</v>
      </c>
      <c r="Y228" s="37">
        <f t="shared" si="37"/>
        <v>0</v>
      </c>
      <c r="Z228" s="37">
        <f t="shared" si="38"/>
        <v>2.3207240659085636E-4</v>
      </c>
      <c r="AA228" s="37">
        <f t="shared" si="39"/>
        <v>0.99967689822294026</v>
      </c>
      <c r="AB228" s="37">
        <f t="shared" si="40"/>
        <v>0</v>
      </c>
      <c r="AC228" s="37">
        <f t="shared" si="41"/>
        <v>3.2310177705977385E-4</v>
      </c>
      <c r="AD228" s="36">
        <f t="shared" si="42"/>
        <v>1.1371547922951961E-2</v>
      </c>
      <c r="AE228" s="36">
        <f t="shared" si="43"/>
        <v>1.5831987075928918E-2</v>
      </c>
      <c r="AF228" s="37">
        <f t="shared" si="44"/>
        <v>0.9452054794520548</v>
      </c>
    </row>
    <row r="229" spans="1:32" x14ac:dyDescent="0.25">
      <c r="A229" s="2" t="s">
        <v>1656</v>
      </c>
      <c r="B229" s="3" t="s">
        <v>24</v>
      </c>
      <c r="C229" s="4" t="s">
        <v>1657</v>
      </c>
      <c r="D229" s="3" t="s">
        <v>26</v>
      </c>
      <c r="E229" s="3" t="s">
        <v>1658</v>
      </c>
      <c r="F229" s="3" t="s">
        <v>28</v>
      </c>
      <c r="G229" s="3" t="s">
        <v>28</v>
      </c>
      <c r="H229" s="5">
        <v>50</v>
      </c>
      <c r="I229" s="5">
        <v>1</v>
      </c>
      <c r="J229" s="5">
        <v>58</v>
      </c>
      <c r="K229" s="5">
        <v>59</v>
      </c>
      <c r="L229" s="5">
        <v>2.1974E-2</v>
      </c>
      <c r="M229" s="5">
        <f t="shared" si="34"/>
        <v>3788</v>
      </c>
      <c r="N229" s="5">
        <v>19</v>
      </c>
      <c r="O229" s="5">
        <v>3757</v>
      </c>
      <c r="P229" s="5">
        <v>2685</v>
      </c>
      <c r="Q229" s="5">
        <v>0</v>
      </c>
      <c r="R229" s="5">
        <v>0</v>
      </c>
      <c r="S229" s="5">
        <f t="shared" si="35"/>
        <v>2711</v>
      </c>
      <c r="T229" s="5">
        <v>1</v>
      </c>
      <c r="U229" s="5">
        <v>1</v>
      </c>
      <c r="V229" s="5">
        <v>31</v>
      </c>
      <c r="W229" s="5">
        <v>26</v>
      </c>
      <c r="X229" s="37">
        <f t="shared" si="36"/>
        <v>0.9918162618796198</v>
      </c>
      <c r="Y229" s="37">
        <f t="shared" si="37"/>
        <v>0</v>
      </c>
      <c r="Z229" s="37">
        <f t="shared" si="38"/>
        <v>8.183738120380148E-3</v>
      </c>
      <c r="AA229" s="37">
        <f t="shared" si="39"/>
        <v>0.99040944300995948</v>
      </c>
      <c r="AB229" s="37">
        <f t="shared" si="40"/>
        <v>0</v>
      </c>
      <c r="AC229" s="37">
        <f t="shared" si="41"/>
        <v>9.5905569900405756E-3</v>
      </c>
      <c r="AD229" s="36">
        <f t="shared" si="42"/>
        <v>5.0158394931362196E-3</v>
      </c>
      <c r="AE229" s="36">
        <f t="shared" si="43"/>
        <v>7.0084839542604209E-3</v>
      </c>
      <c r="AF229" s="37">
        <f t="shared" si="44"/>
        <v>0.98305084745762716</v>
      </c>
    </row>
    <row r="230" spans="1:32" x14ac:dyDescent="0.25">
      <c r="A230" s="2" t="s">
        <v>1972</v>
      </c>
      <c r="B230" s="3" t="s">
        <v>24</v>
      </c>
      <c r="C230" s="4" t="s">
        <v>1973</v>
      </c>
      <c r="D230" s="3" t="s">
        <v>26</v>
      </c>
      <c r="E230" s="3" t="s">
        <v>1974</v>
      </c>
      <c r="F230" s="3" t="s">
        <v>28</v>
      </c>
      <c r="G230" s="3" t="s">
        <v>28</v>
      </c>
      <c r="H230" s="5">
        <v>15</v>
      </c>
      <c r="I230" s="5">
        <v>1</v>
      </c>
      <c r="J230" s="5">
        <v>21</v>
      </c>
      <c r="K230" s="5">
        <v>23</v>
      </c>
      <c r="L230" s="5">
        <v>1.2201999999999999E-2</v>
      </c>
      <c r="M230" s="5">
        <f t="shared" si="34"/>
        <v>2605</v>
      </c>
      <c r="N230" s="5">
        <v>6</v>
      </c>
      <c r="O230" s="5">
        <v>2602</v>
      </c>
      <c r="P230" s="5">
        <v>1885</v>
      </c>
      <c r="Q230" s="5">
        <v>0</v>
      </c>
      <c r="R230" s="5">
        <v>0</v>
      </c>
      <c r="S230" s="5">
        <f t="shared" si="35"/>
        <v>1888</v>
      </c>
      <c r="T230" s="5">
        <v>7</v>
      </c>
      <c r="U230" s="5">
        <v>0</v>
      </c>
      <c r="V230" s="5">
        <v>3</v>
      </c>
      <c r="W230" s="5">
        <v>3</v>
      </c>
      <c r="X230" s="37">
        <f t="shared" si="36"/>
        <v>0.99884836852207293</v>
      </c>
      <c r="Y230" s="37">
        <f t="shared" si="37"/>
        <v>0</v>
      </c>
      <c r="Z230" s="37">
        <f t="shared" si="38"/>
        <v>1.1516314779270633E-3</v>
      </c>
      <c r="AA230" s="37">
        <f t="shared" si="39"/>
        <v>0.99841101694915257</v>
      </c>
      <c r="AB230" s="37">
        <f t="shared" si="40"/>
        <v>0</v>
      </c>
      <c r="AC230" s="37">
        <f t="shared" si="41"/>
        <v>1.5889830508474577E-3</v>
      </c>
      <c r="AD230" s="36">
        <f t="shared" si="42"/>
        <v>2.3032629558541267E-3</v>
      </c>
      <c r="AE230" s="36">
        <f t="shared" si="43"/>
        <v>3.1779661016949155E-3</v>
      </c>
      <c r="AF230" s="37">
        <f t="shared" si="44"/>
        <v>0.91304347826086951</v>
      </c>
    </row>
    <row r="231" spans="1:32" x14ac:dyDescent="0.25">
      <c r="A231" s="2" t="s">
        <v>2216</v>
      </c>
      <c r="B231" s="3" t="s">
        <v>24</v>
      </c>
      <c r="C231" s="4" t="s">
        <v>2217</v>
      </c>
      <c r="D231" s="3" t="s">
        <v>26</v>
      </c>
      <c r="E231" s="3" t="s">
        <v>2218</v>
      </c>
      <c r="F231" s="3" t="s">
        <v>28</v>
      </c>
      <c r="G231" s="3" t="s">
        <v>28</v>
      </c>
      <c r="H231" s="5">
        <v>2</v>
      </c>
      <c r="I231" s="5">
        <v>0</v>
      </c>
      <c r="J231" s="5">
        <v>14</v>
      </c>
      <c r="K231" s="5">
        <v>14</v>
      </c>
      <c r="L231" s="5">
        <v>1.0057E-2</v>
      </c>
      <c r="M231" s="5">
        <f t="shared" si="34"/>
        <v>1948</v>
      </c>
      <c r="N231" s="5">
        <v>12</v>
      </c>
      <c r="O231" s="5">
        <v>1948</v>
      </c>
      <c r="P231" s="5">
        <v>1392</v>
      </c>
      <c r="Q231" s="5">
        <v>0</v>
      </c>
      <c r="R231" s="5">
        <v>0</v>
      </c>
      <c r="S231" s="5">
        <f t="shared" si="35"/>
        <v>1392</v>
      </c>
      <c r="T231" s="5">
        <v>0</v>
      </c>
      <c r="U231" s="5">
        <v>0</v>
      </c>
      <c r="V231" s="5">
        <v>0</v>
      </c>
      <c r="W231" s="5">
        <v>0</v>
      </c>
      <c r="X231" s="37">
        <f t="shared" si="36"/>
        <v>1</v>
      </c>
      <c r="Y231" s="37">
        <f t="shared" si="37"/>
        <v>0</v>
      </c>
      <c r="Z231" s="37">
        <f t="shared" si="38"/>
        <v>0</v>
      </c>
      <c r="AA231" s="37">
        <f t="shared" si="39"/>
        <v>1</v>
      </c>
      <c r="AB231" s="37">
        <f t="shared" si="40"/>
        <v>0</v>
      </c>
      <c r="AC231" s="37">
        <f t="shared" si="41"/>
        <v>0</v>
      </c>
      <c r="AD231" s="36">
        <f t="shared" si="42"/>
        <v>6.1601642710472282E-3</v>
      </c>
      <c r="AE231" s="36">
        <f t="shared" si="43"/>
        <v>8.6206896551724137E-3</v>
      </c>
      <c r="AF231" s="37">
        <f t="shared" si="44"/>
        <v>1</v>
      </c>
    </row>
    <row r="232" spans="1:32" x14ac:dyDescent="0.25">
      <c r="A232" s="2" t="s">
        <v>1342</v>
      </c>
      <c r="B232" s="3" t="s">
        <v>24</v>
      </c>
      <c r="C232" s="4" t="s">
        <v>1343</v>
      </c>
      <c r="D232" s="3" t="s">
        <v>26</v>
      </c>
      <c r="E232" s="3" t="s">
        <v>1344</v>
      </c>
      <c r="F232" s="3" t="s">
        <v>28</v>
      </c>
      <c r="G232" s="3" t="s">
        <v>28</v>
      </c>
      <c r="H232" s="5">
        <v>54</v>
      </c>
      <c r="I232" s="5">
        <v>0</v>
      </c>
      <c r="J232" s="5">
        <v>42</v>
      </c>
      <c r="K232" s="5">
        <v>93</v>
      </c>
      <c r="L232" s="5">
        <v>2.5121999999999998E-2</v>
      </c>
      <c r="M232" s="5">
        <f t="shared" si="34"/>
        <v>5556</v>
      </c>
      <c r="N232" s="5">
        <v>22</v>
      </c>
      <c r="O232" s="5">
        <v>4930</v>
      </c>
      <c r="P232" s="5">
        <v>3702</v>
      </c>
      <c r="Q232" s="5">
        <v>0</v>
      </c>
      <c r="R232" s="5">
        <v>0</v>
      </c>
      <c r="S232" s="5">
        <f t="shared" si="35"/>
        <v>4147</v>
      </c>
      <c r="T232" s="5">
        <v>6</v>
      </c>
      <c r="U232" s="5">
        <v>5</v>
      </c>
      <c r="V232" s="5">
        <v>626</v>
      </c>
      <c r="W232" s="5">
        <v>445</v>
      </c>
      <c r="X232" s="37">
        <f t="shared" si="36"/>
        <v>0.88732901367890571</v>
      </c>
      <c r="Y232" s="37">
        <f t="shared" si="37"/>
        <v>0</v>
      </c>
      <c r="Z232" s="37">
        <f t="shared" si="38"/>
        <v>0.11267098632109432</v>
      </c>
      <c r="AA232" s="37">
        <f t="shared" si="39"/>
        <v>0.8926935133831686</v>
      </c>
      <c r="AB232" s="37">
        <f t="shared" si="40"/>
        <v>0</v>
      </c>
      <c r="AC232" s="37">
        <f t="shared" si="41"/>
        <v>0.10730648661683144</v>
      </c>
      <c r="AD232" s="36">
        <f t="shared" si="42"/>
        <v>3.9596832253419728E-3</v>
      </c>
      <c r="AE232" s="36">
        <f t="shared" si="43"/>
        <v>5.3050397877984082E-3</v>
      </c>
      <c r="AF232" s="37">
        <f t="shared" si="44"/>
        <v>0.45161290322580644</v>
      </c>
    </row>
    <row r="233" spans="1:32" x14ac:dyDescent="0.25">
      <c r="A233" s="2" t="s">
        <v>1805</v>
      </c>
      <c r="B233" s="3" t="s">
        <v>24</v>
      </c>
      <c r="C233" s="4" t="s">
        <v>1806</v>
      </c>
      <c r="D233" s="3" t="s">
        <v>26</v>
      </c>
      <c r="E233" s="3" t="s">
        <v>1807</v>
      </c>
      <c r="F233" s="3" t="s">
        <v>28</v>
      </c>
      <c r="G233" s="3" t="s">
        <v>28</v>
      </c>
      <c r="H233" s="5">
        <v>16</v>
      </c>
      <c r="I233" s="5">
        <v>0</v>
      </c>
      <c r="J233" s="5">
        <v>65</v>
      </c>
      <c r="K233" s="5">
        <v>68</v>
      </c>
      <c r="L233" s="5">
        <v>3.0155000000000001E-2</v>
      </c>
      <c r="M233" s="5">
        <f t="shared" si="34"/>
        <v>2954</v>
      </c>
      <c r="N233" s="5">
        <v>53</v>
      </c>
      <c r="O233" s="5">
        <v>2954</v>
      </c>
      <c r="P233" s="5">
        <v>2255</v>
      </c>
      <c r="Q233" s="5">
        <v>0</v>
      </c>
      <c r="R233" s="5">
        <v>0</v>
      </c>
      <c r="S233" s="5">
        <f t="shared" si="35"/>
        <v>2255</v>
      </c>
      <c r="T233" s="5">
        <v>1</v>
      </c>
      <c r="U233" s="5">
        <v>0</v>
      </c>
      <c r="V233" s="5">
        <v>0</v>
      </c>
      <c r="W233" s="5">
        <v>0</v>
      </c>
      <c r="X233" s="37">
        <f t="shared" si="36"/>
        <v>1</v>
      </c>
      <c r="Y233" s="37">
        <f t="shared" si="37"/>
        <v>0</v>
      </c>
      <c r="Z233" s="37">
        <f t="shared" si="38"/>
        <v>0</v>
      </c>
      <c r="AA233" s="37">
        <f t="shared" si="39"/>
        <v>1</v>
      </c>
      <c r="AB233" s="37">
        <f t="shared" si="40"/>
        <v>0</v>
      </c>
      <c r="AC233" s="37">
        <f t="shared" si="41"/>
        <v>0</v>
      </c>
      <c r="AD233" s="36">
        <f t="shared" si="42"/>
        <v>1.794177386594448E-2</v>
      </c>
      <c r="AE233" s="36">
        <f t="shared" si="43"/>
        <v>2.3503325942350332E-2</v>
      </c>
      <c r="AF233" s="37">
        <f t="shared" si="44"/>
        <v>0.95588235294117652</v>
      </c>
    </row>
    <row r="234" spans="1:32" x14ac:dyDescent="0.25">
      <c r="A234" s="2" t="s">
        <v>513</v>
      </c>
      <c r="B234" s="3" t="s">
        <v>24</v>
      </c>
      <c r="C234" s="4" t="s">
        <v>514</v>
      </c>
      <c r="D234" s="3" t="s">
        <v>26</v>
      </c>
      <c r="E234" s="3" t="s">
        <v>515</v>
      </c>
      <c r="F234" s="3" t="s">
        <v>28</v>
      </c>
      <c r="G234" s="3" t="s">
        <v>28</v>
      </c>
      <c r="H234" s="5">
        <v>479</v>
      </c>
      <c r="I234" s="5">
        <v>13</v>
      </c>
      <c r="J234" s="5">
        <v>744</v>
      </c>
      <c r="K234" s="5">
        <v>807</v>
      </c>
      <c r="L234" s="5">
        <v>8.4485000000000005E-2</v>
      </c>
      <c r="M234" s="5">
        <f t="shared" si="34"/>
        <v>15699</v>
      </c>
      <c r="N234" s="5">
        <v>506</v>
      </c>
      <c r="O234" s="5">
        <v>13543</v>
      </c>
      <c r="P234" s="5">
        <v>9552</v>
      </c>
      <c r="Q234" s="5">
        <v>0</v>
      </c>
      <c r="R234" s="5">
        <v>0</v>
      </c>
      <c r="S234" s="5">
        <f t="shared" si="35"/>
        <v>10998</v>
      </c>
      <c r="T234" s="5">
        <v>24</v>
      </c>
      <c r="U234" s="5">
        <v>48</v>
      </c>
      <c r="V234" s="5">
        <v>2156</v>
      </c>
      <c r="W234" s="5">
        <v>1446</v>
      </c>
      <c r="X234" s="37">
        <f t="shared" si="36"/>
        <v>0.86266641187336768</v>
      </c>
      <c r="Y234" s="37">
        <f t="shared" si="37"/>
        <v>0</v>
      </c>
      <c r="Z234" s="37">
        <f t="shared" si="38"/>
        <v>0.13733358812663227</v>
      </c>
      <c r="AA234" s="37">
        <f t="shared" si="39"/>
        <v>0.86852154937261317</v>
      </c>
      <c r="AB234" s="37">
        <f t="shared" si="40"/>
        <v>0</v>
      </c>
      <c r="AC234" s="37">
        <f t="shared" si="41"/>
        <v>0.13147845062738681</v>
      </c>
      <c r="AD234" s="36">
        <f t="shared" si="42"/>
        <v>3.2231352315434107E-2</v>
      </c>
      <c r="AE234" s="36">
        <f t="shared" si="43"/>
        <v>4.6008365157301327E-2</v>
      </c>
      <c r="AF234" s="37">
        <f t="shared" si="44"/>
        <v>0.92193308550185871</v>
      </c>
    </row>
    <row r="235" spans="1:32" x14ac:dyDescent="0.25">
      <c r="A235" s="2" t="s">
        <v>945</v>
      </c>
      <c r="B235" s="3" t="s">
        <v>24</v>
      </c>
      <c r="C235" s="4" t="s">
        <v>946</v>
      </c>
      <c r="D235" s="3" t="s">
        <v>26</v>
      </c>
      <c r="E235" s="3" t="s">
        <v>947</v>
      </c>
      <c r="F235" s="3" t="s">
        <v>28</v>
      </c>
      <c r="G235" s="3" t="s">
        <v>28</v>
      </c>
      <c r="H235" s="5">
        <v>653</v>
      </c>
      <c r="I235" s="5">
        <v>71</v>
      </c>
      <c r="J235" s="5">
        <v>461</v>
      </c>
      <c r="K235" s="5">
        <v>522</v>
      </c>
      <c r="L235" s="5">
        <v>9.3632000000000007E-2</v>
      </c>
      <c r="M235" s="5">
        <f t="shared" si="34"/>
        <v>8182</v>
      </c>
      <c r="N235" s="5">
        <v>227</v>
      </c>
      <c r="O235" s="5">
        <v>7883</v>
      </c>
      <c r="P235" s="5">
        <v>5575</v>
      </c>
      <c r="Q235" s="5">
        <v>0</v>
      </c>
      <c r="R235" s="5">
        <v>0</v>
      </c>
      <c r="S235" s="5">
        <f t="shared" si="35"/>
        <v>5778</v>
      </c>
      <c r="T235" s="5">
        <v>24</v>
      </c>
      <c r="U235" s="5">
        <v>2</v>
      </c>
      <c r="V235" s="5">
        <v>299</v>
      </c>
      <c r="W235" s="5">
        <v>203</v>
      </c>
      <c r="X235" s="37">
        <f t="shared" si="36"/>
        <v>0.96345636763627474</v>
      </c>
      <c r="Y235" s="37">
        <f t="shared" si="37"/>
        <v>0</v>
      </c>
      <c r="Z235" s="37">
        <f t="shared" si="38"/>
        <v>3.6543632363725251E-2</v>
      </c>
      <c r="AA235" s="37">
        <f t="shared" si="39"/>
        <v>0.96486673589477323</v>
      </c>
      <c r="AB235" s="37">
        <f t="shared" si="40"/>
        <v>0</v>
      </c>
      <c r="AC235" s="37">
        <f t="shared" si="41"/>
        <v>3.5133264105226721E-2</v>
      </c>
      <c r="AD235" s="36">
        <f t="shared" si="42"/>
        <v>2.7743827914935223E-2</v>
      </c>
      <c r="AE235" s="36">
        <f t="shared" si="43"/>
        <v>3.928695050190377E-2</v>
      </c>
      <c r="AF235" s="37">
        <f t="shared" si="44"/>
        <v>0.88314176245210729</v>
      </c>
    </row>
    <row r="236" spans="1:32" x14ac:dyDescent="0.25">
      <c r="A236" s="2" t="s">
        <v>1602</v>
      </c>
      <c r="B236" s="3" t="s">
        <v>24</v>
      </c>
      <c r="C236" s="4" t="s">
        <v>1603</v>
      </c>
      <c r="D236" s="3" t="s">
        <v>26</v>
      </c>
      <c r="E236" s="3" t="s">
        <v>1604</v>
      </c>
      <c r="F236" s="3" t="s">
        <v>28</v>
      </c>
      <c r="G236" s="3" t="s">
        <v>28</v>
      </c>
      <c r="H236" s="5">
        <v>40</v>
      </c>
      <c r="I236" s="5">
        <v>1</v>
      </c>
      <c r="J236" s="5">
        <v>109</v>
      </c>
      <c r="K236" s="5">
        <v>115</v>
      </c>
      <c r="L236" s="5">
        <v>4.0336999999999998E-2</v>
      </c>
      <c r="M236" s="5">
        <f t="shared" si="34"/>
        <v>4147</v>
      </c>
      <c r="N236" s="5">
        <v>85</v>
      </c>
      <c r="O236" s="5">
        <v>3992</v>
      </c>
      <c r="P236" s="5">
        <v>2851</v>
      </c>
      <c r="Q236" s="5">
        <v>0</v>
      </c>
      <c r="R236" s="5">
        <v>0</v>
      </c>
      <c r="S236" s="5">
        <f t="shared" si="35"/>
        <v>2945</v>
      </c>
      <c r="T236" s="5">
        <v>1</v>
      </c>
      <c r="U236" s="5">
        <v>3</v>
      </c>
      <c r="V236" s="5">
        <v>155</v>
      </c>
      <c r="W236" s="5">
        <v>94</v>
      </c>
      <c r="X236" s="37">
        <f t="shared" si="36"/>
        <v>0.9626235833132385</v>
      </c>
      <c r="Y236" s="37">
        <f t="shared" si="37"/>
        <v>0</v>
      </c>
      <c r="Z236" s="37">
        <f t="shared" si="38"/>
        <v>3.7376416686761511E-2</v>
      </c>
      <c r="AA236" s="37">
        <f t="shared" si="39"/>
        <v>0.96808149405772492</v>
      </c>
      <c r="AB236" s="37">
        <f t="shared" si="40"/>
        <v>0</v>
      </c>
      <c r="AC236" s="37">
        <f t="shared" si="41"/>
        <v>3.1918505942275043E-2</v>
      </c>
      <c r="AD236" s="36">
        <f t="shared" si="42"/>
        <v>2.049674463467567E-2</v>
      </c>
      <c r="AE236" s="36">
        <f t="shared" si="43"/>
        <v>2.8862478777589132E-2</v>
      </c>
      <c r="AF236" s="37">
        <f t="shared" si="44"/>
        <v>0.94782608695652171</v>
      </c>
    </row>
    <row r="237" spans="1:32" x14ac:dyDescent="0.25">
      <c r="A237" s="2" t="s">
        <v>837</v>
      </c>
      <c r="B237" s="3" t="s">
        <v>24</v>
      </c>
      <c r="C237" s="4" t="s">
        <v>838</v>
      </c>
      <c r="D237" s="3" t="s">
        <v>26</v>
      </c>
      <c r="E237" s="3" t="s">
        <v>839</v>
      </c>
      <c r="F237" s="3" t="s">
        <v>28</v>
      </c>
      <c r="G237" s="3" t="s">
        <v>28</v>
      </c>
      <c r="H237" s="5">
        <v>193</v>
      </c>
      <c r="I237" s="5">
        <v>1</v>
      </c>
      <c r="J237" s="5">
        <v>412</v>
      </c>
      <c r="K237" s="5">
        <v>440</v>
      </c>
      <c r="L237" s="5">
        <v>6.9918999999999995E-2</v>
      </c>
      <c r="M237" s="5">
        <f t="shared" si="34"/>
        <v>9169</v>
      </c>
      <c r="N237" s="5">
        <v>298</v>
      </c>
      <c r="O237" s="5">
        <v>8881</v>
      </c>
      <c r="P237" s="5">
        <v>6293</v>
      </c>
      <c r="Q237" s="5">
        <v>0</v>
      </c>
      <c r="R237" s="5">
        <v>0</v>
      </c>
      <c r="S237" s="5">
        <f t="shared" si="35"/>
        <v>6492</v>
      </c>
      <c r="T237" s="5">
        <v>9</v>
      </c>
      <c r="U237" s="5">
        <v>5</v>
      </c>
      <c r="V237" s="5">
        <v>288</v>
      </c>
      <c r="W237" s="5">
        <v>199</v>
      </c>
      <c r="X237" s="37">
        <f t="shared" si="36"/>
        <v>0.96858981350201767</v>
      </c>
      <c r="Y237" s="37">
        <f t="shared" si="37"/>
        <v>0</v>
      </c>
      <c r="Z237" s="37">
        <f t="shared" si="38"/>
        <v>3.1410186497982329E-2</v>
      </c>
      <c r="AA237" s="37">
        <f t="shared" si="39"/>
        <v>0.96934688847812689</v>
      </c>
      <c r="AB237" s="37">
        <f t="shared" si="40"/>
        <v>0</v>
      </c>
      <c r="AC237" s="37">
        <f t="shared" si="41"/>
        <v>3.0653111521873076E-2</v>
      </c>
      <c r="AD237" s="36">
        <f t="shared" si="42"/>
        <v>3.2500817973606717E-2</v>
      </c>
      <c r="AE237" s="36">
        <f t="shared" si="43"/>
        <v>4.5902649414664203E-2</v>
      </c>
      <c r="AF237" s="37">
        <f t="shared" si="44"/>
        <v>0.9363636363636364</v>
      </c>
    </row>
    <row r="238" spans="1:32" x14ac:dyDescent="0.25">
      <c r="A238" s="2" t="s">
        <v>217</v>
      </c>
      <c r="B238" s="3" t="s">
        <v>24</v>
      </c>
      <c r="C238" s="4" t="s">
        <v>218</v>
      </c>
      <c r="D238" s="3" t="s">
        <v>26</v>
      </c>
      <c r="E238" s="3" t="s">
        <v>219</v>
      </c>
      <c r="F238" s="3" t="s">
        <v>28</v>
      </c>
      <c r="G238" s="3" t="s">
        <v>28</v>
      </c>
      <c r="H238" s="5">
        <v>887</v>
      </c>
      <c r="I238" s="5">
        <v>50</v>
      </c>
      <c r="J238" s="5">
        <v>1074</v>
      </c>
      <c r="K238" s="5">
        <v>1396</v>
      </c>
      <c r="L238" s="5">
        <v>7.6038999999999995E-2</v>
      </c>
      <c r="M238" s="5">
        <f t="shared" si="34"/>
        <v>36658</v>
      </c>
      <c r="N238" s="5">
        <v>385</v>
      </c>
      <c r="O238" s="5">
        <v>27067</v>
      </c>
      <c r="P238" s="5">
        <v>18359</v>
      </c>
      <c r="Q238" s="5">
        <v>0</v>
      </c>
      <c r="R238" s="5">
        <v>0</v>
      </c>
      <c r="S238" s="5">
        <f t="shared" si="35"/>
        <v>24832</v>
      </c>
      <c r="T238" s="5">
        <v>205</v>
      </c>
      <c r="U238" s="5">
        <v>156</v>
      </c>
      <c r="V238" s="5">
        <v>9591</v>
      </c>
      <c r="W238" s="5">
        <v>6473</v>
      </c>
      <c r="X238" s="37">
        <f t="shared" si="36"/>
        <v>0.73836543182934145</v>
      </c>
      <c r="Y238" s="37">
        <f t="shared" si="37"/>
        <v>0</v>
      </c>
      <c r="Z238" s="37">
        <f t="shared" si="38"/>
        <v>0.2616345681706585</v>
      </c>
      <c r="AA238" s="37">
        <f t="shared" si="39"/>
        <v>0.73932828608247425</v>
      </c>
      <c r="AB238" s="37">
        <f t="shared" si="40"/>
        <v>0</v>
      </c>
      <c r="AC238" s="37">
        <f t="shared" si="41"/>
        <v>0.26067171391752575</v>
      </c>
      <c r="AD238" s="36">
        <f t="shared" si="42"/>
        <v>1.0502482404932074E-2</v>
      </c>
      <c r="AE238" s="36">
        <f t="shared" si="43"/>
        <v>1.5504188144329897E-2</v>
      </c>
      <c r="AF238" s="37">
        <f t="shared" si="44"/>
        <v>0.7693409742120344</v>
      </c>
    </row>
    <row r="239" spans="1:32" x14ac:dyDescent="0.25">
      <c r="A239" s="2" t="s">
        <v>2047</v>
      </c>
      <c r="B239" s="3" t="s">
        <v>24</v>
      </c>
      <c r="C239" s="4" t="s">
        <v>2048</v>
      </c>
      <c r="D239" s="3" t="s">
        <v>26</v>
      </c>
      <c r="E239" s="3" t="s">
        <v>2049</v>
      </c>
      <c r="F239" s="3" t="s">
        <v>28</v>
      </c>
      <c r="G239" s="3" t="s">
        <v>28</v>
      </c>
      <c r="H239" s="5">
        <v>19</v>
      </c>
      <c r="I239" s="5">
        <v>0</v>
      </c>
      <c r="J239" s="5">
        <v>24</v>
      </c>
      <c r="K239" s="5">
        <v>24</v>
      </c>
      <c r="L239" s="5">
        <v>1.3667E-2</v>
      </c>
      <c r="M239" s="5">
        <f t="shared" si="34"/>
        <v>2592</v>
      </c>
      <c r="N239" s="5">
        <v>8</v>
      </c>
      <c r="O239" s="5">
        <v>2557</v>
      </c>
      <c r="P239" s="5">
        <v>1756</v>
      </c>
      <c r="Q239" s="5">
        <v>0</v>
      </c>
      <c r="R239" s="5">
        <v>0</v>
      </c>
      <c r="S239" s="5">
        <f t="shared" si="35"/>
        <v>1782</v>
      </c>
      <c r="T239" s="5">
        <v>1</v>
      </c>
      <c r="U239" s="5">
        <v>1</v>
      </c>
      <c r="V239" s="5">
        <v>35</v>
      </c>
      <c r="W239" s="5">
        <v>26</v>
      </c>
      <c r="X239" s="37">
        <f t="shared" si="36"/>
        <v>0.98649691358024694</v>
      </c>
      <c r="Y239" s="37">
        <f t="shared" si="37"/>
        <v>0</v>
      </c>
      <c r="Z239" s="37">
        <f t="shared" si="38"/>
        <v>1.3503086419753086E-2</v>
      </c>
      <c r="AA239" s="37">
        <f t="shared" si="39"/>
        <v>0.9854096520763187</v>
      </c>
      <c r="AB239" s="37">
        <f t="shared" si="40"/>
        <v>0</v>
      </c>
      <c r="AC239" s="37">
        <f t="shared" si="41"/>
        <v>1.4590347923681257E-2</v>
      </c>
      <c r="AD239" s="36">
        <f t="shared" si="42"/>
        <v>3.0864197530864196E-3</v>
      </c>
      <c r="AE239" s="36">
        <f t="shared" si="43"/>
        <v>4.4893378226711564E-3</v>
      </c>
      <c r="AF239" s="37">
        <f t="shared" si="44"/>
        <v>1</v>
      </c>
    </row>
    <row r="240" spans="1:32" x14ac:dyDescent="0.25">
      <c r="A240" s="2" t="s">
        <v>235</v>
      </c>
      <c r="B240" s="3" t="s">
        <v>24</v>
      </c>
      <c r="C240" s="4" t="s">
        <v>236</v>
      </c>
      <c r="D240" s="3" t="s">
        <v>26</v>
      </c>
      <c r="E240" s="3" t="s">
        <v>237</v>
      </c>
      <c r="F240" s="3" t="s">
        <v>28</v>
      </c>
      <c r="G240" s="3" t="s">
        <v>28</v>
      </c>
      <c r="H240" s="5">
        <v>441</v>
      </c>
      <c r="I240" s="5">
        <v>24</v>
      </c>
      <c r="J240" s="5">
        <v>804</v>
      </c>
      <c r="K240" s="5">
        <v>910</v>
      </c>
      <c r="L240" s="5">
        <v>5.2635000000000001E-2</v>
      </c>
      <c r="M240" s="5">
        <f t="shared" si="34"/>
        <v>26562</v>
      </c>
      <c r="N240" s="5">
        <v>368</v>
      </c>
      <c r="O240" s="5">
        <v>23091</v>
      </c>
      <c r="P240" s="5">
        <v>17289</v>
      </c>
      <c r="Q240" s="5">
        <v>0</v>
      </c>
      <c r="R240" s="5">
        <v>0</v>
      </c>
      <c r="S240" s="5">
        <f t="shared" si="35"/>
        <v>19756</v>
      </c>
      <c r="T240" s="5">
        <v>349</v>
      </c>
      <c r="U240" s="5">
        <v>33</v>
      </c>
      <c r="V240" s="5">
        <v>3471</v>
      </c>
      <c r="W240" s="5">
        <v>2467</v>
      </c>
      <c r="X240" s="37">
        <f t="shared" si="36"/>
        <v>0.86932459905127624</v>
      </c>
      <c r="Y240" s="37">
        <f t="shared" si="37"/>
        <v>0</v>
      </c>
      <c r="Z240" s="37">
        <f t="shared" si="38"/>
        <v>0.13067540094872374</v>
      </c>
      <c r="AA240" s="37">
        <f t="shared" si="39"/>
        <v>0.87512654383478439</v>
      </c>
      <c r="AB240" s="37">
        <f t="shared" si="40"/>
        <v>0</v>
      </c>
      <c r="AC240" s="37">
        <f t="shared" si="41"/>
        <v>0.12487345616521563</v>
      </c>
      <c r="AD240" s="36">
        <f t="shared" si="42"/>
        <v>1.3854378435358783E-2</v>
      </c>
      <c r="AE240" s="36">
        <f t="shared" si="43"/>
        <v>1.8627252480259163E-2</v>
      </c>
      <c r="AF240" s="37">
        <f t="shared" si="44"/>
        <v>0.88351648351648349</v>
      </c>
    </row>
    <row r="241" spans="1:32" x14ac:dyDescent="0.25">
      <c r="A241" s="2" t="s">
        <v>123</v>
      </c>
      <c r="B241" s="3" t="s">
        <v>24</v>
      </c>
      <c r="C241" s="4" t="s">
        <v>124</v>
      </c>
      <c r="D241" s="3" t="s">
        <v>26</v>
      </c>
      <c r="E241" s="3" t="s">
        <v>125</v>
      </c>
      <c r="F241" s="3" t="s">
        <v>28</v>
      </c>
      <c r="G241" s="3" t="s">
        <v>28</v>
      </c>
      <c r="H241" s="5">
        <v>2245</v>
      </c>
      <c r="I241" s="5">
        <v>110</v>
      </c>
      <c r="J241" s="5">
        <v>1448</v>
      </c>
      <c r="K241" s="5">
        <v>1972</v>
      </c>
      <c r="L241" s="5">
        <v>7.4163000000000007E-2</v>
      </c>
      <c r="M241" s="5">
        <f t="shared" si="34"/>
        <v>53025</v>
      </c>
      <c r="N241" s="5">
        <v>150</v>
      </c>
      <c r="O241" s="5">
        <v>38498</v>
      </c>
      <c r="P241" s="5">
        <v>26590</v>
      </c>
      <c r="Q241" s="5">
        <v>0</v>
      </c>
      <c r="R241" s="5">
        <v>0</v>
      </c>
      <c r="S241" s="5">
        <f t="shared" si="35"/>
        <v>36147</v>
      </c>
      <c r="T241" s="5">
        <v>196</v>
      </c>
      <c r="U241" s="5">
        <v>142</v>
      </c>
      <c r="V241" s="5">
        <v>14527</v>
      </c>
      <c r="W241" s="5">
        <v>9557</v>
      </c>
      <c r="X241" s="37">
        <f t="shared" si="36"/>
        <v>0.72603488920320602</v>
      </c>
      <c r="Y241" s="37">
        <f t="shared" si="37"/>
        <v>0</v>
      </c>
      <c r="Z241" s="37">
        <f t="shared" si="38"/>
        <v>0.27396511079679398</v>
      </c>
      <c r="AA241" s="37">
        <f t="shared" si="39"/>
        <v>0.73560738097214151</v>
      </c>
      <c r="AB241" s="37">
        <f t="shared" si="40"/>
        <v>0</v>
      </c>
      <c r="AC241" s="37">
        <f t="shared" si="41"/>
        <v>0.26439261902785849</v>
      </c>
      <c r="AD241" s="36">
        <f t="shared" si="42"/>
        <v>2.828854314002829E-3</v>
      </c>
      <c r="AE241" s="36">
        <f t="shared" si="43"/>
        <v>4.1497219686281017E-3</v>
      </c>
      <c r="AF241" s="37">
        <f t="shared" si="44"/>
        <v>0.73427991886409738</v>
      </c>
    </row>
    <row r="242" spans="1:32" x14ac:dyDescent="0.25">
      <c r="A242" s="2" t="s">
        <v>1551</v>
      </c>
      <c r="B242" s="3" t="s">
        <v>24</v>
      </c>
      <c r="C242" s="4" t="s">
        <v>1552</v>
      </c>
      <c r="D242" s="3" t="s">
        <v>26</v>
      </c>
      <c r="E242" s="3" t="s">
        <v>1553</v>
      </c>
      <c r="F242" s="3" t="s">
        <v>28</v>
      </c>
      <c r="G242" s="3" t="s">
        <v>28</v>
      </c>
      <c r="H242" s="5">
        <v>111</v>
      </c>
      <c r="I242" s="5">
        <v>11</v>
      </c>
      <c r="J242" s="5">
        <v>103</v>
      </c>
      <c r="K242" s="5">
        <v>110</v>
      </c>
      <c r="L242" s="5">
        <v>3.6327999999999999E-2</v>
      </c>
      <c r="M242" s="5">
        <f t="shared" si="34"/>
        <v>4395</v>
      </c>
      <c r="N242" s="5">
        <v>33</v>
      </c>
      <c r="O242" s="5">
        <v>4292</v>
      </c>
      <c r="P242" s="5">
        <v>3028</v>
      </c>
      <c r="Q242" s="5">
        <v>0</v>
      </c>
      <c r="R242" s="5">
        <v>0</v>
      </c>
      <c r="S242" s="5">
        <f t="shared" si="35"/>
        <v>3095</v>
      </c>
      <c r="T242" s="5">
        <v>6</v>
      </c>
      <c r="U242" s="5">
        <v>2</v>
      </c>
      <c r="V242" s="5">
        <v>103</v>
      </c>
      <c r="W242" s="5">
        <v>67</v>
      </c>
      <c r="X242" s="37">
        <f t="shared" si="36"/>
        <v>0.97656427758816833</v>
      </c>
      <c r="Y242" s="37">
        <f t="shared" si="37"/>
        <v>0</v>
      </c>
      <c r="Z242" s="37">
        <f t="shared" si="38"/>
        <v>2.3435722411831627E-2</v>
      </c>
      <c r="AA242" s="37">
        <f t="shared" si="39"/>
        <v>0.97835218093699516</v>
      </c>
      <c r="AB242" s="37">
        <f t="shared" si="40"/>
        <v>0</v>
      </c>
      <c r="AC242" s="37">
        <f t="shared" si="41"/>
        <v>2.1647819063004847E-2</v>
      </c>
      <c r="AD242" s="36">
        <f t="shared" si="42"/>
        <v>7.5085324232081908E-3</v>
      </c>
      <c r="AE242" s="36">
        <f t="shared" si="43"/>
        <v>1.0662358642972537E-2</v>
      </c>
      <c r="AF242" s="37">
        <f t="shared" si="44"/>
        <v>0.9363636363636364</v>
      </c>
    </row>
    <row r="243" spans="1:32" x14ac:dyDescent="0.25">
      <c r="A243" s="2" t="s">
        <v>334</v>
      </c>
      <c r="B243" s="3" t="s">
        <v>24</v>
      </c>
      <c r="C243" s="4" t="s">
        <v>335</v>
      </c>
      <c r="D243" s="3" t="s">
        <v>26</v>
      </c>
      <c r="E243" s="3" t="s">
        <v>336</v>
      </c>
      <c r="F243" s="3" t="s">
        <v>28</v>
      </c>
      <c r="G243" s="3" t="s">
        <v>28</v>
      </c>
      <c r="H243" s="5">
        <v>553</v>
      </c>
      <c r="I243" s="5">
        <v>26</v>
      </c>
      <c r="J243" s="5">
        <v>611</v>
      </c>
      <c r="K243" s="5">
        <v>740</v>
      </c>
      <c r="L243" s="5">
        <v>5.6269E-2</v>
      </c>
      <c r="M243" s="5">
        <f t="shared" si="34"/>
        <v>25873</v>
      </c>
      <c r="N243" s="5">
        <v>173</v>
      </c>
      <c r="O243" s="5">
        <v>19446</v>
      </c>
      <c r="P243" s="5">
        <v>13151</v>
      </c>
      <c r="Q243" s="5">
        <v>0</v>
      </c>
      <c r="R243" s="5">
        <v>0</v>
      </c>
      <c r="S243" s="5">
        <f t="shared" si="35"/>
        <v>17339</v>
      </c>
      <c r="T243" s="5">
        <v>137</v>
      </c>
      <c r="U243" s="5">
        <v>75</v>
      </c>
      <c r="V243" s="5">
        <v>6427</v>
      </c>
      <c r="W243" s="5">
        <v>4188</v>
      </c>
      <c r="X243" s="37">
        <f t="shared" si="36"/>
        <v>0.75159432613148847</v>
      </c>
      <c r="Y243" s="37">
        <f t="shared" si="37"/>
        <v>0</v>
      </c>
      <c r="Z243" s="37">
        <f t="shared" si="38"/>
        <v>0.24840567386851159</v>
      </c>
      <c r="AA243" s="37">
        <f t="shared" si="39"/>
        <v>0.75846357921448759</v>
      </c>
      <c r="AB243" s="37">
        <f t="shared" si="40"/>
        <v>0</v>
      </c>
      <c r="AC243" s="37">
        <f t="shared" si="41"/>
        <v>0.24153642078551243</v>
      </c>
      <c r="AD243" s="36">
        <f t="shared" si="42"/>
        <v>6.6865071696363002E-3</v>
      </c>
      <c r="AE243" s="36">
        <f t="shared" si="43"/>
        <v>9.9775073533652468E-3</v>
      </c>
      <c r="AF243" s="37">
        <f t="shared" si="44"/>
        <v>0.82567567567567568</v>
      </c>
    </row>
    <row r="244" spans="1:32" x14ac:dyDescent="0.25">
      <c r="A244" s="2" t="s">
        <v>465</v>
      </c>
      <c r="B244" s="3" t="s">
        <v>24</v>
      </c>
      <c r="C244" s="4" t="s">
        <v>466</v>
      </c>
      <c r="D244" s="3" t="s">
        <v>26</v>
      </c>
      <c r="E244" s="3" t="s">
        <v>467</v>
      </c>
      <c r="F244" s="3" t="s">
        <v>28</v>
      </c>
      <c r="G244" s="3" t="s">
        <v>28</v>
      </c>
      <c r="H244" s="5">
        <v>157</v>
      </c>
      <c r="I244" s="5">
        <v>1</v>
      </c>
      <c r="J244" s="5">
        <v>296</v>
      </c>
      <c r="K244" s="5">
        <v>386</v>
      </c>
      <c r="L244" s="5">
        <v>3.8533999999999999E-2</v>
      </c>
      <c r="M244" s="5">
        <f t="shared" si="34"/>
        <v>19570</v>
      </c>
      <c r="N244" s="5">
        <v>158</v>
      </c>
      <c r="O244" s="5">
        <v>14362</v>
      </c>
      <c r="P244" s="5">
        <v>10017</v>
      </c>
      <c r="Q244" s="5">
        <v>0</v>
      </c>
      <c r="R244" s="5">
        <v>0</v>
      </c>
      <c r="S244" s="5">
        <f t="shared" si="35"/>
        <v>13488</v>
      </c>
      <c r="T244" s="5">
        <v>36</v>
      </c>
      <c r="U244" s="5">
        <v>124</v>
      </c>
      <c r="V244" s="5">
        <v>5208</v>
      </c>
      <c r="W244" s="5">
        <v>3471</v>
      </c>
      <c r="X244" s="37">
        <f t="shared" si="36"/>
        <v>0.73387838528359739</v>
      </c>
      <c r="Y244" s="37">
        <f t="shared" si="37"/>
        <v>0</v>
      </c>
      <c r="Z244" s="37">
        <f t="shared" si="38"/>
        <v>0.26612161471640267</v>
      </c>
      <c r="AA244" s="37">
        <f t="shared" si="39"/>
        <v>0.74266014234875444</v>
      </c>
      <c r="AB244" s="37">
        <f t="shared" si="40"/>
        <v>0</v>
      </c>
      <c r="AC244" s="37">
        <f t="shared" si="41"/>
        <v>0.25733985765124556</v>
      </c>
      <c r="AD244" s="36">
        <f t="shared" si="42"/>
        <v>8.073582013285641E-3</v>
      </c>
      <c r="AE244" s="36">
        <f t="shared" si="43"/>
        <v>1.17141162514828E-2</v>
      </c>
      <c r="AF244" s="37">
        <f t="shared" si="44"/>
        <v>0.76683937823834192</v>
      </c>
    </row>
    <row r="245" spans="1:32" x14ac:dyDescent="0.25">
      <c r="A245" s="2" t="s">
        <v>126</v>
      </c>
      <c r="B245" s="3" t="s">
        <v>24</v>
      </c>
      <c r="C245" s="4" t="s">
        <v>127</v>
      </c>
      <c r="D245" s="3" t="s">
        <v>26</v>
      </c>
      <c r="E245" s="3" t="s">
        <v>128</v>
      </c>
      <c r="F245" s="3" t="s">
        <v>28</v>
      </c>
      <c r="G245" s="3" t="s">
        <v>28</v>
      </c>
      <c r="H245" s="5">
        <v>2434</v>
      </c>
      <c r="I245" s="5">
        <v>195</v>
      </c>
      <c r="J245" s="5">
        <v>1309</v>
      </c>
      <c r="K245" s="5">
        <v>2101</v>
      </c>
      <c r="L245" s="5">
        <v>7.9445000000000002E-2</v>
      </c>
      <c r="M245" s="5">
        <f t="shared" si="34"/>
        <v>54563</v>
      </c>
      <c r="N245" s="5">
        <v>326</v>
      </c>
      <c r="O245" s="5">
        <v>38297</v>
      </c>
      <c r="P245" s="5">
        <v>26446</v>
      </c>
      <c r="Q245" s="5">
        <v>0</v>
      </c>
      <c r="R245" s="5">
        <v>0</v>
      </c>
      <c r="S245" s="5">
        <f t="shared" si="35"/>
        <v>37287</v>
      </c>
      <c r="T245" s="5">
        <v>184</v>
      </c>
      <c r="U245" s="5">
        <v>174</v>
      </c>
      <c r="V245" s="5">
        <v>16266</v>
      </c>
      <c r="W245" s="5">
        <v>10841</v>
      </c>
      <c r="X245" s="37">
        <f t="shared" si="36"/>
        <v>0.70188589337096563</v>
      </c>
      <c r="Y245" s="37">
        <f t="shared" si="37"/>
        <v>0</v>
      </c>
      <c r="Z245" s="37">
        <f t="shared" si="38"/>
        <v>0.29811410662903431</v>
      </c>
      <c r="AA245" s="37">
        <f t="shared" si="39"/>
        <v>0.70925523640947252</v>
      </c>
      <c r="AB245" s="37">
        <f t="shared" si="40"/>
        <v>0</v>
      </c>
      <c r="AC245" s="37">
        <f t="shared" si="41"/>
        <v>0.29074476359052753</v>
      </c>
      <c r="AD245" s="36">
        <f t="shared" si="42"/>
        <v>5.9747447904257463E-3</v>
      </c>
      <c r="AE245" s="36">
        <f t="shared" si="43"/>
        <v>8.7429935366213421E-3</v>
      </c>
      <c r="AF245" s="37">
        <f t="shared" si="44"/>
        <v>0.62303664921465973</v>
      </c>
    </row>
    <row r="246" spans="1:32" x14ac:dyDescent="0.25">
      <c r="A246" s="2" t="s">
        <v>66</v>
      </c>
      <c r="B246" s="3" t="s">
        <v>24</v>
      </c>
      <c r="C246" s="4" t="s">
        <v>67</v>
      </c>
      <c r="D246" s="3" t="s">
        <v>26</v>
      </c>
      <c r="E246" s="3" t="s">
        <v>68</v>
      </c>
      <c r="F246" s="3" t="s">
        <v>28</v>
      </c>
      <c r="G246" s="3" t="s">
        <v>28</v>
      </c>
      <c r="H246" s="5">
        <v>1078</v>
      </c>
      <c r="I246" s="5">
        <v>72</v>
      </c>
      <c r="J246" s="5">
        <v>939</v>
      </c>
      <c r="K246" s="5">
        <v>1526</v>
      </c>
      <c r="L246" s="5">
        <v>4.0382000000000001E-2</v>
      </c>
      <c r="M246" s="5">
        <f t="shared" si="34"/>
        <v>89727</v>
      </c>
      <c r="N246" s="5">
        <v>139</v>
      </c>
      <c r="O246" s="5">
        <v>57120</v>
      </c>
      <c r="P246" s="5">
        <v>37789</v>
      </c>
      <c r="Q246" s="5">
        <v>0</v>
      </c>
      <c r="R246" s="5">
        <v>0</v>
      </c>
      <c r="S246" s="5">
        <f t="shared" si="35"/>
        <v>58677</v>
      </c>
      <c r="T246" s="5">
        <v>104</v>
      </c>
      <c r="U246" s="5">
        <v>513</v>
      </c>
      <c r="V246" s="5">
        <v>32607</v>
      </c>
      <c r="W246" s="5">
        <v>20888</v>
      </c>
      <c r="X246" s="37">
        <f t="shared" si="36"/>
        <v>0.63659767962820557</v>
      </c>
      <c r="Y246" s="37">
        <f t="shared" si="37"/>
        <v>0</v>
      </c>
      <c r="Z246" s="37">
        <f t="shared" si="38"/>
        <v>0.36340232037179443</v>
      </c>
      <c r="AA246" s="37">
        <f t="shared" si="39"/>
        <v>0.64401724696218277</v>
      </c>
      <c r="AB246" s="37">
        <f t="shared" si="40"/>
        <v>0</v>
      </c>
      <c r="AC246" s="37">
        <f t="shared" si="41"/>
        <v>0.35598275303781718</v>
      </c>
      <c r="AD246" s="36">
        <f t="shared" si="42"/>
        <v>1.5491435131008504E-3</v>
      </c>
      <c r="AE246" s="36">
        <f t="shared" si="43"/>
        <v>2.3689009322221655E-3</v>
      </c>
      <c r="AF246" s="37">
        <f t="shared" si="44"/>
        <v>0.61533420707732633</v>
      </c>
    </row>
    <row r="247" spans="1:32" x14ac:dyDescent="0.25">
      <c r="A247" s="2" t="s">
        <v>1318</v>
      </c>
      <c r="B247" s="3" t="s">
        <v>24</v>
      </c>
      <c r="C247" s="4" t="s">
        <v>1319</v>
      </c>
      <c r="D247" s="3" t="s">
        <v>26</v>
      </c>
      <c r="E247" s="3" t="s">
        <v>1320</v>
      </c>
      <c r="F247" s="3" t="s">
        <v>28</v>
      </c>
      <c r="G247" s="3" t="s">
        <v>28</v>
      </c>
      <c r="H247" s="5">
        <v>145</v>
      </c>
      <c r="I247" s="5">
        <v>17</v>
      </c>
      <c r="J247" s="5">
        <v>97</v>
      </c>
      <c r="K247" s="5">
        <v>108</v>
      </c>
      <c r="L247" s="5">
        <v>2.8693E-2</v>
      </c>
      <c r="M247" s="5">
        <f t="shared" si="34"/>
        <v>5233</v>
      </c>
      <c r="N247" s="5">
        <v>20</v>
      </c>
      <c r="O247" s="5">
        <v>5210</v>
      </c>
      <c r="P247" s="5">
        <v>3764</v>
      </c>
      <c r="Q247" s="5">
        <v>0</v>
      </c>
      <c r="R247" s="5">
        <v>0</v>
      </c>
      <c r="S247" s="5">
        <f t="shared" si="35"/>
        <v>3779</v>
      </c>
      <c r="T247" s="5">
        <v>9</v>
      </c>
      <c r="U247" s="5">
        <v>0</v>
      </c>
      <c r="V247" s="5">
        <v>23</v>
      </c>
      <c r="W247" s="5">
        <v>15</v>
      </c>
      <c r="X247" s="37">
        <f t="shared" si="36"/>
        <v>0.9956048155933499</v>
      </c>
      <c r="Y247" s="37">
        <f t="shared" si="37"/>
        <v>0</v>
      </c>
      <c r="Z247" s="37">
        <f t="shared" si="38"/>
        <v>4.395184406650105E-3</v>
      </c>
      <c r="AA247" s="37">
        <f t="shared" si="39"/>
        <v>0.99603069595130989</v>
      </c>
      <c r="AB247" s="37">
        <f t="shared" si="40"/>
        <v>0</v>
      </c>
      <c r="AC247" s="37">
        <f t="shared" si="41"/>
        <v>3.9693040486901299E-3</v>
      </c>
      <c r="AD247" s="36">
        <f t="shared" si="42"/>
        <v>3.8218994840435697E-3</v>
      </c>
      <c r="AE247" s="36">
        <f t="shared" si="43"/>
        <v>5.2924053982535066E-3</v>
      </c>
      <c r="AF247" s="37">
        <f t="shared" si="44"/>
        <v>0.89814814814814814</v>
      </c>
    </row>
    <row r="248" spans="1:32" x14ac:dyDescent="0.25">
      <c r="A248" s="2" t="s">
        <v>1896</v>
      </c>
      <c r="B248" s="3" t="s">
        <v>24</v>
      </c>
      <c r="C248" s="4" t="s">
        <v>1897</v>
      </c>
      <c r="D248" s="3" t="s">
        <v>26</v>
      </c>
      <c r="E248" s="3" t="s">
        <v>1898</v>
      </c>
      <c r="F248" s="3" t="s">
        <v>28</v>
      </c>
      <c r="G248" s="3" t="s">
        <v>28</v>
      </c>
      <c r="H248" s="5">
        <v>9</v>
      </c>
      <c r="I248" s="5">
        <v>0</v>
      </c>
      <c r="J248" s="5">
        <v>10</v>
      </c>
      <c r="K248" s="5">
        <v>12</v>
      </c>
      <c r="L248" s="5">
        <v>6.0150000000000004E-3</v>
      </c>
      <c r="M248" s="5">
        <f t="shared" si="34"/>
        <v>2954</v>
      </c>
      <c r="N248" s="5">
        <v>2</v>
      </c>
      <c r="O248" s="5">
        <v>2828</v>
      </c>
      <c r="P248" s="5">
        <v>1995</v>
      </c>
      <c r="Q248" s="5">
        <v>0</v>
      </c>
      <c r="R248" s="5">
        <v>0</v>
      </c>
      <c r="S248" s="5">
        <f t="shared" si="35"/>
        <v>2103</v>
      </c>
      <c r="T248" s="5">
        <v>3</v>
      </c>
      <c r="U248" s="5">
        <v>0</v>
      </c>
      <c r="V248" s="5">
        <v>126</v>
      </c>
      <c r="W248" s="5">
        <v>108</v>
      </c>
      <c r="X248" s="37">
        <f t="shared" si="36"/>
        <v>0.95734597156398105</v>
      </c>
      <c r="Y248" s="37">
        <f t="shared" si="37"/>
        <v>0</v>
      </c>
      <c r="Z248" s="37">
        <f t="shared" si="38"/>
        <v>4.2654028436018961E-2</v>
      </c>
      <c r="AA248" s="37">
        <f t="shared" si="39"/>
        <v>0.94864479315263905</v>
      </c>
      <c r="AB248" s="37">
        <f t="shared" si="40"/>
        <v>0</v>
      </c>
      <c r="AC248" s="37">
        <f t="shared" si="41"/>
        <v>5.1355206847360911E-2</v>
      </c>
      <c r="AD248" s="36">
        <f t="shared" si="42"/>
        <v>6.770480704129993E-4</v>
      </c>
      <c r="AE248" s="36">
        <f t="shared" si="43"/>
        <v>9.5102234902520212E-4</v>
      </c>
      <c r="AF248" s="37">
        <f t="shared" si="44"/>
        <v>0.83333333333333337</v>
      </c>
    </row>
    <row r="249" spans="1:32" x14ac:dyDescent="0.25">
      <c r="A249" s="2" t="s">
        <v>1175</v>
      </c>
      <c r="B249" s="3" t="s">
        <v>24</v>
      </c>
      <c r="C249" s="4" t="s">
        <v>1176</v>
      </c>
      <c r="D249" s="3" t="s">
        <v>26</v>
      </c>
      <c r="E249" s="3" t="s">
        <v>1177</v>
      </c>
      <c r="F249" s="3" t="s">
        <v>28</v>
      </c>
      <c r="G249" s="3" t="s">
        <v>28</v>
      </c>
      <c r="H249" s="5">
        <v>196</v>
      </c>
      <c r="I249" s="5">
        <v>22</v>
      </c>
      <c r="J249" s="5">
        <v>162</v>
      </c>
      <c r="K249" s="5">
        <v>184</v>
      </c>
      <c r="L249" s="5">
        <v>4.1827999999999997E-2</v>
      </c>
      <c r="M249" s="5">
        <f t="shared" si="34"/>
        <v>6732</v>
      </c>
      <c r="N249" s="5">
        <v>19</v>
      </c>
      <c r="O249" s="5">
        <v>6286</v>
      </c>
      <c r="P249" s="5">
        <v>4399</v>
      </c>
      <c r="Q249" s="5">
        <v>0</v>
      </c>
      <c r="R249" s="5">
        <v>0</v>
      </c>
      <c r="S249" s="5">
        <f t="shared" si="35"/>
        <v>4712</v>
      </c>
      <c r="T249" s="5">
        <v>23</v>
      </c>
      <c r="U249" s="5">
        <v>10</v>
      </c>
      <c r="V249" s="5">
        <v>446</v>
      </c>
      <c r="W249" s="5">
        <v>313</v>
      </c>
      <c r="X249" s="37">
        <f t="shared" si="36"/>
        <v>0.93374925727866909</v>
      </c>
      <c r="Y249" s="37">
        <f t="shared" si="37"/>
        <v>0</v>
      </c>
      <c r="Z249" s="37">
        <f t="shared" si="38"/>
        <v>6.6250742721330955E-2</v>
      </c>
      <c r="AA249" s="37">
        <f t="shared" si="39"/>
        <v>0.9335738539898133</v>
      </c>
      <c r="AB249" s="37">
        <f t="shared" si="40"/>
        <v>0</v>
      </c>
      <c r="AC249" s="37">
        <f t="shared" si="41"/>
        <v>6.642614601018676E-2</v>
      </c>
      <c r="AD249" s="36">
        <f t="shared" si="42"/>
        <v>2.8223410576351752E-3</v>
      </c>
      <c r="AE249" s="36">
        <f t="shared" si="43"/>
        <v>4.0322580645161289E-3</v>
      </c>
      <c r="AF249" s="37">
        <f t="shared" si="44"/>
        <v>0.88043478260869568</v>
      </c>
    </row>
    <row r="250" spans="1:32" x14ac:dyDescent="0.25">
      <c r="A250" s="2" t="s">
        <v>1512</v>
      </c>
      <c r="B250" s="3" t="s">
        <v>24</v>
      </c>
      <c r="C250" s="4" t="s">
        <v>1513</v>
      </c>
      <c r="D250" s="3" t="s">
        <v>26</v>
      </c>
      <c r="E250" s="3" t="s">
        <v>1514</v>
      </c>
      <c r="F250" s="3" t="s">
        <v>28</v>
      </c>
      <c r="G250" s="3" t="s">
        <v>28</v>
      </c>
      <c r="H250" s="5">
        <v>24</v>
      </c>
      <c r="I250" s="5">
        <v>0</v>
      </c>
      <c r="J250" s="5">
        <v>62</v>
      </c>
      <c r="K250" s="5">
        <v>66</v>
      </c>
      <c r="L250" s="5">
        <v>2.1080000000000002E-2</v>
      </c>
      <c r="M250" s="5">
        <f t="shared" si="34"/>
        <v>4531</v>
      </c>
      <c r="N250" s="5">
        <v>40</v>
      </c>
      <c r="O250" s="5">
        <v>4446</v>
      </c>
      <c r="P250" s="5">
        <v>3131</v>
      </c>
      <c r="Q250" s="5">
        <v>0</v>
      </c>
      <c r="R250" s="5">
        <v>0</v>
      </c>
      <c r="S250" s="5">
        <f t="shared" si="35"/>
        <v>3194</v>
      </c>
      <c r="T250" s="5">
        <v>5</v>
      </c>
      <c r="U250" s="5">
        <v>3</v>
      </c>
      <c r="V250" s="5">
        <v>85</v>
      </c>
      <c r="W250" s="5">
        <v>63</v>
      </c>
      <c r="X250" s="37">
        <f t="shared" si="36"/>
        <v>0.98124034429485762</v>
      </c>
      <c r="Y250" s="37">
        <f t="shared" si="37"/>
        <v>0</v>
      </c>
      <c r="Z250" s="37">
        <f t="shared" si="38"/>
        <v>1.8759655705142354E-2</v>
      </c>
      <c r="AA250" s="37">
        <f t="shared" si="39"/>
        <v>0.98027551659361301</v>
      </c>
      <c r="AB250" s="37">
        <f t="shared" si="40"/>
        <v>0</v>
      </c>
      <c r="AC250" s="37">
        <f t="shared" si="41"/>
        <v>1.9724483406386977E-2</v>
      </c>
      <c r="AD250" s="36">
        <f t="shared" si="42"/>
        <v>8.8280732730081652E-3</v>
      </c>
      <c r="AE250" s="36">
        <f t="shared" si="43"/>
        <v>1.2523481527864746E-2</v>
      </c>
      <c r="AF250" s="37">
        <f t="shared" si="44"/>
        <v>0.93939393939393945</v>
      </c>
    </row>
    <row r="251" spans="1:32" x14ac:dyDescent="0.25">
      <c r="A251" s="2" t="s">
        <v>355</v>
      </c>
      <c r="B251" s="3" t="s">
        <v>24</v>
      </c>
      <c r="C251" s="4" t="s">
        <v>356</v>
      </c>
      <c r="D251" s="3" t="s">
        <v>26</v>
      </c>
      <c r="E251" s="3" t="s">
        <v>357</v>
      </c>
      <c r="F251" s="3" t="s">
        <v>28</v>
      </c>
      <c r="G251" s="3" t="s">
        <v>28</v>
      </c>
      <c r="H251" s="5">
        <v>819</v>
      </c>
      <c r="I251" s="5">
        <v>29</v>
      </c>
      <c r="J251" s="5">
        <v>925</v>
      </c>
      <c r="K251" s="5">
        <v>1119</v>
      </c>
      <c r="L251" s="5">
        <v>8.9656E-2</v>
      </c>
      <c r="M251" s="5">
        <f t="shared" si="34"/>
        <v>24525</v>
      </c>
      <c r="N251" s="5">
        <v>480</v>
      </c>
      <c r="O251" s="5">
        <v>18969</v>
      </c>
      <c r="P251" s="5">
        <v>12481</v>
      </c>
      <c r="Q251" s="5">
        <v>0</v>
      </c>
      <c r="R251" s="5">
        <v>0</v>
      </c>
      <c r="S251" s="5">
        <f t="shared" si="35"/>
        <v>16105</v>
      </c>
      <c r="T251" s="5">
        <v>59</v>
      </c>
      <c r="U251" s="5">
        <v>59</v>
      </c>
      <c r="V251" s="5">
        <v>5556</v>
      </c>
      <c r="W251" s="5">
        <v>3624</v>
      </c>
      <c r="X251" s="37">
        <f t="shared" si="36"/>
        <v>0.77345565749235479</v>
      </c>
      <c r="Y251" s="37">
        <f t="shared" si="37"/>
        <v>0</v>
      </c>
      <c r="Z251" s="37">
        <f t="shared" si="38"/>
        <v>0.22654434250764527</v>
      </c>
      <c r="AA251" s="37">
        <f t="shared" si="39"/>
        <v>0.7749767153058057</v>
      </c>
      <c r="AB251" s="37">
        <f t="shared" si="40"/>
        <v>0</v>
      </c>
      <c r="AC251" s="37">
        <f t="shared" si="41"/>
        <v>0.22502328469419436</v>
      </c>
      <c r="AD251" s="36">
        <f t="shared" si="42"/>
        <v>1.9571865443425075E-2</v>
      </c>
      <c r="AE251" s="36">
        <f t="shared" si="43"/>
        <v>2.9804408568767465E-2</v>
      </c>
      <c r="AF251" s="37">
        <f t="shared" si="44"/>
        <v>0.82663092046470066</v>
      </c>
    </row>
    <row r="252" spans="1:32" x14ac:dyDescent="0.25">
      <c r="A252" s="2" t="s">
        <v>1587</v>
      </c>
      <c r="B252" s="3" t="s">
        <v>24</v>
      </c>
      <c r="C252" s="4" t="s">
        <v>1588</v>
      </c>
      <c r="D252" s="3" t="s">
        <v>26</v>
      </c>
      <c r="E252" s="3" t="s">
        <v>1589</v>
      </c>
      <c r="F252" s="3" t="s">
        <v>28</v>
      </c>
      <c r="G252" s="3" t="s">
        <v>28</v>
      </c>
      <c r="H252" s="5">
        <v>163</v>
      </c>
      <c r="I252" s="5">
        <v>23</v>
      </c>
      <c r="J252" s="5">
        <v>113</v>
      </c>
      <c r="K252" s="5">
        <v>126</v>
      </c>
      <c r="L252" s="5">
        <v>4.3688999999999999E-2</v>
      </c>
      <c r="M252" s="5">
        <f t="shared" si="34"/>
        <v>4296</v>
      </c>
      <c r="N252" s="5">
        <v>15</v>
      </c>
      <c r="O252" s="5">
        <v>4182</v>
      </c>
      <c r="P252" s="5">
        <v>2884</v>
      </c>
      <c r="Q252" s="5">
        <v>0</v>
      </c>
      <c r="R252" s="5">
        <v>0</v>
      </c>
      <c r="S252" s="5">
        <f t="shared" si="35"/>
        <v>2970</v>
      </c>
      <c r="T252" s="5">
        <v>15</v>
      </c>
      <c r="U252" s="5">
        <v>2</v>
      </c>
      <c r="V252" s="5">
        <v>114</v>
      </c>
      <c r="W252" s="5">
        <v>86</v>
      </c>
      <c r="X252" s="37">
        <f t="shared" si="36"/>
        <v>0.97346368715083798</v>
      </c>
      <c r="Y252" s="37">
        <f t="shared" si="37"/>
        <v>0</v>
      </c>
      <c r="Z252" s="37">
        <f t="shared" si="38"/>
        <v>2.6536312849162011E-2</v>
      </c>
      <c r="AA252" s="37">
        <f t="shared" si="39"/>
        <v>0.97104377104377104</v>
      </c>
      <c r="AB252" s="37">
        <f t="shared" si="40"/>
        <v>0</v>
      </c>
      <c r="AC252" s="37">
        <f t="shared" si="41"/>
        <v>2.8956228956228958E-2</v>
      </c>
      <c r="AD252" s="36">
        <f t="shared" si="42"/>
        <v>3.4916201117318434E-3</v>
      </c>
      <c r="AE252" s="36">
        <f t="shared" si="43"/>
        <v>5.0505050505050509E-3</v>
      </c>
      <c r="AF252" s="37">
        <f t="shared" si="44"/>
        <v>0.89682539682539686</v>
      </c>
    </row>
    <row r="253" spans="1:32" x14ac:dyDescent="0.25">
      <c r="A253" s="2" t="s">
        <v>1838</v>
      </c>
      <c r="B253" s="3" t="s">
        <v>24</v>
      </c>
      <c r="C253" s="4" t="s">
        <v>1839</v>
      </c>
      <c r="D253" s="3" t="s">
        <v>26</v>
      </c>
      <c r="E253" s="3" t="s">
        <v>1840</v>
      </c>
      <c r="F253" s="3" t="s">
        <v>28</v>
      </c>
      <c r="G253" s="3" t="s">
        <v>28</v>
      </c>
      <c r="H253" s="5">
        <v>26</v>
      </c>
      <c r="I253" s="5">
        <v>0</v>
      </c>
      <c r="J253" s="5">
        <v>44</v>
      </c>
      <c r="K253" s="5">
        <v>44</v>
      </c>
      <c r="L253" s="5">
        <v>2.0417999999999999E-2</v>
      </c>
      <c r="M253" s="5">
        <f t="shared" si="34"/>
        <v>3087</v>
      </c>
      <c r="N253" s="5">
        <v>14</v>
      </c>
      <c r="O253" s="5">
        <v>3087</v>
      </c>
      <c r="P253" s="5">
        <v>2155</v>
      </c>
      <c r="Q253" s="5">
        <v>0</v>
      </c>
      <c r="R253" s="5">
        <v>0</v>
      </c>
      <c r="S253" s="5">
        <f t="shared" si="35"/>
        <v>2155</v>
      </c>
      <c r="T253" s="5">
        <v>11</v>
      </c>
      <c r="U253" s="5">
        <v>0</v>
      </c>
      <c r="V253" s="5">
        <v>0</v>
      </c>
      <c r="W253" s="5">
        <v>0</v>
      </c>
      <c r="X253" s="37">
        <f t="shared" si="36"/>
        <v>1</v>
      </c>
      <c r="Y253" s="37">
        <f t="shared" si="37"/>
        <v>0</v>
      </c>
      <c r="Z253" s="37">
        <f t="shared" si="38"/>
        <v>0</v>
      </c>
      <c r="AA253" s="37">
        <f t="shared" si="39"/>
        <v>1</v>
      </c>
      <c r="AB253" s="37">
        <f t="shared" si="40"/>
        <v>0</v>
      </c>
      <c r="AC253" s="37">
        <f t="shared" si="41"/>
        <v>0</v>
      </c>
      <c r="AD253" s="36">
        <f t="shared" si="42"/>
        <v>4.5351473922902496E-3</v>
      </c>
      <c r="AE253" s="36">
        <f t="shared" si="43"/>
        <v>6.4965197215777265E-3</v>
      </c>
      <c r="AF253" s="37">
        <f t="shared" si="44"/>
        <v>1</v>
      </c>
    </row>
    <row r="254" spans="1:32" x14ac:dyDescent="0.25">
      <c r="A254" s="2" t="s">
        <v>301</v>
      </c>
      <c r="B254" s="3" t="s">
        <v>24</v>
      </c>
      <c r="C254" s="4" t="s">
        <v>302</v>
      </c>
      <c r="D254" s="3" t="s">
        <v>26</v>
      </c>
      <c r="E254" s="3" t="s">
        <v>303</v>
      </c>
      <c r="F254" s="3" t="s">
        <v>28</v>
      </c>
      <c r="G254" s="3" t="s">
        <v>28</v>
      </c>
      <c r="H254" s="5">
        <v>1337</v>
      </c>
      <c r="I254" s="5">
        <v>56</v>
      </c>
      <c r="J254" s="5">
        <v>1537</v>
      </c>
      <c r="K254" s="5">
        <v>1737</v>
      </c>
      <c r="L254" s="5">
        <v>0.12640999999999999</v>
      </c>
      <c r="M254" s="5">
        <f t="shared" si="34"/>
        <v>24990</v>
      </c>
      <c r="N254" s="5">
        <v>942</v>
      </c>
      <c r="O254" s="5">
        <v>20479</v>
      </c>
      <c r="P254" s="5">
        <v>13741</v>
      </c>
      <c r="Q254" s="5">
        <v>0</v>
      </c>
      <c r="R254" s="5">
        <v>0</v>
      </c>
      <c r="S254" s="5">
        <f t="shared" si="35"/>
        <v>16881</v>
      </c>
      <c r="T254" s="5">
        <v>41</v>
      </c>
      <c r="U254" s="5">
        <v>22</v>
      </c>
      <c r="V254" s="5">
        <v>4511</v>
      </c>
      <c r="W254" s="5">
        <v>3140</v>
      </c>
      <c r="X254" s="37">
        <f t="shared" si="36"/>
        <v>0.81948779511804726</v>
      </c>
      <c r="Y254" s="37">
        <f t="shared" si="37"/>
        <v>0</v>
      </c>
      <c r="Z254" s="37">
        <f t="shared" si="38"/>
        <v>0.18051220488195277</v>
      </c>
      <c r="AA254" s="37">
        <f t="shared" si="39"/>
        <v>0.81399206208163022</v>
      </c>
      <c r="AB254" s="37">
        <f t="shared" si="40"/>
        <v>0</v>
      </c>
      <c r="AC254" s="37">
        <f t="shared" si="41"/>
        <v>0.18600793791836975</v>
      </c>
      <c r="AD254" s="36">
        <f t="shared" si="42"/>
        <v>3.7695078031212484E-2</v>
      </c>
      <c r="AE254" s="36">
        <f t="shared" si="43"/>
        <v>5.5802381375510926E-2</v>
      </c>
      <c r="AF254" s="37">
        <f t="shared" si="44"/>
        <v>0.88485895221646516</v>
      </c>
    </row>
    <row r="255" spans="1:32" x14ac:dyDescent="0.25">
      <c r="A255" s="2" t="s">
        <v>1500</v>
      </c>
      <c r="B255" s="3" t="s">
        <v>24</v>
      </c>
      <c r="C255" s="4" t="s">
        <v>1501</v>
      </c>
      <c r="D255" s="3" t="s">
        <v>26</v>
      </c>
      <c r="E255" s="3" t="s">
        <v>1502</v>
      </c>
      <c r="F255" s="3" t="s">
        <v>28</v>
      </c>
      <c r="G255" s="3" t="s">
        <v>28</v>
      </c>
      <c r="H255" s="5">
        <v>99</v>
      </c>
      <c r="I255" s="5">
        <v>2</v>
      </c>
      <c r="J255" s="5">
        <v>96</v>
      </c>
      <c r="K255" s="5">
        <v>98</v>
      </c>
      <c r="L255" s="5">
        <v>3.0654000000000001E-2</v>
      </c>
      <c r="M255" s="5">
        <f t="shared" si="34"/>
        <v>4447</v>
      </c>
      <c r="N255" s="5">
        <v>18</v>
      </c>
      <c r="O255" s="5">
        <v>4406</v>
      </c>
      <c r="P255" s="5">
        <v>3197</v>
      </c>
      <c r="Q255" s="5">
        <v>0</v>
      </c>
      <c r="R255" s="5">
        <v>0</v>
      </c>
      <c r="S255" s="5">
        <f t="shared" si="35"/>
        <v>3222</v>
      </c>
      <c r="T255" s="5">
        <v>6</v>
      </c>
      <c r="U255" s="5">
        <v>1</v>
      </c>
      <c r="V255" s="5">
        <v>41</v>
      </c>
      <c r="W255" s="5">
        <v>25</v>
      </c>
      <c r="X255" s="37">
        <f t="shared" si="36"/>
        <v>0.99078030132673711</v>
      </c>
      <c r="Y255" s="37">
        <f t="shared" si="37"/>
        <v>0</v>
      </c>
      <c r="Z255" s="37">
        <f t="shared" si="38"/>
        <v>9.2196986732628744E-3</v>
      </c>
      <c r="AA255" s="37">
        <f t="shared" si="39"/>
        <v>0.99224084419615144</v>
      </c>
      <c r="AB255" s="37">
        <f t="shared" si="40"/>
        <v>0</v>
      </c>
      <c r="AC255" s="37">
        <f t="shared" si="41"/>
        <v>7.7591558038485409E-3</v>
      </c>
      <c r="AD255" s="36">
        <f t="shared" si="42"/>
        <v>4.0476725882617496E-3</v>
      </c>
      <c r="AE255" s="36">
        <f t="shared" si="43"/>
        <v>5.5865921787709499E-3</v>
      </c>
      <c r="AF255" s="37">
        <f t="shared" si="44"/>
        <v>0.97959183673469385</v>
      </c>
    </row>
    <row r="256" spans="1:32" x14ac:dyDescent="0.25">
      <c r="A256" s="2" t="s">
        <v>765</v>
      </c>
      <c r="B256" s="3" t="s">
        <v>24</v>
      </c>
      <c r="C256" s="4" t="s">
        <v>766</v>
      </c>
      <c r="D256" s="3" t="s">
        <v>26</v>
      </c>
      <c r="E256" s="3" t="s">
        <v>767</v>
      </c>
      <c r="F256" s="3" t="s">
        <v>28</v>
      </c>
      <c r="G256" s="3" t="s">
        <v>28</v>
      </c>
      <c r="H256" s="5">
        <v>298</v>
      </c>
      <c r="I256" s="5">
        <v>3</v>
      </c>
      <c r="J256" s="5">
        <v>430</v>
      </c>
      <c r="K256" s="5">
        <v>460</v>
      </c>
      <c r="L256" s="5">
        <v>6.8595000000000003E-2</v>
      </c>
      <c r="M256" s="5">
        <f t="shared" si="34"/>
        <v>9632</v>
      </c>
      <c r="N256" s="5">
        <v>234</v>
      </c>
      <c r="O256" s="5">
        <v>9364</v>
      </c>
      <c r="P256" s="5">
        <v>6706</v>
      </c>
      <c r="Q256" s="5">
        <v>0</v>
      </c>
      <c r="R256" s="5">
        <v>0</v>
      </c>
      <c r="S256" s="5">
        <f t="shared" si="35"/>
        <v>6882</v>
      </c>
      <c r="T256" s="5">
        <v>19</v>
      </c>
      <c r="U256" s="5">
        <v>3</v>
      </c>
      <c r="V256" s="5">
        <v>268</v>
      </c>
      <c r="W256" s="5">
        <v>176</v>
      </c>
      <c r="X256" s="37">
        <f t="shared" si="36"/>
        <v>0.97217607973421927</v>
      </c>
      <c r="Y256" s="37">
        <f t="shared" si="37"/>
        <v>0</v>
      </c>
      <c r="Z256" s="37">
        <f t="shared" si="38"/>
        <v>2.7823920265780729E-2</v>
      </c>
      <c r="AA256" s="37">
        <f t="shared" si="39"/>
        <v>0.97442603894216795</v>
      </c>
      <c r="AB256" s="37">
        <f t="shared" si="40"/>
        <v>0</v>
      </c>
      <c r="AC256" s="37">
        <f t="shared" si="41"/>
        <v>2.5573961057832027E-2</v>
      </c>
      <c r="AD256" s="36">
        <f t="shared" si="42"/>
        <v>2.4294019933554817E-2</v>
      </c>
      <c r="AE256" s="36">
        <f t="shared" si="43"/>
        <v>3.4001743679163032E-2</v>
      </c>
      <c r="AF256" s="37">
        <f t="shared" si="44"/>
        <v>0.93478260869565222</v>
      </c>
    </row>
    <row r="257" spans="1:32" x14ac:dyDescent="0.25">
      <c r="A257" s="2" t="s">
        <v>328</v>
      </c>
      <c r="B257" s="3" t="s">
        <v>24</v>
      </c>
      <c r="C257" s="4" t="s">
        <v>329</v>
      </c>
      <c r="D257" s="3" t="s">
        <v>26</v>
      </c>
      <c r="E257" s="3" t="s">
        <v>330</v>
      </c>
      <c r="F257" s="3" t="s">
        <v>28</v>
      </c>
      <c r="G257" s="3" t="s">
        <v>28</v>
      </c>
      <c r="H257" s="5">
        <v>605</v>
      </c>
      <c r="I257" s="5">
        <v>10</v>
      </c>
      <c r="J257" s="5">
        <v>595</v>
      </c>
      <c r="K257" s="5">
        <v>781</v>
      </c>
      <c r="L257" s="5">
        <v>5.8902999999999997E-2</v>
      </c>
      <c r="M257" s="5">
        <f t="shared" si="34"/>
        <v>24197</v>
      </c>
      <c r="N257" s="5">
        <v>264</v>
      </c>
      <c r="O257" s="5">
        <v>19494</v>
      </c>
      <c r="P257" s="5">
        <v>13259</v>
      </c>
      <c r="Q257" s="5">
        <v>0</v>
      </c>
      <c r="R257" s="5">
        <v>0</v>
      </c>
      <c r="S257" s="5">
        <f t="shared" si="35"/>
        <v>16230</v>
      </c>
      <c r="T257" s="5">
        <v>34</v>
      </c>
      <c r="U257" s="5">
        <v>26</v>
      </c>
      <c r="V257" s="5">
        <v>4703</v>
      </c>
      <c r="W257" s="5">
        <v>2971</v>
      </c>
      <c r="X257" s="37">
        <f t="shared" si="36"/>
        <v>0.80563706244575772</v>
      </c>
      <c r="Y257" s="37">
        <f t="shared" si="37"/>
        <v>0</v>
      </c>
      <c r="Z257" s="37">
        <f t="shared" si="38"/>
        <v>0.19436293755424225</v>
      </c>
      <c r="AA257" s="37">
        <f t="shared" si="39"/>
        <v>0.81694393099199014</v>
      </c>
      <c r="AB257" s="37">
        <f t="shared" si="40"/>
        <v>0</v>
      </c>
      <c r="AC257" s="37">
        <f t="shared" si="41"/>
        <v>0.18305606900800986</v>
      </c>
      <c r="AD257" s="36">
        <f t="shared" si="42"/>
        <v>1.0910443443402074E-2</v>
      </c>
      <c r="AE257" s="36">
        <f t="shared" si="43"/>
        <v>1.6266173752310535E-2</v>
      </c>
      <c r="AF257" s="37">
        <f t="shared" si="44"/>
        <v>0.76184379001280411</v>
      </c>
    </row>
    <row r="258" spans="1:32" x14ac:dyDescent="0.25">
      <c r="A258" s="2" t="s">
        <v>144</v>
      </c>
      <c r="B258" s="3" t="s">
        <v>24</v>
      </c>
      <c r="C258" s="4" t="s">
        <v>145</v>
      </c>
      <c r="D258" s="3" t="s">
        <v>26</v>
      </c>
      <c r="E258" s="3" t="s">
        <v>146</v>
      </c>
      <c r="F258" s="3" t="s">
        <v>28</v>
      </c>
      <c r="G258" s="3" t="s">
        <v>28</v>
      </c>
      <c r="H258" s="5">
        <v>2170</v>
      </c>
      <c r="I258" s="5">
        <v>54</v>
      </c>
      <c r="J258" s="5">
        <v>2090</v>
      </c>
      <c r="K258" s="5">
        <v>2580</v>
      </c>
      <c r="L258" s="5">
        <v>0.10763</v>
      </c>
      <c r="M258" s="5">
        <f t="shared" si="34"/>
        <v>46077</v>
      </c>
      <c r="N258" s="5">
        <v>1219</v>
      </c>
      <c r="O258" s="5">
        <v>35196</v>
      </c>
      <c r="P258" s="5">
        <v>23971</v>
      </c>
      <c r="Q258" s="5">
        <v>0</v>
      </c>
      <c r="R258" s="5">
        <v>0</v>
      </c>
      <c r="S258" s="5">
        <f t="shared" si="35"/>
        <v>31233</v>
      </c>
      <c r="T258" s="5">
        <v>152</v>
      </c>
      <c r="U258" s="5">
        <v>142</v>
      </c>
      <c r="V258" s="5">
        <v>10881</v>
      </c>
      <c r="W258" s="5">
        <v>7262</v>
      </c>
      <c r="X258" s="37">
        <f t="shared" si="36"/>
        <v>0.76385181326909302</v>
      </c>
      <c r="Y258" s="37">
        <f t="shared" si="37"/>
        <v>0</v>
      </c>
      <c r="Z258" s="37">
        <f t="shared" si="38"/>
        <v>0.23614818673090696</v>
      </c>
      <c r="AA258" s="37">
        <f t="shared" si="39"/>
        <v>0.76748951429577694</v>
      </c>
      <c r="AB258" s="37">
        <f t="shared" si="40"/>
        <v>0</v>
      </c>
      <c r="AC258" s="37">
        <f t="shared" si="41"/>
        <v>0.23251048570422309</v>
      </c>
      <c r="AD258" s="36">
        <f t="shared" si="42"/>
        <v>2.6455715432862383E-2</v>
      </c>
      <c r="AE258" s="36">
        <f t="shared" si="43"/>
        <v>3.9029231902154772E-2</v>
      </c>
      <c r="AF258" s="37">
        <f t="shared" si="44"/>
        <v>0.81007751937984496</v>
      </c>
    </row>
  </sheetData>
  <autoFilter ref="A2:AF2" xr:uid="{E9D94AD6-2CFA-40D9-9CCA-C06ABAEFE9DE}">
    <sortState ref="A3:AF258">
      <sortCondition ref="A2"/>
    </sortState>
  </autoFilter>
  <hyperlinks>
    <hyperlink ref="C85" r:id="rId1" xr:uid="{03085684-6A7E-418C-85AB-852E8C0FA870}"/>
    <hyperlink ref="C223" r:id="rId2" xr:uid="{CC8D20C3-DB34-4A0E-9A84-1A2D912C367A}"/>
    <hyperlink ref="C128" r:id="rId3" xr:uid="{BAF41794-F4D3-4863-80D9-172874B42EEF}"/>
    <hyperlink ref="C21" r:id="rId4" xr:uid="{B4D57334-61A0-4E5C-800C-46445420A726}"/>
    <hyperlink ref="C202" r:id="rId5" xr:uid="{34194338-56D0-4E53-BFAE-107E0AAEBC33}"/>
    <hyperlink ref="C87" r:id="rId6" xr:uid="{64D17FD8-32CE-4BDB-A738-3E0FDCFEECB4}"/>
    <hyperlink ref="C117" r:id="rId7" xr:uid="{27D9EDE1-4B30-40D6-9724-86A04F503F8F}"/>
    <hyperlink ref="C124" r:id="rId8" xr:uid="{9EB8A9DB-699E-457D-BBC8-CC5689786B75}"/>
    <hyperlink ref="C246" r:id="rId9" xr:uid="{425FB104-5AC9-48D9-BDE0-278F8B1A1B60}"/>
    <hyperlink ref="C126" r:id="rId10" xr:uid="{4524915D-EB5D-4DC5-8064-B2A9A0CA5287}"/>
    <hyperlink ref="C199" r:id="rId11" xr:uid="{5867390E-D8C8-45A0-B606-B9785D8F5B9E}"/>
    <hyperlink ref="C122" r:id="rId12" xr:uid="{06099B8B-4001-4C28-9ED0-644F1128E913}"/>
    <hyperlink ref="C206" r:id="rId13" xr:uid="{67BBFD08-785C-4420-ADC1-D44A3A2C429E}"/>
    <hyperlink ref="C175" r:id="rId14" xr:uid="{A236D957-CA02-4226-A13B-E83C6AAD0A79}"/>
    <hyperlink ref="C178" r:id="rId15" xr:uid="{F2C79C20-5BAC-47DE-8364-F068F7721C60}"/>
    <hyperlink ref="C198" r:id="rId16" xr:uid="{10D7F482-727D-41AB-8846-09CF2AF1F3FA}"/>
    <hyperlink ref="C65" r:id="rId17" xr:uid="{D1EB75C7-D90A-452F-AF3A-75BAD984E523}"/>
    <hyperlink ref="C69" r:id="rId18" xr:uid="{0EF31625-05D6-4B3F-8C3C-164013428C2A}"/>
    <hyperlink ref="C43" r:id="rId19" xr:uid="{63D81D1F-C483-4725-B37F-00A7D8FA7002}"/>
    <hyperlink ref="C241" r:id="rId20" xr:uid="{C9921C8F-C538-44DD-8AD2-8A43B57A8D0E}"/>
    <hyperlink ref="C245" r:id="rId21" xr:uid="{924CEBD4-9696-4BEE-A9DE-0050241DDCB3}"/>
    <hyperlink ref="C22" r:id="rId22" xr:uid="{96582E08-A8AB-4E41-8C32-73E472A534FA}"/>
    <hyperlink ref="C258" r:id="rId23" xr:uid="{5F39282F-0844-4521-8A43-9B299E825A1E}"/>
    <hyperlink ref="C121" r:id="rId24" xr:uid="{4599F2BA-9A42-484D-9E19-3C8C669406F3}"/>
    <hyperlink ref="C211" r:id="rId25" xr:uid="{9F8FFFE7-FC55-4CA1-9C5D-455D4213BA50}"/>
    <hyperlink ref="C103" r:id="rId26" xr:uid="{38FCC68A-A062-4682-9777-647971CECD16}"/>
    <hyperlink ref="C207" r:id="rId27" xr:uid="{6C1DA212-0095-4FC5-A88B-D45577EC8187}"/>
    <hyperlink ref="C133" r:id="rId28" xr:uid="{C3DF206D-0450-41AF-98A8-58CCD9E1DE87}"/>
    <hyperlink ref="C144" r:id="rId29" xr:uid="{BFC79B93-0C01-45C9-AE66-D229CC70CAF6}"/>
    <hyperlink ref="C118" r:id="rId30" xr:uid="{1A46C753-3267-42DD-8348-CCC970191F2B}"/>
    <hyperlink ref="C176" r:id="rId31" xr:uid="{61D35B30-CC64-4F5D-A433-9D251A51A229}"/>
    <hyperlink ref="C238" r:id="rId32" xr:uid="{E0AF9813-7ED1-4A16-A181-A30405B5C101}"/>
    <hyperlink ref="C215" r:id="rId33" xr:uid="{7314B0DE-0227-488F-9417-EB93B2FC5E5A}"/>
    <hyperlink ref="C39" r:id="rId34" xr:uid="{1CDFE2D8-96CC-4CE2-83BC-872158E7D74A}"/>
    <hyperlink ref="C240" r:id="rId35" xr:uid="{BD1A62A4-11E0-49A6-B4E5-87CAF748B4B0}"/>
    <hyperlink ref="C159" r:id="rId36" xr:uid="{D0EAA5A5-CA8E-496B-A8FC-29A47C1C897B}"/>
    <hyperlink ref="C212" r:id="rId37" xr:uid="{87188EE3-BE7A-433D-BC25-FAA23CAE7B3A}"/>
    <hyperlink ref="C46" r:id="rId38" xr:uid="{3FD231AD-3DA3-42D4-8998-04044D94ECF0}"/>
    <hyperlink ref="C30" r:id="rId39" xr:uid="{F2E19942-0E9D-4531-8A0C-A6D2C83ACDE6}"/>
    <hyperlink ref="C152" r:id="rId40" xr:uid="{ECE01B80-8A59-43DE-9438-83656245B1D1}"/>
    <hyperlink ref="C91" r:id="rId41" xr:uid="{13643D4D-C557-4CD6-A48B-A82F5E6AB92C}"/>
    <hyperlink ref="C107" r:id="rId42" xr:uid="{2AC2135F-23E0-4721-B86A-A6A01C5AE112}"/>
    <hyperlink ref="C254" r:id="rId43" xr:uid="{C3A5DBFE-168D-4CF7-89C2-A871D9DA28AA}"/>
    <hyperlink ref="C161" r:id="rId44" xr:uid="{B886596E-1BA7-45E1-8304-3F61F4BCB605}"/>
    <hyperlink ref="C24" r:id="rId45" xr:uid="{3380B52B-DB35-46C6-B1E4-8A64C7F19AF0}"/>
    <hyperlink ref="C44" r:id="rId46" xr:uid="{C113AEE8-4E7F-462B-BE34-9698888F98F1}"/>
    <hyperlink ref="C224" r:id="rId47" xr:uid="{2BDD965D-9AFA-467B-900D-FE47063FBEEB}"/>
    <hyperlink ref="C257" r:id="rId48" xr:uid="{441B2288-7D59-4188-AA24-47AB9DA296DE}"/>
    <hyperlink ref="C150" r:id="rId49" xr:uid="{A3C2305B-8553-4A0D-B89C-FB8E43B01A66}"/>
    <hyperlink ref="C243" r:id="rId50" xr:uid="{75D6D589-4BC3-4CE0-BBAE-52B5A7FF0F26}"/>
    <hyperlink ref="C20" r:id="rId51" xr:uid="{1ED94681-22BB-4402-884E-049462E303EF}"/>
    <hyperlink ref="C38" r:id="rId52" xr:uid="{520CA08F-E110-45F7-B58C-00E33D692FE5}"/>
    <hyperlink ref="C66" r:id="rId53" xr:uid="{50599BE6-57DB-4E27-AF6B-29BE13DE8845}"/>
    <hyperlink ref="C6" r:id="rId54" xr:uid="{70DA4246-1AA7-4B5D-B59C-2744E5887B63}"/>
    <hyperlink ref="C251" r:id="rId55" xr:uid="{ED60A18B-378B-4992-9311-67ECD2C70A83}"/>
    <hyperlink ref="C160" r:id="rId56" xr:uid="{B09F5A2D-07FC-48A1-885D-5929B3AD0312}"/>
    <hyperlink ref="C153" r:id="rId57" xr:uid="{BB8CC6DD-9D63-4591-BD0B-4C29F12724AF}"/>
    <hyperlink ref="C187" r:id="rId58" xr:uid="{437D935F-2D7D-4975-8B59-6DB5A53B7939}"/>
    <hyperlink ref="C84" r:id="rId59" xr:uid="{D3BED789-B714-4495-81BE-A6D60350ED95}"/>
    <hyperlink ref="C73" r:id="rId60" xr:uid="{2AF96A6E-2087-4B5E-8E75-71CC0BCC4F62}"/>
    <hyperlink ref="C221" r:id="rId61" xr:uid="{5B8273CB-39E1-4C7B-93B6-C97560B88FAB}"/>
    <hyperlink ref="C183" r:id="rId62" xr:uid="{8B692D9C-2689-453A-88D9-C18E13AB568A}"/>
    <hyperlink ref="C59" r:id="rId63" xr:uid="{5E3EB04D-0069-4E0B-B927-E2350EF53C46}"/>
    <hyperlink ref="C177" r:id="rId64" xr:uid="{77594CEF-7F02-41DD-9B37-265E17B945B3}"/>
    <hyperlink ref="C244" r:id="rId65" xr:uid="{277C58CF-DB35-4E83-9BE1-4F95E2E7D4C7}"/>
    <hyperlink ref="C172" r:id="rId66" xr:uid="{D333EEAF-797C-484C-A528-E44DF6804170}"/>
    <hyperlink ref="C196" r:id="rId67" xr:uid="{ACCC7903-18DC-4404-88FC-D8C72892C87A}"/>
    <hyperlink ref="C184" r:id="rId68" xr:uid="{9269CC7B-FF3B-4CB2-A9C9-334A7F2F0274}"/>
    <hyperlink ref="C234" r:id="rId69" xr:uid="{B81ABBB8-1321-45F5-966D-51DBBA529B31}"/>
    <hyperlink ref="C192" r:id="rId70" xr:uid="{A1922CAD-A541-4E8A-8398-3B6649712839}"/>
    <hyperlink ref="C9" r:id="rId71" xr:uid="{B92CAC84-4580-464F-A24C-7230461ACA9E}"/>
    <hyperlink ref="C200" r:id="rId72" xr:uid="{9F789FCB-A67E-4CDF-A176-6428050A4F33}"/>
    <hyperlink ref="C27" r:id="rId73" xr:uid="{96314982-AC0F-4636-BEA8-42552A45EC2B}"/>
    <hyperlink ref="C88" r:id="rId74" xr:uid="{1E338A79-92BC-406C-BC68-FEBC5503782A}"/>
    <hyperlink ref="C109" r:id="rId75" xr:uid="{FE633362-3EBC-42B3-A7D5-3269C5DAE329}"/>
    <hyperlink ref="C10" r:id="rId76" xr:uid="{3C086B5F-291C-4DE5-9C6C-AFB744D0F3FE}"/>
    <hyperlink ref="C205" r:id="rId77" xr:uid="{5CB59CD7-C3F1-4B8C-9992-12F8409E1059}"/>
    <hyperlink ref="C181" r:id="rId78" xr:uid="{3707038B-0276-4276-A5C0-5D225C6841DE}"/>
    <hyperlink ref="C77" r:id="rId79" xr:uid="{7F3B458A-61E1-4018-BA92-58B130047D00}"/>
    <hyperlink ref="C80" r:id="rId80" xr:uid="{17FFE60E-B0CD-4113-9FAD-D59C3A5F85AE}"/>
    <hyperlink ref="C114" r:id="rId81" xr:uid="{1CC8DAC9-F9B0-4EEC-B529-329D10806E52}"/>
    <hyperlink ref="C165" r:id="rId82" xr:uid="{0DBD13A7-2787-403C-8C75-99874179F731}"/>
    <hyperlink ref="C3" r:id="rId83" xr:uid="{E5B33B5B-C679-45EB-A1FC-02F70C94D81B}"/>
    <hyperlink ref="C29" r:id="rId84" xr:uid="{BC6B0FB6-C955-4A67-A4CA-0E602B172968}"/>
    <hyperlink ref="C48" r:id="rId85" xr:uid="{1D6AFE6E-0A47-43C0-A0AE-3BBB380AB340}"/>
    <hyperlink ref="C32" r:id="rId86" xr:uid="{27B662D6-0AC5-4180-A2AC-7DB8EB731094}"/>
    <hyperlink ref="C139" r:id="rId87" xr:uid="{7C421E01-1845-4C88-B61A-B0CA51749133}"/>
    <hyperlink ref="C182" r:id="rId88" xr:uid="{2F7A22B8-7455-487A-8DCA-C23AA2AAD047}"/>
    <hyperlink ref="C82" r:id="rId89" xr:uid="{319822F9-9B0F-477D-AE59-2DCCE01B6C06}"/>
    <hyperlink ref="C174" r:id="rId90" xr:uid="{966058D1-5B7F-4C36-A92B-67FC00EA6B4F}"/>
    <hyperlink ref="C18" r:id="rId91" xr:uid="{0D6F3DA1-6854-4F13-B3F6-87D3C5392106}"/>
    <hyperlink ref="C75" r:id="rId92" xr:uid="{3AE42385-0C86-41E2-BECB-461E579EC09C}"/>
    <hyperlink ref="C125" r:id="rId93" xr:uid="{B9ED32AC-73B3-4B63-9AE2-F152DD0966D1}"/>
    <hyperlink ref="C197" r:id="rId94" xr:uid="{A5F317E5-27C7-4B98-A9EE-E21549B11867}"/>
    <hyperlink ref="C256" r:id="rId95" xr:uid="{499B42BE-9DBC-4FF9-A74F-D88A6B7D5500}"/>
    <hyperlink ref="C131" r:id="rId96" xr:uid="{01457B43-A723-45D8-8647-4B3F660A2873}"/>
    <hyperlink ref="C68" r:id="rId97" xr:uid="{6D397B30-BD0A-4CFA-89F0-DEB41402655D}"/>
    <hyperlink ref="C163" r:id="rId98" xr:uid="{864FB2A2-2C2A-450F-A0FD-047394701FE1}"/>
    <hyperlink ref="C52" r:id="rId99" xr:uid="{3DC62A15-5634-478D-8776-80A67C200AA5}"/>
    <hyperlink ref="C41" r:id="rId100" xr:uid="{4E140FEC-55EC-4AC6-9C1B-1376BF76DBAA}"/>
    <hyperlink ref="C220" r:id="rId101" xr:uid="{C996C68D-2CC2-4B90-94A6-69255C7EB1F0}"/>
    <hyperlink ref="C83" r:id="rId102" xr:uid="{C1728BF1-B69E-42FA-A7DF-0B9FA9243534}"/>
    <hyperlink ref="C64" r:id="rId103" xr:uid="{4A3E8F27-1CB4-466D-9F4B-F8CDCB33593D}"/>
    <hyperlink ref="C219" r:id="rId104" xr:uid="{B4BC888F-DD75-41CB-88AF-125000B85BED}"/>
    <hyperlink ref="C162" r:id="rId105" xr:uid="{BEA7AF5B-E191-4FAE-8A38-0BDB527F0301}"/>
    <hyperlink ref="C135" r:id="rId106" xr:uid="{C4D2B364-3E99-4D19-9A66-CE8DAFEF0FC0}"/>
    <hyperlink ref="C45" r:id="rId107" xr:uid="{9496726A-0AF0-49B3-BC44-7819DAC82F06}"/>
    <hyperlink ref="C237" r:id="rId108" xr:uid="{2728C74E-4583-4621-A65F-9987833D95FB}"/>
    <hyperlink ref="C164" r:id="rId109" xr:uid="{516437E3-B8E9-4653-9CA9-2F28DB7DB93D}"/>
    <hyperlink ref="C216" r:id="rId110" xr:uid="{E8CC02F7-F1C9-41ED-B3A4-D3C919E67BDE}"/>
    <hyperlink ref="C95" r:id="rId111" xr:uid="{4752EAA0-172D-41A9-A7FB-3A05C5364F5B}"/>
    <hyperlink ref="C58" r:id="rId112" xr:uid="{9976FA21-7265-44B7-BCE6-D68C8972D7E7}"/>
    <hyperlink ref="C36" r:id="rId113" xr:uid="{C27B8859-5876-42A3-9864-6622AB64D490}"/>
    <hyperlink ref="C94" r:id="rId114" xr:uid="{3CC66D25-6177-4135-840C-BDA4BD696B37}"/>
    <hyperlink ref="C57" r:id="rId115" xr:uid="{1F040F4D-34AB-4979-9936-BB329C212C41}"/>
    <hyperlink ref="C154" r:id="rId116" xr:uid="{87E8C076-414A-430E-9C74-CED3E7FCD830}"/>
    <hyperlink ref="C204" r:id="rId117" xr:uid="{B71730EE-736A-4F7C-A03D-79FB5563CC1B}"/>
    <hyperlink ref="C190" r:id="rId118" xr:uid="{2778E025-FB84-4458-99CD-013115C62B73}"/>
    <hyperlink ref="C147" r:id="rId119" xr:uid="{9CA25D50-593E-4DC3-8DA3-236BA353506F}"/>
    <hyperlink ref="C235" r:id="rId120" xr:uid="{BD7CD772-53E2-48C2-9300-5CA099BF4BD8}"/>
    <hyperlink ref="C116" r:id="rId121" xr:uid="{1477140E-7A5E-402B-98B0-DD6857C8BAF2}"/>
    <hyperlink ref="C42" r:id="rId122" xr:uid="{7AD2DAFA-5B42-486C-AF96-097A8B0E1138}"/>
    <hyperlink ref="C155" r:id="rId123" xr:uid="{DB8662B2-12A9-4763-93E8-72BE0EDFF901}"/>
    <hyperlink ref="C217" r:id="rId124" xr:uid="{3A2145C6-D290-4DC2-97E5-3DF6656DCA69}"/>
    <hyperlink ref="C72" r:id="rId125" xr:uid="{B9DC1F0A-44F1-4423-95F6-1ACDFDEF236D}"/>
    <hyperlink ref="C110" r:id="rId126" xr:uid="{59C6524B-B87C-4318-9303-F566F65755A3}"/>
    <hyperlink ref="C146" r:id="rId127" xr:uid="{3531E41B-55F9-4248-82A5-630FE0E92AC4}"/>
    <hyperlink ref="C171" r:id="rId128" xr:uid="{A2FC2655-8DA3-492A-B960-BE613F9E28E2}"/>
    <hyperlink ref="C111" r:id="rId129" xr:uid="{0D965E56-1949-4D4C-AABA-FBF0DE349365}"/>
    <hyperlink ref="C34" r:id="rId130" xr:uid="{59E46B2F-0B0F-4852-B058-913FD378CBF6}"/>
    <hyperlink ref="C92" r:id="rId131" xr:uid="{F0DDE624-C246-44B9-929D-971529A04411}"/>
    <hyperlink ref="C208" r:id="rId132" xr:uid="{D4FE89C3-9861-4DBD-B741-417CE60BD919}"/>
    <hyperlink ref="C130" r:id="rId133" xr:uid="{469D57BB-73A4-4955-988C-DCAAEFD71282}"/>
    <hyperlink ref="C93" r:id="rId134" xr:uid="{2A9094F8-07D0-433F-B7A5-10CF30DA920F}"/>
    <hyperlink ref="C11" r:id="rId135" xr:uid="{DEE45DC7-6349-4FD9-A1C4-5B5BBA08B245}"/>
    <hyperlink ref="C70" r:id="rId136" xr:uid="{5AC57B5F-7910-4AB0-A56F-3D0A3CD3B1A4}"/>
    <hyperlink ref="C100" r:id="rId137" xr:uid="{6F18F28F-A3BD-4E7A-A089-09ADEEE30E6C}"/>
    <hyperlink ref="C16" r:id="rId138" xr:uid="{9B5FF7C2-EC3A-47E6-97B3-69A52BB7E2FF}"/>
    <hyperlink ref="C86" r:id="rId139" xr:uid="{1A8C8623-31D4-4224-A0CB-B067A9CB5E47}"/>
    <hyperlink ref="C249" r:id="rId140" xr:uid="{30FBEC22-6B7D-4570-90DB-17C7D7473076}"/>
    <hyperlink ref="C40" r:id="rId141" xr:uid="{2039FC6B-694E-4144-B6D0-4B6577E9A207}"/>
    <hyperlink ref="C119" r:id="rId142" xr:uid="{5C842327-A68F-4FA4-B19A-2EF9350CB8BF}"/>
    <hyperlink ref="C201" r:id="rId143" xr:uid="{63B1C0E0-0638-4448-A2D3-8366602D9E82}"/>
    <hyperlink ref="C35" r:id="rId144" xr:uid="{BDB3D557-9A87-48EE-890A-143BF7665BB5}"/>
    <hyperlink ref="C37" r:id="rId145" xr:uid="{8D87E33E-6D5F-4C78-AEBF-8C71A9924811}"/>
    <hyperlink ref="C120" r:id="rId146" xr:uid="{052FD973-BE50-4DD8-A79B-581D927D019A}"/>
    <hyperlink ref="C55" r:id="rId147" xr:uid="{2D148B95-341F-4B5E-808A-F9FE052CE4E8}"/>
    <hyperlink ref="C113" r:id="rId148" xr:uid="{3F7C520B-B88F-4F0C-AF50-5362F83CC219}"/>
    <hyperlink ref="C89" r:id="rId149" xr:uid="{A8BAC542-B15B-4176-B713-48F8ACCAB12B}"/>
    <hyperlink ref="C142" r:id="rId150" xr:uid="{4FB98A54-9135-435F-9C11-81AE8AC7158C}"/>
    <hyperlink ref="C61" r:id="rId151" xr:uid="{997E053A-45D0-459D-ABCB-A818EF6FCBBE}"/>
    <hyperlink ref="C132" r:id="rId152" xr:uid="{06B81921-25B1-499F-9DDA-7F13A0F024F6}"/>
    <hyperlink ref="C23" r:id="rId153" xr:uid="{7D1B513A-7EE0-42F2-B4FF-595EFFFA4280}"/>
    <hyperlink ref="C4" r:id="rId154" xr:uid="{50D4F9E2-F167-4985-A25D-652ABCD09092}"/>
    <hyperlink ref="C167" r:id="rId155" xr:uid="{FB093966-72EF-481F-929A-4BBE0D4E2D90}"/>
    <hyperlink ref="C15" r:id="rId156" xr:uid="{0EFF675C-AE9A-40E6-9CED-4D17A65381B9}"/>
    <hyperlink ref="C226" r:id="rId157" xr:uid="{A80634FD-8E5A-417B-B43F-390FB72C00DA}"/>
    <hyperlink ref="C247" r:id="rId158" xr:uid="{7E6716A5-F8EA-4098-97FD-705C1204C4F3}"/>
    <hyperlink ref="C148" r:id="rId159" xr:uid="{4420FE62-A37A-4DA5-952B-63E80D90ADEA}"/>
    <hyperlink ref="C169" r:id="rId160" xr:uid="{93444541-C22D-41CF-B65C-FD1EA5014FCC}"/>
    <hyperlink ref="C123" r:id="rId161" xr:uid="{D11D58E7-DB50-412B-9D0E-2150D3000E7C}"/>
    <hyperlink ref="C112" r:id="rId162" xr:uid="{6C5BF805-F97A-41E4-8A89-FD6D205ECA80}"/>
    <hyperlink ref="C232" r:id="rId163" xr:uid="{AF43BB6D-92BB-4DB1-A9AA-2FEA1AF893E5}"/>
    <hyperlink ref="C49" r:id="rId164" xr:uid="{6BBE1CD2-EB1B-4DCE-A770-944278531118}"/>
    <hyperlink ref="C218" r:id="rId165" xr:uid="{FBA88EA4-FDE8-41ED-A435-F078F43A3710}"/>
    <hyperlink ref="C5" r:id="rId166" xr:uid="{415CC5D7-BFEE-4E64-9B32-FCC40ADB6D22}"/>
    <hyperlink ref="C25" r:id="rId167" xr:uid="{D414E8E2-9584-45F4-93C3-CCBBD2EA13DB}"/>
    <hyperlink ref="C179" r:id="rId168" xr:uid="{863348BE-FFA9-4709-8F67-FDD9080BF141}"/>
    <hyperlink ref="C19" r:id="rId169" xr:uid="{AA84428D-988B-4257-9D86-74FF55594CF4}"/>
    <hyperlink ref="C210" r:id="rId170" xr:uid="{89E6F1C0-C8A9-425E-BCBF-4F50DE0C4361}"/>
    <hyperlink ref="C213" r:id="rId171" xr:uid="{122BB9A7-1399-4C1D-9681-F9B5C8A39E5D}"/>
    <hyperlink ref="C195" r:id="rId172" xr:uid="{7B1C795F-C016-4D7D-8DBD-D3CC033C1C5D}"/>
    <hyperlink ref="C7" r:id="rId173" xr:uid="{2E44E11D-D084-494C-8E8D-43869EBB4CC3}"/>
    <hyperlink ref="C194" r:id="rId174" xr:uid="{30336026-AF76-4AFD-B2F1-272BB4F5C3E6}"/>
    <hyperlink ref="C26" r:id="rId175" xr:uid="{5BFEC09B-04A7-421E-BC84-183E59C9153F}"/>
    <hyperlink ref="C60" r:id="rId176" xr:uid="{8AC3DD51-F395-4B54-B8E7-2C782DEA9316}"/>
    <hyperlink ref="C188" r:id="rId177" xr:uid="{1A364275-3DBB-4985-B3AE-6F64C3B006B5}"/>
    <hyperlink ref="C63" r:id="rId178" xr:uid="{CA3D5DFA-4329-436F-B0D3-50B0F6D6C7AA}"/>
    <hyperlink ref="C71" r:id="rId179" xr:uid="{D8F3DE6C-64A2-48DC-AF3A-000C8576BDEE}"/>
    <hyperlink ref="C14" r:id="rId180" xr:uid="{916B2674-2A03-46A7-AD99-11E5A9363174}"/>
    <hyperlink ref="C67" r:id="rId181" xr:uid="{FD462B82-1656-4856-A5D7-C957F9878A62}"/>
    <hyperlink ref="C255" r:id="rId182" xr:uid="{D527105D-02E5-4382-9F1A-B3DF07302405}"/>
    <hyperlink ref="C157" r:id="rId183" xr:uid="{0A6DCA3D-A8A3-48BC-833C-B2AA440176D4}"/>
    <hyperlink ref="C250" r:id="rId184" xr:uid="{66532A2F-B15F-42E7-A335-46215689F9B3}"/>
    <hyperlink ref="C225" r:id="rId185" xr:uid="{D11C3ECC-CC56-4272-AD9C-DA817ED53582}"/>
    <hyperlink ref="C33" r:id="rId186" xr:uid="{766F6B96-E5F6-4CAF-81F0-A8618D3CA3A1}"/>
    <hyperlink ref="C228" r:id="rId187" xr:uid="{0EE6557B-33BD-43A6-A2DB-094D91F4E4BD}"/>
    <hyperlink ref="C185" r:id="rId188" xr:uid="{6FE5DB76-13E7-4ADC-84F7-F29ABDF90B0D}"/>
    <hyperlink ref="C242" r:id="rId189" xr:uid="{D2E513A2-38B6-4815-AA7E-862BA26B5AAF}"/>
    <hyperlink ref="C90" r:id="rId190" xr:uid="{4567270F-4E9A-407B-8CD0-1350B7118A1B}"/>
    <hyperlink ref="C129" r:id="rId191" xr:uid="{0666CD91-5C48-4718-BC7F-5930DB898BCC}"/>
    <hyperlink ref="C81" r:id="rId192" xr:uid="{4650B28A-F6D5-4E22-A79A-5D89774A496C}"/>
    <hyperlink ref="C180" r:id="rId193" xr:uid="{5157D783-5C77-4F7E-BE12-A419D0D08D41}"/>
    <hyperlink ref="C47" r:id="rId194" xr:uid="{9106B694-88A7-42B0-B264-08F0A7C90223}"/>
    <hyperlink ref="C252" r:id="rId195" xr:uid="{6F68037C-9059-4247-BC8F-D0E2CB9ED3F5}"/>
    <hyperlink ref="C101" r:id="rId196" xr:uid="{05D8464A-EA7C-4BFF-9E82-43CB1BBEFB30}"/>
    <hyperlink ref="C236" r:id="rId197" xr:uid="{384562D5-F45C-45B6-8178-BF2CA4ED28F6}"/>
    <hyperlink ref="C106" r:id="rId198" xr:uid="{710172E2-655A-4015-85FC-07D158CF9700}"/>
    <hyperlink ref="C98" r:id="rId199" xr:uid="{DD224E74-DCAB-4CE4-91E6-B5FC47E29D09}"/>
    <hyperlink ref="C138" r:id="rId200" xr:uid="{1077F139-5FA5-4ED8-AAE3-EE849F04D423}"/>
    <hyperlink ref="C229" r:id="rId201" xr:uid="{595876C6-C08A-461D-8650-7F4F205D8295}"/>
    <hyperlink ref="C156" r:id="rId202" xr:uid="{6105DED8-CBDD-4CF0-B535-D69A9E30A082}"/>
    <hyperlink ref="C173" r:id="rId203" xr:uid="{810EF7E1-8008-44DE-9060-75ADC7DA3E44}"/>
    <hyperlink ref="C28" r:id="rId204" xr:uid="{38346CFE-EA94-4DAD-9B3F-8D4E1F081C20}"/>
    <hyperlink ref="C145" r:id="rId205" xr:uid="{DF0BC900-10BF-4041-81FA-AE461DDE2523}"/>
    <hyperlink ref="C134" r:id="rId206" xr:uid="{2380836C-077B-4421-8DDB-2424194DDA68}"/>
    <hyperlink ref="C104" r:id="rId207" xr:uid="{3A83C948-0BC5-4CCD-8328-5C915A6129A2}"/>
    <hyperlink ref="C76" r:id="rId208" xr:uid="{F74C0774-610D-4C09-A02C-1D2A327B687B}"/>
    <hyperlink ref="C74" r:id="rId209" xr:uid="{E74F7815-34EA-4080-915B-6A10C2B37A06}"/>
    <hyperlink ref="C136" r:id="rId210" xr:uid="{C31A9DD2-7B67-469D-9346-7512E633FC49}"/>
    <hyperlink ref="C62" r:id="rId211" xr:uid="{8F15E503-D51F-4BF0-943B-78CA3A713611}"/>
    <hyperlink ref="C191" r:id="rId212" xr:uid="{DBD1E2D4-BB11-4056-AF25-ADD10AE08F56}"/>
    <hyperlink ref="C233" r:id="rId213" xr:uid="{A0C2EB32-AB54-4E9D-A6D7-91BC463C962C}"/>
    <hyperlink ref="C222" r:id="rId214" xr:uid="{82A879E3-D2FE-4A04-A8C0-9C9E634C7BEC}"/>
    <hyperlink ref="C227" r:id="rId215" xr:uid="{D3E07F6C-E557-414C-BE05-B188EC1E5D11}"/>
    <hyperlink ref="C253" r:id="rId216" xr:uid="{BC97B078-B525-45C3-BFEE-79CF88858F3D}"/>
    <hyperlink ref="C203" r:id="rId217" xr:uid="{070A0735-F19E-4536-AF5D-B28064C2028D}"/>
    <hyperlink ref="C79" r:id="rId218" xr:uid="{0E325CA1-EBBD-413E-B7EB-32F9E03B118A}"/>
    <hyperlink ref="C209" r:id="rId219" xr:uid="{888A7763-0FA7-4C46-9D7F-185E317801B8}"/>
    <hyperlink ref="C186" r:id="rId220" xr:uid="{4236B68B-BF68-4503-9C9F-53ACF4F97999}"/>
    <hyperlink ref="C13" r:id="rId221" xr:uid="{C8BCF3DC-5651-42C1-84C1-C732DDC161AB}"/>
    <hyperlink ref="C248" r:id="rId222" xr:uid="{2F4BA931-2F15-47B9-869D-940E021555CC}"/>
    <hyperlink ref="C108" r:id="rId223" xr:uid="{0A00D4F8-7DDA-4412-BE8A-5E2182DB1015}"/>
    <hyperlink ref="C96" r:id="rId224" xr:uid="{776B79D5-3EC7-43A0-BD47-3A34355BFBB6}"/>
    <hyperlink ref="C158" r:id="rId225" xr:uid="{C9570064-FF5E-438D-9DD4-D4D1989461E1}"/>
    <hyperlink ref="C151" r:id="rId226" xr:uid="{A0519504-FBF5-4920-A372-D778E36A69DD}"/>
    <hyperlink ref="C53" r:id="rId227" xr:uid="{0ABA4C13-A353-44BE-8A4E-0B1CE1F550D3}"/>
    <hyperlink ref="C99" r:id="rId228" xr:uid="{A404BD30-350F-4CF3-BFFE-E4C0CC59EA22}"/>
    <hyperlink ref="C230" r:id="rId229" xr:uid="{231B736A-19E5-4ED0-A6D5-53B5560EF876}"/>
    <hyperlink ref="C166" r:id="rId230" xr:uid="{77B9C34D-670C-4027-BF14-2073CE05D540}"/>
    <hyperlink ref="C170" r:id="rId231" xr:uid="{7B368A3E-4D54-4847-B186-B657EC918728}"/>
    <hyperlink ref="C137" r:id="rId232" xr:uid="{9627299F-23EF-43A8-B40F-AA2287BD26BF}"/>
    <hyperlink ref="C97" r:id="rId233" xr:uid="{9BFF449E-0B19-4497-837D-E4A9B6305EFE}"/>
    <hyperlink ref="C50" r:id="rId234" xr:uid="{C3C82B83-CFA1-4D64-BE36-57B8B86CD39D}"/>
    <hyperlink ref="C239" r:id="rId235" xr:uid="{499A7D9E-F8B1-46F2-BD7D-C6E0E1776A74}"/>
    <hyperlink ref="C193" r:id="rId236" xr:uid="{E39D239A-B543-4E25-80DE-018EC5176BF2}"/>
    <hyperlink ref="C127" r:id="rId237" xr:uid="{77E402D5-CF0E-4BDE-B763-A0793D2E680D}"/>
    <hyperlink ref="C105" r:id="rId238" xr:uid="{49C7129F-0339-4558-B452-E1261308A8BC}"/>
    <hyperlink ref="C214" r:id="rId239" xr:uid="{E1680D5B-840D-4F64-9D88-89841CFB761D}"/>
    <hyperlink ref="C78" r:id="rId240" xr:uid="{AF134851-5AE6-49FD-A2B8-DF254B16C0B3}"/>
    <hyperlink ref="C168" r:id="rId241" xr:uid="{B38D98DE-B1C1-409E-B69B-DE61BB29BD34}"/>
    <hyperlink ref="C149" r:id="rId242" xr:uid="{D70A3252-7469-4F79-96C0-88FB3D748D04}"/>
    <hyperlink ref="C115" r:id="rId243" xr:uid="{CF657B32-99B9-4C91-B912-D10D3FAAE51B}"/>
    <hyperlink ref="C8" r:id="rId244" xr:uid="{7C3C1E11-0B33-4401-8252-8E3973F36D67}"/>
    <hyperlink ref="C143" r:id="rId245" xr:uid="{5C4912C7-479B-4EB3-B456-9E5E8E924C13}"/>
    <hyperlink ref="C51" r:id="rId246" xr:uid="{9DF04CD0-0FFE-4E1B-8E0A-5B5695905EB1}"/>
    <hyperlink ref="C54" r:id="rId247" xr:uid="{CA47C85B-D559-4911-A695-1A401A02598F}"/>
    <hyperlink ref="C189" r:id="rId248" xr:uid="{CC8F5475-6C7E-452A-9CAB-1983128E21D8}"/>
    <hyperlink ref="C231" r:id="rId249" xr:uid="{F98A452D-C64D-4278-AE1D-823A50C32CD9}"/>
    <hyperlink ref="C102" r:id="rId250" xr:uid="{5A8FD816-85C8-48E6-9BF4-AFFC241630EE}"/>
    <hyperlink ref="C12" r:id="rId251" xr:uid="{CD8F87EF-4AEC-4D6B-B304-7D2E25E864F6}"/>
    <hyperlink ref="C56" r:id="rId252" xr:uid="{2154B8F6-02AD-4F5C-9D45-505CCE3CD5D9}"/>
    <hyperlink ref="C141" r:id="rId253" xr:uid="{094051F1-6B5D-4F16-A9FB-EC46438FDAF8}"/>
    <hyperlink ref="C31" r:id="rId254" xr:uid="{171A2134-E457-4013-9F12-BC76CADED29C}"/>
    <hyperlink ref="C17" r:id="rId255" xr:uid="{1FC54A54-F38C-4977-BC0E-53004F72818F}"/>
    <hyperlink ref="C140" r:id="rId256" xr:uid="{E4B5FBC8-53FC-42BF-B945-AAC3F5F369B4}"/>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6D750-38C0-4704-968B-F448739861DC}">
  <dimension ref="A1:AF275"/>
  <sheetViews>
    <sheetView topLeftCell="T1" zoomScale="90" zoomScaleNormal="90" workbookViewId="0">
      <pane ySplit="2" topLeftCell="A13" activePane="bottomLeft" state="frozen"/>
      <selection activeCell="AE13" sqref="AE13"/>
      <selection pane="bottomLeft" activeCell="AE13" sqref="AE13"/>
    </sheetView>
  </sheetViews>
  <sheetFormatPr defaultRowHeight="15" x14ac:dyDescent="0.25"/>
  <cols>
    <col min="1" max="1" width="25.7109375" customWidth="1"/>
    <col min="2" max="4" width="30.7109375" customWidth="1"/>
    <col min="5" max="5" width="96.5703125" customWidth="1"/>
    <col min="6" max="7" width="30.7109375" customWidth="1"/>
    <col min="8" max="23" width="25.7109375" customWidth="1"/>
  </cols>
  <sheetData>
    <row r="1" spans="1:32" x14ac:dyDescent="0.25">
      <c r="B1" s="29"/>
      <c r="H1" s="16">
        <f>SUM(H$3:H$815)</f>
        <v>127901</v>
      </c>
      <c r="I1" s="16">
        <f>SUM(I$3:I$815)</f>
        <v>7123</v>
      </c>
      <c r="J1" s="16">
        <f>SUM(J$3:J$815)</f>
        <v>108912</v>
      </c>
      <c r="K1" s="16">
        <f>SUM(K$3:K$815)</f>
        <v>140010</v>
      </c>
      <c r="M1" s="16">
        <f t="shared" ref="M1:W1" si="0">SUM(M$3:M$815)</f>
        <v>3604253</v>
      </c>
      <c r="N1" s="16">
        <f t="shared" si="0"/>
        <v>40348</v>
      </c>
      <c r="O1" s="16">
        <f t="shared" si="0"/>
        <v>2885374</v>
      </c>
      <c r="P1" s="16">
        <f t="shared" si="0"/>
        <v>2003132</v>
      </c>
      <c r="Q1" s="16">
        <f t="shared" si="0"/>
        <v>0</v>
      </c>
      <c r="R1" s="16">
        <f t="shared" si="0"/>
        <v>0</v>
      </c>
      <c r="S1" s="16">
        <f t="shared" si="0"/>
        <v>2479655</v>
      </c>
      <c r="T1" s="16">
        <f t="shared" si="0"/>
        <v>14220</v>
      </c>
      <c r="U1" s="16">
        <f t="shared" si="0"/>
        <v>7633</v>
      </c>
      <c r="V1" s="16">
        <f t="shared" si="0"/>
        <v>718879</v>
      </c>
      <c r="W1" s="16">
        <f t="shared" si="0"/>
        <v>476523</v>
      </c>
      <c r="X1" s="25">
        <f>O1/$M1</f>
        <v>0.80054702042281711</v>
      </c>
      <c r="Y1" s="25">
        <f>Q1/$M1</f>
        <v>0</v>
      </c>
      <c r="Z1" s="25">
        <f>V1/$M1</f>
        <v>0.19945297957718283</v>
      </c>
      <c r="AA1" s="25">
        <f>P1/$S1</f>
        <v>0.80782689527373763</v>
      </c>
      <c r="AB1" s="25">
        <f>R1/$S1</f>
        <v>0</v>
      </c>
      <c r="AC1" s="25">
        <f>W1/$S1</f>
        <v>0.19217310472626231</v>
      </c>
      <c r="AD1" s="30">
        <f>$N1/M1</f>
        <v>1.1194552657651947E-2</v>
      </c>
      <c r="AE1" s="30">
        <f>$N1/S1</f>
        <v>1.6271618430789767E-2</v>
      </c>
      <c r="AF1" s="25">
        <f>J1/K1</f>
        <v>0.77788729376473109</v>
      </c>
    </row>
    <row r="2" spans="1:32" ht="45" x14ac:dyDescent="0.25">
      <c r="A2" s="1" t="s">
        <v>0</v>
      </c>
      <c r="B2" s="1" t="s">
        <v>1</v>
      </c>
      <c r="C2" s="1" t="s">
        <v>2</v>
      </c>
      <c r="D2" s="1" t="s">
        <v>3</v>
      </c>
      <c r="E2" s="1" t="s">
        <v>4</v>
      </c>
      <c r="F2" s="1" t="s">
        <v>5</v>
      </c>
      <c r="G2" s="1" t="s">
        <v>6</v>
      </c>
      <c r="H2" s="1" t="s">
        <v>7</v>
      </c>
      <c r="I2" s="1" t="s">
        <v>8</v>
      </c>
      <c r="J2" s="1" t="s">
        <v>9</v>
      </c>
      <c r="K2" s="1" t="s">
        <v>10</v>
      </c>
      <c r="L2" s="1" t="s">
        <v>11</v>
      </c>
      <c r="M2" s="1" t="s">
        <v>12</v>
      </c>
      <c r="N2" s="1" t="s">
        <v>13</v>
      </c>
      <c r="O2" s="1" t="s">
        <v>14</v>
      </c>
      <c r="P2" s="1" t="s">
        <v>15</v>
      </c>
      <c r="Q2" s="1" t="s">
        <v>16</v>
      </c>
      <c r="R2" s="1" t="s">
        <v>17</v>
      </c>
      <c r="S2" s="1" t="s">
        <v>18</v>
      </c>
      <c r="T2" s="1" t="s">
        <v>19</v>
      </c>
      <c r="U2" s="1" t="s">
        <v>20</v>
      </c>
      <c r="V2" s="1" t="s">
        <v>21</v>
      </c>
      <c r="W2" s="1" t="s">
        <v>22</v>
      </c>
      <c r="X2" s="31" t="s">
        <v>2481</v>
      </c>
      <c r="Y2" s="31" t="s">
        <v>2482</v>
      </c>
      <c r="Z2" s="31" t="s">
        <v>2483</v>
      </c>
      <c r="AA2" s="32" t="s">
        <v>2484</v>
      </c>
      <c r="AB2" s="32" t="s">
        <v>2485</v>
      </c>
      <c r="AC2" s="32" t="s">
        <v>2486</v>
      </c>
      <c r="AD2" s="33" t="s">
        <v>2487</v>
      </c>
      <c r="AE2" s="33" t="s">
        <v>2488</v>
      </c>
      <c r="AF2" s="34" t="s">
        <v>2489</v>
      </c>
    </row>
    <row r="3" spans="1:32" x14ac:dyDescent="0.25">
      <c r="A3" s="49" t="s">
        <v>2053</v>
      </c>
      <c r="B3" s="50" t="s">
        <v>24</v>
      </c>
      <c r="C3" s="51" t="s">
        <v>2054</v>
      </c>
      <c r="D3" s="50" t="s">
        <v>206</v>
      </c>
      <c r="E3" s="50" t="s">
        <v>2055</v>
      </c>
      <c r="F3" s="50" t="s">
        <v>28</v>
      </c>
      <c r="G3" s="50" t="s">
        <v>28</v>
      </c>
      <c r="H3" s="52">
        <v>16</v>
      </c>
      <c r="I3" s="52">
        <v>0</v>
      </c>
      <c r="J3" s="52">
        <v>26</v>
      </c>
      <c r="K3" s="52">
        <v>26</v>
      </c>
      <c r="L3" s="52">
        <v>1.5011999999999999E-2</v>
      </c>
      <c r="M3" s="52">
        <f>O3+Q3+V3</f>
        <v>2368</v>
      </c>
      <c r="N3" s="52">
        <v>0</v>
      </c>
      <c r="O3" s="52">
        <v>2368</v>
      </c>
      <c r="P3" s="52">
        <v>1732</v>
      </c>
      <c r="Q3" s="52">
        <v>0</v>
      </c>
      <c r="R3" s="52">
        <v>0</v>
      </c>
      <c r="S3" s="52">
        <f>R3+W3+P3</f>
        <v>1732</v>
      </c>
      <c r="T3" s="52">
        <v>0</v>
      </c>
      <c r="U3" s="52">
        <v>0</v>
      </c>
      <c r="V3" s="52">
        <v>0</v>
      </c>
      <c r="W3" s="52">
        <v>0</v>
      </c>
      <c r="X3" s="53">
        <f>O3/$M3</f>
        <v>1</v>
      </c>
      <c r="Y3" s="53">
        <f>Q3/$M3</f>
        <v>0</v>
      </c>
      <c r="Z3" s="53">
        <f>V3/$M3</f>
        <v>0</v>
      </c>
      <c r="AA3" s="53">
        <f>P3/$S3</f>
        <v>1</v>
      </c>
      <c r="AB3" s="53">
        <f>R3/$S3</f>
        <v>0</v>
      </c>
      <c r="AC3" s="53">
        <f>W3/$S3</f>
        <v>0</v>
      </c>
      <c r="AD3" s="54">
        <f>$N3/M3</f>
        <v>0</v>
      </c>
      <c r="AE3" s="54">
        <f>$N3/S3</f>
        <v>0</v>
      </c>
      <c r="AF3" s="53">
        <f>J3/K3</f>
        <v>1</v>
      </c>
    </row>
    <row r="4" spans="1:32" x14ac:dyDescent="0.25">
      <c r="A4" s="49" t="s">
        <v>983</v>
      </c>
      <c r="B4" s="50" t="s">
        <v>24</v>
      </c>
      <c r="C4" s="51" t="s">
        <v>984</v>
      </c>
      <c r="D4" s="50" t="s">
        <v>206</v>
      </c>
      <c r="E4" s="50" t="s">
        <v>985</v>
      </c>
      <c r="F4" s="50" t="s">
        <v>28</v>
      </c>
      <c r="G4" s="50" t="s">
        <v>28</v>
      </c>
      <c r="H4" s="52">
        <v>427</v>
      </c>
      <c r="I4" s="52">
        <v>33</v>
      </c>
      <c r="J4" s="52">
        <v>335</v>
      </c>
      <c r="K4" s="52">
        <v>379</v>
      </c>
      <c r="L4" s="52">
        <v>7.0210999999999996E-2</v>
      </c>
      <c r="M4" s="52">
        <f>O4+Q4+V4</f>
        <v>7334</v>
      </c>
      <c r="N4" s="52">
        <v>0</v>
      </c>
      <c r="O4" s="52">
        <v>7199</v>
      </c>
      <c r="P4" s="52">
        <v>5398</v>
      </c>
      <c r="Q4" s="52">
        <v>0</v>
      </c>
      <c r="R4" s="52">
        <v>0</v>
      </c>
      <c r="S4" s="52">
        <f>R4+W4+P4</f>
        <v>5502</v>
      </c>
      <c r="T4" s="52">
        <v>37</v>
      </c>
      <c r="U4" s="52">
        <v>2</v>
      </c>
      <c r="V4" s="52">
        <v>135</v>
      </c>
      <c r="W4" s="52">
        <v>104</v>
      </c>
      <c r="X4" s="53">
        <f>O4/$M4</f>
        <v>0.9815925824925007</v>
      </c>
      <c r="Y4" s="53">
        <f>Q4/$M4</f>
        <v>0</v>
      </c>
      <c r="Z4" s="53">
        <f>V4/$M4</f>
        <v>1.8407417507499319E-2</v>
      </c>
      <c r="AA4" s="53">
        <f>P4/$S4</f>
        <v>0.9810977826245002</v>
      </c>
      <c r="AB4" s="53">
        <f>R4/$S4</f>
        <v>0</v>
      </c>
      <c r="AC4" s="53">
        <f>W4/$S4</f>
        <v>1.8902217375499818E-2</v>
      </c>
      <c r="AD4" s="54">
        <f>$N4/M4</f>
        <v>0</v>
      </c>
      <c r="AE4" s="54">
        <f>$N4/S4</f>
        <v>0</v>
      </c>
      <c r="AF4" s="53">
        <f>J4/K4</f>
        <v>0.88390501319261217</v>
      </c>
    </row>
    <row r="5" spans="1:32" x14ac:dyDescent="0.25">
      <c r="A5" s="49" t="s">
        <v>2267</v>
      </c>
      <c r="B5" s="50" t="s">
        <v>24</v>
      </c>
      <c r="C5" s="51" t="s">
        <v>2268</v>
      </c>
      <c r="D5" s="50" t="s">
        <v>206</v>
      </c>
      <c r="E5" s="50" t="s">
        <v>2269</v>
      </c>
      <c r="F5" s="50" t="s">
        <v>28</v>
      </c>
      <c r="G5" s="50" t="s">
        <v>28</v>
      </c>
      <c r="H5" s="52">
        <v>15</v>
      </c>
      <c r="I5" s="52">
        <v>0</v>
      </c>
      <c r="J5" s="52">
        <v>13</v>
      </c>
      <c r="K5" s="52">
        <v>15</v>
      </c>
      <c r="L5" s="52">
        <v>1.1971000000000001E-2</v>
      </c>
      <c r="M5" s="52">
        <f>O5+Q5+V5</f>
        <v>1778</v>
      </c>
      <c r="N5" s="52">
        <v>0</v>
      </c>
      <c r="O5" s="52">
        <v>1778</v>
      </c>
      <c r="P5" s="52">
        <v>1253</v>
      </c>
      <c r="Q5" s="52">
        <v>0</v>
      </c>
      <c r="R5" s="52">
        <v>0</v>
      </c>
      <c r="S5" s="52">
        <f>R5+W5+P5</f>
        <v>1253</v>
      </c>
      <c r="T5" s="52">
        <v>1</v>
      </c>
      <c r="U5" s="52">
        <v>0</v>
      </c>
      <c r="V5" s="52">
        <v>0</v>
      </c>
      <c r="W5" s="52">
        <v>0</v>
      </c>
      <c r="X5" s="53">
        <f>O5/$M5</f>
        <v>1</v>
      </c>
      <c r="Y5" s="53">
        <f>Q5/$M5</f>
        <v>0</v>
      </c>
      <c r="Z5" s="53">
        <f>V5/$M5</f>
        <v>0</v>
      </c>
      <c r="AA5" s="53">
        <f>P5/$S5</f>
        <v>1</v>
      </c>
      <c r="AB5" s="53">
        <f>R5/$S5</f>
        <v>0</v>
      </c>
      <c r="AC5" s="53">
        <f>W5/$S5</f>
        <v>0</v>
      </c>
      <c r="AD5" s="54">
        <f>$N5/M5</f>
        <v>0</v>
      </c>
      <c r="AE5" s="54">
        <f>$N5/S5</f>
        <v>0</v>
      </c>
      <c r="AF5" s="53">
        <f>J5/K5</f>
        <v>0.8666666666666667</v>
      </c>
    </row>
    <row r="6" spans="1:32" x14ac:dyDescent="0.25">
      <c r="A6" s="49" t="s">
        <v>1106</v>
      </c>
      <c r="B6" s="50" t="s">
        <v>24</v>
      </c>
      <c r="C6" s="51" t="s">
        <v>1107</v>
      </c>
      <c r="D6" s="50" t="s">
        <v>206</v>
      </c>
      <c r="E6" s="50" t="s">
        <v>1108</v>
      </c>
      <c r="F6" s="50" t="s">
        <v>28</v>
      </c>
      <c r="G6" s="50" t="s">
        <v>28</v>
      </c>
      <c r="H6" s="52">
        <v>127</v>
      </c>
      <c r="I6" s="52">
        <v>3</v>
      </c>
      <c r="J6" s="52">
        <v>118</v>
      </c>
      <c r="K6" s="52">
        <v>168</v>
      </c>
      <c r="L6" s="52">
        <v>3.5339000000000002E-2</v>
      </c>
      <c r="M6" s="52">
        <f>O6+Q6+V6</f>
        <v>8101</v>
      </c>
      <c r="N6" s="52">
        <v>0</v>
      </c>
      <c r="O6" s="52">
        <v>6629</v>
      </c>
      <c r="P6" s="52">
        <v>4754</v>
      </c>
      <c r="Q6" s="52">
        <v>0</v>
      </c>
      <c r="R6" s="52">
        <v>0</v>
      </c>
      <c r="S6" s="52">
        <f>R6+W6+P6</f>
        <v>5847</v>
      </c>
      <c r="T6" s="52">
        <v>28</v>
      </c>
      <c r="U6" s="52">
        <v>6</v>
      </c>
      <c r="V6" s="52">
        <v>1472</v>
      </c>
      <c r="W6" s="52">
        <v>1093</v>
      </c>
      <c r="X6" s="53">
        <f>O6/$M6</f>
        <v>0.81829403777311438</v>
      </c>
      <c r="Y6" s="53">
        <f>Q6/$M6</f>
        <v>0</v>
      </c>
      <c r="Z6" s="53">
        <f>V6/$M6</f>
        <v>0.18170596222688556</v>
      </c>
      <c r="AA6" s="53">
        <f>P6/$S6</f>
        <v>0.81306652984436467</v>
      </c>
      <c r="AB6" s="53">
        <f>R6/$S6</f>
        <v>0</v>
      </c>
      <c r="AC6" s="53">
        <f>W6/$S6</f>
        <v>0.18693347015563536</v>
      </c>
      <c r="AD6" s="54">
        <f>$N6/M6</f>
        <v>0</v>
      </c>
      <c r="AE6" s="54">
        <f>$N6/S6</f>
        <v>0</v>
      </c>
      <c r="AF6" s="53">
        <f>J6/K6</f>
        <v>0.70238095238095233</v>
      </c>
    </row>
    <row r="7" spans="1:32" x14ac:dyDescent="0.25">
      <c r="A7" s="44" t="s">
        <v>939</v>
      </c>
      <c r="B7" s="45" t="s">
        <v>24</v>
      </c>
      <c r="C7" s="46" t="s">
        <v>940</v>
      </c>
      <c r="D7" s="45" t="s">
        <v>26</v>
      </c>
      <c r="E7" s="45" t="s">
        <v>941</v>
      </c>
      <c r="F7" s="45" t="s">
        <v>28</v>
      </c>
      <c r="G7" s="45" t="s">
        <v>28</v>
      </c>
      <c r="H7" s="47">
        <v>177</v>
      </c>
      <c r="I7" s="47">
        <v>5</v>
      </c>
      <c r="J7" s="47">
        <v>82</v>
      </c>
      <c r="K7" s="47">
        <v>156</v>
      </c>
      <c r="L7" s="47">
        <v>2.7841999999999999E-2</v>
      </c>
      <c r="M7" s="47">
        <f>O7+Q7+V7</f>
        <v>10994</v>
      </c>
      <c r="N7" s="47">
        <v>7</v>
      </c>
      <c r="O7" s="47">
        <v>7684</v>
      </c>
      <c r="P7" s="47">
        <v>5603</v>
      </c>
      <c r="Q7" s="47">
        <v>0</v>
      </c>
      <c r="R7" s="47">
        <v>0</v>
      </c>
      <c r="S7" s="47">
        <f>R7+W7+P7</f>
        <v>7963</v>
      </c>
      <c r="T7" s="47">
        <v>7</v>
      </c>
      <c r="U7" s="47">
        <v>11</v>
      </c>
      <c r="V7" s="47">
        <v>3310</v>
      </c>
      <c r="W7" s="47">
        <v>2360</v>
      </c>
      <c r="X7" s="48">
        <f>O7/$M7</f>
        <v>0.69892668728397311</v>
      </c>
      <c r="Y7" s="48">
        <f>Q7/$M7</f>
        <v>0</v>
      </c>
      <c r="Z7" s="48">
        <f>V7/$M7</f>
        <v>0.30107331271602694</v>
      </c>
      <c r="AA7" s="48">
        <f>P7/$S7</f>
        <v>0.70362928544518399</v>
      </c>
      <c r="AB7" s="48">
        <f>R7/$S7</f>
        <v>0</v>
      </c>
      <c r="AC7" s="48">
        <f>W7/$S7</f>
        <v>0.29637071455481601</v>
      </c>
      <c r="AD7" s="35">
        <f>$N7/M7</f>
        <v>6.3671093323631068E-4</v>
      </c>
      <c r="AE7" s="35">
        <f>$N7/S7</f>
        <v>8.7906567876428485E-4</v>
      </c>
      <c r="AF7" s="48">
        <f>J7/K7</f>
        <v>0.52564102564102566</v>
      </c>
    </row>
    <row r="8" spans="1:32" x14ac:dyDescent="0.25">
      <c r="A8" s="44" t="s">
        <v>2002</v>
      </c>
      <c r="B8" s="45" t="s">
        <v>24</v>
      </c>
      <c r="C8" s="46" t="s">
        <v>2003</v>
      </c>
      <c r="D8" s="45" t="s">
        <v>26</v>
      </c>
      <c r="E8" s="45" t="s">
        <v>2004</v>
      </c>
      <c r="F8" s="45" t="s">
        <v>28</v>
      </c>
      <c r="G8" s="45" t="s">
        <v>28</v>
      </c>
      <c r="H8" s="47">
        <v>31</v>
      </c>
      <c r="I8" s="47">
        <v>0</v>
      </c>
      <c r="J8" s="47">
        <v>30</v>
      </c>
      <c r="K8" s="47">
        <v>30</v>
      </c>
      <c r="L8" s="47">
        <v>1.6639000000000001E-2</v>
      </c>
      <c r="M8" s="47">
        <f>O8+Q8+V8</f>
        <v>2564</v>
      </c>
      <c r="N8" s="47">
        <v>2</v>
      </c>
      <c r="O8" s="47">
        <v>2564</v>
      </c>
      <c r="P8" s="47">
        <v>1803</v>
      </c>
      <c r="Q8" s="47">
        <v>0</v>
      </c>
      <c r="R8" s="47">
        <v>0</v>
      </c>
      <c r="S8" s="47">
        <f>R8+W8+P8</f>
        <v>1803</v>
      </c>
      <c r="T8" s="47">
        <v>7</v>
      </c>
      <c r="U8" s="47">
        <v>0</v>
      </c>
      <c r="V8" s="47">
        <v>0</v>
      </c>
      <c r="W8" s="47">
        <v>0</v>
      </c>
      <c r="X8" s="48">
        <f>O8/$M8</f>
        <v>1</v>
      </c>
      <c r="Y8" s="48">
        <f>Q8/$M8</f>
        <v>0</v>
      </c>
      <c r="Z8" s="48">
        <f>V8/$M8</f>
        <v>0</v>
      </c>
      <c r="AA8" s="48">
        <f>P8/$S8</f>
        <v>1</v>
      </c>
      <c r="AB8" s="48">
        <f>R8/$S8</f>
        <v>0</v>
      </c>
      <c r="AC8" s="48">
        <f>W8/$S8</f>
        <v>0</v>
      </c>
      <c r="AD8" s="35">
        <f>$N8/M8</f>
        <v>7.8003120124804995E-4</v>
      </c>
      <c r="AE8" s="35">
        <f>$N8/S8</f>
        <v>1.1092623405435386E-3</v>
      </c>
      <c r="AF8" s="48">
        <f>J8/K8</f>
        <v>1</v>
      </c>
    </row>
    <row r="9" spans="1:32" x14ac:dyDescent="0.25">
      <c r="A9" s="44" t="s">
        <v>2240</v>
      </c>
      <c r="B9" s="45" t="s">
        <v>24</v>
      </c>
      <c r="C9" s="46" t="s">
        <v>2241</v>
      </c>
      <c r="D9" s="45" t="s">
        <v>26</v>
      </c>
      <c r="E9" s="45" t="s">
        <v>2242</v>
      </c>
      <c r="F9" s="45" t="s">
        <v>28</v>
      </c>
      <c r="G9" s="45" t="s">
        <v>28</v>
      </c>
      <c r="H9" s="47">
        <v>5</v>
      </c>
      <c r="I9" s="47">
        <v>0</v>
      </c>
      <c r="J9" s="47">
        <v>7</v>
      </c>
      <c r="K9" s="47">
        <v>8</v>
      </c>
      <c r="L9" s="47">
        <v>6.051E-3</v>
      </c>
      <c r="M9" s="47">
        <f>O9+Q9+V9</f>
        <v>1894</v>
      </c>
      <c r="N9" s="47">
        <v>2</v>
      </c>
      <c r="O9" s="47">
        <v>1836</v>
      </c>
      <c r="P9" s="47">
        <v>1322</v>
      </c>
      <c r="Q9" s="47">
        <v>0</v>
      </c>
      <c r="R9" s="47">
        <v>0</v>
      </c>
      <c r="S9" s="47">
        <f>R9+W9+P9</f>
        <v>1363</v>
      </c>
      <c r="T9" s="47">
        <v>1</v>
      </c>
      <c r="U9" s="47">
        <v>1</v>
      </c>
      <c r="V9" s="47">
        <v>58</v>
      </c>
      <c r="W9" s="47">
        <v>41</v>
      </c>
      <c r="X9" s="48">
        <f>O9/$M9</f>
        <v>0.96937697993664207</v>
      </c>
      <c r="Y9" s="48">
        <f>Q9/$M9</f>
        <v>0</v>
      </c>
      <c r="Z9" s="48">
        <f>V9/$M9</f>
        <v>3.0623020063357972E-2</v>
      </c>
      <c r="AA9" s="48">
        <f>P9/$S9</f>
        <v>0.9699192956713133</v>
      </c>
      <c r="AB9" s="48">
        <f>R9/$S9</f>
        <v>0</v>
      </c>
      <c r="AC9" s="48">
        <f>W9/$S9</f>
        <v>3.008070432868672E-2</v>
      </c>
      <c r="AD9" s="35">
        <f>$N9/M9</f>
        <v>1.0559662090813093E-3</v>
      </c>
      <c r="AE9" s="35">
        <f>$N9/S9</f>
        <v>1.467351430667645E-3</v>
      </c>
      <c r="AF9" s="48">
        <f>J9/K9</f>
        <v>0.875</v>
      </c>
    </row>
    <row r="10" spans="1:32" x14ac:dyDescent="0.25">
      <c r="A10" s="44" t="s">
        <v>2026</v>
      </c>
      <c r="B10" s="45" t="s">
        <v>24</v>
      </c>
      <c r="C10" s="46" t="s">
        <v>2027</v>
      </c>
      <c r="D10" s="45" t="s">
        <v>26</v>
      </c>
      <c r="E10" s="45" t="s">
        <v>2028</v>
      </c>
      <c r="F10" s="45" t="s">
        <v>28</v>
      </c>
      <c r="G10" s="45" t="s">
        <v>28</v>
      </c>
      <c r="H10" s="47">
        <v>8</v>
      </c>
      <c r="I10" s="47">
        <v>0</v>
      </c>
      <c r="J10" s="47">
        <v>13</v>
      </c>
      <c r="K10" s="47">
        <v>14</v>
      </c>
      <c r="L10" s="47">
        <v>7.901E-3</v>
      </c>
      <c r="M10" s="47">
        <f>O10+Q10+V10</f>
        <v>2409</v>
      </c>
      <c r="N10" s="47">
        <v>3</v>
      </c>
      <c r="O10" s="47">
        <v>2409</v>
      </c>
      <c r="P10" s="47">
        <v>1772</v>
      </c>
      <c r="Q10" s="47">
        <v>0</v>
      </c>
      <c r="R10" s="47">
        <v>0</v>
      </c>
      <c r="S10" s="47">
        <f>R10+W10+P10</f>
        <v>1772</v>
      </c>
      <c r="T10" s="47">
        <v>4</v>
      </c>
      <c r="U10" s="47">
        <v>0</v>
      </c>
      <c r="V10" s="47">
        <v>0</v>
      </c>
      <c r="W10" s="47">
        <v>0</v>
      </c>
      <c r="X10" s="48">
        <f>O10/$M10</f>
        <v>1</v>
      </c>
      <c r="Y10" s="48">
        <f>Q10/$M10</f>
        <v>0</v>
      </c>
      <c r="Z10" s="48">
        <f>V10/$M10</f>
        <v>0</v>
      </c>
      <c r="AA10" s="48">
        <f>P10/$S10</f>
        <v>1</v>
      </c>
      <c r="AB10" s="48">
        <f>R10/$S10</f>
        <v>0</v>
      </c>
      <c r="AC10" s="48">
        <f>W10/$S10</f>
        <v>0</v>
      </c>
      <c r="AD10" s="35">
        <f>$N10/M10</f>
        <v>1.2453300124533001E-3</v>
      </c>
      <c r="AE10" s="35">
        <f>$N10/S10</f>
        <v>1.6930022573363431E-3</v>
      </c>
      <c r="AF10" s="48">
        <f>J10/K10</f>
        <v>0.9285714285714286</v>
      </c>
    </row>
    <row r="11" spans="1:32" x14ac:dyDescent="0.25">
      <c r="A11" s="44" t="s">
        <v>1931</v>
      </c>
      <c r="B11" s="45" t="s">
        <v>24</v>
      </c>
      <c r="C11" s="46" t="s">
        <v>1932</v>
      </c>
      <c r="D11" s="45" t="s">
        <v>26</v>
      </c>
      <c r="E11" s="45" t="s">
        <v>1933</v>
      </c>
      <c r="F11" s="45" t="s">
        <v>28</v>
      </c>
      <c r="G11" s="45" t="s">
        <v>28</v>
      </c>
      <c r="H11" s="47">
        <v>11</v>
      </c>
      <c r="I11" s="47">
        <v>0</v>
      </c>
      <c r="J11" s="47">
        <v>18</v>
      </c>
      <c r="K11" s="47">
        <v>19</v>
      </c>
      <c r="L11" s="47">
        <v>9.7540000000000005E-3</v>
      </c>
      <c r="M11" s="47">
        <f>O11+Q11+V11</f>
        <v>2781</v>
      </c>
      <c r="N11" s="47">
        <v>4</v>
      </c>
      <c r="O11" s="47">
        <v>2703</v>
      </c>
      <c r="P11" s="47">
        <v>1948</v>
      </c>
      <c r="Q11" s="47">
        <v>0</v>
      </c>
      <c r="R11" s="47">
        <v>0</v>
      </c>
      <c r="S11" s="47">
        <f>R11+W11+P11</f>
        <v>2001</v>
      </c>
      <c r="T11" s="47">
        <v>4</v>
      </c>
      <c r="U11" s="47">
        <v>3</v>
      </c>
      <c r="V11" s="47">
        <v>78</v>
      </c>
      <c r="W11" s="47">
        <v>53</v>
      </c>
      <c r="X11" s="48">
        <f>O11/$M11</f>
        <v>0.97195253505933121</v>
      </c>
      <c r="Y11" s="48">
        <f>Q11/$M11</f>
        <v>0</v>
      </c>
      <c r="Z11" s="48">
        <f>V11/$M11</f>
        <v>2.8047464940668825E-2</v>
      </c>
      <c r="AA11" s="48">
        <f>P11/$S11</f>
        <v>0.9735132433783108</v>
      </c>
      <c r="AB11" s="48">
        <f>R11/$S11</f>
        <v>0</v>
      </c>
      <c r="AC11" s="48">
        <f>W11/$S11</f>
        <v>2.6486756621689155E-2</v>
      </c>
      <c r="AD11" s="35">
        <f>$N11/M11</f>
        <v>1.438331535418914E-3</v>
      </c>
      <c r="AE11" s="35">
        <f>$N11/S11</f>
        <v>1.9990004997501249E-3</v>
      </c>
      <c r="AF11" s="48">
        <f>J11/K11</f>
        <v>0.94736842105263153</v>
      </c>
    </row>
    <row r="12" spans="1:32" x14ac:dyDescent="0.25">
      <c r="A12" s="44" t="s">
        <v>2243</v>
      </c>
      <c r="B12" s="45" t="s">
        <v>24</v>
      </c>
      <c r="C12" s="46" t="s">
        <v>2244</v>
      </c>
      <c r="D12" s="45" t="s">
        <v>26</v>
      </c>
      <c r="E12" s="45" t="s">
        <v>2245</v>
      </c>
      <c r="F12" s="45" t="s">
        <v>28</v>
      </c>
      <c r="G12" s="45" t="s">
        <v>28</v>
      </c>
      <c r="H12" s="47">
        <v>6</v>
      </c>
      <c r="I12" s="47">
        <v>0</v>
      </c>
      <c r="J12" s="47">
        <v>9</v>
      </c>
      <c r="K12" s="47">
        <v>9</v>
      </c>
      <c r="L12" s="47">
        <v>6.9550000000000002E-3</v>
      </c>
      <c r="M12" s="47">
        <f>O12+Q12+V12</f>
        <v>1998</v>
      </c>
      <c r="N12" s="47">
        <v>3</v>
      </c>
      <c r="O12" s="47">
        <v>1998</v>
      </c>
      <c r="P12" s="47">
        <v>1294</v>
      </c>
      <c r="Q12" s="47">
        <v>0</v>
      </c>
      <c r="R12" s="47">
        <v>0</v>
      </c>
      <c r="S12" s="47">
        <f>R12+W12+P12</f>
        <v>1294</v>
      </c>
      <c r="T12" s="47">
        <v>0</v>
      </c>
      <c r="U12" s="47">
        <v>0</v>
      </c>
      <c r="V12" s="47">
        <v>0</v>
      </c>
      <c r="W12" s="47">
        <v>0</v>
      </c>
      <c r="X12" s="48">
        <f>O12/$M12</f>
        <v>1</v>
      </c>
      <c r="Y12" s="48">
        <f>Q12/$M12</f>
        <v>0</v>
      </c>
      <c r="Z12" s="48">
        <f>V12/$M12</f>
        <v>0</v>
      </c>
      <c r="AA12" s="48">
        <f>P12/$S12</f>
        <v>1</v>
      </c>
      <c r="AB12" s="48">
        <f>R12/$S12</f>
        <v>0</v>
      </c>
      <c r="AC12" s="48">
        <f>W12/$S12</f>
        <v>0</v>
      </c>
      <c r="AD12" s="35">
        <f>$N12/M12</f>
        <v>1.5015015015015015E-3</v>
      </c>
      <c r="AE12" s="35">
        <f>$N12/S12</f>
        <v>2.3183925811437402E-3</v>
      </c>
      <c r="AF12" s="48">
        <f>J12/K12</f>
        <v>1</v>
      </c>
    </row>
    <row r="13" spans="1:32" x14ac:dyDescent="0.25">
      <c r="A13" s="44" t="s">
        <v>1767</v>
      </c>
      <c r="B13" s="45" t="s">
        <v>24</v>
      </c>
      <c r="C13" s="46" t="s">
        <v>1768</v>
      </c>
      <c r="D13" s="45" t="s">
        <v>26</v>
      </c>
      <c r="E13" s="45" t="s">
        <v>1769</v>
      </c>
      <c r="F13" s="45" t="s">
        <v>28</v>
      </c>
      <c r="G13" s="45" t="s">
        <v>28</v>
      </c>
      <c r="H13" s="47">
        <v>50</v>
      </c>
      <c r="I13" s="47">
        <v>5</v>
      </c>
      <c r="J13" s="47">
        <v>41</v>
      </c>
      <c r="K13" s="47">
        <v>46</v>
      </c>
      <c r="L13" s="47">
        <v>1.9758999999999999E-2</v>
      </c>
      <c r="M13" s="47">
        <f>O13+Q13+V13</f>
        <v>3454</v>
      </c>
      <c r="N13" s="47">
        <v>6</v>
      </c>
      <c r="O13" s="47">
        <v>3406</v>
      </c>
      <c r="P13" s="47">
        <v>2328</v>
      </c>
      <c r="Q13" s="47">
        <v>0</v>
      </c>
      <c r="R13" s="47">
        <v>0</v>
      </c>
      <c r="S13" s="47">
        <f>R13+W13+P13</f>
        <v>2360</v>
      </c>
      <c r="T13" s="47">
        <v>1</v>
      </c>
      <c r="U13" s="47">
        <v>1</v>
      </c>
      <c r="V13" s="47">
        <v>48</v>
      </c>
      <c r="W13" s="47">
        <v>32</v>
      </c>
      <c r="X13" s="48">
        <f>O13/$M13</f>
        <v>0.98610306890561672</v>
      </c>
      <c r="Y13" s="48">
        <f>Q13/$M13</f>
        <v>0</v>
      </c>
      <c r="Z13" s="48">
        <f>V13/$M13</f>
        <v>1.3896931094383324E-2</v>
      </c>
      <c r="AA13" s="48">
        <f>P13/$S13</f>
        <v>0.98644067796610169</v>
      </c>
      <c r="AB13" s="48">
        <f>R13/$S13</f>
        <v>0</v>
      </c>
      <c r="AC13" s="48">
        <f>W13/$S13</f>
        <v>1.3559322033898305E-2</v>
      </c>
      <c r="AD13" s="35">
        <f>$N13/M13</f>
        <v>1.7371163867979154E-3</v>
      </c>
      <c r="AE13" s="35">
        <f>$N13/S13</f>
        <v>2.542372881355932E-3</v>
      </c>
      <c r="AF13" s="48">
        <f>J13/K13</f>
        <v>0.89130434782608692</v>
      </c>
    </row>
    <row r="14" spans="1:32" x14ac:dyDescent="0.25">
      <c r="A14" s="44" t="s">
        <v>1978</v>
      </c>
      <c r="B14" s="45" t="s">
        <v>24</v>
      </c>
      <c r="C14" s="46" t="s">
        <v>1979</v>
      </c>
      <c r="D14" s="45" t="s">
        <v>26</v>
      </c>
      <c r="E14" s="45" t="s">
        <v>1980</v>
      </c>
      <c r="F14" s="45" t="s">
        <v>28</v>
      </c>
      <c r="G14" s="45" t="s">
        <v>28</v>
      </c>
      <c r="H14" s="47">
        <v>37</v>
      </c>
      <c r="I14" s="47">
        <v>1</v>
      </c>
      <c r="J14" s="47">
        <v>28</v>
      </c>
      <c r="K14" s="47">
        <v>29</v>
      </c>
      <c r="L14" s="47">
        <v>1.555E-2</v>
      </c>
      <c r="M14" s="47">
        <f>O14+Q14+V14</f>
        <v>2761</v>
      </c>
      <c r="N14" s="47">
        <v>5</v>
      </c>
      <c r="O14" s="47">
        <v>2757</v>
      </c>
      <c r="P14" s="47">
        <v>1865</v>
      </c>
      <c r="Q14" s="47">
        <v>0</v>
      </c>
      <c r="R14" s="47">
        <v>0</v>
      </c>
      <c r="S14" s="47">
        <f>R14+W14+P14</f>
        <v>1869</v>
      </c>
      <c r="T14" s="47">
        <v>0</v>
      </c>
      <c r="U14" s="47">
        <v>0</v>
      </c>
      <c r="V14" s="47">
        <v>4</v>
      </c>
      <c r="W14" s="47">
        <v>4</v>
      </c>
      <c r="X14" s="48">
        <f>O14/$M14</f>
        <v>0.99855124954726548</v>
      </c>
      <c r="Y14" s="48">
        <f>Q14/$M14</f>
        <v>0</v>
      </c>
      <c r="Z14" s="48">
        <f>V14/$M14</f>
        <v>1.4487504527345165E-3</v>
      </c>
      <c r="AA14" s="48">
        <f>P14/$S14</f>
        <v>0.99785981808453716</v>
      </c>
      <c r="AB14" s="48">
        <f>R14/$S14</f>
        <v>0</v>
      </c>
      <c r="AC14" s="48">
        <f>W14/$S14</f>
        <v>2.1401819154628142E-3</v>
      </c>
      <c r="AD14" s="35">
        <f>$N14/M14</f>
        <v>1.8109380659181455E-3</v>
      </c>
      <c r="AE14" s="35">
        <f>$N14/S14</f>
        <v>2.6752273943285178E-3</v>
      </c>
      <c r="AF14" s="48">
        <f>J14/K14</f>
        <v>0.96551724137931039</v>
      </c>
    </row>
    <row r="15" spans="1:32" x14ac:dyDescent="0.25">
      <c r="A15" s="44" t="s">
        <v>1890</v>
      </c>
      <c r="B15" s="45" t="s">
        <v>24</v>
      </c>
      <c r="C15" s="46" t="s">
        <v>1891</v>
      </c>
      <c r="D15" s="45" t="s">
        <v>26</v>
      </c>
      <c r="E15" s="45" t="s">
        <v>1892</v>
      </c>
      <c r="F15" s="45" t="s">
        <v>28</v>
      </c>
      <c r="G15" s="45" t="s">
        <v>28</v>
      </c>
      <c r="H15" s="47">
        <v>62</v>
      </c>
      <c r="I15" s="47">
        <v>1</v>
      </c>
      <c r="J15" s="47">
        <v>48</v>
      </c>
      <c r="K15" s="47">
        <v>56</v>
      </c>
      <c r="L15" s="47">
        <v>2.7626999999999999E-2</v>
      </c>
      <c r="M15" s="47">
        <f>O15+Q15+V15</f>
        <v>2969</v>
      </c>
      <c r="N15" s="47">
        <v>6</v>
      </c>
      <c r="O15" s="47">
        <v>2907</v>
      </c>
      <c r="P15" s="47">
        <v>2027</v>
      </c>
      <c r="Q15" s="47">
        <v>0</v>
      </c>
      <c r="R15" s="47">
        <v>0</v>
      </c>
      <c r="S15" s="47">
        <f>R15+W15+P15</f>
        <v>2070</v>
      </c>
      <c r="T15" s="47">
        <v>1</v>
      </c>
      <c r="U15" s="47">
        <v>1</v>
      </c>
      <c r="V15" s="47">
        <v>62</v>
      </c>
      <c r="W15" s="47">
        <v>43</v>
      </c>
      <c r="X15" s="48">
        <f>O15/$M15</f>
        <v>0.97911754799595818</v>
      </c>
      <c r="Y15" s="48">
        <f>Q15/$M15</f>
        <v>0</v>
      </c>
      <c r="Z15" s="48">
        <f>V15/$M15</f>
        <v>2.0882452004041766E-2</v>
      </c>
      <c r="AA15" s="48">
        <f>P15/$S15</f>
        <v>0.97922705314009661</v>
      </c>
      <c r="AB15" s="48">
        <f>R15/$S15</f>
        <v>0</v>
      </c>
      <c r="AC15" s="48">
        <f>W15/$S15</f>
        <v>2.0772946859903382E-2</v>
      </c>
      <c r="AD15" s="35">
        <f>$N15/M15</f>
        <v>2.0208824520040417E-3</v>
      </c>
      <c r="AE15" s="35">
        <f>$N15/S15</f>
        <v>2.8985507246376812E-3</v>
      </c>
      <c r="AF15" s="48">
        <f>J15/K15</f>
        <v>0.8571428571428571</v>
      </c>
    </row>
    <row r="16" spans="1:32" x14ac:dyDescent="0.25">
      <c r="A16" s="44" t="s">
        <v>936</v>
      </c>
      <c r="B16" s="45" t="s">
        <v>24</v>
      </c>
      <c r="C16" s="46" t="s">
        <v>937</v>
      </c>
      <c r="D16" s="45" t="s">
        <v>26</v>
      </c>
      <c r="E16" s="45" t="s">
        <v>938</v>
      </c>
      <c r="F16" s="45" t="s">
        <v>28</v>
      </c>
      <c r="G16" s="45" t="s">
        <v>28</v>
      </c>
      <c r="H16" s="47">
        <v>69</v>
      </c>
      <c r="I16" s="47">
        <v>2</v>
      </c>
      <c r="J16" s="47">
        <v>108</v>
      </c>
      <c r="K16" s="47">
        <v>125</v>
      </c>
      <c r="L16" s="47">
        <v>2.2282E-2</v>
      </c>
      <c r="M16" s="47">
        <f>O16+Q16+V16</f>
        <v>9438</v>
      </c>
      <c r="N16" s="47">
        <v>21</v>
      </c>
      <c r="O16" s="47">
        <v>7892</v>
      </c>
      <c r="P16" s="47">
        <v>5610</v>
      </c>
      <c r="Q16" s="47">
        <v>0</v>
      </c>
      <c r="R16" s="47">
        <v>0</v>
      </c>
      <c r="S16" s="47">
        <f>R16+W16+P16</f>
        <v>6663</v>
      </c>
      <c r="T16" s="47">
        <v>32</v>
      </c>
      <c r="U16" s="47">
        <v>16</v>
      </c>
      <c r="V16" s="47">
        <v>1546</v>
      </c>
      <c r="W16" s="47">
        <v>1053</v>
      </c>
      <c r="X16" s="48">
        <f>O16/$M16</f>
        <v>0.83619410892138168</v>
      </c>
      <c r="Y16" s="48">
        <f>Q16/$M16</f>
        <v>0</v>
      </c>
      <c r="Z16" s="48">
        <f>V16/$M16</f>
        <v>0.16380589107861834</v>
      </c>
      <c r="AA16" s="48">
        <f>P16/$S16</f>
        <v>0.84196307969383166</v>
      </c>
      <c r="AB16" s="48">
        <f>R16/$S16</f>
        <v>0</v>
      </c>
      <c r="AC16" s="48">
        <f>W16/$S16</f>
        <v>0.15803692030616839</v>
      </c>
      <c r="AD16" s="35">
        <f>$N16/M16</f>
        <v>2.2250476795931343E-3</v>
      </c>
      <c r="AE16" s="35">
        <f>$N16/S16</f>
        <v>3.1517334533993696E-3</v>
      </c>
      <c r="AF16" s="48">
        <f>J16/K16</f>
        <v>0.86399999999999999</v>
      </c>
    </row>
    <row r="17" spans="1:32" x14ac:dyDescent="0.25">
      <c r="A17" s="44" t="s">
        <v>762</v>
      </c>
      <c r="B17" s="45" t="s">
        <v>24</v>
      </c>
      <c r="C17" s="46" t="s">
        <v>763</v>
      </c>
      <c r="D17" s="45" t="s">
        <v>26</v>
      </c>
      <c r="E17" s="45" t="s">
        <v>764</v>
      </c>
      <c r="F17" s="45" t="s">
        <v>28</v>
      </c>
      <c r="G17" s="45" t="s">
        <v>28</v>
      </c>
      <c r="H17" s="47">
        <v>72</v>
      </c>
      <c r="I17" s="47">
        <v>0</v>
      </c>
      <c r="J17" s="47">
        <v>66</v>
      </c>
      <c r="K17" s="47">
        <v>107</v>
      </c>
      <c r="L17" s="47">
        <v>1.5916E-2</v>
      </c>
      <c r="M17" s="47">
        <f>O17+Q17+V17</f>
        <v>12515</v>
      </c>
      <c r="N17" s="47">
        <v>28</v>
      </c>
      <c r="O17" s="47">
        <v>9516</v>
      </c>
      <c r="P17" s="47">
        <v>6723</v>
      </c>
      <c r="Q17" s="47">
        <v>0</v>
      </c>
      <c r="R17" s="47">
        <v>0</v>
      </c>
      <c r="S17" s="47">
        <f>R17+W17+P17</f>
        <v>8775</v>
      </c>
      <c r="T17" s="47">
        <v>9</v>
      </c>
      <c r="U17" s="47">
        <v>19</v>
      </c>
      <c r="V17" s="47">
        <v>2999</v>
      </c>
      <c r="W17" s="47">
        <v>2052</v>
      </c>
      <c r="X17" s="48">
        <f>O17/$M17</f>
        <v>0.76036755892928487</v>
      </c>
      <c r="Y17" s="48">
        <f>Q17/$M17</f>
        <v>0</v>
      </c>
      <c r="Z17" s="48">
        <f>V17/$M17</f>
        <v>0.23963244107071513</v>
      </c>
      <c r="AA17" s="48">
        <f>P17/$S17</f>
        <v>0.76615384615384619</v>
      </c>
      <c r="AB17" s="48">
        <f>R17/$S17</f>
        <v>0</v>
      </c>
      <c r="AC17" s="48">
        <f>W17/$S17</f>
        <v>0.23384615384615384</v>
      </c>
      <c r="AD17" s="35">
        <f>$N17/M17</f>
        <v>2.2373152217339191E-3</v>
      </c>
      <c r="AE17" s="35">
        <f>$N17/S17</f>
        <v>3.190883190883191E-3</v>
      </c>
      <c r="AF17" s="48">
        <f>J17/K17</f>
        <v>0.61682242990654201</v>
      </c>
    </row>
    <row r="18" spans="1:32" x14ac:dyDescent="0.25">
      <c r="A18" s="44" t="s">
        <v>1196</v>
      </c>
      <c r="B18" s="45" t="s">
        <v>24</v>
      </c>
      <c r="C18" s="46" t="s">
        <v>1197</v>
      </c>
      <c r="D18" s="45" t="s">
        <v>26</v>
      </c>
      <c r="E18" s="45" t="s">
        <v>1198</v>
      </c>
      <c r="F18" s="45" t="s">
        <v>28</v>
      </c>
      <c r="G18" s="45" t="s">
        <v>28</v>
      </c>
      <c r="H18" s="47">
        <v>29</v>
      </c>
      <c r="I18" s="47">
        <v>2</v>
      </c>
      <c r="J18" s="47">
        <v>52</v>
      </c>
      <c r="K18" s="47">
        <v>56</v>
      </c>
      <c r="L18" s="47">
        <v>1.2978E-2</v>
      </c>
      <c r="M18" s="47">
        <f>O18+Q18+V18</f>
        <v>6165</v>
      </c>
      <c r="N18" s="47">
        <v>14</v>
      </c>
      <c r="O18" s="47">
        <v>5750</v>
      </c>
      <c r="P18" s="47">
        <v>4315</v>
      </c>
      <c r="Q18" s="47">
        <v>0</v>
      </c>
      <c r="R18" s="47">
        <v>0</v>
      </c>
      <c r="S18" s="47">
        <f>R18+W18+P18</f>
        <v>4596</v>
      </c>
      <c r="T18" s="47">
        <v>12</v>
      </c>
      <c r="U18" s="47">
        <v>3</v>
      </c>
      <c r="V18" s="47">
        <v>415</v>
      </c>
      <c r="W18" s="47">
        <v>281</v>
      </c>
      <c r="X18" s="48">
        <f>O18/$M18</f>
        <v>0.9326845093268451</v>
      </c>
      <c r="Y18" s="48">
        <f>Q18/$M18</f>
        <v>0</v>
      </c>
      <c r="Z18" s="48">
        <f>V18/$M18</f>
        <v>6.7315490673154912E-2</v>
      </c>
      <c r="AA18" s="48">
        <f>P18/$S18</f>
        <v>0.93885987815491734</v>
      </c>
      <c r="AB18" s="48">
        <f>R18/$S18</f>
        <v>0</v>
      </c>
      <c r="AC18" s="48">
        <f>W18/$S18</f>
        <v>6.1140121845082683E-2</v>
      </c>
      <c r="AD18" s="35">
        <f>$N18/M18</f>
        <v>2.2708840227088404E-3</v>
      </c>
      <c r="AE18" s="35">
        <f>$N18/S18</f>
        <v>3.0461270670147957E-3</v>
      </c>
      <c r="AF18" s="48">
        <f>J18/K18</f>
        <v>0.9285714285714286</v>
      </c>
    </row>
    <row r="19" spans="1:32" x14ac:dyDescent="0.25">
      <c r="A19" s="44" t="s">
        <v>2189</v>
      </c>
      <c r="B19" s="45" t="s">
        <v>24</v>
      </c>
      <c r="C19" s="46" t="s">
        <v>2190</v>
      </c>
      <c r="D19" s="45" t="s">
        <v>26</v>
      </c>
      <c r="E19" s="45" t="s">
        <v>2191</v>
      </c>
      <c r="F19" s="45" t="s">
        <v>28</v>
      </c>
      <c r="G19" s="45" t="s">
        <v>28</v>
      </c>
      <c r="H19" s="47">
        <v>4</v>
      </c>
      <c r="I19" s="47">
        <v>0</v>
      </c>
      <c r="J19" s="47">
        <v>8</v>
      </c>
      <c r="K19" s="47">
        <v>8</v>
      </c>
      <c r="L19" s="47">
        <v>5.587E-3</v>
      </c>
      <c r="M19" s="47">
        <f>O19+Q19+V19</f>
        <v>2062</v>
      </c>
      <c r="N19" s="47">
        <v>5</v>
      </c>
      <c r="O19" s="47">
        <v>2060</v>
      </c>
      <c r="P19" s="47">
        <v>1432</v>
      </c>
      <c r="Q19" s="47">
        <v>0</v>
      </c>
      <c r="R19" s="47">
        <v>0</v>
      </c>
      <c r="S19" s="47">
        <f>R19+W19+P19</f>
        <v>1433</v>
      </c>
      <c r="T19" s="47">
        <v>1</v>
      </c>
      <c r="U19" s="47">
        <v>0</v>
      </c>
      <c r="V19" s="47">
        <v>2</v>
      </c>
      <c r="W19" s="47">
        <v>1</v>
      </c>
      <c r="X19" s="48">
        <f>O19/$M19</f>
        <v>0.99903006789524729</v>
      </c>
      <c r="Y19" s="48">
        <f>Q19/$M19</f>
        <v>0</v>
      </c>
      <c r="Z19" s="48">
        <f>V19/$M19</f>
        <v>9.6993210475266732E-4</v>
      </c>
      <c r="AA19" s="48">
        <f>P19/$S19</f>
        <v>0.99930216329378929</v>
      </c>
      <c r="AB19" s="48">
        <f>R19/$S19</f>
        <v>0</v>
      </c>
      <c r="AC19" s="48">
        <f>W19/$S19</f>
        <v>6.9783670621074664E-4</v>
      </c>
      <c r="AD19" s="35">
        <f>$N19/M19</f>
        <v>2.4248302618816685E-3</v>
      </c>
      <c r="AE19" s="35">
        <f>$N19/S19</f>
        <v>3.4891835310537334E-3</v>
      </c>
      <c r="AF19" s="48">
        <f>J19/K19</f>
        <v>1</v>
      </c>
    </row>
    <row r="20" spans="1:32" x14ac:dyDescent="0.25">
      <c r="A20" s="44" t="s">
        <v>1698</v>
      </c>
      <c r="B20" s="45" t="s">
        <v>24</v>
      </c>
      <c r="C20" s="46" t="s">
        <v>1699</v>
      </c>
      <c r="D20" s="45" t="s">
        <v>26</v>
      </c>
      <c r="E20" s="45" t="s">
        <v>1700</v>
      </c>
      <c r="F20" s="45" t="s">
        <v>28</v>
      </c>
      <c r="G20" s="45" t="s">
        <v>28</v>
      </c>
      <c r="H20" s="47">
        <v>124</v>
      </c>
      <c r="I20" s="47">
        <v>12</v>
      </c>
      <c r="J20" s="47">
        <v>82</v>
      </c>
      <c r="K20" s="47">
        <v>92</v>
      </c>
      <c r="L20" s="47">
        <v>3.5798000000000003E-2</v>
      </c>
      <c r="M20" s="47">
        <f>O20+Q20+V20</f>
        <v>3663</v>
      </c>
      <c r="N20" s="47">
        <v>9</v>
      </c>
      <c r="O20" s="47">
        <v>3646</v>
      </c>
      <c r="P20" s="47">
        <v>2570</v>
      </c>
      <c r="Q20" s="47">
        <v>0</v>
      </c>
      <c r="R20" s="47">
        <v>0</v>
      </c>
      <c r="S20" s="47">
        <f>R20+W20+P20</f>
        <v>2585</v>
      </c>
      <c r="T20" s="47">
        <v>8</v>
      </c>
      <c r="U20" s="47">
        <v>1</v>
      </c>
      <c r="V20" s="47">
        <v>17</v>
      </c>
      <c r="W20" s="47">
        <v>15</v>
      </c>
      <c r="X20" s="48">
        <f>O20/$M20</f>
        <v>0.99535899535899541</v>
      </c>
      <c r="Y20" s="48">
        <f>Q20/$M20</f>
        <v>0</v>
      </c>
      <c r="Z20" s="48">
        <f>V20/$M20</f>
        <v>4.6410046410046406E-3</v>
      </c>
      <c r="AA20" s="48">
        <f>P20/$S20</f>
        <v>0.99419729206963248</v>
      </c>
      <c r="AB20" s="48">
        <f>R20/$S20</f>
        <v>0</v>
      </c>
      <c r="AC20" s="48">
        <f>W20/$S20</f>
        <v>5.8027079303675051E-3</v>
      </c>
      <c r="AD20" s="35">
        <f>$N20/M20</f>
        <v>2.4570024570024569E-3</v>
      </c>
      <c r="AE20" s="35">
        <f>$N20/S20</f>
        <v>3.4816247582205029E-3</v>
      </c>
      <c r="AF20" s="48">
        <f>J20/K20</f>
        <v>0.89130434782608692</v>
      </c>
    </row>
    <row r="21" spans="1:32" x14ac:dyDescent="0.25">
      <c r="A21" s="44" t="s">
        <v>1599</v>
      </c>
      <c r="B21" s="45" t="s">
        <v>24</v>
      </c>
      <c r="C21" s="46" t="s">
        <v>1600</v>
      </c>
      <c r="D21" s="45" t="s">
        <v>26</v>
      </c>
      <c r="E21" s="45" t="s">
        <v>1601</v>
      </c>
      <c r="F21" s="45" t="s">
        <v>28</v>
      </c>
      <c r="G21" s="45" t="s">
        <v>28</v>
      </c>
      <c r="H21" s="47">
        <v>83</v>
      </c>
      <c r="I21" s="47">
        <v>0</v>
      </c>
      <c r="J21" s="47">
        <v>54</v>
      </c>
      <c r="K21" s="47">
        <v>281</v>
      </c>
      <c r="L21" s="47">
        <v>9.8423999999999998E-2</v>
      </c>
      <c r="M21" s="47">
        <f>O21+Q21+V21</f>
        <v>4744</v>
      </c>
      <c r="N21" s="47">
        <v>12</v>
      </c>
      <c r="O21" s="47">
        <v>4188</v>
      </c>
      <c r="P21" s="47">
        <v>2855</v>
      </c>
      <c r="Q21" s="47">
        <v>0</v>
      </c>
      <c r="R21" s="47">
        <v>0</v>
      </c>
      <c r="S21" s="47">
        <f>R21+W21+P21</f>
        <v>3188</v>
      </c>
      <c r="T21" s="47">
        <v>4</v>
      </c>
      <c r="U21" s="47">
        <v>11</v>
      </c>
      <c r="V21" s="47">
        <v>556</v>
      </c>
      <c r="W21" s="47">
        <v>333</v>
      </c>
      <c r="X21" s="48">
        <f>O21/$M21</f>
        <v>0.88279932546374362</v>
      </c>
      <c r="Y21" s="48">
        <f>Q21/$M21</f>
        <v>0</v>
      </c>
      <c r="Z21" s="48">
        <f>V21/$M21</f>
        <v>0.11720067453625632</v>
      </c>
      <c r="AA21" s="48">
        <f>P21/$S21</f>
        <v>0.89554579673776658</v>
      </c>
      <c r="AB21" s="48">
        <f>R21/$S21</f>
        <v>0</v>
      </c>
      <c r="AC21" s="48">
        <f>W21/$S21</f>
        <v>0.10445420326223337</v>
      </c>
      <c r="AD21" s="35">
        <f>$N21/M21</f>
        <v>2.5295109612141651E-3</v>
      </c>
      <c r="AE21" s="35">
        <f>$N21/S21</f>
        <v>3.7641154328732747E-3</v>
      </c>
      <c r="AF21" s="48">
        <f>J21/K21</f>
        <v>0.19217081850533807</v>
      </c>
    </row>
    <row r="22" spans="1:32" x14ac:dyDescent="0.25">
      <c r="A22" s="44" t="s">
        <v>486</v>
      </c>
      <c r="B22" s="45" t="s">
        <v>24</v>
      </c>
      <c r="C22" s="46" t="s">
        <v>487</v>
      </c>
      <c r="D22" s="45" t="s">
        <v>26</v>
      </c>
      <c r="E22" s="45" t="s">
        <v>488</v>
      </c>
      <c r="F22" s="45" t="s">
        <v>28</v>
      </c>
      <c r="G22" s="45" t="s">
        <v>28</v>
      </c>
      <c r="H22" s="47">
        <v>1036</v>
      </c>
      <c r="I22" s="47">
        <v>92</v>
      </c>
      <c r="J22" s="47">
        <v>607</v>
      </c>
      <c r="K22" s="47">
        <v>740</v>
      </c>
      <c r="L22" s="47">
        <v>7.528E-2</v>
      </c>
      <c r="M22" s="47">
        <f>O22+Q22+V22</f>
        <v>16362</v>
      </c>
      <c r="N22" s="47">
        <v>42</v>
      </c>
      <c r="O22" s="47">
        <v>13933</v>
      </c>
      <c r="P22" s="47">
        <v>9830</v>
      </c>
      <c r="Q22" s="47">
        <v>0</v>
      </c>
      <c r="R22" s="47">
        <v>0</v>
      </c>
      <c r="S22" s="47">
        <f>R22+W22+P22</f>
        <v>11590</v>
      </c>
      <c r="T22" s="47">
        <v>129</v>
      </c>
      <c r="U22" s="47">
        <v>10</v>
      </c>
      <c r="V22" s="47">
        <v>2429</v>
      </c>
      <c r="W22" s="47">
        <v>1760</v>
      </c>
      <c r="X22" s="48">
        <f>O22/$M22</f>
        <v>0.85154626573768488</v>
      </c>
      <c r="Y22" s="48">
        <f>Q22/$M22</f>
        <v>0</v>
      </c>
      <c r="Z22" s="48">
        <f>V22/$M22</f>
        <v>0.14845373426231512</v>
      </c>
      <c r="AA22" s="48">
        <f>P22/$S22</f>
        <v>0.84814495254529765</v>
      </c>
      <c r="AB22" s="48">
        <f>R22/$S22</f>
        <v>0</v>
      </c>
      <c r="AC22" s="48">
        <f>W22/$S22</f>
        <v>0.15185504745470232</v>
      </c>
      <c r="AD22" s="35">
        <f>$N22/M22</f>
        <v>2.5669233590025669E-3</v>
      </c>
      <c r="AE22" s="35">
        <f>$N22/S22</f>
        <v>3.62381363244176E-3</v>
      </c>
      <c r="AF22" s="48">
        <f>J22/K22</f>
        <v>0.82027027027027022</v>
      </c>
    </row>
    <row r="23" spans="1:32" x14ac:dyDescent="0.25">
      <c r="A23" s="44" t="s">
        <v>1157</v>
      </c>
      <c r="B23" s="45" t="s">
        <v>24</v>
      </c>
      <c r="C23" s="46" t="s">
        <v>1158</v>
      </c>
      <c r="D23" s="45" t="s">
        <v>26</v>
      </c>
      <c r="E23" s="45" t="s">
        <v>1159</v>
      </c>
      <c r="F23" s="45" t="s">
        <v>28</v>
      </c>
      <c r="G23" s="45" t="s">
        <v>28</v>
      </c>
      <c r="H23" s="47">
        <v>16</v>
      </c>
      <c r="I23" s="47">
        <v>0</v>
      </c>
      <c r="J23" s="47">
        <v>50</v>
      </c>
      <c r="K23" s="47">
        <v>52</v>
      </c>
      <c r="L23" s="47">
        <v>1.1589E-2</v>
      </c>
      <c r="M23" s="47">
        <f>O23+Q23+V23</f>
        <v>6215</v>
      </c>
      <c r="N23" s="47">
        <v>16</v>
      </c>
      <c r="O23" s="47">
        <v>5837</v>
      </c>
      <c r="P23" s="47">
        <v>4487</v>
      </c>
      <c r="Q23" s="47">
        <v>0</v>
      </c>
      <c r="R23" s="47">
        <v>0</v>
      </c>
      <c r="S23" s="47">
        <f>R23+W23+P23</f>
        <v>4767</v>
      </c>
      <c r="T23" s="47">
        <v>22</v>
      </c>
      <c r="U23" s="47">
        <v>5</v>
      </c>
      <c r="V23" s="47">
        <v>378</v>
      </c>
      <c r="W23" s="47">
        <v>280</v>
      </c>
      <c r="X23" s="48">
        <f>O23/$M23</f>
        <v>0.93917940466613037</v>
      </c>
      <c r="Y23" s="48">
        <f>Q23/$M23</f>
        <v>0</v>
      </c>
      <c r="Z23" s="48">
        <f>V23/$M23</f>
        <v>6.0820595333869673E-2</v>
      </c>
      <c r="AA23" s="48">
        <f>P23/$S23</f>
        <v>0.94126284875183552</v>
      </c>
      <c r="AB23" s="48">
        <f>R23/$S23</f>
        <v>0</v>
      </c>
      <c r="AC23" s="48">
        <f>W23/$S23</f>
        <v>5.8737151248164463E-2</v>
      </c>
      <c r="AD23" s="35">
        <f>$N23/M23</f>
        <v>2.574416733708769E-3</v>
      </c>
      <c r="AE23" s="35">
        <f>$N23/S23</f>
        <v>3.356408642752255E-3</v>
      </c>
      <c r="AF23" s="48">
        <f>J23/K23</f>
        <v>0.96153846153846156</v>
      </c>
    </row>
    <row r="24" spans="1:32" x14ac:dyDescent="0.25">
      <c r="A24" s="44" t="s">
        <v>1690</v>
      </c>
      <c r="B24" s="45" t="s">
        <v>24</v>
      </c>
      <c r="C24" s="46" t="s">
        <v>1691</v>
      </c>
      <c r="D24" s="45" t="s">
        <v>26</v>
      </c>
      <c r="E24" s="45" t="s">
        <v>1692</v>
      </c>
      <c r="F24" s="45" t="s">
        <v>28</v>
      </c>
      <c r="G24" s="45" t="s">
        <v>28</v>
      </c>
      <c r="H24" s="47">
        <v>8</v>
      </c>
      <c r="I24" s="47">
        <v>0</v>
      </c>
      <c r="J24" s="47">
        <v>17</v>
      </c>
      <c r="K24" s="47">
        <v>18</v>
      </c>
      <c r="L24" s="47">
        <v>6.9280000000000001E-3</v>
      </c>
      <c r="M24" s="47">
        <f>O24+Q24+V24</f>
        <v>3457</v>
      </c>
      <c r="N24" s="47">
        <v>9</v>
      </c>
      <c r="O24" s="47">
        <v>3450</v>
      </c>
      <c r="P24" s="47">
        <v>2598</v>
      </c>
      <c r="Q24" s="47">
        <v>0</v>
      </c>
      <c r="R24" s="47">
        <v>0</v>
      </c>
      <c r="S24" s="47">
        <f>R24+W24+P24</f>
        <v>2604</v>
      </c>
      <c r="T24" s="47">
        <v>4</v>
      </c>
      <c r="U24" s="47">
        <v>0</v>
      </c>
      <c r="V24" s="47">
        <v>7</v>
      </c>
      <c r="W24" s="47">
        <v>6</v>
      </c>
      <c r="X24" s="48">
        <f>O24/$M24</f>
        <v>0.9979751229389644</v>
      </c>
      <c r="Y24" s="48">
        <f>Q24/$M24</f>
        <v>0</v>
      </c>
      <c r="Z24" s="48">
        <f>V24/$M24</f>
        <v>2.0248770610355798E-3</v>
      </c>
      <c r="AA24" s="48">
        <f>P24/$S24</f>
        <v>0.99769585253456217</v>
      </c>
      <c r="AB24" s="48">
        <f>R24/$S24</f>
        <v>0</v>
      </c>
      <c r="AC24" s="48">
        <f>W24/$S24</f>
        <v>2.304147465437788E-3</v>
      </c>
      <c r="AD24" s="35">
        <f>$N24/M24</f>
        <v>2.6034133641886026E-3</v>
      </c>
      <c r="AE24" s="35">
        <f>$N24/S24</f>
        <v>3.4562211981566822E-3</v>
      </c>
      <c r="AF24" s="48">
        <f>J24/K24</f>
        <v>0.94444444444444442</v>
      </c>
    </row>
    <row r="25" spans="1:32" x14ac:dyDescent="0.25">
      <c r="A25" s="44" t="s">
        <v>783</v>
      </c>
      <c r="B25" s="45" t="s">
        <v>24</v>
      </c>
      <c r="C25" s="46" t="s">
        <v>784</v>
      </c>
      <c r="D25" s="45" t="s">
        <v>26</v>
      </c>
      <c r="E25" s="45" t="s">
        <v>785</v>
      </c>
      <c r="F25" s="45" t="s">
        <v>28</v>
      </c>
      <c r="G25" s="45" t="s">
        <v>28</v>
      </c>
      <c r="H25" s="47">
        <v>93</v>
      </c>
      <c r="I25" s="47">
        <v>0</v>
      </c>
      <c r="J25" s="47">
        <v>104</v>
      </c>
      <c r="K25" s="47">
        <v>132</v>
      </c>
      <c r="L25" s="47">
        <v>1.9906E-2</v>
      </c>
      <c r="M25" s="47">
        <f>O25+Q25+V25</f>
        <v>10253</v>
      </c>
      <c r="N25" s="47">
        <v>27</v>
      </c>
      <c r="O25" s="47">
        <v>9345</v>
      </c>
      <c r="P25" s="47">
        <v>6631</v>
      </c>
      <c r="Q25" s="47">
        <v>0</v>
      </c>
      <c r="R25" s="47">
        <v>0</v>
      </c>
      <c r="S25" s="47">
        <f>R25+W25+P25</f>
        <v>7216</v>
      </c>
      <c r="T25" s="47">
        <v>27</v>
      </c>
      <c r="U25" s="47">
        <v>6</v>
      </c>
      <c r="V25" s="47">
        <v>908</v>
      </c>
      <c r="W25" s="47">
        <v>585</v>
      </c>
      <c r="X25" s="48">
        <f>O25/$M25</f>
        <v>0.91144055398419976</v>
      </c>
      <c r="Y25" s="48">
        <f>Q25/$M25</f>
        <v>0</v>
      </c>
      <c r="Z25" s="48">
        <f>V25/$M25</f>
        <v>8.855944601580025E-2</v>
      </c>
      <c r="AA25" s="48">
        <f>P25/$S25</f>
        <v>0.91893015521064303</v>
      </c>
      <c r="AB25" s="48">
        <f>R25/$S25</f>
        <v>0</v>
      </c>
      <c r="AC25" s="48">
        <f>W25/$S25</f>
        <v>8.1069844789356985E-2</v>
      </c>
      <c r="AD25" s="35">
        <f>$N25/M25</f>
        <v>2.6333755973861309E-3</v>
      </c>
      <c r="AE25" s="35">
        <f>$N25/S25</f>
        <v>3.7416851441241686E-3</v>
      </c>
      <c r="AF25" s="48">
        <f>J25/K25</f>
        <v>0.78787878787878785</v>
      </c>
    </row>
    <row r="26" spans="1:32" x14ac:dyDescent="0.25">
      <c r="A26" s="44" t="s">
        <v>849</v>
      </c>
      <c r="B26" s="45" t="s">
        <v>24</v>
      </c>
      <c r="C26" s="46" t="s">
        <v>850</v>
      </c>
      <c r="D26" s="45" t="s">
        <v>26</v>
      </c>
      <c r="E26" s="45" t="s">
        <v>851</v>
      </c>
      <c r="F26" s="45" t="s">
        <v>28</v>
      </c>
      <c r="G26" s="45" t="s">
        <v>28</v>
      </c>
      <c r="H26" s="47">
        <v>538</v>
      </c>
      <c r="I26" s="47">
        <v>74</v>
      </c>
      <c r="J26" s="47">
        <v>310</v>
      </c>
      <c r="K26" s="47">
        <v>353</v>
      </c>
      <c r="L26" s="47">
        <v>5.6762E-2</v>
      </c>
      <c r="M26" s="47">
        <f>O26+Q26+V26</f>
        <v>9752</v>
      </c>
      <c r="N26" s="47">
        <v>26</v>
      </c>
      <c r="O26" s="47">
        <v>9080</v>
      </c>
      <c r="P26" s="47">
        <v>6219</v>
      </c>
      <c r="Q26" s="47">
        <v>0</v>
      </c>
      <c r="R26" s="47">
        <v>0</v>
      </c>
      <c r="S26" s="47">
        <f>R26+W26+P26</f>
        <v>6709</v>
      </c>
      <c r="T26" s="47">
        <v>31</v>
      </c>
      <c r="U26" s="47">
        <v>8</v>
      </c>
      <c r="V26" s="47">
        <v>672</v>
      </c>
      <c r="W26" s="47">
        <v>490</v>
      </c>
      <c r="X26" s="48">
        <f>O26/$M26</f>
        <v>0.9310910582444627</v>
      </c>
      <c r="Y26" s="48">
        <f>Q26/$M26</f>
        <v>0</v>
      </c>
      <c r="Z26" s="48">
        <f>V26/$M26</f>
        <v>6.8908941755537328E-2</v>
      </c>
      <c r="AA26" s="48">
        <f>P26/$S26</f>
        <v>0.92696377999701896</v>
      </c>
      <c r="AB26" s="48">
        <f>R26/$S26</f>
        <v>0</v>
      </c>
      <c r="AC26" s="48">
        <f>W26/$S26</f>
        <v>7.3036220002981073E-2</v>
      </c>
      <c r="AD26" s="35">
        <f>$N26/M26</f>
        <v>2.6661197703035273E-3</v>
      </c>
      <c r="AE26" s="35">
        <f>$N26/S26</f>
        <v>3.8753912654643017E-3</v>
      </c>
      <c r="AF26" s="48">
        <f>J26/K26</f>
        <v>0.87818696883852687</v>
      </c>
    </row>
    <row r="27" spans="1:32" x14ac:dyDescent="0.25">
      <c r="A27" s="44" t="s">
        <v>1632</v>
      </c>
      <c r="B27" s="45" t="s">
        <v>24</v>
      </c>
      <c r="C27" s="46" t="s">
        <v>1633</v>
      </c>
      <c r="D27" s="45" t="s">
        <v>26</v>
      </c>
      <c r="E27" s="45" t="s">
        <v>1634</v>
      </c>
      <c r="F27" s="45" t="s">
        <v>28</v>
      </c>
      <c r="G27" s="45" t="s">
        <v>28</v>
      </c>
      <c r="H27" s="47">
        <v>20</v>
      </c>
      <c r="I27" s="47">
        <v>0</v>
      </c>
      <c r="J27" s="47">
        <v>30</v>
      </c>
      <c r="K27" s="47">
        <v>31</v>
      </c>
      <c r="L27" s="47">
        <v>1.1292999999999999E-2</v>
      </c>
      <c r="M27" s="47">
        <f>O27+Q27+V27</f>
        <v>4116</v>
      </c>
      <c r="N27" s="47">
        <v>11</v>
      </c>
      <c r="O27" s="47">
        <v>3925</v>
      </c>
      <c r="P27" s="47">
        <v>2745</v>
      </c>
      <c r="Q27" s="47">
        <v>0</v>
      </c>
      <c r="R27" s="47">
        <v>0</v>
      </c>
      <c r="S27" s="47">
        <f>R27+W27+P27</f>
        <v>2904</v>
      </c>
      <c r="T27" s="47">
        <v>7</v>
      </c>
      <c r="U27" s="47">
        <v>3</v>
      </c>
      <c r="V27" s="47">
        <v>191</v>
      </c>
      <c r="W27" s="47">
        <v>159</v>
      </c>
      <c r="X27" s="48">
        <f>O27/$M27</f>
        <v>0.95359572400388726</v>
      </c>
      <c r="Y27" s="48">
        <f>Q27/$M27</f>
        <v>0</v>
      </c>
      <c r="Z27" s="48">
        <f>V27/$M27</f>
        <v>4.6404275996112729E-2</v>
      </c>
      <c r="AA27" s="48">
        <f>P27/$S27</f>
        <v>0.94524793388429751</v>
      </c>
      <c r="AB27" s="48">
        <f>R27/$S27</f>
        <v>0</v>
      </c>
      <c r="AC27" s="48">
        <f>W27/$S27</f>
        <v>5.4752066115702477E-2</v>
      </c>
      <c r="AD27" s="35">
        <f>$N27/M27</f>
        <v>2.6724975704567541E-3</v>
      </c>
      <c r="AE27" s="35">
        <f>$N27/S27</f>
        <v>3.787878787878788E-3</v>
      </c>
      <c r="AF27" s="48">
        <f>J27/K27</f>
        <v>0.967741935483871</v>
      </c>
    </row>
    <row r="28" spans="1:32" x14ac:dyDescent="0.25">
      <c r="A28" s="44" t="s">
        <v>2114</v>
      </c>
      <c r="B28" s="45" t="s">
        <v>24</v>
      </c>
      <c r="C28" s="46" t="s">
        <v>2115</v>
      </c>
      <c r="D28" s="45" t="s">
        <v>26</v>
      </c>
      <c r="E28" s="45" t="s">
        <v>2116</v>
      </c>
      <c r="F28" s="45" t="s">
        <v>28</v>
      </c>
      <c r="G28" s="45" t="s">
        <v>28</v>
      </c>
      <c r="H28" s="47">
        <v>26</v>
      </c>
      <c r="I28" s="47">
        <v>3</v>
      </c>
      <c r="J28" s="47">
        <v>25</v>
      </c>
      <c r="K28" s="47">
        <v>27</v>
      </c>
      <c r="L28" s="47">
        <v>1.7003000000000001E-2</v>
      </c>
      <c r="M28" s="47">
        <f>O28+Q28+V28</f>
        <v>2214</v>
      </c>
      <c r="N28" s="47">
        <v>6</v>
      </c>
      <c r="O28" s="47">
        <v>2212</v>
      </c>
      <c r="P28" s="47">
        <v>1588</v>
      </c>
      <c r="Q28" s="47">
        <v>0</v>
      </c>
      <c r="R28" s="47">
        <v>0</v>
      </c>
      <c r="S28" s="47">
        <f>R28+W28+P28</f>
        <v>1590</v>
      </c>
      <c r="T28" s="47">
        <v>2</v>
      </c>
      <c r="U28" s="47">
        <v>0</v>
      </c>
      <c r="V28" s="47">
        <v>2</v>
      </c>
      <c r="W28" s="47">
        <v>2</v>
      </c>
      <c r="X28" s="48">
        <f>O28/$M28</f>
        <v>0.99909665763324296</v>
      </c>
      <c r="Y28" s="48">
        <f>Q28/$M28</f>
        <v>0</v>
      </c>
      <c r="Z28" s="48">
        <f>V28/$M28</f>
        <v>9.0334236675700087E-4</v>
      </c>
      <c r="AA28" s="48">
        <f>P28/$S28</f>
        <v>0.99874213836477987</v>
      </c>
      <c r="AB28" s="48">
        <f>R28/$S28</f>
        <v>0</v>
      </c>
      <c r="AC28" s="48">
        <f>W28/$S28</f>
        <v>1.2578616352201257E-3</v>
      </c>
      <c r="AD28" s="35">
        <f>$N28/M28</f>
        <v>2.7100271002710027E-3</v>
      </c>
      <c r="AE28" s="35">
        <f>$N28/S28</f>
        <v>3.7735849056603774E-3</v>
      </c>
      <c r="AF28" s="48">
        <f>J28/K28</f>
        <v>0.92592592592592593</v>
      </c>
    </row>
    <row r="29" spans="1:32" x14ac:dyDescent="0.25">
      <c r="A29" s="44" t="s">
        <v>2161</v>
      </c>
      <c r="B29" s="45" t="s">
        <v>24</v>
      </c>
      <c r="C29" s="46" t="s">
        <v>2162</v>
      </c>
      <c r="D29" s="45" t="s">
        <v>26</v>
      </c>
      <c r="E29" s="45" t="s">
        <v>2163</v>
      </c>
      <c r="F29" s="45" t="s">
        <v>28</v>
      </c>
      <c r="G29" s="45" t="s">
        <v>28</v>
      </c>
      <c r="H29" s="47">
        <v>17</v>
      </c>
      <c r="I29" s="47">
        <v>0</v>
      </c>
      <c r="J29" s="47">
        <v>20</v>
      </c>
      <c r="K29" s="47">
        <v>21</v>
      </c>
      <c r="L29" s="47">
        <v>1.4141000000000001E-2</v>
      </c>
      <c r="M29" s="47">
        <f>O29+Q29+V29</f>
        <v>2116</v>
      </c>
      <c r="N29" s="47">
        <v>6</v>
      </c>
      <c r="O29" s="47">
        <v>2116</v>
      </c>
      <c r="P29" s="47">
        <v>1485</v>
      </c>
      <c r="Q29" s="47">
        <v>0</v>
      </c>
      <c r="R29" s="47">
        <v>0</v>
      </c>
      <c r="S29" s="47">
        <f>R29+W29+P29</f>
        <v>1485</v>
      </c>
      <c r="T29" s="47">
        <v>4</v>
      </c>
      <c r="U29" s="47">
        <v>0</v>
      </c>
      <c r="V29" s="47">
        <v>0</v>
      </c>
      <c r="W29" s="47">
        <v>0</v>
      </c>
      <c r="X29" s="48">
        <f>O29/$M29</f>
        <v>1</v>
      </c>
      <c r="Y29" s="48">
        <f>Q29/$M29</f>
        <v>0</v>
      </c>
      <c r="Z29" s="48">
        <f>V29/$M29</f>
        <v>0</v>
      </c>
      <c r="AA29" s="48">
        <f>P29/$S29</f>
        <v>1</v>
      </c>
      <c r="AB29" s="48">
        <f>R29/$S29</f>
        <v>0</v>
      </c>
      <c r="AC29" s="48">
        <f>W29/$S29</f>
        <v>0</v>
      </c>
      <c r="AD29" s="35">
        <f>$N29/M29</f>
        <v>2.8355387523629491E-3</v>
      </c>
      <c r="AE29" s="35">
        <f>$N29/S29</f>
        <v>4.0404040404040404E-3</v>
      </c>
      <c r="AF29" s="48">
        <f>J29/K29</f>
        <v>0.95238095238095233</v>
      </c>
    </row>
    <row r="30" spans="1:32" x14ac:dyDescent="0.25">
      <c r="A30" s="44" t="s">
        <v>588</v>
      </c>
      <c r="B30" s="45" t="s">
        <v>24</v>
      </c>
      <c r="C30" s="46" t="s">
        <v>589</v>
      </c>
      <c r="D30" s="45" t="s">
        <v>26</v>
      </c>
      <c r="E30" s="45" t="s">
        <v>590</v>
      </c>
      <c r="F30" s="45" t="s">
        <v>28</v>
      </c>
      <c r="G30" s="45" t="s">
        <v>28</v>
      </c>
      <c r="H30" s="47">
        <v>241</v>
      </c>
      <c r="I30" s="47">
        <v>1</v>
      </c>
      <c r="J30" s="47">
        <v>224</v>
      </c>
      <c r="K30" s="47">
        <v>331</v>
      </c>
      <c r="L30" s="47">
        <v>3.9315999999999997E-2</v>
      </c>
      <c r="M30" s="47">
        <f>O30+Q30+V30</f>
        <v>14888</v>
      </c>
      <c r="N30" s="47">
        <v>44</v>
      </c>
      <c r="O30" s="47">
        <v>12058</v>
      </c>
      <c r="P30" s="47">
        <v>8419</v>
      </c>
      <c r="Q30" s="47">
        <v>0</v>
      </c>
      <c r="R30" s="47">
        <v>0</v>
      </c>
      <c r="S30" s="47">
        <f>R30+W30+P30</f>
        <v>10172</v>
      </c>
      <c r="T30" s="47">
        <v>74</v>
      </c>
      <c r="U30" s="47">
        <v>40</v>
      </c>
      <c r="V30" s="47">
        <v>2830</v>
      </c>
      <c r="W30" s="47">
        <v>1753</v>
      </c>
      <c r="X30" s="48">
        <f>O30/$M30</f>
        <v>0.80991402471789364</v>
      </c>
      <c r="Y30" s="48">
        <f>Q30/$M30</f>
        <v>0</v>
      </c>
      <c r="Z30" s="48">
        <f>V30/$M30</f>
        <v>0.19008597528210638</v>
      </c>
      <c r="AA30" s="48">
        <f>P30/$S30</f>
        <v>0.82766417616987809</v>
      </c>
      <c r="AB30" s="48">
        <f>R30/$S30</f>
        <v>0</v>
      </c>
      <c r="AC30" s="48">
        <f>W30/$S30</f>
        <v>0.17233582383012191</v>
      </c>
      <c r="AD30" s="35">
        <f>$N30/M30</f>
        <v>2.9554003224073078E-3</v>
      </c>
      <c r="AE30" s="35">
        <f>$N30/S30</f>
        <v>4.3255996854109323E-3</v>
      </c>
      <c r="AF30" s="48">
        <f>J30/K30</f>
        <v>0.67673716012084595</v>
      </c>
    </row>
    <row r="31" spans="1:32" x14ac:dyDescent="0.25">
      <c r="A31" s="44" t="s">
        <v>2175</v>
      </c>
      <c r="B31" s="45" t="s">
        <v>24</v>
      </c>
      <c r="C31" s="46" t="s">
        <v>2176</v>
      </c>
      <c r="D31" s="45" t="s">
        <v>26</v>
      </c>
      <c r="E31" s="45" t="s">
        <v>2177</v>
      </c>
      <c r="F31" s="45" t="s">
        <v>28</v>
      </c>
      <c r="G31" s="45" t="s">
        <v>28</v>
      </c>
      <c r="H31" s="47">
        <v>17</v>
      </c>
      <c r="I31" s="47">
        <v>1</v>
      </c>
      <c r="J31" s="47">
        <v>21</v>
      </c>
      <c r="K31" s="47">
        <v>24</v>
      </c>
      <c r="L31" s="47">
        <v>1.6506E-2</v>
      </c>
      <c r="M31" s="47">
        <f>O31+Q31+V31</f>
        <v>2025</v>
      </c>
      <c r="N31" s="47">
        <v>6</v>
      </c>
      <c r="O31" s="47">
        <v>2019</v>
      </c>
      <c r="P31" s="47">
        <v>1454</v>
      </c>
      <c r="Q31" s="47">
        <v>0</v>
      </c>
      <c r="R31" s="47">
        <v>0</v>
      </c>
      <c r="S31" s="47">
        <f>R31+W31+P31</f>
        <v>1459</v>
      </c>
      <c r="T31" s="47">
        <v>2</v>
      </c>
      <c r="U31" s="47">
        <v>0</v>
      </c>
      <c r="V31" s="47">
        <v>6</v>
      </c>
      <c r="W31" s="47">
        <v>5</v>
      </c>
      <c r="X31" s="48">
        <f>O31/$M31</f>
        <v>0.99703703703703705</v>
      </c>
      <c r="Y31" s="48">
        <f>Q31/$M31</f>
        <v>0</v>
      </c>
      <c r="Z31" s="48">
        <f>V31/$M31</f>
        <v>2.9629629629629628E-3</v>
      </c>
      <c r="AA31" s="48">
        <f>P31/$S31</f>
        <v>0.99657299520219333</v>
      </c>
      <c r="AB31" s="48">
        <f>R31/$S31</f>
        <v>0</v>
      </c>
      <c r="AC31" s="48">
        <f>W31/$S31</f>
        <v>3.4270047978067169E-3</v>
      </c>
      <c r="AD31" s="35">
        <f>$N31/M31</f>
        <v>2.9629629629629628E-3</v>
      </c>
      <c r="AE31" s="35">
        <f>$N31/S31</f>
        <v>4.1124057573680602E-3</v>
      </c>
      <c r="AF31" s="48">
        <f>J31/K31</f>
        <v>0.875</v>
      </c>
    </row>
    <row r="32" spans="1:32" x14ac:dyDescent="0.25">
      <c r="A32" s="44" t="s">
        <v>1387</v>
      </c>
      <c r="B32" s="45" t="s">
        <v>24</v>
      </c>
      <c r="C32" s="46" t="s">
        <v>1388</v>
      </c>
      <c r="D32" s="45" t="s">
        <v>26</v>
      </c>
      <c r="E32" s="45" t="s">
        <v>1389</v>
      </c>
      <c r="F32" s="45" t="s">
        <v>28</v>
      </c>
      <c r="G32" s="45" t="s">
        <v>28</v>
      </c>
      <c r="H32" s="47">
        <v>98</v>
      </c>
      <c r="I32" s="47">
        <v>2</v>
      </c>
      <c r="J32" s="47">
        <v>83</v>
      </c>
      <c r="K32" s="47">
        <v>95</v>
      </c>
      <c r="L32" s="47">
        <v>2.6851E-2</v>
      </c>
      <c r="M32" s="47">
        <f>O32+Q32+V32</f>
        <v>5336</v>
      </c>
      <c r="N32" s="47">
        <v>16</v>
      </c>
      <c r="O32" s="47">
        <v>5154</v>
      </c>
      <c r="P32" s="47">
        <v>3538</v>
      </c>
      <c r="Q32" s="47">
        <v>0</v>
      </c>
      <c r="R32" s="47">
        <v>0</v>
      </c>
      <c r="S32" s="47">
        <f>R32+W32+P32</f>
        <v>3654</v>
      </c>
      <c r="T32" s="47">
        <v>12</v>
      </c>
      <c r="U32" s="47">
        <v>3</v>
      </c>
      <c r="V32" s="47">
        <v>182</v>
      </c>
      <c r="W32" s="47">
        <v>116</v>
      </c>
      <c r="X32" s="48">
        <f>O32/$M32</f>
        <v>0.96589205397301348</v>
      </c>
      <c r="Y32" s="48">
        <f>Q32/$M32</f>
        <v>0</v>
      </c>
      <c r="Z32" s="48">
        <f>V32/$M32</f>
        <v>3.4107946026986503E-2</v>
      </c>
      <c r="AA32" s="48">
        <f>P32/$S32</f>
        <v>0.96825396825396826</v>
      </c>
      <c r="AB32" s="48">
        <f>R32/$S32</f>
        <v>0</v>
      </c>
      <c r="AC32" s="48">
        <f>W32/$S32</f>
        <v>3.1746031746031744E-2</v>
      </c>
      <c r="AD32" s="35">
        <f>$N32/M32</f>
        <v>2.9985007496251873E-3</v>
      </c>
      <c r="AE32" s="35">
        <f>$N32/S32</f>
        <v>4.3787629994526548E-3</v>
      </c>
      <c r="AF32" s="48">
        <f>J32/K32</f>
        <v>0.87368421052631584</v>
      </c>
    </row>
    <row r="33" spans="1:32" x14ac:dyDescent="0.25">
      <c r="A33" s="44" t="s">
        <v>2092</v>
      </c>
      <c r="B33" s="45" t="s">
        <v>24</v>
      </c>
      <c r="C33" s="46" t="s">
        <v>2093</v>
      </c>
      <c r="D33" s="45" t="s">
        <v>26</v>
      </c>
      <c r="E33" s="45" t="s">
        <v>2094</v>
      </c>
      <c r="F33" s="45" t="s">
        <v>28</v>
      </c>
      <c r="G33" s="45" t="s">
        <v>28</v>
      </c>
      <c r="H33" s="47">
        <v>50</v>
      </c>
      <c r="I33" s="47">
        <v>4</v>
      </c>
      <c r="J33" s="47">
        <v>38</v>
      </c>
      <c r="K33" s="47">
        <v>44</v>
      </c>
      <c r="L33" s="47">
        <v>2.6960999999999999E-2</v>
      </c>
      <c r="M33" s="47">
        <f>O33+Q33+V33</f>
        <v>2320</v>
      </c>
      <c r="N33" s="47">
        <v>7</v>
      </c>
      <c r="O33" s="47">
        <v>2288</v>
      </c>
      <c r="P33" s="47">
        <v>1632</v>
      </c>
      <c r="Q33" s="47">
        <v>0</v>
      </c>
      <c r="R33" s="47">
        <v>0</v>
      </c>
      <c r="S33" s="47">
        <f>R33+W33+P33</f>
        <v>1657</v>
      </c>
      <c r="T33" s="47">
        <v>0</v>
      </c>
      <c r="U33" s="47">
        <v>0</v>
      </c>
      <c r="V33" s="47">
        <v>32</v>
      </c>
      <c r="W33" s="47">
        <v>25</v>
      </c>
      <c r="X33" s="48">
        <f>O33/$M33</f>
        <v>0.98620689655172411</v>
      </c>
      <c r="Y33" s="48">
        <f>Q33/$M33</f>
        <v>0</v>
      </c>
      <c r="Z33" s="48">
        <f>V33/$M33</f>
        <v>1.3793103448275862E-2</v>
      </c>
      <c r="AA33" s="48">
        <f>P33/$S33</f>
        <v>0.98491249245624624</v>
      </c>
      <c r="AB33" s="48">
        <f>R33/$S33</f>
        <v>0</v>
      </c>
      <c r="AC33" s="48">
        <f>W33/$S33</f>
        <v>1.5087507543753771E-2</v>
      </c>
      <c r="AD33" s="35">
        <f>$N33/M33</f>
        <v>3.0172413793103448E-3</v>
      </c>
      <c r="AE33" s="35">
        <f>$N33/S33</f>
        <v>4.2245021122510563E-3</v>
      </c>
      <c r="AF33" s="48">
        <f>J33/K33</f>
        <v>0.86363636363636365</v>
      </c>
    </row>
    <row r="34" spans="1:32" x14ac:dyDescent="0.25">
      <c r="A34" s="44" t="s">
        <v>2373</v>
      </c>
      <c r="B34" s="45" t="s">
        <v>24</v>
      </c>
      <c r="C34" s="46" t="s">
        <v>2374</v>
      </c>
      <c r="D34" s="45" t="s">
        <v>26</v>
      </c>
      <c r="E34" s="45" t="s">
        <v>2375</v>
      </c>
      <c r="F34" s="45" t="s">
        <v>28</v>
      </c>
      <c r="G34" s="45" t="s">
        <v>28</v>
      </c>
      <c r="H34" s="47">
        <v>7</v>
      </c>
      <c r="I34" s="47">
        <v>0</v>
      </c>
      <c r="J34" s="47">
        <v>9</v>
      </c>
      <c r="K34" s="47">
        <v>9</v>
      </c>
      <c r="L34" s="47">
        <v>9.6670000000000002E-3</v>
      </c>
      <c r="M34" s="47">
        <f>O34+Q34+V34</f>
        <v>1325</v>
      </c>
      <c r="N34" s="47">
        <v>4</v>
      </c>
      <c r="O34" s="47">
        <v>1324</v>
      </c>
      <c r="P34" s="47">
        <v>931</v>
      </c>
      <c r="Q34" s="47">
        <v>0</v>
      </c>
      <c r="R34" s="47">
        <v>0</v>
      </c>
      <c r="S34" s="47">
        <f>R34+W34+P34</f>
        <v>932</v>
      </c>
      <c r="T34" s="47">
        <v>0</v>
      </c>
      <c r="U34" s="47">
        <v>0</v>
      </c>
      <c r="V34" s="47">
        <v>1</v>
      </c>
      <c r="W34" s="47">
        <v>1</v>
      </c>
      <c r="X34" s="48">
        <f>O34/$M34</f>
        <v>0.99924528301886795</v>
      </c>
      <c r="Y34" s="48">
        <f>Q34/$M34</f>
        <v>0</v>
      </c>
      <c r="Z34" s="48">
        <f>V34/$M34</f>
        <v>7.5471698113207543E-4</v>
      </c>
      <c r="AA34" s="48">
        <f>P34/$S34</f>
        <v>0.99892703862660948</v>
      </c>
      <c r="AB34" s="48">
        <f>R34/$S34</f>
        <v>0</v>
      </c>
      <c r="AC34" s="48">
        <f>W34/$S34</f>
        <v>1.0729613733905579E-3</v>
      </c>
      <c r="AD34" s="35">
        <f>$N34/M34</f>
        <v>3.0188679245283017E-3</v>
      </c>
      <c r="AE34" s="35">
        <f>$N34/S34</f>
        <v>4.2918454935622317E-3</v>
      </c>
      <c r="AF34" s="48">
        <f>J34/K34</f>
        <v>1</v>
      </c>
    </row>
    <row r="35" spans="1:32" x14ac:dyDescent="0.25">
      <c r="A35" s="44" t="s">
        <v>1749</v>
      </c>
      <c r="B35" s="45" t="s">
        <v>24</v>
      </c>
      <c r="C35" s="46" t="s">
        <v>1750</v>
      </c>
      <c r="D35" s="45" t="s">
        <v>26</v>
      </c>
      <c r="E35" s="45" t="s">
        <v>1751</v>
      </c>
      <c r="F35" s="45" t="s">
        <v>28</v>
      </c>
      <c r="G35" s="45" t="s">
        <v>28</v>
      </c>
      <c r="H35" s="47">
        <v>63</v>
      </c>
      <c r="I35" s="47">
        <v>3</v>
      </c>
      <c r="J35" s="47">
        <v>71</v>
      </c>
      <c r="K35" s="47">
        <v>76</v>
      </c>
      <c r="L35" s="47">
        <v>3.2080999999999998E-2</v>
      </c>
      <c r="M35" s="47">
        <f>O35+Q35+V35</f>
        <v>3514</v>
      </c>
      <c r="N35" s="47">
        <v>11</v>
      </c>
      <c r="O35" s="47">
        <v>3509</v>
      </c>
      <c r="P35" s="47">
        <v>2369</v>
      </c>
      <c r="Q35" s="47">
        <v>0</v>
      </c>
      <c r="R35" s="47">
        <v>0</v>
      </c>
      <c r="S35" s="47">
        <f>R35+W35+P35</f>
        <v>2374</v>
      </c>
      <c r="T35" s="47">
        <v>9</v>
      </c>
      <c r="U35" s="47">
        <v>2</v>
      </c>
      <c r="V35" s="47">
        <v>5</v>
      </c>
      <c r="W35" s="47">
        <v>5</v>
      </c>
      <c r="X35" s="48">
        <f>O35/$M35</f>
        <v>0.99857712009106436</v>
      </c>
      <c r="Y35" s="48">
        <f>Q35/$M35</f>
        <v>0</v>
      </c>
      <c r="Z35" s="48">
        <f>V35/$M35</f>
        <v>1.4228799089356858E-3</v>
      </c>
      <c r="AA35" s="48">
        <f>P35/$S35</f>
        <v>0.99789385004212305</v>
      </c>
      <c r="AB35" s="48">
        <f>R35/$S35</f>
        <v>0</v>
      </c>
      <c r="AC35" s="48">
        <f>W35/$S35</f>
        <v>2.1061499578770007E-3</v>
      </c>
      <c r="AD35" s="35">
        <f>$N35/M35</f>
        <v>3.1303357996585088E-3</v>
      </c>
      <c r="AE35" s="35">
        <f>$N35/S35</f>
        <v>4.6335299073294017E-3</v>
      </c>
      <c r="AF35" s="48">
        <f>J35/K35</f>
        <v>0.93421052631578949</v>
      </c>
    </row>
    <row r="36" spans="1:32" x14ac:dyDescent="0.25">
      <c r="A36" s="44" t="s">
        <v>1378</v>
      </c>
      <c r="B36" s="45" t="s">
        <v>24</v>
      </c>
      <c r="C36" s="46" t="s">
        <v>1379</v>
      </c>
      <c r="D36" s="45" t="s">
        <v>26</v>
      </c>
      <c r="E36" s="45" t="s">
        <v>1380</v>
      </c>
      <c r="F36" s="45" t="s">
        <v>28</v>
      </c>
      <c r="G36" s="45" t="s">
        <v>28</v>
      </c>
      <c r="H36" s="47">
        <v>25</v>
      </c>
      <c r="I36" s="47">
        <v>0</v>
      </c>
      <c r="J36" s="47">
        <v>40</v>
      </c>
      <c r="K36" s="47">
        <v>42</v>
      </c>
      <c r="L36" s="47">
        <v>1.1722E-2</v>
      </c>
      <c r="M36" s="47">
        <f>O36+Q36+V36</f>
        <v>5045</v>
      </c>
      <c r="N36" s="47">
        <v>16</v>
      </c>
      <c r="O36" s="47">
        <v>4957</v>
      </c>
      <c r="P36" s="47">
        <v>3583</v>
      </c>
      <c r="Q36" s="47">
        <v>0</v>
      </c>
      <c r="R36" s="47">
        <v>0</v>
      </c>
      <c r="S36" s="47">
        <f>R36+W36+P36</f>
        <v>3644</v>
      </c>
      <c r="T36" s="47">
        <v>2</v>
      </c>
      <c r="U36" s="47">
        <v>1</v>
      </c>
      <c r="V36" s="47">
        <v>88</v>
      </c>
      <c r="W36" s="47">
        <v>61</v>
      </c>
      <c r="X36" s="48">
        <f>O36/$M36</f>
        <v>0.9825569871159564</v>
      </c>
      <c r="Y36" s="48">
        <f>Q36/$M36</f>
        <v>0</v>
      </c>
      <c r="Z36" s="48">
        <f>V36/$M36</f>
        <v>1.7443012884043606E-2</v>
      </c>
      <c r="AA36" s="48">
        <f>P36/$S36</f>
        <v>0.9832601536772777</v>
      </c>
      <c r="AB36" s="48">
        <f>R36/$S36</f>
        <v>0</v>
      </c>
      <c r="AC36" s="48">
        <f>W36/$S36</f>
        <v>1.6739846322722282E-2</v>
      </c>
      <c r="AD36" s="35">
        <f>$N36/M36</f>
        <v>3.1714568880079285E-3</v>
      </c>
      <c r="AE36" s="35">
        <f>$N36/S36</f>
        <v>4.3907793633369925E-3</v>
      </c>
      <c r="AF36" s="48">
        <f>J36/K36</f>
        <v>0.95238095238095233</v>
      </c>
    </row>
    <row r="37" spans="1:32" x14ac:dyDescent="0.25">
      <c r="A37" s="44" t="s">
        <v>1229</v>
      </c>
      <c r="B37" s="45" t="s">
        <v>24</v>
      </c>
      <c r="C37" s="46" t="s">
        <v>1230</v>
      </c>
      <c r="D37" s="45" t="s">
        <v>26</v>
      </c>
      <c r="E37" s="45" t="s">
        <v>1231</v>
      </c>
      <c r="F37" s="45" t="s">
        <v>28</v>
      </c>
      <c r="G37" s="45" t="s">
        <v>28</v>
      </c>
      <c r="H37" s="47">
        <v>73</v>
      </c>
      <c r="I37" s="47">
        <v>1</v>
      </c>
      <c r="J37" s="47">
        <v>86</v>
      </c>
      <c r="K37" s="47">
        <v>106</v>
      </c>
      <c r="L37" s="47">
        <v>2.5401E-2</v>
      </c>
      <c r="M37" s="47">
        <f>O37+Q37+V37</f>
        <v>7463</v>
      </c>
      <c r="N37" s="47">
        <v>24</v>
      </c>
      <c r="O37" s="47">
        <v>5852</v>
      </c>
      <c r="P37" s="47">
        <v>4173</v>
      </c>
      <c r="Q37" s="47">
        <v>0</v>
      </c>
      <c r="R37" s="47">
        <v>0</v>
      </c>
      <c r="S37" s="47">
        <f>R37+W37+P37</f>
        <v>5266</v>
      </c>
      <c r="T37" s="47">
        <v>7</v>
      </c>
      <c r="U37" s="47">
        <v>26</v>
      </c>
      <c r="V37" s="47">
        <v>1611</v>
      </c>
      <c r="W37" s="47">
        <v>1093</v>
      </c>
      <c r="X37" s="48">
        <f>O37/$M37</f>
        <v>0.7841350663272143</v>
      </c>
      <c r="Y37" s="48">
        <f>Q37/$M37</f>
        <v>0</v>
      </c>
      <c r="Z37" s="48">
        <f>V37/$M37</f>
        <v>0.21586493367278575</v>
      </c>
      <c r="AA37" s="48">
        <f>P37/$S37</f>
        <v>0.79244208127611093</v>
      </c>
      <c r="AB37" s="48">
        <f>R37/$S37</f>
        <v>0</v>
      </c>
      <c r="AC37" s="48">
        <f>W37/$S37</f>
        <v>0.2075579187238891</v>
      </c>
      <c r="AD37" s="35">
        <f>$N37/M37</f>
        <v>3.2158649336727859E-3</v>
      </c>
      <c r="AE37" s="35">
        <f>$N37/S37</f>
        <v>4.5575389289783516E-3</v>
      </c>
      <c r="AF37" s="48">
        <f>J37/K37</f>
        <v>0.81132075471698117</v>
      </c>
    </row>
    <row r="38" spans="1:32" x14ac:dyDescent="0.25">
      <c r="A38" s="44" t="s">
        <v>415</v>
      </c>
      <c r="B38" s="45" t="s">
        <v>24</v>
      </c>
      <c r="C38" s="46" t="s">
        <v>416</v>
      </c>
      <c r="D38" s="45" t="s">
        <v>26</v>
      </c>
      <c r="E38" s="45" t="s">
        <v>417</v>
      </c>
      <c r="F38" s="45" t="s">
        <v>28</v>
      </c>
      <c r="G38" s="45" t="s">
        <v>28</v>
      </c>
      <c r="H38" s="47">
        <v>149</v>
      </c>
      <c r="I38" s="47">
        <v>12</v>
      </c>
      <c r="J38" s="47">
        <v>314</v>
      </c>
      <c r="K38" s="47">
        <v>480</v>
      </c>
      <c r="L38" s="47">
        <v>4.4555999999999998E-2</v>
      </c>
      <c r="M38" s="47">
        <f>O38+Q38+V38</f>
        <v>17885</v>
      </c>
      <c r="N38" s="47">
        <v>58</v>
      </c>
      <c r="O38" s="47">
        <v>14711</v>
      </c>
      <c r="P38" s="47">
        <v>10773</v>
      </c>
      <c r="Q38" s="47">
        <v>0</v>
      </c>
      <c r="R38" s="47">
        <v>0</v>
      </c>
      <c r="S38" s="47">
        <f>R38+W38+P38</f>
        <v>12822</v>
      </c>
      <c r="T38" s="47">
        <v>197</v>
      </c>
      <c r="U38" s="47">
        <v>26</v>
      </c>
      <c r="V38" s="47">
        <v>3174</v>
      </c>
      <c r="W38" s="47">
        <v>2049</v>
      </c>
      <c r="X38" s="48">
        <f>O38/$M38</f>
        <v>0.82253284875594068</v>
      </c>
      <c r="Y38" s="48">
        <f>Q38/$M38</f>
        <v>0</v>
      </c>
      <c r="Z38" s="48">
        <f>V38/$M38</f>
        <v>0.17746715124405926</v>
      </c>
      <c r="AA38" s="48">
        <f>P38/$S38</f>
        <v>0.84019653720168463</v>
      </c>
      <c r="AB38" s="48">
        <f>R38/$S38</f>
        <v>0</v>
      </c>
      <c r="AC38" s="48">
        <f>W38/$S38</f>
        <v>0.15980346279831539</v>
      </c>
      <c r="AD38" s="35">
        <f>$N38/M38</f>
        <v>3.2429410120212469E-3</v>
      </c>
      <c r="AE38" s="35">
        <f>$N38/S38</f>
        <v>4.5234752768678835E-3</v>
      </c>
      <c r="AF38" s="48">
        <f>J38/K38</f>
        <v>0.65416666666666667</v>
      </c>
    </row>
    <row r="39" spans="1:32" x14ac:dyDescent="0.25">
      <c r="A39" s="44" t="s">
        <v>1040</v>
      </c>
      <c r="B39" s="45" t="s">
        <v>24</v>
      </c>
      <c r="C39" s="46" t="s">
        <v>1041</v>
      </c>
      <c r="D39" s="45" t="s">
        <v>26</v>
      </c>
      <c r="E39" s="45" t="s">
        <v>1042</v>
      </c>
      <c r="F39" s="45" t="s">
        <v>28</v>
      </c>
      <c r="G39" s="45" t="s">
        <v>28</v>
      </c>
      <c r="H39" s="47">
        <v>131</v>
      </c>
      <c r="I39" s="47">
        <v>8</v>
      </c>
      <c r="J39" s="47">
        <v>142</v>
      </c>
      <c r="K39" s="47">
        <v>158</v>
      </c>
      <c r="L39" s="47">
        <v>3.065E-2</v>
      </c>
      <c r="M39" s="47">
        <f>O39+Q39+V39</f>
        <v>7172</v>
      </c>
      <c r="N39" s="47">
        <v>24</v>
      </c>
      <c r="O39" s="47">
        <v>6727</v>
      </c>
      <c r="P39" s="47">
        <v>5155</v>
      </c>
      <c r="Q39" s="47">
        <v>0</v>
      </c>
      <c r="R39" s="47">
        <v>0</v>
      </c>
      <c r="S39" s="47">
        <f>R39+W39+P39</f>
        <v>5468</v>
      </c>
      <c r="T39" s="47">
        <v>34</v>
      </c>
      <c r="U39" s="47">
        <v>4</v>
      </c>
      <c r="V39" s="47">
        <v>445</v>
      </c>
      <c r="W39" s="47">
        <v>313</v>
      </c>
      <c r="X39" s="48">
        <f>O39/$M39</f>
        <v>0.93795315114333522</v>
      </c>
      <c r="Y39" s="48">
        <f>Q39/$M39</f>
        <v>0</v>
      </c>
      <c r="Z39" s="48">
        <f>V39/$M39</f>
        <v>6.204684885666481E-2</v>
      </c>
      <c r="AA39" s="48">
        <f>P39/$S39</f>
        <v>0.94275786393562544</v>
      </c>
      <c r="AB39" s="48">
        <f>R39/$S39</f>
        <v>0</v>
      </c>
      <c r="AC39" s="48">
        <f>W39/$S39</f>
        <v>5.7242136064374539E-2</v>
      </c>
      <c r="AD39" s="35">
        <f>$N39/M39</f>
        <v>3.3463469046291134E-3</v>
      </c>
      <c r="AE39" s="35">
        <f>$N39/S39</f>
        <v>4.3891733723482075E-3</v>
      </c>
      <c r="AF39" s="48">
        <f>J39/K39</f>
        <v>0.89873417721518989</v>
      </c>
    </row>
    <row r="40" spans="1:32" x14ac:dyDescent="0.25">
      <c r="A40" s="44" t="s">
        <v>2355</v>
      </c>
      <c r="B40" s="45" t="s">
        <v>24</v>
      </c>
      <c r="C40" s="46" t="s">
        <v>2356</v>
      </c>
      <c r="D40" s="45" t="s">
        <v>26</v>
      </c>
      <c r="E40" s="45" t="s">
        <v>2357</v>
      </c>
      <c r="F40" s="45" t="s">
        <v>28</v>
      </c>
      <c r="G40" s="45" t="s">
        <v>28</v>
      </c>
      <c r="H40" s="47">
        <v>6</v>
      </c>
      <c r="I40" s="47">
        <v>0</v>
      </c>
      <c r="J40" s="47">
        <v>11</v>
      </c>
      <c r="K40" s="47">
        <v>11</v>
      </c>
      <c r="L40" s="47">
        <v>1.0753E-2</v>
      </c>
      <c r="M40" s="47">
        <f>O40+Q40+V40</f>
        <v>1463</v>
      </c>
      <c r="N40" s="47">
        <v>5</v>
      </c>
      <c r="O40" s="47">
        <v>1446</v>
      </c>
      <c r="P40" s="47">
        <v>1023</v>
      </c>
      <c r="Q40" s="47">
        <v>0</v>
      </c>
      <c r="R40" s="47">
        <v>0</v>
      </c>
      <c r="S40" s="47">
        <f>R40+W40+P40</f>
        <v>1037</v>
      </c>
      <c r="T40" s="47">
        <v>2</v>
      </c>
      <c r="U40" s="47">
        <v>0</v>
      </c>
      <c r="V40" s="47">
        <v>17</v>
      </c>
      <c r="W40" s="47">
        <v>14</v>
      </c>
      <c r="X40" s="48">
        <f>O40/$M40</f>
        <v>0.98838004101161991</v>
      </c>
      <c r="Y40" s="48">
        <f>Q40/$M40</f>
        <v>0</v>
      </c>
      <c r="Z40" s="48">
        <f>V40/$M40</f>
        <v>1.1619958988380041E-2</v>
      </c>
      <c r="AA40" s="48">
        <f>P40/$S40</f>
        <v>0.98649951783992285</v>
      </c>
      <c r="AB40" s="48">
        <f>R40/$S40</f>
        <v>0</v>
      </c>
      <c r="AC40" s="48">
        <f>W40/$S40</f>
        <v>1.3500482160077145E-2</v>
      </c>
      <c r="AD40" s="35">
        <f>$N40/M40</f>
        <v>3.4176349965823649E-3</v>
      </c>
      <c r="AE40" s="35">
        <f>$N40/S40</f>
        <v>4.8216007714561235E-3</v>
      </c>
      <c r="AF40" s="48">
        <f>J40/K40</f>
        <v>1</v>
      </c>
    </row>
    <row r="41" spans="1:32" x14ac:dyDescent="0.25">
      <c r="A41" s="44" t="s">
        <v>1393</v>
      </c>
      <c r="B41" s="45" t="s">
        <v>24</v>
      </c>
      <c r="C41" s="46" t="s">
        <v>1394</v>
      </c>
      <c r="D41" s="45" t="s">
        <v>26</v>
      </c>
      <c r="E41" s="45" t="s">
        <v>1395</v>
      </c>
      <c r="F41" s="45" t="s">
        <v>28</v>
      </c>
      <c r="G41" s="45" t="s">
        <v>28</v>
      </c>
      <c r="H41" s="47">
        <v>16</v>
      </c>
      <c r="I41" s="47">
        <v>0</v>
      </c>
      <c r="J41" s="47">
        <v>41</v>
      </c>
      <c r="K41" s="47">
        <v>47</v>
      </c>
      <c r="L41" s="47">
        <v>1.3431999999999999E-2</v>
      </c>
      <c r="M41" s="47">
        <f>O41+Q41+V41</f>
        <v>4924</v>
      </c>
      <c r="N41" s="47">
        <v>17</v>
      </c>
      <c r="O41" s="47">
        <v>4780</v>
      </c>
      <c r="P41" s="47">
        <v>3499</v>
      </c>
      <c r="Q41" s="47">
        <v>0</v>
      </c>
      <c r="R41" s="47">
        <v>0</v>
      </c>
      <c r="S41" s="47">
        <f>R41+W41+P41</f>
        <v>3599</v>
      </c>
      <c r="T41" s="47">
        <v>18</v>
      </c>
      <c r="U41" s="47">
        <v>3</v>
      </c>
      <c r="V41" s="47">
        <v>144</v>
      </c>
      <c r="W41" s="47">
        <v>100</v>
      </c>
      <c r="X41" s="48">
        <f>O41/$M41</f>
        <v>0.97075548334687245</v>
      </c>
      <c r="Y41" s="48">
        <f>Q41/$M41</f>
        <v>0</v>
      </c>
      <c r="Z41" s="48">
        <f>V41/$M41</f>
        <v>2.924451665312754E-2</v>
      </c>
      <c r="AA41" s="48">
        <f>P41/$S41</f>
        <v>0.97221450402889686</v>
      </c>
      <c r="AB41" s="48">
        <f>R41/$S41</f>
        <v>0</v>
      </c>
      <c r="AC41" s="48">
        <f>W41/$S41</f>
        <v>2.7785495971103084E-2</v>
      </c>
      <c r="AD41" s="35">
        <f>$N41/M41</f>
        <v>3.4524776604386675E-3</v>
      </c>
      <c r="AE41" s="35">
        <f>$N41/S41</f>
        <v>4.7235343150875244E-3</v>
      </c>
      <c r="AF41" s="48">
        <f>J41/K41</f>
        <v>0.87234042553191493</v>
      </c>
    </row>
    <row r="42" spans="1:32" x14ac:dyDescent="0.25">
      <c r="A42" s="44" t="s">
        <v>1917</v>
      </c>
      <c r="B42" s="45" t="s">
        <v>24</v>
      </c>
      <c r="C42" s="46" t="s">
        <v>1918</v>
      </c>
      <c r="D42" s="45" t="s">
        <v>26</v>
      </c>
      <c r="E42" s="45" t="s">
        <v>1919</v>
      </c>
      <c r="F42" s="45" t="s">
        <v>28</v>
      </c>
      <c r="G42" s="45" t="s">
        <v>28</v>
      </c>
      <c r="H42" s="47">
        <v>42</v>
      </c>
      <c r="I42" s="47">
        <v>2</v>
      </c>
      <c r="J42" s="47">
        <v>41</v>
      </c>
      <c r="K42" s="47">
        <v>47</v>
      </c>
      <c r="L42" s="47">
        <v>2.3869999999999999E-2</v>
      </c>
      <c r="M42" s="47">
        <f>O42+Q42+V42</f>
        <v>2873</v>
      </c>
      <c r="N42" s="47">
        <v>10</v>
      </c>
      <c r="O42" s="47">
        <v>2868</v>
      </c>
      <c r="P42" s="47">
        <v>1969</v>
      </c>
      <c r="Q42" s="47">
        <v>0</v>
      </c>
      <c r="R42" s="47">
        <v>0</v>
      </c>
      <c r="S42" s="47">
        <f>R42+W42+P42</f>
        <v>1972</v>
      </c>
      <c r="T42" s="47">
        <v>0</v>
      </c>
      <c r="U42" s="47">
        <v>0</v>
      </c>
      <c r="V42" s="47">
        <v>5</v>
      </c>
      <c r="W42" s="47">
        <v>3</v>
      </c>
      <c r="X42" s="48">
        <f>O42/$M42</f>
        <v>0.99825965889314305</v>
      </c>
      <c r="Y42" s="48">
        <f>Q42/$M42</f>
        <v>0</v>
      </c>
      <c r="Z42" s="48">
        <f>V42/$M42</f>
        <v>1.7403411068569439E-3</v>
      </c>
      <c r="AA42" s="48">
        <f>P42/$S42</f>
        <v>0.99847870182555776</v>
      </c>
      <c r="AB42" s="48">
        <f>R42/$S42</f>
        <v>0</v>
      </c>
      <c r="AC42" s="48">
        <f>W42/$S42</f>
        <v>1.5212981744421906E-3</v>
      </c>
      <c r="AD42" s="35">
        <f>$N42/M42</f>
        <v>3.4806822137138879E-3</v>
      </c>
      <c r="AE42" s="35">
        <f>$N42/S42</f>
        <v>5.0709939148073022E-3</v>
      </c>
      <c r="AF42" s="48">
        <f>J42/K42</f>
        <v>0.87234042553191493</v>
      </c>
    </row>
    <row r="43" spans="1:32" x14ac:dyDescent="0.25">
      <c r="A43" s="44" t="s">
        <v>510</v>
      </c>
      <c r="B43" s="45" t="s">
        <v>24</v>
      </c>
      <c r="C43" s="46" t="s">
        <v>511</v>
      </c>
      <c r="D43" s="45" t="s">
        <v>26</v>
      </c>
      <c r="E43" s="45" t="s">
        <v>512</v>
      </c>
      <c r="F43" s="45" t="s">
        <v>28</v>
      </c>
      <c r="G43" s="45" t="s">
        <v>28</v>
      </c>
      <c r="H43" s="47">
        <v>1197</v>
      </c>
      <c r="I43" s="47">
        <v>190</v>
      </c>
      <c r="J43" s="47">
        <v>556</v>
      </c>
      <c r="K43" s="47">
        <v>664</v>
      </c>
      <c r="L43" s="47">
        <v>6.9456000000000004E-2</v>
      </c>
      <c r="M43" s="47">
        <f>O43+Q43+V43</f>
        <v>15765</v>
      </c>
      <c r="N43" s="47">
        <v>55</v>
      </c>
      <c r="O43" s="47">
        <v>13698</v>
      </c>
      <c r="P43" s="47">
        <v>9560</v>
      </c>
      <c r="Q43" s="47">
        <v>0</v>
      </c>
      <c r="R43" s="47">
        <v>0</v>
      </c>
      <c r="S43" s="47">
        <f>R43+W43+P43</f>
        <v>11063</v>
      </c>
      <c r="T43" s="47">
        <v>85</v>
      </c>
      <c r="U43" s="47">
        <v>12</v>
      </c>
      <c r="V43" s="47">
        <v>2067</v>
      </c>
      <c r="W43" s="47">
        <v>1503</v>
      </c>
      <c r="X43" s="48">
        <f>O43/$M43</f>
        <v>0.86888677450047569</v>
      </c>
      <c r="Y43" s="48">
        <f>Q43/$M43</f>
        <v>0</v>
      </c>
      <c r="Z43" s="48">
        <f>V43/$M43</f>
        <v>0.13111322549952426</v>
      </c>
      <c r="AA43" s="48">
        <f>P43/$S43</f>
        <v>0.86414173370695113</v>
      </c>
      <c r="AB43" s="48">
        <f>R43/$S43</f>
        <v>0</v>
      </c>
      <c r="AC43" s="48">
        <f>W43/$S43</f>
        <v>0.1358582662930489</v>
      </c>
      <c r="AD43" s="35">
        <f>$N43/M43</f>
        <v>3.4887408816999684E-3</v>
      </c>
      <c r="AE43" s="35">
        <f>$N43/S43</f>
        <v>4.9715267106571455E-3</v>
      </c>
      <c r="AF43" s="48">
        <f>J43/K43</f>
        <v>0.83734939759036142</v>
      </c>
    </row>
    <row r="44" spans="1:32" x14ac:dyDescent="0.25">
      <c r="A44" s="44" t="s">
        <v>2258</v>
      </c>
      <c r="B44" s="45" t="s">
        <v>24</v>
      </c>
      <c r="C44" s="46" t="s">
        <v>2259</v>
      </c>
      <c r="D44" s="45" t="s">
        <v>26</v>
      </c>
      <c r="E44" s="45" t="s">
        <v>2260</v>
      </c>
      <c r="F44" s="45" t="s">
        <v>28</v>
      </c>
      <c r="G44" s="45" t="s">
        <v>28</v>
      </c>
      <c r="H44" s="47">
        <v>6</v>
      </c>
      <c r="I44" s="47">
        <v>0</v>
      </c>
      <c r="J44" s="47">
        <v>9</v>
      </c>
      <c r="K44" s="47">
        <v>10</v>
      </c>
      <c r="L44" s="47">
        <v>7.9240000000000005E-3</v>
      </c>
      <c r="M44" s="47">
        <f>O44+Q44+V44</f>
        <v>1716</v>
      </c>
      <c r="N44" s="47">
        <v>6</v>
      </c>
      <c r="O44" s="47">
        <v>1715</v>
      </c>
      <c r="P44" s="47">
        <v>1262</v>
      </c>
      <c r="Q44" s="47">
        <v>0</v>
      </c>
      <c r="R44" s="47">
        <v>0</v>
      </c>
      <c r="S44" s="47">
        <f>R44+W44+P44</f>
        <v>1263</v>
      </c>
      <c r="T44" s="47">
        <v>0</v>
      </c>
      <c r="U44" s="47">
        <v>0</v>
      </c>
      <c r="V44" s="47">
        <v>1</v>
      </c>
      <c r="W44" s="47">
        <v>1</v>
      </c>
      <c r="X44" s="48">
        <f>O44/$M44</f>
        <v>0.99941724941724941</v>
      </c>
      <c r="Y44" s="48">
        <f>Q44/$M44</f>
        <v>0</v>
      </c>
      <c r="Z44" s="48">
        <f>V44/$M44</f>
        <v>5.8275058275058275E-4</v>
      </c>
      <c r="AA44" s="48">
        <f>P44/$S44</f>
        <v>0.99920823436262862</v>
      </c>
      <c r="AB44" s="48">
        <f>R44/$S44</f>
        <v>0</v>
      </c>
      <c r="AC44" s="48">
        <f>W44/$S44</f>
        <v>7.9176563737133805E-4</v>
      </c>
      <c r="AD44" s="35">
        <f>$N44/M44</f>
        <v>3.4965034965034965E-3</v>
      </c>
      <c r="AE44" s="35">
        <f>$N44/S44</f>
        <v>4.7505938242280287E-3</v>
      </c>
      <c r="AF44" s="48">
        <f>J44/K44</f>
        <v>0.9</v>
      </c>
    </row>
    <row r="45" spans="1:32" x14ac:dyDescent="0.25">
      <c r="A45" s="44" t="s">
        <v>714</v>
      </c>
      <c r="B45" s="45" t="s">
        <v>24</v>
      </c>
      <c r="C45" s="46" t="s">
        <v>715</v>
      </c>
      <c r="D45" s="45" t="s">
        <v>26</v>
      </c>
      <c r="E45" s="45" t="s">
        <v>716</v>
      </c>
      <c r="F45" s="45" t="s">
        <v>28</v>
      </c>
      <c r="G45" s="45" t="s">
        <v>28</v>
      </c>
      <c r="H45" s="47">
        <v>612</v>
      </c>
      <c r="I45" s="47">
        <v>124</v>
      </c>
      <c r="J45" s="47">
        <v>310</v>
      </c>
      <c r="K45" s="47">
        <v>377</v>
      </c>
      <c r="L45" s="47">
        <v>5.3203E-2</v>
      </c>
      <c r="M45" s="47">
        <f>O45+Q45+V45</f>
        <v>11118</v>
      </c>
      <c r="N45" s="47">
        <v>39</v>
      </c>
      <c r="O45" s="47">
        <v>10096</v>
      </c>
      <c r="P45" s="47">
        <v>7086</v>
      </c>
      <c r="Q45" s="47">
        <v>0</v>
      </c>
      <c r="R45" s="47">
        <v>0</v>
      </c>
      <c r="S45" s="47">
        <f>R45+W45+P45</f>
        <v>7861</v>
      </c>
      <c r="T45" s="47">
        <v>43</v>
      </c>
      <c r="U45" s="47">
        <v>6</v>
      </c>
      <c r="V45" s="47">
        <v>1022</v>
      </c>
      <c r="W45" s="47">
        <v>775</v>
      </c>
      <c r="X45" s="48">
        <f>O45/$M45</f>
        <v>0.90807699226479588</v>
      </c>
      <c r="Y45" s="48">
        <f>Q45/$M45</f>
        <v>0</v>
      </c>
      <c r="Z45" s="48">
        <f>V45/$M45</f>
        <v>9.1923007735204176E-2</v>
      </c>
      <c r="AA45" s="48">
        <f>P45/$S45</f>
        <v>0.90141203409235471</v>
      </c>
      <c r="AB45" s="48">
        <f>R45/$S45</f>
        <v>0</v>
      </c>
      <c r="AC45" s="48">
        <f>W45/$S45</f>
        <v>9.8587965907645334E-2</v>
      </c>
      <c r="AD45" s="35">
        <f>$N45/M45</f>
        <v>3.5078251484079869E-3</v>
      </c>
      <c r="AE45" s="35">
        <f>$N45/S45</f>
        <v>4.9612008650298947E-3</v>
      </c>
      <c r="AF45" s="48">
        <f>J45/K45</f>
        <v>0.82228116710875332</v>
      </c>
    </row>
    <row r="46" spans="1:32" x14ac:dyDescent="0.25">
      <c r="A46" s="44" t="s">
        <v>1872</v>
      </c>
      <c r="B46" s="45" t="s">
        <v>24</v>
      </c>
      <c r="C46" s="46" t="s">
        <v>1873</v>
      </c>
      <c r="D46" s="45" t="s">
        <v>26</v>
      </c>
      <c r="E46" s="45" t="s">
        <v>1874</v>
      </c>
      <c r="F46" s="45" t="s">
        <v>28</v>
      </c>
      <c r="G46" s="45" t="s">
        <v>28</v>
      </c>
      <c r="H46" s="47">
        <v>27</v>
      </c>
      <c r="I46" s="47">
        <v>1</v>
      </c>
      <c r="J46" s="47">
        <v>35</v>
      </c>
      <c r="K46" s="47">
        <v>36</v>
      </c>
      <c r="L46" s="47">
        <v>1.7382999999999999E-2</v>
      </c>
      <c r="M46" s="47">
        <f>O46+Q46+V46</f>
        <v>3127</v>
      </c>
      <c r="N46" s="47">
        <v>11</v>
      </c>
      <c r="O46" s="47">
        <v>2868</v>
      </c>
      <c r="P46" s="47">
        <v>2071</v>
      </c>
      <c r="Q46" s="47">
        <v>0</v>
      </c>
      <c r="R46" s="47">
        <v>0</v>
      </c>
      <c r="S46" s="47">
        <f>R46+W46+P46</f>
        <v>2242</v>
      </c>
      <c r="T46" s="47">
        <v>4</v>
      </c>
      <c r="U46" s="47">
        <v>3</v>
      </c>
      <c r="V46" s="47">
        <v>259</v>
      </c>
      <c r="W46" s="47">
        <v>171</v>
      </c>
      <c r="X46" s="48">
        <f>O46/$M46</f>
        <v>0.91717300927406464</v>
      </c>
      <c r="Y46" s="48">
        <f>Q46/$M46</f>
        <v>0</v>
      </c>
      <c r="Z46" s="48">
        <f>V46/$M46</f>
        <v>8.2826990725935398E-2</v>
      </c>
      <c r="AA46" s="48">
        <f>P46/$S46</f>
        <v>0.92372881355932202</v>
      </c>
      <c r="AB46" s="48">
        <f>R46/$S46</f>
        <v>0</v>
      </c>
      <c r="AC46" s="48">
        <f>W46/$S46</f>
        <v>7.6271186440677971E-2</v>
      </c>
      <c r="AD46" s="35">
        <f>$N46/M46</f>
        <v>3.5177486408698431E-3</v>
      </c>
      <c r="AE46" s="35">
        <f>$N46/S46</f>
        <v>4.906333630686887E-3</v>
      </c>
      <c r="AF46" s="48">
        <f>J46/K46</f>
        <v>0.97222222222222221</v>
      </c>
    </row>
    <row r="47" spans="1:32" x14ac:dyDescent="0.25">
      <c r="A47" s="44" t="s">
        <v>2008</v>
      </c>
      <c r="B47" s="45" t="s">
        <v>24</v>
      </c>
      <c r="C47" s="46" t="s">
        <v>2009</v>
      </c>
      <c r="D47" s="45" t="s">
        <v>26</v>
      </c>
      <c r="E47" s="45" t="s">
        <v>2010</v>
      </c>
      <c r="F47" s="45" t="s">
        <v>28</v>
      </c>
      <c r="G47" s="45" t="s">
        <v>28</v>
      </c>
      <c r="H47" s="47">
        <v>118</v>
      </c>
      <c r="I47" s="47">
        <v>11</v>
      </c>
      <c r="J47" s="47">
        <v>78</v>
      </c>
      <c r="K47" s="47">
        <v>92</v>
      </c>
      <c r="L47" s="47">
        <v>5.1569999999999998E-2</v>
      </c>
      <c r="M47" s="47">
        <f>O47+Q47+V47</f>
        <v>2536</v>
      </c>
      <c r="N47" s="47">
        <v>9</v>
      </c>
      <c r="O47" s="47">
        <v>2502</v>
      </c>
      <c r="P47" s="47">
        <v>1784</v>
      </c>
      <c r="Q47" s="47">
        <v>0</v>
      </c>
      <c r="R47" s="47">
        <v>0</v>
      </c>
      <c r="S47" s="47">
        <f>R47+W47+P47</f>
        <v>1809</v>
      </c>
      <c r="T47" s="47">
        <v>9</v>
      </c>
      <c r="U47" s="47">
        <v>0</v>
      </c>
      <c r="V47" s="47">
        <v>34</v>
      </c>
      <c r="W47" s="47">
        <v>25</v>
      </c>
      <c r="X47" s="48">
        <f>O47/$M47</f>
        <v>0.98659305993690849</v>
      </c>
      <c r="Y47" s="48">
        <f>Q47/$M47</f>
        <v>0</v>
      </c>
      <c r="Z47" s="48">
        <f>V47/$M47</f>
        <v>1.3406940063091483E-2</v>
      </c>
      <c r="AA47" s="48">
        <f>P47/$S47</f>
        <v>0.98618021006080703</v>
      </c>
      <c r="AB47" s="48">
        <f>R47/$S47</f>
        <v>0</v>
      </c>
      <c r="AC47" s="48">
        <f>W47/$S47</f>
        <v>1.3819789939192924E-2</v>
      </c>
      <c r="AD47" s="35">
        <f>$N47/M47</f>
        <v>3.5488958990536278E-3</v>
      </c>
      <c r="AE47" s="35">
        <f>$N47/S47</f>
        <v>4.9751243781094526E-3</v>
      </c>
      <c r="AF47" s="48">
        <f>J47/K47</f>
        <v>0.84782608695652173</v>
      </c>
    </row>
    <row r="48" spans="1:32" x14ac:dyDescent="0.25">
      <c r="A48" s="44" t="s">
        <v>1755</v>
      </c>
      <c r="B48" s="45" t="s">
        <v>24</v>
      </c>
      <c r="C48" s="46" t="s">
        <v>1756</v>
      </c>
      <c r="D48" s="45" t="s">
        <v>26</v>
      </c>
      <c r="E48" s="45" t="s">
        <v>1757</v>
      </c>
      <c r="F48" s="45" t="s">
        <v>28</v>
      </c>
      <c r="G48" s="45" t="s">
        <v>28</v>
      </c>
      <c r="H48" s="47">
        <v>11</v>
      </c>
      <c r="I48" s="47">
        <v>0</v>
      </c>
      <c r="J48" s="47">
        <v>27</v>
      </c>
      <c r="K48" s="47">
        <v>27</v>
      </c>
      <c r="L48" s="47">
        <v>1.1469999999999999E-2</v>
      </c>
      <c r="M48" s="47">
        <f>O48+Q48+V48</f>
        <v>3348</v>
      </c>
      <c r="N48" s="47">
        <v>12</v>
      </c>
      <c r="O48" s="47">
        <v>3344</v>
      </c>
      <c r="P48" s="47">
        <v>2354</v>
      </c>
      <c r="Q48" s="47">
        <v>0</v>
      </c>
      <c r="R48" s="47">
        <v>0</v>
      </c>
      <c r="S48" s="47">
        <f>R48+W48+P48</f>
        <v>2356</v>
      </c>
      <c r="T48" s="47">
        <v>6</v>
      </c>
      <c r="U48" s="47">
        <v>0</v>
      </c>
      <c r="V48" s="47">
        <v>4</v>
      </c>
      <c r="W48" s="47">
        <v>2</v>
      </c>
      <c r="X48" s="48">
        <f>O48/$M48</f>
        <v>0.99880525686977295</v>
      </c>
      <c r="Y48" s="48">
        <f>Q48/$M48</f>
        <v>0</v>
      </c>
      <c r="Z48" s="48">
        <f>V48/$M48</f>
        <v>1.1947431302270011E-3</v>
      </c>
      <c r="AA48" s="48">
        <f>P48/$S48</f>
        <v>0.99915110356536507</v>
      </c>
      <c r="AB48" s="48">
        <f>R48/$S48</f>
        <v>0</v>
      </c>
      <c r="AC48" s="48">
        <f>W48/$S48</f>
        <v>8.4889643463497452E-4</v>
      </c>
      <c r="AD48" s="35">
        <f>$N48/M48</f>
        <v>3.5842293906810036E-3</v>
      </c>
      <c r="AE48" s="35">
        <f>$N48/S48</f>
        <v>5.0933786078098476E-3</v>
      </c>
      <c r="AF48" s="48">
        <f>J48/K48</f>
        <v>1</v>
      </c>
    </row>
    <row r="49" spans="1:32" x14ac:dyDescent="0.25">
      <c r="A49" s="44" t="s">
        <v>1061</v>
      </c>
      <c r="B49" s="45" t="s">
        <v>24</v>
      </c>
      <c r="C49" s="46" t="s">
        <v>1062</v>
      </c>
      <c r="D49" s="45" t="s">
        <v>26</v>
      </c>
      <c r="E49" s="45" t="s">
        <v>1063</v>
      </c>
      <c r="F49" s="45" t="s">
        <v>28</v>
      </c>
      <c r="G49" s="45" t="s">
        <v>28</v>
      </c>
      <c r="H49" s="47">
        <v>279</v>
      </c>
      <c r="I49" s="47">
        <v>43</v>
      </c>
      <c r="J49" s="47">
        <v>199</v>
      </c>
      <c r="K49" s="47">
        <v>232</v>
      </c>
      <c r="L49" s="47">
        <v>4.5841E-2</v>
      </c>
      <c r="M49" s="47">
        <f>O49+Q49+V49</f>
        <v>8333</v>
      </c>
      <c r="N49" s="47">
        <v>30</v>
      </c>
      <c r="O49" s="47">
        <v>7192</v>
      </c>
      <c r="P49" s="47">
        <v>5061</v>
      </c>
      <c r="Q49" s="47">
        <v>0</v>
      </c>
      <c r="R49" s="47">
        <v>0</v>
      </c>
      <c r="S49" s="47">
        <f>R49+W49+P49</f>
        <v>5901</v>
      </c>
      <c r="T49" s="47">
        <v>39</v>
      </c>
      <c r="U49" s="47">
        <v>6</v>
      </c>
      <c r="V49" s="47">
        <v>1141</v>
      </c>
      <c r="W49" s="47">
        <v>840</v>
      </c>
      <c r="X49" s="48">
        <f>O49/$M49</f>
        <v>0.86307452298091925</v>
      </c>
      <c r="Y49" s="48">
        <f>Q49/$M49</f>
        <v>0</v>
      </c>
      <c r="Z49" s="48">
        <f>V49/$M49</f>
        <v>0.13692547701908075</v>
      </c>
      <c r="AA49" s="48">
        <f>P49/$S49</f>
        <v>0.85765124555160144</v>
      </c>
      <c r="AB49" s="48">
        <f>R49/$S49</f>
        <v>0</v>
      </c>
      <c r="AC49" s="48">
        <f>W49/$S49</f>
        <v>0.14234875444839859</v>
      </c>
      <c r="AD49" s="35">
        <f>$N49/M49</f>
        <v>3.6001440057602304E-3</v>
      </c>
      <c r="AE49" s="35">
        <f>$N49/S49</f>
        <v>5.0838840874428059E-3</v>
      </c>
      <c r="AF49" s="48">
        <f>J49/K49</f>
        <v>0.85775862068965514</v>
      </c>
    </row>
    <row r="50" spans="1:32" x14ac:dyDescent="0.25">
      <c r="A50" s="44" t="s">
        <v>474</v>
      </c>
      <c r="B50" s="45" t="s">
        <v>24</v>
      </c>
      <c r="C50" s="46" t="s">
        <v>475</v>
      </c>
      <c r="D50" s="45" t="s">
        <v>26</v>
      </c>
      <c r="E50" s="45" t="s">
        <v>476</v>
      </c>
      <c r="F50" s="45" t="s">
        <v>28</v>
      </c>
      <c r="G50" s="45" t="s">
        <v>28</v>
      </c>
      <c r="H50" s="47">
        <v>297</v>
      </c>
      <c r="I50" s="47">
        <v>21</v>
      </c>
      <c r="J50" s="47">
        <v>329</v>
      </c>
      <c r="K50" s="47">
        <v>375</v>
      </c>
      <c r="L50" s="47">
        <v>3.7874999999999999E-2</v>
      </c>
      <c r="M50" s="47">
        <f>O50+Q50+V50</f>
        <v>14990</v>
      </c>
      <c r="N50" s="47">
        <v>54</v>
      </c>
      <c r="O50" s="47">
        <v>13583</v>
      </c>
      <c r="P50" s="47">
        <v>9901</v>
      </c>
      <c r="Q50" s="47">
        <v>0</v>
      </c>
      <c r="R50" s="47">
        <v>0</v>
      </c>
      <c r="S50" s="47">
        <f>R50+W50+P50</f>
        <v>10865</v>
      </c>
      <c r="T50" s="47">
        <v>131</v>
      </c>
      <c r="U50" s="47">
        <v>19</v>
      </c>
      <c r="V50" s="47">
        <v>1407</v>
      </c>
      <c r="W50" s="47">
        <v>964</v>
      </c>
      <c r="X50" s="48">
        <f>O50/$M50</f>
        <v>0.90613742494996663</v>
      </c>
      <c r="Y50" s="48">
        <f>Q50/$M50</f>
        <v>0</v>
      </c>
      <c r="Z50" s="48">
        <f>V50/$M50</f>
        <v>9.3862575050033356E-2</v>
      </c>
      <c r="AA50" s="48">
        <f>P50/$S50</f>
        <v>0.91127473538886328</v>
      </c>
      <c r="AB50" s="48">
        <f>R50/$S50</f>
        <v>0</v>
      </c>
      <c r="AC50" s="48">
        <f>W50/$S50</f>
        <v>8.8725264611136681E-2</v>
      </c>
      <c r="AD50" s="35">
        <f>$N50/M50</f>
        <v>3.6024016010673785E-3</v>
      </c>
      <c r="AE50" s="35">
        <f>$N50/S50</f>
        <v>4.9700874367234237E-3</v>
      </c>
      <c r="AF50" s="48">
        <f>J50/K50</f>
        <v>0.8773333333333333</v>
      </c>
    </row>
    <row r="51" spans="1:32" x14ac:dyDescent="0.25">
      <c r="A51" s="44" t="s">
        <v>1064</v>
      </c>
      <c r="B51" s="45" t="s">
        <v>24</v>
      </c>
      <c r="C51" s="46" t="s">
        <v>1065</v>
      </c>
      <c r="D51" s="45" t="s">
        <v>26</v>
      </c>
      <c r="E51" s="45" t="s">
        <v>1066</v>
      </c>
      <c r="F51" s="45" t="s">
        <v>28</v>
      </c>
      <c r="G51" s="45" t="s">
        <v>28</v>
      </c>
      <c r="H51" s="47">
        <v>214</v>
      </c>
      <c r="I51" s="47">
        <v>11</v>
      </c>
      <c r="J51" s="47">
        <v>155</v>
      </c>
      <c r="K51" s="47">
        <v>214</v>
      </c>
      <c r="L51" s="47">
        <v>4.2477000000000001E-2</v>
      </c>
      <c r="M51" s="47">
        <f>O51+Q51+V51</f>
        <v>8600</v>
      </c>
      <c r="N51" s="47">
        <v>31</v>
      </c>
      <c r="O51" s="47">
        <v>6930</v>
      </c>
      <c r="P51" s="47">
        <v>5038</v>
      </c>
      <c r="Q51" s="47">
        <v>0</v>
      </c>
      <c r="R51" s="47">
        <v>0</v>
      </c>
      <c r="S51" s="47">
        <f>R51+W51+P51</f>
        <v>6216</v>
      </c>
      <c r="T51" s="47">
        <v>14</v>
      </c>
      <c r="U51" s="47">
        <v>11</v>
      </c>
      <c r="V51" s="47">
        <v>1670</v>
      </c>
      <c r="W51" s="47">
        <v>1178</v>
      </c>
      <c r="X51" s="48">
        <f>O51/$M51</f>
        <v>0.80581395348837215</v>
      </c>
      <c r="Y51" s="48">
        <f>Q51/$M51</f>
        <v>0</v>
      </c>
      <c r="Z51" s="48">
        <f>V51/$M51</f>
        <v>0.19418604651162791</v>
      </c>
      <c r="AA51" s="48">
        <f>P51/$S51</f>
        <v>0.81048906048906044</v>
      </c>
      <c r="AB51" s="48">
        <f>R51/$S51</f>
        <v>0</v>
      </c>
      <c r="AC51" s="48">
        <f>W51/$S51</f>
        <v>0.1895109395109395</v>
      </c>
      <c r="AD51" s="35">
        <f>$N51/M51</f>
        <v>3.6046511627906975E-3</v>
      </c>
      <c r="AE51" s="35">
        <f>$N51/S51</f>
        <v>4.987129987129987E-3</v>
      </c>
      <c r="AF51" s="48">
        <f>J51/K51</f>
        <v>0.72429906542056077</v>
      </c>
    </row>
    <row r="52" spans="1:32" x14ac:dyDescent="0.25">
      <c r="A52" s="44" t="s">
        <v>980</v>
      </c>
      <c r="B52" s="45" t="s">
        <v>24</v>
      </c>
      <c r="C52" s="46" t="s">
        <v>981</v>
      </c>
      <c r="D52" s="45" t="s">
        <v>26</v>
      </c>
      <c r="E52" s="45" t="s">
        <v>982</v>
      </c>
      <c r="F52" s="45" t="s">
        <v>28</v>
      </c>
      <c r="G52" s="45" t="s">
        <v>28</v>
      </c>
      <c r="H52" s="47">
        <v>70</v>
      </c>
      <c r="I52" s="47">
        <v>1</v>
      </c>
      <c r="J52" s="47">
        <v>63</v>
      </c>
      <c r="K52" s="47">
        <v>146</v>
      </c>
      <c r="L52" s="47">
        <v>2.7016999999999999E-2</v>
      </c>
      <c r="M52" s="47">
        <f>O52+Q52+V52</f>
        <v>9708</v>
      </c>
      <c r="N52" s="47">
        <v>35</v>
      </c>
      <c r="O52" s="47">
        <v>7234</v>
      </c>
      <c r="P52" s="47">
        <v>5404</v>
      </c>
      <c r="Q52" s="47">
        <v>0</v>
      </c>
      <c r="R52" s="47">
        <v>0</v>
      </c>
      <c r="S52" s="47">
        <f>R52+W52+P52</f>
        <v>7115</v>
      </c>
      <c r="T52" s="47">
        <v>20</v>
      </c>
      <c r="U52" s="47">
        <v>10</v>
      </c>
      <c r="V52" s="47">
        <v>2474</v>
      </c>
      <c r="W52" s="47">
        <v>1711</v>
      </c>
      <c r="X52" s="48">
        <f>O52/$M52</f>
        <v>0.74515863205603627</v>
      </c>
      <c r="Y52" s="48">
        <f>Q52/$M52</f>
        <v>0</v>
      </c>
      <c r="Z52" s="48">
        <f>V52/$M52</f>
        <v>0.25484136794396373</v>
      </c>
      <c r="AA52" s="48">
        <f>P52/$S52</f>
        <v>0.75952213633169363</v>
      </c>
      <c r="AB52" s="48">
        <f>R52/$S52</f>
        <v>0</v>
      </c>
      <c r="AC52" s="48">
        <f>W52/$S52</f>
        <v>0.2404778636683064</v>
      </c>
      <c r="AD52" s="35">
        <f>$N52/M52</f>
        <v>3.6052740008240625E-3</v>
      </c>
      <c r="AE52" s="35">
        <f>$N52/S52</f>
        <v>4.9191848208011242E-3</v>
      </c>
      <c r="AF52" s="48">
        <f>J52/K52</f>
        <v>0.4315068493150685</v>
      </c>
    </row>
    <row r="53" spans="1:32" x14ac:dyDescent="0.25">
      <c r="A53" s="44" t="s">
        <v>965</v>
      </c>
      <c r="B53" s="45" t="s">
        <v>24</v>
      </c>
      <c r="C53" s="46" t="s">
        <v>966</v>
      </c>
      <c r="D53" s="45" t="s">
        <v>26</v>
      </c>
      <c r="E53" s="45" t="s">
        <v>967</v>
      </c>
      <c r="F53" s="45" t="s">
        <v>28</v>
      </c>
      <c r="G53" s="45" t="s">
        <v>28</v>
      </c>
      <c r="H53" s="47">
        <v>502</v>
      </c>
      <c r="I53" s="47">
        <v>82</v>
      </c>
      <c r="J53" s="47">
        <v>338</v>
      </c>
      <c r="K53" s="47">
        <v>391</v>
      </c>
      <c r="L53" s="47">
        <v>7.1323999999999999E-2</v>
      </c>
      <c r="M53" s="47">
        <f>O53+Q53+V53</f>
        <v>8870</v>
      </c>
      <c r="N53" s="47">
        <v>32</v>
      </c>
      <c r="O53" s="47">
        <v>7825</v>
      </c>
      <c r="P53" s="47">
        <v>5482</v>
      </c>
      <c r="Q53" s="47">
        <v>0</v>
      </c>
      <c r="R53" s="47">
        <v>0</v>
      </c>
      <c r="S53" s="47">
        <f>R53+W53+P53</f>
        <v>6246</v>
      </c>
      <c r="T53" s="47">
        <v>70</v>
      </c>
      <c r="U53" s="47">
        <v>22</v>
      </c>
      <c r="V53" s="47">
        <v>1045</v>
      </c>
      <c r="W53" s="47">
        <v>764</v>
      </c>
      <c r="X53" s="48">
        <f>O53/$M53</f>
        <v>0.88218714768883877</v>
      </c>
      <c r="Y53" s="48">
        <f>Q53/$M53</f>
        <v>0</v>
      </c>
      <c r="Z53" s="48">
        <f>V53/$M53</f>
        <v>0.11781285231116122</v>
      </c>
      <c r="AA53" s="48">
        <f>P53/$S53</f>
        <v>0.87768171629843095</v>
      </c>
      <c r="AB53" s="48">
        <f>R53/$S53</f>
        <v>0</v>
      </c>
      <c r="AC53" s="48">
        <f>W53/$S53</f>
        <v>0.12231828370156901</v>
      </c>
      <c r="AD53" s="35">
        <f>$N53/M53</f>
        <v>3.6076662908680946E-3</v>
      </c>
      <c r="AE53" s="35">
        <f>$N53/S53</f>
        <v>5.1232788984950364E-3</v>
      </c>
      <c r="AF53" s="48">
        <f>J53/K53</f>
        <v>0.86445012787723785</v>
      </c>
    </row>
    <row r="54" spans="1:32" x14ac:dyDescent="0.25">
      <c r="A54" s="44" t="s">
        <v>2201</v>
      </c>
      <c r="B54" s="45" t="s">
        <v>24</v>
      </c>
      <c r="C54" s="46" t="s">
        <v>2202</v>
      </c>
      <c r="D54" s="45" t="s">
        <v>26</v>
      </c>
      <c r="E54" s="45" t="s">
        <v>2203</v>
      </c>
      <c r="F54" s="45" t="s">
        <v>28</v>
      </c>
      <c r="G54" s="45" t="s">
        <v>28</v>
      </c>
      <c r="H54" s="47">
        <v>28</v>
      </c>
      <c r="I54" s="47">
        <v>0</v>
      </c>
      <c r="J54" s="47">
        <v>27</v>
      </c>
      <c r="K54" s="47">
        <v>35</v>
      </c>
      <c r="L54" s="47">
        <v>2.4683E-2</v>
      </c>
      <c r="M54" s="47">
        <f>O54+Q54+V54</f>
        <v>2179</v>
      </c>
      <c r="N54" s="47">
        <v>8</v>
      </c>
      <c r="O54" s="47">
        <v>2022</v>
      </c>
      <c r="P54" s="47">
        <v>1418</v>
      </c>
      <c r="Q54" s="47">
        <v>0</v>
      </c>
      <c r="R54" s="47">
        <v>0</v>
      </c>
      <c r="S54" s="47">
        <f>R54+W54+P54</f>
        <v>1522</v>
      </c>
      <c r="T54" s="47">
        <v>2</v>
      </c>
      <c r="U54" s="47">
        <v>2</v>
      </c>
      <c r="V54" s="47">
        <v>157</v>
      </c>
      <c r="W54" s="47">
        <v>104</v>
      </c>
      <c r="X54" s="48">
        <f>O54/$M54</f>
        <v>0.92794860027535564</v>
      </c>
      <c r="Y54" s="48">
        <f>Q54/$M54</f>
        <v>0</v>
      </c>
      <c r="Z54" s="48">
        <f>V54/$M54</f>
        <v>7.2051399724644333E-2</v>
      </c>
      <c r="AA54" s="48">
        <f>P54/$S54</f>
        <v>0.93166885676741129</v>
      </c>
      <c r="AB54" s="48">
        <f>R54/$S54</f>
        <v>0</v>
      </c>
      <c r="AC54" s="48">
        <f>W54/$S54</f>
        <v>6.8331143232588695E-2</v>
      </c>
      <c r="AD54" s="35">
        <f>$N54/M54</f>
        <v>3.6714089031665903E-3</v>
      </c>
      <c r="AE54" s="35">
        <f>$N54/S54</f>
        <v>5.2562417871222077E-3</v>
      </c>
      <c r="AF54" s="48">
        <f>J54/K54</f>
        <v>0.77142857142857146</v>
      </c>
    </row>
    <row r="55" spans="1:32" x14ac:dyDescent="0.25">
      <c r="A55" s="44" t="s">
        <v>1752</v>
      </c>
      <c r="B55" s="45" t="s">
        <v>24</v>
      </c>
      <c r="C55" s="46" t="s">
        <v>1753</v>
      </c>
      <c r="D55" s="45" t="s">
        <v>26</v>
      </c>
      <c r="E55" s="45" t="s">
        <v>1754</v>
      </c>
      <c r="F55" s="45" t="s">
        <v>28</v>
      </c>
      <c r="G55" s="45" t="s">
        <v>28</v>
      </c>
      <c r="H55" s="47">
        <v>26</v>
      </c>
      <c r="I55" s="47">
        <v>0</v>
      </c>
      <c r="J55" s="47">
        <v>31</v>
      </c>
      <c r="K55" s="47">
        <v>32</v>
      </c>
      <c r="L55" s="47">
        <v>1.3507999999999999E-2</v>
      </c>
      <c r="M55" s="47">
        <f>O55+Q55+V55</f>
        <v>3527</v>
      </c>
      <c r="N55" s="47">
        <v>13</v>
      </c>
      <c r="O55" s="47">
        <v>3343</v>
      </c>
      <c r="P55" s="47">
        <v>2369</v>
      </c>
      <c r="Q55" s="47">
        <v>0</v>
      </c>
      <c r="R55" s="47">
        <v>0</v>
      </c>
      <c r="S55" s="47">
        <f>R55+W55+P55</f>
        <v>2499</v>
      </c>
      <c r="T55" s="47">
        <v>2</v>
      </c>
      <c r="U55" s="47">
        <v>1</v>
      </c>
      <c r="V55" s="47">
        <v>184</v>
      </c>
      <c r="W55" s="47">
        <v>130</v>
      </c>
      <c r="X55" s="48">
        <f>O55/$M55</f>
        <v>0.9478310178622058</v>
      </c>
      <c r="Y55" s="48">
        <f>Q55/$M55</f>
        <v>0</v>
      </c>
      <c r="Z55" s="48">
        <f>V55/$M55</f>
        <v>5.2168982137794161E-2</v>
      </c>
      <c r="AA55" s="48">
        <f>P55/$S55</f>
        <v>0.94797919167667066</v>
      </c>
      <c r="AB55" s="48">
        <f>R55/$S55</f>
        <v>0</v>
      </c>
      <c r="AC55" s="48">
        <f>W55/$S55</f>
        <v>5.202080832332933E-2</v>
      </c>
      <c r="AD55" s="35">
        <f>$N55/M55</f>
        <v>3.6858519988658919E-3</v>
      </c>
      <c r="AE55" s="35">
        <f>$N55/S55</f>
        <v>5.202080832332933E-3</v>
      </c>
      <c r="AF55" s="48">
        <f>J55/K55</f>
        <v>0.96875</v>
      </c>
    </row>
    <row r="56" spans="1:32" x14ac:dyDescent="0.25">
      <c r="A56" s="44" t="s">
        <v>2125</v>
      </c>
      <c r="B56" s="45" t="s">
        <v>24</v>
      </c>
      <c r="C56" s="46" t="s">
        <v>2126</v>
      </c>
      <c r="D56" s="45" t="s">
        <v>26</v>
      </c>
      <c r="E56" s="45" t="s">
        <v>2127</v>
      </c>
      <c r="F56" s="45" t="s">
        <v>28</v>
      </c>
      <c r="G56" s="45" t="s">
        <v>28</v>
      </c>
      <c r="H56" s="47">
        <v>21</v>
      </c>
      <c r="I56" s="47">
        <v>0</v>
      </c>
      <c r="J56" s="47">
        <v>25</v>
      </c>
      <c r="K56" s="47">
        <v>26</v>
      </c>
      <c r="L56" s="47">
        <v>1.6645E-2</v>
      </c>
      <c r="M56" s="47">
        <f>O56+Q56+V56</f>
        <v>2436</v>
      </c>
      <c r="N56" s="47">
        <v>9</v>
      </c>
      <c r="O56" s="47">
        <v>2311</v>
      </c>
      <c r="P56" s="47">
        <v>1562</v>
      </c>
      <c r="Q56" s="47">
        <v>0</v>
      </c>
      <c r="R56" s="47">
        <v>0</v>
      </c>
      <c r="S56" s="47">
        <f>R56+W56+P56</f>
        <v>1660</v>
      </c>
      <c r="T56" s="47">
        <v>0</v>
      </c>
      <c r="U56" s="47">
        <v>0</v>
      </c>
      <c r="V56" s="47">
        <v>125</v>
      </c>
      <c r="W56" s="47">
        <v>98</v>
      </c>
      <c r="X56" s="48">
        <f>O56/$M56</f>
        <v>0.94868637110016418</v>
      </c>
      <c r="Y56" s="48">
        <f>Q56/$M56</f>
        <v>0</v>
      </c>
      <c r="Z56" s="48">
        <f>V56/$M56</f>
        <v>5.1313628899835796E-2</v>
      </c>
      <c r="AA56" s="48">
        <f>P56/$S56</f>
        <v>0.9409638554216867</v>
      </c>
      <c r="AB56" s="48">
        <f>R56/$S56</f>
        <v>0</v>
      </c>
      <c r="AC56" s="48">
        <f>W56/$S56</f>
        <v>5.903614457831325E-2</v>
      </c>
      <c r="AD56" s="35">
        <f>$N56/M56</f>
        <v>3.6945812807881772E-3</v>
      </c>
      <c r="AE56" s="35">
        <f>$N56/S56</f>
        <v>5.4216867469879517E-3</v>
      </c>
      <c r="AF56" s="48">
        <f>J56/K56</f>
        <v>0.96153846153846156</v>
      </c>
    </row>
    <row r="57" spans="1:32" x14ac:dyDescent="0.25">
      <c r="A57" s="44" t="s">
        <v>1736</v>
      </c>
      <c r="B57" s="45" t="s">
        <v>24</v>
      </c>
      <c r="C57" s="46" t="s">
        <v>1737</v>
      </c>
      <c r="D57" s="45" t="s">
        <v>26</v>
      </c>
      <c r="E57" s="45" t="s">
        <v>1738</v>
      </c>
      <c r="F57" s="45" t="s">
        <v>28</v>
      </c>
      <c r="G57" s="45" t="s">
        <v>28</v>
      </c>
      <c r="H57" s="47">
        <v>161</v>
      </c>
      <c r="I57" s="47">
        <v>27</v>
      </c>
      <c r="J57" s="47">
        <v>107</v>
      </c>
      <c r="K57" s="47">
        <v>124</v>
      </c>
      <c r="L57" s="47">
        <v>5.0736000000000003E-2</v>
      </c>
      <c r="M57" s="47">
        <f>O57+Q57+V57</f>
        <v>3470</v>
      </c>
      <c r="N57" s="47">
        <v>13</v>
      </c>
      <c r="O57" s="47">
        <v>3424</v>
      </c>
      <c r="P57" s="47">
        <v>2444</v>
      </c>
      <c r="Q57" s="47">
        <v>0</v>
      </c>
      <c r="R57" s="47">
        <v>0</v>
      </c>
      <c r="S57" s="47">
        <f>R57+W57+P57</f>
        <v>2475</v>
      </c>
      <c r="T57" s="47">
        <v>18</v>
      </c>
      <c r="U57" s="47">
        <v>0</v>
      </c>
      <c r="V57" s="47">
        <v>46</v>
      </c>
      <c r="W57" s="47">
        <v>31</v>
      </c>
      <c r="X57" s="48">
        <f>O57/$M57</f>
        <v>0.98674351585014408</v>
      </c>
      <c r="Y57" s="48">
        <f>Q57/$M57</f>
        <v>0</v>
      </c>
      <c r="Z57" s="48">
        <f>V57/$M57</f>
        <v>1.3256484149855908E-2</v>
      </c>
      <c r="AA57" s="48">
        <f>P57/$S57</f>
        <v>0.98747474747474751</v>
      </c>
      <c r="AB57" s="48">
        <f>R57/$S57</f>
        <v>0</v>
      </c>
      <c r="AC57" s="48">
        <f>W57/$S57</f>
        <v>1.2525252525252526E-2</v>
      </c>
      <c r="AD57" s="35">
        <f>$N57/M57</f>
        <v>3.7463976945244955E-3</v>
      </c>
      <c r="AE57" s="35">
        <f>$N57/S57</f>
        <v>5.2525252525252525E-3</v>
      </c>
      <c r="AF57" s="48">
        <f>J57/K57</f>
        <v>0.86290322580645162</v>
      </c>
    </row>
    <row r="58" spans="1:32" x14ac:dyDescent="0.25">
      <c r="A58" s="44" t="s">
        <v>1920</v>
      </c>
      <c r="B58" s="45" t="s">
        <v>24</v>
      </c>
      <c r="C58" s="46" t="s">
        <v>1921</v>
      </c>
      <c r="D58" s="45" t="s">
        <v>26</v>
      </c>
      <c r="E58" s="45" t="s">
        <v>1922</v>
      </c>
      <c r="F58" s="45" t="s">
        <v>28</v>
      </c>
      <c r="G58" s="45" t="s">
        <v>28</v>
      </c>
      <c r="H58" s="47">
        <v>11</v>
      </c>
      <c r="I58" s="47">
        <v>0</v>
      </c>
      <c r="J58" s="47">
        <v>21</v>
      </c>
      <c r="K58" s="47">
        <v>23</v>
      </c>
      <c r="L58" s="47">
        <v>1.1729E-2</v>
      </c>
      <c r="M58" s="47">
        <f>O58+Q58+V58</f>
        <v>2910</v>
      </c>
      <c r="N58" s="47">
        <v>11</v>
      </c>
      <c r="O58" s="47">
        <v>2850</v>
      </c>
      <c r="P58" s="47">
        <v>1961</v>
      </c>
      <c r="Q58" s="47">
        <v>0</v>
      </c>
      <c r="R58" s="47">
        <v>0</v>
      </c>
      <c r="S58" s="47">
        <f>R58+W58+P58</f>
        <v>2000</v>
      </c>
      <c r="T58" s="47">
        <v>2</v>
      </c>
      <c r="U58" s="47">
        <v>2</v>
      </c>
      <c r="V58" s="47">
        <v>60</v>
      </c>
      <c r="W58" s="47">
        <v>39</v>
      </c>
      <c r="X58" s="48">
        <f>O58/$M58</f>
        <v>0.97938144329896903</v>
      </c>
      <c r="Y58" s="48">
        <f>Q58/$M58</f>
        <v>0</v>
      </c>
      <c r="Z58" s="48">
        <f>V58/$M58</f>
        <v>2.0618556701030927E-2</v>
      </c>
      <c r="AA58" s="48">
        <f>P58/$S58</f>
        <v>0.98050000000000004</v>
      </c>
      <c r="AB58" s="48">
        <f>R58/$S58</f>
        <v>0</v>
      </c>
      <c r="AC58" s="48">
        <f>W58/$S58</f>
        <v>1.95E-2</v>
      </c>
      <c r="AD58" s="35">
        <f>$N58/M58</f>
        <v>3.7800687285223368E-3</v>
      </c>
      <c r="AE58" s="35">
        <f>$N58/S58</f>
        <v>5.4999999999999997E-3</v>
      </c>
      <c r="AF58" s="48">
        <f>J58/K58</f>
        <v>0.91304347826086951</v>
      </c>
    </row>
    <row r="59" spans="1:32" x14ac:dyDescent="0.25">
      <c r="A59" s="44" t="s">
        <v>1464</v>
      </c>
      <c r="B59" s="45" t="s">
        <v>24</v>
      </c>
      <c r="C59" s="46" t="s">
        <v>1465</v>
      </c>
      <c r="D59" s="45" t="s">
        <v>26</v>
      </c>
      <c r="E59" s="45" t="s">
        <v>1466</v>
      </c>
      <c r="F59" s="45" t="s">
        <v>28</v>
      </c>
      <c r="G59" s="45" t="s">
        <v>28</v>
      </c>
      <c r="H59" s="47">
        <v>26</v>
      </c>
      <c r="I59" s="47">
        <v>0</v>
      </c>
      <c r="J59" s="47">
        <v>48</v>
      </c>
      <c r="K59" s="47">
        <v>51</v>
      </c>
      <c r="L59" s="47">
        <v>1.5436E-2</v>
      </c>
      <c r="M59" s="47">
        <f>O59+Q59+V59</f>
        <v>4948</v>
      </c>
      <c r="N59" s="47">
        <v>19</v>
      </c>
      <c r="O59" s="47">
        <v>4600</v>
      </c>
      <c r="P59" s="47">
        <v>3304</v>
      </c>
      <c r="Q59" s="47">
        <v>0</v>
      </c>
      <c r="R59" s="47">
        <v>0</v>
      </c>
      <c r="S59" s="47">
        <f>R59+W59+P59</f>
        <v>3540</v>
      </c>
      <c r="T59" s="47">
        <v>10</v>
      </c>
      <c r="U59" s="47">
        <v>7</v>
      </c>
      <c r="V59" s="47">
        <v>348</v>
      </c>
      <c r="W59" s="47">
        <v>236</v>
      </c>
      <c r="X59" s="48">
        <f>O59/$M59</f>
        <v>0.92966855295068718</v>
      </c>
      <c r="Y59" s="48">
        <f>Q59/$M59</f>
        <v>0</v>
      </c>
      <c r="Z59" s="48">
        <f>V59/$M59</f>
        <v>7.0331447049312851E-2</v>
      </c>
      <c r="AA59" s="48">
        <f>P59/$S59</f>
        <v>0.93333333333333335</v>
      </c>
      <c r="AB59" s="48">
        <f>R59/$S59</f>
        <v>0</v>
      </c>
      <c r="AC59" s="48">
        <f>W59/$S59</f>
        <v>6.6666666666666666E-2</v>
      </c>
      <c r="AD59" s="35">
        <f>$N59/M59</f>
        <v>3.839935327405012E-3</v>
      </c>
      <c r="AE59" s="35">
        <f>$N59/S59</f>
        <v>5.3672316384180789E-3</v>
      </c>
      <c r="AF59" s="48">
        <f>J59/K59</f>
        <v>0.94117647058823528</v>
      </c>
    </row>
    <row r="60" spans="1:32" x14ac:dyDescent="0.25">
      <c r="A60" s="44" t="s">
        <v>78</v>
      </c>
      <c r="B60" s="45" t="s">
        <v>24</v>
      </c>
      <c r="C60" s="46" t="s">
        <v>79</v>
      </c>
      <c r="D60" s="45" t="s">
        <v>26</v>
      </c>
      <c r="E60" s="45" t="s">
        <v>80</v>
      </c>
      <c r="F60" s="45" t="s">
        <v>28</v>
      </c>
      <c r="G60" s="45" t="s">
        <v>28</v>
      </c>
      <c r="H60" s="47">
        <v>2506</v>
      </c>
      <c r="I60" s="47">
        <v>96</v>
      </c>
      <c r="J60" s="47">
        <v>1489</v>
      </c>
      <c r="K60" s="47">
        <v>2444</v>
      </c>
      <c r="L60" s="47">
        <v>7.4430999999999997E-2</v>
      </c>
      <c r="M60" s="47">
        <f>O60+Q60+V60</f>
        <v>72761</v>
      </c>
      <c r="N60" s="47">
        <v>282</v>
      </c>
      <c r="O60" s="47">
        <v>48066</v>
      </c>
      <c r="P60" s="47">
        <v>32836</v>
      </c>
      <c r="Q60" s="47">
        <v>0</v>
      </c>
      <c r="R60" s="47">
        <v>0</v>
      </c>
      <c r="S60" s="47">
        <f>R60+W60+P60</f>
        <v>49557</v>
      </c>
      <c r="T60" s="47">
        <v>130</v>
      </c>
      <c r="U60" s="47">
        <v>264</v>
      </c>
      <c r="V60" s="47">
        <v>24695</v>
      </c>
      <c r="W60" s="47">
        <v>16721</v>
      </c>
      <c r="X60" s="48">
        <f>O60/$M60</f>
        <v>0.66060114621844124</v>
      </c>
      <c r="Y60" s="48">
        <f>Q60/$M60</f>
        <v>0</v>
      </c>
      <c r="Z60" s="48">
        <f>V60/$M60</f>
        <v>0.33939885378155882</v>
      </c>
      <c r="AA60" s="48">
        <f>P60/$S60</f>
        <v>0.66259055229331876</v>
      </c>
      <c r="AB60" s="48">
        <f>R60/$S60</f>
        <v>0</v>
      </c>
      <c r="AC60" s="48">
        <f>W60/$S60</f>
        <v>0.33740944770668119</v>
      </c>
      <c r="AD60" s="35">
        <f>$N60/M60</f>
        <v>3.8757026428993552E-3</v>
      </c>
      <c r="AE60" s="35">
        <f>$N60/S60</f>
        <v>5.6904170954658276E-3</v>
      </c>
      <c r="AF60" s="48">
        <f>J60/K60</f>
        <v>0.60924713584288048</v>
      </c>
    </row>
    <row r="61" spans="1:32" x14ac:dyDescent="0.25">
      <c r="A61" s="44" t="s">
        <v>2309</v>
      </c>
      <c r="B61" s="45" t="s">
        <v>24</v>
      </c>
      <c r="C61" s="46" t="s">
        <v>2310</v>
      </c>
      <c r="D61" s="45" t="s">
        <v>26</v>
      </c>
      <c r="E61" s="45" t="s">
        <v>2311</v>
      </c>
      <c r="F61" s="45" t="s">
        <v>28</v>
      </c>
      <c r="G61" s="45" t="s">
        <v>28</v>
      </c>
      <c r="H61" s="47">
        <v>4</v>
      </c>
      <c r="I61" s="47">
        <v>0</v>
      </c>
      <c r="J61" s="47">
        <v>9</v>
      </c>
      <c r="K61" s="47">
        <v>10</v>
      </c>
      <c r="L61" s="47">
        <v>8.7340000000000004E-3</v>
      </c>
      <c r="M61" s="47">
        <f>O61+Q61+V61</f>
        <v>1544</v>
      </c>
      <c r="N61" s="47">
        <v>6</v>
      </c>
      <c r="O61" s="47">
        <v>1543</v>
      </c>
      <c r="P61" s="47">
        <v>1145</v>
      </c>
      <c r="Q61" s="47">
        <v>0</v>
      </c>
      <c r="R61" s="47">
        <v>0</v>
      </c>
      <c r="S61" s="47">
        <f>R61+W61+P61</f>
        <v>1146</v>
      </c>
      <c r="T61" s="47">
        <v>0</v>
      </c>
      <c r="U61" s="47">
        <v>0</v>
      </c>
      <c r="V61" s="47">
        <v>1</v>
      </c>
      <c r="W61" s="47">
        <v>1</v>
      </c>
      <c r="X61" s="48">
        <f>O61/$M61</f>
        <v>0.99935233160621761</v>
      </c>
      <c r="Y61" s="48">
        <f>Q61/$M61</f>
        <v>0</v>
      </c>
      <c r="Z61" s="48">
        <f>V61/$M61</f>
        <v>6.4766839378238344E-4</v>
      </c>
      <c r="AA61" s="48">
        <f>P61/$S61</f>
        <v>0.99912739965095987</v>
      </c>
      <c r="AB61" s="48">
        <f>R61/$S61</f>
        <v>0</v>
      </c>
      <c r="AC61" s="48">
        <f>W61/$S61</f>
        <v>8.7260034904013963E-4</v>
      </c>
      <c r="AD61" s="35">
        <f>$N61/M61</f>
        <v>3.8860103626943004E-3</v>
      </c>
      <c r="AE61" s="35">
        <f>$N61/S61</f>
        <v>5.235602094240838E-3</v>
      </c>
      <c r="AF61" s="48">
        <f>J61/K61</f>
        <v>0.9</v>
      </c>
    </row>
    <row r="62" spans="1:32" x14ac:dyDescent="0.25">
      <c r="A62" s="44" t="s">
        <v>810</v>
      </c>
      <c r="B62" s="45" t="s">
        <v>24</v>
      </c>
      <c r="C62" s="46" t="s">
        <v>811</v>
      </c>
      <c r="D62" s="45" t="s">
        <v>26</v>
      </c>
      <c r="E62" s="45" t="s">
        <v>812</v>
      </c>
      <c r="F62" s="45" t="s">
        <v>28</v>
      </c>
      <c r="G62" s="45" t="s">
        <v>28</v>
      </c>
      <c r="H62" s="47">
        <v>140</v>
      </c>
      <c r="I62" s="47">
        <v>4</v>
      </c>
      <c r="J62" s="47">
        <v>233</v>
      </c>
      <c r="K62" s="47">
        <v>271</v>
      </c>
      <c r="L62" s="47">
        <v>4.2001999999999998E-2</v>
      </c>
      <c r="M62" s="47">
        <f>O62+Q62+V62</f>
        <v>10664</v>
      </c>
      <c r="N62" s="47">
        <v>42</v>
      </c>
      <c r="O62" s="47">
        <v>8870</v>
      </c>
      <c r="P62" s="47">
        <v>6452</v>
      </c>
      <c r="Q62" s="47">
        <v>0</v>
      </c>
      <c r="R62" s="47">
        <v>0</v>
      </c>
      <c r="S62" s="47">
        <f>R62+W62+P62</f>
        <v>7643</v>
      </c>
      <c r="T62" s="47">
        <v>73</v>
      </c>
      <c r="U62" s="47">
        <v>34</v>
      </c>
      <c r="V62" s="47">
        <v>1794</v>
      </c>
      <c r="W62" s="47">
        <v>1191</v>
      </c>
      <c r="X62" s="48">
        <f>O62/$M62</f>
        <v>0.83177044261065269</v>
      </c>
      <c r="Y62" s="48">
        <f>Q62/$M62</f>
        <v>0</v>
      </c>
      <c r="Z62" s="48">
        <f>V62/$M62</f>
        <v>0.16822955738934733</v>
      </c>
      <c r="AA62" s="48">
        <f>P62/$S62</f>
        <v>0.84417113698809365</v>
      </c>
      <c r="AB62" s="48">
        <f>R62/$S62</f>
        <v>0</v>
      </c>
      <c r="AC62" s="48">
        <f>W62/$S62</f>
        <v>0.15582886301190632</v>
      </c>
      <c r="AD62" s="35">
        <f>$N62/M62</f>
        <v>3.9384846211552886E-3</v>
      </c>
      <c r="AE62" s="35">
        <f>$N62/S62</f>
        <v>5.4952243883291899E-3</v>
      </c>
      <c r="AF62" s="48">
        <f>J62/K62</f>
        <v>0.85977859778597787</v>
      </c>
    </row>
    <row r="63" spans="1:32" x14ac:dyDescent="0.25">
      <c r="A63" s="44" t="s">
        <v>2059</v>
      </c>
      <c r="B63" s="45" t="s">
        <v>24</v>
      </c>
      <c r="C63" s="46" t="s">
        <v>2060</v>
      </c>
      <c r="D63" s="45" t="s">
        <v>26</v>
      </c>
      <c r="E63" s="45" t="s">
        <v>2061</v>
      </c>
      <c r="F63" s="45" t="s">
        <v>28</v>
      </c>
      <c r="G63" s="45" t="s">
        <v>28</v>
      </c>
      <c r="H63" s="47">
        <v>68</v>
      </c>
      <c r="I63" s="47">
        <v>1</v>
      </c>
      <c r="J63" s="47">
        <v>55</v>
      </c>
      <c r="K63" s="47">
        <v>57</v>
      </c>
      <c r="L63" s="47">
        <v>3.3082E-2</v>
      </c>
      <c r="M63" s="47">
        <f>O63+Q63+V63</f>
        <v>2476</v>
      </c>
      <c r="N63" s="47">
        <v>10</v>
      </c>
      <c r="O63" s="47">
        <v>2476</v>
      </c>
      <c r="P63" s="47">
        <v>1723</v>
      </c>
      <c r="Q63" s="47">
        <v>0</v>
      </c>
      <c r="R63" s="47">
        <v>0</v>
      </c>
      <c r="S63" s="47">
        <f>R63+W63+P63</f>
        <v>1723</v>
      </c>
      <c r="T63" s="47">
        <v>11</v>
      </c>
      <c r="U63" s="47">
        <v>1</v>
      </c>
      <c r="V63" s="47">
        <v>0</v>
      </c>
      <c r="W63" s="47">
        <v>0</v>
      </c>
      <c r="X63" s="48">
        <f>O63/$M63</f>
        <v>1</v>
      </c>
      <c r="Y63" s="48">
        <f>Q63/$M63</f>
        <v>0</v>
      </c>
      <c r="Z63" s="48">
        <f>V63/$M63</f>
        <v>0</v>
      </c>
      <c r="AA63" s="48">
        <f>P63/$S63</f>
        <v>1</v>
      </c>
      <c r="AB63" s="48">
        <f>R63/$S63</f>
        <v>0</v>
      </c>
      <c r="AC63" s="48">
        <f>W63/$S63</f>
        <v>0</v>
      </c>
      <c r="AD63" s="35">
        <f>$N63/M63</f>
        <v>4.0387722132471729E-3</v>
      </c>
      <c r="AE63" s="35">
        <f>$N63/S63</f>
        <v>5.8038305281485781E-3</v>
      </c>
      <c r="AF63" s="48">
        <f>J63/K63</f>
        <v>0.96491228070175439</v>
      </c>
    </row>
    <row r="64" spans="1:32" x14ac:dyDescent="0.25">
      <c r="A64" s="44" t="s">
        <v>2128</v>
      </c>
      <c r="B64" s="45" t="s">
        <v>24</v>
      </c>
      <c r="C64" s="46" t="s">
        <v>2129</v>
      </c>
      <c r="D64" s="45" t="s">
        <v>26</v>
      </c>
      <c r="E64" s="45" t="s">
        <v>2130</v>
      </c>
      <c r="F64" s="45" t="s">
        <v>28</v>
      </c>
      <c r="G64" s="45" t="s">
        <v>28</v>
      </c>
      <c r="H64" s="47">
        <v>41</v>
      </c>
      <c r="I64" s="47">
        <v>1</v>
      </c>
      <c r="J64" s="47">
        <v>36</v>
      </c>
      <c r="K64" s="47">
        <v>39</v>
      </c>
      <c r="L64" s="47">
        <v>2.5031999999999999E-2</v>
      </c>
      <c r="M64" s="47">
        <f>O64+Q64+V64</f>
        <v>2210</v>
      </c>
      <c r="N64" s="47">
        <v>9</v>
      </c>
      <c r="O64" s="47">
        <v>2210</v>
      </c>
      <c r="P64" s="47">
        <v>1558</v>
      </c>
      <c r="Q64" s="47">
        <v>0</v>
      </c>
      <c r="R64" s="47">
        <v>0</v>
      </c>
      <c r="S64" s="47">
        <f>R64+W64+P64</f>
        <v>1558</v>
      </c>
      <c r="T64" s="47">
        <v>1</v>
      </c>
      <c r="U64" s="47">
        <v>0</v>
      </c>
      <c r="V64" s="47">
        <v>0</v>
      </c>
      <c r="W64" s="47">
        <v>0</v>
      </c>
      <c r="X64" s="48">
        <f>O64/$M64</f>
        <v>1</v>
      </c>
      <c r="Y64" s="48">
        <f>Q64/$M64</f>
        <v>0</v>
      </c>
      <c r="Z64" s="48">
        <f>V64/$M64</f>
        <v>0</v>
      </c>
      <c r="AA64" s="48">
        <f>P64/$S64</f>
        <v>1</v>
      </c>
      <c r="AB64" s="48">
        <f>R64/$S64</f>
        <v>0</v>
      </c>
      <c r="AC64" s="48">
        <f>W64/$S64</f>
        <v>0</v>
      </c>
      <c r="AD64" s="35">
        <f>$N64/M64</f>
        <v>4.0723981900452491E-3</v>
      </c>
      <c r="AE64" s="35">
        <f>$N64/S64</f>
        <v>5.7766367137355584E-3</v>
      </c>
      <c r="AF64" s="48">
        <f>J64/K64</f>
        <v>0.92307692307692313</v>
      </c>
    </row>
    <row r="65" spans="1:32" x14ac:dyDescent="0.25">
      <c r="A65" s="44" t="s">
        <v>2083</v>
      </c>
      <c r="B65" s="45" t="s">
        <v>24</v>
      </c>
      <c r="C65" s="46" t="s">
        <v>2084</v>
      </c>
      <c r="D65" s="45" t="s">
        <v>26</v>
      </c>
      <c r="E65" s="45" t="s">
        <v>2085</v>
      </c>
      <c r="F65" s="45" t="s">
        <v>28</v>
      </c>
      <c r="G65" s="45" t="s">
        <v>28</v>
      </c>
      <c r="H65" s="47">
        <v>23</v>
      </c>
      <c r="I65" s="47">
        <v>0</v>
      </c>
      <c r="J65" s="47">
        <v>28</v>
      </c>
      <c r="K65" s="47">
        <v>31</v>
      </c>
      <c r="L65" s="47">
        <v>1.8731000000000001E-2</v>
      </c>
      <c r="M65" s="47">
        <f>O65+Q65+V65</f>
        <v>2189</v>
      </c>
      <c r="N65" s="47">
        <v>9</v>
      </c>
      <c r="O65" s="47">
        <v>2189</v>
      </c>
      <c r="P65" s="47">
        <v>1655</v>
      </c>
      <c r="Q65" s="47">
        <v>0</v>
      </c>
      <c r="R65" s="47">
        <v>0</v>
      </c>
      <c r="S65" s="47">
        <f>R65+W65+P65</f>
        <v>1655</v>
      </c>
      <c r="T65" s="47">
        <v>4</v>
      </c>
      <c r="U65" s="47">
        <v>0</v>
      </c>
      <c r="V65" s="47">
        <v>0</v>
      </c>
      <c r="W65" s="47">
        <v>0</v>
      </c>
      <c r="X65" s="48">
        <f>O65/$M65</f>
        <v>1</v>
      </c>
      <c r="Y65" s="48">
        <f>Q65/$M65</f>
        <v>0</v>
      </c>
      <c r="Z65" s="48">
        <f>V65/$M65</f>
        <v>0</v>
      </c>
      <c r="AA65" s="48">
        <f>P65/$S65</f>
        <v>1</v>
      </c>
      <c r="AB65" s="48">
        <f>R65/$S65</f>
        <v>0</v>
      </c>
      <c r="AC65" s="48">
        <f>W65/$S65</f>
        <v>0</v>
      </c>
      <c r="AD65" s="35">
        <f>$N65/M65</f>
        <v>4.1114664230242123E-3</v>
      </c>
      <c r="AE65" s="35">
        <f>$N65/S65</f>
        <v>5.4380664652567976E-3</v>
      </c>
      <c r="AF65" s="48">
        <f>J65/K65</f>
        <v>0.90322580645161288</v>
      </c>
    </row>
    <row r="66" spans="1:32" x14ac:dyDescent="0.25">
      <c r="A66" s="44" t="s">
        <v>1315</v>
      </c>
      <c r="B66" s="45" t="s">
        <v>24</v>
      </c>
      <c r="C66" s="46" t="s">
        <v>1316</v>
      </c>
      <c r="D66" s="45" t="s">
        <v>26</v>
      </c>
      <c r="E66" s="45" t="s">
        <v>1317</v>
      </c>
      <c r="F66" s="45" t="s">
        <v>28</v>
      </c>
      <c r="G66" s="45" t="s">
        <v>28</v>
      </c>
      <c r="H66" s="47">
        <v>86</v>
      </c>
      <c r="I66" s="47">
        <v>8</v>
      </c>
      <c r="J66" s="47">
        <v>95</v>
      </c>
      <c r="K66" s="47">
        <v>106</v>
      </c>
      <c r="L66" s="47">
        <v>2.8117E-2</v>
      </c>
      <c r="M66" s="47">
        <f>O66+Q66+V66</f>
        <v>5347</v>
      </c>
      <c r="N66" s="47">
        <v>22</v>
      </c>
      <c r="O66" s="47">
        <v>5164</v>
      </c>
      <c r="P66" s="47">
        <v>3770</v>
      </c>
      <c r="Q66" s="47">
        <v>0</v>
      </c>
      <c r="R66" s="47">
        <v>0</v>
      </c>
      <c r="S66" s="47">
        <f>R66+W66+P66</f>
        <v>3886</v>
      </c>
      <c r="T66" s="47">
        <v>9</v>
      </c>
      <c r="U66" s="47">
        <v>3</v>
      </c>
      <c r="V66" s="47">
        <v>183</v>
      </c>
      <c r="W66" s="47">
        <v>116</v>
      </c>
      <c r="X66" s="48">
        <f>O66/$M66</f>
        <v>0.96577520104731629</v>
      </c>
      <c r="Y66" s="48">
        <f>Q66/$M66</f>
        <v>0</v>
      </c>
      <c r="Z66" s="48">
        <f>V66/$M66</f>
        <v>3.4224798952683745E-2</v>
      </c>
      <c r="AA66" s="48">
        <f>P66/$S66</f>
        <v>0.97014925373134331</v>
      </c>
      <c r="AB66" s="48">
        <f>R66/$S66</f>
        <v>0</v>
      </c>
      <c r="AC66" s="48">
        <f>W66/$S66</f>
        <v>2.9850746268656716E-2</v>
      </c>
      <c r="AD66" s="35">
        <f>$N66/M66</f>
        <v>4.1144567046942212E-3</v>
      </c>
      <c r="AE66" s="35">
        <f>$N66/S66</f>
        <v>5.6613484302624811E-3</v>
      </c>
      <c r="AF66" s="48">
        <f>J66/K66</f>
        <v>0.89622641509433965</v>
      </c>
    </row>
    <row r="67" spans="1:32" x14ac:dyDescent="0.25">
      <c r="A67" s="44" t="s">
        <v>2035</v>
      </c>
      <c r="B67" s="45" t="s">
        <v>24</v>
      </c>
      <c r="C67" s="46" t="s">
        <v>2036</v>
      </c>
      <c r="D67" s="45" t="s">
        <v>26</v>
      </c>
      <c r="E67" s="45" t="s">
        <v>2037</v>
      </c>
      <c r="F67" s="45" t="s">
        <v>28</v>
      </c>
      <c r="G67" s="45" t="s">
        <v>28</v>
      </c>
      <c r="H67" s="47">
        <v>18</v>
      </c>
      <c r="I67" s="47">
        <v>0</v>
      </c>
      <c r="J67" s="47">
        <v>23</v>
      </c>
      <c r="K67" s="47">
        <v>30</v>
      </c>
      <c r="L67" s="47">
        <v>1.7045000000000001E-2</v>
      </c>
      <c r="M67" s="47">
        <f>O67+Q67+V67</f>
        <v>2902</v>
      </c>
      <c r="N67" s="47">
        <v>12</v>
      </c>
      <c r="O67" s="47">
        <v>2440</v>
      </c>
      <c r="P67" s="47">
        <v>1760</v>
      </c>
      <c r="Q67" s="47">
        <v>0</v>
      </c>
      <c r="R67" s="47">
        <v>0</v>
      </c>
      <c r="S67" s="47">
        <f>R67+W67+P67</f>
        <v>2097</v>
      </c>
      <c r="T67" s="47">
        <v>6</v>
      </c>
      <c r="U67" s="47">
        <v>2</v>
      </c>
      <c r="V67" s="47">
        <v>462</v>
      </c>
      <c r="W67" s="47">
        <v>337</v>
      </c>
      <c r="X67" s="48">
        <f>O67/$M67</f>
        <v>0.84079944865609924</v>
      </c>
      <c r="Y67" s="48">
        <f>Q67/$M67</f>
        <v>0</v>
      </c>
      <c r="Z67" s="48">
        <f>V67/$M67</f>
        <v>0.15920055134390076</v>
      </c>
      <c r="AA67" s="48">
        <f>P67/$S67</f>
        <v>0.83929422985216973</v>
      </c>
      <c r="AB67" s="48">
        <f>R67/$S67</f>
        <v>0</v>
      </c>
      <c r="AC67" s="48">
        <f>W67/$S67</f>
        <v>0.16070577014783025</v>
      </c>
      <c r="AD67" s="35">
        <f>$N67/M67</f>
        <v>4.1350792556857337E-3</v>
      </c>
      <c r="AE67" s="35">
        <f>$N67/S67</f>
        <v>5.7224606580829757E-3</v>
      </c>
      <c r="AF67" s="48">
        <f>J67/K67</f>
        <v>0.76666666666666672</v>
      </c>
    </row>
    <row r="68" spans="1:32" x14ac:dyDescent="0.25">
      <c r="A68" s="44" t="s">
        <v>1085</v>
      </c>
      <c r="B68" s="45" t="s">
        <v>24</v>
      </c>
      <c r="C68" s="46" t="s">
        <v>1086</v>
      </c>
      <c r="D68" s="45" t="s">
        <v>26</v>
      </c>
      <c r="E68" s="45" t="s">
        <v>1087</v>
      </c>
      <c r="F68" s="45" t="s">
        <v>28</v>
      </c>
      <c r="G68" s="45" t="s">
        <v>28</v>
      </c>
      <c r="H68" s="47">
        <v>433</v>
      </c>
      <c r="I68" s="47">
        <v>52</v>
      </c>
      <c r="J68" s="47">
        <v>232</v>
      </c>
      <c r="K68" s="47">
        <v>262</v>
      </c>
      <c r="L68" s="47">
        <v>5.3809999999999997E-2</v>
      </c>
      <c r="M68" s="47">
        <f>O68+Q68+V68</f>
        <v>7220</v>
      </c>
      <c r="N68" s="47">
        <v>30</v>
      </c>
      <c r="O68" s="47">
        <v>7094</v>
      </c>
      <c r="P68" s="47">
        <v>4869</v>
      </c>
      <c r="Q68" s="47">
        <v>0</v>
      </c>
      <c r="R68" s="47">
        <v>0</v>
      </c>
      <c r="S68" s="47">
        <f>R68+W68+P68</f>
        <v>4962</v>
      </c>
      <c r="T68" s="47">
        <v>39</v>
      </c>
      <c r="U68" s="47">
        <v>3</v>
      </c>
      <c r="V68" s="47">
        <v>126</v>
      </c>
      <c r="W68" s="47">
        <v>93</v>
      </c>
      <c r="X68" s="48">
        <f>O68/$M68</f>
        <v>0.98254847645429366</v>
      </c>
      <c r="Y68" s="48">
        <f>Q68/$M68</f>
        <v>0</v>
      </c>
      <c r="Z68" s="48">
        <f>V68/$M68</f>
        <v>1.7451523545706372E-2</v>
      </c>
      <c r="AA68" s="48">
        <f>P68/$S68</f>
        <v>0.98125755743651755</v>
      </c>
      <c r="AB68" s="48">
        <f>R68/$S68</f>
        <v>0</v>
      </c>
      <c r="AC68" s="48">
        <f>W68/$S68</f>
        <v>1.8742442563482467E-2</v>
      </c>
      <c r="AD68" s="35">
        <f>$N68/M68</f>
        <v>4.1551246537396124E-3</v>
      </c>
      <c r="AE68" s="35">
        <f>$N68/S68</f>
        <v>6.0459492140266021E-3</v>
      </c>
      <c r="AF68" s="48">
        <f>J68/K68</f>
        <v>0.8854961832061069</v>
      </c>
    </row>
    <row r="69" spans="1:32" x14ac:dyDescent="0.25">
      <c r="A69" s="44" t="s">
        <v>1467</v>
      </c>
      <c r="B69" s="45" t="s">
        <v>24</v>
      </c>
      <c r="C69" s="46" t="s">
        <v>1468</v>
      </c>
      <c r="D69" s="45" t="s">
        <v>26</v>
      </c>
      <c r="E69" s="45" t="s">
        <v>1469</v>
      </c>
      <c r="F69" s="45" t="s">
        <v>28</v>
      </c>
      <c r="G69" s="45" t="s">
        <v>28</v>
      </c>
      <c r="H69" s="47">
        <v>144</v>
      </c>
      <c r="I69" s="47">
        <v>31</v>
      </c>
      <c r="J69" s="47">
        <v>110</v>
      </c>
      <c r="K69" s="47">
        <v>126</v>
      </c>
      <c r="L69" s="47">
        <v>3.8136000000000003E-2</v>
      </c>
      <c r="M69" s="47">
        <f>O69+Q69+V69</f>
        <v>4552</v>
      </c>
      <c r="N69" s="47">
        <v>19</v>
      </c>
      <c r="O69" s="47">
        <v>4479</v>
      </c>
      <c r="P69" s="47">
        <v>3304</v>
      </c>
      <c r="Q69" s="47">
        <v>0</v>
      </c>
      <c r="R69" s="47">
        <v>0</v>
      </c>
      <c r="S69" s="47">
        <f>R69+W69+P69</f>
        <v>3352</v>
      </c>
      <c r="T69" s="47">
        <v>17</v>
      </c>
      <c r="U69" s="47">
        <v>1</v>
      </c>
      <c r="V69" s="47">
        <v>73</v>
      </c>
      <c r="W69" s="47">
        <v>48</v>
      </c>
      <c r="X69" s="48">
        <f>O69/$M69</f>
        <v>0.98396309314586994</v>
      </c>
      <c r="Y69" s="48">
        <f>Q69/$M69</f>
        <v>0</v>
      </c>
      <c r="Z69" s="48">
        <f>V69/$M69</f>
        <v>1.6036906854130051E-2</v>
      </c>
      <c r="AA69" s="48">
        <f>P69/$S69</f>
        <v>0.98568019093078763</v>
      </c>
      <c r="AB69" s="48">
        <f>R69/$S69</f>
        <v>0</v>
      </c>
      <c r="AC69" s="48">
        <f>W69/$S69</f>
        <v>1.4319809069212411E-2</v>
      </c>
      <c r="AD69" s="35">
        <f>$N69/M69</f>
        <v>4.1739894551845345E-3</v>
      </c>
      <c r="AE69" s="35">
        <f>$N69/S69</f>
        <v>5.6682577565632455E-3</v>
      </c>
      <c r="AF69" s="48">
        <f>J69/K69</f>
        <v>0.87301587301587302</v>
      </c>
    </row>
    <row r="70" spans="1:32" x14ac:dyDescent="0.25">
      <c r="A70" s="44" t="s">
        <v>1957</v>
      </c>
      <c r="B70" s="45" t="s">
        <v>24</v>
      </c>
      <c r="C70" s="46" t="s">
        <v>1958</v>
      </c>
      <c r="D70" s="45" t="s">
        <v>26</v>
      </c>
      <c r="E70" s="45" t="s">
        <v>1959</v>
      </c>
      <c r="F70" s="45" t="s">
        <v>28</v>
      </c>
      <c r="G70" s="45" t="s">
        <v>28</v>
      </c>
      <c r="H70" s="47">
        <v>115</v>
      </c>
      <c r="I70" s="47">
        <v>19</v>
      </c>
      <c r="J70" s="47">
        <v>76</v>
      </c>
      <c r="K70" s="47">
        <v>84</v>
      </c>
      <c r="L70" s="47">
        <v>4.3818000000000003E-2</v>
      </c>
      <c r="M70" s="47">
        <f>O70+Q70+V70</f>
        <v>2634</v>
      </c>
      <c r="N70" s="47">
        <v>11</v>
      </c>
      <c r="O70" s="47">
        <v>2596</v>
      </c>
      <c r="P70" s="47">
        <v>1917</v>
      </c>
      <c r="Q70" s="47">
        <v>0</v>
      </c>
      <c r="R70" s="47">
        <v>0</v>
      </c>
      <c r="S70" s="47">
        <f>R70+W70+P70</f>
        <v>1941</v>
      </c>
      <c r="T70" s="47">
        <v>10</v>
      </c>
      <c r="U70" s="47">
        <v>1</v>
      </c>
      <c r="V70" s="47">
        <v>38</v>
      </c>
      <c r="W70" s="47">
        <v>24</v>
      </c>
      <c r="X70" s="48">
        <f>O70/$M70</f>
        <v>0.9855732725892179</v>
      </c>
      <c r="Y70" s="48">
        <f>Q70/$M70</f>
        <v>0</v>
      </c>
      <c r="Z70" s="48">
        <f>V70/$M70</f>
        <v>1.4426727410782081E-2</v>
      </c>
      <c r="AA70" s="48">
        <f>P70/$S70</f>
        <v>0.98763523956723343</v>
      </c>
      <c r="AB70" s="48">
        <f>R70/$S70</f>
        <v>0</v>
      </c>
      <c r="AC70" s="48">
        <f>W70/$S70</f>
        <v>1.2364760432766615E-2</v>
      </c>
      <c r="AD70" s="35">
        <f>$N70/M70</f>
        <v>4.1761579347000758E-3</v>
      </c>
      <c r="AE70" s="35">
        <f>$N70/S70</f>
        <v>5.6671818650180323E-3</v>
      </c>
      <c r="AF70" s="48">
        <f>J70/K70</f>
        <v>0.90476190476190477</v>
      </c>
    </row>
    <row r="71" spans="1:32" x14ac:dyDescent="0.25">
      <c r="A71" s="44" t="s">
        <v>289</v>
      </c>
      <c r="B71" s="45" t="s">
        <v>24</v>
      </c>
      <c r="C71" s="46" t="s">
        <v>290</v>
      </c>
      <c r="D71" s="45" t="s">
        <v>26</v>
      </c>
      <c r="E71" s="45" t="s">
        <v>291</v>
      </c>
      <c r="F71" s="45" t="s">
        <v>28</v>
      </c>
      <c r="G71" s="45" t="s">
        <v>28</v>
      </c>
      <c r="H71" s="47">
        <v>869</v>
      </c>
      <c r="I71" s="47">
        <v>98</v>
      </c>
      <c r="J71" s="47">
        <v>526</v>
      </c>
      <c r="K71" s="47">
        <v>741</v>
      </c>
      <c r="L71" s="47">
        <v>5.3275000000000003E-2</v>
      </c>
      <c r="M71" s="47">
        <f>O71+Q71+V71</f>
        <v>23459</v>
      </c>
      <c r="N71" s="47">
        <v>98</v>
      </c>
      <c r="O71" s="47">
        <v>19418</v>
      </c>
      <c r="P71" s="47">
        <v>13909</v>
      </c>
      <c r="Q71" s="47">
        <v>0</v>
      </c>
      <c r="R71" s="47">
        <v>0</v>
      </c>
      <c r="S71" s="47">
        <f>R71+W71+P71</f>
        <v>16685</v>
      </c>
      <c r="T71" s="47">
        <v>65</v>
      </c>
      <c r="U71" s="47">
        <v>26</v>
      </c>
      <c r="V71" s="47">
        <v>4041</v>
      </c>
      <c r="W71" s="47">
        <v>2776</v>
      </c>
      <c r="X71" s="48">
        <f>O71/$M71</f>
        <v>0.82774201798883162</v>
      </c>
      <c r="Y71" s="48">
        <f>Q71/$M71</f>
        <v>0</v>
      </c>
      <c r="Z71" s="48">
        <f>V71/$M71</f>
        <v>0.17225798201116843</v>
      </c>
      <c r="AA71" s="48">
        <f>P71/$S71</f>
        <v>0.83362301468384781</v>
      </c>
      <c r="AB71" s="48">
        <f>R71/$S71</f>
        <v>0</v>
      </c>
      <c r="AC71" s="48">
        <f>W71/$S71</f>
        <v>0.16637698531615222</v>
      </c>
      <c r="AD71" s="35">
        <f>$N71/M71</f>
        <v>4.1775011722579823E-3</v>
      </c>
      <c r="AE71" s="35">
        <f>$N71/S71</f>
        <v>5.8735391069823194E-3</v>
      </c>
      <c r="AF71" s="48">
        <f>J71/K71</f>
        <v>0.70985155195681515</v>
      </c>
    </row>
    <row r="72" spans="1:32" x14ac:dyDescent="0.25">
      <c r="A72" s="44" t="s">
        <v>495</v>
      </c>
      <c r="B72" s="45" t="s">
        <v>24</v>
      </c>
      <c r="C72" s="46" t="s">
        <v>496</v>
      </c>
      <c r="D72" s="45" t="s">
        <v>26</v>
      </c>
      <c r="E72" s="45" t="s">
        <v>497</v>
      </c>
      <c r="F72" s="45" t="s">
        <v>28</v>
      </c>
      <c r="G72" s="45" t="s">
        <v>28</v>
      </c>
      <c r="H72" s="47">
        <v>127</v>
      </c>
      <c r="I72" s="47">
        <v>5</v>
      </c>
      <c r="J72" s="47">
        <v>184</v>
      </c>
      <c r="K72" s="47">
        <v>223</v>
      </c>
      <c r="L72" s="47">
        <v>2.2855E-2</v>
      </c>
      <c r="M72" s="47">
        <f>O72+Q72+V72</f>
        <v>15207</v>
      </c>
      <c r="N72" s="47">
        <v>64</v>
      </c>
      <c r="O72" s="47">
        <v>13233</v>
      </c>
      <c r="P72" s="47">
        <v>9757</v>
      </c>
      <c r="Q72" s="47">
        <v>0</v>
      </c>
      <c r="R72" s="47">
        <v>0</v>
      </c>
      <c r="S72" s="47">
        <f>R72+W72+P72</f>
        <v>11037</v>
      </c>
      <c r="T72" s="47">
        <v>47</v>
      </c>
      <c r="U72" s="47">
        <v>22</v>
      </c>
      <c r="V72" s="47">
        <v>1974</v>
      </c>
      <c r="W72" s="47">
        <v>1280</v>
      </c>
      <c r="X72" s="48">
        <f>O72/$M72</f>
        <v>0.87019135924245417</v>
      </c>
      <c r="Y72" s="48">
        <f>Q72/$M72</f>
        <v>0</v>
      </c>
      <c r="Z72" s="48">
        <f>V72/$M72</f>
        <v>0.12980864075754586</v>
      </c>
      <c r="AA72" s="48">
        <f>P72/$S72</f>
        <v>0.88402645646461897</v>
      </c>
      <c r="AB72" s="48">
        <f>R72/$S72</f>
        <v>0</v>
      </c>
      <c r="AC72" s="48">
        <f>W72/$S72</f>
        <v>0.11597354353538099</v>
      </c>
      <c r="AD72" s="35">
        <f>$N72/M72</f>
        <v>4.2085881501939893E-3</v>
      </c>
      <c r="AE72" s="35">
        <f>$N72/S72</f>
        <v>5.7986771767690494E-3</v>
      </c>
      <c r="AF72" s="48">
        <f>J72/K72</f>
        <v>0.82511210762331844</v>
      </c>
    </row>
    <row r="73" spans="1:32" x14ac:dyDescent="0.25">
      <c r="A73" s="44" t="s">
        <v>358</v>
      </c>
      <c r="B73" s="45" t="s">
        <v>24</v>
      </c>
      <c r="C73" s="46" t="s">
        <v>359</v>
      </c>
      <c r="D73" s="45" t="s">
        <v>26</v>
      </c>
      <c r="E73" s="45" t="s">
        <v>360</v>
      </c>
      <c r="F73" s="45" t="s">
        <v>28</v>
      </c>
      <c r="G73" s="45" t="s">
        <v>28</v>
      </c>
      <c r="H73" s="47">
        <v>369</v>
      </c>
      <c r="I73" s="47">
        <v>22</v>
      </c>
      <c r="J73" s="47">
        <v>383</v>
      </c>
      <c r="K73" s="47">
        <v>451</v>
      </c>
      <c r="L73" s="47">
        <v>3.6491999999999997E-2</v>
      </c>
      <c r="M73" s="47">
        <f>O73+Q73+V73</f>
        <v>20295</v>
      </c>
      <c r="N73" s="47">
        <v>87</v>
      </c>
      <c r="O73" s="47">
        <v>17126</v>
      </c>
      <c r="P73" s="47">
        <v>12359</v>
      </c>
      <c r="Q73" s="47">
        <v>0</v>
      </c>
      <c r="R73" s="47">
        <v>0</v>
      </c>
      <c r="S73" s="47">
        <f>R73+W73+P73</f>
        <v>14581</v>
      </c>
      <c r="T73" s="47">
        <v>37</v>
      </c>
      <c r="U73" s="47">
        <v>31</v>
      </c>
      <c r="V73" s="47">
        <v>3169</v>
      </c>
      <c r="W73" s="47">
        <v>2222</v>
      </c>
      <c r="X73" s="48">
        <f>O73/$M73</f>
        <v>0.8438531658043853</v>
      </c>
      <c r="Y73" s="48">
        <f>Q73/$M73</f>
        <v>0</v>
      </c>
      <c r="Z73" s="48">
        <f>V73/$M73</f>
        <v>0.15614683419561468</v>
      </c>
      <c r="AA73" s="48">
        <f>P73/$S73</f>
        <v>0.84760990329881347</v>
      </c>
      <c r="AB73" s="48">
        <f>R73/$S73</f>
        <v>0</v>
      </c>
      <c r="AC73" s="48">
        <f>W73/$S73</f>
        <v>0.15239009670118647</v>
      </c>
      <c r="AD73" s="35">
        <f>$N73/M73</f>
        <v>4.286770140428677E-3</v>
      </c>
      <c r="AE73" s="35">
        <f>$N73/S73</f>
        <v>5.9666689527467249E-3</v>
      </c>
      <c r="AF73" s="48">
        <f>J73/K73</f>
        <v>0.84922394678492241</v>
      </c>
    </row>
    <row r="74" spans="1:32" x14ac:dyDescent="0.25">
      <c r="A74" s="44" t="s">
        <v>2077</v>
      </c>
      <c r="B74" s="45" t="s">
        <v>24</v>
      </c>
      <c r="C74" s="46" t="s">
        <v>2078</v>
      </c>
      <c r="D74" s="45" t="s">
        <v>26</v>
      </c>
      <c r="E74" s="45" t="s">
        <v>2079</v>
      </c>
      <c r="F74" s="45" t="s">
        <v>28</v>
      </c>
      <c r="G74" s="45" t="s">
        <v>28</v>
      </c>
      <c r="H74" s="47">
        <v>29</v>
      </c>
      <c r="I74" s="47">
        <v>0</v>
      </c>
      <c r="J74" s="47">
        <v>28</v>
      </c>
      <c r="K74" s="47">
        <v>30</v>
      </c>
      <c r="L74" s="47">
        <v>1.7985999999999999E-2</v>
      </c>
      <c r="M74" s="47">
        <f>O74+Q74+V74</f>
        <v>2329</v>
      </c>
      <c r="N74" s="47">
        <v>10</v>
      </c>
      <c r="O74" s="47">
        <v>2329</v>
      </c>
      <c r="P74" s="47">
        <v>1668</v>
      </c>
      <c r="Q74" s="47">
        <v>0</v>
      </c>
      <c r="R74" s="47">
        <v>0</v>
      </c>
      <c r="S74" s="47">
        <f>R74+W74+P74</f>
        <v>1668</v>
      </c>
      <c r="T74" s="47">
        <v>1</v>
      </c>
      <c r="U74" s="47">
        <v>1</v>
      </c>
      <c r="V74" s="47">
        <v>0</v>
      </c>
      <c r="W74" s="47">
        <v>0</v>
      </c>
      <c r="X74" s="48">
        <f>O74/$M74</f>
        <v>1</v>
      </c>
      <c r="Y74" s="48">
        <f>Q74/$M74</f>
        <v>0</v>
      </c>
      <c r="Z74" s="48">
        <f>V74/$M74</f>
        <v>0</v>
      </c>
      <c r="AA74" s="48">
        <f>P74/$S74</f>
        <v>1</v>
      </c>
      <c r="AB74" s="48">
        <f>R74/$S74</f>
        <v>0</v>
      </c>
      <c r="AC74" s="48">
        <f>W74/$S74</f>
        <v>0</v>
      </c>
      <c r="AD74" s="35">
        <f>$N74/M74</f>
        <v>4.2936882782310002E-3</v>
      </c>
      <c r="AE74" s="35">
        <f>$N74/S74</f>
        <v>5.9952038369304557E-3</v>
      </c>
      <c r="AF74" s="48">
        <f>J74/K74</f>
        <v>0.93333333333333335</v>
      </c>
    </row>
    <row r="75" spans="1:32" x14ac:dyDescent="0.25">
      <c r="A75" s="44" t="s">
        <v>337</v>
      </c>
      <c r="B75" s="45" t="s">
        <v>24</v>
      </c>
      <c r="C75" s="46" t="s">
        <v>338</v>
      </c>
      <c r="D75" s="45" t="s">
        <v>26</v>
      </c>
      <c r="E75" s="45" t="s">
        <v>339</v>
      </c>
      <c r="F75" s="45" t="s">
        <v>28</v>
      </c>
      <c r="G75" s="45" t="s">
        <v>28</v>
      </c>
      <c r="H75" s="47">
        <v>666</v>
      </c>
      <c r="I75" s="47">
        <v>61</v>
      </c>
      <c r="J75" s="47">
        <v>593</v>
      </c>
      <c r="K75" s="47">
        <v>689</v>
      </c>
      <c r="L75" s="47">
        <v>5.2659999999999998E-2</v>
      </c>
      <c r="M75" s="47">
        <f>O75+Q75+V75</f>
        <v>22950</v>
      </c>
      <c r="N75" s="47">
        <v>99</v>
      </c>
      <c r="O75" s="47">
        <v>18939</v>
      </c>
      <c r="P75" s="47">
        <v>13084</v>
      </c>
      <c r="Q75" s="47">
        <v>0</v>
      </c>
      <c r="R75" s="47">
        <v>0</v>
      </c>
      <c r="S75" s="47">
        <f>R75+W75+P75</f>
        <v>15825</v>
      </c>
      <c r="T75" s="47">
        <v>134</v>
      </c>
      <c r="U75" s="47">
        <v>57</v>
      </c>
      <c r="V75" s="47">
        <v>4011</v>
      </c>
      <c r="W75" s="47">
        <v>2741</v>
      </c>
      <c r="X75" s="48">
        <f>O75/$M75</f>
        <v>0.82522875816993468</v>
      </c>
      <c r="Y75" s="48">
        <f>Q75/$M75</f>
        <v>0</v>
      </c>
      <c r="Z75" s="48">
        <f>V75/$M75</f>
        <v>0.17477124183006537</v>
      </c>
      <c r="AA75" s="48">
        <f>P75/$S75</f>
        <v>0.82679304897314376</v>
      </c>
      <c r="AB75" s="48">
        <f>R75/$S75</f>
        <v>0</v>
      </c>
      <c r="AC75" s="48">
        <f>W75/$S75</f>
        <v>0.17320695102685624</v>
      </c>
      <c r="AD75" s="35">
        <f>$N75/M75</f>
        <v>4.3137254901960782E-3</v>
      </c>
      <c r="AE75" s="35">
        <f>$N75/S75</f>
        <v>6.2559241706161136E-3</v>
      </c>
      <c r="AF75" s="48">
        <f>J75/K75</f>
        <v>0.86066763425253989</v>
      </c>
    </row>
    <row r="76" spans="1:32" x14ac:dyDescent="0.25">
      <c r="A76" s="44" t="s">
        <v>1926</v>
      </c>
      <c r="B76" s="45" t="s">
        <v>24</v>
      </c>
      <c r="C76" s="46" t="s">
        <v>1927</v>
      </c>
      <c r="D76" s="45" t="s">
        <v>26</v>
      </c>
      <c r="E76" s="45" t="s">
        <v>1928</v>
      </c>
      <c r="F76" s="45" t="s">
        <v>28</v>
      </c>
      <c r="G76" s="45" t="s">
        <v>28</v>
      </c>
      <c r="H76" s="47">
        <v>33</v>
      </c>
      <c r="I76" s="47">
        <v>1</v>
      </c>
      <c r="J76" s="47">
        <v>34</v>
      </c>
      <c r="K76" s="47">
        <v>36</v>
      </c>
      <c r="L76" s="47">
        <v>1.8433000000000001E-2</v>
      </c>
      <c r="M76" s="47">
        <f>O76+Q76+V76</f>
        <v>2753</v>
      </c>
      <c r="N76" s="47">
        <v>12</v>
      </c>
      <c r="O76" s="47">
        <v>2753</v>
      </c>
      <c r="P76" s="47">
        <v>1953</v>
      </c>
      <c r="Q76" s="47">
        <v>0</v>
      </c>
      <c r="R76" s="47">
        <v>0</v>
      </c>
      <c r="S76" s="47">
        <f>R76+W76+P76</f>
        <v>1953</v>
      </c>
      <c r="T76" s="47">
        <v>0</v>
      </c>
      <c r="U76" s="47">
        <v>0</v>
      </c>
      <c r="V76" s="47">
        <v>0</v>
      </c>
      <c r="W76" s="47">
        <v>0</v>
      </c>
      <c r="X76" s="48">
        <f>O76/$M76</f>
        <v>1</v>
      </c>
      <c r="Y76" s="48">
        <f>Q76/$M76</f>
        <v>0</v>
      </c>
      <c r="Z76" s="48">
        <f>V76/$M76</f>
        <v>0</v>
      </c>
      <c r="AA76" s="48">
        <f>P76/$S76</f>
        <v>1</v>
      </c>
      <c r="AB76" s="48">
        <f>R76/$S76</f>
        <v>0</v>
      </c>
      <c r="AC76" s="48">
        <f>W76/$S76</f>
        <v>0</v>
      </c>
      <c r="AD76" s="35">
        <f>$N76/M76</f>
        <v>4.3588812204867419E-3</v>
      </c>
      <c r="AE76" s="35">
        <f>$N76/S76</f>
        <v>6.1443932411674347E-3</v>
      </c>
      <c r="AF76" s="48">
        <f>J76/K76</f>
        <v>0.94444444444444442</v>
      </c>
    </row>
    <row r="77" spans="1:32" x14ac:dyDescent="0.25">
      <c r="A77" s="44" t="s">
        <v>325</v>
      </c>
      <c r="B77" s="45" t="s">
        <v>24</v>
      </c>
      <c r="C77" s="46" t="s">
        <v>326</v>
      </c>
      <c r="D77" s="45" t="s">
        <v>26</v>
      </c>
      <c r="E77" s="45" t="s">
        <v>327</v>
      </c>
      <c r="F77" s="45" t="s">
        <v>28</v>
      </c>
      <c r="G77" s="45" t="s">
        <v>28</v>
      </c>
      <c r="H77" s="47">
        <v>850</v>
      </c>
      <c r="I77" s="47">
        <v>62</v>
      </c>
      <c r="J77" s="47">
        <v>625</v>
      </c>
      <c r="K77" s="47">
        <v>775</v>
      </c>
      <c r="L77" s="47">
        <v>5.8423999999999997E-2</v>
      </c>
      <c r="M77" s="47">
        <f>O77+Q77+V77</f>
        <v>24465</v>
      </c>
      <c r="N77" s="47">
        <v>107</v>
      </c>
      <c r="O77" s="47">
        <v>19534</v>
      </c>
      <c r="P77" s="47">
        <v>13265</v>
      </c>
      <c r="Q77" s="47">
        <v>0</v>
      </c>
      <c r="R77" s="47">
        <v>0</v>
      </c>
      <c r="S77" s="47">
        <f>R77+W77+P77</f>
        <v>16704</v>
      </c>
      <c r="T77" s="47">
        <v>139</v>
      </c>
      <c r="U77" s="47">
        <v>45</v>
      </c>
      <c r="V77" s="47">
        <v>4931</v>
      </c>
      <c r="W77" s="47">
        <v>3439</v>
      </c>
      <c r="X77" s="48">
        <f>O77/$M77</f>
        <v>0.79844676067852038</v>
      </c>
      <c r="Y77" s="48">
        <f>Q77/$M77</f>
        <v>0</v>
      </c>
      <c r="Z77" s="48">
        <f>V77/$M77</f>
        <v>0.20155323932147967</v>
      </c>
      <c r="AA77" s="48">
        <f>P77/$S77</f>
        <v>0.79412116858237547</v>
      </c>
      <c r="AB77" s="48">
        <f>R77/$S77</f>
        <v>0</v>
      </c>
      <c r="AC77" s="48">
        <f>W77/$S77</f>
        <v>0.20587883141762453</v>
      </c>
      <c r="AD77" s="35">
        <f>$N77/M77</f>
        <v>4.3735949315348455E-3</v>
      </c>
      <c r="AE77" s="35">
        <f>$N77/S77</f>
        <v>6.4056513409961689E-3</v>
      </c>
      <c r="AF77" s="48">
        <f>J77/K77</f>
        <v>0.80645161290322576</v>
      </c>
    </row>
    <row r="78" spans="1:32" x14ac:dyDescent="0.25">
      <c r="A78" s="44" t="s">
        <v>208</v>
      </c>
      <c r="B78" s="45" t="s">
        <v>24</v>
      </c>
      <c r="C78" s="46" t="s">
        <v>209</v>
      </c>
      <c r="D78" s="45" t="s">
        <v>26</v>
      </c>
      <c r="E78" s="45" t="s">
        <v>210</v>
      </c>
      <c r="F78" s="45" t="s">
        <v>28</v>
      </c>
      <c r="G78" s="45" t="s">
        <v>28</v>
      </c>
      <c r="H78" s="47">
        <v>803</v>
      </c>
      <c r="I78" s="47">
        <v>49</v>
      </c>
      <c r="J78" s="47">
        <v>867</v>
      </c>
      <c r="K78" s="47">
        <v>1103</v>
      </c>
      <c r="L78" s="47">
        <v>5.6295999999999999E-2</v>
      </c>
      <c r="M78" s="47">
        <f>O78+Q78+V78</f>
        <v>34918</v>
      </c>
      <c r="N78" s="47">
        <v>154</v>
      </c>
      <c r="O78" s="47">
        <v>27434</v>
      </c>
      <c r="P78" s="47">
        <v>19593</v>
      </c>
      <c r="Q78" s="47">
        <v>0</v>
      </c>
      <c r="R78" s="47">
        <v>0</v>
      </c>
      <c r="S78" s="47">
        <f>R78+W78+P78</f>
        <v>24961</v>
      </c>
      <c r="T78" s="47">
        <v>314</v>
      </c>
      <c r="U78" s="47">
        <v>101</v>
      </c>
      <c r="V78" s="47">
        <v>7484</v>
      </c>
      <c r="W78" s="47">
        <v>5368</v>
      </c>
      <c r="X78" s="48">
        <f>O78/$M78</f>
        <v>0.78566928231857491</v>
      </c>
      <c r="Y78" s="48">
        <f>Q78/$M78</f>
        <v>0</v>
      </c>
      <c r="Z78" s="48">
        <f>V78/$M78</f>
        <v>0.21433071768142506</v>
      </c>
      <c r="AA78" s="48">
        <f>P78/$S78</f>
        <v>0.78494451344096794</v>
      </c>
      <c r="AB78" s="48">
        <f>R78/$S78</f>
        <v>0</v>
      </c>
      <c r="AC78" s="48">
        <f>W78/$S78</f>
        <v>0.21505548655903209</v>
      </c>
      <c r="AD78" s="35">
        <f>$N78/M78</f>
        <v>4.4103327796551923E-3</v>
      </c>
      <c r="AE78" s="35">
        <f>$N78/S78</f>
        <v>6.1696246143984612E-3</v>
      </c>
      <c r="AF78" s="48">
        <f>J78/K78</f>
        <v>0.78603807796917502</v>
      </c>
    </row>
    <row r="79" spans="1:32" x14ac:dyDescent="0.25">
      <c r="A79" s="44" t="s">
        <v>2050</v>
      </c>
      <c r="B79" s="45" t="s">
        <v>24</v>
      </c>
      <c r="C79" s="46" t="s">
        <v>2051</v>
      </c>
      <c r="D79" s="45" t="s">
        <v>26</v>
      </c>
      <c r="E79" s="45" t="s">
        <v>2052</v>
      </c>
      <c r="F79" s="45" t="s">
        <v>28</v>
      </c>
      <c r="G79" s="45" t="s">
        <v>28</v>
      </c>
      <c r="H79" s="47">
        <v>8</v>
      </c>
      <c r="I79" s="47">
        <v>0</v>
      </c>
      <c r="J79" s="47">
        <v>19</v>
      </c>
      <c r="K79" s="47">
        <v>19</v>
      </c>
      <c r="L79" s="47">
        <v>1.0881999999999999E-2</v>
      </c>
      <c r="M79" s="47">
        <f>O79+Q79+V79</f>
        <v>2485</v>
      </c>
      <c r="N79" s="47">
        <v>11</v>
      </c>
      <c r="O79" s="47">
        <v>2485</v>
      </c>
      <c r="P79" s="47">
        <v>1746</v>
      </c>
      <c r="Q79" s="47">
        <v>0</v>
      </c>
      <c r="R79" s="47">
        <v>0</v>
      </c>
      <c r="S79" s="47">
        <f>R79+W79+P79</f>
        <v>1746</v>
      </c>
      <c r="T79" s="47">
        <v>2</v>
      </c>
      <c r="U79" s="47">
        <v>0</v>
      </c>
      <c r="V79" s="47">
        <v>0</v>
      </c>
      <c r="W79" s="47">
        <v>0</v>
      </c>
      <c r="X79" s="48">
        <f>O79/$M79</f>
        <v>1</v>
      </c>
      <c r="Y79" s="48">
        <f>Q79/$M79</f>
        <v>0</v>
      </c>
      <c r="Z79" s="48">
        <f>V79/$M79</f>
        <v>0</v>
      </c>
      <c r="AA79" s="48">
        <f>P79/$S79</f>
        <v>1</v>
      </c>
      <c r="AB79" s="48">
        <f>R79/$S79</f>
        <v>0</v>
      </c>
      <c r="AC79" s="48">
        <f>W79/$S79</f>
        <v>0</v>
      </c>
      <c r="AD79" s="35">
        <f>$N79/M79</f>
        <v>4.4265593561368206E-3</v>
      </c>
      <c r="AE79" s="35">
        <f>$N79/S79</f>
        <v>6.3001145475372281E-3</v>
      </c>
      <c r="AF79" s="48">
        <f>J79/K79</f>
        <v>1</v>
      </c>
    </row>
    <row r="80" spans="1:32" x14ac:dyDescent="0.25">
      <c r="A80" s="44" t="s">
        <v>2029</v>
      </c>
      <c r="B80" s="45" t="s">
        <v>24</v>
      </c>
      <c r="C80" s="46" t="s">
        <v>2030</v>
      </c>
      <c r="D80" s="45" t="s">
        <v>26</v>
      </c>
      <c r="E80" s="45" t="s">
        <v>2031</v>
      </c>
      <c r="F80" s="45" t="s">
        <v>28</v>
      </c>
      <c r="G80" s="45" t="s">
        <v>28</v>
      </c>
      <c r="H80" s="47">
        <v>28</v>
      </c>
      <c r="I80" s="47">
        <v>1</v>
      </c>
      <c r="J80" s="47">
        <v>36</v>
      </c>
      <c r="K80" s="47">
        <v>37</v>
      </c>
      <c r="L80" s="47">
        <v>2.0903999999999999E-2</v>
      </c>
      <c r="M80" s="47">
        <f>O80+Q80+V80</f>
        <v>2478</v>
      </c>
      <c r="N80" s="47">
        <v>11</v>
      </c>
      <c r="O80" s="47">
        <v>2473</v>
      </c>
      <c r="P80" s="47">
        <v>1770</v>
      </c>
      <c r="Q80" s="47">
        <v>0</v>
      </c>
      <c r="R80" s="47">
        <v>0</v>
      </c>
      <c r="S80" s="47">
        <f>R80+W80+P80</f>
        <v>1773</v>
      </c>
      <c r="T80" s="47">
        <v>4</v>
      </c>
      <c r="U80" s="47">
        <v>0</v>
      </c>
      <c r="V80" s="47">
        <v>5</v>
      </c>
      <c r="W80" s="47">
        <v>3</v>
      </c>
      <c r="X80" s="48">
        <f>O80/$M80</f>
        <v>0.99798224374495559</v>
      </c>
      <c r="Y80" s="48">
        <f>Q80/$M80</f>
        <v>0</v>
      </c>
      <c r="Z80" s="48">
        <f>V80/$M80</f>
        <v>2.0177562550443904E-3</v>
      </c>
      <c r="AA80" s="48">
        <f>P80/$S80</f>
        <v>0.99830795262267347</v>
      </c>
      <c r="AB80" s="48">
        <f>R80/$S80</f>
        <v>0</v>
      </c>
      <c r="AC80" s="48">
        <f>W80/$S80</f>
        <v>1.6920473773265651E-3</v>
      </c>
      <c r="AD80" s="35">
        <f>$N80/M80</f>
        <v>4.4390637610976598E-3</v>
      </c>
      <c r="AE80" s="35">
        <f>$N80/S80</f>
        <v>6.2041737168640719E-3</v>
      </c>
      <c r="AF80" s="48">
        <f>J80/K80</f>
        <v>0.97297297297297303</v>
      </c>
    </row>
    <row r="81" spans="1:32" x14ac:dyDescent="0.25">
      <c r="A81" s="44" t="s">
        <v>822</v>
      </c>
      <c r="B81" s="45" t="s">
        <v>24</v>
      </c>
      <c r="C81" s="46" t="s">
        <v>823</v>
      </c>
      <c r="D81" s="45" t="s">
        <v>26</v>
      </c>
      <c r="E81" s="45" t="s">
        <v>824</v>
      </c>
      <c r="F81" s="45" t="s">
        <v>28</v>
      </c>
      <c r="G81" s="45" t="s">
        <v>28</v>
      </c>
      <c r="H81" s="47">
        <v>476</v>
      </c>
      <c r="I81" s="47">
        <v>46</v>
      </c>
      <c r="J81" s="47">
        <v>317</v>
      </c>
      <c r="K81" s="47">
        <v>386</v>
      </c>
      <c r="L81" s="47">
        <v>6.0171000000000002E-2</v>
      </c>
      <c r="M81" s="47">
        <f>O81+Q81+V81</f>
        <v>10546</v>
      </c>
      <c r="N81" s="47">
        <v>47</v>
      </c>
      <c r="O81" s="47">
        <v>9446</v>
      </c>
      <c r="P81" s="47">
        <v>6415</v>
      </c>
      <c r="Q81" s="47">
        <v>0</v>
      </c>
      <c r="R81" s="47">
        <v>0</v>
      </c>
      <c r="S81" s="47">
        <f>R81+W81+P81</f>
        <v>7096</v>
      </c>
      <c r="T81" s="47">
        <v>19</v>
      </c>
      <c r="U81" s="47">
        <v>13</v>
      </c>
      <c r="V81" s="47">
        <v>1100</v>
      </c>
      <c r="W81" s="47">
        <v>681</v>
      </c>
      <c r="X81" s="48">
        <f>O81/$M81</f>
        <v>0.89569505025602125</v>
      </c>
      <c r="Y81" s="48">
        <f>Q81/$M81</f>
        <v>0</v>
      </c>
      <c r="Z81" s="48">
        <f>V81/$M81</f>
        <v>0.10430494974397876</v>
      </c>
      <c r="AA81" s="48">
        <f>P81/$S81</f>
        <v>0.90403043968432917</v>
      </c>
      <c r="AB81" s="48">
        <f>R81/$S81</f>
        <v>0</v>
      </c>
      <c r="AC81" s="48">
        <f>W81/$S81</f>
        <v>9.5969560315670804E-2</v>
      </c>
      <c r="AD81" s="35">
        <f>$N81/M81</f>
        <v>4.4566660345154562E-3</v>
      </c>
      <c r="AE81" s="35">
        <f>$N81/S81</f>
        <v>6.6234498308906428E-3</v>
      </c>
      <c r="AF81" s="48">
        <f>J81/K81</f>
        <v>0.82124352331606221</v>
      </c>
    </row>
    <row r="82" spans="1:32" x14ac:dyDescent="0.25">
      <c r="A82" s="2" t="s">
        <v>1844</v>
      </c>
      <c r="B82" s="3" t="s">
        <v>24</v>
      </c>
      <c r="C82" s="4" t="s">
        <v>1845</v>
      </c>
      <c r="D82" s="3" t="s">
        <v>26</v>
      </c>
      <c r="E82" s="3" t="s">
        <v>1846</v>
      </c>
      <c r="F82" s="3" t="s">
        <v>28</v>
      </c>
      <c r="G82" s="3" t="s">
        <v>28</v>
      </c>
      <c r="H82" s="5">
        <v>7</v>
      </c>
      <c r="I82" s="5">
        <v>0</v>
      </c>
      <c r="J82" s="5">
        <v>21</v>
      </c>
      <c r="K82" s="5">
        <v>22</v>
      </c>
      <c r="L82" s="5">
        <v>1.0222999999999999E-2</v>
      </c>
      <c r="M82" s="5">
        <f>O82+Q82+V82</f>
        <v>2858</v>
      </c>
      <c r="N82" s="5">
        <v>13</v>
      </c>
      <c r="O82" s="5">
        <v>2858</v>
      </c>
      <c r="P82" s="5">
        <v>2152</v>
      </c>
      <c r="Q82" s="5">
        <v>0</v>
      </c>
      <c r="R82" s="5">
        <v>0</v>
      </c>
      <c r="S82" s="5">
        <f>R82+W82+P82</f>
        <v>2152</v>
      </c>
      <c r="T82" s="5">
        <v>2</v>
      </c>
      <c r="U82" s="5">
        <v>0</v>
      </c>
      <c r="V82" s="5">
        <v>0</v>
      </c>
      <c r="W82" s="5">
        <v>0</v>
      </c>
      <c r="X82" s="37">
        <f>O82/$M82</f>
        <v>1</v>
      </c>
      <c r="Y82" s="37">
        <f>Q82/$M82</f>
        <v>0</v>
      </c>
      <c r="Z82" s="37">
        <f>V82/$M82</f>
        <v>0</v>
      </c>
      <c r="AA82" s="37">
        <f>P82/$S82</f>
        <v>1</v>
      </c>
      <c r="AB82" s="37">
        <f>R82/$S82</f>
        <v>0</v>
      </c>
      <c r="AC82" s="37">
        <f>W82/$S82</f>
        <v>0</v>
      </c>
      <c r="AD82" s="36">
        <f>$N82/M82</f>
        <v>4.5486354093771872E-3</v>
      </c>
      <c r="AE82" s="36">
        <f>$N82/S82</f>
        <v>6.0408921933085506E-3</v>
      </c>
      <c r="AF82" s="37">
        <f>J82/K82</f>
        <v>0.95454545454545459</v>
      </c>
    </row>
    <row r="83" spans="1:32" x14ac:dyDescent="0.25">
      <c r="A83" s="2" t="s">
        <v>1796</v>
      </c>
      <c r="B83" s="3" t="s">
        <v>24</v>
      </c>
      <c r="C83" s="4" t="s">
        <v>1797</v>
      </c>
      <c r="D83" s="3" t="s">
        <v>26</v>
      </c>
      <c r="E83" s="3" t="s">
        <v>1798</v>
      </c>
      <c r="F83" s="3" t="s">
        <v>28</v>
      </c>
      <c r="G83" s="3" t="s">
        <v>28</v>
      </c>
      <c r="H83" s="5">
        <v>26</v>
      </c>
      <c r="I83" s="5">
        <v>0</v>
      </c>
      <c r="J83" s="5">
        <v>39</v>
      </c>
      <c r="K83" s="5">
        <v>41</v>
      </c>
      <c r="L83" s="5">
        <v>1.8013999999999999E-2</v>
      </c>
      <c r="M83" s="5">
        <f>O83+Q83+V83</f>
        <v>3223</v>
      </c>
      <c r="N83" s="5">
        <v>15</v>
      </c>
      <c r="O83" s="5">
        <v>3083</v>
      </c>
      <c r="P83" s="5">
        <v>2276</v>
      </c>
      <c r="Q83" s="5">
        <v>0</v>
      </c>
      <c r="R83" s="5">
        <v>0</v>
      </c>
      <c r="S83" s="5">
        <f>R83+W83+P83</f>
        <v>2382</v>
      </c>
      <c r="T83" s="5">
        <v>2</v>
      </c>
      <c r="U83" s="5">
        <v>3</v>
      </c>
      <c r="V83" s="5">
        <v>140</v>
      </c>
      <c r="W83" s="5">
        <v>106</v>
      </c>
      <c r="X83" s="37">
        <f>O83/$M83</f>
        <v>0.95656220912193612</v>
      </c>
      <c r="Y83" s="37">
        <f>Q83/$M83</f>
        <v>0</v>
      </c>
      <c r="Z83" s="37">
        <f>V83/$M83</f>
        <v>4.3437790878063917E-2</v>
      </c>
      <c r="AA83" s="37">
        <f>P83/$S83</f>
        <v>0.9554995801847187</v>
      </c>
      <c r="AB83" s="37">
        <f>R83/$S83</f>
        <v>0</v>
      </c>
      <c r="AC83" s="37">
        <f>W83/$S83</f>
        <v>4.4500419815281279E-2</v>
      </c>
      <c r="AD83" s="36">
        <f>$N83/M83</f>
        <v>4.6540490226497054E-3</v>
      </c>
      <c r="AE83" s="36">
        <f>$N83/S83</f>
        <v>6.2972292191435771E-3</v>
      </c>
      <c r="AF83" s="37">
        <f>J83/K83</f>
        <v>0.95121951219512191</v>
      </c>
    </row>
    <row r="84" spans="1:32" x14ac:dyDescent="0.25">
      <c r="A84" s="2" t="s">
        <v>153</v>
      </c>
      <c r="B84" s="3" t="s">
        <v>24</v>
      </c>
      <c r="C84" s="4" t="s">
        <v>154</v>
      </c>
      <c r="D84" s="3" t="s">
        <v>26</v>
      </c>
      <c r="E84" s="3" t="s">
        <v>155</v>
      </c>
      <c r="F84" s="3" t="s">
        <v>28</v>
      </c>
      <c r="G84" s="3" t="s">
        <v>28</v>
      </c>
      <c r="H84" s="5">
        <v>730</v>
      </c>
      <c r="I84" s="5">
        <v>1</v>
      </c>
      <c r="J84" s="5">
        <v>719</v>
      </c>
      <c r="K84" s="5">
        <v>1064</v>
      </c>
      <c r="L84" s="5">
        <v>4.5053999999999997E-2</v>
      </c>
      <c r="M84" s="5">
        <f>O84+Q84+V84</f>
        <v>58204</v>
      </c>
      <c r="N84" s="5">
        <v>282</v>
      </c>
      <c r="O84" s="5">
        <v>36242</v>
      </c>
      <c r="P84" s="5">
        <v>23616</v>
      </c>
      <c r="Q84" s="5">
        <v>0</v>
      </c>
      <c r="R84" s="5">
        <v>0</v>
      </c>
      <c r="S84" s="5">
        <f>R84+W84+P84</f>
        <v>37564</v>
      </c>
      <c r="T84" s="5">
        <v>37</v>
      </c>
      <c r="U84" s="5">
        <v>409</v>
      </c>
      <c r="V84" s="5">
        <v>21962</v>
      </c>
      <c r="W84" s="5">
        <v>13948</v>
      </c>
      <c r="X84" s="37">
        <f>O84/$M84</f>
        <v>0.62267198130712664</v>
      </c>
      <c r="Y84" s="37">
        <f>Q84/$M84</f>
        <v>0</v>
      </c>
      <c r="Z84" s="37">
        <f>V84/$M84</f>
        <v>0.37732801869287336</v>
      </c>
      <c r="AA84" s="37">
        <f>P84/$S84</f>
        <v>0.62868704078372906</v>
      </c>
      <c r="AB84" s="37">
        <f>R84/$S84</f>
        <v>0</v>
      </c>
      <c r="AC84" s="37">
        <f>W84/$S84</f>
        <v>0.37131295921627089</v>
      </c>
      <c r="AD84" s="36">
        <f>$N84/M84</f>
        <v>4.8450278331386163E-3</v>
      </c>
      <c r="AE84" s="36">
        <f>$N84/S84</f>
        <v>7.5071877329357896E-3</v>
      </c>
      <c r="AF84" s="37">
        <f>J84/K84</f>
        <v>0.6757518796992481</v>
      </c>
    </row>
    <row r="85" spans="1:32" x14ac:dyDescent="0.25">
      <c r="A85" s="2" t="s">
        <v>1431</v>
      </c>
      <c r="B85" s="3" t="s">
        <v>24</v>
      </c>
      <c r="C85" s="4" t="s">
        <v>1432</v>
      </c>
      <c r="D85" s="3" t="s">
        <v>26</v>
      </c>
      <c r="E85" s="3" t="s">
        <v>1433</v>
      </c>
      <c r="F85" s="3" t="s">
        <v>28</v>
      </c>
      <c r="G85" s="3" t="s">
        <v>28</v>
      </c>
      <c r="H85" s="5">
        <v>153</v>
      </c>
      <c r="I85" s="5">
        <v>16</v>
      </c>
      <c r="J85" s="5">
        <v>111</v>
      </c>
      <c r="K85" s="5">
        <v>120</v>
      </c>
      <c r="L85" s="5">
        <v>3.5714000000000003E-2</v>
      </c>
      <c r="M85" s="5">
        <f>O85+Q85+V85</f>
        <v>4911</v>
      </c>
      <c r="N85" s="5">
        <v>24</v>
      </c>
      <c r="O85" s="5">
        <v>4876</v>
      </c>
      <c r="P85" s="5">
        <v>3360</v>
      </c>
      <c r="Q85" s="5">
        <v>0</v>
      </c>
      <c r="R85" s="5">
        <v>0</v>
      </c>
      <c r="S85" s="5">
        <f>R85+W85+P85</f>
        <v>3381</v>
      </c>
      <c r="T85" s="5">
        <v>11</v>
      </c>
      <c r="U85" s="5">
        <v>3</v>
      </c>
      <c r="V85" s="5">
        <v>35</v>
      </c>
      <c r="W85" s="5">
        <v>21</v>
      </c>
      <c r="X85" s="37">
        <f>O85/$M85</f>
        <v>0.99287314192628795</v>
      </c>
      <c r="Y85" s="37">
        <f>Q85/$M85</f>
        <v>0</v>
      </c>
      <c r="Z85" s="37">
        <f>V85/$M85</f>
        <v>7.1268580737120753E-3</v>
      </c>
      <c r="AA85" s="37">
        <f>P85/$S85</f>
        <v>0.99378881987577639</v>
      </c>
      <c r="AB85" s="37">
        <f>R85/$S85</f>
        <v>0</v>
      </c>
      <c r="AC85" s="37">
        <f>W85/$S85</f>
        <v>6.2111801242236021E-3</v>
      </c>
      <c r="AD85" s="36">
        <f>$N85/M85</f>
        <v>4.8869883934025658E-3</v>
      </c>
      <c r="AE85" s="36">
        <f>$N85/S85</f>
        <v>7.0984915705412602E-3</v>
      </c>
      <c r="AF85" s="37">
        <f>J85/K85</f>
        <v>0.92500000000000004</v>
      </c>
    </row>
    <row r="86" spans="1:32" x14ac:dyDescent="0.25">
      <c r="A86" s="2" t="s">
        <v>2225</v>
      </c>
      <c r="B86" s="3" t="s">
        <v>24</v>
      </c>
      <c r="C86" s="4" t="s">
        <v>2226</v>
      </c>
      <c r="D86" s="3" t="s">
        <v>26</v>
      </c>
      <c r="E86" s="3" t="s">
        <v>2227</v>
      </c>
      <c r="F86" s="3" t="s">
        <v>28</v>
      </c>
      <c r="G86" s="3" t="s">
        <v>28</v>
      </c>
      <c r="H86" s="5">
        <v>9</v>
      </c>
      <c r="I86" s="5">
        <v>0</v>
      </c>
      <c r="J86" s="5">
        <v>14</v>
      </c>
      <c r="K86" s="5">
        <v>16</v>
      </c>
      <c r="L86" s="5">
        <v>1.1611E-2</v>
      </c>
      <c r="M86" s="5">
        <f>O86+Q86+V86</f>
        <v>1838</v>
      </c>
      <c r="N86" s="5">
        <v>9</v>
      </c>
      <c r="O86" s="5">
        <v>1838</v>
      </c>
      <c r="P86" s="5">
        <v>1378</v>
      </c>
      <c r="Q86" s="5">
        <v>0</v>
      </c>
      <c r="R86" s="5">
        <v>0</v>
      </c>
      <c r="S86" s="5">
        <f>R86+W86+P86</f>
        <v>1378</v>
      </c>
      <c r="T86" s="5">
        <v>0</v>
      </c>
      <c r="U86" s="5">
        <v>0</v>
      </c>
      <c r="V86" s="5">
        <v>0</v>
      </c>
      <c r="W86" s="5">
        <v>0</v>
      </c>
      <c r="X86" s="37">
        <f>O86/$M86</f>
        <v>1</v>
      </c>
      <c r="Y86" s="37">
        <f>Q86/$M86</f>
        <v>0</v>
      </c>
      <c r="Z86" s="37">
        <f>V86/$M86</f>
        <v>0</v>
      </c>
      <c r="AA86" s="37">
        <f>P86/$S86</f>
        <v>1</v>
      </c>
      <c r="AB86" s="37">
        <f>R86/$S86</f>
        <v>0</v>
      </c>
      <c r="AC86" s="37">
        <f>W86/$S86</f>
        <v>0</v>
      </c>
      <c r="AD86" s="36">
        <f>$N86/M86</f>
        <v>4.8966267682263327E-3</v>
      </c>
      <c r="AE86" s="36">
        <f>$N86/S86</f>
        <v>6.5312046444121917E-3</v>
      </c>
      <c r="AF86" s="37">
        <f>J86/K86</f>
        <v>0.875</v>
      </c>
    </row>
    <row r="87" spans="1:32" x14ac:dyDescent="0.25">
      <c r="A87" s="2" t="s">
        <v>2293</v>
      </c>
      <c r="B87" s="3" t="s">
        <v>24</v>
      </c>
      <c r="C87" s="4" t="s">
        <v>2294</v>
      </c>
      <c r="D87" s="3" t="s">
        <v>26</v>
      </c>
      <c r="E87" s="3" t="s">
        <v>2295</v>
      </c>
      <c r="F87" s="3" t="s">
        <v>28</v>
      </c>
      <c r="G87" s="3" t="s">
        <v>28</v>
      </c>
      <c r="H87" s="5">
        <v>20</v>
      </c>
      <c r="I87" s="5">
        <v>0</v>
      </c>
      <c r="J87" s="5">
        <v>20</v>
      </c>
      <c r="K87" s="5">
        <v>21</v>
      </c>
      <c r="L87" s="5">
        <v>1.7662000000000001E-2</v>
      </c>
      <c r="M87" s="5">
        <f>O87+Q87+V87</f>
        <v>1633</v>
      </c>
      <c r="N87" s="5">
        <v>8</v>
      </c>
      <c r="O87" s="5">
        <v>1629</v>
      </c>
      <c r="P87" s="5">
        <v>1189</v>
      </c>
      <c r="Q87" s="5">
        <v>0</v>
      </c>
      <c r="R87" s="5">
        <v>0</v>
      </c>
      <c r="S87" s="5">
        <f>R87+W87+P87</f>
        <v>1192</v>
      </c>
      <c r="T87" s="5">
        <v>0</v>
      </c>
      <c r="U87" s="5">
        <v>0</v>
      </c>
      <c r="V87" s="5">
        <v>4</v>
      </c>
      <c r="W87" s="5">
        <v>3</v>
      </c>
      <c r="X87" s="37">
        <f>O87/$M87</f>
        <v>0.99755052051439064</v>
      </c>
      <c r="Y87" s="37">
        <f>Q87/$M87</f>
        <v>0</v>
      </c>
      <c r="Z87" s="37">
        <f>V87/$M87</f>
        <v>2.449479485609308E-3</v>
      </c>
      <c r="AA87" s="37">
        <f>P87/$S87</f>
        <v>0.99748322147651003</v>
      </c>
      <c r="AB87" s="37">
        <f>R87/$S87</f>
        <v>0</v>
      </c>
      <c r="AC87" s="37">
        <f>W87/$S87</f>
        <v>2.5167785234899327E-3</v>
      </c>
      <c r="AD87" s="36">
        <f>$N87/M87</f>
        <v>4.8989589712186161E-3</v>
      </c>
      <c r="AE87" s="36">
        <f>$N87/S87</f>
        <v>6.7114093959731542E-3</v>
      </c>
      <c r="AF87" s="37">
        <f>J87/K87</f>
        <v>0.95238095238095233</v>
      </c>
    </row>
    <row r="88" spans="1:32" x14ac:dyDescent="0.25">
      <c r="A88" s="2" t="s">
        <v>1569</v>
      </c>
      <c r="B88" s="3" t="s">
        <v>24</v>
      </c>
      <c r="C88" s="4" t="s">
        <v>1570</v>
      </c>
      <c r="D88" s="3" t="s">
        <v>26</v>
      </c>
      <c r="E88" s="3" t="s">
        <v>1571</v>
      </c>
      <c r="F88" s="3" t="s">
        <v>28</v>
      </c>
      <c r="G88" s="3" t="s">
        <v>28</v>
      </c>
      <c r="H88" s="5">
        <v>21</v>
      </c>
      <c r="I88" s="5">
        <v>1</v>
      </c>
      <c r="J88" s="5">
        <v>46</v>
      </c>
      <c r="K88" s="5">
        <v>48</v>
      </c>
      <c r="L88" s="5">
        <v>1.6315E-2</v>
      </c>
      <c r="M88" s="5">
        <f>O88+Q88+V88</f>
        <v>4239</v>
      </c>
      <c r="N88" s="5">
        <v>21</v>
      </c>
      <c r="O88" s="5">
        <v>3986</v>
      </c>
      <c r="P88" s="5">
        <v>2942</v>
      </c>
      <c r="Q88" s="5">
        <v>0</v>
      </c>
      <c r="R88" s="5">
        <v>0</v>
      </c>
      <c r="S88" s="5">
        <f>R88+W88+P88</f>
        <v>3099</v>
      </c>
      <c r="T88" s="5">
        <v>2</v>
      </c>
      <c r="U88" s="5">
        <v>4</v>
      </c>
      <c r="V88" s="5">
        <v>253</v>
      </c>
      <c r="W88" s="5">
        <v>157</v>
      </c>
      <c r="X88" s="37">
        <f>O88/$M88</f>
        <v>0.94031611229063461</v>
      </c>
      <c r="Y88" s="37">
        <f>Q88/$M88</f>
        <v>0</v>
      </c>
      <c r="Z88" s="37">
        <f>V88/$M88</f>
        <v>5.9683887709365419E-2</v>
      </c>
      <c r="AA88" s="37">
        <f>P88/$S88</f>
        <v>0.94933849628912548</v>
      </c>
      <c r="AB88" s="37">
        <f>R88/$S88</f>
        <v>0</v>
      </c>
      <c r="AC88" s="37">
        <f>W88/$S88</f>
        <v>5.0661503710874474E-2</v>
      </c>
      <c r="AD88" s="36">
        <f>$N88/M88</f>
        <v>4.953998584571833E-3</v>
      </c>
      <c r="AE88" s="36">
        <f>$N88/S88</f>
        <v>6.7763794772507258E-3</v>
      </c>
      <c r="AF88" s="37">
        <f>J88/K88</f>
        <v>0.95833333333333337</v>
      </c>
    </row>
    <row r="89" spans="1:32" x14ac:dyDescent="0.25">
      <c r="A89" s="2" t="s">
        <v>32</v>
      </c>
      <c r="B89" s="3" t="s">
        <v>24</v>
      </c>
      <c r="C89" s="4" t="s">
        <v>33</v>
      </c>
      <c r="D89" s="3" t="s">
        <v>26</v>
      </c>
      <c r="E89" s="3" t="s">
        <v>34</v>
      </c>
      <c r="F89" s="3" t="s">
        <v>28</v>
      </c>
      <c r="G89" s="3" t="s">
        <v>28</v>
      </c>
      <c r="H89" s="5">
        <v>7418</v>
      </c>
      <c r="I89" s="5">
        <v>589</v>
      </c>
      <c r="J89" s="5">
        <v>3989</v>
      </c>
      <c r="K89" s="5">
        <v>6789</v>
      </c>
      <c r="L89" s="5">
        <v>0.119061</v>
      </c>
      <c r="M89" s="5">
        <f>O89+Q89+V89</f>
        <v>139687</v>
      </c>
      <c r="N89" s="5">
        <v>695</v>
      </c>
      <c r="O89" s="5">
        <v>87924</v>
      </c>
      <c r="P89" s="5">
        <v>57021</v>
      </c>
      <c r="Q89" s="5">
        <v>0</v>
      </c>
      <c r="R89" s="5">
        <v>0</v>
      </c>
      <c r="S89" s="5">
        <f>R89+W89+P89</f>
        <v>90349</v>
      </c>
      <c r="T89" s="5">
        <v>847</v>
      </c>
      <c r="U89" s="5">
        <v>382</v>
      </c>
      <c r="V89" s="5">
        <v>51763</v>
      </c>
      <c r="W89" s="5">
        <v>33328</v>
      </c>
      <c r="X89" s="37">
        <f>O89/$M89</f>
        <v>0.62943581006106508</v>
      </c>
      <c r="Y89" s="37">
        <f>Q89/$M89</f>
        <v>0</v>
      </c>
      <c r="Z89" s="37">
        <f>V89/$M89</f>
        <v>0.37056418993893492</v>
      </c>
      <c r="AA89" s="37">
        <f>P89/$S89</f>
        <v>0.63111932616852429</v>
      </c>
      <c r="AB89" s="37">
        <f>R89/$S89</f>
        <v>0</v>
      </c>
      <c r="AC89" s="37">
        <f>W89/$S89</f>
        <v>0.36888067383147571</v>
      </c>
      <c r="AD89" s="36">
        <f>$N89/M89</f>
        <v>4.9754093079527805E-3</v>
      </c>
      <c r="AE89" s="36">
        <f>$N89/S89</f>
        <v>7.6923928322394268E-3</v>
      </c>
      <c r="AF89" s="37">
        <f>J89/K89</f>
        <v>0.5875681249079393</v>
      </c>
    </row>
    <row r="90" spans="1:32" x14ac:dyDescent="0.25">
      <c r="A90" s="2" t="s">
        <v>711</v>
      </c>
      <c r="B90" s="3" t="s">
        <v>24</v>
      </c>
      <c r="C90" s="4" t="s">
        <v>712</v>
      </c>
      <c r="D90" s="3" t="s">
        <v>26</v>
      </c>
      <c r="E90" s="3" t="s">
        <v>713</v>
      </c>
      <c r="F90" s="3" t="s">
        <v>28</v>
      </c>
      <c r="G90" s="3" t="s">
        <v>28</v>
      </c>
      <c r="H90" s="5">
        <v>233</v>
      </c>
      <c r="I90" s="5">
        <v>4</v>
      </c>
      <c r="J90" s="5">
        <v>326</v>
      </c>
      <c r="K90" s="5">
        <v>354</v>
      </c>
      <c r="L90" s="5">
        <v>4.9399999999999999E-2</v>
      </c>
      <c r="M90" s="5">
        <f>O90+Q90+V90</f>
        <v>11774</v>
      </c>
      <c r="N90" s="5">
        <v>59</v>
      </c>
      <c r="O90" s="5">
        <v>10137</v>
      </c>
      <c r="P90" s="5">
        <v>7166</v>
      </c>
      <c r="Q90" s="5">
        <v>0</v>
      </c>
      <c r="R90" s="5">
        <v>0</v>
      </c>
      <c r="S90" s="5">
        <f>R90+W90+P90</f>
        <v>8261</v>
      </c>
      <c r="T90" s="5">
        <v>92</v>
      </c>
      <c r="U90" s="5">
        <v>33</v>
      </c>
      <c r="V90" s="5">
        <v>1637</v>
      </c>
      <c r="W90" s="5">
        <v>1095</v>
      </c>
      <c r="X90" s="37">
        <f>O90/$M90</f>
        <v>0.86096483777815525</v>
      </c>
      <c r="Y90" s="37">
        <f>Q90/$M90</f>
        <v>0</v>
      </c>
      <c r="Z90" s="37">
        <f>V90/$M90</f>
        <v>0.13903516222184475</v>
      </c>
      <c r="AA90" s="37">
        <f>P90/$S90</f>
        <v>0.8674494613242949</v>
      </c>
      <c r="AB90" s="37">
        <f>R90/$S90</f>
        <v>0</v>
      </c>
      <c r="AC90" s="37">
        <f>W90/$S90</f>
        <v>0.13255053867570513</v>
      </c>
      <c r="AD90" s="36">
        <f>$N90/M90</f>
        <v>5.0110412773908611E-3</v>
      </c>
      <c r="AE90" s="36">
        <f>$N90/S90</f>
        <v>7.141992494855344E-3</v>
      </c>
      <c r="AF90" s="37">
        <f>J90/K90</f>
        <v>0.92090395480225984</v>
      </c>
    </row>
    <row r="91" spans="1:32" x14ac:dyDescent="0.25">
      <c r="A91" s="2" t="s">
        <v>1905</v>
      </c>
      <c r="B91" s="3" t="s">
        <v>24</v>
      </c>
      <c r="C91" s="4" t="s">
        <v>1906</v>
      </c>
      <c r="D91" s="3" t="s">
        <v>26</v>
      </c>
      <c r="E91" s="3" t="s">
        <v>1907</v>
      </c>
      <c r="F91" s="3" t="s">
        <v>28</v>
      </c>
      <c r="G91" s="3" t="s">
        <v>28</v>
      </c>
      <c r="H91" s="5">
        <v>98</v>
      </c>
      <c r="I91" s="5">
        <v>10</v>
      </c>
      <c r="J91" s="5">
        <v>91</v>
      </c>
      <c r="K91" s="5">
        <v>100</v>
      </c>
      <c r="L91" s="5">
        <v>5.0505000000000001E-2</v>
      </c>
      <c r="M91" s="5">
        <f>O91+Q91+V91</f>
        <v>2782</v>
      </c>
      <c r="N91" s="5">
        <v>14</v>
      </c>
      <c r="O91" s="5">
        <v>2741</v>
      </c>
      <c r="P91" s="5">
        <v>1980</v>
      </c>
      <c r="Q91" s="5">
        <v>0</v>
      </c>
      <c r="R91" s="5">
        <v>0</v>
      </c>
      <c r="S91" s="5">
        <f>R91+W91+P91</f>
        <v>2011</v>
      </c>
      <c r="T91" s="5">
        <v>5</v>
      </c>
      <c r="U91" s="5">
        <v>1</v>
      </c>
      <c r="V91" s="5">
        <v>41</v>
      </c>
      <c r="W91" s="5">
        <v>31</v>
      </c>
      <c r="X91" s="37">
        <f>O91/$M91</f>
        <v>0.98526240115025165</v>
      </c>
      <c r="Y91" s="37">
        <f>Q91/$M91</f>
        <v>0</v>
      </c>
      <c r="Z91" s="37">
        <f>V91/$M91</f>
        <v>1.4737598849748382E-2</v>
      </c>
      <c r="AA91" s="37">
        <f>P91/$S91</f>
        <v>0.98458478368970659</v>
      </c>
      <c r="AB91" s="37">
        <f>R91/$S91</f>
        <v>0</v>
      </c>
      <c r="AC91" s="37">
        <f>W91/$S91</f>
        <v>1.5415216310293387E-2</v>
      </c>
      <c r="AD91" s="36">
        <f>$N91/M91</f>
        <v>5.0323508267433505E-3</v>
      </c>
      <c r="AE91" s="36">
        <f>$N91/S91</f>
        <v>6.9617105917454004E-3</v>
      </c>
      <c r="AF91" s="37">
        <f>J91/K91</f>
        <v>0.91</v>
      </c>
    </row>
    <row r="92" spans="1:32" x14ac:dyDescent="0.25">
      <c r="A92" s="2" t="s">
        <v>132</v>
      </c>
      <c r="B92" s="3" t="s">
        <v>24</v>
      </c>
      <c r="C92" s="4" t="s">
        <v>133</v>
      </c>
      <c r="D92" s="3" t="s">
        <v>26</v>
      </c>
      <c r="E92" s="3" t="s">
        <v>134</v>
      </c>
      <c r="F92" s="3" t="s">
        <v>28</v>
      </c>
      <c r="G92" s="3" t="s">
        <v>28</v>
      </c>
      <c r="H92" s="5">
        <v>1875</v>
      </c>
      <c r="I92" s="5">
        <v>147</v>
      </c>
      <c r="J92" s="5">
        <v>1324</v>
      </c>
      <c r="K92" s="5">
        <v>2071</v>
      </c>
      <c r="L92" s="5">
        <v>8.3209000000000005E-2</v>
      </c>
      <c r="M92" s="5">
        <f>O92+Q92+V92</f>
        <v>52012</v>
      </c>
      <c r="N92" s="5">
        <v>262</v>
      </c>
      <c r="O92" s="5">
        <v>35622</v>
      </c>
      <c r="P92" s="5">
        <v>24889</v>
      </c>
      <c r="Q92" s="5">
        <v>0</v>
      </c>
      <c r="R92" s="5">
        <v>0</v>
      </c>
      <c r="S92" s="5">
        <f>R92+W92+P92</f>
        <v>35833</v>
      </c>
      <c r="T92" s="5">
        <v>247</v>
      </c>
      <c r="U92" s="5">
        <v>159</v>
      </c>
      <c r="V92" s="5">
        <v>16390</v>
      </c>
      <c r="W92" s="5">
        <v>10944</v>
      </c>
      <c r="X92" s="37">
        <f>O92/$M92</f>
        <v>0.68488041221256635</v>
      </c>
      <c r="Y92" s="37">
        <f>Q92/$M92</f>
        <v>0</v>
      </c>
      <c r="Z92" s="37">
        <f>V92/$M92</f>
        <v>0.31511958778743365</v>
      </c>
      <c r="AA92" s="37">
        <f>P92/$S92</f>
        <v>0.69458320542516672</v>
      </c>
      <c r="AB92" s="37">
        <f>R92/$S92</f>
        <v>0</v>
      </c>
      <c r="AC92" s="37">
        <f>W92/$S92</f>
        <v>0.30541679457483323</v>
      </c>
      <c r="AD92" s="36">
        <f>$N92/M92</f>
        <v>5.0372990848265783E-3</v>
      </c>
      <c r="AE92" s="36">
        <f>$N92/S92</f>
        <v>7.31169592275277E-3</v>
      </c>
      <c r="AF92" s="37">
        <f>J92/K92</f>
        <v>0.6393046837276678</v>
      </c>
    </row>
    <row r="93" spans="1:32" x14ac:dyDescent="0.25">
      <c r="A93" s="2" t="s">
        <v>753</v>
      </c>
      <c r="B93" s="3" t="s">
        <v>24</v>
      </c>
      <c r="C93" s="4" t="s">
        <v>754</v>
      </c>
      <c r="D93" s="3" t="s">
        <v>26</v>
      </c>
      <c r="E93" s="3" t="s">
        <v>755</v>
      </c>
      <c r="F93" s="3" t="s">
        <v>28</v>
      </c>
      <c r="G93" s="3" t="s">
        <v>28</v>
      </c>
      <c r="H93" s="5">
        <v>220</v>
      </c>
      <c r="I93" s="5">
        <v>2</v>
      </c>
      <c r="J93" s="5">
        <v>133</v>
      </c>
      <c r="K93" s="5">
        <v>298</v>
      </c>
      <c r="L93" s="5">
        <v>4.3804000000000003E-2</v>
      </c>
      <c r="M93" s="5">
        <f>O93+Q93+V93</f>
        <v>14094</v>
      </c>
      <c r="N93" s="5">
        <v>72</v>
      </c>
      <c r="O93" s="5">
        <v>9807</v>
      </c>
      <c r="P93" s="5">
        <v>6803</v>
      </c>
      <c r="Q93" s="5">
        <v>0</v>
      </c>
      <c r="R93" s="5">
        <v>0</v>
      </c>
      <c r="S93" s="5">
        <f>R93+W93+P93</f>
        <v>9745</v>
      </c>
      <c r="T93" s="5">
        <v>13</v>
      </c>
      <c r="U93" s="5">
        <v>24</v>
      </c>
      <c r="V93" s="5">
        <v>4287</v>
      </c>
      <c r="W93" s="5">
        <v>2942</v>
      </c>
      <c r="X93" s="37">
        <f>O93/$M93</f>
        <v>0.69582801191996591</v>
      </c>
      <c r="Y93" s="37">
        <f>Q93/$M93</f>
        <v>0</v>
      </c>
      <c r="Z93" s="37">
        <f>V93/$M93</f>
        <v>0.30417198808003404</v>
      </c>
      <c r="AA93" s="37">
        <f>P93/$S93</f>
        <v>0.69810159055926113</v>
      </c>
      <c r="AB93" s="37">
        <f>R93/$S93</f>
        <v>0</v>
      </c>
      <c r="AC93" s="37">
        <f>W93/$S93</f>
        <v>0.30189840944073881</v>
      </c>
      <c r="AD93" s="36">
        <f>$N93/M93</f>
        <v>5.108556832694764E-3</v>
      </c>
      <c r="AE93" s="36">
        <f>$N93/S93</f>
        <v>7.3884043099025137E-3</v>
      </c>
      <c r="AF93" s="37">
        <f>J93/K93</f>
        <v>0.44630872483221479</v>
      </c>
    </row>
    <row r="94" spans="1:32" x14ac:dyDescent="0.25">
      <c r="A94" s="2" t="s">
        <v>732</v>
      </c>
      <c r="B94" s="3" t="s">
        <v>24</v>
      </c>
      <c r="C94" s="4" t="s">
        <v>733</v>
      </c>
      <c r="D94" s="3" t="s">
        <v>26</v>
      </c>
      <c r="E94" s="3" t="s">
        <v>734</v>
      </c>
      <c r="F94" s="3" t="s">
        <v>28</v>
      </c>
      <c r="G94" s="3" t="s">
        <v>28</v>
      </c>
      <c r="H94" s="5">
        <v>464</v>
      </c>
      <c r="I94" s="5">
        <v>43</v>
      </c>
      <c r="J94" s="5">
        <v>373</v>
      </c>
      <c r="K94" s="5">
        <v>414</v>
      </c>
      <c r="L94" s="5">
        <v>5.9957000000000003E-2</v>
      </c>
      <c r="M94" s="5">
        <f>O94+Q94+V94</f>
        <v>11465</v>
      </c>
      <c r="N94" s="5">
        <v>59</v>
      </c>
      <c r="O94" s="5">
        <v>10194</v>
      </c>
      <c r="P94" s="5">
        <v>6905</v>
      </c>
      <c r="Q94" s="5">
        <v>0</v>
      </c>
      <c r="R94" s="5">
        <v>0</v>
      </c>
      <c r="S94" s="5">
        <f>R94+W94+P94</f>
        <v>7728</v>
      </c>
      <c r="T94" s="5">
        <v>29</v>
      </c>
      <c r="U94" s="5">
        <v>16</v>
      </c>
      <c r="V94" s="5">
        <v>1271</v>
      </c>
      <c r="W94" s="5">
        <v>823</v>
      </c>
      <c r="X94" s="37">
        <f>O94/$M94</f>
        <v>0.88914086349760135</v>
      </c>
      <c r="Y94" s="37">
        <f>Q94/$M94</f>
        <v>0</v>
      </c>
      <c r="Z94" s="37">
        <f>V94/$M94</f>
        <v>0.11085913650239861</v>
      </c>
      <c r="AA94" s="37">
        <f>P94/$S94</f>
        <v>0.89350414078674945</v>
      </c>
      <c r="AB94" s="37">
        <f>R94/$S94</f>
        <v>0</v>
      </c>
      <c r="AC94" s="37">
        <f>W94/$S94</f>
        <v>0.10649585921325051</v>
      </c>
      <c r="AD94" s="36">
        <f>$N94/M94</f>
        <v>5.1460968163977326E-3</v>
      </c>
      <c r="AE94" s="36">
        <f>$N94/S94</f>
        <v>7.634575569358178E-3</v>
      </c>
      <c r="AF94" s="37">
        <f>J94/K94</f>
        <v>0.90096618357487923</v>
      </c>
    </row>
    <row r="95" spans="1:32" x14ac:dyDescent="0.25">
      <c r="A95" s="2" t="s">
        <v>573</v>
      </c>
      <c r="B95" s="3" t="s">
        <v>24</v>
      </c>
      <c r="C95" s="4" t="s">
        <v>574</v>
      </c>
      <c r="D95" s="3" t="s">
        <v>26</v>
      </c>
      <c r="E95" s="3" t="s">
        <v>575</v>
      </c>
      <c r="F95" s="3" t="s">
        <v>28</v>
      </c>
      <c r="G95" s="3" t="s">
        <v>28</v>
      </c>
      <c r="H95" s="5">
        <v>822</v>
      </c>
      <c r="I95" s="5">
        <v>71</v>
      </c>
      <c r="J95" s="5">
        <v>537</v>
      </c>
      <c r="K95" s="5">
        <v>676</v>
      </c>
      <c r="L95" s="5">
        <v>7.7790999999999999E-2</v>
      </c>
      <c r="M95" s="5">
        <f>O95+Q95+V95</f>
        <v>14251</v>
      </c>
      <c r="N95" s="5">
        <v>74</v>
      </c>
      <c r="O95" s="5">
        <v>12188</v>
      </c>
      <c r="P95" s="5">
        <v>8690</v>
      </c>
      <c r="Q95" s="5">
        <v>0</v>
      </c>
      <c r="R95" s="5">
        <v>0</v>
      </c>
      <c r="S95" s="5">
        <f>R95+W95+P95</f>
        <v>10210</v>
      </c>
      <c r="T95" s="5">
        <v>85</v>
      </c>
      <c r="U95" s="5">
        <v>19</v>
      </c>
      <c r="V95" s="5">
        <v>2063</v>
      </c>
      <c r="W95" s="5">
        <v>1520</v>
      </c>
      <c r="X95" s="37">
        <f>O95/$M95</f>
        <v>0.85523822889621781</v>
      </c>
      <c r="Y95" s="37">
        <f>Q95/$M95</f>
        <v>0</v>
      </c>
      <c r="Z95" s="37">
        <f>V95/$M95</f>
        <v>0.14476177110378219</v>
      </c>
      <c r="AA95" s="37">
        <f>P95/$S95</f>
        <v>0.85112634671890308</v>
      </c>
      <c r="AB95" s="37">
        <f>R95/$S95</f>
        <v>0</v>
      </c>
      <c r="AC95" s="37">
        <f>W95/$S95</f>
        <v>0.14887365328109697</v>
      </c>
      <c r="AD95" s="36">
        <f>$N95/M95</f>
        <v>5.1926180618903934E-3</v>
      </c>
      <c r="AE95" s="36">
        <f>$N95/S95</f>
        <v>7.2477962781586679E-3</v>
      </c>
      <c r="AF95" s="37">
        <f>J95/K95</f>
        <v>0.79437869822485208</v>
      </c>
    </row>
    <row r="96" spans="1:32" x14ac:dyDescent="0.25">
      <c r="A96" s="2" t="s">
        <v>2261</v>
      </c>
      <c r="B96" s="3" t="s">
        <v>24</v>
      </c>
      <c r="C96" s="4" t="s">
        <v>2262</v>
      </c>
      <c r="D96" s="3" t="s">
        <v>26</v>
      </c>
      <c r="E96" s="3" t="s">
        <v>2263</v>
      </c>
      <c r="F96" s="3" t="s">
        <v>28</v>
      </c>
      <c r="G96" s="3" t="s">
        <v>28</v>
      </c>
      <c r="H96" s="5">
        <v>13</v>
      </c>
      <c r="I96" s="5">
        <v>0</v>
      </c>
      <c r="J96" s="5">
        <v>17</v>
      </c>
      <c r="K96" s="5">
        <v>17</v>
      </c>
      <c r="L96" s="5">
        <v>1.3514E-2</v>
      </c>
      <c r="M96" s="5">
        <f>O96+Q96+V96</f>
        <v>1730</v>
      </c>
      <c r="N96" s="5">
        <v>9</v>
      </c>
      <c r="O96" s="5">
        <v>1718</v>
      </c>
      <c r="P96" s="5">
        <v>1258</v>
      </c>
      <c r="Q96" s="5">
        <v>0</v>
      </c>
      <c r="R96" s="5">
        <v>0</v>
      </c>
      <c r="S96" s="5">
        <f>R96+W96+P96</f>
        <v>1267</v>
      </c>
      <c r="T96" s="5">
        <v>0</v>
      </c>
      <c r="U96" s="5">
        <v>0</v>
      </c>
      <c r="V96" s="5">
        <v>12</v>
      </c>
      <c r="W96" s="5">
        <v>9</v>
      </c>
      <c r="X96" s="37">
        <f>O96/$M96</f>
        <v>0.99306358381502891</v>
      </c>
      <c r="Y96" s="37">
        <f>Q96/$M96</f>
        <v>0</v>
      </c>
      <c r="Z96" s="37">
        <f>V96/$M96</f>
        <v>6.9364161849710983E-3</v>
      </c>
      <c r="AA96" s="37">
        <f>P96/$S96</f>
        <v>0.99289660615627462</v>
      </c>
      <c r="AB96" s="37">
        <f>R96/$S96</f>
        <v>0</v>
      </c>
      <c r="AC96" s="37">
        <f>W96/$S96</f>
        <v>7.1033938437253356E-3</v>
      </c>
      <c r="AD96" s="36">
        <f>$N96/M96</f>
        <v>5.2023121387283237E-3</v>
      </c>
      <c r="AE96" s="36">
        <f>$N96/S96</f>
        <v>7.1033938437253356E-3</v>
      </c>
      <c r="AF96" s="37">
        <f>J96/K96</f>
        <v>1</v>
      </c>
    </row>
    <row r="97" spans="1:32" x14ac:dyDescent="0.25">
      <c r="A97" s="2" t="s">
        <v>2086</v>
      </c>
      <c r="B97" s="3" t="s">
        <v>24</v>
      </c>
      <c r="C97" s="4" t="s">
        <v>2087</v>
      </c>
      <c r="D97" s="3" t="s">
        <v>26</v>
      </c>
      <c r="E97" s="3" t="s">
        <v>2088</v>
      </c>
      <c r="F97" s="3" t="s">
        <v>28</v>
      </c>
      <c r="G97" s="3" t="s">
        <v>28</v>
      </c>
      <c r="H97" s="5">
        <v>17</v>
      </c>
      <c r="I97" s="5">
        <v>0</v>
      </c>
      <c r="J97" s="5">
        <v>27</v>
      </c>
      <c r="K97" s="5">
        <v>28</v>
      </c>
      <c r="L97" s="5">
        <v>1.7010999999999998E-2</v>
      </c>
      <c r="M97" s="5">
        <f>O97+Q97+V97</f>
        <v>2299</v>
      </c>
      <c r="N97" s="5">
        <v>12</v>
      </c>
      <c r="O97" s="5">
        <v>2299</v>
      </c>
      <c r="P97" s="5">
        <v>1646</v>
      </c>
      <c r="Q97" s="5">
        <v>0</v>
      </c>
      <c r="R97" s="5">
        <v>0</v>
      </c>
      <c r="S97" s="5">
        <f>R97+W97+P97</f>
        <v>1646</v>
      </c>
      <c r="T97" s="5">
        <v>3</v>
      </c>
      <c r="U97" s="5">
        <v>0</v>
      </c>
      <c r="V97" s="5">
        <v>0</v>
      </c>
      <c r="W97" s="5">
        <v>0</v>
      </c>
      <c r="X97" s="37">
        <f>O97/$M97</f>
        <v>1</v>
      </c>
      <c r="Y97" s="37">
        <f>Q97/$M97</f>
        <v>0</v>
      </c>
      <c r="Z97" s="37">
        <f>V97/$M97</f>
        <v>0</v>
      </c>
      <c r="AA97" s="37">
        <f>P97/$S97</f>
        <v>1</v>
      </c>
      <c r="AB97" s="37">
        <f>R97/$S97</f>
        <v>0</v>
      </c>
      <c r="AC97" s="37">
        <f>W97/$S97</f>
        <v>0</v>
      </c>
      <c r="AD97" s="36">
        <f>$N97/M97</f>
        <v>5.2196607220530667E-3</v>
      </c>
      <c r="AE97" s="36">
        <f>$N97/S97</f>
        <v>7.2904009720534627E-3</v>
      </c>
      <c r="AF97" s="37">
        <f>J97/K97</f>
        <v>0.9642857142857143</v>
      </c>
    </row>
    <row r="98" spans="1:32" x14ac:dyDescent="0.25">
      <c r="A98" s="2" t="s">
        <v>1437</v>
      </c>
      <c r="B98" s="3" t="s">
        <v>24</v>
      </c>
      <c r="C98" s="4" t="s">
        <v>1438</v>
      </c>
      <c r="D98" s="3" t="s">
        <v>26</v>
      </c>
      <c r="E98" s="3" t="s">
        <v>1439</v>
      </c>
      <c r="F98" s="3" t="s">
        <v>28</v>
      </c>
      <c r="G98" s="3" t="s">
        <v>28</v>
      </c>
      <c r="H98" s="5">
        <v>35</v>
      </c>
      <c r="I98" s="5">
        <v>0</v>
      </c>
      <c r="J98" s="5">
        <v>67</v>
      </c>
      <c r="K98" s="5">
        <v>73</v>
      </c>
      <c r="L98" s="5">
        <v>2.1791000000000001E-2</v>
      </c>
      <c r="M98" s="5">
        <f>O98+Q98+V98</f>
        <v>4901</v>
      </c>
      <c r="N98" s="5">
        <v>26</v>
      </c>
      <c r="O98" s="5">
        <v>4590</v>
      </c>
      <c r="P98" s="5">
        <v>3350</v>
      </c>
      <c r="Q98" s="5">
        <v>0</v>
      </c>
      <c r="R98" s="5">
        <v>0</v>
      </c>
      <c r="S98" s="5">
        <f>R98+W98+P98</f>
        <v>3559</v>
      </c>
      <c r="T98" s="5">
        <v>28</v>
      </c>
      <c r="U98" s="5">
        <v>3</v>
      </c>
      <c r="V98" s="5">
        <v>311</v>
      </c>
      <c r="W98" s="5">
        <v>209</v>
      </c>
      <c r="X98" s="37">
        <f>O98/$M98</f>
        <v>0.93654356253825755</v>
      </c>
      <c r="Y98" s="37">
        <f>Q98/$M98</f>
        <v>0</v>
      </c>
      <c r="Z98" s="37">
        <f>V98/$M98</f>
        <v>6.3456437461742496E-2</v>
      </c>
      <c r="AA98" s="37">
        <f>P98/$S98</f>
        <v>0.9412756392245013</v>
      </c>
      <c r="AB98" s="37">
        <f>R98/$S98</f>
        <v>0</v>
      </c>
      <c r="AC98" s="37">
        <f>W98/$S98</f>
        <v>5.8724360775498738E-2</v>
      </c>
      <c r="AD98" s="36">
        <f>$N98/M98</f>
        <v>5.3050397877984082E-3</v>
      </c>
      <c r="AE98" s="36">
        <f>$N98/S98</f>
        <v>7.3054228715931438E-3</v>
      </c>
      <c r="AF98" s="37">
        <f>J98/K98</f>
        <v>0.9178082191780822</v>
      </c>
    </row>
    <row r="99" spans="1:32" x14ac:dyDescent="0.25">
      <c r="A99" s="2" t="s">
        <v>1963</v>
      </c>
      <c r="B99" s="3" t="s">
        <v>24</v>
      </c>
      <c r="C99" s="4" t="s">
        <v>1964</v>
      </c>
      <c r="D99" s="3" t="s">
        <v>26</v>
      </c>
      <c r="E99" s="3" t="s">
        <v>1965</v>
      </c>
      <c r="F99" s="3" t="s">
        <v>28</v>
      </c>
      <c r="G99" s="3" t="s">
        <v>28</v>
      </c>
      <c r="H99" s="5">
        <v>25</v>
      </c>
      <c r="I99" s="5">
        <v>6</v>
      </c>
      <c r="J99" s="5">
        <v>33</v>
      </c>
      <c r="K99" s="5">
        <v>38</v>
      </c>
      <c r="L99" s="5">
        <v>1.9894999999999999E-2</v>
      </c>
      <c r="M99" s="5">
        <f>O99+Q99+V99</f>
        <v>2626</v>
      </c>
      <c r="N99" s="5">
        <v>14</v>
      </c>
      <c r="O99" s="5">
        <v>2599</v>
      </c>
      <c r="P99" s="5">
        <v>1910</v>
      </c>
      <c r="Q99" s="5">
        <v>0</v>
      </c>
      <c r="R99" s="5">
        <v>0</v>
      </c>
      <c r="S99" s="5">
        <f>R99+W99+P99</f>
        <v>1930</v>
      </c>
      <c r="T99" s="5">
        <v>2</v>
      </c>
      <c r="U99" s="5">
        <v>0</v>
      </c>
      <c r="V99" s="5">
        <v>27</v>
      </c>
      <c r="W99" s="5">
        <v>20</v>
      </c>
      <c r="X99" s="37">
        <f>O99/$M99</f>
        <v>0.98971820258948973</v>
      </c>
      <c r="Y99" s="37">
        <f>Q99/$M99</f>
        <v>0</v>
      </c>
      <c r="Z99" s="37">
        <f>V99/$M99</f>
        <v>1.0281797410510283E-2</v>
      </c>
      <c r="AA99" s="37">
        <f>P99/$S99</f>
        <v>0.98963730569948183</v>
      </c>
      <c r="AB99" s="37">
        <f>R99/$S99</f>
        <v>0</v>
      </c>
      <c r="AC99" s="37">
        <f>W99/$S99</f>
        <v>1.0362694300518135E-2</v>
      </c>
      <c r="AD99" s="36">
        <f>$N99/M99</f>
        <v>5.3313023610053311E-3</v>
      </c>
      <c r="AE99" s="36">
        <f>$N99/S99</f>
        <v>7.2538860103626944E-3</v>
      </c>
      <c r="AF99" s="37">
        <f>J99/K99</f>
        <v>0.86842105263157898</v>
      </c>
    </row>
    <row r="100" spans="1:32" x14ac:dyDescent="0.25">
      <c r="A100" s="2" t="s">
        <v>2290</v>
      </c>
      <c r="B100" s="3" t="s">
        <v>24</v>
      </c>
      <c r="C100" s="4" t="s">
        <v>2291</v>
      </c>
      <c r="D100" s="3" t="s">
        <v>26</v>
      </c>
      <c r="E100" s="3" t="s">
        <v>2292</v>
      </c>
      <c r="F100" s="3" t="s">
        <v>28</v>
      </c>
      <c r="G100" s="3" t="s">
        <v>28</v>
      </c>
      <c r="H100" s="5">
        <v>11</v>
      </c>
      <c r="I100" s="5">
        <v>0</v>
      </c>
      <c r="J100" s="5">
        <v>21</v>
      </c>
      <c r="K100" s="5">
        <v>21</v>
      </c>
      <c r="L100" s="5">
        <v>1.7587999999999999E-2</v>
      </c>
      <c r="M100" s="5">
        <f>O100+Q100+V100</f>
        <v>1686</v>
      </c>
      <c r="N100" s="5">
        <v>9</v>
      </c>
      <c r="O100" s="5">
        <v>1686</v>
      </c>
      <c r="P100" s="5">
        <v>1194</v>
      </c>
      <c r="Q100" s="5">
        <v>0</v>
      </c>
      <c r="R100" s="5">
        <v>0</v>
      </c>
      <c r="S100" s="5">
        <f>R100+W100+P100</f>
        <v>1194</v>
      </c>
      <c r="T100" s="5">
        <v>2</v>
      </c>
      <c r="U100" s="5">
        <v>0</v>
      </c>
      <c r="V100" s="5">
        <v>0</v>
      </c>
      <c r="W100" s="5">
        <v>0</v>
      </c>
      <c r="X100" s="37">
        <f>O100/$M100</f>
        <v>1</v>
      </c>
      <c r="Y100" s="37">
        <f>Q100/$M100</f>
        <v>0</v>
      </c>
      <c r="Z100" s="37">
        <f>V100/$M100</f>
        <v>0</v>
      </c>
      <c r="AA100" s="37">
        <f>P100/$S100</f>
        <v>1</v>
      </c>
      <c r="AB100" s="37">
        <f>R100/$S100</f>
        <v>0</v>
      </c>
      <c r="AC100" s="37">
        <f>W100/$S100</f>
        <v>0</v>
      </c>
      <c r="AD100" s="36">
        <f>$N100/M100</f>
        <v>5.3380782918149468E-3</v>
      </c>
      <c r="AE100" s="36">
        <f>$N100/S100</f>
        <v>7.537688442211055E-3</v>
      </c>
      <c r="AF100" s="37">
        <f>J100/K100</f>
        <v>1</v>
      </c>
    </row>
    <row r="101" spans="1:32" x14ac:dyDescent="0.25">
      <c r="A101" s="2" t="s">
        <v>977</v>
      </c>
      <c r="B101" s="3" t="s">
        <v>24</v>
      </c>
      <c r="C101" s="4" t="s">
        <v>978</v>
      </c>
      <c r="D101" s="3" t="s">
        <v>26</v>
      </c>
      <c r="E101" s="3" t="s">
        <v>979</v>
      </c>
      <c r="F101" s="3" t="s">
        <v>28</v>
      </c>
      <c r="G101" s="3" t="s">
        <v>28</v>
      </c>
      <c r="H101" s="5">
        <v>390</v>
      </c>
      <c r="I101" s="5">
        <v>43</v>
      </c>
      <c r="J101" s="5">
        <v>230</v>
      </c>
      <c r="K101" s="5">
        <v>280</v>
      </c>
      <c r="L101" s="5">
        <v>5.1736999999999998E-2</v>
      </c>
      <c r="M101" s="5">
        <f>O101+Q101+V101</f>
        <v>8949</v>
      </c>
      <c r="N101" s="5">
        <v>48</v>
      </c>
      <c r="O101" s="5">
        <v>7578</v>
      </c>
      <c r="P101" s="5">
        <v>5412</v>
      </c>
      <c r="Q101" s="5">
        <v>0</v>
      </c>
      <c r="R101" s="5">
        <v>0</v>
      </c>
      <c r="S101" s="5">
        <f>R101+W101+P101</f>
        <v>6375</v>
      </c>
      <c r="T101" s="5">
        <v>47</v>
      </c>
      <c r="U101" s="5">
        <v>21</v>
      </c>
      <c r="V101" s="5">
        <v>1371</v>
      </c>
      <c r="W101" s="5">
        <v>963</v>
      </c>
      <c r="X101" s="37">
        <f>O101/$M101</f>
        <v>0.84679852497485752</v>
      </c>
      <c r="Y101" s="37">
        <f>Q101/$M101</f>
        <v>0</v>
      </c>
      <c r="Z101" s="37">
        <f>V101/$M101</f>
        <v>0.15320147502514248</v>
      </c>
      <c r="AA101" s="37">
        <f>P101/$S101</f>
        <v>0.8489411764705882</v>
      </c>
      <c r="AB101" s="37">
        <f>R101/$S101</f>
        <v>0</v>
      </c>
      <c r="AC101" s="37">
        <f>W101/$S101</f>
        <v>0.15105882352941177</v>
      </c>
      <c r="AD101" s="36">
        <f>$N101/M101</f>
        <v>5.3637277908146165E-3</v>
      </c>
      <c r="AE101" s="36">
        <f>$N101/S101</f>
        <v>7.5294117647058826E-3</v>
      </c>
      <c r="AF101" s="37">
        <f>J101/K101</f>
        <v>0.8214285714285714</v>
      </c>
    </row>
    <row r="102" spans="1:32" x14ac:dyDescent="0.25">
      <c r="A102" s="2" t="s">
        <v>807</v>
      </c>
      <c r="B102" s="3" t="s">
        <v>24</v>
      </c>
      <c r="C102" s="4" t="s">
        <v>808</v>
      </c>
      <c r="D102" s="3" t="s">
        <v>26</v>
      </c>
      <c r="E102" s="3" t="s">
        <v>809</v>
      </c>
      <c r="F102" s="3" t="s">
        <v>28</v>
      </c>
      <c r="G102" s="3" t="s">
        <v>28</v>
      </c>
      <c r="H102" s="5">
        <v>839</v>
      </c>
      <c r="I102" s="5">
        <v>175</v>
      </c>
      <c r="J102" s="5">
        <v>445</v>
      </c>
      <c r="K102" s="5">
        <v>518</v>
      </c>
      <c r="L102" s="5">
        <v>8.0272999999999997E-2</v>
      </c>
      <c r="M102" s="5">
        <f>O102+Q102+V102</f>
        <v>10384</v>
      </c>
      <c r="N102" s="5">
        <v>56</v>
      </c>
      <c r="O102" s="5">
        <v>9558</v>
      </c>
      <c r="P102" s="5">
        <v>6453</v>
      </c>
      <c r="Q102" s="5">
        <v>0</v>
      </c>
      <c r="R102" s="5">
        <v>0</v>
      </c>
      <c r="S102" s="5">
        <f>R102+W102+P102</f>
        <v>7025</v>
      </c>
      <c r="T102" s="5">
        <v>97</v>
      </c>
      <c r="U102" s="5">
        <v>9</v>
      </c>
      <c r="V102" s="5">
        <v>826</v>
      </c>
      <c r="W102" s="5">
        <v>572</v>
      </c>
      <c r="X102" s="37">
        <f>O102/$M102</f>
        <v>0.92045454545454541</v>
      </c>
      <c r="Y102" s="37">
        <f>Q102/$M102</f>
        <v>0</v>
      </c>
      <c r="Z102" s="37">
        <f>V102/$M102</f>
        <v>7.9545454545454544E-2</v>
      </c>
      <c r="AA102" s="37">
        <f>P102/$S102</f>
        <v>0.91857651245551597</v>
      </c>
      <c r="AB102" s="37">
        <f>R102/$S102</f>
        <v>0</v>
      </c>
      <c r="AC102" s="37">
        <f>W102/$S102</f>
        <v>8.1423487544483988E-2</v>
      </c>
      <c r="AD102" s="36">
        <f>$N102/M102</f>
        <v>5.3929121725731898E-3</v>
      </c>
      <c r="AE102" s="36">
        <f>$N102/S102</f>
        <v>7.9715302491103202E-3</v>
      </c>
      <c r="AF102" s="37">
        <f>J102/K102</f>
        <v>0.85907335907335902</v>
      </c>
    </row>
    <row r="103" spans="1:32" x14ac:dyDescent="0.25">
      <c r="A103" s="2" t="s">
        <v>1019</v>
      </c>
      <c r="B103" s="3" t="s">
        <v>24</v>
      </c>
      <c r="C103" s="4" t="s">
        <v>1020</v>
      </c>
      <c r="D103" s="3" t="s">
        <v>26</v>
      </c>
      <c r="E103" s="3" t="s">
        <v>1021</v>
      </c>
      <c r="F103" s="3" t="s">
        <v>28</v>
      </c>
      <c r="G103" s="3" t="s">
        <v>28</v>
      </c>
      <c r="H103" s="5">
        <v>133</v>
      </c>
      <c r="I103" s="5">
        <v>5</v>
      </c>
      <c r="J103" s="5">
        <v>138</v>
      </c>
      <c r="K103" s="5">
        <v>177</v>
      </c>
      <c r="L103" s="5">
        <v>3.3555000000000001E-2</v>
      </c>
      <c r="M103" s="5">
        <f>O103+Q103+V103</f>
        <v>7382</v>
      </c>
      <c r="N103" s="5">
        <v>40</v>
      </c>
      <c r="O103" s="5">
        <v>6808</v>
      </c>
      <c r="P103" s="5">
        <v>5275</v>
      </c>
      <c r="Q103" s="5">
        <v>0</v>
      </c>
      <c r="R103" s="5">
        <v>0</v>
      </c>
      <c r="S103" s="5">
        <f>R103+W103+P103</f>
        <v>5601</v>
      </c>
      <c r="T103" s="5">
        <v>41</v>
      </c>
      <c r="U103" s="5">
        <v>3</v>
      </c>
      <c r="V103" s="5">
        <v>574</v>
      </c>
      <c r="W103" s="5">
        <v>326</v>
      </c>
      <c r="X103" s="37">
        <f>O103/$M103</f>
        <v>0.92224329450013542</v>
      </c>
      <c r="Y103" s="37">
        <f>Q103/$M103</f>
        <v>0</v>
      </c>
      <c r="Z103" s="37">
        <f>V103/$M103</f>
        <v>7.7756705499864534E-2</v>
      </c>
      <c r="AA103" s="37">
        <f>P103/$S103</f>
        <v>0.94179610783788614</v>
      </c>
      <c r="AB103" s="37">
        <f>R103/$S103</f>
        <v>0</v>
      </c>
      <c r="AC103" s="37">
        <f>W103/$S103</f>
        <v>5.8203892162113906E-2</v>
      </c>
      <c r="AD103" s="36">
        <f>$N103/M103</f>
        <v>5.4185857491194801E-3</v>
      </c>
      <c r="AE103" s="36">
        <f>$N103/S103</f>
        <v>7.1415818603820748E-3</v>
      </c>
      <c r="AF103" s="37">
        <f>J103/K103</f>
        <v>0.77966101694915257</v>
      </c>
    </row>
    <row r="104" spans="1:32" x14ac:dyDescent="0.25">
      <c r="A104" s="2" t="s">
        <v>2430</v>
      </c>
      <c r="B104" s="3" t="s">
        <v>24</v>
      </c>
      <c r="C104" s="4" t="s">
        <v>2431</v>
      </c>
      <c r="D104" s="3" t="s">
        <v>26</v>
      </c>
      <c r="E104" s="3" t="s">
        <v>2432</v>
      </c>
      <c r="F104" s="3" t="s">
        <v>28</v>
      </c>
      <c r="G104" s="3" t="s">
        <v>28</v>
      </c>
      <c r="H104" s="5">
        <v>1</v>
      </c>
      <c r="I104" s="5">
        <v>0</v>
      </c>
      <c r="J104" s="5">
        <v>6</v>
      </c>
      <c r="K104" s="5">
        <v>6</v>
      </c>
      <c r="L104" s="5">
        <v>9.1190000000000004E-3</v>
      </c>
      <c r="M104" s="5">
        <f>O104+Q104+V104</f>
        <v>922</v>
      </c>
      <c r="N104" s="5">
        <v>5</v>
      </c>
      <c r="O104" s="5">
        <v>917</v>
      </c>
      <c r="P104" s="5">
        <v>658</v>
      </c>
      <c r="Q104" s="5">
        <v>0</v>
      </c>
      <c r="R104" s="5">
        <v>0</v>
      </c>
      <c r="S104" s="5">
        <f>R104+W104+P104</f>
        <v>662</v>
      </c>
      <c r="T104" s="5">
        <v>0</v>
      </c>
      <c r="U104" s="5">
        <v>0</v>
      </c>
      <c r="V104" s="5">
        <v>5</v>
      </c>
      <c r="W104" s="5">
        <v>4</v>
      </c>
      <c r="X104" s="37">
        <f>O104/$M104</f>
        <v>0.99457700650759218</v>
      </c>
      <c r="Y104" s="37">
        <f>Q104/$M104</f>
        <v>0</v>
      </c>
      <c r="Z104" s="37">
        <f>V104/$M104</f>
        <v>5.4229934924078091E-3</v>
      </c>
      <c r="AA104" s="37">
        <f>P104/$S104</f>
        <v>0.9939577039274925</v>
      </c>
      <c r="AB104" s="37">
        <f>R104/$S104</f>
        <v>0</v>
      </c>
      <c r="AC104" s="37">
        <f>W104/$S104</f>
        <v>6.0422960725075529E-3</v>
      </c>
      <c r="AD104" s="36">
        <f>$N104/M104</f>
        <v>5.4229934924078091E-3</v>
      </c>
      <c r="AE104" s="36">
        <f>$N104/S104</f>
        <v>7.5528700906344415E-3</v>
      </c>
      <c r="AF104" s="37">
        <f>J104/K104</f>
        <v>1</v>
      </c>
    </row>
    <row r="105" spans="1:32" x14ac:dyDescent="0.25">
      <c r="A105" s="2" t="s">
        <v>2237</v>
      </c>
      <c r="B105" s="3" t="s">
        <v>24</v>
      </c>
      <c r="C105" s="4" t="s">
        <v>2238</v>
      </c>
      <c r="D105" s="3" t="s">
        <v>26</v>
      </c>
      <c r="E105" s="3" t="s">
        <v>2239</v>
      </c>
      <c r="F105" s="3" t="s">
        <v>28</v>
      </c>
      <c r="G105" s="3" t="s">
        <v>28</v>
      </c>
      <c r="H105" s="5">
        <v>43</v>
      </c>
      <c r="I105" s="5">
        <v>1</v>
      </c>
      <c r="J105" s="5">
        <v>46</v>
      </c>
      <c r="K105" s="5">
        <v>51</v>
      </c>
      <c r="L105" s="5">
        <v>3.8345999999999998E-2</v>
      </c>
      <c r="M105" s="5">
        <f>O105+Q105+V105</f>
        <v>2014</v>
      </c>
      <c r="N105" s="5">
        <v>11</v>
      </c>
      <c r="O105" s="5">
        <v>1965</v>
      </c>
      <c r="P105" s="5">
        <v>1330</v>
      </c>
      <c r="Q105" s="5">
        <v>0</v>
      </c>
      <c r="R105" s="5">
        <v>0</v>
      </c>
      <c r="S105" s="5">
        <f>R105+W105+P105</f>
        <v>1371</v>
      </c>
      <c r="T105" s="5">
        <v>5</v>
      </c>
      <c r="U105" s="5">
        <v>3</v>
      </c>
      <c r="V105" s="5">
        <v>49</v>
      </c>
      <c r="W105" s="5">
        <v>41</v>
      </c>
      <c r="X105" s="37">
        <f>O105/$M105</f>
        <v>0.97567030784508446</v>
      </c>
      <c r="Y105" s="37">
        <f>Q105/$M105</f>
        <v>0</v>
      </c>
      <c r="Z105" s="37">
        <f>V105/$M105</f>
        <v>2.4329692154915591E-2</v>
      </c>
      <c r="AA105" s="37">
        <f>P105/$S105</f>
        <v>0.97009482129832236</v>
      </c>
      <c r="AB105" s="37">
        <f>R105/$S105</f>
        <v>0</v>
      </c>
      <c r="AC105" s="37">
        <f>W105/$S105</f>
        <v>2.9905178701677606E-2</v>
      </c>
      <c r="AD105" s="36">
        <f>$N105/M105</f>
        <v>5.4617676266137038E-3</v>
      </c>
      <c r="AE105" s="36">
        <f>$N105/S105</f>
        <v>8.023340627279359E-3</v>
      </c>
      <c r="AF105" s="37">
        <f>J105/K105</f>
        <v>0.90196078431372551</v>
      </c>
    </row>
    <row r="106" spans="1:32" x14ac:dyDescent="0.25">
      <c r="A106" s="2" t="s">
        <v>135</v>
      </c>
      <c r="B106" s="3" t="s">
        <v>24</v>
      </c>
      <c r="C106" s="4" t="s">
        <v>136</v>
      </c>
      <c r="D106" s="3" t="s">
        <v>26</v>
      </c>
      <c r="E106" s="3" t="s">
        <v>137</v>
      </c>
      <c r="F106" s="3" t="s">
        <v>28</v>
      </c>
      <c r="G106" s="3" t="s">
        <v>28</v>
      </c>
      <c r="H106" s="5">
        <v>2654</v>
      </c>
      <c r="I106" s="5">
        <v>197</v>
      </c>
      <c r="J106" s="5">
        <v>1537</v>
      </c>
      <c r="K106" s="5">
        <v>2350</v>
      </c>
      <c r="L106" s="5">
        <v>9.5061000000000007E-2</v>
      </c>
      <c r="M106" s="5">
        <f>O106+Q106+V106</f>
        <v>49903</v>
      </c>
      <c r="N106" s="5">
        <v>274</v>
      </c>
      <c r="O106" s="5">
        <v>36911</v>
      </c>
      <c r="P106" s="5">
        <v>24721</v>
      </c>
      <c r="Q106" s="5">
        <v>0</v>
      </c>
      <c r="R106" s="5">
        <v>0</v>
      </c>
      <c r="S106" s="5">
        <f>R106+W106+P106</f>
        <v>33018</v>
      </c>
      <c r="T106" s="5">
        <v>294</v>
      </c>
      <c r="U106" s="5">
        <v>132</v>
      </c>
      <c r="V106" s="5">
        <v>12992</v>
      </c>
      <c r="W106" s="5">
        <v>8297</v>
      </c>
      <c r="X106" s="37">
        <f>O106/$M106</f>
        <v>0.73965493056529663</v>
      </c>
      <c r="Y106" s="37">
        <f>Q106/$M106</f>
        <v>0</v>
      </c>
      <c r="Z106" s="37">
        <f>V106/$M106</f>
        <v>0.26034506943470331</v>
      </c>
      <c r="AA106" s="37">
        <f>P106/$S106</f>
        <v>0.74871282330849842</v>
      </c>
      <c r="AB106" s="37">
        <f>R106/$S106</f>
        <v>0</v>
      </c>
      <c r="AC106" s="37">
        <f>W106/$S106</f>
        <v>0.25128717669150158</v>
      </c>
      <c r="AD106" s="36">
        <f>$N106/M106</f>
        <v>5.4906518646173578E-3</v>
      </c>
      <c r="AE106" s="36">
        <f>$N106/S106</f>
        <v>8.2985038463868187E-3</v>
      </c>
      <c r="AF106" s="37">
        <f>J106/K106</f>
        <v>0.65404255319148941</v>
      </c>
    </row>
    <row r="107" spans="1:32" x14ac:dyDescent="0.25">
      <c r="A107" s="2" t="s">
        <v>1884</v>
      </c>
      <c r="B107" s="3" t="s">
        <v>24</v>
      </c>
      <c r="C107" s="4" t="s">
        <v>1885</v>
      </c>
      <c r="D107" s="3" t="s">
        <v>26</v>
      </c>
      <c r="E107" s="3" t="s">
        <v>1886</v>
      </c>
      <c r="F107" s="3" t="s">
        <v>28</v>
      </c>
      <c r="G107" s="3" t="s">
        <v>28</v>
      </c>
      <c r="H107" s="5">
        <v>42</v>
      </c>
      <c r="I107" s="5">
        <v>2</v>
      </c>
      <c r="J107" s="5">
        <v>41</v>
      </c>
      <c r="K107" s="5">
        <v>44</v>
      </c>
      <c r="L107" s="5">
        <v>2.1558000000000001E-2</v>
      </c>
      <c r="M107" s="5">
        <f>O107+Q107+V107</f>
        <v>2697</v>
      </c>
      <c r="N107" s="5">
        <v>15</v>
      </c>
      <c r="O107" s="5">
        <v>2697</v>
      </c>
      <c r="P107" s="5">
        <v>2041</v>
      </c>
      <c r="Q107" s="5">
        <v>0</v>
      </c>
      <c r="R107" s="5">
        <v>0</v>
      </c>
      <c r="S107" s="5">
        <f>R107+W107+P107</f>
        <v>2041</v>
      </c>
      <c r="T107" s="5">
        <v>1</v>
      </c>
      <c r="U107" s="5">
        <v>0</v>
      </c>
      <c r="V107" s="5">
        <v>0</v>
      </c>
      <c r="W107" s="5">
        <v>0</v>
      </c>
      <c r="X107" s="37">
        <f>O107/$M107</f>
        <v>1</v>
      </c>
      <c r="Y107" s="37">
        <f>Q107/$M107</f>
        <v>0</v>
      </c>
      <c r="Z107" s="37">
        <f>V107/$M107</f>
        <v>0</v>
      </c>
      <c r="AA107" s="37">
        <f>P107/$S107</f>
        <v>1</v>
      </c>
      <c r="AB107" s="37">
        <f>R107/$S107</f>
        <v>0</v>
      </c>
      <c r="AC107" s="37">
        <f>W107/$S107</f>
        <v>0</v>
      </c>
      <c r="AD107" s="36">
        <f>$N107/M107</f>
        <v>5.5617352614015575E-3</v>
      </c>
      <c r="AE107" s="36">
        <f>$N107/S107</f>
        <v>7.3493385595296426E-3</v>
      </c>
      <c r="AF107" s="37">
        <f>J107/K107</f>
        <v>0.93181818181818177</v>
      </c>
    </row>
    <row r="108" spans="1:32" x14ac:dyDescent="0.25">
      <c r="A108" s="2" t="s">
        <v>1533</v>
      </c>
      <c r="B108" s="3" t="s">
        <v>24</v>
      </c>
      <c r="C108" s="4" t="s">
        <v>1534</v>
      </c>
      <c r="D108" s="3" t="s">
        <v>26</v>
      </c>
      <c r="E108" s="3" t="s">
        <v>1535</v>
      </c>
      <c r="F108" s="3" t="s">
        <v>28</v>
      </c>
      <c r="G108" s="3" t="s">
        <v>28</v>
      </c>
      <c r="H108" s="5">
        <v>358</v>
      </c>
      <c r="I108" s="5">
        <v>50</v>
      </c>
      <c r="J108" s="5">
        <v>223</v>
      </c>
      <c r="K108" s="5">
        <v>234</v>
      </c>
      <c r="L108" s="5">
        <v>7.5851000000000002E-2</v>
      </c>
      <c r="M108" s="5">
        <f>O108+Q108+V108</f>
        <v>4648</v>
      </c>
      <c r="N108" s="5">
        <v>26</v>
      </c>
      <c r="O108" s="5">
        <v>4484</v>
      </c>
      <c r="P108" s="5">
        <v>3085</v>
      </c>
      <c r="Q108" s="5">
        <v>0</v>
      </c>
      <c r="R108" s="5">
        <v>0</v>
      </c>
      <c r="S108" s="5">
        <f>R108+W108+P108</f>
        <v>3207</v>
      </c>
      <c r="T108" s="5">
        <v>24</v>
      </c>
      <c r="U108" s="5">
        <v>4</v>
      </c>
      <c r="V108" s="5">
        <v>164</v>
      </c>
      <c r="W108" s="5">
        <v>122</v>
      </c>
      <c r="X108" s="37">
        <f>O108/$M108</f>
        <v>0.96471600688468162</v>
      </c>
      <c r="Y108" s="37">
        <f>Q108/$M108</f>
        <v>0</v>
      </c>
      <c r="Z108" s="37">
        <f>V108/$M108</f>
        <v>3.5283993115318414E-2</v>
      </c>
      <c r="AA108" s="37">
        <f>P108/$S108</f>
        <v>0.96195821640162149</v>
      </c>
      <c r="AB108" s="37">
        <f>R108/$S108</f>
        <v>0</v>
      </c>
      <c r="AC108" s="37">
        <f>W108/$S108</f>
        <v>3.8041783598378544E-2</v>
      </c>
      <c r="AD108" s="36">
        <f>$N108/M108</f>
        <v>5.5938037865748708E-3</v>
      </c>
      <c r="AE108" s="36">
        <f>$N108/S108</f>
        <v>8.1072653570314936E-3</v>
      </c>
      <c r="AF108" s="37">
        <f>J108/K108</f>
        <v>0.95299145299145294</v>
      </c>
    </row>
    <row r="109" spans="1:32" x14ac:dyDescent="0.25">
      <c r="A109" s="2" t="s">
        <v>1951</v>
      </c>
      <c r="B109" s="3" t="s">
        <v>24</v>
      </c>
      <c r="C109" s="4" t="s">
        <v>1952</v>
      </c>
      <c r="D109" s="3" t="s">
        <v>26</v>
      </c>
      <c r="E109" s="3" t="s">
        <v>1953</v>
      </c>
      <c r="F109" s="3" t="s">
        <v>28</v>
      </c>
      <c r="G109" s="3" t="s">
        <v>28</v>
      </c>
      <c r="H109" s="5">
        <v>20</v>
      </c>
      <c r="I109" s="5">
        <v>0</v>
      </c>
      <c r="J109" s="5">
        <v>31</v>
      </c>
      <c r="K109" s="5">
        <v>36</v>
      </c>
      <c r="L109" s="5">
        <v>1.8624000000000002E-2</v>
      </c>
      <c r="M109" s="5">
        <f>O109+Q109+V109</f>
        <v>2806</v>
      </c>
      <c r="N109" s="5">
        <v>16</v>
      </c>
      <c r="O109" s="5">
        <v>2653</v>
      </c>
      <c r="P109" s="5">
        <v>1933</v>
      </c>
      <c r="Q109" s="5">
        <v>0</v>
      </c>
      <c r="R109" s="5">
        <v>0</v>
      </c>
      <c r="S109" s="5">
        <f>R109+W109+P109</f>
        <v>2033</v>
      </c>
      <c r="T109" s="5">
        <v>3</v>
      </c>
      <c r="U109" s="5">
        <v>2</v>
      </c>
      <c r="V109" s="5">
        <v>153</v>
      </c>
      <c r="W109" s="5">
        <v>100</v>
      </c>
      <c r="X109" s="37">
        <f>O109/$M109</f>
        <v>0.94547398431931573</v>
      </c>
      <c r="Y109" s="37">
        <f>Q109/$M109</f>
        <v>0</v>
      </c>
      <c r="Z109" s="37">
        <f>V109/$M109</f>
        <v>5.4526015680684249E-2</v>
      </c>
      <c r="AA109" s="37">
        <f>P109/$S109</f>
        <v>0.95081160846040336</v>
      </c>
      <c r="AB109" s="37">
        <f>R109/$S109</f>
        <v>0</v>
      </c>
      <c r="AC109" s="37">
        <f>W109/$S109</f>
        <v>4.9188391539596657E-2</v>
      </c>
      <c r="AD109" s="36">
        <f>$N109/M109</f>
        <v>5.7020669992872419E-3</v>
      </c>
      <c r="AE109" s="36">
        <f>$N109/S109</f>
        <v>7.8701426463354644E-3</v>
      </c>
      <c r="AF109" s="37">
        <f>J109/K109</f>
        <v>0.86111111111111116</v>
      </c>
    </row>
    <row r="110" spans="1:32" x14ac:dyDescent="0.25">
      <c r="A110" s="2" t="s">
        <v>879</v>
      </c>
      <c r="B110" s="3" t="s">
        <v>24</v>
      </c>
      <c r="C110" s="4" t="s">
        <v>880</v>
      </c>
      <c r="D110" s="3" t="s">
        <v>26</v>
      </c>
      <c r="E110" s="3" t="s">
        <v>881</v>
      </c>
      <c r="F110" s="3" t="s">
        <v>28</v>
      </c>
      <c r="G110" s="3" t="s">
        <v>28</v>
      </c>
      <c r="H110" s="5">
        <v>635</v>
      </c>
      <c r="I110" s="5">
        <v>84</v>
      </c>
      <c r="J110" s="5">
        <v>371</v>
      </c>
      <c r="K110" s="5">
        <v>451</v>
      </c>
      <c r="L110" s="5">
        <v>7.5925999999999993E-2</v>
      </c>
      <c r="M110" s="5">
        <f>O110+Q110+V110</f>
        <v>9402</v>
      </c>
      <c r="N110" s="5">
        <v>54</v>
      </c>
      <c r="O110" s="5">
        <v>8425</v>
      </c>
      <c r="P110" s="5">
        <v>5940</v>
      </c>
      <c r="Q110" s="5">
        <v>0</v>
      </c>
      <c r="R110" s="5">
        <v>0</v>
      </c>
      <c r="S110" s="5">
        <f>R110+W110+P110</f>
        <v>6642</v>
      </c>
      <c r="T110" s="5">
        <v>52</v>
      </c>
      <c r="U110" s="5">
        <v>9</v>
      </c>
      <c r="V110" s="5">
        <v>977</v>
      </c>
      <c r="W110" s="5">
        <v>702</v>
      </c>
      <c r="X110" s="37">
        <f>O110/$M110</f>
        <v>0.8960859391618804</v>
      </c>
      <c r="Y110" s="37">
        <f>Q110/$M110</f>
        <v>0</v>
      </c>
      <c r="Z110" s="37">
        <f>V110/$M110</f>
        <v>0.10391406083811955</v>
      </c>
      <c r="AA110" s="37">
        <f>P110/$S110</f>
        <v>0.89430894308943087</v>
      </c>
      <c r="AB110" s="37">
        <f>R110/$S110</f>
        <v>0</v>
      </c>
      <c r="AC110" s="37">
        <f>W110/$S110</f>
        <v>0.10569105691056911</v>
      </c>
      <c r="AD110" s="36">
        <f>$N110/M110</f>
        <v>5.7434588385449903E-3</v>
      </c>
      <c r="AE110" s="36">
        <f>$N110/S110</f>
        <v>8.130081300813009E-3</v>
      </c>
      <c r="AF110" s="37">
        <f>J110/K110</f>
        <v>0.82261640798226165</v>
      </c>
    </row>
    <row r="111" spans="1:32" x14ac:dyDescent="0.25">
      <c r="A111" s="2" t="s">
        <v>1357</v>
      </c>
      <c r="B111" s="3" t="s">
        <v>24</v>
      </c>
      <c r="C111" s="4" t="s">
        <v>1358</v>
      </c>
      <c r="D111" s="3" t="s">
        <v>26</v>
      </c>
      <c r="E111" s="3" t="s">
        <v>1359</v>
      </c>
      <c r="F111" s="3" t="s">
        <v>28</v>
      </c>
      <c r="G111" s="3" t="s">
        <v>28</v>
      </c>
      <c r="H111" s="5">
        <v>248</v>
      </c>
      <c r="I111" s="5">
        <v>15</v>
      </c>
      <c r="J111" s="5">
        <v>166</v>
      </c>
      <c r="K111" s="5">
        <v>187</v>
      </c>
      <c r="L111" s="5">
        <v>5.1345000000000002E-2</v>
      </c>
      <c r="M111" s="5">
        <f>O111+Q111+V111</f>
        <v>6078</v>
      </c>
      <c r="N111" s="5">
        <v>35</v>
      </c>
      <c r="O111" s="5">
        <v>5285</v>
      </c>
      <c r="P111" s="5">
        <v>3642</v>
      </c>
      <c r="Q111" s="5">
        <v>0</v>
      </c>
      <c r="R111" s="5">
        <v>0</v>
      </c>
      <c r="S111" s="5">
        <f>R111+W111+P111</f>
        <v>4157</v>
      </c>
      <c r="T111" s="5">
        <v>18</v>
      </c>
      <c r="U111" s="5">
        <v>6</v>
      </c>
      <c r="V111" s="5">
        <v>793</v>
      </c>
      <c r="W111" s="5">
        <v>515</v>
      </c>
      <c r="X111" s="37">
        <f>O111/$M111</f>
        <v>0.86952945047713059</v>
      </c>
      <c r="Y111" s="37">
        <f>Q111/$M111</f>
        <v>0</v>
      </c>
      <c r="Z111" s="37">
        <f>V111/$M111</f>
        <v>0.13047054952286938</v>
      </c>
      <c r="AA111" s="37">
        <f>P111/$S111</f>
        <v>0.876112581188357</v>
      </c>
      <c r="AB111" s="37">
        <f>R111/$S111</f>
        <v>0</v>
      </c>
      <c r="AC111" s="37">
        <f>W111/$S111</f>
        <v>0.12388741881164302</v>
      </c>
      <c r="AD111" s="36">
        <f>$N111/M111</f>
        <v>5.7584731819677526E-3</v>
      </c>
      <c r="AE111" s="36">
        <f>$N111/S111</f>
        <v>8.4195333172961268E-3</v>
      </c>
      <c r="AF111" s="37">
        <f>J111/K111</f>
        <v>0.88770053475935828</v>
      </c>
    </row>
    <row r="112" spans="1:32" x14ac:dyDescent="0.25">
      <c r="A112" s="2" t="s">
        <v>621</v>
      </c>
      <c r="B112" s="3" t="s">
        <v>24</v>
      </c>
      <c r="C112" s="4" t="s">
        <v>622</v>
      </c>
      <c r="D112" s="3" t="s">
        <v>26</v>
      </c>
      <c r="E112" s="3" t="s">
        <v>623</v>
      </c>
      <c r="F112" s="3" t="s">
        <v>28</v>
      </c>
      <c r="G112" s="3" t="s">
        <v>28</v>
      </c>
      <c r="H112" s="5">
        <v>465</v>
      </c>
      <c r="I112" s="5">
        <v>58</v>
      </c>
      <c r="J112" s="5">
        <v>389</v>
      </c>
      <c r="K112" s="5">
        <v>453</v>
      </c>
      <c r="L112" s="5">
        <v>5.6512E-2</v>
      </c>
      <c r="M112" s="5">
        <f>O112+Q112+V112</f>
        <v>13028</v>
      </c>
      <c r="N112" s="5">
        <v>76</v>
      </c>
      <c r="O112" s="5">
        <v>11520</v>
      </c>
      <c r="P112" s="5">
        <v>8016</v>
      </c>
      <c r="Q112" s="5">
        <v>0</v>
      </c>
      <c r="R112" s="5">
        <v>0</v>
      </c>
      <c r="S112" s="5">
        <f>R112+W112+P112</f>
        <v>9035</v>
      </c>
      <c r="T112" s="5">
        <v>86</v>
      </c>
      <c r="U112" s="5">
        <v>20</v>
      </c>
      <c r="V112" s="5">
        <v>1508</v>
      </c>
      <c r="W112" s="5">
        <v>1019</v>
      </c>
      <c r="X112" s="37">
        <f>O112/$M112</f>
        <v>0.88424930918022715</v>
      </c>
      <c r="Y112" s="37">
        <f>Q112/$M112</f>
        <v>0</v>
      </c>
      <c r="Z112" s="37">
        <f>V112/$M112</f>
        <v>0.11575069081977279</v>
      </c>
      <c r="AA112" s="37">
        <f>P112/$S112</f>
        <v>0.88721638074156062</v>
      </c>
      <c r="AB112" s="37">
        <f>R112/$S112</f>
        <v>0</v>
      </c>
      <c r="AC112" s="37">
        <f>W112/$S112</f>
        <v>0.1127836192584394</v>
      </c>
      <c r="AD112" s="36">
        <f>$N112/M112</f>
        <v>5.8335891925084433E-3</v>
      </c>
      <c r="AE112" s="36">
        <f>$N112/S112</f>
        <v>8.4117321527393471E-3</v>
      </c>
      <c r="AF112" s="37">
        <f>J112/K112</f>
        <v>0.85871964679911694</v>
      </c>
    </row>
    <row r="113" spans="1:32" x14ac:dyDescent="0.25">
      <c r="A113" s="2" t="s">
        <v>1623</v>
      </c>
      <c r="B113" s="3" t="s">
        <v>24</v>
      </c>
      <c r="C113" s="4" t="s">
        <v>1624</v>
      </c>
      <c r="D113" s="3" t="s">
        <v>26</v>
      </c>
      <c r="E113" s="3" t="s">
        <v>1625</v>
      </c>
      <c r="F113" s="3" t="s">
        <v>28</v>
      </c>
      <c r="G113" s="3" t="s">
        <v>28</v>
      </c>
      <c r="H113" s="5">
        <v>24</v>
      </c>
      <c r="I113" s="5">
        <v>0</v>
      </c>
      <c r="J113" s="5">
        <v>42</v>
      </c>
      <c r="K113" s="5">
        <v>46</v>
      </c>
      <c r="L113" s="5">
        <v>1.6684999999999998E-2</v>
      </c>
      <c r="M113" s="5">
        <f>O113+Q113+V113</f>
        <v>4095</v>
      </c>
      <c r="N113" s="5">
        <v>24</v>
      </c>
      <c r="O113" s="5">
        <v>3865</v>
      </c>
      <c r="P113" s="5">
        <v>2757</v>
      </c>
      <c r="Q113" s="5">
        <v>0</v>
      </c>
      <c r="R113" s="5">
        <v>0</v>
      </c>
      <c r="S113" s="5">
        <f>R113+W113+P113</f>
        <v>2906</v>
      </c>
      <c r="T113" s="5">
        <v>5</v>
      </c>
      <c r="U113" s="5">
        <v>3</v>
      </c>
      <c r="V113" s="5">
        <v>230</v>
      </c>
      <c r="W113" s="5">
        <v>149</v>
      </c>
      <c r="X113" s="37">
        <f>O113/$M113</f>
        <v>0.94383394383394381</v>
      </c>
      <c r="Y113" s="37">
        <f>Q113/$M113</f>
        <v>0</v>
      </c>
      <c r="Z113" s="37">
        <f>V113/$M113</f>
        <v>5.6166056166056168E-2</v>
      </c>
      <c r="AA113" s="37">
        <f>P113/$S113</f>
        <v>0.94872677219545765</v>
      </c>
      <c r="AB113" s="37">
        <f>R113/$S113</f>
        <v>0</v>
      </c>
      <c r="AC113" s="37">
        <f>W113/$S113</f>
        <v>5.1273227804542326E-2</v>
      </c>
      <c r="AD113" s="36">
        <f>$N113/M113</f>
        <v>5.8608058608058608E-3</v>
      </c>
      <c r="AE113" s="36">
        <f>$N113/S113</f>
        <v>8.2587749483826571E-3</v>
      </c>
      <c r="AF113" s="37">
        <f>J113/K113</f>
        <v>0.91304347826086951</v>
      </c>
    </row>
    <row r="114" spans="1:32" x14ac:dyDescent="0.25">
      <c r="A114" s="2" t="s">
        <v>1629</v>
      </c>
      <c r="B114" s="3" t="s">
        <v>24</v>
      </c>
      <c r="C114" s="4" t="s">
        <v>1630</v>
      </c>
      <c r="D114" s="3" t="s">
        <v>26</v>
      </c>
      <c r="E114" s="3" t="s">
        <v>1631</v>
      </c>
      <c r="F114" s="3" t="s">
        <v>28</v>
      </c>
      <c r="G114" s="3" t="s">
        <v>28</v>
      </c>
      <c r="H114" s="5">
        <v>16</v>
      </c>
      <c r="I114" s="5">
        <v>0</v>
      </c>
      <c r="J114" s="5">
        <v>41</v>
      </c>
      <c r="K114" s="5">
        <v>42</v>
      </c>
      <c r="L114" s="5">
        <v>1.5278E-2</v>
      </c>
      <c r="M114" s="5">
        <f>O114+Q114+V114</f>
        <v>3712</v>
      </c>
      <c r="N114" s="5">
        <v>22</v>
      </c>
      <c r="O114" s="5">
        <v>3703</v>
      </c>
      <c r="P114" s="5">
        <v>2749</v>
      </c>
      <c r="Q114" s="5">
        <v>0</v>
      </c>
      <c r="R114" s="5">
        <v>0</v>
      </c>
      <c r="S114" s="5">
        <f>R114+W114+P114</f>
        <v>2755</v>
      </c>
      <c r="T114" s="5">
        <v>7</v>
      </c>
      <c r="U114" s="5">
        <v>0</v>
      </c>
      <c r="V114" s="5">
        <v>9</v>
      </c>
      <c r="W114" s="5">
        <v>6</v>
      </c>
      <c r="X114" s="37">
        <f>O114/$M114</f>
        <v>0.99757543103448276</v>
      </c>
      <c r="Y114" s="37">
        <f>Q114/$M114</f>
        <v>0</v>
      </c>
      <c r="Z114" s="37">
        <f>V114/$M114</f>
        <v>2.4245689655172415E-3</v>
      </c>
      <c r="AA114" s="37">
        <f>P114/$S114</f>
        <v>0.99782214156079851</v>
      </c>
      <c r="AB114" s="37">
        <f>R114/$S114</f>
        <v>0</v>
      </c>
      <c r="AC114" s="37">
        <f>W114/$S114</f>
        <v>2.1778584392014521E-3</v>
      </c>
      <c r="AD114" s="36">
        <f>$N114/M114</f>
        <v>5.9267241379310342E-3</v>
      </c>
      <c r="AE114" s="36">
        <f>$N114/S114</f>
        <v>7.9854809437386563E-3</v>
      </c>
      <c r="AF114" s="37">
        <f>J114/K114</f>
        <v>0.97619047619047616</v>
      </c>
    </row>
    <row r="115" spans="1:32" x14ac:dyDescent="0.25">
      <c r="A115" s="2" t="s">
        <v>1802</v>
      </c>
      <c r="B115" s="3" t="s">
        <v>24</v>
      </c>
      <c r="C115" s="4" t="s">
        <v>1803</v>
      </c>
      <c r="D115" s="3" t="s">
        <v>26</v>
      </c>
      <c r="E115" s="3" t="s">
        <v>1804</v>
      </c>
      <c r="F115" s="3" t="s">
        <v>28</v>
      </c>
      <c r="G115" s="3" t="s">
        <v>28</v>
      </c>
      <c r="H115" s="5">
        <v>102</v>
      </c>
      <c r="I115" s="5">
        <v>4</v>
      </c>
      <c r="J115" s="5">
        <v>87</v>
      </c>
      <c r="K115" s="5">
        <v>95</v>
      </c>
      <c r="L115" s="5">
        <v>4.2016999999999999E-2</v>
      </c>
      <c r="M115" s="5">
        <f>O115+Q115+V115</f>
        <v>3172</v>
      </c>
      <c r="N115" s="5">
        <v>19</v>
      </c>
      <c r="O115" s="5">
        <v>3166</v>
      </c>
      <c r="P115" s="5">
        <v>2261</v>
      </c>
      <c r="Q115" s="5">
        <v>0</v>
      </c>
      <c r="R115" s="5">
        <v>0</v>
      </c>
      <c r="S115" s="5">
        <f>R115+W115+P115</f>
        <v>2265</v>
      </c>
      <c r="T115" s="5">
        <v>3</v>
      </c>
      <c r="U115" s="5">
        <v>0</v>
      </c>
      <c r="V115" s="5">
        <v>6</v>
      </c>
      <c r="W115" s="5">
        <v>4</v>
      </c>
      <c r="X115" s="37">
        <f>O115/$M115</f>
        <v>0.99810844892812101</v>
      </c>
      <c r="Y115" s="37">
        <f>Q115/$M115</f>
        <v>0</v>
      </c>
      <c r="Z115" s="37">
        <f>V115/$M115</f>
        <v>1.8915510718789407E-3</v>
      </c>
      <c r="AA115" s="37">
        <f>P115/$S115</f>
        <v>0.99823399558498893</v>
      </c>
      <c r="AB115" s="37">
        <f>R115/$S115</f>
        <v>0</v>
      </c>
      <c r="AC115" s="37">
        <f>W115/$S115</f>
        <v>1.7660044150110375E-3</v>
      </c>
      <c r="AD115" s="36">
        <f>$N115/M115</f>
        <v>5.9899117276166454E-3</v>
      </c>
      <c r="AE115" s="36">
        <f>$N115/S115</f>
        <v>8.3885209713024291E-3</v>
      </c>
      <c r="AF115" s="37">
        <f>J115/K115</f>
        <v>0.91578947368421049</v>
      </c>
    </row>
    <row r="116" spans="1:32" x14ac:dyDescent="0.25">
      <c r="A116" s="2" t="s">
        <v>953</v>
      </c>
      <c r="B116" s="3" t="s">
        <v>24</v>
      </c>
      <c r="C116" s="4" t="s">
        <v>954</v>
      </c>
      <c r="D116" s="3" t="s">
        <v>26</v>
      </c>
      <c r="E116" s="3" t="s">
        <v>955</v>
      </c>
      <c r="F116" s="3" t="s">
        <v>28</v>
      </c>
      <c r="G116" s="3" t="s">
        <v>28</v>
      </c>
      <c r="H116" s="5">
        <v>170</v>
      </c>
      <c r="I116" s="5">
        <v>1</v>
      </c>
      <c r="J116" s="5">
        <v>185</v>
      </c>
      <c r="K116" s="5">
        <v>196</v>
      </c>
      <c r="L116" s="5">
        <v>3.5290000000000002E-2</v>
      </c>
      <c r="M116" s="5">
        <f>O116+Q116+V116</f>
        <v>8316</v>
      </c>
      <c r="N116" s="5">
        <v>50</v>
      </c>
      <c r="O116" s="5">
        <v>7694</v>
      </c>
      <c r="P116" s="5">
        <v>5554</v>
      </c>
      <c r="Q116" s="5">
        <v>0</v>
      </c>
      <c r="R116" s="5">
        <v>0</v>
      </c>
      <c r="S116" s="5">
        <f>R116+W116+P116</f>
        <v>5998</v>
      </c>
      <c r="T116" s="5">
        <v>11</v>
      </c>
      <c r="U116" s="5">
        <v>11</v>
      </c>
      <c r="V116" s="5">
        <v>622</v>
      </c>
      <c r="W116" s="5">
        <v>444</v>
      </c>
      <c r="X116" s="37">
        <f>O116/$M116</f>
        <v>0.92520442520442525</v>
      </c>
      <c r="Y116" s="37">
        <f>Q116/$M116</f>
        <v>0</v>
      </c>
      <c r="Z116" s="37">
        <f>V116/$M116</f>
        <v>7.479557479557479E-2</v>
      </c>
      <c r="AA116" s="37">
        <f>P116/$S116</f>
        <v>0.92597532510836944</v>
      </c>
      <c r="AB116" s="37">
        <f>R116/$S116</f>
        <v>0</v>
      </c>
      <c r="AC116" s="37">
        <f>W116/$S116</f>
        <v>7.4024674891630546E-2</v>
      </c>
      <c r="AD116" s="36">
        <f>$N116/M116</f>
        <v>6.0125060125060126E-3</v>
      </c>
      <c r="AE116" s="36">
        <f>$N116/S116</f>
        <v>8.3361120373457824E-3</v>
      </c>
      <c r="AF116" s="37">
        <f>J116/K116</f>
        <v>0.94387755102040816</v>
      </c>
    </row>
    <row r="117" spans="1:32" x14ac:dyDescent="0.25">
      <c r="A117" s="2" t="s">
        <v>930</v>
      </c>
      <c r="B117" s="3" t="s">
        <v>24</v>
      </c>
      <c r="C117" s="4" t="s">
        <v>931</v>
      </c>
      <c r="D117" s="3" t="s">
        <v>26</v>
      </c>
      <c r="E117" s="3" t="s">
        <v>932</v>
      </c>
      <c r="F117" s="3" t="s">
        <v>28</v>
      </c>
      <c r="G117" s="3" t="s">
        <v>28</v>
      </c>
      <c r="H117" s="5">
        <v>173</v>
      </c>
      <c r="I117" s="5">
        <v>9</v>
      </c>
      <c r="J117" s="5">
        <v>166</v>
      </c>
      <c r="K117" s="5">
        <v>210</v>
      </c>
      <c r="L117" s="5">
        <v>3.6964999999999998E-2</v>
      </c>
      <c r="M117" s="5">
        <f>O117+Q117+V117</f>
        <v>10134</v>
      </c>
      <c r="N117" s="5">
        <v>62</v>
      </c>
      <c r="O117" s="5">
        <v>7851</v>
      </c>
      <c r="P117" s="5">
        <v>5681</v>
      </c>
      <c r="Q117" s="5">
        <v>0</v>
      </c>
      <c r="R117" s="5">
        <v>0</v>
      </c>
      <c r="S117" s="5">
        <f>R117+W117+P117</f>
        <v>7193</v>
      </c>
      <c r="T117" s="5">
        <v>25</v>
      </c>
      <c r="U117" s="5">
        <v>12</v>
      </c>
      <c r="V117" s="5">
        <v>2283</v>
      </c>
      <c r="W117" s="5">
        <v>1512</v>
      </c>
      <c r="X117" s="37">
        <f>O117/$M117</f>
        <v>0.77471876850207222</v>
      </c>
      <c r="Y117" s="37">
        <f>Q117/$M117</f>
        <v>0</v>
      </c>
      <c r="Z117" s="37">
        <f>V117/$M117</f>
        <v>0.22528123149792778</v>
      </c>
      <c r="AA117" s="37">
        <f>P117/$S117</f>
        <v>0.78979563464479352</v>
      </c>
      <c r="AB117" s="37">
        <f>R117/$S117</f>
        <v>0</v>
      </c>
      <c r="AC117" s="37">
        <f>W117/$S117</f>
        <v>0.21020436535520645</v>
      </c>
      <c r="AD117" s="36">
        <f>$N117/M117</f>
        <v>6.1180185514110915E-3</v>
      </c>
      <c r="AE117" s="36">
        <f>$N117/S117</f>
        <v>8.619491171972752E-3</v>
      </c>
      <c r="AF117" s="37">
        <f>J117/K117</f>
        <v>0.79047619047619044</v>
      </c>
    </row>
    <row r="118" spans="1:32" x14ac:dyDescent="0.25">
      <c r="A118" s="2" t="s">
        <v>998</v>
      </c>
      <c r="B118" s="3" t="s">
        <v>24</v>
      </c>
      <c r="C118" s="4" t="s">
        <v>999</v>
      </c>
      <c r="D118" s="3" t="s">
        <v>26</v>
      </c>
      <c r="E118" s="3" t="s">
        <v>1000</v>
      </c>
      <c r="F118" s="3" t="s">
        <v>28</v>
      </c>
      <c r="G118" s="3" t="s">
        <v>28</v>
      </c>
      <c r="H118" s="5">
        <v>94</v>
      </c>
      <c r="I118" s="5">
        <v>3</v>
      </c>
      <c r="J118" s="5">
        <v>96</v>
      </c>
      <c r="K118" s="5">
        <v>124</v>
      </c>
      <c r="L118" s="5">
        <v>2.3120999999999999E-2</v>
      </c>
      <c r="M118" s="5">
        <f>O118+Q118+V118</f>
        <v>8326</v>
      </c>
      <c r="N118" s="5">
        <v>51</v>
      </c>
      <c r="O118" s="5">
        <v>7248</v>
      </c>
      <c r="P118" s="5">
        <v>5363</v>
      </c>
      <c r="Q118" s="5">
        <v>0</v>
      </c>
      <c r="R118" s="5">
        <v>0</v>
      </c>
      <c r="S118" s="5">
        <f>R118+W118+P118</f>
        <v>6091</v>
      </c>
      <c r="T118" s="5">
        <v>20</v>
      </c>
      <c r="U118" s="5">
        <v>10</v>
      </c>
      <c r="V118" s="5">
        <v>1078</v>
      </c>
      <c r="W118" s="5">
        <v>728</v>
      </c>
      <c r="X118" s="37">
        <f>O118/$M118</f>
        <v>0.87052606293538315</v>
      </c>
      <c r="Y118" s="37">
        <f>Q118/$M118</f>
        <v>0</v>
      </c>
      <c r="Z118" s="37">
        <f>V118/$M118</f>
        <v>0.12947393706461685</v>
      </c>
      <c r="AA118" s="37">
        <f>P118/$S118</f>
        <v>0.88047939582991297</v>
      </c>
      <c r="AB118" s="37">
        <f>R118/$S118</f>
        <v>0</v>
      </c>
      <c r="AC118" s="37">
        <f>W118/$S118</f>
        <v>0.11952060417008702</v>
      </c>
      <c r="AD118" s="36">
        <f>$N118/M118</f>
        <v>6.1253903435022818E-3</v>
      </c>
      <c r="AE118" s="36">
        <f>$N118/S118</f>
        <v>8.3730093580692833E-3</v>
      </c>
      <c r="AF118" s="37">
        <f>J118/K118</f>
        <v>0.77419354838709675</v>
      </c>
    </row>
    <row r="119" spans="1:32" x14ac:dyDescent="0.25">
      <c r="A119" s="2" t="s">
        <v>834</v>
      </c>
      <c r="B119" s="3" t="s">
        <v>24</v>
      </c>
      <c r="C119" s="4" t="s">
        <v>835</v>
      </c>
      <c r="D119" s="3" t="s">
        <v>26</v>
      </c>
      <c r="E119" s="3" t="s">
        <v>836</v>
      </c>
      <c r="F119" s="3" t="s">
        <v>28</v>
      </c>
      <c r="G119" s="3" t="s">
        <v>28</v>
      </c>
      <c r="H119" s="5">
        <v>174</v>
      </c>
      <c r="I119" s="5">
        <v>3</v>
      </c>
      <c r="J119" s="5">
        <v>186</v>
      </c>
      <c r="K119" s="5">
        <v>235</v>
      </c>
      <c r="L119" s="5">
        <v>3.6798999999999998E-2</v>
      </c>
      <c r="M119" s="5">
        <f>O119+Q119+V119</f>
        <v>12402</v>
      </c>
      <c r="N119" s="5">
        <v>77</v>
      </c>
      <c r="O119" s="5">
        <v>9568</v>
      </c>
      <c r="P119" s="5">
        <v>6386</v>
      </c>
      <c r="Q119" s="5">
        <v>0</v>
      </c>
      <c r="R119" s="5">
        <v>0</v>
      </c>
      <c r="S119" s="5">
        <f>R119+W119+P119</f>
        <v>8413</v>
      </c>
      <c r="T119" s="5">
        <v>33</v>
      </c>
      <c r="U119" s="5">
        <v>10</v>
      </c>
      <c r="V119" s="5">
        <v>2834</v>
      </c>
      <c r="W119" s="5">
        <v>2027</v>
      </c>
      <c r="X119" s="37">
        <f>O119/$M119</f>
        <v>0.77148846960167716</v>
      </c>
      <c r="Y119" s="37">
        <f>Q119/$M119</f>
        <v>0</v>
      </c>
      <c r="Z119" s="37">
        <f>V119/$M119</f>
        <v>0.22851153039832284</v>
      </c>
      <c r="AA119" s="37">
        <f>P119/$S119</f>
        <v>0.75906335433258054</v>
      </c>
      <c r="AB119" s="37">
        <f>R119/$S119</f>
        <v>0</v>
      </c>
      <c r="AC119" s="37">
        <f>W119/$S119</f>
        <v>0.24093664566741946</v>
      </c>
      <c r="AD119" s="36">
        <f>$N119/M119</f>
        <v>6.2086760199967748E-3</v>
      </c>
      <c r="AE119" s="36">
        <f>$N119/S119</f>
        <v>9.1525020801141097E-3</v>
      </c>
      <c r="AF119" s="37">
        <f>J119/K119</f>
        <v>0.79148936170212769</v>
      </c>
    </row>
    <row r="120" spans="1:32" x14ac:dyDescent="0.25">
      <c r="A120" s="2" t="s">
        <v>1461</v>
      </c>
      <c r="B120" s="3" t="s">
        <v>24</v>
      </c>
      <c r="C120" s="4" t="s">
        <v>1462</v>
      </c>
      <c r="D120" s="3" t="s">
        <v>26</v>
      </c>
      <c r="E120" s="3" t="s">
        <v>1463</v>
      </c>
      <c r="F120" s="3" t="s">
        <v>28</v>
      </c>
      <c r="G120" s="3" t="s">
        <v>28</v>
      </c>
      <c r="H120" s="5">
        <v>89</v>
      </c>
      <c r="I120" s="5">
        <v>2</v>
      </c>
      <c r="J120" s="5">
        <v>95</v>
      </c>
      <c r="K120" s="5">
        <v>103</v>
      </c>
      <c r="L120" s="5">
        <v>3.1174E-2</v>
      </c>
      <c r="M120" s="5">
        <f>O120+Q120+V120</f>
        <v>4643</v>
      </c>
      <c r="N120" s="5">
        <v>29</v>
      </c>
      <c r="O120" s="5">
        <v>4586</v>
      </c>
      <c r="P120" s="5">
        <v>3304</v>
      </c>
      <c r="Q120" s="5">
        <v>0</v>
      </c>
      <c r="R120" s="5">
        <v>0</v>
      </c>
      <c r="S120" s="5">
        <f>R120+W120+P120</f>
        <v>3341</v>
      </c>
      <c r="T120" s="5">
        <v>5</v>
      </c>
      <c r="U120" s="5">
        <v>1</v>
      </c>
      <c r="V120" s="5">
        <v>57</v>
      </c>
      <c r="W120" s="5">
        <v>37</v>
      </c>
      <c r="X120" s="37">
        <f>O120/$M120</f>
        <v>0.98772345466293343</v>
      </c>
      <c r="Y120" s="37">
        <f>Q120/$M120</f>
        <v>0</v>
      </c>
      <c r="Z120" s="37">
        <f>V120/$M120</f>
        <v>1.2276545337066552E-2</v>
      </c>
      <c r="AA120" s="37">
        <f>P120/$S120</f>
        <v>0.98892547141574383</v>
      </c>
      <c r="AB120" s="37">
        <f>R120/$S120</f>
        <v>0</v>
      </c>
      <c r="AC120" s="37">
        <f>W120/$S120</f>
        <v>1.1074528584256211E-2</v>
      </c>
      <c r="AD120" s="36">
        <f>$N120/M120</f>
        <v>6.2459616627180701E-3</v>
      </c>
      <c r="AE120" s="36">
        <f>$N120/S120</f>
        <v>8.6800359173900034E-3</v>
      </c>
      <c r="AF120" s="37">
        <f>J120/K120</f>
        <v>0.92233009708737868</v>
      </c>
    </row>
    <row r="121" spans="1:32" x14ac:dyDescent="0.25">
      <c r="A121" s="2" t="s">
        <v>93</v>
      </c>
      <c r="B121" s="3" t="s">
        <v>24</v>
      </c>
      <c r="C121" s="4" t="s">
        <v>94</v>
      </c>
      <c r="D121" s="3" t="s">
        <v>26</v>
      </c>
      <c r="E121" s="3" t="s">
        <v>95</v>
      </c>
      <c r="F121" s="3" t="s">
        <v>28</v>
      </c>
      <c r="G121" s="3" t="s">
        <v>28</v>
      </c>
      <c r="H121" s="5">
        <v>1169</v>
      </c>
      <c r="I121" s="5">
        <v>53</v>
      </c>
      <c r="J121" s="5">
        <v>1347</v>
      </c>
      <c r="K121" s="5">
        <v>1803</v>
      </c>
      <c r="L121" s="5">
        <v>5.8367000000000002E-2</v>
      </c>
      <c r="M121" s="5">
        <f>O121+Q121+V121</f>
        <v>64264</v>
      </c>
      <c r="N121" s="5">
        <v>411</v>
      </c>
      <c r="O121" s="5">
        <v>45443</v>
      </c>
      <c r="P121" s="5">
        <v>30891</v>
      </c>
      <c r="Q121" s="5">
        <v>0</v>
      </c>
      <c r="R121" s="5">
        <v>0</v>
      </c>
      <c r="S121" s="5">
        <f>R121+W121+P121</f>
        <v>43120</v>
      </c>
      <c r="T121" s="5">
        <v>346</v>
      </c>
      <c r="U121" s="5">
        <v>222</v>
      </c>
      <c r="V121" s="5">
        <v>18821</v>
      </c>
      <c r="W121" s="5">
        <v>12229</v>
      </c>
      <c r="X121" s="37">
        <f>O121/$M121</f>
        <v>0.70712996389891691</v>
      </c>
      <c r="Y121" s="37">
        <f>Q121/$M121</f>
        <v>0</v>
      </c>
      <c r="Z121" s="37">
        <f>V121/$M121</f>
        <v>0.29287003610108303</v>
      </c>
      <c r="AA121" s="37">
        <f>P121/$S121</f>
        <v>0.71639610389610386</v>
      </c>
      <c r="AB121" s="37">
        <f>R121/$S121</f>
        <v>0</v>
      </c>
      <c r="AC121" s="37">
        <f>W121/$S121</f>
        <v>0.28360389610389608</v>
      </c>
      <c r="AD121" s="36">
        <f>$N121/M121</f>
        <v>6.3954935889455992E-3</v>
      </c>
      <c r="AE121" s="36">
        <f>$N121/S121</f>
        <v>9.5315398886827458E-3</v>
      </c>
      <c r="AF121" s="37">
        <f>J121/K121</f>
        <v>0.74708818635607321</v>
      </c>
    </row>
    <row r="122" spans="1:32" x14ac:dyDescent="0.25">
      <c r="A122" s="2" t="s">
        <v>241</v>
      </c>
      <c r="B122" s="3" t="s">
        <v>24</v>
      </c>
      <c r="C122" s="4" t="s">
        <v>242</v>
      </c>
      <c r="D122" s="3" t="s">
        <v>26</v>
      </c>
      <c r="E122" s="3" t="s">
        <v>243</v>
      </c>
      <c r="F122" s="3" t="s">
        <v>28</v>
      </c>
      <c r="G122" s="3" t="s">
        <v>28</v>
      </c>
      <c r="H122" s="5">
        <v>1155</v>
      </c>
      <c r="I122" s="5">
        <v>67</v>
      </c>
      <c r="J122" s="5">
        <v>953</v>
      </c>
      <c r="K122" s="5">
        <v>1131</v>
      </c>
      <c r="L122" s="5">
        <v>6.7377999999999993E-2</v>
      </c>
      <c r="M122" s="5">
        <f>O122+Q122+V122</f>
        <v>31205</v>
      </c>
      <c r="N122" s="5">
        <v>201</v>
      </c>
      <c r="O122" s="5">
        <v>24406</v>
      </c>
      <c r="P122" s="5">
        <v>16786</v>
      </c>
      <c r="Q122" s="5">
        <v>0</v>
      </c>
      <c r="R122" s="5">
        <v>0</v>
      </c>
      <c r="S122" s="5">
        <f>R122+W122+P122</f>
        <v>21346</v>
      </c>
      <c r="T122" s="5">
        <v>143</v>
      </c>
      <c r="U122" s="5">
        <v>77</v>
      </c>
      <c r="V122" s="5">
        <v>6799</v>
      </c>
      <c r="W122" s="5">
        <v>4560</v>
      </c>
      <c r="X122" s="37">
        <f>O122/$M122</f>
        <v>0.78211825028040383</v>
      </c>
      <c r="Y122" s="37">
        <f>Q122/$M122</f>
        <v>0</v>
      </c>
      <c r="Z122" s="37">
        <f>V122/$M122</f>
        <v>0.21788174971959623</v>
      </c>
      <c r="AA122" s="37">
        <f>P122/$S122</f>
        <v>0.78637683875199105</v>
      </c>
      <c r="AB122" s="37">
        <f>R122/$S122</f>
        <v>0</v>
      </c>
      <c r="AC122" s="37">
        <f>W122/$S122</f>
        <v>0.21362316124800901</v>
      </c>
      <c r="AD122" s="36">
        <f>$N122/M122</f>
        <v>6.4412754366287451E-3</v>
      </c>
      <c r="AE122" s="36">
        <f>$N122/S122</f>
        <v>9.4162840813267114E-3</v>
      </c>
      <c r="AF122" s="37">
        <f>J122/K122</f>
        <v>0.84261715296198059</v>
      </c>
    </row>
    <row r="123" spans="1:32" x14ac:dyDescent="0.25">
      <c r="A123" s="2" t="s">
        <v>382</v>
      </c>
      <c r="B123" s="3" t="s">
        <v>24</v>
      </c>
      <c r="C123" s="4" t="s">
        <v>383</v>
      </c>
      <c r="D123" s="3" t="s">
        <v>26</v>
      </c>
      <c r="E123" s="3" t="s">
        <v>384</v>
      </c>
      <c r="F123" s="3" t="s">
        <v>28</v>
      </c>
      <c r="G123" s="3" t="s">
        <v>28</v>
      </c>
      <c r="H123" s="5">
        <v>920</v>
      </c>
      <c r="I123" s="5">
        <v>64</v>
      </c>
      <c r="J123" s="5">
        <v>671</v>
      </c>
      <c r="K123" s="5">
        <v>831</v>
      </c>
      <c r="L123" s="5">
        <v>7.2097999999999995E-2</v>
      </c>
      <c r="M123" s="5">
        <f>O123+Q123+V123</f>
        <v>20918</v>
      </c>
      <c r="N123" s="5">
        <v>135</v>
      </c>
      <c r="O123" s="5">
        <v>16659</v>
      </c>
      <c r="P123" s="5">
        <v>11526</v>
      </c>
      <c r="Q123" s="5">
        <v>0</v>
      </c>
      <c r="R123" s="5">
        <v>0</v>
      </c>
      <c r="S123" s="5">
        <f>R123+W123+P123</f>
        <v>14275</v>
      </c>
      <c r="T123" s="5">
        <v>58</v>
      </c>
      <c r="U123" s="5">
        <v>72</v>
      </c>
      <c r="V123" s="5">
        <v>4259</v>
      </c>
      <c r="W123" s="5">
        <v>2749</v>
      </c>
      <c r="X123" s="37">
        <f>O123/$M123</f>
        <v>0.79639544889568792</v>
      </c>
      <c r="Y123" s="37">
        <f>Q123/$M123</f>
        <v>0</v>
      </c>
      <c r="Z123" s="37">
        <f>V123/$M123</f>
        <v>0.20360455110431208</v>
      </c>
      <c r="AA123" s="37">
        <f>P123/$S123</f>
        <v>0.80742556917688268</v>
      </c>
      <c r="AB123" s="37">
        <f>R123/$S123</f>
        <v>0</v>
      </c>
      <c r="AC123" s="37">
        <f>W123/$S123</f>
        <v>0.19257443082311734</v>
      </c>
      <c r="AD123" s="36">
        <f>$N123/M123</f>
        <v>6.453771871115785E-3</v>
      </c>
      <c r="AE123" s="36">
        <f>$N123/S123</f>
        <v>9.4570928196147114E-3</v>
      </c>
      <c r="AF123" s="37">
        <f>J123/K123</f>
        <v>0.80746089049338143</v>
      </c>
    </row>
    <row r="124" spans="1:32" x14ac:dyDescent="0.25">
      <c r="A124" s="2" t="s">
        <v>1443</v>
      </c>
      <c r="B124" s="3" t="s">
        <v>24</v>
      </c>
      <c r="C124" s="4" t="s">
        <v>1444</v>
      </c>
      <c r="D124" s="3" t="s">
        <v>26</v>
      </c>
      <c r="E124" s="3" t="s">
        <v>1445</v>
      </c>
      <c r="F124" s="3" t="s">
        <v>28</v>
      </c>
      <c r="G124" s="3" t="s">
        <v>28</v>
      </c>
      <c r="H124" s="5">
        <v>141</v>
      </c>
      <c r="I124" s="5">
        <v>3</v>
      </c>
      <c r="J124" s="5">
        <v>91</v>
      </c>
      <c r="K124" s="5">
        <v>140</v>
      </c>
      <c r="L124" s="5">
        <v>4.1992000000000002E-2</v>
      </c>
      <c r="M124" s="5">
        <f>O124+Q124+V124</f>
        <v>5407</v>
      </c>
      <c r="N124" s="5">
        <v>35</v>
      </c>
      <c r="O124" s="5">
        <v>4751</v>
      </c>
      <c r="P124" s="5">
        <v>3334</v>
      </c>
      <c r="Q124" s="5">
        <v>0</v>
      </c>
      <c r="R124" s="5">
        <v>0</v>
      </c>
      <c r="S124" s="5">
        <f>R124+W124+P124</f>
        <v>3676</v>
      </c>
      <c r="T124" s="5">
        <v>5</v>
      </c>
      <c r="U124" s="5">
        <v>3</v>
      </c>
      <c r="V124" s="5">
        <v>656</v>
      </c>
      <c r="W124" s="5">
        <v>342</v>
      </c>
      <c r="X124" s="37">
        <f>O124/$M124</f>
        <v>0.87867579064176071</v>
      </c>
      <c r="Y124" s="37">
        <f>Q124/$M124</f>
        <v>0</v>
      </c>
      <c r="Z124" s="37">
        <f>V124/$M124</f>
        <v>0.12132420935823932</v>
      </c>
      <c r="AA124" s="37">
        <f>P124/$S124</f>
        <v>0.90696409140369971</v>
      </c>
      <c r="AB124" s="37">
        <f>R124/$S124</f>
        <v>0</v>
      </c>
      <c r="AC124" s="37">
        <f>W124/$S124</f>
        <v>9.3035908596300329E-2</v>
      </c>
      <c r="AD124" s="36">
        <f>$N124/M124</f>
        <v>6.4730904383206956E-3</v>
      </c>
      <c r="AE124" s="36">
        <f>$N124/S124</f>
        <v>9.5212187159956479E-3</v>
      </c>
      <c r="AF124" s="37">
        <f>J124/K124</f>
        <v>0.65</v>
      </c>
    </row>
    <row r="125" spans="1:32" x14ac:dyDescent="0.25">
      <c r="A125" s="2" t="s">
        <v>1611</v>
      </c>
      <c r="B125" s="3" t="s">
        <v>24</v>
      </c>
      <c r="C125" s="4" t="s">
        <v>1612</v>
      </c>
      <c r="D125" s="3" t="s">
        <v>26</v>
      </c>
      <c r="E125" s="3" t="s">
        <v>1613</v>
      </c>
      <c r="F125" s="3" t="s">
        <v>28</v>
      </c>
      <c r="G125" s="3" t="s">
        <v>28</v>
      </c>
      <c r="H125" s="5">
        <v>191</v>
      </c>
      <c r="I125" s="5">
        <v>18</v>
      </c>
      <c r="J125" s="5">
        <v>130</v>
      </c>
      <c r="K125" s="5">
        <v>139</v>
      </c>
      <c r="L125" s="5">
        <v>4.9168999999999997E-2</v>
      </c>
      <c r="M125" s="5">
        <f>O125+Q125+V125</f>
        <v>4013</v>
      </c>
      <c r="N125" s="5">
        <v>26</v>
      </c>
      <c r="O125" s="5">
        <v>3995</v>
      </c>
      <c r="P125" s="5">
        <v>2827</v>
      </c>
      <c r="Q125" s="5">
        <v>0</v>
      </c>
      <c r="R125" s="5">
        <v>0</v>
      </c>
      <c r="S125" s="5">
        <f>R125+W125+P125</f>
        <v>2843</v>
      </c>
      <c r="T125" s="5">
        <v>8</v>
      </c>
      <c r="U125" s="5">
        <v>0</v>
      </c>
      <c r="V125" s="5">
        <v>18</v>
      </c>
      <c r="W125" s="5">
        <v>16</v>
      </c>
      <c r="X125" s="37">
        <f>O125/$M125</f>
        <v>0.9955145776227261</v>
      </c>
      <c r="Y125" s="37">
        <f>Q125/$M125</f>
        <v>0</v>
      </c>
      <c r="Z125" s="37">
        <f>V125/$M125</f>
        <v>4.4854223772738599E-3</v>
      </c>
      <c r="AA125" s="37">
        <f>P125/$S125</f>
        <v>0.99437214210341185</v>
      </c>
      <c r="AB125" s="37">
        <f>R125/$S125</f>
        <v>0</v>
      </c>
      <c r="AC125" s="37">
        <f>W125/$S125</f>
        <v>5.627857896588111E-3</v>
      </c>
      <c r="AD125" s="36">
        <f>$N125/M125</f>
        <v>6.4789434338400204E-3</v>
      </c>
      <c r="AE125" s="36">
        <f>$N125/S125</f>
        <v>9.1452690819556811E-3</v>
      </c>
      <c r="AF125" s="37">
        <f>J125/K125</f>
        <v>0.93525179856115104</v>
      </c>
    </row>
    <row r="126" spans="1:32" x14ac:dyDescent="0.25">
      <c r="A126" s="2" t="s">
        <v>108</v>
      </c>
      <c r="B126" s="3" t="s">
        <v>24</v>
      </c>
      <c r="C126" s="4" t="s">
        <v>109</v>
      </c>
      <c r="D126" s="3" t="s">
        <v>26</v>
      </c>
      <c r="E126" s="3" t="s">
        <v>110</v>
      </c>
      <c r="F126" s="3" t="s">
        <v>28</v>
      </c>
      <c r="G126" s="3" t="s">
        <v>28</v>
      </c>
      <c r="H126" s="5">
        <v>4595</v>
      </c>
      <c r="I126" s="5">
        <v>327</v>
      </c>
      <c r="J126" s="5">
        <v>2085</v>
      </c>
      <c r="K126" s="5">
        <v>3583</v>
      </c>
      <c r="L126" s="5">
        <v>0.124961</v>
      </c>
      <c r="M126" s="5">
        <f>O126+Q126+V126</f>
        <v>62580</v>
      </c>
      <c r="N126" s="5">
        <v>409</v>
      </c>
      <c r="O126" s="5">
        <v>42913</v>
      </c>
      <c r="P126" s="5">
        <v>28673</v>
      </c>
      <c r="Q126" s="5">
        <v>0</v>
      </c>
      <c r="R126" s="5">
        <v>0</v>
      </c>
      <c r="S126" s="5">
        <f>R126+W126+P126</f>
        <v>40694</v>
      </c>
      <c r="T126" s="5">
        <v>270</v>
      </c>
      <c r="U126" s="5">
        <v>74</v>
      </c>
      <c r="V126" s="5">
        <v>19667</v>
      </c>
      <c r="W126" s="5">
        <v>12021</v>
      </c>
      <c r="X126" s="37">
        <f>O126/$M126</f>
        <v>0.68573026526046665</v>
      </c>
      <c r="Y126" s="37">
        <f>Q126/$M126</f>
        <v>0</v>
      </c>
      <c r="Z126" s="37">
        <f>V126/$M126</f>
        <v>0.3142697347395334</v>
      </c>
      <c r="AA126" s="37">
        <f>P126/$S126</f>
        <v>0.70460018675971892</v>
      </c>
      <c r="AB126" s="37">
        <f>R126/$S126</f>
        <v>0</v>
      </c>
      <c r="AC126" s="37">
        <f>W126/$S126</f>
        <v>0.29539981324028114</v>
      </c>
      <c r="AD126" s="36">
        <f>$N126/M126</f>
        <v>6.5356343879833809E-3</v>
      </c>
      <c r="AE126" s="36">
        <f>$N126/S126</f>
        <v>1.0050621713274685E-2</v>
      </c>
      <c r="AF126" s="37">
        <f>J126/K126</f>
        <v>0.58191459670667034</v>
      </c>
    </row>
    <row r="127" spans="1:32" x14ac:dyDescent="0.25">
      <c r="A127" s="2" t="s">
        <v>189</v>
      </c>
      <c r="B127" s="3" t="s">
        <v>24</v>
      </c>
      <c r="C127" s="4" t="s">
        <v>190</v>
      </c>
      <c r="D127" s="3" t="s">
        <v>26</v>
      </c>
      <c r="E127" s="3" t="s">
        <v>191</v>
      </c>
      <c r="F127" s="3" t="s">
        <v>28</v>
      </c>
      <c r="G127" s="3" t="s">
        <v>28</v>
      </c>
      <c r="H127" s="5">
        <v>1380</v>
      </c>
      <c r="I127" s="5">
        <v>51</v>
      </c>
      <c r="J127" s="5">
        <v>1161</v>
      </c>
      <c r="K127" s="5">
        <v>1584</v>
      </c>
      <c r="L127" s="5">
        <v>7.7796000000000004E-2</v>
      </c>
      <c r="M127" s="5">
        <f>O127+Q127+V127</f>
        <v>37993</v>
      </c>
      <c r="N127" s="5">
        <v>250</v>
      </c>
      <c r="O127" s="5">
        <v>28279</v>
      </c>
      <c r="P127" s="5">
        <v>20361</v>
      </c>
      <c r="Q127" s="5">
        <v>0</v>
      </c>
      <c r="R127" s="5">
        <v>0</v>
      </c>
      <c r="S127" s="5">
        <f>R127+W127+P127</f>
        <v>27301</v>
      </c>
      <c r="T127" s="5">
        <v>377</v>
      </c>
      <c r="U127" s="5">
        <v>109</v>
      </c>
      <c r="V127" s="5">
        <v>9714</v>
      </c>
      <c r="W127" s="5">
        <v>6940</v>
      </c>
      <c r="X127" s="37">
        <f>O127/$M127</f>
        <v>0.74432132234885373</v>
      </c>
      <c r="Y127" s="37">
        <f>Q127/$M127</f>
        <v>0</v>
      </c>
      <c r="Z127" s="37">
        <f>V127/$M127</f>
        <v>0.25567867765114627</v>
      </c>
      <c r="AA127" s="37">
        <f>P127/$S127</f>
        <v>0.74579685725797595</v>
      </c>
      <c r="AB127" s="37">
        <f>R127/$S127</f>
        <v>0</v>
      </c>
      <c r="AC127" s="37">
        <f>W127/$S127</f>
        <v>0.2542031427420241</v>
      </c>
      <c r="AD127" s="36">
        <f>$N127/M127</f>
        <v>6.5801595030663546E-3</v>
      </c>
      <c r="AE127" s="36">
        <f>$N127/S127</f>
        <v>9.1571737299000044E-3</v>
      </c>
      <c r="AF127" s="37">
        <f>J127/K127</f>
        <v>0.73295454545454541</v>
      </c>
    </row>
    <row r="128" spans="1:32" x14ac:dyDescent="0.25">
      <c r="A128" s="2" t="s">
        <v>180</v>
      </c>
      <c r="B128" s="3" t="s">
        <v>24</v>
      </c>
      <c r="C128" s="4" t="s">
        <v>181</v>
      </c>
      <c r="D128" s="3" t="s">
        <v>26</v>
      </c>
      <c r="E128" s="3" t="s">
        <v>182</v>
      </c>
      <c r="F128" s="3" t="s">
        <v>28</v>
      </c>
      <c r="G128" s="3" t="s">
        <v>28</v>
      </c>
      <c r="H128" s="5">
        <v>1745</v>
      </c>
      <c r="I128" s="5">
        <v>129</v>
      </c>
      <c r="J128" s="5">
        <v>1279</v>
      </c>
      <c r="K128" s="5">
        <v>1657</v>
      </c>
      <c r="L128" s="5">
        <v>7.8931000000000001E-2</v>
      </c>
      <c r="M128" s="5">
        <f>O128+Q128+V128</f>
        <v>39997</v>
      </c>
      <c r="N128" s="5">
        <v>264</v>
      </c>
      <c r="O128" s="5">
        <v>30581</v>
      </c>
      <c r="P128" s="5">
        <v>20993</v>
      </c>
      <c r="Q128" s="5">
        <v>0</v>
      </c>
      <c r="R128" s="5">
        <v>0</v>
      </c>
      <c r="S128" s="5">
        <f>R128+W128+P128</f>
        <v>27269</v>
      </c>
      <c r="T128" s="5">
        <v>179</v>
      </c>
      <c r="U128" s="5">
        <v>122</v>
      </c>
      <c r="V128" s="5">
        <v>9416</v>
      </c>
      <c r="W128" s="5">
        <v>6276</v>
      </c>
      <c r="X128" s="37">
        <f>O128/$M128</f>
        <v>0.76458234367577571</v>
      </c>
      <c r="Y128" s="37">
        <f>Q128/$M128</f>
        <v>0</v>
      </c>
      <c r="Z128" s="37">
        <f>V128/$M128</f>
        <v>0.23541765632422432</v>
      </c>
      <c r="AA128" s="37">
        <f>P128/$S128</f>
        <v>0.76984854596794894</v>
      </c>
      <c r="AB128" s="37">
        <f>R128/$S128</f>
        <v>0</v>
      </c>
      <c r="AC128" s="37">
        <f>W128/$S128</f>
        <v>0.23015145403205103</v>
      </c>
      <c r="AD128" s="36">
        <f>$N128/M128</f>
        <v>6.6004950371277848E-3</v>
      </c>
      <c r="AE128" s="36">
        <f>$N128/S128</f>
        <v>9.6813231141589344E-3</v>
      </c>
      <c r="AF128" s="37">
        <f>J128/K128</f>
        <v>0.77187688593844295</v>
      </c>
    </row>
    <row r="129" spans="1:32" x14ac:dyDescent="0.25">
      <c r="A129" s="2" t="s">
        <v>1635</v>
      </c>
      <c r="B129" s="3" t="s">
        <v>24</v>
      </c>
      <c r="C129" s="4" t="s">
        <v>1636</v>
      </c>
      <c r="D129" s="3" t="s">
        <v>26</v>
      </c>
      <c r="E129" s="3" t="s">
        <v>1637</v>
      </c>
      <c r="F129" s="3" t="s">
        <v>28</v>
      </c>
      <c r="G129" s="3" t="s">
        <v>28</v>
      </c>
      <c r="H129" s="5">
        <v>18</v>
      </c>
      <c r="I129" s="5">
        <v>0</v>
      </c>
      <c r="J129" s="5">
        <v>42</v>
      </c>
      <c r="K129" s="5">
        <v>44</v>
      </c>
      <c r="L129" s="5">
        <v>1.6094000000000001E-2</v>
      </c>
      <c r="M129" s="5">
        <f>O129+Q129+V129</f>
        <v>3744</v>
      </c>
      <c r="N129" s="5">
        <v>25</v>
      </c>
      <c r="O129" s="5">
        <v>3674</v>
      </c>
      <c r="P129" s="5">
        <v>2734</v>
      </c>
      <c r="Q129" s="5">
        <v>0</v>
      </c>
      <c r="R129" s="5">
        <v>0</v>
      </c>
      <c r="S129" s="5">
        <f>R129+W129+P129</f>
        <v>2789</v>
      </c>
      <c r="T129" s="5">
        <v>4</v>
      </c>
      <c r="U129" s="5">
        <v>2</v>
      </c>
      <c r="V129" s="5">
        <v>70</v>
      </c>
      <c r="W129" s="5">
        <v>55</v>
      </c>
      <c r="X129" s="37">
        <f>O129/$M129</f>
        <v>0.98130341880341876</v>
      </c>
      <c r="Y129" s="37">
        <f>Q129/$M129</f>
        <v>0</v>
      </c>
      <c r="Z129" s="37">
        <f>V129/$M129</f>
        <v>1.8696581196581196E-2</v>
      </c>
      <c r="AA129" s="37">
        <f>P129/$S129</f>
        <v>0.98027967013266404</v>
      </c>
      <c r="AB129" s="37">
        <f>R129/$S129</f>
        <v>0</v>
      </c>
      <c r="AC129" s="37">
        <f>W129/$S129</f>
        <v>1.9720329867335962E-2</v>
      </c>
      <c r="AD129" s="36">
        <f>$N129/M129</f>
        <v>6.677350427350427E-3</v>
      </c>
      <c r="AE129" s="36">
        <f>$N129/S129</f>
        <v>8.963786303334529E-3</v>
      </c>
      <c r="AF129" s="37">
        <f>J129/K129</f>
        <v>0.95454545454545459</v>
      </c>
    </row>
    <row r="130" spans="1:32" x14ac:dyDescent="0.25">
      <c r="A130" s="2" t="s">
        <v>2062</v>
      </c>
      <c r="B130" s="3" t="s">
        <v>24</v>
      </c>
      <c r="C130" s="4" t="s">
        <v>2063</v>
      </c>
      <c r="D130" s="3" t="s">
        <v>26</v>
      </c>
      <c r="E130" s="3" t="s">
        <v>2064</v>
      </c>
      <c r="F130" s="3" t="s">
        <v>28</v>
      </c>
      <c r="G130" s="3" t="s">
        <v>28</v>
      </c>
      <c r="H130" s="5">
        <v>24</v>
      </c>
      <c r="I130" s="5">
        <v>0</v>
      </c>
      <c r="J130" s="5">
        <v>35</v>
      </c>
      <c r="K130" s="5">
        <v>36</v>
      </c>
      <c r="L130" s="5">
        <v>2.0979000000000001E-2</v>
      </c>
      <c r="M130" s="5">
        <f>O130+Q130+V130</f>
        <v>2542</v>
      </c>
      <c r="N130" s="5">
        <v>17</v>
      </c>
      <c r="O130" s="5">
        <v>2541</v>
      </c>
      <c r="P130" s="5">
        <v>1716</v>
      </c>
      <c r="Q130" s="5">
        <v>0</v>
      </c>
      <c r="R130" s="5">
        <v>0</v>
      </c>
      <c r="S130" s="5">
        <f>R130+W130+P130</f>
        <v>1717</v>
      </c>
      <c r="T130" s="5">
        <v>1</v>
      </c>
      <c r="U130" s="5">
        <v>0</v>
      </c>
      <c r="V130" s="5">
        <v>1</v>
      </c>
      <c r="W130" s="5">
        <v>1</v>
      </c>
      <c r="X130" s="37">
        <f>O130/$M130</f>
        <v>0.99960660896931552</v>
      </c>
      <c r="Y130" s="37">
        <f>Q130/$M130</f>
        <v>0</v>
      </c>
      <c r="Z130" s="37">
        <f>V130/$M130</f>
        <v>3.9339103068450039E-4</v>
      </c>
      <c r="AA130" s="37">
        <f>P130/$S130</f>
        <v>0.99941758881770526</v>
      </c>
      <c r="AB130" s="37">
        <f>R130/$S130</f>
        <v>0</v>
      </c>
      <c r="AC130" s="37">
        <f>W130/$S130</f>
        <v>5.8241118229470008E-4</v>
      </c>
      <c r="AD130" s="36">
        <f>$N130/M130</f>
        <v>6.6876475216365071E-3</v>
      </c>
      <c r="AE130" s="36">
        <f>$N130/S130</f>
        <v>9.9009900990099011E-3</v>
      </c>
      <c r="AF130" s="37">
        <f>J130/K130</f>
        <v>0.97222222222222221</v>
      </c>
    </row>
    <row r="131" spans="1:32" x14ac:dyDescent="0.25">
      <c r="A131" s="2" t="s">
        <v>1482</v>
      </c>
      <c r="B131" s="3" t="s">
        <v>24</v>
      </c>
      <c r="C131" s="4" t="s">
        <v>1483</v>
      </c>
      <c r="D131" s="3" t="s">
        <v>26</v>
      </c>
      <c r="E131" s="3" t="s">
        <v>1484</v>
      </c>
      <c r="F131" s="3" t="s">
        <v>28</v>
      </c>
      <c r="G131" s="3" t="s">
        <v>28</v>
      </c>
      <c r="H131" s="5">
        <v>162</v>
      </c>
      <c r="I131" s="5">
        <v>9</v>
      </c>
      <c r="J131" s="5">
        <v>146</v>
      </c>
      <c r="K131" s="5">
        <v>154</v>
      </c>
      <c r="L131" s="5">
        <v>4.7253999999999997E-2</v>
      </c>
      <c r="M131" s="5">
        <f>O131+Q131+V131</f>
        <v>4760</v>
      </c>
      <c r="N131" s="5">
        <v>32</v>
      </c>
      <c r="O131" s="5">
        <v>4679</v>
      </c>
      <c r="P131" s="5">
        <v>3259</v>
      </c>
      <c r="Q131" s="5">
        <v>0</v>
      </c>
      <c r="R131" s="5">
        <v>0</v>
      </c>
      <c r="S131" s="5">
        <f>R131+W131+P131</f>
        <v>3313</v>
      </c>
      <c r="T131" s="5">
        <v>18</v>
      </c>
      <c r="U131" s="5">
        <v>3</v>
      </c>
      <c r="V131" s="5">
        <v>81</v>
      </c>
      <c r="W131" s="5">
        <v>54</v>
      </c>
      <c r="X131" s="37">
        <f>O131/$M131</f>
        <v>0.98298319327731087</v>
      </c>
      <c r="Y131" s="37">
        <f>Q131/$M131</f>
        <v>0</v>
      </c>
      <c r="Z131" s="37">
        <f>V131/$M131</f>
        <v>1.7016806722689074E-2</v>
      </c>
      <c r="AA131" s="37">
        <f>P131/$S131</f>
        <v>0.98370057349833984</v>
      </c>
      <c r="AB131" s="37">
        <f>R131/$S131</f>
        <v>0</v>
      </c>
      <c r="AC131" s="37">
        <f>W131/$S131</f>
        <v>1.6299426501660125E-2</v>
      </c>
      <c r="AD131" s="36">
        <f>$N131/M131</f>
        <v>6.7226890756302525E-3</v>
      </c>
      <c r="AE131" s="36">
        <f>$N131/S131</f>
        <v>9.6589194083911856E-3</v>
      </c>
      <c r="AF131" s="37">
        <f>J131/K131</f>
        <v>0.94805194805194803</v>
      </c>
    </row>
    <row r="132" spans="1:32" x14ac:dyDescent="0.25">
      <c r="A132" s="2" t="s">
        <v>1870</v>
      </c>
      <c r="B132" s="3" t="s">
        <v>24</v>
      </c>
      <c r="C132" s="4" t="s">
        <v>1871</v>
      </c>
      <c r="D132" s="3" t="s">
        <v>26</v>
      </c>
      <c r="E132" s="3" t="s">
        <v>569</v>
      </c>
      <c r="F132" s="3" t="s">
        <v>28</v>
      </c>
      <c r="G132" s="3" t="s">
        <v>28</v>
      </c>
      <c r="H132" s="5">
        <v>179</v>
      </c>
      <c r="I132" s="5">
        <v>2</v>
      </c>
      <c r="J132" s="5">
        <v>164</v>
      </c>
      <c r="K132" s="5">
        <v>170</v>
      </c>
      <c r="L132" s="5">
        <v>8.1966999999999998E-2</v>
      </c>
      <c r="M132" s="5">
        <f>O132+Q132+V132</f>
        <v>3717</v>
      </c>
      <c r="N132" s="5">
        <v>25</v>
      </c>
      <c r="O132" s="5">
        <v>3281</v>
      </c>
      <c r="P132" s="5">
        <v>2074</v>
      </c>
      <c r="Q132" s="5">
        <v>0</v>
      </c>
      <c r="R132" s="5">
        <v>0</v>
      </c>
      <c r="S132" s="5">
        <f>R132+W132+P132</f>
        <v>2384</v>
      </c>
      <c r="T132" s="5">
        <v>6</v>
      </c>
      <c r="U132" s="5">
        <v>18</v>
      </c>
      <c r="V132" s="5">
        <v>436</v>
      </c>
      <c r="W132" s="5">
        <v>310</v>
      </c>
      <c r="X132" s="37">
        <f>O132/$M132</f>
        <v>0.88270110304008609</v>
      </c>
      <c r="Y132" s="37">
        <f>Q132/$M132</f>
        <v>0</v>
      </c>
      <c r="Z132" s="37">
        <f>V132/$M132</f>
        <v>0.11729889695991391</v>
      </c>
      <c r="AA132" s="37">
        <f>P132/$S132</f>
        <v>0.86996644295302017</v>
      </c>
      <c r="AB132" s="37">
        <f>R132/$S132</f>
        <v>0</v>
      </c>
      <c r="AC132" s="37">
        <f>W132/$S132</f>
        <v>0.13003355704697986</v>
      </c>
      <c r="AD132" s="36">
        <f>$N132/M132</f>
        <v>6.7258541834813021E-3</v>
      </c>
      <c r="AE132" s="36">
        <f>$N132/S132</f>
        <v>1.0486577181208054E-2</v>
      </c>
      <c r="AF132" s="37">
        <f>J132/K132</f>
        <v>0.96470588235294119</v>
      </c>
    </row>
    <row r="133" spans="1:32" x14ac:dyDescent="0.25">
      <c r="A133" s="2" t="s">
        <v>403</v>
      </c>
      <c r="B133" s="3" t="s">
        <v>24</v>
      </c>
      <c r="C133" s="4" t="s">
        <v>404</v>
      </c>
      <c r="D133" s="3" t="s">
        <v>26</v>
      </c>
      <c r="E133" s="3" t="s">
        <v>405</v>
      </c>
      <c r="F133" s="3" t="s">
        <v>28</v>
      </c>
      <c r="G133" s="3" t="s">
        <v>28</v>
      </c>
      <c r="H133" s="5">
        <v>1464</v>
      </c>
      <c r="I133" s="5">
        <v>130</v>
      </c>
      <c r="J133" s="5">
        <v>847</v>
      </c>
      <c r="K133" s="5">
        <v>1039</v>
      </c>
      <c r="L133" s="5">
        <v>9.2717999999999995E-2</v>
      </c>
      <c r="M133" s="5">
        <f>O133+Q133+V133</f>
        <v>18989</v>
      </c>
      <c r="N133" s="5">
        <v>128</v>
      </c>
      <c r="O133" s="5">
        <v>15873</v>
      </c>
      <c r="P133" s="5">
        <v>11206</v>
      </c>
      <c r="Q133" s="5">
        <v>0</v>
      </c>
      <c r="R133" s="5">
        <v>0</v>
      </c>
      <c r="S133" s="5">
        <f>R133+W133+P133</f>
        <v>13336</v>
      </c>
      <c r="T133" s="5">
        <v>159</v>
      </c>
      <c r="U133" s="5">
        <v>39</v>
      </c>
      <c r="V133" s="5">
        <v>3116</v>
      </c>
      <c r="W133" s="5">
        <v>2130</v>
      </c>
      <c r="X133" s="37">
        <f>O133/$M133</f>
        <v>0.83590499763020698</v>
      </c>
      <c r="Y133" s="37">
        <f>Q133/$M133</f>
        <v>0</v>
      </c>
      <c r="Z133" s="37">
        <f>V133/$M133</f>
        <v>0.16409500236979305</v>
      </c>
      <c r="AA133" s="37">
        <f>P133/$S133</f>
        <v>0.84028194361127773</v>
      </c>
      <c r="AB133" s="37">
        <f>R133/$S133</f>
        <v>0</v>
      </c>
      <c r="AC133" s="37">
        <f>W133/$S133</f>
        <v>0.15971805638872225</v>
      </c>
      <c r="AD133" s="36">
        <f>$N133/M133</f>
        <v>6.7407446416346307E-3</v>
      </c>
      <c r="AE133" s="36">
        <f>$N133/S133</f>
        <v>9.5980803839232146E-3</v>
      </c>
      <c r="AF133" s="37">
        <f>J133/K133</f>
        <v>0.81520692974013476</v>
      </c>
    </row>
    <row r="134" spans="1:32" x14ac:dyDescent="0.25">
      <c r="A134" s="2" t="s">
        <v>2089</v>
      </c>
      <c r="B134" s="3" t="s">
        <v>24</v>
      </c>
      <c r="C134" s="4" t="s">
        <v>2090</v>
      </c>
      <c r="D134" s="3" t="s">
        <v>26</v>
      </c>
      <c r="E134" s="3" t="s">
        <v>2091</v>
      </c>
      <c r="F134" s="3" t="s">
        <v>28</v>
      </c>
      <c r="G134" s="3" t="s">
        <v>28</v>
      </c>
      <c r="H134" s="5">
        <v>3</v>
      </c>
      <c r="I134" s="5">
        <v>0</v>
      </c>
      <c r="J134" s="5">
        <v>20</v>
      </c>
      <c r="K134" s="5">
        <v>21</v>
      </c>
      <c r="L134" s="5">
        <v>1.2796999999999999E-2</v>
      </c>
      <c r="M134" s="5">
        <f>O134+Q134+V134</f>
        <v>2186</v>
      </c>
      <c r="N134" s="5">
        <v>15</v>
      </c>
      <c r="O134" s="5">
        <v>2186</v>
      </c>
      <c r="P134" s="5">
        <v>1641</v>
      </c>
      <c r="Q134" s="5">
        <v>0</v>
      </c>
      <c r="R134" s="5">
        <v>0</v>
      </c>
      <c r="S134" s="5">
        <f>R134+W134+P134</f>
        <v>1641</v>
      </c>
      <c r="T134" s="5">
        <v>4</v>
      </c>
      <c r="U134" s="5">
        <v>0</v>
      </c>
      <c r="V134" s="5">
        <v>0</v>
      </c>
      <c r="W134" s="5">
        <v>0</v>
      </c>
      <c r="X134" s="37">
        <f>O134/$M134</f>
        <v>1</v>
      </c>
      <c r="Y134" s="37">
        <f>Q134/$M134</f>
        <v>0</v>
      </c>
      <c r="Z134" s="37">
        <f>V134/$M134</f>
        <v>0</v>
      </c>
      <c r="AA134" s="37">
        <f>P134/$S134</f>
        <v>1</v>
      </c>
      <c r="AB134" s="37">
        <f>R134/$S134</f>
        <v>0</v>
      </c>
      <c r="AC134" s="37">
        <f>W134/$S134</f>
        <v>0</v>
      </c>
      <c r="AD134" s="36">
        <f>$N134/M134</f>
        <v>6.861848124428179E-3</v>
      </c>
      <c r="AE134" s="36">
        <f>$N134/S134</f>
        <v>9.140767824497258E-3</v>
      </c>
      <c r="AF134" s="37">
        <f>J134/K134</f>
        <v>0.95238095238095233</v>
      </c>
    </row>
    <row r="135" spans="1:32" x14ac:dyDescent="0.25">
      <c r="A135" s="2" t="s">
        <v>1055</v>
      </c>
      <c r="B135" s="3" t="s">
        <v>24</v>
      </c>
      <c r="C135" s="4" t="s">
        <v>1056</v>
      </c>
      <c r="D135" s="3" t="s">
        <v>26</v>
      </c>
      <c r="E135" s="3" t="s">
        <v>1057</v>
      </c>
      <c r="F135" s="3" t="s">
        <v>28</v>
      </c>
      <c r="G135" s="3" t="s">
        <v>28</v>
      </c>
      <c r="H135" s="5">
        <v>40</v>
      </c>
      <c r="I135" s="5">
        <v>1</v>
      </c>
      <c r="J135" s="5">
        <v>84</v>
      </c>
      <c r="K135" s="5">
        <v>89</v>
      </c>
      <c r="L135" s="5">
        <v>1.7361999999999999E-2</v>
      </c>
      <c r="M135" s="5">
        <f>O135+Q135+V135</f>
        <v>7524</v>
      </c>
      <c r="N135" s="5">
        <v>52</v>
      </c>
      <c r="O135" s="5">
        <v>7034</v>
      </c>
      <c r="P135" s="5">
        <v>5126</v>
      </c>
      <c r="Q135" s="5">
        <v>0</v>
      </c>
      <c r="R135" s="5">
        <v>0</v>
      </c>
      <c r="S135" s="5">
        <f>R135+W135+P135</f>
        <v>5443</v>
      </c>
      <c r="T135" s="5">
        <v>19</v>
      </c>
      <c r="U135" s="5">
        <v>9</v>
      </c>
      <c r="V135" s="5">
        <v>490</v>
      </c>
      <c r="W135" s="5">
        <v>317</v>
      </c>
      <c r="X135" s="37">
        <f>O135/$M135</f>
        <v>0.93487506645401386</v>
      </c>
      <c r="Y135" s="37">
        <f>Q135/$M135</f>
        <v>0</v>
      </c>
      <c r="Z135" s="37">
        <f>V135/$M135</f>
        <v>6.5124933545986183E-2</v>
      </c>
      <c r="AA135" s="37">
        <f>P135/$S135</f>
        <v>0.9417600587911078</v>
      </c>
      <c r="AB135" s="37">
        <f>R135/$S135</f>
        <v>0</v>
      </c>
      <c r="AC135" s="37">
        <f>W135/$S135</f>
        <v>5.8239941208892157E-2</v>
      </c>
      <c r="AD135" s="36">
        <f>$N135/M135</f>
        <v>6.9112174375332274E-3</v>
      </c>
      <c r="AE135" s="36">
        <f>$N135/S135</f>
        <v>9.5535550248024986E-3</v>
      </c>
      <c r="AF135" s="37">
        <f>J135/K135</f>
        <v>0.9438202247191011</v>
      </c>
    </row>
    <row r="136" spans="1:32" x14ac:dyDescent="0.25">
      <c r="A136" s="2" t="s">
        <v>2150</v>
      </c>
      <c r="B136" s="3" t="s">
        <v>24</v>
      </c>
      <c r="C136" s="4" t="s">
        <v>2151</v>
      </c>
      <c r="D136" s="3" t="s">
        <v>26</v>
      </c>
      <c r="E136" s="3" t="s">
        <v>2152</v>
      </c>
      <c r="F136" s="3" t="s">
        <v>28</v>
      </c>
      <c r="G136" s="3" t="s">
        <v>28</v>
      </c>
      <c r="H136" s="5">
        <v>8</v>
      </c>
      <c r="I136" s="5">
        <v>0</v>
      </c>
      <c r="J136" s="5">
        <v>18</v>
      </c>
      <c r="K136" s="5">
        <v>19</v>
      </c>
      <c r="L136" s="5">
        <v>1.2533000000000001E-2</v>
      </c>
      <c r="M136" s="5">
        <f>O136+Q136+V136</f>
        <v>2170</v>
      </c>
      <c r="N136" s="5">
        <v>15</v>
      </c>
      <c r="O136" s="5">
        <v>2170</v>
      </c>
      <c r="P136" s="5">
        <v>1516</v>
      </c>
      <c r="Q136" s="5">
        <v>0</v>
      </c>
      <c r="R136" s="5">
        <v>0</v>
      </c>
      <c r="S136" s="5">
        <f>R136+W136+P136</f>
        <v>1516</v>
      </c>
      <c r="T136" s="5">
        <v>0</v>
      </c>
      <c r="U136" s="5">
        <v>0</v>
      </c>
      <c r="V136" s="5">
        <v>0</v>
      </c>
      <c r="W136" s="5">
        <v>0</v>
      </c>
      <c r="X136" s="37">
        <f>O136/$M136</f>
        <v>1</v>
      </c>
      <c r="Y136" s="37">
        <f>Q136/$M136</f>
        <v>0</v>
      </c>
      <c r="Z136" s="37">
        <f>V136/$M136</f>
        <v>0</v>
      </c>
      <c r="AA136" s="37">
        <f>P136/$S136</f>
        <v>1</v>
      </c>
      <c r="AB136" s="37">
        <f>R136/$S136</f>
        <v>0</v>
      </c>
      <c r="AC136" s="37">
        <f>W136/$S136</f>
        <v>0</v>
      </c>
      <c r="AD136" s="36">
        <f>$N136/M136</f>
        <v>6.9124423963133645E-3</v>
      </c>
      <c r="AE136" s="36">
        <f>$N136/S136</f>
        <v>9.8944591029023754E-3</v>
      </c>
      <c r="AF136" s="37">
        <f>J136/K136</f>
        <v>0.94736842105263153</v>
      </c>
    </row>
    <row r="137" spans="1:32" x14ac:dyDescent="0.25">
      <c r="A137" s="2" t="s">
        <v>1682</v>
      </c>
      <c r="B137" s="3" t="s">
        <v>24</v>
      </c>
      <c r="C137" s="4" t="s">
        <v>1683</v>
      </c>
      <c r="D137" s="3" t="s">
        <v>26</v>
      </c>
      <c r="E137" s="3" t="s">
        <v>1684</v>
      </c>
      <c r="F137" s="3" t="s">
        <v>28</v>
      </c>
      <c r="G137" s="3" t="s">
        <v>28</v>
      </c>
      <c r="H137" s="5">
        <v>87</v>
      </c>
      <c r="I137" s="5">
        <v>3</v>
      </c>
      <c r="J137" s="5">
        <v>91</v>
      </c>
      <c r="K137" s="5">
        <v>96</v>
      </c>
      <c r="L137" s="5">
        <v>3.6697E-2</v>
      </c>
      <c r="M137" s="5">
        <f>O137+Q137+V137</f>
        <v>3739</v>
      </c>
      <c r="N137" s="5">
        <v>26</v>
      </c>
      <c r="O137" s="5">
        <v>3679</v>
      </c>
      <c r="P137" s="5">
        <v>2616</v>
      </c>
      <c r="Q137" s="5">
        <v>0</v>
      </c>
      <c r="R137" s="5">
        <v>0</v>
      </c>
      <c r="S137" s="5">
        <f>R137+W137+P137</f>
        <v>2651</v>
      </c>
      <c r="T137" s="5">
        <v>9</v>
      </c>
      <c r="U137" s="5">
        <v>2</v>
      </c>
      <c r="V137" s="5">
        <v>60</v>
      </c>
      <c r="W137" s="5">
        <v>35</v>
      </c>
      <c r="X137" s="37">
        <f>O137/$M137</f>
        <v>0.98395292859053218</v>
      </c>
      <c r="Y137" s="37">
        <f>Q137/$M137</f>
        <v>0</v>
      </c>
      <c r="Z137" s="37">
        <f>V137/$M137</f>
        <v>1.6047071409467772E-2</v>
      </c>
      <c r="AA137" s="37">
        <f>P137/$S137</f>
        <v>0.98679743493021499</v>
      </c>
      <c r="AB137" s="37">
        <f>R137/$S137</f>
        <v>0</v>
      </c>
      <c r="AC137" s="37">
        <f>W137/$S137</f>
        <v>1.3202565069784986E-2</v>
      </c>
      <c r="AD137" s="36">
        <f>$N137/M137</f>
        <v>6.9537309441027014E-3</v>
      </c>
      <c r="AE137" s="36">
        <f>$N137/S137</f>
        <v>9.8076197661259908E-3</v>
      </c>
      <c r="AF137" s="37">
        <f>J137/K137</f>
        <v>0.94791666666666663</v>
      </c>
    </row>
    <row r="138" spans="1:32" x14ac:dyDescent="0.25">
      <c r="A138" s="2" t="s">
        <v>57</v>
      </c>
      <c r="B138" s="3" t="s">
        <v>24</v>
      </c>
      <c r="C138" s="4" t="s">
        <v>58</v>
      </c>
      <c r="D138" s="3" t="s">
        <v>26</v>
      </c>
      <c r="E138" s="3" t="s">
        <v>59</v>
      </c>
      <c r="F138" s="3" t="s">
        <v>28</v>
      </c>
      <c r="G138" s="3" t="s">
        <v>28</v>
      </c>
      <c r="H138" s="5">
        <v>2100</v>
      </c>
      <c r="I138" s="5">
        <v>60</v>
      </c>
      <c r="J138" s="5">
        <v>1865</v>
      </c>
      <c r="K138" s="5">
        <v>3094</v>
      </c>
      <c r="L138" s="5">
        <v>7.7951999999999994E-2</v>
      </c>
      <c r="M138" s="5">
        <f>O138+Q138+V138</f>
        <v>94547</v>
      </c>
      <c r="N138" s="5">
        <v>658</v>
      </c>
      <c r="O138" s="5">
        <v>61060</v>
      </c>
      <c r="P138" s="5">
        <v>39691</v>
      </c>
      <c r="Q138" s="5">
        <v>0</v>
      </c>
      <c r="R138" s="5">
        <v>0</v>
      </c>
      <c r="S138" s="5">
        <f>R138+W138+P138</f>
        <v>60130</v>
      </c>
      <c r="T138" s="5">
        <v>291</v>
      </c>
      <c r="U138" s="5">
        <v>408</v>
      </c>
      <c r="V138" s="5">
        <v>33487</v>
      </c>
      <c r="W138" s="5">
        <v>20439</v>
      </c>
      <c r="X138" s="37">
        <f>O138/$M138</f>
        <v>0.64581636646324048</v>
      </c>
      <c r="Y138" s="37">
        <f>Q138/$M138</f>
        <v>0</v>
      </c>
      <c r="Z138" s="37">
        <f>V138/$M138</f>
        <v>0.35418363353675947</v>
      </c>
      <c r="AA138" s="37">
        <f>P138/$S138</f>
        <v>0.66008647929486108</v>
      </c>
      <c r="AB138" s="37">
        <f>R138/$S138</f>
        <v>0</v>
      </c>
      <c r="AC138" s="37">
        <f>W138/$S138</f>
        <v>0.33991352070513886</v>
      </c>
      <c r="AD138" s="36">
        <f>$N138/M138</f>
        <v>6.9595016235311537E-3</v>
      </c>
      <c r="AE138" s="36">
        <f>$N138/S138</f>
        <v>1.0942956926658906E-2</v>
      </c>
      <c r="AF138" s="37">
        <f>J138/K138</f>
        <v>0.60277957336780863</v>
      </c>
    </row>
    <row r="139" spans="1:32" x14ac:dyDescent="0.25">
      <c r="A139" s="2" t="s">
        <v>1494</v>
      </c>
      <c r="B139" s="3" t="s">
        <v>24</v>
      </c>
      <c r="C139" s="4" t="s">
        <v>1495</v>
      </c>
      <c r="D139" s="3" t="s">
        <v>26</v>
      </c>
      <c r="E139" s="3" t="s">
        <v>1496</v>
      </c>
      <c r="F139" s="3" t="s">
        <v>28</v>
      </c>
      <c r="G139" s="3" t="s">
        <v>28</v>
      </c>
      <c r="H139" s="5">
        <v>234</v>
      </c>
      <c r="I139" s="5">
        <v>19</v>
      </c>
      <c r="J139" s="5">
        <v>167</v>
      </c>
      <c r="K139" s="5">
        <v>186</v>
      </c>
      <c r="L139" s="5">
        <v>5.7925999999999998E-2</v>
      </c>
      <c r="M139" s="5">
        <f>O139+Q139+V139</f>
        <v>4555</v>
      </c>
      <c r="N139" s="5">
        <v>32</v>
      </c>
      <c r="O139" s="5">
        <v>4437</v>
      </c>
      <c r="P139" s="5">
        <v>3211</v>
      </c>
      <c r="Q139" s="5">
        <v>0</v>
      </c>
      <c r="R139" s="5">
        <v>0</v>
      </c>
      <c r="S139" s="5">
        <f>R139+W139+P139</f>
        <v>3304</v>
      </c>
      <c r="T139" s="5">
        <v>7</v>
      </c>
      <c r="U139" s="5">
        <v>1</v>
      </c>
      <c r="V139" s="5">
        <v>118</v>
      </c>
      <c r="W139" s="5">
        <v>93</v>
      </c>
      <c r="X139" s="37">
        <f>O139/$M139</f>
        <v>0.97409440175631179</v>
      </c>
      <c r="Y139" s="37">
        <f>Q139/$M139</f>
        <v>0</v>
      </c>
      <c r="Z139" s="37">
        <f>V139/$M139</f>
        <v>2.5905598243688256E-2</v>
      </c>
      <c r="AA139" s="37">
        <f>P139/$S139</f>
        <v>0.97185230024213076</v>
      </c>
      <c r="AB139" s="37">
        <f>R139/$S139</f>
        <v>0</v>
      </c>
      <c r="AC139" s="37">
        <f>W139/$S139</f>
        <v>2.8147699757869248E-2</v>
      </c>
      <c r="AD139" s="36">
        <f>$N139/M139</f>
        <v>7.0252469813391876E-3</v>
      </c>
      <c r="AE139" s="36">
        <f>$N139/S139</f>
        <v>9.6852300242130755E-3</v>
      </c>
      <c r="AF139" s="37">
        <f>J139/K139</f>
        <v>0.89784946236559138</v>
      </c>
    </row>
    <row r="140" spans="1:32" x14ac:dyDescent="0.25">
      <c r="A140" s="2" t="s">
        <v>2023</v>
      </c>
      <c r="B140" s="3" t="s">
        <v>24</v>
      </c>
      <c r="C140" s="4" t="s">
        <v>2024</v>
      </c>
      <c r="D140" s="3" t="s">
        <v>26</v>
      </c>
      <c r="E140" s="3" t="s">
        <v>2025</v>
      </c>
      <c r="F140" s="3" t="s">
        <v>28</v>
      </c>
      <c r="G140" s="3" t="s">
        <v>28</v>
      </c>
      <c r="H140" s="5">
        <v>57</v>
      </c>
      <c r="I140" s="5">
        <v>0</v>
      </c>
      <c r="J140" s="5">
        <v>71</v>
      </c>
      <c r="K140" s="5">
        <v>72</v>
      </c>
      <c r="L140" s="5">
        <v>4.0632000000000001E-2</v>
      </c>
      <c r="M140" s="5">
        <f>O140+Q140+V140</f>
        <v>2558</v>
      </c>
      <c r="N140" s="5">
        <v>18</v>
      </c>
      <c r="O140" s="5">
        <v>2553</v>
      </c>
      <c r="P140" s="5">
        <v>1772</v>
      </c>
      <c r="Q140" s="5">
        <v>0</v>
      </c>
      <c r="R140" s="5">
        <v>0</v>
      </c>
      <c r="S140" s="5">
        <f>R140+W140+P140</f>
        <v>1776</v>
      </c>
      <c r="T140" s="5">
        <v>10</v>
      </c>
      <c r="U140" s="5">
        <v>2</v>
      </c>
      <c r="V140" s="5">
        <v>5</v>
      </c>
      <c r="W140" s="5">
        <v>4</v>
      </c>
      <c r="X140" s="37">
        <f>O140/$M140</f>
        <v>0.99804534792806876</v>
      </c>
      <c r="Y140" s="37">
        <f>Q140/$M140</f>
        <v>0</v>
      </c>
      <c r="Z140" s="37">
        <f>V140/$M140</f>
        <v>1.9546520719311961E-3</v>
      </c>
      <c r="AA140" s="37">
        <f>P140/$S140</f>
        <v>0.99774774774774777</v>
      </c>
      <c r="AB140" s="37">
        <f>R140/$S140</f>
        <v>0</v>
      </c>
      <c r="AC140" s="37">
        <f>W140/$S140</f>
        <v>2.2522522522522522E-3</v>
      </c>
      <c r="AD140" s="36">
        <f>$N140/M140</f>
        <v>7.0367474589523062E-3</v>
      </c>
      <c r="AE140" s="36">
        <f>$N140/S140</f>
        <v>1.0135135135135136E-2</v>
      </c>
      <c r="AF140" s="37">
        <f>J140/K140</f>
        <v>0.98611111111111116</v>
      </c>
    </row>
    <row r="141" spans="1:32" x14ac:dyDescent="0.25">
      <c r="A141" s="2" t="s">
        <v>238</v>
      </c>
      <c r="B141" s="3" t="s">
        <v>24</v>
      </c>
      <c r="C141" s="4" t="s">
        <v>239</v>
      </c>
      <c r="D141" s="3" t="s">
        <v>26</v>
      </c>
      <c r="E141" s="3" t="s">
        <v>240</v>
      </c>
      <c r="F141" s="3" t="s">
        <v>28</v>
      </c>
      <c r="G141" s="3" t="s">
        <v>28</v>
      </c>
      <c r="H141" s="5">
        <v>596</v>
      </c>
      <c r="I141" s="5">
        <v>29</v>
      </c>
      <c r="J141" s="5">
        <v>660</v>
      </c>
      <c r="K141" s="5">
        <v>797</v>
      </c>
      <c r="L141" s="5">
        <v>4.6600000000000003E-2</v>
      </c>
      <c r="M141" s="5">
        <f>O141+Q141+V141</f>
        <v>28881</v>
      </c>
      <c r="N141" s="5">
        <v>205</v>
      </c>
      <c r="O141" s="5">
        <v>23426</v>
      </c>
      <c r="P141" s="5">
        <v>17103</v>
      </c>
      <c r="Q141" s="5">
        <v>0</v>
      </c>
      <c r="R141" s="5">
        <v>0</v>
      </c>
      <c r="S141" s="5">
        <f>R141+W141+P141</f>
        <v>20704</v>
      </c>
      <c r="T141" s="5">
        <v>163</v>
      </c>
      <c r="U141" s="5">
        <v>52</v>
      </c>
      <c r="V141" s="5">
        <v>5455</v>
      </c>
      <c r="W141" s="5">
        <v>3601</v>
      </c>
      <c r="X141" s="37">
        <f>O141/$M141</f>
        <v>0.81112149856306914</v>
      </c>
      <c r="Y141" s="37">
        <f>Q141/$M141</f>
        <v>0</v>
      </c>
      <c r="Z141" s="37">
        <f>V141/$M141</f>
        <v>0.18887850143693086</v>
      </c>
      <c r="AA141" s="37">
        <f>P141/$S141</f>
        <v>0.82607225656877903</v>
      </c>
      <c r="AB141" s="37">
        <f>R141/$S141</f>
        <v>0</v>
      </c>
      <c r="AC141" s="37">
        <f>W141/$S141</f>
        <v>0.17392774343122103</v>
      </c>
      <c r="AD141" s="36">
        <f>$N141/M141</f>
        <v>7.0980921713237072E-3</v>
      </c>
      <c r="AE141" s="36">
        <f>$N141/S141</f>
        <v>9.901468315301391E-3</v>
      </c>
      <c r="AF141" s="37">
        <f>J141/K141</f>
        <v>0.82810539523212046</v>
      </c>
    </row>
    <row r="142" spans="1:32" x14ac:dyDescent="0.25">
      <c r="A142" s="2" t="s">
        <v>1079</v>
      </c>
      <c r="B142" s="3" t="s">
        <v>24</v>
      </c>
      <c r="C142" s="4" t="s">
        <v>1080</v>
      </c>
      <c r="D142" s="3" t="s">
        <v>26</v>
      </c>
      <c r="E142" s="3" t="s">
        <v>1081</v>
      </c>
      <c r="F142" s="3" t="s">
        <v>28</v>
      </c>
      <c r="G142" s="3" t="s">
        <v>28</v>
      </c>
      <c r="H142" s="5">
        <v>119</v>
      </c>
      <c r="I142" s="5">
        <v>3</v>
      </c>
      <c r="J142" s="5">
        <v>139</v>
      </c>
      <c r="K142" s="5">
        <v>157</v>
      </c>
      <c r="L142" s="5">
        <v>3.2028000000000001E-2</v>
      </c>
      <c r="M142" s="5">
        <f>O142+Q142+V142</f>
        <v>8024</v>
      </c>
      <c r="N142" s="5">
        <v>57</v>
      </c>
      <c r="O142" s="5">
        <v>7178</v>
      </c>
      <c r="P142" s="5">
        <v>4902</v>
      </c>
      <c r="Q142" s="5">
        <v>0</v>
      </c>
      <c r="R142" s="5">
        <v>0</v>
      </c>
      <c r="S142" s="5">
        <f>R142+W142+P142</f>
        <v>5479</v>
      </c>
      <c r="T142" s="5">
        <v>24</v>
      </c>
      <c r="U142" s="5">
        <v>7</v>
      </c>
      <c r="V142" s="5">
        <v>846</v>
      </c>
      <c r="W142" s="5">
        <v>577</v>
      </c>
      <c r="X142" s="37">
        <f>O142/$M142</f>
        <v>0.89456630109670987</v>
      </c>
      <c r="Y142" s="37">
        <f>Q142/$M142</f>
        <v>0</v>
      </c>
      <c r="Z142" s="37">
        <f>V142/$M142</f>
        <v>0.10543369890329013</v>
      </c>
      <c r="AA142" s="37">
        <f>P142/$S142</f>
        <v>0.89468881182697568</v>
      </c>
      <c r="AB142" s="37">
        <f>R142/$S142</f>
        <v>0</v>
      </c>
      <c r="AC142" s="37">
        <f>W142/$S142</f>
        <v>0.10531118817302428</v>
      </c>
      <c r="AD142" s="36">
        <f>$N142/M142</f>
        <v>7.1036889332003984E-3</v>
      </c>
      <c r="AE142" s="36">
        <f>$N142/S142</f>
        <v>1.0403358277057857E-2</v>
      </c>
      <c r="AF142" s="37">
        <f>J142/K142</f>
        <v>0.88535031847133761</v>
      </c>
    </row>
    <row r="143" spans="1:32" x14ac:dyDescent="0.25">
      <c r="A143" s="2" t="s">
        <v>528</v>
      </c>
      <c r="B143" s="3" t="s">
        <v>24</v>
      </c>
      <c r="C143" s="4" t="s">
        <v>529</v>
      </c>
      <c r="D143" s="3" t="s">
        <v>26</v>
      </c>
      <c r="E143" s="3" t="s">
        <v>530</v>
      </c>
      <c r="F143" s="3" t="s">
        <v>28</v>
      </c>
      <c r="G143" s="3" t="s">
        <v>28</v>
      </c>
      <c r="H143" s="5">
        <v>808</v>
      </c>
      <c r="I143" s="5">
        <v>86</v>
      </c>
      <c r="J143" s="5">
        <v>484</v>
      </c>
      <c r="K143" s="5">
        <v>581</v>
      </c>
      <c r="L143" s="5">
        <v>6.1435999999999998E-2</v>
      </c>
      <c r="M143" s="5">
        <f>O143+Q143+V143</f>
        <v>15935</v>
      </c>
      <c r="N143" s="5">
        <v>115</v>
      </c>
      <c r="O143" s="5">
        <v>13521</v>
      </c>
      <c r="P143" s="5">
        <v>9457</v>
      </c>
      <c r="Q143" s="5">
        <v>0</v>
      </c>
      <c r="R143" s="5">
        <v>0</v>
      </c>
      <c r="S143" s="5">
        <f>R143+W143+P143</f>
        <v>11141</v>
      </c>
      <c r="T143" s="5">
        <v>52</v>
      </c>
      <c r="U143" s="5">
        <v>23</v>
      </c>
      <c r="V143" s="5">
        <v>2414</v>
      </c>
      <c r="W143" s="5">
        <v>1684</v>
      </c>
      <c r="X143" s="37">
        <f>O143/$M143</f>
        <v>0.84850957012864758</v>
      </c>
      <c r="Y143" s="37">
        <f>Q143/$M143</f>
        <v>0</v>
      </c>
      <c r="Z143" s="37">
        <f>V143/$M143</f>
        <v>0.15149042987135236</v>
      </c>
      <c r="AA143" s="37">
        <f>P143/$S143</f>
        <v>0.84884660263890133</v>
      </c>
      <c r="AB143" s="37">
        <f>R143/$S143</f>
        <v>0</v>
      </c>
      <c r="AC143" s="37">
        <f>W143/$S143</f>
        <v>0.15115339736109865</v>
      </c>
      <c r="AD143" s="36">
        <f>$N143/M143</f>
        <v>7.2168183244430495E-3</v>
      </c>
      <c r="AE143" s="36">
        <f>$N143/S143</f>
        <v>1.0322233192711605E-2</v>
      </c>
      <c r="AF143" s="37">
        <f>J143/K143</f>
        <v>0.83304647160068845</v>
      </c>
    </row>
    <row r="144" spans="1:32" x14ac:dyDescent="0.25">
      <c r="A144" s="2" t="s">
        <v>1449</v>
      </c>
      <c r="B144" s="3" t="s">
        <v>24</v>
      </c>
      <c r="C144" s="4" t="s">
        <v>1450</v>
      </c>
      <c r="D144" s="3" t="s">
        <v>26</v>
      </c>
      <c r="E144" s="3" t="s">
        <v>1451</v>
      </c>
      <c r="F144" s="3" t="s">
        <v>28</v>
      </c>
      <c r="G144" s="3" t="s">
        <v>28</v>
      </c>
      <c r="H144" s="5">
        <v>121</v>
      </c>
      <c r="I144" s="5">
        <v>3</v>
      </c>
      <c r="J144" s="5">
        <v>127</v>
      </c>
      <c r="K144" s="5">
        <v>132</v>
      </c>
      <c r="L144" s="5">
        <v>3.9711000000000003E-2</v>
      </c>
      <c r="M144" s="5">
        <f>O144+Q144+V144</f>
        <v>4702</v>
      </c>
      <c r="N144" s="5">
        <v>34</v>
      </c>
      <c r="O144" s="5">
        <v>4646</v>
      </c>
      <c r="P144" s="5">
        <v>3324</v>
      </c>
      <c r="Q144" s="5">
        <v>0</v>
      </c>
      <c r="R144" s="5">
        <v>0</v>
      </c>
      <c r="S144" s="5">
        <f>R144+W144+P144</f>
        <v>3365</v>
      </c>
      <c r="T144" s="5">
        <v>6</v>
      </c>
      <c r="U144" s="5">
        <v>2</v>
      </c>
      <c r="V144" s="5">
        <v>56</v>
      </c>
      <c r="W144" s="5">
        <v>41</v>
      </c>
      <c r="X144" s="37">
        <f>O144/$M144</f>
        <v>0.98809017439387492</v>
      </c>
      <c r="Y144" s="37">
        <f>Q144/$M144</f>
        <v>0</v>
      </c>
      <c r="Z144" s="37">
        <f>V144/$M144</f>
        <v>1.1909825606125054E-2</v>
      </c>
      <c r="AA144" s="37">
        <f>P144/$S144</f>
        <v>0.98781575037147107</v>
      </c>
      <c r="AB144" s="37">
        <f>R144/$S144</f>
        <v>0</v>
      </c>
      <c r="AC144" s="37">
        <f>W144/$S144</f>
        <v>1.2184249628528975E-2</v>
      </c>
      <c r="AD144" s="36">
        <f>$N144/M144</f>
        <v>7.2309655465759249E-3</v>
      </c>
      <c r="AE144" s="36">
        <f>$N144/S144</f>
        <v>1.0104011887072809E-2</v>
      </c>
      <c r="AF144" s="37">
        <f>J144/K144</f>
        <v>0.96212121212121215</v>
      </c>
    </row>
    <row r="145" spans="1:32" x14ac:dyDescent="0.25">
      <c r="A145" s="2" t="s">
        <v>597</v>
      </c>
      <c r="B145" s="3" t="s">
        <v>24</v>
      </c>
      <c r="C145" s="4" t="s">
        <v>598</v>
      </c>
      <c r="D145" s="3" t="s">
        <v>26</v>
      </c>
      <c r="E145" s="3" t="s">
        <v>599</v>
      </c>
      <c r="F145" s="3" t="s">
        <v>28</v>
      </c>
      <c r="G145" s="3" t="s">
        <v>28</v>
      </c>
      <c r="H145" s="5">
        <v>175</v>
      </c>
      <c r="I145" s="5">
        <v>9</v>
      </c>
      <c r="J145" s="5">
        <v>212</v>
      </c>
      <c r="K145" s="5">
        <v>292</v>
      </c>
      <c r="L145" s="5">
        <v>3.5054000000000002E-2</v>
      </c>
      <c r="M145" s="5">
        <f>O145+Q145+V145</f>
        <v>14145</v>
      </c>
      <c r="N145" s="5">
        <v>103</v>
      </c>
      <c r="O145" s="5">
        <v>11272</v>
      </c>
      <c r="P145" s="5">
        <v>8330</v>
      </c>
      <c r="Q145" s="5">
        <v>0</v>
      </c>
      <c r="R145" s="5">
        <v>0</v>
      </c>
      <c r="S145" s="5">
        <f>R145+W145+P145</f>
        <v>10398</v>
      </c>
      <c r="T145" s="5">
        <v>34</v>
      </c>
      <c r="U145" s="5">
        <v>36</v>
      </c>
      <c r="V145" s="5">
        <v>2873</v>
      </c>
      <c r="W145" s="5">
        <v>2068</v>
      </c>
      <c r="X145" s="37">
        <f>O145/$M145</f>
        <v>0.79688936019794976</v>
      </c>
      <c r="Y145" s="37">
        <f>Q145/$M145</f>
        <v>0</v>
      </c>
      <c r="Z145" s="37">
        <f>V145/$M145</f>
        <v>0.20311063980205019</v>
      </c>
      <c r="AA145" s="37">
        <f>P145/$S145</f>
        <v>0.80111559915368336</v>
      </c>
      <c r="AB145" s="37">
        <f>R145/$S145</f>
        <v>0</v>
      </c>
      <c r="AC145" s="37">
        <f>W145/$S145</f>
        <v>0.19888440084631659</v>
      </c>
      <c r="AD145" s="36">
        <f>$N145/M145</f>
        <v>7.2817249911629554E-3</v>
      </c>
      <c r="AE145" s="36">
        <f>$N145/S145</f>
        <v>9.9057511059819203E-3</v>
      </c>
      <c r="AF145" s="37">
        <f>J145/K145</f>
        <v>0.72602739726027399</v>
      </c>
    </row>
    <row r="146" spans="1:32" x14ac:dyDescent="0.25">
      <c r="A146" s="2" t="s">
        <v>1372</v>
      </c>
      <c r="B146" s="3" t="s">
        <v>24</v>
      </c>
      <c r="C146" s="4" t="s">
        <v>1373</v>
      </c>
      <c r="D146" s="3" t="s">
        <v>26</v>
      </c>
      <c r="E146" s="3" t="s">
        <v>1374</v>
      </c>
      <c r="F146" s="3" t="s">
        <v>28</v>
      </c>
      <c r="G146" s="3" t="s">
        <v>28</v>
      </c>
      <c r="H146" s="5">
        <v>177</v>
      </c>
      <c r="I146" s="5">
        <v>5</v>
      </c>
      <c r="J146" s="5">
        <v>148</v>
      </c>
      <c r="K146" s="5">
        <v>160</v>
      </c>
      <c r="L146" s="5">
        <v>4.4505999999999997E-2</v>
      </c>
      <c r="M146" s="5">
        <f>O146+Q146+V146</f>
        <v>5187</v>
      </c>
      <c r="N146" s="5">
        <v>38</v>
      </c>
      <c r="O146" s="5">
        <v>5126</v>
      </c>
      <c r="P146" s="5">
        <v>3595</v>
      </c>
      <c r="Q146" s="5">
        <v>0</v>
      </c>
      <c r="R146" s="5">
        <v>0</v>
      </c>
      <c r="S146" s="5">
        <f>R146+W146+P146</f>
        <v>3634</v>
      </c>
      <c r="T146" s="5">
        <v>8</v>
      </c>
      <c r="U146" s="5">
        <v>1</v>
      </c>
      <c r="V146" s="5">
        <v>61</v>
      </c>
      <c r="W146" s="5">
        <v>39</v>
      </c>
      <c r="X146" s="37">
        <f>O146/$M146</f>
        <v>0.98823983034509355</v>
      </c>
      <c r="Y146" s="37">
        <f>Q146/$M146</f>
        <v>0</v>
      </c>
      <c r="Z146" s="37">
        <f>V146/$M146</f>
        <v>1.1760169654906496E-2</v>
      </c>
      <c r="AA146" s="37">
        <f>P146/$S146</f>
        <v>0.98926802421574023</v>
      </c>
      <c r="AB146" s="37">
        <f>R146/$S146</f>
        <v>0</v>
      </c>
      <c r="AC146" s="37">
        <f>W146/$S146</f>
        <v>1.0731975784259769E-2</v>
      </c>
      <c r="AD146" s="36">
        <f>$N146/M146</f>
        <v>7.326007326007326E-3</v>
      </c>
      <c r="AE146" s="36">
        <f>$N146/S146</f>
        <v>1.0456796917996699E-2</v>
      </c>
      <c r="AF146" s="37">
        <f>J146/K146</f>
        <v>0.92500000000000004</v>
      </c>
    </row>
    <row r="147" spans="1:32" x14ac:dyDescent="0.25">
      <c r="A147" s="2" t="s">
        <v>90</v>
      </c>
      <c r="B147" s="3" t="s">
        <v>24</v>
      </c>
      <c r="C147" s="4" t="s">
        <v>91</v>
      </c>
      <c r="D147" s="3" t="s">
        <v>26</v>
      </c>
      <c r="E147" s="3" t="s">
        <v>92</v>
      </c>
      <c r="F147" s="3" t="s">
        <v>28</v>
      </c>
      <c r="G147" s="3" t="s">
        <v>28</v>
      </c>
      <c r="H147" s="5">
        <v>1275</v>
      </c>
      <c r="I147" s="5">
        <v>27</v>
      </c>
      <c r="J147" s="5">
        <v>1610</v>
      </c>
      <c r="K147" s="5">
        <v>2258</v>
      </c>
      <c r="L147" s="5">
        <v>7.2892999999999999E-2</v>
      </c>
      <c r="M147" s="5">
        <f>O147+Q147+V147</f>
        <v>67618</v>
      </c>
      <c r="N147" s="5">
        <v>496</v>
      </c>
      <c r="O147" s="5">
        <v>46548</v>
      </c>
      <c r="P147" s="5">
        <v>30977</v>
      </c>
      <c r="Q147" s="5">
        <v>0</v>
      </c>
      <c r="R147" s="5">
        <v>0</v>
      </c>
      <c r="S147" s="5">
        <f>R147+W147+P147</f>
        <v>44757</v>
      </c>
      <c r="T147" s="5">
        <v>773</v>
      </c>
      <c r="U147" s="5">
        <v>232</v>
      </c>
      <c r="V147" s="5">
        <v>21070</v>
      </c>
      <c r="W147" s="5">
        <v>13780</v>
      </c>
      <c r="X147" s="37">
        <f>O147/$M147</f>
        <v>0.68839658079209676</v>
      </c>
      <c r="Y147" s="37">
        <f>Q147/$M147</f>
        <v>0</v>
      </c>
      <c r="Z147" s="37">
        <f>V147/$M147</f>
        <v>0.31160341920790324</v>
      </c>
      <c r="AA147" s="37">
        <f>P147/$S147</f>
        <v>0.69211519985700565</v>
      </c>
      <c r="AB147" s="37">
        <f>R147/$S147</f>
        <v>0</v>
      </c>
      <c r="AC147" s="37">
        <f>W147/$S147</f>
        <v>0.30788480014299441</v>
      </c>
      <c r="AD147" s="36">
        <f>$N147/M147</f>
        <v>7.3353249134845751E-3</v>
      </c>
      <c r="AE147" s="36">
        <f>$N147/S147</f>
        <v>1.1082065375248565E-2</v>
      </c>
      <c r="AF147" s="37">
        <f>J147/K147</f>
        <v>0.71302037201062884</v>
      </c>
    </row>
    <row r="148" spans="1:32" x14ac:dyDescent="0.25">
      <c r="A148" s="2" t="s">
        <v>1208</v>
      </c>
      <c r="B148" s="3" t="s">
        <v>24</v>
      </c>
      <c r="C148" s="4" t="s">
        <v>1209</v>
      </c>
      <c r="D148" s="3" t="s">
        <v>26</v>
      </c>
      <c r="E148" s="3" t="s">
        <v>1210</v>
      </c>
      <c r="F148" s="3" t="s">
        <v>28</v>
      </c>
      <c r="G148" s="3" t="s">
        <v>28</v>
      </c>
      <c r="H148" s="5">
        <v>36</v>
      </c>
      <c r="I148" s="5">
        <v>1</v>
      </c>
      <c r="J148" s="5">
        <v>93</v>
      </c>
      <c r="K148" s="5">
        <v>97</v>
      </c>
      <c r="L148" s="5">
        <v>2.2689999999999998E-2</v>
      </c>
      <c r="M148" s="5">
        <f>O148+Q148+V148</f>
        <v>6401</v>
      </c>
      <c r="N148" s="5">
        <v>47</v>
      </c>
      <c r="O148" s="5">
        <v>5977</v>
      </c>
      <c r="P148" s="5">
        <v>4275</v>
      </c>
      <c r="Q148" s="5">
        <v>0</v>
      </c>
      <c r="R148" s="5">
        <v>0</v>
      </c>
      <c r="S148" s="5">
        <f>R148+W148+P148</f>
        <v>4556</v>
      </c>
      <c r="T148" s="5">
        <v>28</v>
      </c>
      <c r="U148" s="5">
        <v>5</v>
      </c>
      <c r="V148" s="5">
        <v>424</v>
      </c>
      <c r="W148" s="5">
        <v>281</v>
      </c>
      <c r="X148" s="37">
        <f>O148/$M148</f>
        <v>0.93376034994532109</v>
      </c>
      <c r="Y148" s="37">
        <f>Q148/$M148</f>
        <v>0</v>
      </c>
      <c r="Z148" s="37">
        <f>V148/$M148</f>
        <v>6.6239650054678953E-2</v>
      </c>
      <c r="AA148" s="37">
        <f>P148/$S148</f>
        <v>0.9383230904302019</v>
      </c>
      <c r="AB148" s="37">
        <f>R148/$S148</f>
        <v>0</v>
      </c>
      <c r="AC148" s="37">
        <f>W148/$S148</f>
        <v>6.1676909569798072E-2</v>
      </c>
      <c r="AD148" s="36">
        <f>$N148/M148</f>
        <v>7.3426027183252614E-3</v>
      </c>
      <c r="AE148" s="36">
        <f>$N148/S148</f>
        <v>1.0316066725197541E-2</v>
      </c>
      <c r="AF148" s="37">
        <f>J148/K148</f>
        <v>0.95876288659793818</v>
      </c>
    </row>
    <row r="149" spans="1:32" x14ac:dyDescent="0.25">
      <c r="A149" s="2" t="s">
        <v>627</v>
      </c>
      <c r="B149" s="3" t="s">
        <v>24</v>
      </c>
      <c r="C149" s="4" t="s">
        <v>628</v>
      </c>
      <c r="D149" s="3" t="s">
        <v>26</v>
      </c>
      <c r="E149" s="3" t="s">
        <v>629</v>
      </c>
      <c r="F149" s="3" t="s">
        <v>28</v>
      </c>
      <c r="G149" s="3" t="s">
        <v>28</v>
      </c>
      <c r="H149" s="5">
        <v>397</v>
      </c>
      <c r="I149" s="5">
        <v>16</v>
      </c>
      <c r="J149" s="5">
        <v>377</v>
      </c>
      <c r="K149" s="5">
        <v>422</v>
      </c>
      <c r="L149" s="5">
        <v>5.3155000000000001E-2</v>
      </c>
      <c r="M149" s="5">
        <f>O149+Q149+V149</f>
        <v>12883</v>
      </c>
      <c r="N149" s="5">
        <v>95</v>
      </c>
      <c r="O149" s="5">
        <v>11402</v>
      </c>
      <c r="P149" s="5">
        <v>7939</v>
      </c>
      <c r="Q149" s="5">
        <v>0</v>
      </c>
      <c r="R149" s="5">
        <v>0</v>
      </c>
      <c r="S149" s="5">
        <f>R149+W149+P149</f>
        <v>8968</v>
      </c>
      <c r="T149" s="5">
        <v>63</v>
      </c>
      <c r="U149" s="5">
        <v>22</v>
      </c>
      <c r="V149" s="5">
        <v>1481</v>
      </c>
      <c r="W149" s="5">
        <v>1029</v>
      </c>
      <c r="X149" s="37">
        <f>O149/$M149</f>
        <v>0.88504230381122406</v>
      </c>
      <c r="Y149" s="37">
        <f>Q149/$M149</f>
        <v>0</v>
      </c>
      <c r="Z149" s="37">
        <f>V149/$M149</f>
        <v>0.11495769618877591</v>
      </c>
      <c r="AA149" s="37">
        <f>P149/$S149</f>
        <v>0.88525869759143627</v>
      </c>
      <c r="AB149" s="37">
        <f>R149/$S149</f>
        <v>0</v>
      </c>
      <c r="AC149" s="37">
        <f>W149/$S149</f>
        <v>0.11474130240856378</v>
      </c>
      <c r="AD149" s="36">
        <f>$N149/M149</f>
        <v>7.3740588372273536E-3</v>
      </c>
      <c r="AE149" s="36">
        <f>$N149/S149</f>
        <v>1.059322033898305E-2</v>
      </c>
      <c r="AF149" s="37">
        <f>J149/K149</f>
        <v>0.89336492890995256</v>
      </c>
    </row>
    <row r="150" spans="1:32" x14ac:dyDescent="0.25">
      <c r="A150" s="2" t="s">
        <v>2207</v>
      </c>
      <c r="B150" s="3" t="s">
        <v>24</v>
      </c>
      <c r="C150" s="4" t="s">
        <v>2208</v>
      </c>
      <c r="D150" s="3" t="s">
        <v>26</v>
      </c>
      <c r="E150" s="3" t="s">
        <v>2209</v>
      </c>
      <c r="F150" s="3" t="s">
        <v>28</v>
      </c>
      <c r="G150" s="3" t="s">
        <v>28</v>
      </c>
      <c r="H150" s="5">
        <v>16</v>
      </c>
      <c r="I150" s="5">
        <v>0</v>
      </c>
      <c r="J150" s="5">
        <v>25</v>
      </c>
      <c r="K150" s="5">
        <v>26</v>
      </c>
      <c r="L150" s="5">
        <v>1.8492000000000001E-2</v>
      </c>
      <c r="M150" s="5">
        <f>O150+Q150+V150</f>
        <v>1895</v>
      </c>
      <c r="N150" s="5">
        <v>14</v>
      </c>
      <c r="O150" s="5">
        <v>1823</v>
      </c>
      <c r="P150" s="5">
        <v>1406</v>
      </c>
      <c r="Q150" s="5">
        <v>0</v>
      </c>
      <c r="R150" s="5">
        <v>0</v>
      </c>
      <c r="S150" s="5">
        <f>R150+W150+P150</f>
        <v>1463</v>
      </c>
      <c r="T150" s="5">
        <v>3</v>
      </c>
      <c r="U150" s="5">
        <v>1</v>
      </c>
      <c r="V150" s="5">
        <v>72</v>
      </c>
      <c r="W150" s="5">
        <v>57</v>
      </c>
      <c r="X150" s="37">
        <f>O150/$M150</f>
        <v>0.96200527704485483</v>
      </c>
      <c r="Y150" s="37">
        <f>Q150/$M150</f>
        <v>0</v>
      </c>
      <c r="Z150" s="37">
        <f>V150/$M150</f>
        <v>3.7994722955145117E-2</v>
      </c>
      <c r="AA150" s="37">
        <f>P150/$S150</f>
        <v>0.96103896103896103</v>
      </c>
      <c r="AB150" s="37">
        <f>R150/$S150</f>
        <v>0</v>
      </c>
      <c r="AC150" s="37">
        <f>W150/$S150</f>
        <v>3.896103896103896E-2</v>
      </c>
      <c r="AD150" s="36">
        <f>$N150/M150</f>
        <v>7.3878627968337728E-3</v>
      </c>
      <c r="AE150" s="36">
        <f>$N150/S150</f>
        <v>9.5693779904306216E-3</v>
      </c>
      <c r="AF150" s="37">
        <f>J150/K150</f>
        <v>0.96153846153846156</v>
      </c>
    </row>
    <row r="151" spans="1:32" x14ac:dyDescent="0.25">
      <c r="A151" s="2" t="s">
        <v>1425</v>
      </c>
      <c r="B151" s="3" t="s">
        <v>24</v>
      </c>
      <c r="C151" s="4" t="s">
        <v>1426</v>
      </c>
      <c r="D151" s="3" t="s">
        <v>26</v>
      </c>
      <c r="E151" s="3" t="s">
        <v>1427</v>
      </c>
      <c r="F151" s="3" t="s">
        <v>28</v>
      </c>
      <c r="G151" s="3" t="s">
        <v>28</v>
      </c>
      <c r="H151" s="5">
        <v>149</v>
      </c>
      <c r="I151" s="5">
        <v>6</v>
      </c>
      <c r="J151" s="5">
        <v>126</v>
      </c>
      <c r="K151" s="5">
        <v>134</v>
      </c>
      <c r="L151" s="5">
        <v>3.9633000000000002E-2</v>
      </c>
      <c r="M151" s="5">
        <f>O151+Q151+V151</f>
        <v>4849</v>
      </c>
      <c r="N151" s="5">
        <v>36</v>
      </c>
      <c r="O151" s="5">
        <v>4762</v>
      </c>
      <c r="P151" s="5">
        <v>3381</v>
      </c>
      <c r="Q151" s="5">
        <v>0</v>
      </c>
      <c r="R151" s="5">
        <v>0</v>
      </c>
      <c r="S151" s="5">
        <f>R151+W151+P151</f>
        <v>3443</v>
      </c>
      <c r="T151" s="5">
        <v>7</v>
      </c>
      <c r="U151" s="5">
        <v>3</v>
      </c>
      <c r="V151" s="5">
        <v>87</v>
      </c>
      <c r="W151" s="5">
        <v>62</v>
      </c>
      <c r="X151" s="37">
        <f>O151/$M151</f>
        <v>0.98205815632089088</v>
      </c>
      <c r="Y151" s="37">
        <f>Q151/$M151</f>
        <v>0</v>
      </c>
      <c r="Z151" s="37">
        <f>V151/$M151</f>
        <v>1.7941843679109094E-2</v>
      </c>
      <c r="AA151" s="37">
        <f>P151/$S151</f>
        <v>0.98199244844612255</v>
      </c>
      <c r="AB151" s="37">
        <f>R151/$S151</f>
        <v>0</v>
      </c>
      <c r="AC151" s="37">
        <f>W151/$S151</f>
        <v>1.8007551553877434E-2</v>
      </c>
      <c r="AD151" s="36">
        <f>$N151/M151</f>
        <v>7.4242111775623841E-3</v>
      </c>
      <c r="AE151" s="36">
        <f>$N151/S151</f>
        <v>1.0455997676444961E-2</v>
      </c>
      <c r="AF151" s="37">
        <f>J151/K151</f>
        <v>0.94029850746268662</v>
      </c>
    </row>
    <row r="152" spans="1:32" x14ac:dyDescent="0.25">
      <c r="A152" s="2" t="s">
        <v>468</v>
      </c>
      <c r="B152" s="3" t="s">
        <v>24</v>
      </c>
      <c r="C152" s="4" t="s">
        <v>469</v>
      </c>
      <c r="D152" s="3" t="s">
        <v>26</v>
      </c>
      <c r="E152" s="3" t="s">
        <v>470</v>
      </c>
      <c r="F152" s="3" t="s">
        <v>28</v>
      </c>
      <c r="G152" s="3" t="s">
        <v>28</v>
      </c>
      <c r="H152" s="5">
        <v>713</v>
      </c>
      <c r="I152" s="5">
        <v>83</v>
      </c>
      <c r="J152" s="5">
        <v>527</v>
      </c>
      <c r="K152" s="5">
        <v>620</v>
      </c>
      <c r="L152" s="5">
        <v>6.2343000000000003E-2</v>
      </c>
      <c r="M152" s="5">
        <f>O152+Q152+V152</f>
        <v>16334</v>
      </c>
      <c r="N152" s="5">
        <v>122</v>
      </c>
      <c r="O152" s="5">
        <v>14045</v>
      </c>
      <c r="P152" s="5">
        <v>9945</v>
      </c>
      <c r="Q152" s="5">
        <v>0</v>
      </c>
      <c r="R152" s="5">
        <v>0</v>
      </c>
      <c r="S152" s="5">
        <f>R152+W152+P152</f>
        <v>11633</v>
      </c>
      <c r="T152" s="5">
        <v>103</v>
      </c>
      <c r="U152" s="5">
        <v>23</v>
      </c>
      <c r="V152" s="5">
        <v>2289</v>
      </c>
      <c r="W152" s="5">
        <v>1688</v>
      </c>
      <c r="X152" s="37">
        <f>O152/$M152</f>
        <v>0.85986286274029633</v>
      </c>
      <c r="Y152" s="37">
        <f>Q152/$M152</f>
        <v>0</v>
      </c>
      <c r="Z152" s="37">
        <f>V152/$M152</f>
        <v>0.1401371372597037</v>
      </c>
      <c r="AA152" s="37">
        <f>P152/$S152</f>
        <v>0.85489555574658305</v>
      </c>
      <c r="AB152" s="37">
        <f>R152/$S152</f>
        <v>0</v>
      </c>
      <c r="AC152" s="37">
        <f>W152/$S152</f>
        <v>0.14510444425341701</v>
      </c>
      <c r="AD152" s="36">
        <f>$N152/M152</f>
        <v>7.4690828945757314E-3</v>
      </c>
      <c r="AE152" s="36">
        <f>$N152/S152</f>
        <v>1.0487406515946016E-2</v>
      </c>
      <c r="AF152" s="37">
        <f>J152/K152</f>
        <v>0.85</v>
      </c>
    </row>
    <row r="153" spans="1:32" x14ac:dyDescent="0.25">
      <c r="A153" s="2" t="s">
        <v>81</v>
      </c>
      <c r="B153" s="3" t="s">
        <v>24</v>
      </c>
      <c r="C153" s="4" t="s">
        <v>82</v>
      </c>
      <c r="D153" s="3" t="s">
        <v>26</v>
      </c>
      <c r="E153" s="3" t="s">
        <v>83</v>
      </c>
      <c r="F153" s="3" t="s">
        <v>28</v>
      </c>
      <c r="G153" s="3" t="s">
        <v>28</v>
      </c>
      <c r="H153" s="5">
        <v>1570</v>
      </c>
      <c r="I153" s="5">
        <v>85</v>
      </c>
      <c r="J153" s="5">
        <v>1337</v>
      </c>
      <c r="K153" s="5">
        <v>1823</v>
      </c>
      <c r="L153" s="5">
        <v>5.6698999999999999E-2</v>
      </c>
      <c r="M153" s="5">
        <f>O153+Q153+V153</f>
        <v>63041</v>
      </c>
      <c r="N153" s="5">
        <v>475</v>
      </c>
      <c r="O153" s="5">
        <v>43856</v>
      </c>
      <c r="P153" s="5">
        <v>32152</v>
      </c>
      <c r="Q153" s="5">
        <v>0</v>
      </c>
      <c r="R153" s="5">
        <v>0</v>
      </c>
      <c r="S153" s="5">
        <f>R153+W153+P153</f>
        <v>46835</v>
      </c>
      <c r="T153" s="5">
        <v>191</v>
      </c>
      <c r="U153" s="5">
        <v>110</v>
      </c>
      <c r="V153" s="5">
        <v>19185</v>
      </c>
      <c r="W153" s="5">
        <v>14683</v>
      </c>
      <c r="X153" s="37">
        <f>O153/$M153</f>
        <v>0.69567424374613351</v>
      </c>
      <c r="Y153" s="37">
        <f>Q153/$M153</f>
        <v>0</v>
      </c>
      <c r="Z153" s="37">
        <f>V153/$M153</f>
        <v>0.30432575625386654</v>
      </c>
      <c r="AA153" s="37">
        <f>P153/$S153</f>
        <v>0.68649514252161847</v>
      </c>
      <c r="AB153" s="37">
        <f>R153/$S153</f>
        <v>0</v>
      </c>
      <c r="AC153" s="37">
        <f>W153/$S153</f>
        <v>0.31350485747838153</v>
      </c>
      <c r="AD153" s="36">
        <f>$N153/M153</f>
        <v>7.534778953379547E-3</v>
      </c>
      <c r="AE153" s="36">
        <f>$N153/S153</f>
        <v>1.0141987829614604E-2</v>
      </c>
      <c r="AF153" s="37">
        <f>J153/K153</f>
        <v>0.73340647284695559</v>
      </c>
    </row>
    <row r="154" spans="1:32" x14ac:dyDescent="0.25">
      <c r="A154" s="2" t="s">
        <v>1434</v>
      </c>
      <c r="B154" s="3" t="s">
        <v>24</v>
      </c>
      <c r="C154" s="4" t="s">
        <v>1435</v>
      </c>
      <c r="D154" s="3" t="s">
        <v>26</v>
      </c>
      <c r="E154" s="3" t="s">
        <v>1436</v>
      </c>
      <c r="F154" s="3" t="s">
        <v>28</v>
      </c>
      <c r="G154" s="3" t="s">
        <v>28</v>
      </c>
      <c r="H154" s="5">
        <v>31</v>
      </c>
      <c r="I154" s="5">
        <v>0</v>
      </c>
      <c r="J154" s="5">
        <v>67</v>
      </c>
      <c r="K154" s="5">
        <v>70</v>
      </c>
      <c r="L154" s="5">
        <v>2.0833000000000001E-2</v>
      </c>
      <c r="M154" s="5">
        <f>O154+Q154+V154</f>
        <v>5038</v>
      </c>
      <c r="N154" s="5">
        <v>38</v>
      </c>
      <c r="O154" s="5">
        <v>4744</v>
      </c>
      <c r="P154" s="5">
        <v>3360</v>
      </c>
      <c r="Q154" s="5">
        <v>0</v>
      </c>
      <c r="R154" s="5">
        <v>0</v>
      </c>
      <c r="S154" s="5">
        <f>R154+W154+P154</f>
        <v>3575</v>
      </c>
      <c r="T154" s="5">
        <v>16</v>
      </c>
      <c r="U154" s="5">
        <v>2</v>
      </c>
      <c r="V154" s="5">
        <v>294</v>
      </c>
      <c r="W154" s="5">
        <v>215</v>
      </c>
      <c r="X154" s="37">
        <f>O154/$M154</f>
        <v>0.94164350932909879</v>
      </c>
      <c r="Y154" s="37">
        <f>Q154/$M154</f>
        <v>0</v>
      </c>
      <c r="Z154" s="37">
        <f>V154/$M154</f>
        <v>5.8356490670901151E-2</v>
      </c>
      <c r="AA154" s="37">
        <f>P154/$S154</f>
        <v>0.93986013986013983</v>
      </c>
      <c r="AB154" s="37">
        <f>R154/$S154</f>
        <v>0</v>
      </c>
      <c r="AC154" s="37">
        <f>W154/$S154</f>
        <v>6.0139860139860141E-2</v>
      </c>
      <c r="AD154" s="36">
        <f>$N154/M154</f>
        <v>7.5426756649464074E-3</v>
      </c>
      <c r="AE154" s="36">
        <f>$N154/S154</f>
        <v>1.0629370629370629E-2</v>
      </c>
      <c r="AF154" s="37">
        <f>J154/K154</f>
        <v>0.95714285714285718</v>
      </c>
    </row>
    <row r="155" spans="1:32" x14ac:dyDescent="0.25">
      <c r="A155" s="2" t="s">
        <v>1923</v>
      </c>
      <c r="B155" s="3" t="s">
        <v>24</v>
      </c>
      <c r="C155" s="4" t="s">
        <v>1924</v>
      </c>
      <c r="D155" s="3" t="s">
        <v>26</v>
      </c>
      <c r="E155" s="3" t="s">
        <v>1925</v>
      </c>
      <c r="F155" s="3" t="s">
        <v>28</v>
      </c>
      <c r="G155" s="3" t="s">
        <v>28</v>
      </c>
      <c r="H155" s="5">
        <v>12</v>
      </c>
      <c r="I155" s="5">
        <v>0</v>
      </c>
      <c r="J155" s="5">
        <v>26</v>
      </c>
      <c r="K155" s="5">
        <v>26</v>
      </c>
      <c r="L155" s="5">
        <v>1.3292E-2</v>
      </c>
      <c r="M155" s="5">
        <f>O155+Q155+V155</f>
        <v>2756</v>
      </c>
      <c r="N155" s="5">
        <v>21</v>
      </c>
      <c r="O155" s="5">
        <v>2756</v>
      </c>
      <c r="P155" s="5">
        <v>1956</v>
      </c>
      <c r="Q155" s="5">
        <v>0</v>
      </c>
      <c r="R155" s="5">
        <v>0</v>
      </c>
      <c r="S155" s="5">
        <f>R155+W155+P155</f>
        <v>1956</v>
      </c>
      <c r="T155" s="5">
        <v>0</v>
      </c>
      <c r="U155" s="5">
        <v>0</v>
      </c>
      <c r="V155" s="5">
        <v>0</v>
      </c>
      <c r="W155" s="5">
        <v>0</v>
      </c>
      <c r="X155" s="37">
        <f>O155/$M155</f>
        <v>1</v>
      </c>
      <c r="Y155" s="37">
        <f>Q155/$M155</f>
        <v>0</v>
      </c>
      <c r="Z155" s="37">
        <f>V155/$M155</f>
        <v>0</v>
      </c>
      <c r="AA155" s="37">
        <f>P155/$S155</f>
        <v>1</v>
      </c>
      <c r="AB155" s="37">
        <f>R155/$S155</f>
        <v>0</v>
      </c>
      <c r="AC155" s="37">
        <f>W155/$S155</f>
        <v>0</v>
      </c>
      <c r="AD155" s="36">
        <f>$N155/M155</f>
        <v>7.6197387518142238E-3</v>
      </c>
      <c r="AE155" s="36">
        <f>$N155/S155</f>
        <v>1.0736196319018405E-2</v>
      </c>
      <c r="AF155" s="37">
        <f>J155/K155</f>
        <v>1</v>
      </c>
    </row>
    <row r="156" spans="1:32" x14ac:dyDescent="0.25">
      <c r="A156" s="2" t="s">
        <v>591</v>
      </c>
      <c r="B156" s="3" t="s">
        <v>24</v>
      </c>
      <c r="C156" s="4" t="s">
        <v>592</v>
      </c>
      <c r="D156" s="3" t="s">
        <v>26</v>
      </c>
      <c r="E156" s="3" t="s">
        <v>593</v>
      </c>
      <c r="F156" s="3" t="s">
        <v>28</v>
      </c>
      <c r="G156" s="3" t="s">
        <v>28</v>
      </c>
      <c r="H156" s="5">
        <v>534</v>
      </c>
      <c r="I156" s="5">
        <v>51</v>
      </c>
      <c r="J156" s="5">
        <v>445</v>
      </c>
      <c r="K156" s="5">
        <v>544</v>
      </c>
      <c r="L156" s="5">
        <v>6.4630999999999994E-2</v>
      </c>
      <c r="M156" s="5">
        <f>O156+Q156+V156</f>
        <v>13495</v>
      </c>
      <c r="N156" s="5">
        <v>103</v>
      </c>
      <c r="O156" s="5">
        <v>11866</v>
      </c>
      <c r="P156" s="5">
        <v>8417</v>
      </c>
      <c r="Q156" s="5">
        <v>0</v>
      </c>
      <c r="R156" s="5">
        <v>0</v>
      </c>
      <c r="S156" s="5">
        <f>R156+W156+P156</f>
        <v>9571</v>
      </c>
      <c r="T156" s="5">
        <v>50</v>
      </c>
      <c r="U156" s="5">
        <v>19</v>
      </c>
      <c r="V156" s="5">
        <v>1629</v>
      </c>
      <c r="W156" s="5">
        <v>1154</v>
      </c>
      <c r="X156" s="37">
        <f>O156/$M156</f>
        <v>0.87928862541682107</v>
      </c>
      <c r="Y156" s="37">
        <f>Q156/$M156</f>
        <v>0</v>
      </c>
      <c r="Z156" s="37">
        <f>V156/$M156</f>
        <v>0.12071137458317896</v>
      </c>
      <c r="AA156" s="37">
        <f>P156/$S156</f>
        <v>0.87942743704942017</v>
      </c>
      <c r="AB156" s="37">
        <f>R156/$S156</f>
        <v>0</v>
      </c>
      <c r="AC156" s="37">
        <f>W156/$S156</f>
        <v>0.12057256295057987</v>
      </c>
      <c r="AD156" s="36">
        <f>$N156/M156</f>
        <v>7.63245646535754E-3</v>
      </c>
      <c r="AE156" s="36">
        <f>$N156/S156</f>
        <v>1.0761675895935638E-2</v>
      </c>
      <c r="AF156" s="37">
        <f>J156/K156</f>
        <v>0.81801470588235292</v>
      </c>
    </row>
    <row r="157" spans="1:32" x14ac:dyDescent="0.25">
      <c r="A157" s="2" t="s">
        <v>705</v>
      </c>
      <c r="B157" s="3" t="s">
        <v>24</v>
      </c>
      <c r="C157" s="4" t="s">
        <v>706</v>
      </c>
      <c r="D157" s="3" t="s">
        <v>26</v>
      </c>
      <c r="E157" s="3" t="s">
        <v>707</v>
      </c>
      <c r="F157" s="3" t="s">
        <v>28</v>
      </c>
      <c r="G157" s="3" t="s">
        <v>28</v>
      </c>
      <c r="H157" s="5">
        <v>158</v>
      </c>
      <c r="I157" s="5">
        <v>4</v>
      </c>
      <c r="J157" s="5">
        <v>214</v>
      </c>
      <c r="K157" s="5">
        <v>243</v>
      </c>
      <c r="L157" s="5">
        <v>3.3550000000000003E-2</v>
      </c>
      <c r="M157" s="5">
        <f>O157+Q157+V157</f>
        <v>10477</v>
      </c>
      <c r="N157" s="5">
        <v>80</v>
      </c>
      <c r="O157" s="5">
        <v>9656</v>
      </c>
      <c r="P157" s="5">
        <v>7243</v>
      </c>
      <c r="Q157" s="5">
        <v>0</v>
      </c>
      <c r="R157" s="5">
        <v>0</v>
      </c>
      <c r="S157" s="5">
        <f>R157+W157+P157</f>
        <v>7802</v>
      </c>
      <c r="T157" s="5">
        <v>86</v>
      </c>
      <c r="U157" s="5">
        <v>14</v>
      </c>
      <c r="V157" s="5">
        <v>821</v>
      </c>
      <c r="W157" s="5">
        <v>559</v>
      </c>
      <c r="X157" s="37">
        <f>O157/$M157</f>
        <v>0.92163787343705261</v>
      </c>
      <c r="Y157" s="37">
        <f>Q157/$M157</f>
        <v>0</v>
      </c>
      <c r="Z157" s="37">
        <f>V157/$M157</f>
        <v>7.8362126562947415E-2</v>
      </c>
      <c r="AA157" s="37">
        <f>P157/$S157</f>
        <v>0.92835170469110484</v>
      </c>
      <c r="AB157" s="37">
        <f>R157/$S157</f>
        <v>0</v>
      </c>
      <c r="AC157" s="37">
        <f>W157/$S157</f>
        <v>7.164829530889516E-2</v>
      </c>
      <c r="AD157" s="36">
        <f>$N157/M157</f>
        <v>7.6357735993127802E-3</v>
      </c>
      <c r="AE157" s="36">
        <f>$N157/S157</f>
        <v>1.0253781081773904E-2</v>
      </c>
      <c r="AF157" s="37">
        <f>J157/K157</f>
        <v>0.88065843621399176</v>
      </c>
    </row>
    <row r="158" spans="1:32" x14ac:dyDescent="0.25">
      <c r="A158" s="2" t="s">
        <v>400</v>
      </c>
      <c r="B158" s="3" t="s">
        <v>24</v>
      </c>
      <c r="C158" s="4" t="s">
        <v>401</v>
      </c>
      <c r="D158" s="3" t="s">
        <v>26</v>
      </c>
      <c r="E158" s="3" t="s">
        <v>402</v>
      </c>
      <c r="F158" s="3" t="s">
        <v>28</v>
      </c>
      <c r="G158" s="3" t="s">
        <v>28</v>
      </c>
      <c r="H158" s="5">
        <v>604</v>
      </c>
      <c r="I158" s="5">
        <v>31</v>
      </c>
      <c r="J158" s="5">
        <v>517</v>
      </c>
      <c r="K158" s="5">
        <v>756</v>
      </c>
      <c r="L158" s="5">
        <v>6.7253999999999994E-2</v>
      </c>
      <c r="M158" s="5">
        <f>O158+Q158+V158</f>
        <v>20923</v>
      </c>
      <c r="N158" s="5">
        <v>160</v>
      </c>
      <c r="O158" s="5">
        <v>16279</v>
      </c>
      <c r="P158" s="5">
        <v>11241</v>
      </c>
      <c r="Q158" s="5">
        <v>0</v>
      </c>
      <c r="R158" s="5">
        <v>0</v>
      </c>
      <c r="S158" s="5">
        <f>R158+W158+P158</f>
        <v>14457</v>
      </c>
      <c r="T158" s="5">
        <v>53</v>
      </c>
      <c r="U158" s="5">
        <v>111</v>
      </c>
      <c r="V158" s="5">
        <v>4644</v>
      </c>
      <c r="W158" s="5">
        <v>3216</v>
      </c>
      <c r="X158" s="37">
        <f>O158/$M158</f>
        <v>0.77804330162978541</v>
      </c>
      <c r="Y158" s="37">
        <f>Q158/$M158</f>
        <v>0</v>
      </c>
      <c r="Z158" s="37">
        <f>V158/$M158</f>
        <v>0.22195669837021459</v>
      </c>
      <c r="AA158" s="37">
        <f>P158/$S158</f>
        <v>0.77754720896451546</v>
      </c>
      <c r="AB158" s="37">
        <f>R158/$S158</f>
        <v>0</v>
      </c>
      <c r="AC158" s="37">
        <f>W158/$S158</f>
        <v>0.22245279103548454</v>
      </c>
      <c r="AD158" s="36">
        <f>$N158/M158</f>
        <v>7.647086937819624E-3</v>
      </c>
      <c r="AE158" s="36">
        <f>$N158/S158</f>
        <v>1.1067303036591271E-2</v>
      </c>
      <c r="AF158" s="37">
        <f>J158/K158</f>
        <v>0.68386243386243384</v>
      </c>
    </row>
    <row r="159" spans="1:32" x14ac:dyDescent="0.25">
      <c r="A159" s="2" t="s">
        <v>1094</v>
      </c>
      <c r="B159" s="3" t="s">
        <v>24</v>
      </c>
      <c r="C159" s="4" t="s">
        <v>1095</v>
      </c>
      <c r="D159" s="3" t="s">
        <v>26</v>
      </c>
      <c r="E159" s="3" t="s">
        <v>1096</v>
      </c>
      <c r="F159" s="3" t="s">
        <v>28</v>
      </c>
      <c r="G159" s="3" t="s">
        <v>28</v>
      </c>
      <c r="H159" s="5">
        <v>463</v>
      </c>
      <c r="I159" s="5">
        <v>52</v>
      </c>
      <c r="J159" s="5">
        <v>271</v>
      </c>
      <c r="K159" s="5">
        <v>323</v>
      </c>
      <c r="L159" s="5">
        <v>6.7362000000000005E-2</v>
      </c>
      <c r="M159" s="5">
        <f>O159+Q159+V159</f>
        <v>7428</v>
      </c>
      <c r="N159" s="5">
        <v>57</v>
      </c>
      <c r="O159" s="5">
        <v>6801</v>
      </c>
      <c r="P159" s="5">
        <v>4795</v>
      </c>
      <c r="Q159" s="5">
        <v>0</v>
      </c>
      <c r="R159" s="5">
        <v>0</v>
      </c>
      <c r="S159" s="5">
        <f>R159+W159+P159</f>
        <v>5263</v>
      </c>
      <c r="T159" s="5">
        <v>42</v>
      </c>
      <c r="U159" s="5">
        <v>6</v>
      </c>
      <c r="V159" s="5">
        <v>627</v>
      </c>
      <c r="W159" s="5">
        <v>468</v>
      </c>
      <c r="X159" s="37">
        <f>O159/$M159</f>
        <v>0.91558966074313408</v>
      </c>
      <c r="Y159" s="37">
        <f>Q159/$M159</f>
        <v>0</v>
      </c>
      <c r="Z159" s="37">
        <f>V159/$M159</f>
        <v>8.4410339256865918E-2</v>
      </c>
      <c r="AA159" s="37">
        <f>P159/$S159</f>
        <v>0.91107733231996957</v>
      </c>
      <c r="AB159" s="37">
        <f>R159/$S159</f>
        <v>0</v>
      </c>
      <c r="AC159" s="37">
        <f>W159/$S159</f>
        <v>8.8922667680030404E-2</v>
      </c>
      <c r="AD159" s="36">
        <f>$N159/M159</f>
        <v>7.6736672051696281E-3</v>
      </c>
      <c r="AE159" s="36">
        <f>$N159/S159</f>
        <v>1.0830324909747292E-2</v>
      </c>
      <c r="AF159" s="37">
        <f>J159/K159</f>
        <v>0.83900928792569662</v>
      </c>
    </row>
    <row r="160" spans="1:32" x14ac:dyDescent="0.25">
      <c r="A160" s="2" t="s">
        <v>1773</v>
      </c>
      <c r="B160" s="3" t="s">
        <v>24</v>
      </c>
      <c r="C160" s="4" t="s">
        <v>1774</v>
      </c>
      <c r="D160" s="3" t="s">
        <v>26</v>
      </c>
      <c r="E160" s="3" t="s">
        <v>1775</v>
      </c>
      <c r="F160" s="3" t="s">
        <v>28</v>
      </c>
      <c r="G160" s="3" t="s">
        <v>28</v>
      </c>
      <c r="H160" s="5">
        <v>46</v>
      </c>
      <c r="I160" s="5">
        <v>2</v>
      </c>
      <c r="J160" s="5">
        <v>54</v>
      </c>
      <c r="K160" s="5">
        <v>57</v>
      </c>
      <c r="L160" s="5">
        <v>2.4643000000000002E-2</v>
      </c>
      <c r="M160" s="5">
        <f>O160+Q160+V160</f>
        <v>3250</v>
      </c>
      <c r="N160" s="5">
        <v>25</v>
      </c>
      <c r="O160" s="5">
        <v>3189</v>
      </c>
      <c r="P160" s="5">
        <v>2313</v>
      </c>
      <c r="Q160" s="5">
        <v>0</v>
      </c>
      <c r="R160" s="5">
        <v>0</v>
      </c>
      <c r="S160" s="5">
        <f>R160+W160+P160</f>
        <v>2359</v>
      </c>
      <c r="T160" s="5">
        <v>3</v>
      </c>
      <c r="U160" s="5">
        <v>2</v>
      </c>
      <c r="V160" s="5">
        <v>61</v>
      </c>
      <c r="W160" s="5">
        <v>46</v>
      </c>
      <c r="X160" s="37">
        <f>O160/$M160</f>
        <v>0.98123076923076924</v>
      </c>
      <c r="Y160" s="37">
        <f>Q160/$M160</f>
        <v>0</v>
      </c>
      <c r="Z160" s="37">
        <f>V160/$M160</f>
        <v>1.8769230769230771E-2</v>
      </c>
      <c r="AA160" s="37">
        <f>P160/$S160</f>
        <v>0.98050021195421788</v>
      </c>
      <c r="AB160" s="37">
        <f>R160/$S160</f>
        <v>0</v>
      </c>
      <c r="AC160" s="37">
        <f>W160/$S160</f>
        <v>1.9499788045782111E-2</v>
      </c>
      <c r="AD160" s="36">
        <f>$N160/M160</f>
        <v>7.6923076923076927E-3</v>
      </c>
      <c r="AE160" s="36">
        <f>$N160/S160</f>
        <v>1.0597710894446799E-2</v>
      </c>
      <c r="AF160" s="37">
        <f>J160/K160</f>
        <v>0.94736842105263153</v>
      </c>
    </row>
    <row r="161" spans="1:32" x14ac:dyDescent="0.25">
      <c r="A161" s="2" t="s">
        <v>367</v>
      </c>
      <c r="B161" s="3" t="s">
        <v>24</v>
      </c>
      <c r="C161" s="4" t="s">
        <v>368</v>
      </c>
      <c r="D161" s="3" t="s">
        <v>26</v>
      </c>
      <c r="E161" s="3" t="s">
        <v>369</v>
      </c>
      <c r="F161" s="3" t="s">
        <v>28</v>
      </c>
      <c r="G161" s="3" t="s">
        <v>28</v>
      </c>
      <c r="H161" s="5">
        <v>576</v>
      </c>
      <c r="I161" s="5">
        <v>6</v>
      </c>
      <c r="J161" s="5">
        <v>379</v>
      </c>
      <c r="K161" s="5">
        <v>653</v>
      </c>
      <c r="L161" s="5">
        <v>5.4212999999999997E-2</v>
      </c>
      <c r="M161" s="5">
        <f>O161+Q161+V161</f>
        <v>26449</v>
      </c>
      <c r="N161" s="5">
        <v>204</v>
      </c>
      <c r="O161" s="5">
        <v>17342</v>
      </c>
      <c r="P161" s="5">
        <v>12045</v>
      </c>
      <c r="Q161" s="5">
        <v>0</v>
      </c>
      <c r="R161" s="5">
        <v>0</v>
      </c>
      <c r="S161" s="5">
        <f>R161+W161+P161</f>
        <v>18539</v>
      </c>
      <c r="T161" s="5">
        <v>38</v>
      </c>
      <c r="U161" s="5">
        <v>34</v>
      </c>
      <c r="V161" s="5">
        <v>9107</v>
      </c>
      <c r="W161" s="5">
        <v>6494</v>
      </c>
      <c r="X161" s="37">
        <f>O161/$M161</f>
        <v>0.6556769632122198</v>
      </c>
      <c r="Y161" s="37">
        <f>Q161/$M161</f>
        <v>0</v>
      </c>
      <c r="Z161" s="37">
        <f>V161/$M161</f>
        <v>0.34432303678778026</v>
      </c>
      <c r="AA161" s="37">
        <f>P161/$S161</f>
        <v>0.64971141917039754</v>
      </c>
      <c r="AB161" s="37">
        <f>R161/$S161</f>
        <v>0</v>
      </c>
      <c r="AC161" s="37">
        <f>W161/$S161</f>
        <v>0.35028858082960246</v>
      </c>
      <c r="AD161" s="36">
        <f>$N161/M161</f>
        <v>7.7129570116072441E-3</v>
      </c>
      <c r="AE161" s="36">
        <f>$N161/S161</f>
        <v>1.1003829764280706E-2</v>
      </c>
      <c r="AF161" s="37">
        <f>J161/K161</f>
        <v>0.58039816232771824</v>
      </c>
    </row>
    <row r="162" spans="1:32" x14ac:dyDescent="0.25">
      <c r="A162" s="2" t="s">
        <v>150</v>
      </c>
      <c r="B162" s="3" t="s">
        <v>24</v>
      </c>
      <c r="C162" s="4" t="s">
        <v>151</v>
      </c>
      <c r="D162" s="3" t="s">
        <v>26</v>
      </c>
      <c r="E162" s="3" t="s">
        <v>152</v>
      </c>
      <c r="F162" s="3" t="s">
        <v>28</v>
      </c>
      <c r="G162" s="3" t="s">
        <v>28</v>
      </c>
      <c r="H162" s="5">
        <v>1102</v>
      </c>
      <c r="I162" s="5">
        <v>62</v>
      </c>
      <c r="J162" s="5">
        <v>934</v>
      </c>
      <c r="K162" s="5">
        <v>1271</v>
      </c>
      <c r="L162" s="5">
        <v>5.3794000000000002E-2</v>
      </c>
      <c r="M162" s="5">
        <f>O162+Q162+V162</f>
        <v>44203</v>
      </c>
      <c r="N162" s="5">
        <v>342</v>
      </c>
      <c r="O162" s="5">
        <v>32986</v>
      </c>
      <c r="P162" s="5">
        <v>23627</v>
      </c>
      <c r="Q162" s="5">
        <v>0</v>
      </c>
      <c r="R162" s="5">
        <v>0</v>
      </c>
      <c r="S162" s="5">
        <f>R162+W162+P162</f>
        <v>31405</v>
      </c>
      <c r="T162" s="5">
        <v>91</v>
      </c>
      <c r="U162" s="5">
        <v>115</v>
      </c>
      <c r="V162" s="5">
        <v>11217</v>
      </c>
      <c r="W162" s="5">
        <v>7778</v>
      </c>
      <c r="X162" s="37">
        <f>O162/$M162</f>
        <v>0.74623894305816352</v>
      </c>
      <c r="Y162" s="37">
        <f>Q162/$M162</f>
        <v>0</v>
      </c>
      <c r="Z162" s="37">
        <f>V162/$M162</f>
        <v>0.25376105694183654</v>
      </c>
      <c r="AA162" s="37">
        <f>P162/$S162</f>
        <v>0.75233243114153792</v>
      </c>
      <c r="AB162" s="37">
        <f>R162/$S162</f>
        <v>0</v>
      </c>
      <c r="AC162" s="37">
        <f>W162/$S162</f>
        <v>0.24766756885846203</v>
      </c>
      <c r="AD162" s="36">
        <f>$N162/M162</f>
        <v>7.7370314232065697E-3</v>
      </c>
      <c r="AE162" s="36">
        <f>$N162/S162</f>
        <v>1.0889985671071486E-2</v>
      </c>
      <c r="AF162" s="37">
        <f>J162/K162</f>
        <v>0.73485444531864674</v>
      </c>
    </row>
    <row r="163" spans="1:32" x14ac:dyDescent="0.25">
      <c r="A163" s="2" t="s">
        <v>1404</v>
      </c>
      <c r="B163" s="3" t="s">
        <v>24</v>
      </c>
      <c r="C163" s="4" t="s">
        <v>1405</v>
      </c>
      <c r="D163" s="3" t="s">
        <v>26</v>
      </c>
      <c r="E163" s="3" t="s">
        <v>1406</v>
      </c>
      <c r="F163" s="3" t="s">
        <v>28</v>
      </c>
      <c r="G163" s="3" t="s">
        <v>28</v>
      </c>
      <c r="H163" s="5">
        <v>105</v>
      </c>
      <c r="I163" s="5">
        <v>7</v>
      </c>
      <c r="J163" s="5">
        <v>111</v>
      </c>
      <c r="K163" s="5">
        <v>129</v>
      </c>
      <c r="L163" s="5">
        <v>3.6984000000000003E-2</v>
      </c>
      <c r="M163" s="5">
        <f>O163+Q163+V163</f>
        <v>5306</v>
      </c>
      <c r="N163" s="5">
        <v>42</v>
      </c>
      <c r="O163" s="5">
        <v>4851</v>
      </c>
      <c r="P163" s="5">
        <v>3488</v>
      </c>
      <c r="Q163" s="5">
        <v>0</v>
      </c>
      <c r="R163" s="5">
        <v>0</v>
      </c>
      <c r="S163" s="5">
        <f>R163+W163+P163</f>
        <v>3817</v>
      </c>
      <c r="T163" s="5">
        <v>21</v>
      </c>
      <c r="U163" s="5">
        <v>5</v>
      </c>
      <c r="V163" s="5">
        <v>455</v>
      </c>
      <c r="W163" s="5">
        <v>329</v>
      </c>
      <c r="X163" s="37">
        <f>O163/$M163</f>
        <v>0.91424802110817938</v>
      </c>
      <c r="Y163" s="37">
        <f>Q163/$M163</f>
        <v>0</v>
      </c>
      <c r="Z163" s="37">
        <f>V163/$M163</f>
        <v>8.5751978891820582E-2</v>
      </c>
      <c r="AA163" s="37">
        <f>P163/$S163</f>
        <v>0.91380665444066023</v>
      </c>
      <c r="AB163" s="37">
        <f>R163/$S163</f>
        <v>0</v>
      </c>
      <c r="AC163" s="37">
        <f>W163/$S163</f>
        <v>8.6193345559339801E-2</v>
      </c>
      <c r="AD163" s="36">
        <f>$N163/M163</f>
        <v>7.9155672823219003E-3</v>
      </c>
      <c r="AE163" s="36">
        <f>$N163/S163</f>
        <v>1.1003405816085931E-2</v>
      </c>
      <c r="AF163" s="37">
        <f>J163/K163</f>
        <v>0.86046511627906974</v>
      </c>
    </row>
    <row r="164" spans="1:32" x14ac:dyDescent="0.25">
      <c r="A164" s="2" t="s">
        <v>1557</v>
      </c>
      <c r="B164" s="3" t="s">
        <v>24</v>
      </c>
      <c r="C164" s="4" t="s">
        <v>1558</v>
      </c>
      <c r="D164" s="3" t="s">
        <v>26</v>
      </c>
      <c r="E164" s="3" t="s">
        <v>1559</v>
      </c>
      <c r="F164" s="3" t="s">
        <v>28</v>
      </c>
      <c r="G164" s="3" t="s">
        <v>28</v>
      </c>
      <c r="H164" s="5">
        <v>31</v>
      </c>
      <c r="I164" s="5">
        <v>0</v>
      </c>
      <c r="J164" s="5">
        <v>53</v>
      </c>
      <c r="K164" s="5">
        <v>55</v>
      </c>
      <c r="L164" s="5">
        <v>1.8248E-2</v>
      </c>
      <c r="M164" s="5">
        <f>O164+Q164+V164</f>
        <v>4137</v>
      </c>
      <c r="N164" s="5">
        <v>33</v>
      </c>
      <c r="O164" s="5">
        <v>4019</v>
      </c>
      <c r="P164" s="5">
        <v>3014</v>
      </c>
      <c r="Q164" s="5">
        <v>0</v>
      </c>
      <c r="R164" s="5">
        <v>0</v>
      </c>
      <c r="S164" s="5">
        <f>R164+W164+P164</f>
        <v>3094</v>
      </c>
      <c r="T164" s="5">
        <v>4</v>
      </c>
      <c r="U164" s="5">
        <v>2</v>
      </c>
      <c r="V164" s="5">
        <v>118</v>
      </c>
      <c r="W164" s="5">
        <v>80</v>
      </c>
      <c r="X164" s="37">
        <f>O164/$M164</f>
        <v>0.97147691563935223</v>
      </c>
      <c r="Y164" s="37">
        <f>Q164/$M164</f>
        <v>0</v>
      </c>
      <c r="Z164" s="37">
        <f>V164/$M164</f>
        <v>2.8523084360647811E-2</v>
      </c>
      <c r="AA164" s="37">
        <f>P164/$S164</f>
        <v>0.97414350355526824</v>
      </c>
      <c r="AB164" s="37">
        <f>R164/$S164</f>
        <v>0</v>
      </c>
      <c r="AC164" s="37">
        <f>W164/$S164</f>
        <v>2.5856496444731737E-2</v>
      </c>
      <c r="AD164" s="36">
        <f>$N164/M164</f>
        <v>7.9767947788252358E-3</v>
      </c>
      <c r="AE164" s="36">
        <f>$N164/S164</f>
        <v>1.0665804783451843E-2</v>
      </c>
      <c r="AF164" s="37">
        <f>J164/K164</f>
        <v>0.96363636363636362</v>
      </c>
    </row>
    <row r="165" spans="1:32" x14ac:dyDescent="0.25">
      <c r="A165" s="2" t="s">
        <v>1031</v>
      </c>
      <c r="B165" s="3" t="s">
        <v>24</v>
      </c>
      <c r="C165" s="4" t="s">
        <v>1032</v>
      </c>
      <c r="D165" s="3" t="s">
        <v>26</v>
      </c>
      <c r="E165" s="3" t="s">
        <v>1033</v>
      </c>
      <c r="F165" s="3" t="s">
        <v>28</v>
      </c>
      <c r="G165" s="3" t="s">
        <v>28</v>
      </c>
      <c r="H165" s="5">
        <v>165</v>
      </c>
      <c r="I165" s="5">
        <v>7</v>
      </c>
      <c r="J165" s="5">
        <v>179</v>
      </c>
      <c r="K165" s="5">
        <v>204</v>
      </c>
      <c r="L165" s="5">
        <v>3.9043000000000001E-2</v>
      </c>
      <c r="M165" s="5">
        <f>O165+Q165+V165</f>
        <v>7747</v>
      </c>
      <c r="N165" s="5">
        <v>62</v>
      </c>
      <c r="O165" s="5">
        <v>7205</v>
      </c>
      <c r="P165" s="5">
        <v>5225</v>
      </c>
      <c r="Q165" s="5">
        <v>0</v>
      </c>
      <c r="R165" s="5">
        <v>0</v>
      </c>
      <c r="S165" s="5">
        <f>R165+W165+P165</f>
        <v>5584</v>
      </c>
      <c r="T165" s="5">
        <v>21</v>
      </c>
      <c r="U165" s="5">
        <v>9</v>
      </c>
      <c r="V165" s="5">
        <v>542</v>
      </c>
      <c r="W165" s="5">
        <v>359</v>
      </c>
      <c r="X165" s="37">
        <f>O165/$M165</f>
        <v>0.93003743384535953</v>
      </c>
      <c r="Y165" s="37">
        <f>Q165/$M165</f>
        <v>0</v>
      </c>
      <c r="Z165" s="37">
        <f>V165/$M165</f>
        <v>6.9962566154640513E-2</v>
      </c>
      <c r="AA165" s="37">
        <f>P165/$S165</f>
        <v>0.93570916905444124</v>
      </c>
      <c r="AB165" s="37">
        <f>R165/$S165</f>
        <v>0</v>
      </c>
      <c r="AC165" s="37">
        <f>W165/$S165</f>
        <v>6.4290830945558736E-2</v>
      </c>
      <c r="AD165" s="36">
        <f>$N165/M165</f>
        <v>8.0030979734090624E-3</v>
      </c>
      <c r="AE165" s="36">
        <f>$N165/S165</f>
        <v>1.1103151862464184E-2</v>
      </c>
      <c r="AF165" s="37">
        <f>J165/K165</f>
        <v>0.87745098039215685</v>
      </c>
    </row>
    <row r="166" spans="1:32" x14ac:dyDescent="0.25">
      <c r="A166" s="2" t="s">
        <v>1554</v>
      </c>
      <c r="B166" s="3" t="s">
        <v>24</v>
      </c>
      <c r="C166" s="4" t="s">
        <v>1555</v>
      </c>
      <c r="D166" s="3" t="s">
        <v>26</v>
      </c>
      <c r="E166" s="3" t="s">
        <v>1556</v>
      </c>
      <c r="F166" s="3" t="s">
        <v>28</v>
      </c>
      <c r="G166" s="3" t="s">
        <v>28</v>
      </c>
      <c r="H166" s="5">
        <v>158</v>
      </c>
      <c r="I166" s="5">
        <v>5</v>
      </c>
      <c r="J166" s="5">
        <v>134</v>
      </c>
      <c r="K166" s="5">
        <v>154</v>
      </c>
      <c r="L166" s="5">
        <v>5.0943000000000002E-2</v>
      </c>
      <c r="M166" s="5">
        <f>O166+Q166+V166</f>
        <v>4345</v>
      </c>
      <c r="N166" s="5">
        <v>35</v>
      </c>
      <c r="O166" s="5">
        <v>4314</v>
      </c>
      <c r="P166" s="5">
        <v>3023</v>
      </c>
      <c r="Q166" s="5">
        <v>0</v>
      </c>
      <c r="R166" s="5">
        <v>0</v>
      </c>
      <c r="S166" s="5">
        <f>R166+W166+P166</f>
        <v>3044</v>
      </c>
      <c r="T166" s="5">
        <v>7</v>
      </c>
      <c r="U166" s="5">
        <v>0</v>
      </c>
      <c r="V166" s="5">
        <v>31</v>
      </c>
      <c r="W166" s="5">
        <v>21</v>
      </c>
      <c r="X166" s="37">
        <f>O166/$M166</f>
        <v>0.99286536248561563</v>
      </c>
      <c r="Y166" s="37">
        <f>Q166/$M166</f>
        <v>0</v>
      </c>
      <c r="Z166" s="37">
        <f>V166/$M166</f>
        <v>7.1346375143843494E-3</v>
      </c>
      <c r="AA166" s="37">
        <f>P166/$S166</f>
        <v>0.99310118265440206</v>
      </c>
      <c r="AB166" s="37">
        <f>R166/$S166</f>
        <v>0</v>
      </c>
      <c r="AC166" s="37">
        <f>W166/$S166</f>
        <v>6.8988173455978973E-3</v>
      </c>
      <c r="AD166" s="36">
        <f>$N166/M166</f>
        <v>8.0552359033371698E-3</v>
      </c>
      <c r="AE166" s="36">
        <f>$N166/S166</f>
        <v>1.1498028909329829E-2</v>
      </c>
      <c r="AF166" s="37">
        <f>J166/K166</f>
        <v>0.87012987012987009</v>
      </c>
    </row>
    <row r="167" spans="1:32" x14ac:dyDescent="0.25">
      <c r="A167" s="2" t="s">
        <v>1091</v>
      </c>
      <c r="B167" s="3" t="s">
        <v>24</v>
      </c>
      <c r="C167" s="4" t="s">
        <v>1092</v>
      </c>
      <c r="D167" s="3" t="s">
        <v>26</v>
      </c>
      <c r="E167" s="3" t="s">
        <v>1093</v>
      </c>
      <c r="F167" s="3" t="s">
        <v>28</v>
      </c>
      <c r="G167" s="3" t="s">
        <v>28</v>
      </c>
      <c r="H167" s="5">
        <v>51</v>
      </c>
      <c r="I167" s="5">
        <v>1</v>
      </c>
      <c r="J167" s="5">
        <v>95</v>
      </c>
      <c r="K167" s="5">
        <v>101</v>
      </c>
      <c r="L167" s="5">
        <v>2.1014999999999999E-2</v>
      </c>
      <c r="M167" s="5">
        <f>O167+Q167+V167</f>
        <v>6703</v>
      </c>
      <c r="N167" s="5">
        <v>55</v>
      </c>
      <c r="O167" s="5">
        <v>6474</v>
      </c>
      <c r="P167" s="5">
        <v>4806</v>
      </c>
      <c r="Q167" s="5">
        <v>0</v>
      </c>
      <c r="R167" s="5">
        <v>0</v>
      </c>
      <c r="S167" s="5">
        <f>R167+W167+P167</f>
        <v>4949</v>
      </c>
      <c r="T167" s="5">
        <v>8</v>
      </c>
      <c r="U167" s="5">
        <v>2</v>
      </c>
      <c r="V167" s="5">
        <v>229</v>
      </c>
      <c r="W167" s="5">
        <v>143</v>
      </c>
      <c r="X167" s="37">
        <f>O167/$M167</f>
        <v>0.96583619274951515</v>
      </c>
      <c r="Y167" s="37">
        <f>Q167/$M167</f>
        <v>0</v>
      </c>
      <c r="Z167" s="37">
        <f>V167/$M167</f>
        <v>3.4163807250484859E-2</v>
      </c>
      <c r="AA167" s="37">
        <f>P167/$S167</f>
        <v>0.97110527379268541</v>
      </c>
      <c r="AB167" s="37">
        <f>R167/$S167</f>
        <v>0</v>
      </c>
      <c r="AC167" s="37">
        <f>W167/$S167</f>
        <v>2.8894726207314609E-2</v>
      </c>
      <c r="AD167" s="36">
        <f>$N167/M167</f>
        <v>8.2052812173653584E-3</v>
      </c>
      <c r="AE167" s="36">
        <f>$N167/S167</f>
        <v>1.1113356233582542E-2</v>
      </c>
      <c r="AF167" s="37">
        <f>J167/K167</f>
        <v>0.94059405940594054</v>
      </c>
    </row>
    <row r="168" spans="1:32" x14ac:dyDescent="0.25">
      <c r="A168" s="2" t="s">
        <v>1776</v>
      </c>
      <c r="B168" s="3" t="s">
        <v>24</v>
      </c>
      <c r="C168" s="4" t="s">
        <v>1777</v>
      </c>
      <c r="D168" s="3" t="s">
        <v>26</v>
      </c>
      <c r="E168" s="3" t="s">
        <v>1778</v>
      </c>
      <c r="F168" s="3" t="s">
        <v>28</v>
      </c>
      <c r="G168" s="3" t="s">
        <v>28</v>
      </c>
      <c r="H168" s="5">
        <v>201</v>
      </c>
      <c r="I168" s="5">
        <v>30</v>
      </c>
      <c r="J168" s="5">
        <v>130</v>
      </c>
      <c r="K168" s="5">
        <v>149</v>
      </c>
      <c r="L168" s="5">
        <v>6.4586000000000005E-2</v>
      </c>
      <c r="M168" s="5">
        <f>O168+Q168+V168</f>
        <v>3273</v>
      </c>
      <c r="N168" s="5">
        <v>27</v>
      </c>
      <c r="O168" s="5">
        <v>3183</v>
      </c>
      <c r="P168" s="5">
        <v>2307</v>
      </c>
      <c r="Q168" s="5">
        <v>0</v>
      </c>
      <c r="R168" s="5">
        <v>0</v>
      </c>
      <c r="S168" s="5">
        <f>R168+W168+P168</f>
        <v>2368</v>
      </c>
      <c r="T168" s="5">
        <v>22</v>
      </c>
      <c r="U168" s="5">
        <v>3</v>
      </c>
      <c r="V168" s="5">
        <v>90</v>
      </c>
      <c r="W168" s="5">
        <v>61</v>
      </c>
      <c r="X168" s="37">
        <f>O168/$M168</f>
        <v>0.97250229147571032</v>
      </c>
      <c r="Y168" s="37">
        <f>Q168/$M168</f>
        <v>0</v>
      </c>
      <c r="Z168" s="37">
        <f>V168/$M168</f>
        <v>2.7497708524289642E-2</v>
      </c>
      <c r="AA168" s="37">
        <f>P168/$S168</f>
        <v>0.97423986486486491</v>
      </c>
      <c r="AB168" s="37">
        <f>R168/$S168</f>
        <v>0</v>
      </c>
      <c r="AC168" s="37">
        <f>W168/$S168</f>
        <v>2.5760135135135136E-2</v>
      </c>
      <c r="AD168" s="36">
        <f>$N168/M168</f>
        <v>8.2493125572868919E-3</v>
      </c>
      <c r="AE168" s="36">
        <f>$N168/S168</f>
        <v>1.1402027027027027E-2</v>
      </c>
      <c r="AF168" s="37">
        <f>J168/K168</f>
        <v>0.87248322147651003</v>
      </c>
    </row>
    <row r="169" spans="1:32" x14ac:dyDescent="0.25">
      <c r="A169" s="2" t="s">
        <v>1413</v>
      </c>
      <c r="B169" s="3" t="s">
        <v>24</v>
      </c>
      <c r="C169" s="4" t="s">
        <v>1414</v>
      </c>
      <c r="D169" s="3" t="s">
        <v>26</v>
      </c>
      <c r="E169" s="3" t="s">
        <v>1415</v>
      </c>
      <c r="F169" s="3" t="s">
        <v>28</v>
      </c>
      <c r="G169" s="3" t="s">
        <v>28</v>
      </c>
      <c r="H169" s="5">
        <v>47</v>
      </c>
      <c r="I169" s="5">
        <v>0</v>
      </c>
      <c r="J169" s="5">
        <v>89</v>
      </c>
      <c r="K169" s="5">
        <v>96</v>
      </c>
      <c r="L169" s="5">
        <v>2.7826E-2</v>
      </c>
      <c r="M169" s="5">
        <f>O169+Q169+V169</f>
        <v>5428</v>
      </c>
      <c r="N169" s="5">
        <v>45</v>
      </c>
      <c r="O169" s="5">
        <v>4801</v>
      </c>
      <c r="P169" s="5">
        <v>3450</v>
      </c>
      <c r="Q169" s="5">
        <v>0</v>
      </c>
      <c r="R169" s="5">
        <v>0</v>
      </c>
      <c r="S169" s="5">
        <f>R169+W169+P169</f>
        <v>3857</v>
      </c>
      <c r="T169" s="5">
        <v>16</v>
      </c>
      <c r="U169" s="5">
        <v>13</v>
      </c>
      <c r="V169" s="5">
        <v>627</v>
      </c>
      <c r="W169" s="5">
        <v>407</v>
      </c>
      <c r="X169" s="37">
        <f>O169/$M169</f>
        <v>0.88448784082535004</v>
      </c>
      <c r="Y169" s="37">
        <f>Q169/$M169</f>
        <v>0</v>
      </c>
      <c r="Z169" s="37">
        <f>V169/$M169</f>
        <v>0.11551215917464996</v>
      </c>
      <c r="AA169" s="37">
        <f>P169/$S169</f>
        <v>0.89447757324345345</v>
      </c>
      <c r="AB169" s="37">
        <f>R169/$S169</f>
        <v>0</v>
      </c>
      <c r="AC169" s="37">
        <f>W169/$S169</f>
        <v>0.10552242675654654</v>
      </c>
      <c r="AD169" s="36">
        <f>$N169/M169</f>
        <v>8.2903463522476049E-3</v>
      </c>
      <c r="AE169" s="36">
        <f>$N169/S169</f>
        <v>1.1667098781436349E-2</v>
      </c>
      <c r="AF169" s="37">
        <f>J169/K169</f>
        <v>0.92708333333333337</v>
      </c>
    </row>
    <row r="170" spans="1:32" x14ac:dyDescent="0.25">
      <c r="A170" s="2" t="s">
        <v>968</v>
      </c>
      <c r="B170" s="3" t="s">
        <v>24</v>
      </c>
      <c r="C170" s="4" t="s">
        <v>969</v>
      </c>
      <c r="D170" s="3" t="s">
        <v>26</v>
      </c>
      <c r="E170" s="3" t="s">
        <v>970</v>
      </c>
      <c r="F170" s="3" t="s">
        <v>28</v>
      </c>
      <c r="G170" s="3" t="s">
        <v>28</v>
      </c>
      <c r="H170" s="5">
        <v>125</v>
      </c>
      <c r="I170" s="5">
        <v>2</v>
      </c>
      <c r="J170" s="5">
        <v>177</v>
      </c>
      <c r="K170" s="5">
        <v>213</v>
      </c>
      <c r="L170" s="5">
        <v>3.9010999999999997E-2</v>
      </c>
      <c r="M170" s="5">
        <f>O170+Q170+V170</f>
        <v>9704</v>
      </c>
      <c r="N170" s="5">
        <v>81</v>
      </c>
      <c r="O170" s="5">
        <v>7846</v>
      </c>
      <c r="P170" s="5">
        <v>5460</v>
      </c>
      <c r="Q170" s="5">
        <v>0</v>
      </c>
      <c r="R170" s="5">
        <v>0</v>
      </c>
      <c r="S170" s="5">
        <f>R170+W170+P170</f>
        <v>6709</v>
      </c>
      <c r="T170" s="5">
        <v>14</v>
      </c>
      <c r="U170" s="5">
        <v>27</v>
      </c>
      <c r="V170" s="5">
        <v>1858</v>
      </c>
      <c r="W170" s="5">
        <v>1249</v>
      </c>
      <c r="X170" s="37">
        <f>O170/$M170</f>
        <v>0.80853256389117889</v>
      </c>
      <c r="Y170" s="37">
        <f>Q170/$M170</f>
        <v>0</v>
      </c>
      <c r="Z170" s="37">
        <f>V170/$M170</f>
        <v>0.19146743610882111</v>
      </c>
      <c r="AA170" s="37">
        <f>P170/$S170</f>
        <v>0.81383216574750339</v>
      </c>
      <c r="AB170" s="37">
        <f>R170/$S170</f>
        <v>0</v>
      </c>
      <c r="AC170" s="37">
        <f>W170/$S170</f>
        <v>0.18616783425249664</v>
      </c>
      <c r="AD170" s="36">
        <f>$N170/M170</f>
        <v>8.3470733718054406E-3</v>
      </c>
      <c r="AE170" s="36">
        <f>$N170/S170</f>
        <v>1.2073334327023401E-2</v>
      </c>
      <c r="AF170" s="37">
        <f>J170/K170</f>
        <v>0.83098591549295775</v>
      </c>
    </row>
    <row r="171" spans="1:32" x14ac:dyDescent="0.25">
      <c r="A171" s="2" t="s">
        <v>271</v>
      </c>
      <c r="B171" s="3" t="s">
        <v>24</v>
      </c>
      <c r="C171" s="4" t="s">
        <v>272</v>
      </c>
      <c r="D171" s="3" t="s">
        <v>26</v>
      </c>
      <c r="E171" s="3" t="s">
        <v>273</v>
      </c>
      <c r="F171" s="3" t="s">
        <v>28</v>
      </c>
      <c r="G171" s="3" t="s">
        <v>28</v>
      </c>
      <c r="H171" s="5">
        <v>771</v>
      </c>
      <c r="I171" s="5">
        <v>25</v>
      </c>
      <c r="J171" s="5">
        <v>737</v>
      </c>
      <c r="K171" s="5">
        <v>910</v>
      </c>
      <c r="L171" s="5">
        <v>6.3561000000000006E-2</v>
      </c>
      <c r="M171" s="5">
        <f>O171+Q171+V171</f>
        <v>25686</v>
      </c>
      <c r="N171" s="5">
        <v>215</v>
      </c>
      <c r="O171" s="5">
        <v>20777</v>
      </c>
      <c r="P171" s="5">
        <v>14317</v>
      </c>
      <c r="Q171" s="5">
        <v>0</v>
      </c>
      <c r="R171" s="5">
        <v>0</v>
      </c>
      <c r="S171" s="5">
        <f>R171+W171+P171</f>
        <v>17509</v>
      </c>
      <c r="T171" s="5">
        <v>57</v>
      </c>
      <c r="U171" s="5">
        <v>75</v>
      </c>
      <c r="V171" s="5">
        <v>4909</v>
      </c>
      <c r="W171" s="5">
        <v>3192</v>
      </c>
      <c r="X171" s="37">
        <f>O171/$M171</f>
        <v>0.80888421708323599</v>
      </c>
      <c r="Y171" s="37">
        <f>Q171/$M171</f>
        <v>0</v>
      </c>
      <c r="Z171" s="37">
        <f>V171/$M171</f>
        <v>0.19111578291676398</v>
      </c>
      <c r="AA171" s="37">
        <f>P171/$S171</f>
        <v>0.81769375749614481</v>
      </c>
      <c r="AB171" s="37">
        <f>R171/$S171</f>
        <v>0</v>
      </c>
      <c r="AC171" s="37">
        <f>W171/$S171</f>
        <v>0.18230624250385516</v>
      </c>
      <c r="AD171" s="36">
        <f>$N171/M171</f>
        <v>8.3703184614186722E-3</v>
      </c>
      <c r="AE171" s="36">
        <f>$N171/S171</f>
        <v>1.2279399166143127E-2</v>
      </c>
      <c r="AF171" s="37">
        <f>J171/K171</f>
        <v>0.8098901098901099</v>
      </c>
    </row>
    <row r="172" spans="1:32" x14ac:dyDescent="0.25">
      <c r="A172" s="2" t="s">
        <v>1366</v>
      </c>
      <c r="B172" s="3" t="s">
        <v>24</v>
      </c>
      <c r="C172" s="4" t="s">
        <v>1367</v>
      </c>
      <c r="D172" s="3" t="s">
        <v>26</v>
      </c>
      <c r="E172" s="3" t="s">
        <v>1368</v>
      </c>
      <c r="F172" s="3" t="s">
        <v>28</v>
      </c>
      <c r="G172" s="3" t="s">
        <v>28</v>
      </c>
      <c r="H172" s="5">
        <v>305</v>
      </c>
      <c r="I172" s="5">
        <v>15</v>
      </c>
      <c r="J172" s="5">
        <v>267</v>
      </c>
      <c r="K172" s="5">
        <v>290</v>
      </c>
      <c r="L172" s="5">
        <v>8.0021999999999996E-2</v>
      </c>
      <c r="M172" s="5">
        <f>O172+Q172+V172</f>
        <v>5244</v>
      </c>
      <c r="N172" s="5">
        <v>44</v>
      </c>
      <c r="O172" s="5">
        <v>5182</v>
      </c>
      <c r="P172" s="5">
        <v>3624</v>
      </c>
      <c r="Q172" s="5">
        <v>0</v>
      </c>
      <c r="R172" s="5">
        <v>0</v>
      </c>
      <c r="S172" s="5">
        <f>R172+W172+P172</f>
        <v>3665</v>
      </c>
      <c r="T172" s="5">
        <v>16</v>
      </c>
      <c r="U172" s="5">
        <v>0</v>
      </c>
      <c r="V172" s="5">
        <v>62</v>
      </c>
      <c r="W172" s="5">
        <v>41</v>
      </c>
      <c r="X172" s="37">
        <f>O172/$M172</f>
        <v>0.98817696414950418</v>
      </c>
      <c r="Y172" s="37">
        <f>Q172/$M172</f>
        <v>0</v>
      </c>
      <c r="Z172" s="37">
        <f>V172/$M172</f>
        <v>1.1823035850495805E-2</v>
      </c>
      <c r="AA172" s="37">
        <f>P172/$S172</f>
        <v>0.98881309686221008</v>
      </c>
      <c r="AB172" s="37">
        <f>R172/$S172</f>
        <v>0</v>
      </c>
      <c r="AC172" s="37">
        <f>W172/$S172</f>
        <v>1.1186903137789904E-2</v>
      </c>
      <c r="AD172" s="36">
        <f>$N172/M172</f>
        <v>8.3905415713196041E-3</v>
      </c>
      <c r="AE172" s="36">
        <f>$N172/S172</f>
        <v>1.2005457025920874E-2</v>
      </c>
      <c r="AF172" s="37">
        <f>J172/K172</f>
        <v>0.92068965517241375</v>
      </c>
    </row>
    <row r="173" spans="1:32" x14ac:dyDescent="0.25">
      <c r="A173" s="2" t="s">
        <v>1043</v>
      </c>
      <c r="B173" s="3" t="s">
        <v>24</v>
      </c>
      <c r="C173" s="4" t="s">
        <v>1044</v>
      </c>
      <c r="D173" s="3" t="s">
        <v>26</v>
      </c>
      <c r="E173" s="3" t="s">
        <v>1045</v>
      </c>
      <c r="F173" s="3" t="s">
        <v>28</v>
      </c>
      <c r="G173" s="3" t="s">
        <v>28</v>
      </c>
      <c r="H173" s="5">
        <v>198</v>
      </c>
      <c r="I173" s="5">
        <v>6</v>
      </c>
      <c r="J173" s="5">
        <v>218</v>
      </c>
      <c r="K173" s="5">
        <v>228</v>
      </c>
      <c r="L173" s="5">
        <v>4.4262999999999997E-2</v>
      </c>
      <c r="M173" s="5">
        <f>O173+Q173+V173</f>
        <v>7129</v>
      </c>
      <c r="N173" s="5">
        <v>60</v>
      </c>
      <c r="O173" s="5">
        <v>7124</v>
      </c>
      <c r="P173" s="5">
        <v>5151</v>
      </c>
      <c r="Q173" s="5">
        <v>0</v>
      </c>
      <c r="R173" s="5">
        <v>0</v>
      </c>
      <c r="S173" s="5">
        <f>R173+W173+P173</f>
        <v>5156</v>
      </c>
      <c r="T173" s="5">
        <v>18</v>
      </c>
      <c r="U173" s="5">
        <v>1</v>
      </c>
      <c r="V173" s="5">
        <v>5</v>
      </c>
      <c r="W173" s="5">
        <v>5</v>
      </c>
      <c r="X173" s="37">
        <f>O173/$M173</f>
        <v>0.99929863936035912</v>
      </c>
      <c r="Y173" s="37">
        <f>Q173/$M173</f>
        <v>0</v>
      </c>
      <c r="Z173" s="37">
        <f>V173/$M173</f>
        <v>7.0136063964090333E-4</v>
      </c>
      <c r="AA173" s="37">
        <f>P173/$S173</f>
        <v>0.99903025601241269</v>
      </c>
      <c r="AB173" s="37">
        <f>R173/$S173</f>
        <v>0</v>
      </c>
      <c r="AC173" s="37">
        <f>W173/$S173</f>
        <v>9.6974398758727695E-4</v>
      </c>
      <c r="AD173" s="36">
        <f>$N173/M173</f>
        <v>8.4163276756908396E-3</v>
      </c>
      <c r="AE173" s="36">
        <f>$N173/S173</f>
        <v>1.1636927851047323E-2</v>
      </c>
      <c r="AF173" s="37">
        <f>J173/K173</f>
        <v>0.95614035087719296</v>
      </c>
    </row>
    <row r="174" spans="1:32" x14ac:dyDescent="0.25">
      <c r="A174" s="2" t="s">
        <v>409</v>
      </c>
      <c r="B174" s="3" t="s">
        <v>24</v>
      </c>
      <c r="C174" s="4" t="s">
        <v>410</v>
      </c>
      <c r="D174" s="3" t="s">
        <v>26</v>
      </c>
      <c r="E174" s="3" t="s">
        <v>411</v>
      </c>
      <c r="F174" s="3" t="s">
        <v>28</v>
      </c>
      <c r="G174" s="3" t="s">
        <v>28</v>
      </c>
      <c r="H174" s="5">
        <v>608</v>
      </c>
      <c r="I174" s="5">
        <v>23</v>
      </c>
      <c r="J174" s="5">
        <v>572</v>
      </c>
      <c r="K174" s="5">
        <v>653</v>
      </c>
      <c r="L174" s="5">
        <v>5.8644000000000002E-2</v>
      </c>
      <c r="M174" s="5">
        <f>O174+Q174+V174</f>
        <v>18167</v>
      </c>
      <c r="N174" s="5">
        <v>153</v>
      </c>
      <c r="O174" s="5">
        <v>15846</v>
      </c>
      <c r="P174" s="5">
        <v>11135</v>
      </c>
      <c r="Q174" s="5">
        <v>0</v>
      </c>
      <c r="R174" s="5">
        <v>0</v>
      </c>
      <c r="S174" s="5">
        <f>R174+W174+P174</f>
        <v>12680</v>
      </c>
      <c r="T174" s="5">
        <v>63</v>
      </c>
      <c r="U174" s="5">
        <v>21</v>
      </c>
      <c r="V174" s="5">
        <v>2321</v>
      </c>
      <c r="W174" s="5">
        <v>1545</v>
      </c>
      <c r="X174" s="37">
        <f>O174/$M174</f>
        <v>0.87224087631419611</v>
      </c>
      <c r="Y174" s="37">
        <f>Q174/$M174</f>
        <v>0</v>
      </c>
      <c r="Z174" s="37">
        <f>V174/$M174</f>
        <v>0.12775912368580394</v>
      </c>
      <c r="AA174" s="37">
        <f>P174/$S174</f>
        <v>0.87815457413249209</v>
      </c>
      <c r="AB174" s="37">
        <f>R174/$S174</f>
        <v>0</v>
      </c>
      <c r="AC174" s="37">
        <f>W174/$S174</f>
        <v>0.12184542586750789</v>
      </c>
      <c r="AD174" s="36">
        <f>$N174/M174</f>
        <v>8.4218638190124949E-3</v>
      </c>
      <c r="AE174" s="36">
        <f>$N174/S174</f>
        <v>1.2066246056782335E-2</v>
      </c>
      <c r="AF174" s="37">
        <f>J174/K174</f>
        <v>0.87595712098009193</v>
      </c>
    </row>
    <row r="175" spans="1:32" x14ac:dyDescent="0.25">
      <c r="A175" s="2" t="s">
        <v>1653</v>
      </c>
      <c r="B175" s="3" t="s">
        <v>24</v>
      </c>
      <c r="C175" s="4" t="s">
        <v>1654</v>
      </c>
      <c r="D175" s="3" t="s">
        <v>26</v>
      </c>
      <c r="E175" s="3" t="s">
        <v>1655</v>
      </c>
      <c r="F175" s="3" t="s">
        <v>28</v>
      </c>
      <c r="G175" s="3" t="s">
        <v>28</v>
      </c>
      <c r="H175" s="5">
        <v>22</v>
      </c>
      <c r="I175" s="5">
        <v>0</v>
      </c>
      <c r="J175" s="5">
        <v>43</v>
      </c>
      <c r="K175" s="5">
        <v>47</v>
      </c>
      <c r="L175" s="5">
        <v>1.7433000000000001E-2</v>
      </c>
      <c r="M175" s="5">
        <f>O175+Q175+V175</f>
        <v>3818</v>
      </c>
      <c r="N175" s="5">
        <v>33</v>
      </c>
      <c r="O175" s="5">
        <v>3747</v>
      </c>
      <c r="P175" s="5">
        <v>2696</v>
      </c>
      <c r="Q175" s="5">
        <v>0</v>
      </c>
      <c r="R175" s="5">
        <v>0</v>
      </c>
      <c r="S175" s="5">
        <f>R175+W175+P175</f>
        <v>2750</v>
      </c>
      <c r="T175" s="5">
        <v>2</v>
      </c>
      <c r="U175" s="5">
        <v>1</v>
      </c>
      <c r="V175" s="5">
        <v>71</v>
      </c>
      <c r="W175" s="5">
        <v>54</v>
      </c>
      <c r="X175" s="37">
        <f>O175/$M175</f>
        <v>0.98140387637506543</v>
      </c>
      <c r="Y175" s="37">
        <f>Q175/$M175</f>
        <v>0</v>
      </c>
      <c r="Z175" s="37">
        <f>V175/$M175</f>
        <v>1.859612362493452E-2</v>
      </c>
      <c r="AA175" s="37">
        <f>P175/$S175</f>
        <v>0.98036363636363633</v>
      </c>
      <c r="AB175" s="37">
        <f>R175/$S175</f>
        <v>0</v>
      </c>
      <c r="AC175" s="37">
        <f>W175/$S175</f>
        <v>1.9636363636363636E-2</v>
      </c>
      <c r="AD175" s="36">
        <f>$N175/M175</f>
        <v>8.6432687270822425E-3</v>
      </c>
      <c r="AE175" s="36">
        <f>$N175/S175</f>
        <v>1.2E-2</v>
      </c>
      <c r="AF175" s="37">
        <f>J175/K175</f>
        <v>0.91489361702127658</v>
      </c>
    </row>
    <row r="176" spans="1:32" x14ac:dyDescent="0.25">
      <c r="A176" s="2" t="s">
        <v>1232</v>
      </c>
      <c r="B176" s="3" t="s">
        <v>24</v>
      </c>
      <c r="C176" s="4" t="s">
        <v>1233</v>
      </c>
      <c r="D176" s="3" t="s">
        <v>26</v>
      </c>
      <c r="E176" s="3" t="s">
        <v>1234</v>
      </c>
      <c r="F176" s="3" t="s">
        <v>28</v>
      </c>
      <c r="G176" s="3" t="s">
        <v>28</v>
      </c>
      <c r="H176" s="5">
        <v>70</v>
      </c>
      <c r="I176" s="5">
        <v>1</v>
      </c>
      <c r="J176" s="5">
        <v>75</v>
      </c>
      <c r="K176" s="5">
        <v>120</v>
      </c>
      <c r="L176" s="5">
        <v>2.8972000000000001E-2</v>
      </c>
      <c r="M176" s="5">
        <f>O176+Q176+V176</f>
        <v>6476</v>
      </c>
      <c r="N176" s="5">
        <v>56</v>
      </c>
      <c r="O176" s="5">
        <v>5566</v>
      </c>
      <c r="P176" s="5">
        <v>4142</v>
      </c>
      <c r="Q176" s="5">
        <v>0</v>
      </c>
      <c r="R176" s="5">
        <v>0</v>
      </c>
      <c r="S176" s="5">
        <f>R176+W176+P176</f>
        <v>4796</v>
      </c>
      <c r="T176" s="5">
        <v>8</v>
      </c>
      <c r="U176" s="5">
        <v>2</v>
      </c>
      <c r="V176" s="5">
        <v>910</v>
      </c>
      <c r="W176" s="5">
        <v>654</v>
      </c>
      <c r="X176" s="37">
        <f>O176/$M176</f>
        <v>0.85948116121062379</v>
      </c>
      <c r="Y176" s="37">
        <f>Q176/$M176</f>
        <v>0</v>
      </c>
      <c r="Z176" s="37">
        <f>V176/$M176</f>
        <v>0.14051883878937615</v>
      </c>
      <c r="AA176" s="37">
        <f>P176/$S176</f>
        <v>0.86363636363636365</v>
      </c>
      <c r="AB176" s="37">
        <f>R176/$S176</f>
        <v>0</v>
      </c>
      <c r="AC176" s="37">
        <f>W176/$S176</f>
        <v>0.13636363636363635</v>
      </c>
      <c r="AD176" s="36">
        <f>$N176/M176</f>
        <v>8.6473131562693015E-3</v>
      </c>
      <c r="AE176" s="36">
        <f>$N176/S176</f>
        <v>1.1676396997497914E-2</v>
      </c>
      <c r="AF176" s="37">
        <f>J176/K176</f>
        <v>0.625</v>
      </c>
    </row>
    <row r="177" spans="1:32" x14ac:dyDescent="0.25">
      <c r="A177" s="2" t="s">
        <v>1641</v>
      </c>
      <c r="B177" s="3" t="s">
        <v>24</v>
      </c>
      <c r="C177" s="4" t="s">
        <v>1642</v>
      </c>
      <c r="D177" s="3" t="s">
        <v>26</v>
      </c>
      <c r="E177" s="3" t="s">
        <v>1643</v>
      </c>
      <c r="F177" s="3" t="s">
        <v>28</v>
      </c>
      <c r="G177" s="3" t="s">
        <v>28</v>
      </c>
      <c r="H177" s="5">
        <v>24</v>
      </c>
      <c r="I177" s="5">
        <v>0</v>
      </c>
      <c r="J177" s="5">
        <v>56</v>
      </c>
      <c r="K177" s="5">
        <v>59</v>
      </c>
      <c r="L177" s="5">
        <v>2.1699E-2</v>
      </c>
      <c r="M177" s="5">
        <f>O177+Q177+V177</f>
        <v>3979</v>
      </c>
      <c r="N177" s="5">
        <v>35</v>
      </c>
      <c r="O177" s="5">
        <v>3796</v>
      </c>
      <c r="P177" s="5">
        <v>2719</v>
      </c>
      <c r="Q177" s="5">
        <v>0</v>
      </c>
      <c r="R177" s="5">
        <v>0</v>
      </c>
      <c r="S177" s="5">
        <f>R177+W177+P177</f>
        <v>2852</v>
      </c>
      <c r="T177" s="5">
        <v>11</v>
      </c>
      <c r="U177" s="5">
        <v>5</v>
      </c>
      <c r="V177" s="5">
        <v>183</v>
      </c>
      <c r="W177" s="5">
        <v>133</v>
      </c>
      <c r="X177" s="37">
        <f>O177/$M177</f>
        <v>0.95400854486051767</v>
      </c>
      <c r="Y177" s="37">
        <f>Q177/$M177</f>
        <v>0</v>
      </c>
      <c r="Z177" s="37">
        <f>V177/$M177</f>
        <v>4.599145513948228E-2</v>
      </c>
      <c r="AA177" s="37">
        <f>P177/$S177</f>
        <v>0.95336605890603088</v>
      </c>
      <c r="AB177" s="37">
        <f>R177/$S177</f>
        <v>0</v>
      </c>
      <c r="AC177" s="37">
        <f>W177/$S177</f>
        <v>4.6633941093969143E-2</v>
      </c>
      <c r="AD177" s="36">
        <f>$N177/M177</f>
        <v>8.7961799447097266E-3</v>
      </c>
      <c r="AE177" s="36">
        <f>$N177/S177</f>
        <v>1.2272089761570827E-2</v>
      </c>
      <c r="AF177" s="37">
        <f>J177/K177</f>
        <v>0.94915254237288138</v>
      </c>
    </row>
    <row r="178" spans="1:32" x14ac:dyDescent="0.25">
      <c r="A178" s="2" t="s">
        <v>555</v>
      </c>
      <c r="B178" s="3" t="s">
        <v>24</v>
      </c>
      <c r="C178" s="4" t="s">
        <v>556</v>
      </c>
      <c r="D178" s="3" t="s">
        <v>26</v>
      </c>
      <c r="E178" s="3" t="s">
        <v>557</v>
      </c>
      <c r="F178" s="3" t="s">
        <v>28</v>
      </c>
      <c r="G178" s="3" t="s">
        <v>28</v>
      </c>
      <c r="H178" s="5">
        <v>751</v>
      </c>
      <c r="I178" s="5">
        <v>26</v>
      </c>
      <c r="J178" s="5">
        <v>564</v>
      </c>
      <c r="K178" s="5">
        <v>643</v>
      </c>
      <c r="L178" s="5">
        <v>7.0892999999999998E-2</v>
      </c>
      <c r="M178" s="5">
        <f>O178+Q178+V178</f>
        <v>13409</v>
      </c>
      <c r="N178" s="5">
        <v>118</v>
      </c>
      <c r="O178" s="5">
        <v>12392</v>
      </c>
      <c r="P178" s="5">
        <v>9070</v>
      </c>
      <c r="Q178" s="5">
        <v>0</v>
      </c>
      <c r="R178" s="5">
        <v>0</v>
      </c>
      <c r="S178" s="5">
        <f>R178+W178+P178</f>
        <v>9751</v>
      </c>
      <c r="T178" s="5">
        <v>20</v>
      </c>
      <c r="U178" s="5">
        <v>9</v>
      </c>
      <c r="V178" s="5">
        <v>1017</v>
      </c>
      <c r="W178" s="5">
        <v>681</v>
      </c>
      <c r="X178" s="37">
        <f>O178/$M178</f>
        <v>0.92415541800283396</v>
      </c>
      <c r="Y178" s="37">
        <f>Q178/$M178</f>
        <v>0</v>
      </c>
      <c r="Z178" s="37">
        <f>V178/$M178</f>
        <v>7.584458199716608E-2</v>
      </c>
      <c r="AA178" s="37">
        <f>P178/$S178</f>
        <v>0.93016100912726896</v>
      </c>
      <c r="AB178" s="37">
        <f>R178/$S178</f>
        <v>0</v>
      </c>
      <c r="AC178" s="37">
        <f>W178/$S178</f>
        <v>6.9838990872731002E-2</v>
      </c>
      <c r="AD178" s="36">
        <f>$N178/M178</f>
        <v>8.8000596614214339E-3</v>
      </c>
      <c r="AE178" s="36">
        <f>$N178/S178</f>
        <v>1.2101322941236796E-2</v>
      </c>
      <c r="AF178" s="37">
        <f>J178/K178</f>
        <v>0.87713841368584755</v>
      </c>
    </row>
    <row r="179" spans="1:32" x14ac:dyDescent="0.25">
      <c r="A179" s="2" t="s">
        <v>262</v>
      </c>
      <c r="B179" s="3" t="s">
        <v>24</v>
      </c>
      <c r="C179" s="4" t="s">
        <v>263</v>
      </c>
      <c r="D179" s="3" t="s">
        <v>26</v>
      </c>
      <c r="E179" s="3" t="s">
        <v>264</v>
      </c>
      <c r="F179" s="3" t="s">
        <v>28</v>
      </c>
      <c r="G179" s="3" t="s">
        <v>28</v>
      </c>
      <c r="H179" s="5">
        <v>2314</v>
      </c>
      <c r="I179" s="5">
        <v>180</v>
      </c>
      <c r="J179" s="5">
        <v>1330</v>
      </c>
      <c r="K179" s="5">
        <v>1599</v>
      </c>
      <c r="L179" s="5">
        <v>0.107395</v>
      </c>
      <c r="M179" s="5">
        <f>O179+Q179+V179</f>
        <v>26479</v>
      </c>
      <c r="N179" s="5">
        <v>236</v>
      </c>
      <c r="O179" s="5">
        <v>21966</v>
      </c>
      <c r="P179" s="5">
        <v>14889</v>
      </c>
      <c r="Q179" s="5">
        <v>0</v>
      </c>
      <c r="R179" s="5">
        <v>0</v>
      </c>
      <c r="S179" s="5">
        <f>R179+W179+P179</f>
        <v>17970</v>
      </c>
      <c r="T179" s="5">
        <v>255</v>
      </c>
      <c r="U179" s="5">
        <v>53</v>
      </c>
      <c r="V179" s="5">
        <v>4513</v>
      </c>
      <c r="W179" s="5">
        <v>3081</v>
      </c>
      <c r="X179" s="37">
        <f>O179/$M179</f>
        <v>0.82956304996412256</v>
      </c>
      <c r="Y179" s="37">
        <f>Q179/$M179</f>
        <v>0</v>
      </c>
      <c r="Z179" s="37">
        <f>V179/$M179</f>
        <v>0.1704369500358775</v>
      </c>
      <c r="AA179" s="37">
        <f>P179/$S179</f>
        <v>0.82854757929883138</v>
      </c>
      <c r="AB179" s="37">
        <f>R179/$S179</f>
        <v>0</v>
      </c>
      <c r="AC179" s="37">
        <f>W179/$S179</f>
        <v>0.17145242070116862</v>
      </c>
      <c r="AD179" s="36">
        <f>$N179/M179</f>
        <v>8.9127232901544621E-3</v>
      </c>
      <c r="AE179" s="36">
        <f>$N179/S179</f>
        <v>1.3132999443516973E-2</v>
      </c>
      <c r="AF179" s="37">
        <f>J179/K179</f>
        <v>0.83176985616010002</v>
      </c>
    </row>
    <row r="180" spans="1:32" x14ac:dyDescent="0.25">
      <c r="A180" s="2" t="s">
        <v>1073</v>
      </c>
      <c r="B180" s="3" t="s">
        <v>24</v>
      </c>
      <c r="C180" s="4" t="s">
        <v>1074</v>
      </c>
      <c r="D180" s="3" t="s">
        <v>26</v>
      </c>
      <c r="E180" s="3" t="s">
        <v>1075</v>
      </c>
      <c r="F180" s="3" t="s">
        <v>28</v>
      </c>
      <c r="G180" s="3" t="s">
        <v>28</v>
      </c>
      <c r="H180" s="5">
        <v>291</v>
      </c>
      <c r="I180" s="5">
        <v>21</v>
      </c>
      <c r="J180" s="5">
        <v>250</v>
      </c>
      <c r="K180" s="5">
        <v>275</v>
      </c>
      <c r="L180" s="5">
        <v>5.5599999999999997E-2</v>
      </c>
      <c r="M180" s="5">
        <f>O180+Q180+V180</f>
        <v>7348</v>
      </c>
      <c r="N180" s="5">
        <v>66</v>
      </c>
      <c r="O180" s="5">
        <v>7030</v>
      </c>
      <c r="P180" s="5">
        <v>4946</v>
      </c>
      <c r="Q180" s="5">
        <v>0</v>
      </c>
      <c r="R180" s="5">
        <v>0</v>
      </c>
      <c r="S180" s="5">
        <f>R180+W180+P180</f>
        <v>5173</v>
      </c>
      <c r="T180" s="5">
        <v>31</v>
      </c>
      <c r="U180" s="5">
        <v>2</v>
      </c>
      <c r="V180" s="5">
        <v>318</v>
      </c>
      <c r="W180" s="5">
        <v>227</v>
      </c>
      <c r="X180" s="37">
        <f>O180/$M180</f>
        <v>0.95672291780076213</v>
      </c>
      <c r="Y180" s="37">
        <f>Q180/$M180</f>
        <v>0</v>
      </c>
      <c r="Z180" s="37">
        <f>V180/$M180</f>
        <v>4.3277082199237885E-2</v>
      </c>
      <c r="AA180" s="37">
        <f>P180/$S180</f>
        <v>0.95611830659191954</v>
      </c>
      <c r="AB180" s="37">
        <f>R180/$S180</f>
        <v>0</v>
      </c>
      <c r="AC180" s="37">
        <f>W180/$S180</f>
        <v>4.3881693408080416E-2</v>
      </c>
      <c r="AD180" s="36">
        <f>$N180/M180</f>
        <v>8.9820359281437123E-3</v>
      </c>
      <c r="AE180" s="36">
        <f>$N180/S180</f>
        <v>1.2758554030543205E-2</v>
      </c>
      <c r="AF180" s="37">
        <f>J180/K180</f>
        <v>0.90909090909090906</v>
      </c>
    </row>
    <row r="181" spans="1:32" x14ac:dyDescent="0.25">
      <c r="A181" s="2" t="s">
        <v>283</v>
      </c>
      <c r="B181" s="3" t="s">
        <v>24</v>
      </c>
      <c r="C181" s="4" t="s">
        <v>284</v>
      </c>
      <c r="D181" s="3" t="s">
        <v>26</v>
      </c>
      <c r="E181" s="3" t="s">
        <v>285</v>
      </c>
      <c r="F181" s="3" t="s">
        <v>28</v>
      </c>
      <c r="G181" s="3" t="s">
        <v>28</v>
      </c>
      <c r="H181" s="5">
        <v>926</v>
      </c>
      <c r="I181" s="5">
        <v>31</v>
      </c>
      <c r="J181" s="5">
        <v>923</v>
      </c>
      <c r="K181" s="5">
        <v>1036</v>
      </c>
      <c r="L181" s="5">
        <v>7.4175000000000005E-2</v>
      </c>
      <c r="M181" s="5">
        <f>O181+Q181+V181</f>
        <v>22979</v>
      </c>
      <c r="N181" s="5">
        <v>207</v>
      </c>
      <c r="O181" s="5">
        <v>19340</v>
      </c>
      <c r="P181" s="5">
        <v>13967</v>
      </c>
      <c r="Q181" s="5">
        <v>0</v>
      </c>
      <c r="R181" s="5">
        <v>0</v>
      </c>
      <c r="S181" s="5">
        <f>R181+W181+P181</f>
        <v>16464</v>
      </c>
      <c r="T181" s="5">
        <v>92</v>
      </c>
      <c r="U181" s="5">
        <v>44</v>
      </c>
      <c r="V181" s="5">
        <v>3639</v>
      </c>
      <c r="W181" s="5">
        <v>2497</v>
      </c>
      <c r="X181" s="37">
        <f>O181/$M181</f>
        <v>0.84163801732016186</v>
      </c>
      <c r="Y181" s="37">
        <f>Q181/$M181</f>
        <v>0</v>
      </c>
      <c r="Z181" s="37">
        <f>V181/$M181</f>
        <v>0.15836198267983811</v>
      </c>
      <c r="AA181" s="37">
        <f>P181/$S181</f>
        <v>0.84833576287657919</v>
      </c>
      <c r="AB181" s="37">
        <f>R181/$S181</f>
        <v>0</v>
      </c>
      <c r="AC181" s="37">
        <f>W181/$S181</f>
        <v>0.15166423712342081</v>
      </c>
      <c r="AD181" s="36">
        <f>$N181/M181</f>
        <v>9.0082249009965625E-3</v>
      </c>
      <c r="AE181" s="36">
        <f>$N181/S181</f>
        <v>1.2572886297376093E-2</v>
      </c>
      <c r="AF181" s="37">
        <f>J181/K181</f>
        <v>0.89092664092664098</v>
      </c>
    </row>
    <row r="182" spans="1:32" x14ac:dyDescent="0.25">
      <c r="A182" s="2" t="s">
        <v>310</v>
      </c>
      <c r="B182" s="3" t="s">
        <v>24</v>
      </c>
      <c r="C182" s="4" t="s">
        <v>311</v>
      </c>
      <c r="D182" s="3" t="s">
        <v>26</v>
      </c>
      <c r="E182" s="3" t="s">
        <v>312</v>
      </c>
      <c r="F182" s="3" t="s">
        <v>28</v>
      </c>
      <c r="G182" s="3" t="s">
        <v>28</v>
      </c>
      <c r="H182" s="5">
        <v>1084</v>
      </c>
      <c r="I182" s="5">
        <v>31</v>
      </c>
      <c r="J182" s="5">
        <v>703</v>
      </c>
      <c r="K182" s="5">
        <v>1011</v>
      </c>
      <c r="L182" s="5">
        <v>7.4441999999999994E-2</v>
      </c>
      <c r="M182" s="5">
        <f>O182+Q182+V182</f>
        <v>26353</v>
      </c>
      <c r="N182" s="5">
        <v>238</v>
      </c>
      <c r="O182" s="5">
        <v>19880</v>
      </c>
      <c r="P182" s="5">
        <v>13581</v>
      </c>
      <c r="Q182" s="5">
        <v>0</v>
      </c>
      <c r="R182" s="5">
        <v>0</v>
      </c>
      <c r="S182" s="5">
        <f>R182+W182+P182</f>
        <v>17832</v>
      </c>
      <c r="T182" s="5">
        <v>64</v>
      </c>
      <c r="U182" s="5">
        <v>29</v>
      </c>
      <c r="V182" s="5">
        <v>6473</v>
      </c>
      <c r="W182" s="5">
        <v>4251</v>
      </c>
      <c r="X182" s="37">
        <f>O182/$M182</f>
        <v>0.75437331613099079</v>
      </c>
      <c r="Y182" s="37">
        <f>Q182/$M182</f>
        <v>0</v>
      </c>
      <c r="Z182" s="37">
        <f>V182/$M182</f>
        <v>0.24562668386900921</v>
      </c>
      <c r="AA182" s="37">
        <f>P182/$S182</f>
        <v>0.76160834454912518</v>
      </c>
      <c r="AB182" s="37">
        <f>R182/$S182</f>
        <v>0</v>
      </c>
      <c r="AC182" s="37">
        <f>W182/$S182</f>
        <v>0.23839165545087485</v>
      </c>
      <c r="AD182" s="36">
        <f>$N182/M182</f>
        <v>9.0312298410048196E-3</v>
      </c>
      <c r="AE182" s="36">
        <f>$N182/S182</f>
        <v>1.3346792283535218E-2</v>
      </c>
      <c r="AF182" s="37">
        <f>J182/K182</f>
        <v>0.695351137487636</v>
      </c>
    </row>
    <row r="183" spans="1:32" x14ac:dyDescent="0.25">
      <c r="A183" s="2" t="s">
        <v>1226</v>
      </c>
      <c r="B183" s="3" t="s">
        <v>24</v>
      </c>
      <c r="C183" s="4" t="s">
        <v>1227</v>
      </c>
      <c r="D183" s="3" t="s">
        <v>26</v>
      </c>
      <c r="E183" s="3" t="s">
        <v>1228</v>
      </c>
      <c r="F183" s="3" t="s">
        <v>28</v>
      </c>
      <c r="G183" s="3" t="s">
        <v>28</v>
      </c>
      <c r="H183" s="5">
        <v>114</v>
      </c>
      <c r="I183" s="5">
        <v>3</v>
      </c>
      <c r="J183" s="5">
        <v>136</v>
      </c>
      <c r="K183" s="5">
        <v>147</v>
      </c>
      <c r="L183" s="5">
        <v>3.5166999999999997E-2</v>
      </c>
      <c r="M183" s="5">
        <f>O183+Q183+V183</f>
        <v>6051</v>
      </c>
      <c r="N183" s="5">
        <v>55</v>
      </c>
      <c r="O183" s="5">
        <v>5970</v>
      </c>
      <c r="P183" s="5">
        <v>4180</v>
      </c>
      <c r="Q183" s="5">
        <v>0</v>
      </c>
      <c r="R183" s="5">
        <v>0</v>
      </c>
      <c r="S183" s="5">
        <f>R183+W183+P183</f>
        <v>4240</v>
      </c>
      <c r="T183" s="5">
        <v>6</v>
      </c>
      <c r="U183" s="5">
        <v>3</v>
      </c>
      <c r="V183" s="5">
        <v>81</v>
      </c>
      <c r="W183" s="5">
        <v>60</v>
      </c>
      <c r="X183" s="37">
        <f>O183/$M183</f>
        <v>0.98661378284581058</v>
      </c>
      <c r="Y183" s="37">
        <f>Q183/$M183</f>
        <v>0</v>
      </c>
      <c r="Z183" s="37">
        <f>V183/$M183</f>
        <v>1.3386217154189391E-2</v>
      </c>
      <c r="AA183" s="37">
        <f>P183/$S183</f>
        <v>0.98584905660377353</v>
      </c>
      <c r="AB183" s="37">
        <f>R183/$S183</f>
        <v>0</v>
      </c>
      <c r="AC183" s="37">
        <f>W183/$S183</f>
        <v>1.4150943396226415E-2</v>
      </c>
      <c r="AD183" s="36">
        <f>$N183/M183</f>
        <v>9.0894067096347706E-3</v>
      </c>
      <c r="AE183" s="36">
        <f>$N183/S183</f>
        <v>1.2971698113207548E-2</v>
      </c>
      <c r="AF183" s="37">
        <f>J183/K183</f>
        <v>0.92517006802721091</v>
      </c>
    </row>
    <row r="184" spans="1:32" x14ac:dyDescent="0.25">
      <c r="A184" s="2" t="s">
        <v>69</v>
      </c>
      <c r="B184" s="3" t="s">
        <v>24</v>
      </c>
      <c r="C184" s="4" t="s">
        <v>70</v>
      </c>
      <c r="D184" s="3" t="s">
        <v>26</v>
      </c>
      <c r="E184" s="3" t="s">
        <v>71</v>
      </c>
      <c r="F184" s="3" t="s">
        <v>28</v>
      </c>
      <c r="G184" s="3" t="s">
        <v>28</v>
      </c>
      <c r="H184" s="5">
        <v>2169</v>
      </c>
      <c r="I184" s="5">
        <v>44</v>
      </c>
      <c r="J184" s="5">
        <v>1749</v>
      </c>
      <c r="K184" s="5">
        <v>2863</v>
      </c>
      <c r="L184" s="5">
        <v>8.1261E-2</v>
      </c>
      <c r="M184" s="5">
        <f>O184+Q184+V184</f>
        <v>88386</v>
      </c>
      <c r="N184" s="5">
        <v>809</v>
      </c>
      <c r="O184" s="5">
        <v>54488</v>
      </c>
      <c r="P184" s="5">
        <v>35232</v>
      </c>
      <c r="Q184" s="5">
        <v>0</v>
      </c>
      <c r="R184" s="5">
        <v>0</v>
      </c>
      <c r="S184" s="5">
        <f>R184+W184+P184</f>
        <v>57652</v>
      </c>
      <c r="T184" s="5">
        <v>131</v>
      </c>
      <c r="U184" s="5">
        <v>344</v>
      </c>
      <c r="V184" s="5">
        <v>33898</v>
      </c>
      <c r="W184" s="5">
        <v>22420</v>
      </c>
      <c r="X184" s="37">
        <f>O184/$M184</f>
        <v>0.61647772271626733</v>
      </c>
      <c r="Y184" s="37">
        <f>Q184/$M184</f>
        <v>0</v>
      </c>
      <c r="Z184" s="37">
        <f>V184/$M184</f>
        <v>0.38352227728373273</v>
      </c>
      <c r="AA184" s="37">
        <f>P184/$S184</f>
        <v>0.61111496565600498</v>
      </c>
      <c r="AB184" s="37">
        <f>R184/$S184</f>
        <v>0</v>
      </c>
      <c r="AC184" s="37">
        <f>W184/$S184</f>
        <v>0.38888503434399502</v>
      </c>
      <c r="AD184" s="36">
        <f>$N184/M184</f>
        <v>9.153033285814495E-3</v>
      </c>
      <c r="AE184" s="36">
        <f>$N184/S184</f>
        <v>1.4032470686186082E-2</v>
      </c>
      <c r="AF184" s="37">
        <f>J184/K184</f>
        <v>0.61089765979741528</v>
      </c>
    </row>
    <row r="185" spans="1:32" x14ac:dyDescent="0.25">
      <c r="A185" s="2" t="s">
        <v>195</v>
      </c>
      <c r="B185" s="3" t="s">
        <v>24</v>
      </c>
      <c r="C185" s="4" t="s">
        <v>196</v>
      </c>
      <c r="D185" s="3" t="s">
        <v>26</v>
      </c>
      <c r="E185" s="3" t="s">
        <v>197</v>
      </c>
      <c r="F185" s="3" t="s">
        <v>28</v>
      </c>
      <c r="G185" s="3" t="s">
        <v>28</v>
      </c>
      <c r="H185" s="5">
        <v>1174</v>
      </c>
      <c r="I185" s="5">
        <v>39</v>
      </c>
      <c r="J185" s="5">
        <v>1198</v>
      </c>
      <c r="K185" s="5">
        <v>1503</v>
      </c>
      <c r="L185" s="5">
        <v>7.5505000000000003E-2</v>
      </c>
      <c r="M185" s="5">
        <f>O185+Q185+V185</f>
        <v>38199</v>
      </c>
      <c r="N185" s="5">
        <v>355</v>
      </c>
      <c r="O185" s="5">
        <v>29140</v>
      </c>
      <c r="P185" s="5">
        <v>19906</v>
      </c>
      <c r="Q185" s="5">
        <v>0</v>
      </c>
      <c r="R185" s="5">
        <v>0</v>
      </c>
      <c r="S185" s="5">
        <f>R185+W185+P185</f>
        <v>25948</v>
      </c>
      <c r="T185" s="5">
        <v>252</v>
      </c>
      <c r="U185" s="5">
        <v>107</v>
      </c>
      <c r="V185" s="5">
        <v>9059</v>
      </c>
      <c r="W185" s="5">
        <v>6042</v>
      </c>
      <c r="X185" s="37">
        <f>O185/$M185</f>
        <v>0.76284719495274744</v>
      </c>
      <c r="Y185" s="37">
        <f>Q185/$M185</f>
        <v>0</v>
      </c>
      <c r="Z185" s="37">
        <f>V185/$M185</f>
        <v>0.23715280504725256</v>
      </c>
      <c r="AA185" s="37">
        <f>P185/$S185</f>
        <v>0.76714968398335137</v>
      </c>
      <c r="AB185" s="37">
        <f>R185/$S185</f>
        <v>0</v>
      </c>
      <c r="AC185" s="37">
        <f>W185/$S185</f>
        <v>0.23285031601664868</v>
      </c>
      <c r="AD185" s="36">
        <f>$N185/M185</f>
        <v>9.2934370009686122E-3</v>
      </c>
      <c r="AE185" s="36">
        <f>$N185/S185</f>
        <v>1.368120857098813E-2</v>
      </c>
      <c r="AF185" s="37">
        <f>J185/K185</f>
        <v>0.79707252162341979</v>
      </c>
    </row>
    <row r="186" spans="1:32" x14ac:dyDescent="0.25">
      <c r="A186" s="2" t="s">
        <v>909</v>
      </c>
      <c r="B186" s="3" t="s">
        <v>24</v>
      </c>
      <c r="C186" s="4" t="s">
        <v>910</v>
      </c>
      <c r="D186" s="3" t="s">
        <v>26</v>
      </c>
      <c r="E186" s="3" t="s">
        <v>911</v>
      </c>
      <c r="F186" s="3" t="s">
        <v>28</v>
      </c>
      <c r="G186" s="3" t="s">
        <v>28</v>
      </c>
      <c r="H186" s="5">
        <v>347</v>
      </c>
      <c r="I186" s="5">
        <v>21</v>
      </c>
      <c r="J186" s="5">
        <v>295</v>
      </c>
      <c r="K186" s="5">
        <v>340</v>
      </c>
      <c r="L186" s="5">
        <v>5.8833999999999997E-2</v>
      </c>
      <c r="M186" s="5">
        <f>O186+Q186+V186</f>
        <v>8719</v>
      </c>
      <c r="N186" s="5">
        <v>83</v>
      </c>
      <c r="O186" s="5">
        <v>8201</v>
      </c>
      <c r="P186" s="5">
        <v>5779</v>
      </c>
      <c r="Q186" s="5">
        <v>0</v>
      </c>
      <c r="R186" s="5">
        <v>0</v>
      </c>
      <c r="S186" s="5">
        <f>R186+W186+P186</f>
        <v>6166</v>
      </c>
      <c r="T186" s="5">
        <v>35</v>
      </c>
      <c r="U186" s="5">
        <v>7</v>
      </c>
      <c r="V186" s="5">
        <v>518</v>
      </c>
      <c r="W186" s="5">
        <v>387</v>
      </c>
      <c r="X186" s="37">
        <f>O186/$M186</f>
        <v>0.94058951714646177</v>
      </c>
      <c r="Y186" s="37">
        <f>Q186/$M186</f>
        <v>0</v>
      </c>
      <c r="Z186" s="37">
        <f>V186/$M186</f>
        <v>5.9410482853538248E-2</v>
      </c>
      <c r="AA186" s="37">
        <f>P186/$S186</f>
        <v>0.93723645799545896</v>
      </c>
      <c r="AB186" s="37">
        <f>R186/$S186</f>
        <v>0</v>
      </c>
      <c r="AC186" s="37">
        <f>W186/$S186</f>
        <v>6.2763542004541026E-2</v>
      </c>
      <c r="AD186" s="36">
        <f>$N186/M186</f>
        <v>9.5194403027870165E-3</v>
      </c>
      <c r="AE186" s="36">
        <f>$N186/S186</f>
        <v>1.3460914693480376E-2</v>
      </c>
      <c r="AF186" s="37">
        <f>J186/K186</f>
        <v>0.86764705882352944</v>
      </c>
    </row>
    <row r="187" spans="1:32" x14ac:dyDescent="0.25">
      <c r="A187" s="2" t="s">
        <v>576</v>
      </c>
      <c r="B187" s="3" t="s">
        <v>24</v>
      </c>
      <c r="C187" s="4" t="s">
        <v>577</v>
      </c>
      <c r="D187" s="3" t="s">
        <v>26</v>
      </c>
      <c r="E187" s="3" t="s">
        <v>578</v>
      </c>
      <c r="F187" s="3" t="s">
        <v>28</v>
      </c>
      <c r="G187" s="3" t="s">
        <v>28</v>
      </c>
      <c r="H187" s="5">
        <v>1187</v>
      </c>
      <c r="I187" s="5">
        <v>225</v>
      </c>
      <c r="J187" s="5">
        <v>736</v>
      </c>
      <c r="K187" s="5">
        <v>860</v>
      </c>
      <c r="L187" s="5">
        <v>9.8975999999999995E-2</v>
      </c>
      <c r="M187" s="5">
        <f>O187+Q187+V187</f>
        <v>13625</v>
      </c>
      <c r="N187" s="5">
        <v>130</v>
      </c>
      <c r="O187" s="5">
        <v>12519</v>
      </c>
      <c r="P187" s="5">
        <v>8689</v>
      </c>
      <c r="Q187" s="5">
        <v>0</v>
      </c>
      <c r="R187" s="5">
        <v>0</v>
      </c>
      <c r="S187" s="5">
        <f>R187+W187+P187</f>
        <v>9486</v>
      </c>
      <c r="T187" s="5">
        <v>105</v>
      </c>
      <c r="U187" s="5">
        <v>20</v>
      </c>
      <c r="V187" s="5">
        <v>1106</v>
      </c>
      <c r="W187" s="5">
        <v>797</v>
      </c>
      <c r="X187" s="37">
        <f>O187/$M187</f>
        <v>0.91882568807339449</v>
      </c>
      <c r="Y187" s="37">
        <f>Q187/$M187</f>
        <v>0</v>
      </c>
      <c r="Z187" s="37">
        <f>V187/$M187</f>
        <v>8.11743119266055E-2</v>
      </c>
      <c r="AA187" s="37">
        <f>P187/$S187</f>
        <v>0.91598144634197765</v>
      </c>
      <c r="AB187" s="37">
        <f>R187/$S187</f>
        <v>0</v>
      </c>
      <c r="AC187" s="37">
        <f>W187/$S187</f>
        <v>8.4018553658022355E-2</v>
      </c>
      <c r="AD187" s="36">
        <f>$N187/M187</f>
        <v>9.541284403669725E-3</v>
      </c>
      <c r="AE187" s="36">
        <f>$N187/S187</f>
        <v>1.3704406493780307E-2</v>
      </c>
      <c r="AF187" s="37">
        <f>J187/K187</f>
        <v>0.85581395348837208</v>
      </c>
    </row>
    <row r="188" spans="1:32" x14ac:dyDescent="0.25">
      <c r="A188" s="2" t="s">
        <v>186</v>
      </c>
      <c r="B188" s="3" t="s">
        <v>24</v>
      </c>
      <c r="C188" s="4" t="s">
        <v>187</v>
      </c>
      <c r="D188" s="3" t="s">
        <v>26</v>
      </c>
      <c r="E188" s="3" t="s">
        <v>188</v>
      </c>
      <c r="F188" s="3" t="s">
        <v>28</v>
      </c>
      <c r="G188" s="3" t="s">
        <v>28</v>
      </c>
      <c r="H188" s="5">
        <v>1454</v>
      </c>
      <c r="I188" s="5">
        <v>50</v>
      </c>
      <c r="J188" s="5">
        <v>1292</v>
      </c>
      <c r="K188" s="5">
        <v>1639</v>
      </c>
      <c r="L188" s="5">
        <v>8.0052999999999999E-2</v>
      </c>
      <c r="M188" s="5">
        <f>O188+Q188+V188</f>
        <v>39555</v>
      </c>
      <c r="N188" s="5">
        <v>381</v>
      </c>
      <c r="O188" s="5">
        <v>29916</v>
      </c>
      <c r="P188" s="5">
        <v>20474</v>
      </c>
      <c r="Q188" s="5">
        <v>0</v>
      </c>
      <c r="R188" s="5">
        <v>0</v>
      </c>
      <c r="S188" s="5">
        <f>R188+W188+P188</f>
        <v>26824</v>
      </c>
      <c r="T188" s="5">
        <v>140</v>
      </c>
      <c r="U188" s="5">
        <v>95</v>
      </c>
      <c r="V188" s="5">
        <v>9639</v>
      </c>
      <c r="W188" s="5">
        <v>6350</v>
      </c>
      <c r="X188" s="37">
        <f>O188/$M188</f>
        <v>0.75631399317406145</v>
      </c>
      <c r="Y188" s="37">
        <f>Q188/$M188</f>
        <v>0</v>
      </c>
      <c r="Z188" s="37">
        <f>V188/$M188</f>
        <v>0.24368600682593858</v>
      </c>
      <c r="AA188" s="37">
        <f>P188/$S188</f>
        <v>0.7632716969877722</v>
      </c>
      <c r="AB188" s="37">
        <f>R188/$S188</f>
        <v>0</v>
      </c>
      <c r="AC188" s="37">
        <f>W188/$S188</f>
        <v>0.23672830301222786</v>
      </c>
      <c r="AD188" s="36">
        <f>$N188/M188</f>
        <v>9.6321577550246493E-3</v>
      </c>
      <c r="AE188" s="36">
        <f>$N188/S188</f>
        <v>1.4203698180733672E-2</v>
      </c>
      <c r="AF188" s="37">
        <f>J188/K188</f>
        <v>0.78828553996339235</v>
      </c>
    </row>
    <row r="189" spans="1:32" x14ac:dyDescent="0.25">
      <c r="A189" s="2" t="s">
        <v>1674</v>
      </c>
      <c r="B189" s="3" t="s">
        <v>24</v>
      </c>
      <c r="C189" s="4" t="s">
        <v>1675</v>
      </c>
      <c r="D189" s="3" t="s">
        <v>26</v>
      </c>
      <c r="E189" s="3" t="s">
        <v>1676</v>
      </c>
      <c r="F189" s="3" t="s">
        <v>28</v>
      </c>
      <c r="G189" s="3" t="s">
        <v>28</v>
      </c>
      <c r="H189" s="5">
        <v>11</v>
      </c>
      <c r="I189" s="5">
        <v>0</v>
      </c>
      <c r="J189" s="5">
        <v>41</v>
      </c>
      <c r="K189" s="5">
        <v>47</v>
      </c>
      <c r="L189" s="5">
        <v>1.7795999999999999E-2</v>
      </c>
      <c r="M189" s="5">
        <f>O189+Q189+V189</f>
        <v>3613</v>
      </c>
      <c r="N189" s="5">
        <v>35</v>
      </c>
      <c r="O189" s="5">
        <v>3501</v>
      </c>
      <c r="P189" s="5">
        <v>2641</v>
      </c>
      <c r="Q189" s="5">
        <v>0</v>
      </c>
      <c r="R189" s="5">
        <v>0</v>
      </c>
      <c r="S189" s="5">
        <f>R189+W189+P189</f>
        <v>2721</v>
      </c>
      <c r="T189" s="5">
        <v>3</v>
      </c>
      <c r="U189" s="5">
        <v>3</v>
      </c>
      <c r="V189" s="5">
        <v>112</v>
      </c>
      <c r="W189" s="5">
        <v>80</v>
      </c>
      <c r="X189" s="37">
        <f>O189/$M189</f>
        <v>0.9690008303349017</v>
      </c>
      <c r="Y189" s="37">
        <f>Q189/$M189</f>
        <v>0</v>
      </c>
      <c r="Z189" s="37">
        <f>V189/$M189</f>
        <v>3.0999169665098258E-2</v>
      </c>
      <c r="AA189" s="37">
        <f>P189/$S189</f>
        <v>0.97059904446894529</v>
      </c>
      <c r="AB189" s="37">
        <f>R189/$S189</f>
        <v>0</v>
      </c>
      <c r="AC189" s="37">
        <f>W189/$S189</f>
        <v>2.9400955531054759E-2</v>
      </c>
      <c r="AD189" s="36">
        <f>$N189/M189</f>
        <v>9.6872405203432058E-3</v>
      </c>
      <c r="AE189" s="36">
        <f>$N189/S189</f>
        <v>1.2862918044836457E-2</v>
      </c>
      <c r="AF189" s="37">
        <f>J189/K189</f>
        <v>0.87234042553191493</v>
      </c>
    </row>
    <row r="190" spans="1:32" x14ac:dyDescent="0.25">
      <c r="A190" s="2" t="s">
        <v>1407</v>
      </c>
      <c r="B190" s="3" t="s">
        <v>24</v>
      </c>
      <c r="C190" s="4" t="s">
        <v>1408</v>
      </c>
      <c r="D190" s="3" t="s">
        <v>26</v>
      </c>
      <c r="E190" s="3" t="s">
        <v>1409</v>
      </c>
      <c r="F190" s="3" t="s">
        <v>28</v>
      </c>
      <c r="G190" s="3" t="s">
        <v>28</v>
      </c>
      <c r="H190" s="5">
        <v>39</v>
      </c>
      <c r="I190" s="5">
        <v>2</v>
      </c>
      <c r="J190" s="5">
        <v>76</v>
      </c>
      <c r="K190" s="5">
        <v>87</v>
      </c>
      <c r="L190" s="5">
        <v>2.4986000000000001E-2</v>
      </c>
      <c r="M190" s="5">
        <f>O190+Q190+V190</f>
        <v>5067</v>
      </c>
      <c r="N190" s="5">
        <v>50</v>
      </c>
      <c r="O190" s="5">
        <v>4782</v>
      </c>
      <c r="P190" s="5">
        <v>3482</v>
      </c>
      <c r="Q190" s="5">
        <v>0</v>
      </c>
      <c r="R190" s="5">
        <v>0</v>
      </c>
      <c r="S190" s="5">
        <f>R190+W190+P190</f>
        <v>3668</v>
      </c>
      <c r="T190" s="5">
        <v>8</v>
      </c>
      <c r="U190" s="5">
        <v>3</v>
      </c>
      <c r="V190" s="5">
        <v>285</v>
      </c>
      <c r="W190" s="5">
        <v>186</v>
      </c>
      <c r="X190" s="37">
        <f>O190/$M190</f>
        <v>0.94375370041444639</v>
      </c>
      <c r="Y190" s="37">
        <f>Q190/$M190</f>
        <v>0</v>
      </c>
      <c r="Z190" s="37">
        <f>V190/$M190</f>
        <v>5.6246299585553584E-2</v>
      </c>
      <c r="AA190" s="37">
        <f>P190/$S190</f>
        <v>0.94929116684841874</v>
      </c>
      <c r="AB190" s="37">
        <f>R190/$S190</f>
        <v>0</v>
      </c>
      <c r="AC190" s="37">
        <f>W190/$S190</f>
        <v>5.0708833151581242E-2</v>
      </c>
      <c r="AD190" s="36">
        <f>$N190/M190</f>
        <v>9.8677718571146631E-3</v>
      </c>
      <c r="AE190" s="36">
        <f>$N190/S190</f>
        <v>1.3631406761177753E-2</v>
      </c>
      <c r="AF190" s="37">
        <f>J190/K190</f>
        <v>0.87356321839080464</v>
      </c>
    </row>
    <row r="191" spans="1:32" x14ac:dyDescent="0.25">
      <c r="A191" s="2" t="s">
        <v>1294</v>
      </c>
      <c r="B191" s="3" t="s">
        <v>24</v>
      </c>
      <c r="C191" s="4" t="s">
        <v>1295</v>
      </c>
      <c r="D191" s="3" t="s">
        <v>26</v>
      </c>
      <c r="E191" s="3" t="s">
        <v>1296</v>
      </c>
      <c r="F191" s="3" t="s">
        <v>28</v>
      </c>
      <c r="G191" s="3" t="s">
        <v>28</v>
      </c>
      <c r="H191" s="5">
        <v>246</v>
      </c>
      <c r="I191" s="5">
        <v>14</v>
      </c>
      <c r="J191" s="5">
        <v>244</v>
      </c>
      <c r="K191" s="5">
        <v>293</v>
      </c>
      <c r="L191" s="5">
        <v>7.4879000000000001E-2</v>
      </c>
      <c r="M191" s="5">
        <f>O191+Q191+V191</f>
        <v>7585</v>
      </c>
      <c r="N191" s="5">
        <v>76</v>
      </c>
      <c r="O191" s="5">
        <v>5628</v>
      </c>
      <c r="P191" s="5">
        <v>3913</v>
      </c>
      <c r="Q191" s="5">
        <v>0</v>
      </c>
      <c r="R191" s="5">
        <v>0</v>
      </c>
      <c r="S191" s="5">
        <f>R191+W191+P191</f>
        <v>5260</v>
      </c>
      <c r="T191" s="5">
        <v>32</v>
      </c>
      <c r="U191" s="5">
        <v>22</v>
      </c>
      <c r="V191" s="5">
        <v>1957</v>
      </c>
      <c r="W191" s="5">
        <v>1347</v>
      </c>
      <c r="X191" s="37">
        <f>O191/$M191</f>
        <v>0.74199077125906399</v>
      </c>
      <c r="Y191" s="37">
        <f>Q191/$M191</f>
        <v>0</v>
      </c>
      <c r="Z191" s="37">
        <f>V191/$M191</f>
        <v>0.25800922874093607</v>
      </c>
      <c r="AA191" s="37">
        <f>P191/$S191</f>
        <v>0.74391634980988597</v>
      </c>
      <c r="AB191" s="37">
        <f>R191/$S191</f>
        <v>0</v>
      </c>
      <c r="AC191" s="37">
        <f>W191/$S191</f>
        <v>0.25608365019011409</v>
      </c>
      <c r="AD191" s="36">
        <f>$N191/M191</f>
        <v>1.001977587343441E-2</v>
      </c>
      <c r="AE191" s="36">
        <f>$N191/S191</f>
        <v>1.4448669201520912E-2</v>
      </c>
      <c r="AF191" s="37">
        <f>J191/K191</f>
        <v>0.83276450511945388</v>
      </c>
    </row>
    <row r="192" spans="1:32" x14ac:dyDescent="0.25">
      <c r="A192" s="2" t="s">
        <v>1566</v>
      </c>
      <c r="B192" s="3" t="s">
        <v>24</v>
      </c>
      <c r="C192" s="4" t="s">
        <v>1567</v>
      </c>
      <c r="D192" s="3" t="s">
        <v>26</v>
      </c>
      <c r="E192" s="3" t="s">
        <v>1568</v>
      </c>
      <c r="F192" s="3" t="s">
        <v>28</v>
      </c>
      <c r="G192" s="3" t="s">
        <v>28</v>
      </c>
      <c r="H192" s="5">
        <v>272</v>
      </c>
      <c r="I192" s="5">
        <v>75</v>
      </c>
      <c r="J192" s="5">
        <v>147</v>
      </c>
      <c r="K192" s="5">
        <v>184</v>
      </c>
      <c r="L192" s="5">
        <v>6.2016000000000002E-2</v>
      </c>
      <c r="M192" s="5">
        <f>O192+Q192+V192</f>
        <v>4212</v>
      </c>
      <c r="N192" s="5">
        <v>43</v>
      </c>
      <c r="O192" s="5">
        <v>4033</v>
      </c>
      <c r="P192" s="5">
        <v>2967</v>
      </c>
      <c r="Q192" s="5">
        <v>0</v>
      </c>
      <c r="R192" s="5">
        <v>0</v>
      </c>
      <c r="S192" s="5">
        <f>R192+W192+P192</f>
        <v>3113</v>
      </c>
      <c r="T192" s="5">
        <v>16</v>
      </c>
      <c r="U192" s="5">
        <v>2</v>
      </c>
      <c r="V192" s="5">
        <v>179</v>
      </c>
      <c r="W192" s="5">
        <v>146</v>
      </c>
      <c r="X192" s="37">
        <f>O192/$M192</f>
        <v>0.95750237416904083</v>
      </c>
      <c r="Y192" s="37">
        <f>Q192/$M192</f>
        <v>0</v>
      </c>
      <c r="Z192" s="37">
        <f>V192/$M192</f>
        <v>4.2497625830959167E-2</v>
      </c>
      <c r="AA192" s="37">
        <f>P192/$S192</f>
        <v>0.95309990362993902</v>
      </c>
      <c r="AB192" s="37">
        <f>R192/$S192</f>
        <v>0</v>
      </c>
      <c r="AC192" s="37">
        <f>W192/$S192</f>
        <v>4.6900096370061033E-2</v>
      </c>
      <c r="AD192" s="36">
        <f>$N192/M192</f>
        <v>1.0208926875593542E-2</v>
      </c>
      <c r="AE192" s="36">
        <f>$N192/S192</f>
        <v>1.3813042081593318E-2</v>
      </c>
      <c r="AF192" s="37">
        <f>J192/K192</f>
        <v>0.79891304347826086</v>
      </c>
    </row>
    <row r="193" spans="1:32" x14ac:dyDescent="0.25">
      <c r="A193" s="2" t="s">
        <v>421</v>
      </c>
      <c r="B193" s="3" t="s">
        <v>24</v>
      </c>
      <c r="C193" s="4" t="s">
        <v>422</v>
      </c>
      <c r="D193" s="3" t="s">
        <v>26</v>
      </c>
      <c r="E193" s="3" t="s">
        <v>423</v>
      </c>
      <c r="F193" s="3" t="s">
        <v>28</v>
      </c>
      <c r="G193" s="3" t="s">
        <v>28</v>
      </c>
      <c r="H193" s="5">
        <v>157</v>
      </c>
      <c r="I193" s="5">
        <v>1</v>
      </c>
      <c r="J193" s="5">
        <v>288</v>
      </c>
      <c r="K193" s="5">
        <v>375</v>
      </c>
      <c r="L193" s="5">
        <v>3.5268000000000001E-2</v>
      </c>
      <c r="M193" s="5">
        <f>O193+Q193+V193</f>
        <v>18241</v>
      </c>
      <c r="N193" s="5">
        <v>187</v>
      </c>
      <c r="O193" s="5">
        <v>14732</v>
      </c>
      <c r="P193" s="5">
        <v>10633</v>
      </c>
      <c r="Q193" s="5">
        <v>0</v>
      </c>
      <c r="R193" s="5">
        <v>0</v>
      </c>
      <c r="S193" s="5">
        <f>R193+W193+P193</f>
        <v>13009</v>
      </c>
      <c r="T193" s="5">
        <v>47</v>
      </c>
      <c r="U193" s="5">
        <v>41</v>
      </c>
      <c r="V193" s="5">
        <v>3509</v>
      </c>
      <c r="W193" s="5">
        <v>2376</v>
      </c>
      <c r="X193" s="37">
        <f>O193/$M193</f>
        <v>0.80763116057233708</v>
      </c>
      <c r="Y193" s="37">
        <f>Q193/$M193</f>
        <v>0</v>
      </c>
      <c r="Z193" s="37">
        <f>V193/$M193</f>
        <v>0.19236883942766295</v>
      </c>
      <c r="AA193" s="37">
        <f>P193/$S193</f>
        <v>0.81735721423629792</v>
      </c>
      <c r="AB193" s="37">
        <f>R193/$S193</f>
        <v>0</v>
      </c>
      <c r="AC193" s="37">
        <f>W193/$S193</f>
        <v>0.18264278576370205</v>
      </c>
      <c r="AD193" s="36">
        <f>$N193/M193</f>
        <v>1.0251630941286114E-2</v>
      </c>
      <c r="AE193" s="36">
        <f>$N193/S193</f>
        <v>1.4374663694365439E-2</v>
      </c>
      <c r="AF193" s="37">
        <f>J193/K193</f>
        <v>0.76800000000000002</v>
      </c>
    </row>
    <row r="194" spans="1:32" x14ac:dyDescent="0.25">
      <c r="A194" s="2" t="s">
        <v>1662</v>
      </c>
      <c r="B194" s="3" t="s">
        <v>24</v>
      </c>
      <c r="C194" s="4" t="s">
        <v>1663</v>
      </c>
      <c r="D194" s="3" t="s">
        <v>26</v>
      </c>
      <c r="E194" s="3" t="s">
        <v>1664</v>
      </c>
      <c r="F194" s="3" t="s">
        <v>28</v>
      </c>
      <c r="G194" s="3" t="s">
        <v>28</v>
      </c>
      <c r="H194" s="5">
        <v>92</v>
      </c>
      <c r="I194" s="5">
        <v>1</v>
      </c>
      <c r="J194" s="5">
        <v>100</v>
      </c>
      <c r="K194" s="5">
        <v>101</v>
      </c>
      <c r="L194" s="5">
        <v>3.7770999999999999E-2</v>
      </c>
      <c r="M194" s="5">
        <f>O194+Q194+V194</f>
        <v>4060</v>
      </c>
      <c r="N194" s="5">
        <v>42</v>
      </c>
      <c r="O194" s="5">
        <v>4054</v>
      </c>
      <c r="P194" s="5">
        <v>2674</v>
      </c>
      <c r="Q194" s="5">
        <v>0</v>
      </c>
      <c r="R194" s="5">
        <v>0</v>
      </c>
      <c r="S194" s="5">
        <f>R194+W194+P194</f>
        <v>2679</v>
      </c>
      <c r="T194" s="5">
        <v>1</v>
      </c>
      <c r="U194" s="5">
        <v>0</v>
      </c>
      <c r="V194" s="5">
        <v>6</v>
      </c>
      <c r="W194" s="5">
        <v>5</v>
      </c>
      <c r="X194" s="37">
        <f>O194/$M194</f>
        <v>0.99852216748768474</v>
      </c>
      <c r="Y194" s="37">
        <f>Q194/$M194</f>
        <v>0</v>
      </c>
      <c r="Z194" s="37">
        <f>V194/$M194</f>
        <v>1.477832512315271E-3</v>
      </c>
      <c r="AA194" s="37">
        <f>P194/$S194</f>
        <v>0.99813363195222093</v>
      </c>
      <c r="AB194" s="37">
        <f>R194/$S194</f>
        <v>0</v>
      </c>
      <c r="AC194" s="37">
        <f>W194/$S194</f>
        <v>1.866368047779022E-3</v>
      </c>
      <c r="AD194" s="36">
        <f>$N194/M194</f>
        <v>1.0344827586206896E-2</v>
      </c>
      <c r="AE194" s="36">
        <f>$N194/S194</f>
        <v>1.5677491601343786E-2</v>
      </c>
      <c r="AF194" s="37">
        <f>J194/K194</f>
        <v>0.99009900990099009</v>
      </c>
    </row>
    <row r="195" spans="1:32" x14ac:dyDescent="0.25">
      <c r="A195" s="2" t="s">
        <v>744</v>
      </c>
      <c r="B195" s="3" t="s">
        <v>24</v>
      </c>
      <c r="C195" s="4" t="s">
        <v>745</v>
      </c>
      <c r="D195" s="3" t="s">
        <v>26</v>
      </c>
      <c r="E195" s="3" t="s">
        <v>746</v>
      </c>
      <c r="F195" s="3" t="s">
        <v>28</v>
      </c>
      <c r="G195" s="3" t="s">
        <v>28</v>
      </c>
      <c r="H195" s="5">
        <v>292</v>
      </c>
      <c r="I195" s="5">
        <v>14</v>
      </c>
      <c r="J195" s="5">
        <v>294</v>
      </c>
      <c r="K195" s="5">
        <v>347</v>
      </c>
      <c r="L195" s="5">
        <v>5.0805000000000003E-2</v>
      </c>
      <c r="M195" s="5">
        <f>O195+Q195+V195</f>
        <v>11591</v>
      </c>
      <c r="N195" s="5">
        <v>126</v>
      </c>
      <c r="O195" s="5">
        <v>9671</v>
      </c>
      <c r="P195" s="5">
        <v>6830</v>
      </c>
      <c r="Q195" s="5">
        <v>0</v>
      </c>
      <c r="R195" s="5">
        <v>0</v>
      </c>
      <c r="S195" s="5">
        <f>R195+W195+P195</f>
        <v>8094</v>
      </c>
      <c r="T195" s="5">
        <v>19</v>
      </c>
      <c r="U195" s="5">
        <v>19</v>
      </c>
      <c r="V195" s="5">
        <v>1920</v>
      </c>
      <c r="W195" s="5">
        <v>1264</v>
      </c>
      <c r="X195" s="37">
        <f>O195/$M195</f>
        <v>0.83435424035889916</v>
      </c>
      <c r="Y195" s="37">
        <f>Q195/$M195</f>
        <v>0</v>
      </c>
      <c r="Z195" s="37">
        <f>V195/$M195</f>
        <v>0.16564575964110084</v>
      </c>
      <c r="AA195" s="37">
        <f>P195/$S195</f>
        <v>0.84383493946132937</v>
      </c>
      <c r="AB195" s="37">
        <f>R195/$S195</f>
        <v>0</v>
      </c>
      <c r="AC195" s="37">
        <f>W195/$S195</f>
        <v>0.15616506053867063</v>
      </c>
      <c r="AD195" s="36">
        <f>$N195/M195</f>
        <v>1.0870502976447243E-2</v>
      </c>
      <c r="AE195" s="36">
        <f>$N195/S195</f>
        <v>1.5567086730911787E-2</v>
      </c>
      <c r="AF195" s="37">
        <f>J195/K195</f>
        <v>0.8472622478386167</v>
      </c>
    </row>
    <row r="196" spans="1:32" x14ac:dyDescent="0.25">
      <c r="A196" s="2" t="s">
        <v>1112</v>
      </c>
      <c r="B196" s="3" t="s">
        <v>24</v>
      </c>
      <c r="C196" s="4" t="s">
        <v>1113</v>
      </c>
      <c r="D196" s="3" t="s">
        <v>26</v>
      </c>
      <c r="E196" s="3" t="s">
        <v>1114</v>
      </c>
      <c r="F196" s="3" t="s">
        <v>28</v>
      </c>
      <c r="G196" s="3" t="s">
        <v>28</v>
      </c>
      <c r="H196" s="5">
        <v>30</v>
      </c>
      <c r="I196" s="5">
        <v>0</v>
      </c>
      <c r="J196" s="5">
        <v>111</v>
      </c>
      <c r="K196" s="5">
        <v>118</v>
      </c>
      <c r="L196" s="5">
        <v>2.4874E-2</v>
      </c>
      <c r="M196" s="5">
        <f>O196+Q196+V196</f>
        <v>7060</v>
      </c>
      <c r="N196" s="5">
        <v>77</v>
      </c>
      <c r="O196" s="5">
        <v>6614</v>
      </c>
      <c r="P196" s="5">
        <v>4744</v>
      </c>
      <c r="Q196" s="5">
        <v>0</v>
      </c>
      <c r="R196" s="5">
        <v>0</v>
      </c>
      <c r="S196" s="5">
        <f>R196+W196+P196</f>
        <v>5031</v>
      </c>
      <c r="T196" s="5">
        <v>12</v>
      </c>
      <c r="U196" s="5">
        <v>8</v>
      </c>
      <c r="V196" s="5">
        <v>446</v>
      </c>
      <c r="W196" s="5">
        <v>287</v>
      </c>
      <c r="X196" s="37">
        <f>O196/$M196</f>
        <v>0.9368271954674221</v>
      </c>
      <c r="Y196" s="37">
        <f>Q196/$M196</f>
        <v>0</v>
      </c>
      <c r="Z196" s="37">
        <f>V196/$M196</f>
        <v>6.3172804532577898E-2</v>
      </c>
      <c r="AA196" s="37">
        <f>P196/$S196</f>
        <v>0.9429536871397336</v>
      </c>
      <c r="AB196" s="37">
        <f>R196/$S196</f>
        <v>0</v>
      </c>
      <c r="AC196" s="37">
        <f>W196/$S196</f>
        <v>5.7046312860266346E-2</v>
      </c>
      <c r="AD196" s="36">
        <f>$N196/M196</f>
        <v>1.0906515580736544E-2</v>
      </c>
      <c r="AE196" s="36">
        <f>$N196/S196</f>
        <v>1.5305108328364143E-2</v>
      </c>
      <c r="AF196" s="37">
        <f>J196/K196</f>
        <v>0.94067796610169496</v>
      </c>
    </row>
    <row r="197" spans="1:32" x14ac:dyDescent="0.25">
      <c r="A197" s="2" t="s">
        <v>867</v>
      </c>
      <c r="B197" s="3" t="s">
        <v>24</v>
      </c>
      <c r="C197" s="4" t="s">
        <v>868</v>
      </c>
      <c r="D197" s="3" t="s">
        <v>26</v>
      </c>
      <c r="E197" s="3" t="s">
        <v>869</v>
      </c>
      <c r="F197" s="3" t="s">
        <v>28</v>
      </c>
      <c r="G197" s="3" t="s">
        <v>28</v>
      </c>
      <c r="H197" s="5">
        <v>906</v>
      </c>
      <c r="I197" s="5">
        <v>103</v>
      </c>
      <c r="J197" s="5">
        <v>607</v>
      </c>
      <c r="K197" s="5">
        <v>651</v>
      </c>
      <c r="L197" s="5">
        <v>0.10639</v>
      </c>
      <c r="M197" s="5">
        <f>O197+Q197+V197</f>
        <v>9219</v>
      </c>
      <c r="N197" s="5">
        <v>101</v>
      </c>
      <c r="O197" s="5">
        <v>8870</v>
      </c>
      <c r="P197" s="5">
        <v>6119</v>
      </c>
      <c r="Q197" s="5">
        <v>0</v>
      </c>
      <c r="R197" s="5">
        <v>0</v>
      </c>
      <c r="S197" s="5">
        <f>R197+W197+P197</f>
        <v>6378</v>
      </c>
      <c r="T197" s="5">
        <v>88</v>
      </c>
      <c r="U197" s="5">
        <v>5</v>
      </c>
      <c r="V197" s="5">
        <v>349</v>
      </c>
      <c r="W197" s="5">
        <v>259</v>
      </c>
      <c r="X197" s="37">
        <f>O197/$M197</f>
        <v>0.96214339950103045</v>
      </c>
      <c r="Y197" s="37">
        <f>Q197/$M197</f>
        <v>0</v>
      </c>
      <c r="Z197" s="37">
        <f>V197/$M197</f>
        <v>3.7856600498969523E-2</v>
      </c>
      <c r="AA197" s="37">
        <f>P197/$S197</f>
        <v>0.95939165882721855</v>
      </c>
      <c r="AB197" s="37">
        <f>R197/$S197</f>
        <v>0</v>
      </c>
      <c r="AC197" s="37">
        <f>W197/$S197</f>
        <v>4.0608341172781434E-2</v>
      </c>
      <c r="AD197" s="36">
        <f>$N197/M197</f>
        <v>1.0955635101420979E-2</v>
      </c>
      <c r="AE197" s="36">
        <f>$N197/S197</f>
        <v>1.583568516776419E-2</v>
      </c>
      <c r="AF197" s="37">
        <f>J197/K197</f>
        <v>0.93241167434715821</v>
      </c>
    </row>
    <row r="198" spans="1:32" x14ac:dyDescent="0.25">
      <c r="A198" s="2" t="s">
        <v>1136</v>
      </c>
      <c r="B198" s="3" t="s">
        <v>24</v>
      </c>
      <c r="C198" s="4" t="s">
        <v>1137</v>
      </c>
      <c r="D198" s="3" t="s">
        <v>26</v>
      </c>
      <c r="E198" s="3" t="s">
        <v>1138</v>
      </c>
      <c r="F198" s="3" t="s">
        <v>28</v>
      </c>
      <c r="G198" s="3" t="s">
        <v>28</v>
      </c>
      <c r="H198" s="5">
        <v>149</v>
      </c>
      <c r="I198" s="5">
        <v>5</v>
      </c>
      <c r="J198" s="5">
        <v>168</v>
      </c>
      <c r="K198" s="5">
        <v>184</v>
      </c>
      <c r="L198" s="5">
        <v>4.0431000000000002E-2</v>
      </c>
      <c r="M198" s="5">
        <f>O198+Q198+V198</f>
        <v>6397</v>
      </c>
      <c r="N198" s="5">
        <v>71</v>
      </c>
      <c r="O198" s="5">
        <v>6214</v>
      </c>
      <c r="P198" s="5">
        <v>4551</v>
      </c>
      <c r="Q198" s="5">
        <v>0</v>
      </c>
      <c r="R198" s="5">
        <v>0</v>
      </c>
      <c r="S198" s="5">
        <f>R198+W198+P198</f>
        <v>4694</v>
      </c>
      <c r="T198" s="5">
        <v>11</v>
      </c>
      <c r="U198" s="5">
        <v>5</v>
      </c>
      <c r="V198" s="5">
        <v>183</v>
      </c>
      <c r="W198" s="5">
        <v>143</v>
      </c>
      <c r="X198" s="37">
        <f>O198/$M198</f>
        <v>0.9713928403939347</v>
      </c>
      <c r="Y198" s="37">
        <f>Q198/$M198</f>
        <v>0</v>
      </c>
      <c r="Z198" s="37">
        <f>V198/$M198</f>
        <v>2.8607159606065344E-2</v>
      </c>
      <c r="AA198" s="37">
        <f>P198/$S198</f>
        <v>0.96953557733276519</v>
      </c>
      <c r="AB198" s="37">
        <f>R198/$S198</f>
        <v>0</v>
      </c>
      <c r="AC198" s="37">
        <f>W198/$S198</f>
        <v>3.0464422667234769E-2</v>
      </c>
      <c r="AD198" s="36">
        <f>$N198/M198</f>
        <v>1.1098952634047209E-2</v>
      </c>
      <c r="AE198" s="36">
        <f>$N198/S198</f>
        <v>1.5125692373242437E-2</v>
      </c>
      <c r="AF198" s="37">
        <f>J198/K198</f>
        <v>0.91304347826086951</v>
      </c>
    </row>
    <row r="199" spans="1:32" x14ac:dyDescent="0.25">
      <c r="A199" s="2" t="s">
        <v>379</v>
      </c>
      <c r="B199" s="3" t="s">
        <v>24</v>
      </c>
      <c r="C199" s="4" t="s">
        <v>380</v>
      </c>
      <c r="D199" s="3" t="s">
        <v>26</v>
      </c>
      <c r="E199" s="3" t="s">
        <v>381</v>
      </c>
      <c r="F199" s="3" t="s">
        <v>28</v>
      </c>
      <c r="G199" s="3" t="s">
        <v>28</v>
      </c>
      <c r="H199" s="5">
        <v>990</v>
      </c>
      <c r="I199" s="5">
        <v>99</v>
      </c>
      <c r="J199" s="5">
        <v>759</v>
      </c>
      <c r="K199" s="5">
        <v>846</v>
      </c>
      <c r="L199" s="5">
        <v>7.2900000000000006E-2</v>
      </c>
      <c r="M199" s="5">
        <f>O199+Q199+V199</f>
        <v>17542</v>
      </c>
      <c r="N199" s="5">
        <v>195</v>
      </c>
      <c r="O199" s="5">
        <v>16034</v>
      </c>
      <c r="P199" s="5">
        <v>11605</v>
      </c>
      <c r="Q199" s="5">
        <v>0</v>
      </c>
      <c r="R199" s="5">
        <v>0</v>
      </c>
      <c r="S199" s="5">
        <f>R199+W199+P199</f>
        <v>12722</v>
      </c>
      <c r="T199" s="5">
        <v>95</v>
      </c>
      <c r="U199" s="5">
        <v>21</v>
      </c>
      <c r="V199" s="5">
        <v>1508</v>
      </c>
      <c r="W199" s="5">
        <v>1117</v>
      </c>
      <c r="X199" s="37">
        <f>O199/$M199</f>
        <v>0.91403488769809604</v>
      </c>
      <c r="Y199" s="37">
        <f>Q199/$M199</f>
        <v>0</v>
      </c>
      <c r="Z199" s="37">
        <f>V199/$M199</f>
        <v>8.5965112301903998E-2</v>
      </c>
      <c r="AA199" s="37">
        <f>P199/$S199</f>
        <v>0.91219933972645806</v>
      </c>
      <c r="AB199" s="37">
        <f>R199/$S199</f>
        <v>0</v>
      </c>
      <c r="AC199" s="37">
        <f>W199/$S199</f>
        <v>8.78006602735419E-2</v>
      </c>
      <c r="AD199" s="36">
        <f>$N199/M199</f>
        <v>1.111617831490138E-2</v>
      </c>
      <c r="AE199" s="36">
        <f>$N199/S199</f>
        <v>1.5327778651155479E-2</v>
      </c>
      <c r="AF199" s="37">
        <f>J199/K199</f>
        <v>0.8971631205673759</v>
      </c>
    </row>
    <row r="200" spans="1:32" x14ac:dyDescent="0.25">
      <c r="A200" s="2" t="s">
        <v>1791</v>
      </c>
      <c r="B200" s="3" t="s">
        <v>24</v>
      </c>
      <c r="C200" s="4" t="s">
        <v>1792</v>
      </c>
      <c r="D200" s="3" t="s">
        <v>26</v>
      </c>
      <c r="E200" s="3" t="s">
        <v>1793</v>
      </c>
      <c r="F200" s="3" t="s">
        <v>28</v>
      </c>
      <c r="G200" s="3" t="s">
        <v>28</v>
      </c>
      <c r="H200" s="5">
        <v>13</v>
      </c>
      <c r="I200" s="5">
        <v>0</v>
      </c>
      <c r="J200" s="5">
        <v>42</v>
      </c>
      <c r="K200" s="5">
        <v>44</v>
      </c>
      <c r="L200" s="5">
        <v>1.9255999999999999E-2</v>
      </c>
      <c r="M200" s="5">
        <f>O200+Q200+V200</f>
        <v>3211</v>
      </c>
      <c r="N200" s="5">
        <v>37</v>
      </c>
      <c r="O200" s="5">
        <v>3207</v>
      </c>
      <c r="P200" s="5">
        <v>2285</v>
      </c>
      <c r="Q200" s="5">
        <v>0</v>
      </c>
      <c r="R200" s="5">
        <v>0</v>
      </c>
      <c r="S200" s="5">
        <f>R200+W200+P200</f>
        <v>2287</v>
      </c>
      <c r="T200" s="5">
        <v>2</v>
      </c>
      <c r="U200" s="5">
        <v>1</v>
      </c>
      <c r="V200" s="5">
        <v>4</v>
      </c>
      <c r="W200" s="5">
        <v>2</v>
      </c>
      <c r="X200" s="37">
        <f>O200/$M200</f>
        <v>0.99875428215509188</v>
      </c>
      <c r="Y200" s="37">
        <f>Q200/$M200</f>
        <v>0</v>
      </c>
      <c r="Z200" s="37">
        <f>V200/$M200</f>
        <v>1.2457178449081284E-3</v>
      </c>
      <c r="AA200" s="37">
        <f>P200/$S200</f>
        <v>0.99912549191080013</v>
      </c>
      <c r="AB200" s="37">
        <f>R200/$S200</f>
        <v>0</v>
      </c>
      <c r="AC200" s="37">
        <f>W200/$S200</f>
        <v>8.7450808919982512E-4</v>
      </c>
      <c r="AD200" s="36">
        <f>$N200/M200</f>
        <v>1.1522890065400186E-2</v>
      </c>
      <c r="AE200" s="36">
        <f>$N200/S200</f>
        <v>1.6178399650196764E-2</v>
      </c>
      <c r="AF200" s="37">
        <f>J200/K200</f>
        <v>0.95454545454545459</v>
      </c>
    </row>
    <row r="201" spans="1:32" x14ac:dyDescent="0.25">
      <c r="A201" s="2" t="s">
        <v>1518</v>
      </c>
      <c r="B201" s="3" t="s">
        <v>24</v>
      </c>
      <c r="C201" s="4" t="s">
        <v>1519</v>
      </c>
      <c r="D201" s="3" t="s">
        <v>26</v>
      </c>
      <c r="E201" s="3" t="s">
        <v>1520</v>
      </c>
      <c r="F201" s="3" t="s">
        <v>28</v>
      </c>
      <c r="G201" s="3" t="s">
        <v>28</v>
      </c>
      <c r="H201" s="5">
        <v>242</v>
      </c>
      <c r="I201" s="5">
        <v>18</v>
      </c>
      <c r="J201" s="5">
        <v>184</v>
      </c>
      <c r="K201" s="5">
        <v>204</v>
      </c>
      <c r="L201" s="5">
        <v>6.5637000000000001E-2</v>
      </c>
      <c r="M201" s="5">
        <f>O201+Q201+V201</f>
        <v>4320</v>
      </c>
      <c r="N201" s="5">
        <v>50</v>
      </c>
      <c r="O201" s="5">
        <v>4251</v>
      </c>
      <c r="P201" s="5">
        <v>3108</v>
      </c>
      <c r="Q201" s="5">
        <v>0</v>
      </c>
      <c r="R201" s="5">
        <v>0</v>
      </c>
      <c r="S201" s="5">
        <f>R201+W201+P201</f>
        <v>3168</v>
      </c>
      <c r="T201" s="5">
        <v>6</v>
      </c>
      <c r="U201" s="5">
        <v>0</v>
      </c>
      <c r="V201" s="5">
        <v>69</v>
      </c>
      <c r="W201" s="5">
        <v>60</v>
      </c>
      <c r="X201" s="37">
        <f>O201/$M201</f>
        <v>0.98402777777777772</v>
      </c>
      <c r="Y201" s="37">
        <f>Q201/$M201</f>
        <v>0</v>
      </c>
      <c r="Z201" s="37">
        <f>V201/$M201</f>
        <v>1.5972222222222221E-2</v>
      </c>
      <c r="AA201" s="37">
        <f>P201/$S201</f>
        <v>0.98106060606060608</v>
      </c>
      <c r="AB201" s="37">
        <f>R201/$S201</f>
        <v>0</v>
      </c>
      <c r="AC201" s="37">
        <f>W201/$S201</f>
        <v>1.893939393939394E-2</v>
      </c>
      <c r="AD201" s="36">
        <f>$N201/M201</f>
        <v>1.1574074074074073E-2</v>
      </c>
      <c r="AE201" s="36">
        <f>$N201/S201</f>
        <v>1.5782828282828284E-2</v>
      </c>
      <c r="AF201" s="37">
        <f>J201/K201</f>
        <v>0.90196078431372551</v>
      </c>
    </row>
    <row r="202" spans="1:32" x14ac:dyDescent="0.25">
      <c r="A202" s="2" t="s">
        <v>738</v>
      </c>
      <c r="B202" s="3" t="s">
        <v>24</v>
      </c>
      <c r="C202" s="4" t="s">
        <v>739</v>
      </c>
      <c r="D202" s="3" t="s">
        <v>26</v>
      </c>
      <c r="E202" s="3" t="s">
        <v>740</v>
      </c>
      <c r="F202" s="3" t="s">
        <v>28</v>
      </c>
      <c r="G202" s="3" t="s">
        <v>28</v>
      </c>
      <c r="H202" s="5">
        <v>259</v>
      </c>
      <c r="I202" s="5">
        <v>1</v>
      </c>
      <c r="J202" s="5">
        <v>303</v>
      </c>
      <c r="K202" s="5">
        <v>378</v>
      </c>
      <c r="L202" s="5">
        <v>5.4885999999999997E-2</v>
      </c>
      <c r="M202" s="5">
        <f>O202+Q202+V202</f>
        <v>11626</v>
      </c>
      <c r="N202" s="5">
        <v>136</v>
      </c>
      <c r="O202" s="5">
        <v>9560</v>
      </c>
      <c r="P202" s="5">
        <v>6887</v>
      </c>
      <c r="Q202" s="5">
        <v>0</v>
      </c>
      <c r="R202" s="5">
        <v>0</v>
      </c>
      <c r="S202" s="5">
        <f>R202+W202+P202</f>
        <v>8367</v>
      </c>
      <c r="T202" s="5">
        <v>42</v>
      </c>
      <c r="U202" s="5">
        <v>24</v>
      </c>
      <c r="V202" s="5">
        <v>2066</v>
      </c>
      <c r="W202" s="5">
        <v>1480</v>
      </c>
      <c r="X202" s="37">
        <f>O202/$M202</f>
        <v>0.82229485635644251</v>
      </c>
      <c r="Y202" s="37">
        <f>Q202/$M202</f>
        <v>0</v>
      </c>
      <c r="Z202" s="37">
        <f>V202/$M202</f>
        <v>0.17770514364355755</v>
      </c>
      <c r="AA202" s="37">
        <f>P202/$S202</f>
        <v>0.82311461694753196</v>
      </c>
      <c r="AB202" s="37">
        <f>R202/$S202</f>
        <v>0</v>
      </c>
      <c r="AC202" s="37">
        <f>W202/$S202</f>
        <v>0.17688538305246804</v>
      </c>
      <c r="AD202" s="36">
        <f>$N202/M202</f>
        <v>1.1697918458627214E-2</v>
      </c>
      <c r="AE202" s="36">
        <f>$N202/S202</f>
        <v>1.6254332496713278E-2</v>
      </c>
      <c r="AF202" s="37">
        <f>J202/K202</f>
        <v>0.80158730158730163</v>
      </c>
    </row>
    <row r="203" spans="1:32" x14ac:dyDescent="0.25">
      <c r="A203" s="2" t="s">
        <v>438</v>
      </c>
      <c r="B203" s="3" t="s">
        <v>24</v>
      </c>
      <c r="C203" s="4" t="s">
        <v>439</v>
      </c>
      <c r="D203" s="3" t="s">
        <v>26</v>
      </c>
      <c r="E203" s="3" t="s">
        <v>440</v>
      </c>
      <c r="F203" s="3" t="s">
        <v>28</v>
      </c>
      <c r="G203" s="3" t="s">
        <v>28</v>
      </c>
      <c r="H203" s="5">
        <v>732</v>
      </c>
      <c r="I203" s="5">
        <v>21</v>
      </c>
      <c r="J203" s="5">
        <v>690</v>
      </c>
      <c r="K203" s="5">
        <v>817</v>
      </c>
      <c r="L203" s="5">
        <v>7.8316999999999998E-2</v>
      </c>
      <c r="M203" s="5">
        <f>O203+Q203+V203</f>
        <v>17384</v>
      </c>
      <c r="N203" s="5">
        <v>204</v>
      </c>
      <c r="O203" s="5">
        <v>14978</v>
      </c>
      <c r="P203" s="5">
        <v>10432</v>
      </c>
      <c r="Q203" s="5">
        <v>0</v>
      </c>
      <c r="R203" s="5">
        <v>0</v>
      </c>
      <c r="S203" s="5">
        <f>R203+W203+P203</f>
        <v>11990</v>
      </c>
      <c r="T203" s="5">
        <v>57</v>
      </c>
      <c r="U203" s="5">
        <v>39</v>
      </c>
      <c r="V203" s="5">
        <v>2406</v>
      </c>
      <c r="W203" s="5">
        <v>1558</v>
      </c>
      <c r="X203" s="37">
        <f>O203/$M203</f>
        <v>0.86159687068568802</v>
      </c>
      <c r="Y203" s="37">
        <f>Q203/$M203</f>
        <v>0</v>
      </c>
      <c r="Z203" s="37">
        <f>V203/$M203</f>
        <v>0.13840312931431201</v>
      </c>
      <c r="AA203" s="37">
        <f>P203/$S203</f>
        <v>0.87005838198498753</v>
      </c>
      <c r="AB203" s="37">
        <f>R203/$S203</f>
        <v>0</v>
      </c>
      <c r="AC203" s="37">
        <f>W203/$S203</f>
        <v>0.1299416180150125</v>
      </c>
      <c r="AD203" s="36">
        <f>$N203/M203</f>
        <v>1.1734928670041417E-2</v>
      </c>
      <c r="AE203" s="36">
        <f>$N203/S203</f>
        <v>1.701417848206839E-2</v>
      </c>
      <c r="AF203" s="37">
        <f>J203/K203</f>
        <v>0.84455324357405137</v>
      </c>
    </row>
    <row r="204" spans="1:32" x14ac:dyDescent="0.25">
      <c r="A204" s="2" t="s">
        <v>1133</v>
      </c>
      <c r="B204" s="3" t="s">
        <v>24</v>
      </c>
      <c r="C204" s="4" t="s">
        <v>1134</v>
      </c>
      <c r="D204" s="3" t="s">
        <v>26</v>
      </c>
      <c r="E204" s="3" t="s">
        <v>1135</v>
      </c>
      <c r="F204" s="3" t="s">
        <v>28</v>
      </c>
      <c r="G204" s="3" t="s">
        <v>28</v>
      </c>
      <c r="H204" s="5">
        <v>55</v>
      </c>
      <c r="I204" s="5">
        <v>0</v>
      </c>
      <c r="J204" s="5">
        <v>115</v>
      </c>
      <c r="K204" s="5">
        <v>138</v>
      </c>
      <c r="L204" s="5">
        <v>3.0322999999999999E-2</v>
      </c>
      <c r="M204" s="5">
        <f>O204+Q204+V204</f>
        <v>7917</v>
      </c>
      <c r="N204" s="5">
        <v>93</v>
      </c>
      <c r="O204" s="5">
        <v>6685</v>
      </c>
      <c r="P204" s="5">
        <v>4551</v>
      </c>
      <c r="Q204" s="5">
        <v>0</v>
      </c>
      <c r="R204" s="5">
        <v>0</v>
      </c>
      <c r="S204" s="5">
        <f>R204+W204+P204</f>
        <v>5292</v>
      </c>
      <c r="T204" s="5">
        <v>3</v>
      </c>
      <c r="U204" s="5">
        <v>6</v>
      </c>
      <c r="V204" s="5">
        <v>1232</v>
      </c>
      <c r="W204" s="5">
        <v>741</v>
      </c>
      <c r="X204" s="37">
        <f>O204/$M204</f>
        <v>0.84438549955791331</v>
      </c>
      <c r="Y204" s="37">
        <f>Q204/$M204</f>
        <v>0</v>
      </c>
      <c r="Z204" s="37">
        <f>V204/$M204</f>
        <v>0.15561450044208666</v>
      </c>
      <c r="AA204" s="37">
        <f>P204/$S204</f>
        <v>0.85997732426303852</v>
      </c>
      <c r="AB204" s="37">
        <f>R204/$S204</f>
        <v>0</v>
      </c>
      <c r="AC204" s="37">
        <f>W204/$S204</f>
        <v>0.14002267573696145</v>
      </c>
      <c r="AD204" s="36">
        <f>$N204/M204</f>
        <v>1.1746873815839333E-2</v>
      </c>
      <c r="AE204" s="36">
        <f>$N204/S204</f>
        <v>1.7573696145124718E-2</v>
      </c>
      <c r="AF204" s="37">
        <f>J204/K204</f>
        <v>0.83333333333333337</v>
      </c>
    </row>
    <row r="205" spans="1:32" x14ac:dyDescent="0.25">
      <c r="A205" s="55" t="s">
        <v>204</v>
      </c>
      <c r="B205" s="56" t="s">
        <v>24</v>
      </c>
      <c r="C205" s="57" t="s">
        <v>205</v>
      </c>
      <c r="D205" s="56" t="s">
        <v>206</v>
      </c>
      <c r="E205" s="56" t="s">
        <v>207</v>
      </c>
      <c r="F205" s="56" t="s">
        <v>28</v>
      </c>
      <c r="G205" s="56" t="s">
        <v>28</v>
      </c>
      <c r="H205" s="58">
        <v>2990</v>
      </c>
      <c r="I205" s="58">
        <v>39</v>
      </c>
      <c r="J205" s="58">
        <v>1448</v>
      </c>
      <c r="K205" s="58">
        <v>2959</v>
      </c>
      <c r="L205" s="58">
        <v>0.150279</v>
      </c>
      <c r="M205" s="58">
        <f>O205+Q205+V205</f>
        <v>42481</v>
      </c>
      <c r="N205" s="58">
        <v>507</v>
      </c>
      <c r="O205" s="58">
        <v>29844</v>
      </c>
      <c r="P205" s="58">
        <v>19690</v>
      </c>
      <c r="Q205" s="58">
        <v>0</v>
      </c>
      <c r="R205" s="58">
        <v>0</v>
      </c>
      <c r="S205" s="58">
        <f>R205+W205+P205</f>
        <v>27657</v>
      </c>
      <c r="T205" s="58">
        <v>50</v>
      </c>
      <c r="U205" s="58">
        <v>90</v>
      </c>
      <c r="V205" s="58">
        <v>12637</v>
      </c>
      <c r="W205" s="58">
        <v>7967</v>
      </c>
      <c r="X205" s="59">
        <f>O205/$M205</f>
        <v>0.70252583507921185</v>
      </c>
      <c r="Y205" s="59">
        <f>Q205/$M205</f>
        <v>0</v>
      </c>
      <c r="Z205" s="59">
        <f>V205/$M205</f>
        <v>0.2974741649207881</v>
      </c>
      <c r="AA205" s="59">
        <f>P205/$S205</f>
        <v>0.71193549553458435</v>
      </c>
      <c r="AB205" s="59">
        <f>R205/$S205</f>
        <v>0</v>
      </c>
      <c r="AC205" s="59">
        <f>W205/$S205</f>
        <v>0.28806450446541565</v>
      </c>
      <c r="AD205" s="60">
        <f>$N205/M205</f>
        <v>1.1934747298792401E-2</v>
      </c>
      <c r="AE205" s="60">
        <f>$N205/S205</f>
        <v>1.8331706258813321E-2</v>
      </c>
      <c r="AF205" s="59">
        <f>J205/K205</f>
        <v>0.48935451165934435</v>
      </c>
    </row>
    <row r="206" spans="1:32" x14ac:dyDescent="0.25">
      <c r="A206" s="2" t="s">
        <v>1545</v>
      </c>
      <c r="B206" s="3" t="s">
        <v>24</v>
      </c>
      <c r="C206" s="4" t="s">
        <v>1546</v>
      </c>
      <c r="D206" s="3" t="s">
        <v>26</v>
      </c>
      <c r="E206" s="3" t="s">
        <v>1547</v>
      </c>
      <c r="F206" s="3" t="s">
        <v>28</v>
      </c>
      <c r="G206" s="3" t="s">
        <v>28</v>
      </c>
      <c r="H206" s="5">
        <v>37</v>
      </c>
      <c r="I206" s="5">
        <v>0</v>
      </c>
      <c r="J206" s="5">
        <v>77</v>
      </c>
      <c r="K206" s="5">
        <v>81</v>
      </c>
      <c r="L206" s="5">
        <v>2.6523000000000001E-2</v>
      </c>
      <c r="M206" s="5">
        <f>O206+Q206+V206</f>
        <v>4576</v>
      </c>
      <c r="N206" s="5">
        <v>55</v>
      </c>
      <c r="O206" s="5">
        <v>4335</v>
      </c>
      <c r="P206" s="5">
        <v>3054</v>
      </c>
      <c r="Q206" s="5">
        <v>0</v>
      </c>
      <c r="R206" s="5">
        <v>0</v>
      </c>
      <c r="S206" s="5">
        <f>R206+W206+P206</f>
        <v>3217</v>
      </c>
      <c r="T206" s="5">
        <v>6</v>
      </c>
      <c r="U206" s="5">
        <v>1</v>
      </c>
      <c r="V206" s="5">
        <v>241</v>
      </c>
      <c r="W206" s="5">
        <v>163</v>
      </c>
      <c r="X206" s="37">
        <f>O206/$M206</f>
        <v>0.94733391608391604</v>
      </c>
      <c r="Y206" s="37">
        <f>Q206/$M206</f>
        <v>0</v>
      </c>
      <c r="Z206" s="37">
        <f>V206/$M206</f>
        <v>5.2666083916083919E-2</v>
      </c>
      <c r="AA206" s="37">
        <f>P206/$S206</f>
        <v>0.94933167547404418</v>
      </c>
      <c r="AB206" s="37">
        <f>R206/$S206</f>
        <v>0</v>
      </c>
      <c r="AC206" s="37">
        <f>W206/$S206</f>
        <v>5.0668324525955863E-2</v>
      </c>
      <c r="AD206" s="36">
        <f>$N206/M206</f>
        <v>1.201923076923077E-2</v>
      </c>
      <c r="AE206" s="36">
        <f>$N206/S206</f>
        <v>1.7096673919801058E-2</v>
      </c>
      <c r="AF206" s="37">
        <f>J206/K206</f>
        <v>0.95061728395061729</v>
      </c>
    </row>
    <row r="207" spans="1:32" x14ac:dyDescent="0.25">
      <c r="A207" s="2" t="s">
        <v>96</v>
      </c>
      <c r="B207" s="3" t="s">
        <v>24</v>
      </c>
      <c r="C207" s="4" t="s">
        <v>97</v>
      </c>
      <c r="D207" s="3" t="s">
        <v>26</v>
      </c>
      <c r="E207" s="3" t="s">
        <v>98</v>
      </c>
      <c r="F207" s="3" t="s">
        <v>28</v>
      </c>
      <c r="G207" s="3" t="s">
        <v>28</v>
      </c>
      <c r="H207" s="5">
        <v>2296</v>
      </c>
      <c r="I207" s="5">
        <v>155</v>
      </c>
      <c r="J207" s="5">
        <v>1865</v>
      </c>
      <c r="K207" s="5">
        <v>2601</v>
      </c>
      <c r="L207" s="5">
        <v>8.5371000000000002E-2</v>
      </c>
      <c r="M207" s="5">
        <f>O207+Q207+V207</f>
        <v>66522</v>
      </c>
      <c r="N207" s="5">
        <v>806</v>
      </c>
      <c r="O207" s="5">
        <v>44792</v>
      </c>
      <c r="P207" s="5">
        <v>30467</v>
      </c>
      <c r="Q207" s="5">
        <v>0</v>
      </c>
      <c r="R207" s="5">
        <v>0</v>
      </c>
      <c r="S207" s="5">
        <f>R207+W207+P207</f>
        <v>44196</v>
      </c>
      <c r="T207" s="5">
        <v>197</v>
      </c>
      <c r="U207" s="5">
        <v>269</v>
      </c>
      <c r="V207" s="5">
        <v>21730</v>
      </c>
      <c r="W207" s="5">
        <v>13729</v>
      </c>
      <c r="X207" s="37">
        <f>O207/$M207</f>
        <v>0.67334115029614261</v>
      </c>
      <c r="Y207" s="37">
        <f>Q207/$M207</f>
        <v>0</v>
      </c>
      <c r="Z207" s="37">
        <f>V207/$M207</f>
        <v>0.32665884970385739</v>
      </c>
      <c r="AA207" s="37">
        <f>P207/$S207</f>
        <v>0.68936102814734368</v>
      </c>
      <c r="AB207" s="37">
        <f>R207/$S207</f>
        <v>0</v>
      </c>
      <c r="AC207" s="37">
        <f>W207/$S207</f>
        <v>0.31063897185265638</v>
      </c>
      <c r="AD207" s="36">
        <f>$N207/M207</f>
        <v>1.2116292354409067E-2</v>
      </c>
      <c r="AE207" s="36">
        <f>$N207/S207</f>
        <v>1.8236944519866051E-2</v>
      </c>
      <c r="AF207" s="37">
        <f>J207/K207</f>
        <v>0.71703191080353712</v>
      </c>
    </row>
    <row r="208" spans="1:32" x14ac:dyDescent="0.25">
      <c r="A208" s="2" t="s">
        <v>385</v>
      </c>
      <c r="B208" s="3" t="s">
        <v>24</v>
      </c>
      <c r="C208" s="4" t="s">
        <v>386</v>
      </c>
      <c r="D208" s="3" t="s">
        <v>26</v>
      </c>
      <c r="E208" s="3" t="s">
        <v>387</v>
      </c>
      <c r="F208" s="3" t="s">
        <v>28</v>
      </c>
      <c r="G208" s="3" t="s">
        <v>28</v>
      </c>
      <c r="H208" s="5">
        <v>829</v>
      </c>
      <c r="I208" s="5">
        <v>52</v>
      </c>
      <c r="J208" s="5">
        <v>720</v>
      </c>
      <c r="K208" s="5">
        <v>878</v>
      </c>
      <c r="L208" s="5">
        <v>7.6234999999999997E-2</v>
      </c>
      <c r="M208" s="5">
        <f>O208+Q208+V208</f>
        <v>20538</v>
      </c>
      <c r="N208" s="5">
        <v>256</v>
      </c>
      <c r="O208" s="5">
        <v>16473</v>
      </c>
      <c r="P208" s="5">
        <v>11517</v>
      </c>
      <c r="Q208" s="5">
        <v>0</v>
      </c>
      <c r="R208" s="5">
        <v>0</v>
      </c>
      <c r="S208" s="5">
        <f>R208+W208+P208</f>
        <v>14111</v>
      </c>
      <c r="T208" s="5">
        <v>78</v>
      </c>
      <c r="U208" s="5">
        <v>35</v>
      </c>
      <c r="V208" s="5">
        <v>4065</v>
      </c>
      <c r="W208" s="5">
        <v>2594</v>
      </c>
      <c r="X208" s="37">
        <f>O208/$M208</f>
        <v>0.80207420391469475</v>
      </c>
      <c r="Y208" s="37">
        <f>Q208/$M208</f>
        <v>0</v>
      </c>
      <c r="Z208" s="37">
        <f>V208/$M208</f>
        <v>0.19792579608530528</v>
      </c>
      <c r="AA208" s="37">
        <f>P208/$S208</f>
        <v>0.8161717808801644</v>
      </c>
      <c r="AB208" s="37">
        <f>R208/$S208</f>
        <v>0</v>
      </c>
      <c r="AC208" s="37">
        <f>W208/$S208</f>
        <v>0.1838282191198356</v>
      </c>
      <c r="AD208" s="36">
        <f>$N208/M208</f>
        <v>1.2464699581263998E-2</v>
      </c>
      <c r="AE208" s="36">
        <f>$N208/S208</f>
        <v>1.8141875132875063E-2</v>
      </c>
      <c r="AF208" s="37">
        <f>J208/K208</f>
        <v>0.82004555808656032</v>
      </c>
    </row>
    <row r="209" spans="1:32" x14ac:dyDescent="0.25">
      <c r="A209" s="2" t="s">
        <v>1527</v>
      </c>
      <c r="B209" s="3" t="s">
        <v>24</v>
      </c>
      <c r="C209" s="4" t="s">
        <v>1528</v>
      </c>
      <c r="D209" s="3" t="s">
        <v>26</v>
      </c>
      <c r="E209" s="3" t="s">
        <v>1529</v>
      </c>
      <c r="F209" s="3" t="s">
        <v>28</v>
      </c>
      <c r="G209" s="3" t="s">
        <v>28</v>
      </c>
      <c r="H209" s="5">
        <v>28</v>
      </c>
      <c r="I209" s="5">
        <v>0</v>
      </c>
      <c r="J209" s="5">
        <v>81</v>
      </c>
      <c r="K209" s="5">
        <v>88</v>
      </c>
      <c r="L209" s="5">
        <v>2.8441999999999999E-2</v>
      </c>
      <c r="M209" s="5">
        <f>O209+Q209+V209</f>
        <v>4889</v>
      </c>
      <c r="N209" s="5">
        <v>61</v>
      </c>
      <c r="O209" s="5">
        <v>4418</v>
      </c>
      <c r="P209" s="5">
        <v>3094</v>
      </c>
      <c r="Q209" s="5">
        <v>0</v>
      </c>
      <c r="R209" s="5">
        <v>0</v>
      </c>
      <c r="S209" s="5">
        <f>R209+W209+P209</f>
        <v>3421</v>
      </c>
      <c r="T209" s="5">
        <v>3</v>
      </c>
      <c r="U209" s="5">
        <v>3</v>
      </c>
      <c r="V209" s="5">
        <v>471</v>
      </c>
      <c r="W209" s="5">
        <v>327</v>
      </c>
      <c r="X209" s="37">
        <f>O209/$M209</f>
        <v>0.90366128042544491</v>
      </c>
      <c r="Y209" s="37">
        <f>Q209/$M209</f>
        <v>0</v>
      </c>
      <c r="Z209" s="37">
        <f>V209/$M209</f>
        <v>9.6338719574555129E-2</v>
      </c>
      <c r="AA209" s="37">
        <f>P209/$S209</f>
        <v>0.90441391406021632</v>
      </c>
      <c r="AB209" s="37">
        <f>R209/$S209</f>
        <v>0</v>
      </c>
      <c r="AC209" s="37">
        <f>W209/$S209</f>
        <v>9.5586085939783683E-2</v>
      </c>
      <c r="AD209" s="36">
        <f>$N209/M209</f>
        <v>1.2476989159337287E-2</v>
      </c>
      <c r="AE209" s="36">
        <f>$N209/S209</f>
        <v>1.7831043554516222E-2</v>
      </c>
      <c r="AF209" s="37">
        <f>J209/K209</f>
        <v>0.92045454545454541</v>
      </c>
    </row>
    <row r="210" spans="1:32" x14ac:dyDescent="0.25">
      <c r="A210" s="2" t="s">
        <v>1396</v>
      </c>
      <c r="B210" s="3" t="s">
        <v>24</v>
      </c>
      <c r="C210" s="4" t="s">
        <v>1397</v>
      </c>
      <c r="D210" s="3" t="s">
        <v>26</v>
      </c>
      <c r="E210" s="3" t="s">
        <v>1398</v>
      </c>
      <c r="F210" s="3" t="s">
        <v>28</v>
      </c>
      <c r="G210" s="3" t="s">
        <v>28</v>
      </c>
      <c r="H210" s="5">
        <v>69</v>
      </c>
      <c r="I210" s="5">
        <v>1</v>
      </c>
      <c r="J210" s="5">
        <v>111</v>
      </c>
      <c r="K210" s="5">
        <v>127</v>
      </c>
      <c r="L210" s="5">
        <v>3.6296000000000002E-2</v>
      </c>
      <c r="M210" s="5">
        <f>O210+Q210+V210</f>
        <v>5601</v>
      </c>
      <c r="N210" s="5">
        <v>70</v>
      </c>
      <c r="O210" s="5">
        <v>4592</v>
      </c>
      <c r="P210" s="5">
        <v>3499</v>
      </c>
      <c r="Q210" s="5">
        <v>0</v>
      </c>
      <c r="R210" s="5">
        <v>0</v>
      </c>
      <c r="S210" s="5">
        <f>R210+W210+P210</f>
        <v>4178</v>
      </c>
      <c r="T210" s="5">
        <v>5</v>
      </c>
      <c r="U210" s="5">
        <v>10</v>
      </c>
      <c r="V210" s="5">
        <v>1009</v>
      </c>
      <c r="W210" s="5">
        <v>679</v>
      </c>
      <c r="X210" s="37">
        <f>O210/$M210</f>
        <v>0.81985359757186216</v>
      </c>
      <c r="Y210" s="37">
        <f>Q210/$M210</f>
        <v>0</v>
      </c>
      <c r="Z210" s="37">
        <f>V210/$M210</f>
        <v>0.18014640242813784</v>
      </c>
      <c r="AA210" s="37">
        <f>P210/$S210</f>
        <v>0.83748204882719002</v>
      </c>
      <c r="AB210" s="37">
        <f>R210/$S210</f>
        <v>0</v>
      </c>
      <c r="AC210" s="37">
        <f>W210/$S210</f>
        <v>0.16251795117280995</v>
      </c>
      <c r="AD210" s="36">
        <f>$N210/M210</f>
        <v>1.249776825566863E-2</v>
      </c>
      <c r="AE210" s="36">
        <f>$N210/S210</f>
        <v>1.6754427955959789E-2</v>
      </c>
      <c r="AF210" s="37">
        <f>J210/K210</f>
        <v>0.87401574803149606</v>
      </c>
    </row>
    <row r="211" spans="1:32" x14ac:dyDescent="0.25">
      <c r="A211" s="2" t="s">
        <v>1940</v>
      </c>
      <c r="B211" s="3" t="s">
        <v>24</v>
      </c>
      <c r="C211" s="4" t="s">
        <v>1941</v>
      </c>
      <c r="D211" s="3" t="s">
        <v>26</v>
      </c>
      <c r="E211" s="3" t="s">
        <v>1942</v>
      </c>
      <c r="F211" s="3" t="s">
        <v>28</v>
      </c>
      <c r="G211" s="3" t="s">
        <v>28</v>
      </c>
      <c r="H211" s="5">
        <v>129</v>
      </c>
      <c r="I211" s="5">
        <v>10</v>
      </c>
      <c r="J211" s="5">
        <v>103</v>
      </c>
      <c r="K211" s="5">
        <v>109</v>
      </c>
      <c r="L211" s="5">
        <v>5.6156999999999999E-2</v>
      </c>
      <c r="M211" s="5">
        <f>O211+Q211+V211</f>
        <v>2715</v>
      </c>
      <c r="N211" s="5">
        <v>34</v>
      </c>
      <c r="O211" s="5">
        <v>2692</v>
      </c>
      <c r="P211" s="5">
        <v>1941</v>
      </c>
      <c r="Q211" s="5">
        <v>0</v>
      </c>
      <c r="R211" s="5">
        <v>0</v>
      </c>
      <c r="S211" s="5">
        <f>R211+W211+P211</f>
        <v>1954</v>
      </c>
      <c r="T211" s="5">
        <v>2</v>
      </c>
      <c r="U211" s="5">
        <v>0</v>
      </c>
      <c r="V211" s="5">
        <v>23</v>
      </c>
      <c r="W211" s="5">
        <v>13</v>
      </c>
      <c r="X211" s="37">
        <f>O211/$M211</f>
        <v>0.99152854511970534</v>
      </c>
      <c r="Y211" s="37">
        <f>Q211/$M211</f>
        <v>0</v>
      </c>
      <c r="Z211" s="37">
        <f>V211/$M211</f>
        <v>8.4714548802946599E-3</v>
      </c>
      <c r="AA211" s="37">
        <f>P211/$S211</f>
        <v>0.99334698055271242</v>
      </c>
      <c r="AB211" s="37">
        <f>R211/$S211</f>
        <v>0</v>
      </c>
      <c r="AC211" s="37">
        <f>W211/$S211</f>
        <v>6.6530194472876154E-3</v>
      </c>
      <c r="AD211" s="36">
        <f>$N211/M211</f>
        <v>1.2523020257826888E-2</v>
      </c>
      <c r="AE211" s="36">
        <f>$N211/S211</f>
        <v>1.7400204708290685E-2</v>
      </c>
      <c r="AF211" s="37">
        <f>J211/K211</f>
        <v>0.94495412844036697</v>
      </c>
    </row>
    <row r="212" spans="1:32" x14ac:dyDescent="0.25">
      <c r="A212" s="2" t="s">
        <v>852</v>
      </c>
      <c r="B212" s="3" t="s">
        <v>24</v>
      </c>
      <c r="C212" s="4" t="s">
        <v>853</v>
      </c>
      <c r="D212" s="3" t="s">
        <v>26</v>
      </c>
      <c r="E212" s="3" t="s">
        <v>854</v>
      </c>
      <c r="F212" s="3" t="s">
        <v>28</v>
      </c>
      <c r="G212" s="3" t="s">
        <v>28</v>
      </c>
      <c r="H212" s="5">
        <v>247</v>
      </c>
      <c r="I212" s="5">
        <v>7</v>
      </c>
      <c r="J212" s="5">
        <v>322</v>
      </c>
      <c r="K212" s="5">
        <v>365</v>
      </c>
      <c r="L212" s="5">
        <v>5.8756999999999997E-2</v>
      </c>
      <c r="M212" s="5">
        <f>O212+Q212+V212</f>
        <v>10688</v>
      </c>
      <c r="N212" s="5">
        <v>137</v>
      </c>
      <c r="O212" s="5">
        <v>8828</v>
      </c>
      <c r="P212" s="5">
        <v>6212</v>
      </c>
      <c r="Q212" s="5">
        <v>0</v>
      </c>
      <c r="R212" s="5">
        <v>0</v>
      </c>
      <c r="S212" s="5">
        <f>R212+W212+P212</f>
        <v>7430</v>
      </c>
      <c r="T212" s="5">
        <v>41</v>
      </c>
      <c r="U212" s="5">
        <v>35</v>
      </c>
      <c r="V212" s="5">
        <v>1860</v>
      </c>
      <c r="W212" s="5">
        <v>1218</v>
      </c>
      <c r="X212" s="37">
        <f>O212/$M212</f>
        <v>0.82597305389221554</v>
      </c>
      <c r="Y212" s="37">
        <f>Q212/$M212</f>
        <v>0</v>
      </c>
      <c r="Z212" s="37">
        <f>V212/$M212</f>
        <v>0.17402694610778444</v>
      </c>
      <c r="AA212" s="37">
        <f>P212/$S212</f>
        <v>0.8360699865410498</v>
      </c>
      <c r="AB212" s="37">
        <f>R212/$S212</f>
        <v>0</v>
      </c>
      <c r="AC212" s="37">
        <f>W212/$S212</f>
        <v>0.1639300134589502</v>
      </c>
      <c r="AD212" s="36">
        <f>$N212/M212</f>
        <v>1.281811377245509E-2</v>
      </c>
      <c r="AE212" s="36">
        <f>$N212/S212</f>
        <v>1.8438761776581426E-2</v>
      </c>
      <c r="AF212" s="37">
        <f>J212/K212</f>
        <v>0.88219178082191785</v>
      </c>
    </row>
    <row r="213" spans="1:32" x14ac:dyDescent="0.25">
      <c r="A213" s="2" t="s">
        <v>1046</v>
      </c>
      <c r="B213" s="3" t="s">
        <v>24</v>
      </c>
      <c r="C213" s="4" t="s">
        <v>1047</v>
      </c>
      <c r="D213" s="3" t="s">
        <v>26</v>
      </c>
      <c r="E213" s="3" t="s">
        <v>1048</v>
      </c>
      <c r="F213" s="3" t="s">
        <v>28</v>
      </c>
      <c r="G213" s="3" t="s">
        <v>28</v>
      </c>
      <c r="H213" s="5">
        <v>282</v>
      </c>
      <c r="I213" s="5">
        <v>14</v>
      </c>
      <c r="J213" s="5">
        <v>291</v>
      </c>
      <c r="K213" s="5">
        <v>315</v>
      </c>
      <c r="L213" s="5">
        <v>6.1189E-2</v>
      </c>
      <c r="M213" s="5">
        <f>O213+Q213+V213</f>
        <v>7741</v>
      </c>
      <c r="N213" s="5">
        <v>102</v>
      </c>
      <c r="O213" s="5">
        <v>7393</v>
      </c>
      <c r="P213" s="5">
        <v>5148</v>
      </c>
      <c r="Q213" s="5">
        <v>0</v>
      </c>
      <c r="R213" s="5">
        <v>0</v>
      </c>
      <c r="S213" s="5">
        <f>R213+W213+P213</f>
        <v>5395</v>
      </c>
      <c r="T213" s="5">
        <v>11</v>
      </c>
      <c r="U213" s="5">
        <v>8</v>
      </c>
      <c r="V213" s="5">
        <v>348</v>
      </c>
      <c r="W213" s="5">
        <v>247</v>
      </c>
      <c r="X213" s="37">
        <f>O213/$M213</f>
        <v>0.95504456788528613</v>
      </c>
      <c r="Y213" s="37">
        <f>Q213/$M213</f>
        <v>0</v>
      </c>
      <c r="Z213" s="37">
        <f>V213/$M213</f>
        <v>4.495543211471386E-2</v>
      </c>
      <c r="AA213" s="37">
        <f>P213/$S213</f>
        <v>0.95421686746987955</v>
      </c>
      <c r="AB213" s="37">
        <f>R213/$S213</f>
        <v>0</v>
      </c>
      <c r="AC213" s="37">
        <f>W213/$S213</f>
        <v>4.5783132530120479E-2</v>
      </c>
      <c r="AD213" s="36">
        <f>$N213/M213</f>
        <v>1.3176592171554063E-2</v>
      </c>
      <c r="AE213" s="36">
        <f>$N213/S213</f>
        <v>1.8906394810009268E-2</v>
      </c>
      <c r="AF213" s="37">
        <f>J213/K213</f>
        <v>0.92380952380952386</v>
      </c>
    </row>
    <row r="214" spans="1:32" x14ac:dyDescent="0.25">
      <c r="A214" s="2" t="s">
        <v>1187</v>
      </c>
      <c r="B214" s="3" t="s">
        <v>24</v>
      </c>
      <c r="C214" s="4" t="s">
        <v>1188</v>
      </c>
      <c r="D214" s="3" t="s">
        <v>26</v>
      </c>
      <c r="E214" s="3" t="s">
        <v>1189</v>
      </c>
      <c r="F214" s="3" t="s">
        <v>28</v>
      </c>
      <c r="G214" s="3" t="s">
        <v>28</v>
      </c>
      <c r="H214" s="5">
        <v>112</v>
      </c>
      <c r="I214" s="5">
        <v>3</v>
      </c>
      <c r="J214" s="5">
        <v>156</v>
      </c>
      <c r="K214" s="5">
        <v>164</v>
      </c>
      <c r="L214" s="5">
        <v>3.7858000000000003E-2</v>
      </c>
      <c r="M214" s="5">
        <f>O214+Q214+V214</f>
        <v>6462</v>
      </c>
      <c r="N214" s="5">
        <v>86</v>
      </c>
      <c r="O214" s="5">
        <v>6202</v>
      </c>
      <c r="P214" s="5">
        <v>4332</v>
      </c>
      <c r="Q214" s="5">
        <v>0</v>
      </c>
      <c r="R214" s="5">
        <v>0</v>
      </c>
      <c r="S214" s="5">
        <f>R214+W214+P214</f>
        <v>4512</v>
      </c>
      <c r="T214" s="5">
        <v>8</v>
      </c>
      <c r="U214" s="5">
        <v>3</v>
      </c>
      <c r="V214" s="5">
        <v>260</v>
      </c>
      <c r="W214" s="5">
        <v>180</v>
      </c>
      <c r="X214" s="37">
        <f>O214/$M214</f>
        <v>0.95976477870628285</v>
      </c>
      <c r="Y214" s="37">
        <f>Q214/$M214</f>
        <v>0</v>
      </c>
      <c r="Z214" s="37">
        <f>V214/$M214</f>
        <v>4.0235221293717115E-2</v>
      </c>
      <c r="AA214" s="37">
        <f>P214/$S214</f>
        <v>0.96010638297872342</v>
      </c>
      <c r="AB214" s="37">
        <f>R214/$S214</f>
        <v>0</v>
      </c>
      <c r="AC214" s="37">
        <f>W214/$S214</f>
        <v>3.9893617021276598E-2</v>
      </c>
      <c r="AD214" s="36">
        <f>$N214/M214</f>
        <v>1.3308573197152585E-2</v>
      </c>
      <c r="AE214" s="36">
        <f>$N214/S214</f>
        <v>1.9060283687943262E-2</v>
      </c>
      <c r="AF214" s="37">
        <f>J214/K214</f>
        <v>0.95121951219512191</v>
      </c>
    </row>
    <row r="215" spans="1:32" x14ac:dyDescent="0.25">
      <c r="A215" s="2" t="s">
        <v>1109</v>
      </c>
      <c r="B215" s="3" t="s">
        <v>24</v>
      </c>
      <c r="C215" s="4" t="s">
        <v>1110</v>
      </c>
      <c r="D215" s="3" t="s">
        <v>26</v>
      </c>
      <c r="E215" s="3" t="s">
        <v>1111</v>
      </c>
      <c r="F215" s="3" t="s">
        <v>28</v>
      </c>
      <c r="G215" s="3" t="s">
        <v>28</v>
      </c>
      <c r="H215" s="5">
        <v>199</v>
      </c>
      <c r="I215" s="5">
        <v>6</v>
      </c>
      <c r="J215" s="5">
        <v>209</v>
      </c>
      <c r="K215" s="5">
        <v>227</v>
      </c>
      <c r="L215" s="5">
        <v>4.7749E-2</v>
      </c>
      <c r="M215" s="5">
        <f>O215+Q215+V215</f>
        <v>6956</v>
      </c>
      <c r="N215" s="5">
        <v>94</v>
      </c>
      <c r="O215" s="5">
        <v>6528</v>
      </c>
      <c r="P215" s="5">
        <v>4754</v>
      </c>
      <c r="Q215" s="5">
        <v>0</v>
      </c>
      <c r="R215" s="5">
        <v>0</v>
      </c>
      <c r="S215" s="5">
        <f>R215+W215+P215</f>
        <v>5023</v>
      </c>
      <c r="T215" s="5">
        <v>10</v>
      </c>
      <c r="U215" s="5">
        <v>8</v>
      </c>
      <c r="V215" s="5">
        <v>428</v>
      </c>
      <c r="W215" s="5">
        <v>269</v>
      </c>
      <c r="X215" s="37">
        <f>O215/$M215</f>
        <v>0.93847038527889592</v>
      </c>
      <c r="Y215" s="37">
        <f>Q215/$M215</f>
        <v>0</v>
      </c>
      <c r="Z215" s="37">
        <f>V215/$M215</f>
        <v>6.1529614721104083E-2</v>
      </c>
      <c r="AA215" s="37">
        <f>P215/$S215</f>
        <v>0.94644634680469841</v>
      </c>
      <c r="AB215" s="37">
        <f>R215/$S215</f>
        <v>0</v>
      </c>
      <c r="AC215" s="37">
        <f>W215/$S215</f>
        <v>5.3553653195301615E-2</v>
      </c>
      <c r="AD215" s="36">
        <f>$N215/M215</f>
        <v>1.3513513513513514E-2</v>
      </c>
      <c r="AE215" s="36">
        <f>$N215/S215</f>
        <v>1.8713915986462274E-2</v>
      </c>
      <c r="AF215" s="37">
        <f>J215/K215</f>
        <v>0.92070484581497802</v>
      </c>
    </row>
    <row r="216" spans="1:32" x14ac:dyDescent="0.25">
      <c r="A216" s="2" t="s">
        <v>618</v>
      </c>
      <c r="B216" s="3" t="s">
        <v>24</v>
      </c>
      <c r="C216" s="4" t="s">
        <v>619</v>
      </c>
      <c r="D216" s="3" t="s">
        <v>26</v>
      </c>
      <c r="E216" s="3" t="s">
        <v>620</v>
      </c>
      <c r="F216" s="3" t="s">
        <v>28</v>
      </c>
      <c r="G216" s="3" t="s">
        <v>28</v>
      </c>
      <c r="H216" s="5">
        <v>1116</v>
      </c>
      <c r="I216" s="5">
        <v>131</v>
      </c>
      <c r="J216" s="5">
        <v>672</v>
      </c>
      <c r="K216" s="5">
        <v>785</v>
      </c>
      <c r="L216" s="5">
        <v>9.7213999999999995E-2</v>
      </c>
      <c r="M216" s="5">
        <f>O216+Q216+V216</f>
        <v>12398</v>
      </c>
      <c r="N216" s="5">
        <v>168</v>
      </c>
      <c r="O216" s="5">
        <v>11580</v>
      </c>
      <c r="P216" s="5">
        <v>8075</v>
      </c>
      <c r="Q216" s="5">
        <v>0</v>
      </c>
      <c r="R216" s="5">
        <v>0</v>
      </c>
      <c r="S216" s="5">
        <f>R216+W216+P216</f>
        <v>8648</v>
      </c>
      <c r="T216" s="5">
        <v>78</v>
      </c>
      <c r="U216" s="5">
        <v>13</v>
      </c>
      <c r="V216" s="5">
        <v>818</v>
      </c>
      <c r="W216" s="5">
        <v>573</v>
      </c>
      <c r="X216" s="37">
        <f>O216/$M216</f>
        <v>0.93402161638974024</v>
      </c>
      <c r="Y216" s="37">
        <f>Q216/$M216</f>
        <v>0</v>
      </c>
      <c r="Z216" s="37">
        <f>V216/$M216</f>
        <v>6.5978383610259719E-2</v>
      </c>
      <c r="AA216" s="37">
        <f>P216/$S216</f>
        <v>0.93374190564292325</v>
      </c>
      <c r="AB216" s="37">
        <f>R216/$S216</f>
        <v>0</v>
      </c>
      <c r="AC216" s="37">
        <f>W216/$S216</f>
        <v>6.6258094357076774E-2</v>
      </c>
      <c r="AD216" s="36">
        <f>$N216/M216</f>
        <v>1.3550572673011777E-2</v>
      </c>
      <c r="AE216" s="36">
        <f>$N216/S216</f>
        <v>1.942645698427382E-2</v>
      </c>
      <c r="AF216" s="37">
        <f>J216/K216</f>
        <v>0.85605095541401277</v>
      </c>
    </row>
    <row r="217" spans="1:32" x14ac:dyDescent="0.25">
      <c r="A217" s="2" t="s">
        <v>1312</v>
      </c>
      <c r="B217" s="3" t="s">
        <v>24</v>
      </c>
      <c r="C217" s="4" t="s">
        <v>1313</v>
      </c>
      <c r="D217" s="3" t="s">
        <v>26</v>
      </c>
      <c r="E217" s="3" t="s">
        <v>1314</v>
      </c>
      <c r="F217" s="3" t="s">
        <v>28</v>
      </c>
      <c r="G217" s="3" t="s">
        <v>28</v>
      </c>
      <c r="H217" s="5">
        <v>34</v>
      </c>
      <c r="I217" s="5">
        <v>0</v>
      </c>
      <c r="J217" s="5">
        <v>108</v>
      </c>
      <c r="K217" s="5">
        <v>108</v>
      </c>
      <c r="L217" s="5">
        <v>2.8458000000000001E-2</v>
      </c>
      <c r="M217" s="5">
        <f>O217+Q217+V217</f>
        <v>5247</v>
      </c>
      <c r="N217" s="5">
        <v>73</v>
      </c>
      <c r="O217" s="5">
        <v>5194</v>
      </c>
      <c r="P217" s="5">
        <v>3795</v>
      </c>
      <c r="Q217" s="5">
        <v>0</v>
      </c>
      <c r="R217" s="5">
        <v>0</v>
      </c>
      <c r="S217" s="5">
        <f>R217+W217+P217</f>
        <v>3826</v>
      </c>
      <c r="T217" s="5">
        <v>16</v>
      </c>
      <c r="U217" s="5">
        <v>2</v>
      </c>
      <c r="V217" s="5">
        <v>53</v>
      </c>
      <c r="W217" s="5">
        <v>31</v>
      </c>
      <c r="X217" s="37">
        <f>O217/$M217</f>
        <v>0.98989898989898994</v>
      </c>
      <c r="Y217" s="37">
        <f>Q217/$M217</f>
        <v>0</v>
      </c>
      <c r="Z217" s="37">
        <f>V217/$M217</f>
        <v>1.0101010101010102E-2</v>
      </c>
      <c r="AA217" s="37">
        <f>P217/$S217</f>
        <v>0.99189754312598011</v>
      </c>
      <c r="AB217" s="37">
        <f>R217/$S217</f>
        <v>0</v>
      </c>
      <c r="AC217" s="37">
        <f>W217/$S217</f>
        <v>8.1024568740198644E-3</v>
      </c>
      <c r="AD217" s="36">
        <f>$N217/M217</f>
        <v>1.3912712025919573E-2</v>
      </c>
      <c r="AE217" s="36">
        <f>$N217/S217</f>
        <v>1.9079979090433873E-2</v>
      </c>
      <c r="AF217" s="37">
        <f>J217/K217</f>
        <v>1</v>
      </c>
    </row>
    <row r="218" spans="1:32" x14ac:dyDescent="0.25">
      <c r="A218" s="2" t="s">
        <v>427</v>
      </c>
      <c r="B218" s="3" t="s">
        <v>24</v>
      </c>
      <c r="C218" s="4" t="s">
        <v>428</v>
      </c>
      <c r="D218" s="3" t="s">
        <v>26</v>
      </c>
      <c r="E218" s="3" t="s">
        <v>429</v>
      </c>
      <c r="F218" s="3" t="s">
        <v>28</v>
      </c>
      <c r="G218" s="3" t="s">
        <v>28</v>
      </c>
      <c r="H218" s="5">
        <v>407</v>
      </c>
      <c r="I218" s="5">
        <v>14</v>
      </c>
      <c r="J218" s="5">
        <v>531</v>
      </c>
      <c r="K218" s="5">
        <v>599</v>
      </c>
      <c r="L218" s="5">
        <v>5.6563000000000002E-2</v>
      </c>
      <c r="M218" s="5">
        <f>O218+Q218+V218</f>
        <v>17001</v>
      </c>
      <c r="N218" s="5">
        <v>244</v>
      </c>
      <c r="O218" s="5">
        <v>15082</v>
      </c>
      <c r="P218" s="5">
        <v>10590</v>
      </c>
      <c r="Q218" s="5">
        <v>0</v>
      </c>
      <c r="R218" s="5">
        <v>0</v>
      </c>
      <c r="S218" s="5">
        <f>R218+W218+P218</f>
        <v>11914</v>
      </c>
      <c r="T218" s="5">
        <v>61</v>
      </c>
      <c r="U218" s="5">
        <v>30</v>
      </c>
      <c r="V218" s="5">
        <v>1919</v>
      </c>
      <c r="W218" s="5">
        <v>1324</v>
      </c>
      <c r="X218" s="37">
        <f>O218/$M218</f>
        <v>0.88712428680665845</v>
      </c>
      <c r="Y218" s="37">
        <f>Q218/$M218</f>
        <v>0</v>
      </c>
      <c r="Z218" s="37">
        <f>V218/$M218</f>
        <v>0.11287571319334157</v>
      </c>
      <c r="AA218" s="37">
        <f>P218/$S218</f>
        <v>0.8888702366963237</v>
      </c>
      <c r="AB218" s="37">
        <f>R218/$S218</f>
        <v>0</v>
      </c>
      <c r="AC218" s="37">
        <f>W218/$S218</f>
        <v>0.11112976330367634</v>
      </c>
      <c r="AD218" s="36">
        <f>$N218/M218</f>
        <v>1.4352096935474384E-2</v>
      </c>
      <c r="AE218" s="36">
        <f>$N218/S218</f>
        <v>2.0480107436629175E-2</v>
      </c>
      <c r="AF218" s="37">
        <f>J218/K218</f>
        <v>0.88647746243739567</v>
      </c>
    </row>
    <row r="219" spans="1:32" x14ac:dyDescent="0.25">
      <c r="A219" s="2" t="s">
        <v>1452</v>
      </c>
      <c r="B219" s="3" t="s">
        <v>24</v>
      </c>
      <c r="C219" s="4" t="s">
        <v>1453</v>
      </c>
      <c r="D219" s="3" t="s">
        <v>26</v>
      </c>
      <c r="E219" s="3" t="s">
        <v>1454</v>
      </c>
      <c r="F219" s="3" t="s">
        <v>28</v>
      </c>
      <c r="G219" s="3" t="s">
        <v>28</v>
      </c>
      <c r="H219" s="5">
        <v>22</v>
      </c>
      <c r="I219" s="5">
        <v>0</v>
      </c>
      <c r="J219" s="5">
        <v>85</v>
      </c>
      <c r="K219" s="5">
        <v>87</v>
      </c>
      <c r="L219" s="5">
        <v>2.6172999999999998E-2</v>
      </c>
      <c r="M219" s="5">
        <f>O219+Q219+V219</f>
        <v>4697</v>
      </c>
      <c r="N219" s="5">
        <v>68</v>
      </c>
      <c r="O219" s="5">
        <v>4592</v>
      </c>
      <c r="P219" s="5">
        <v>3324</v>
      </c>
      <c r="Q219" s="5">
        <v>0</v>
      </c>
      <c r="R219" s="5">
        <v>0</v>
      </c>
      <c r="S219" s="5">
        <f>R219+W219+P219</f>
        <v>3404</v>
      </c>
      <c r="T219" s="5">
        <v>4</v>
      </c>
      <c r="U219" s="5">
        <v>2</v>
      </c>
      <c r="V219" s="5">
        <v>105</v>
      </c>
      <c r="W219" s="5">
        <v>80</v>
      </c>
      <c r="X219" s="37">
        <f>O219/$M219</f>
        <v>0.97764530551415796</v>
      </c>
      <c r="Y219" s="37">
        <f>Q219/$M219</f>
        <v>0</v>
      </c>
      <c r="Z219" s="37">
        <f>V219/$M219</f>
        <v>2.2354694485842028E-2</v>
      </c>
      <c r="AA219" s="37">
        <f>P219/$S219</f>
        <v>0.97649823736780261</v>
      </c>
      <c r="AB219" s="37">
        <f>R219/$S219</f>
        <v>0</v>
      </c>
      <c r="AC219" s="37">
        <f>W219/$S219</f>
        <v>2.3501762632197415E-2</v>
      </c>
      <c r="AD219" s="36">
        <f>$N219/M219</f>
        <v>1.4477325952735789E-2</v>
      </c>
      <c r="AE219" s="36">
        <f>$N219/S219</f>
        <v>1.9976498237367801E-2</v>
      </c>
      <c r="AF219" s="37">
        <f>J219/K219</f>
        <v>0.97701149425287359</v>
      </c>
    </row>
    <row r="220" spans="1:32" x14ac:dyDescent="0.25">
      <c r="A220" s="2" t="s">
        <v>459</v>
      </c>
      <c r="B220" s="3" t="s">
        <v>24</v>
      </c>
      <c r="C220" s="4" t="s">
        <v>460</v>
      </c>
      <c r="D220" s="3" t="s">
        <v>26</v>
      </c>
      <c r="E220" s="3" t="s">
        <v>461</v>
      </c>
      <c r="F220" s="3" t="s">
        <v>28</v>
      </c>
      <c r="G220" s="3" t="s">
        <v>28</v>
      </c>
      <c r="H220" s="5">
        <v>1126</v>
      </c>
      <c r="I220" s="5">
        <v>29</v>
      </c>
      <c r="J220" s="5">
        <v>932</v>
      </c>
      <c r="K220" s="5">
        <v>1061</v>
      </c>
      <c r="L220" s="5">
        <v>0.10442899999999999</v>
      </c>
      <c r="M220" s="5">
        <f>O220+Q220+V220</f>
        <v>18426</v>
      </c>
      <c r="N220" s="5">
        <v>268</v>
      </c>
      <c r="O220" s="5">
        <v>14955</v>
      </c>
      <c r="P220" s="5">
        <v>10160</v>
      </c>
      <c r="Q220" s="5">
        <v>0</v>
      </c>
      <c r="R220" s="5">
        <v>0</v>
      </c>
      <c r="S220" s="5">
        <f>R220+W220+P220</f>
        <v>12627</v>
      </c>
      <c r="T220" s="5">
        <v>68</v>
      </c>
      <c r="U220" s="5">
        <v>64</v>
      </c>
      <c r="V220" s="5">
        <v>3471</v>
      </c>
      <c r="W220" s="5">
        <v>2467</v>
      </c>
      <c r="X220" s="37">
        <f>O220/$M220</f>
        <v>0.81162487788993809</v>
      </c>
      <c r="Y220" s="37">
        <f>Q220/$M220</f>
        <v>0</v>
      </c>
      <c r="Z220" s="37">
        <f>V220/$M220</f>
        <v>0.18837512211006188</v>
      </c>
      <c r="AA220" s="37">
        <f>P220/$S220</f>
        <v>0.80462500989942187</v>
      </c>
      <c r="AB220" s="37">
        <f>R220/$S220</f>
        <v>0</v>
      </c>
      <c r="AC220" s="37">
        <f>W220/$S220</f>
        <v>0.19537499010057813</v>
      </c>
      <c r="AD220" s="36">
        <f>$N220/M220</f>
        <v>1.4544665147074786E-2</v>
      </c>
      <c r="AE220" s="36">
        <f>$N220/S220</f>
        <v>2.1224360497346956E-2</v>
      </c>
      <c r="AF220" s="37">
        <f>J220/K220</f>
        <v>0.87841658812441092</v>
      </c>
    </row>
    <row r="221" spans="1:32" x14ac:dyDescent="0.25">
      <c r="A221" s="2" t="s">
        <v>546</v>
      </c>
      <c r="B221" s="3" t="s">
        <v>24</v>
      </c>
      <c r="C221" s="4" t="s">
        <v>547</v>
      </c>
      <c r="D221" s="3" t="s">
        <v>26</v>
      </c>
      <c r="E221" s="3" t="s">
        <v>548</v>
      </c>
      <c r="F221" s="3" t="s">
        <v>28</v>
      </c>
      <c r="G221" s="3" t="s">
        <v>28</v>
      </c>
      <c r="H221" s="5">
        <v>1044</v>
      </c>
      <c r="I221" s="5">
        <v>135</v>
      </c>
      <c r="J221" s="5">
        <v>720</v>
      </c>
      <c r="K221" s="5">
        <v>925</v>
      </c>
      <c r="L221" s="5">
        <v>0.100994</v>
      </c>
      <c r="M221" s="5">
        <f>O221+Q221+V221</f>
        <v>15072</v>
      </c>
      <c r="N221" s="5">
        <v>222</v>
      </c>
      <c r="O221" s="5">
        <v>13202</v>
      </c>
      <c r="P221" s="5">
        <v>9159</v>
      </c>
      <c r="Q221" s="5">
        <v>0</v>
      </c>
      <c r="R221" s="5">
        <v>0</v>
      </c>
      <c r="S221" s="5">
        <f>R221+W221+P221</f>
        <v>10462</v>
      </c>
      <c r="T221" s="5">
        <v>121</v>
      </c>
      <c r="U221" s="5">
        <v>10</v>
      </c>
      <c r="V221" s="5">
        <v>1870</v>
      </c>
      <c r="W221" s="5">
        <v>1303</v>
      </c>
      <c r="X221" s="37">
        <f>O221/$M221</f>
        <v>0.87592887473460723</v>
      </c>
      <c r="Y221" s="37">
        <f>Q221/$M221</f>
        <v>0</v>
      </c>
      <c r="Z221" s="37">
        <f>V221/$M221</f>
        <v>0.12407112526539278</v>
      </c>
      <c r="AA221" s="37">
        <f>P221/$S221</f>
        <v>0.87545402408717266</v>
      </c>
      <c r="AB221" s="37">
        <f>R221/$S221</f>
        <v>0</v>
      </c>
      <c r="AC221" s="37">
        <f>W221/$S221</f>
        <v>0.12454597591282737</v>
      </c>
      <c r="AD221" s="36">
        <f>$N221/M221</f>
        <v>1.4729299363057325E-2</v>
      </c>
      <c r="AE221" s="36">
        <f>$N221/S221</f>
        <v>2.1219652074173197E-2</v>
      </c>
      <c r="AF221" s="37">
        <f>J221/K221</f>
        <v>0.77837837837837842</v>
      </c>
    </row>
    <row r="222" spans="1:32" x14ac:dyDescent="0.25">
      <c r="A222" s="2" t="s">
        <v>433</v>
      </c>
      <c r="B222" s="3" t="s">
        <v>24</v>
      </c>
      <c r="C222" s="4" t="s">
        <v>434</v>
      </c>
      <c r="D222" s="3" t="s">
        <v>26</v>
      </c>
      <c r="E222" s="3" t="s">
        <v>435</v>
      </c>
      <c r="F222" s="3" t="s">
        <v>28</v>
      </c>
      <c r="G222" s="3" t="s">
        <v>28</v>
      </c>
      <c r="H222" s="5">
        <v>755</v>
      </c>
      <c r="I222" s="5">
        <v>30</v>
      </c>
      <c r="J222" s="5">
        <v>682</v>
      </c>
      <c r="K222" s="5">
        <v>743</v>
      </c>
      <c r="L222" s="5">
        <v>7.0943999999999993E-2</v>
      </c>
      <c r="M222" s="5">
        <f>O222+Q222+V222</f>
        <v>16561</v>
      </c>
      <c r="N222" s="5">
        <v>244</v>
      </c>
      <c r="O222" s="5">
        <v>14762</v>
      </c>
      <c r="P222" s="5">
        <v>10473</v>
      </c>
      <c r="Q222" s="5">
        <v>0</v>
      </c>
      <c r="R222" s="5">
        <v>0</v>
      </c>
      <c r="S222" s="5">
        <f>R222+W222+P222</f>
        <v>11632</v>
      </c>
      <c r="T222" s="5">
        <v>48</v>
      </c>
      <c r="U222" s="5">
        <v>22</v>
      </c>
      <c r="V222" s="5">
        <v>1799</v>
      </c>
      <c r="W222" s="5">
        <v>1159</v>
      </c>
      <c r="X222" s="37">
        <f>O222/$M222</f>
        <v>0.89137129400398529</v>
      </c>
      <c r="Y222" s="37">
        <f>Q222/$M222</f>
        <v>0</v>
      </c>
      <c r="Z222" s="37">
        <f>V222/$M222</f>
        <v>0.10862870599601473</v>
      </c>
      <c r="AA222" s="37">
        <f>P222/$S222</f>
        <v>0.90036107290233836</v>
      </c>
      <c r="AB222" s="37">
        <f>R222/$S222</f>
        <v>0</v>
      </c>
      <c r="AC222" s="37">
        <f>W222/$S222</f>
        <v>9.9638927097661617E-2</v>
      </c>
      <c r="AD222" s="36">
        <f>$N222/M222</f>
        <v>1.4733409818247691E-2</v>
      </c>
      <c r="AE222" s="36">
        <f>$N222/S222</f>
        <v>2.0976616231086657E-2</v>
      </c>
      <c r="AF222" s="37">
        <f>J222/K222</f>
        <v>0.91790040376850601</v>
      </c>
    </row>
    <row r="223" spans="1:32" x14ac:dyDescent="0.25">
      <c r="A223" s="2" t="s">
        <v>519</v>
      </c>
      <c r="B223" s="3" t="s">
        <v>24</v>
      </c>
      <c r="C223" s="4" t="s">
        <v>520</v>
      </c>
      <c r="D223" s="3" t="s">
        <v>26</v>
      </c>
      <c r="E223" s="3" t="s">
        <v>521</v>
      </c>
      <c r="F223" s="3" t="s">
        <v>28</v>
      </c>
      <c r="G223" s="3" t="s">
        <v>28</v>
      </c>
      <c r="H223" s="5">
        <v>543</v>
      </c>
      <c r="I223" s="5">
        <v>23</v>
      </c>
      <c r="J223" s="5">
        <v>653</v>
      </c>
      <c r="K223" s="5">
        <v>727</v>
      </c>
      <c r="L223" s="5">
        <v>7.6485999999999998E-2</v>
      </c>
      <c r="M223" s="5">
        <f>O223+Q223+V223</f>
        <v>16286</v>
      </c>
      <c r="N223" s="5">
        <v>241</v>
      </c>
      <c r="O223" s="5">
        <v>14143</v>
      </c>
      <c r="P223" s="5">
        <v>9505</v>
      </c>
      <c r="Q223" s="5">
        <v>0</v>
      </c>
      <c r="R223" s="5">
        <v>0</v>
      </c>
      <c r="S223" s="5">
        <f>R223+W223+P223</f>
        <v>10905</v>
      </c>
      <c r="T223" s="5">
        <v>73</v>
      </c>
      <c r="U223" s="5">
        <v>44</v>
      </c>
      <c r="V223" s="5">
        <v>2143</v>
      </c>
      <c r="W223" s="5">
        <v>1400</v>
      </c>
      <c r="X223" s="37">
        <f>O223/$M223</f>
        <v>0.86841458921773307</v>
      </c>
      <c r="Y223" s="37">
        <f>Q223/$M223</f>
        <v>0</v>
      </c>
      <c r="Z223" s="37">
        <f>V223/$M223</f>
        <v>0.13158541078226699</v>
      </c>
      <c r="AA223" s="37">
        <f>P223/$S223</f>
        <v>0.8716185236130215</v>
      </c>
      <c r="AB223" s="37">
        <f>R223/$S223</f>
        <v>0</v>
      </c>
      <c r="AC223" s="37">
        <f>W223/$S223</f>
        <v>0.12838147638697844</v>
      </c>
      <c r="AD223" s="36">
        <f>$N223/M223</f>
        <v>1.479798600024561E-2</v>
      </c>
      <c r="AE223" s="36">
        <f>$N223/S223</f>
        <v>2.209995414947272E-2</v>
      </c>
      <c r="AF223" s="37">
        <f>J223/K223</f>
        <v>0.8982118294360385</v>
      </c>
    </row>
    <row r="224" spans="1:32" x14ac:dyDescent="0.25">
      <c r="A224" s="2" t="s">
        <v>364</v>
      </c>
      <c r="B224" s="3" t="s">
        <v>24</v>
      </c>
      <c r="C224" s="4" t="s">
        <v>365</v>
      </c>
      <c r="D224" s="3" t="s">
        <v>26</v>
      </c>
      <c r="E224" s="3" t="s">
        <v>366</v>
      </c>
      <c r="F224" s="3" t="s">
        <v>28</v>
      </c>
      <c r="G224" s="3" t="s">
        <v>28</v>
      </c>
      <c r="H224" s="5">
        <v>1313</v>
      </c>
      <c r="I224" s="5">
        <v>74</v>
      </c>
      <c r="J224" s="5">
        <v>1008</v>
      </c>
      <c r="K224" s="5">
        <v>1115</v>
      </c>
      <c r="L224" s="5">
        <v>9.1235999999999998E-2</v>
      </c>
      <c r="M224" s="5">
        <f>O224+Q224+V224</f>
        <v>20229</v>
      </c>
      <c r="N224" s="5">
        <v>300</v>
      </c>
      <c r="O224" s="5">
        <v>17429</v>
      </c>
      <c r="P224" s="5">
        <v>12221</v>
      </c>
      <c r="Q224" s="5">
        <v>0</v>
      </c>
      <c r="R224" s="5">
        <v>0</v>
      </c>
      <c r="S224" s="5">
        <f>R224+W224+P224</f>
        <v>14131</v>
      </c>
      <c r="T224" s="5">
        <v>55</v>
      </c>
      <c r="U224" s="5">
        <v>50</v>
      </c>
      <c r="V224" s="5">
        <v>2800</v>
      </c>
      <c r="W224" s="5">
        <v>1910</v>
      </c>
      <c r="X224" s="37">
        <f>O224/$M224</f>
        <v>0.86158485342824653</v>
      </c>
      <c r="Y224" s="37">
        <f>Q224/$M224</f>
        <v>0</v>
      </c>
      <c r="Z224" s="37">
        <f>V224/$M224</f>
        <v>0.13841514657175341</v>
      </c>
      <c r="AA224" s="37">
        <f>P224/$S224</f>
        <v>0.86483617578373784</v>
      </c>
      <c r="AB224" s="37">
        <f>R224/$S224</f>
        <v>0</v>
      </c>
      <c r="AC224" s="37">
        <f>W224/$S224</f>
        <v>0.13516382421626211</v>
      </c>
      <c r="AD224" s="36">
        <f>$N224/M224</f>
        <v>1.483019427554501E-2</v>
      </c>
      <c r="AE224" s="36">
        <f>$N224/S224</f>
        <v>2.1229920033967873E-2</v>
      </c>
      <c r="AF224" s="37">
        <f>J224/K224</f>
        <v>0.90403587443946187</v>
      </c>
    </row>
    <row r="225" spans="1:32" x14ac:dyDescent="0.25">
      <c r="A225" s="2" t="s">
        <v>373</v>
      </c>
      <c r="B225" s="3" t="s">
        <v>24</v>
      </c>
      <c r="C225" s="4" t="s">
        <v>374</v>
      </c>
      <c r="D225" s="3" t="s">
        <v>26</v>
      </c>
      <c r="E225" s="3" t="s">
        <v>375</v>
      </c>
      <c r="F225" s="3" t="s">
        <v>28</v>
      </c>
      <c r="G225" s="3" t="s">
        <v>28</v>
      </c>
      <c r="H225" s="5">
        <v>379</v>
      </c>
      <c r="I225" s="5">
        <v>19</v>
      </c>
      <c r="J225" s="5">
        <v>587</v>
      </c>
      <c r="K225" s="5">
        <v>696</v>
      </c>
      <c r="L225" s="5">
        <v>5.9274E-2</v>
      </c>
      <c r="M225" s="5">
        <f>O225+Q225+V225</f>
        <v>20091</v>
      </c>
      <c r="N225" s="5">
        <v>300</v>
      </c>
      <c r="O225" s="5">
        <v>16522</v>
      </c>
      <c r="P225" s="5">
        <v>11742</v>
      </c>
      <c r="Q225" s="5">
        <v>0</v>
      </c>
      <c r="R225" s="5">
        <v>0</v>
      </c>
      <c r="S225" s="5">
        <f>R225+W225+P225</f>
        <v>14024</v>
      </c>
      <c r="T225" s="5">
        <v>110</v>
      </c>
      <c r="U225" s="5">
        <v>32</v>
      </c>
      <c r="V225" s="5">
        <v>3569</v>
      </c>
      <c r="W225" s="5">
        <v>2282</v>
      </c>
      <c r="X225" s="37">
        <f>O225/$M225</f>
        <v>0.82235826987208205</v>
      </c>
      <c r="Y225" s="37">
        <f>Q225/$M225</f>
        <v>0</v>
      </c>
      <c r="Z225" s="37">
        <f>V225/$M225</f>
        <v>0.17764173012791798</v>
      </c>
      <c r="AA225" s="37">
        <f>P225/$S225</f>
        <v>0.83727895037079292</v>
      </c>
      <c r="AB225" s="37">
        <f>R225/$S225</f>
        <v>0</v>
      </c>
      <c r="AC225" s="37">
        <f>W225/$S225</f>
        <v>0.16272104962920708</v>
      </c>
      <c r="AD225" s="36">
        <f>$N225/M225</f>
        <v>1.4932059130954158E-2</v>
      </c>
      <c r="AE225" s="36">
        <f>$N225/S225</f>
        <v>2.1391899600684539E-2</v>
      </c>
      <c r="AF225" s="37">
        <f>J225/K225</f>
        <v>0.8433908045977011</v>
      </c>
    </row>
    <row r="226" spans="1:32" x14ac:dyDescent="0.25">
      <c r="A226" s="2" t="s">
        <v>1067</v>
      </c>
      <c r="B226" s="3" t="s">
        <v>24</v>
      </c>
      <c r="C226" s="4" t="s">
        <v>1068</v>
      </c>
      <c r="D226" s="3" t="s">
        <v>26</v>
      </c>
      <c r="E226" s="3" t="s">
        <v>1069</v>
      </c>
      <c r="F226" s="3" t="s">
        <v>28</v>
      </c>
      <c r="G226" s="3" t="s">
        <v>28</v>
      </c>
      <c r="H226" s="5">
        <v>157</v>
      </c>
      <c r="I226" s="5">
        <v>6</v>
      </c>
      <c r="J226" s="5">
        <v>234</v>
      </c>
      <c r="K226" s="5">
        <v>254</v>
      </c>
      <c r="L226" s="5">
        <v>5.0536999999999999E-2</v>
      </c>
      <c r="M226" s="5">
        <f>O226+Q226+V226</f>
        <v>7444</v>
      </c>
      <c r="N226" s="5">
        <v>114</v>
      </c>
      <c r="O226" s="5">
        <v>7059</v>
      </c>
      <c r="P226" s="5">
        <v>5026</v>
      </c>
      <c r="Q226" s="5">
        <v>0</v>
      </c>
      <c r="R226" s="5">
        <v>0</v>
      </c>
      <c r="S226" s="5">
        <f>R226+W226+P226</f>
        <v>5236</v>
      </c>
      <c r="T226" s="5">
        <v>17</v>
      </c>
      <c r="U226" s="5">
        <v>4</v>
      </c>
      <c r="V226" s="5">
        <v>385</v>
      </c>
      <c r="W226" s="5">
        <v>210</v>
      </c>
      <c r="X226" s="37">
        <f>O226/$M226</f>
        <v>0.94828049435787209</v>
      </c>
      <c r="Y226" s="37">
        <f>Q226/$M226</f>
        <v>0</v>
      </c>
      <c r="Z226" s="37">
        <f>V226/$M226</f>
        <v>5.1719505642127891E-2</v>
      </c>
      <c r="AA226" s="37">
        <f>P226/$S226</f>
        <v>0.9598930481283422</v>
      </c>
      <c r="AB226" s="37">
        <f>R226/$S226</f>
        <v>0</v>
      </c>
      <c r="AC226" s="37">
        <f>W226/$S226</f>
        <v>4.0106951871657755E-2</v>
      </c>
      <c r="AD226" s="36">
        <f>$N226/M226</f>
        <v>1.5314347125201504E-2</v>
      </c>
      <c r="AE226" s="36">
        <f>$N226/S226</f>
        <v>2.1772345301757066E-2</v>
      </c>
      <c r="AF226" s="37">
        <f>J226/K226</f>
        <v>0.92125984251968507</v>
      </c>
    </row>
    <row r="227" spans="1:32" x14ac:dyDescent="0.25">
      <c r="A227" s="2" t="s">
        <v>2038</v>
      </c>
      <c r="B227" s="3" t="s">
        <v>24</v>
      </c>
      <c r="C227" s="4" t="s">
        <v>2039</v>
      </c>
      <c r="D227" s="3" t="s">
        <v>26</v>
      </c>
      <c r="E227" s="3" t="s">
        <v>2040</v>
      </c>
      <c r="F227" s="3" t="s">
        <v>28</v>
      </c>
      <c r="G227" s="3" t="s">
        <v>28</v>
      </c>
      <c r="H227" s="5">
        <v>37</v>
      </c>
      <c r="I227" s="5">
        <v>2</v>
      </c>
      <c r="J227" s="5">
        <v>56</v>
      </c>
      <c r="K227" s="5">
        <v>65</v>
      </c>
      <c r="L227" s="5">
        <v>3.6974E-2</v>
      </c>
      <c r="M227" s="5">
        <f>O227+Q227+V227</f>
        <v>2407</v>
      </c>
      <c r="N227" s="5">
        <v>38</v>
      </c>
      <c r="O227" s="5">
        <v>2324</v>
      </c>
      <c r="P227" s="5">
        <v>1758</v>
      </c>
      <c r="Q227" s="5">
        <v>0</v>
      </c>
      <c r="R227" s="5">
        <v>0</v>
      </c>
      <c r="S227" s="5">
        <f>R227+W227+P227</f>
        <v>1817</v>
      </c>
      <c r="T227" s="5">
        <v>3</v>
      </c>
      <c r="U227" s="5">
        <v>3</v>
      </c>
      <c r="V227" s="5">
        <v>83</v>
      </c>
      <c r="W227" s="5">
        <v>59</v>
      </c>
      <c r="X227" s="37">
        <f>O227/$M227</f>
        <v>0.96551724137931039</v>
      </c>
      <c r="Y227" s="37">
        <f>Q227/$M227</f>
        <v>0</v>
      </c>
      <c r="Z227" s="37">
        <f>V227/$M227</f>
        <v>3.4482758620689655E-2</v>
      </c>
      <c r="AA227" s="37">
        <f>P227/$S227</f>
        <v>0.96752889378095763</v>
      </c>
      <c r="AB227" s="37">
        <f>R227/$S227</f>
        <v>0</v>
      </c>
      <c r="AC227" s="37">
        <f>W227/$S227</f>
        <v>3.2471106219042374E-2</v>
      </c>
      <c r="AD227" s="36">
        <f>$N227/M227</f>
        <v>1.578728707935189E-2</v>
      </c>
      <c r="AE227" s="36">
        <f>$N227/S227</f>
        <v>2.0913593835993397E-2</v>
      </c>
      <c r="AF227" s="37">
        <f>J227/K227</f>
        <v>0.86153846153846159</v>
      </c>
    </row>
    <row r="228" spans="1:32" x14ac:dyDescent="0.25">
      <c r="A228" s="2" t="s">
        <v>681</v>
      </c>
      <c r="B228" s="3" t="s">
        <v>24</v>
      </c>
      <c r="C228" s="4" t="s">
        <v>682</v>
      </c>
      <c r="D228" s="3" t="s">
        <v>26</v>
      </c>
      <c r="E228" s="3" t="s">
        <v>683</v>
      </c>
      <c r="F228" s="3" t="s">
        <v>28</v>
      </c>
      <c r="G228" s="3" t="s">
        <v>28</v>
      </c>
      <c r="H228" s="5">
        <v>270</v>
      </c>
      <c r="I228" s="5">
        <v>8</v>
      </c>
      <c r="J228" s="5">
        <v>374</v>
      </c>
      <c r="K228" s="5">
        <v>403</v>
      </c>
      <c r="L228" s="5">
        <v>5.364E-2</v>
      </c>
      <c r="M228" s="5">
        <f>O228+Q228+V228</f>
        <v>11316</v>
      </c>
      <c r="N228" s="5">
        <v>179</v>
      </c>
      <c r="O228" s="5">
        <v>10833</v>
      </c>
      <c r="P228" s="5">
        <v>7513</v>
      </c>
      <c r="Q228" s="5">
        <v>0</v>
      </c>
      <c r="R228" s="5">
        <v>0</v>
      </c>
      <c r="S228" s="5">
        <f>R228+W228+P228</f>
        <v>7829</v>
      </c>
      <c r="T228" s="5">
        <v>18</v>
      </c>
      <c r="U228" s="5">
        <v>6</v>
      </c>
      <c r="V228" s="5">
        <v>483</v>
      </c>
      <c r="W228" s="5">
        <v>316</v>
      </c>
      <c r="X228" s="37">
        <f>O228/$M228</f>
        <v>0.95731707317073167</v>
      </c>
      <c r="Y228" s="37">
        <f>Q228/$M228</f>
        <v>0</v>
      </c>
      <c r="Z228" s="37">
        <f>V228/$M228</f>
        <v>4.2682926829268296E-2</v>
      </c>
      <c r="AA228" s="37">
        <f>P228/$S228</f>
        <v>0.95963724613616042</v>
      </c>
      <c r="AB228" s="37">
        <f>R228/$S228</f>
        <v>0</v>
      </c>
      <c r="AC228" s="37">
        <f>W228/$S228</f>
        <v>4.0362753863839571E-2</v>
      </c>
      <c r="AD228" s="36">
        <f>$N228/M228</f>
        <v>1.5818310357016613E-2</v>
      </c>
      <c r="AE228" s="36">
        <f>$N228/S228</f>
        <v>2.2863711840592667E-2</v>
      </c>
      <c r="AF228" s="37">
        <f>J228/K228</f>
        <v>0.92803970223325061</v>
      </c>
    </row>
    <row r="229" spans="1:32" x14ac:dyDescent="0.25">
      <c r="A229" s="2" t="s">
        <v>720</v>
      </c>
      <c r="B229" s="3" t="s">
        <v>24</v>
      </c>
      <c r="C229" s="4" t="s">
        <v>721</v>
      </c>
      <c r="D229" s="3" t="s">
        <v>26</v>
      </c>
      <c r="E229" s="3" t="s">
        <v>722</v>
      </c>
      <c r="F229" s="3" t="s">
        <v>28</v>
      </c>
      <c r="G229" s="3" t="s">
        <v>28</v>
      </c>
      <c r="H229" s="5">
        <v>540</v>
      </c>
      <c r="I229" s="5">
        <v>15</v>
      </c>
      <c r="J229" s="5">
        <v>366</v>
      </c>
      <c r="K229" s="5">
        <v>504</v>
      </c>
      <c r="L229" s="5">
        <v>7.1398000000000003E-2</v>
      </c>
      <c r="M229" s="5">
        <f>O229+Q229+V229</f>
        <v>12735</v>
      </c>
      <c r="N229" s="5">
        <v>202</v>
      </c>
      <c r="O229" s="5">
        <v>9747</v>
      </c>
      <c r="P229" s="5">
        <v>7059</v>
      </c>
      <c r="Q229" s="5">
        <v>0</v>
      </c>
      <c r="R229" s="5">
        <v>0</v>
      </c>
      <c r="S229" s="5">
        <f>R229+W229+P229</f>
        <v>9246</v>
      </c>
      <c r="T229" s="5">
        <v>6</v>
      </c>
      <c r="U229" s="5">
        <v>6</v>
      </c>
      <c r="V229" s="5">
        <v>2988</v>
      </c>
      <c r="W229" s="5">
        <v>2187</v>
      </c>
      <c r="X229" s="37">
        <f>O229/$M229</f>
        <v>0.76537102473498231</v>
      </c>
      <c r="Y229" s="37">
        <f>Q229/$M229</f>
        <v>0</v>
      </c>
      <c r="Z229" s="37">
        <f>V229/$M229</f>
        <v>0.23462897526501766</v>
      </c>
      <c r="AA229" s="37">
        <f>P229/$S229</f>
        <v>0.76346528228423105</v>
      </c>
      <c r="AB229" s="37">
        <f>R229/$S229</f>
        <v>0</v>
      </c>
      <c r="AC229" s="37">
        <f>W229/$S229</f>
        <v>0.23653471771576898</v>
      </c>
      <c r="AD229" s="36">
        <f>$N229/M229</f>
        <v>1.5861798193953672E-2</v>
      </c>
      <c r="AE229" s="36">
        <f>$N229/S229</f>
        <v>2.1847285312567598E-2</v>
      </c>
      <c r="AF229" s="37">
        <f>J229/K229</f>
        <v>0.72619047619047616</v>
      </c>
    </row>
    <row r="230" spans="1:32" x14ac:dyDescent="0.25">
      <c r="A230" s="2" t="s">
        <v>672</v>
      </c>
      <c r="B230" s="3" t="s">
        <v>24</v>
      </c>
      <c r="C230" s="4" t="s">
        <v>673</v>
      </c>
      <c r="D230" s="3" t="s">
        <v>26</v>
      </c>
      <c r="E230" s="3" t="s">
        <v>674</v>
      </c>
      <c r="F230" s="3" t="s">
        <v>28</v>
      </c>
      <c r="G230" s="3" t="s">
        <v>28</v>
      </c>
      <c r="H230" s="5">
        <v>411</v>
      </c>
      <c r="I230" s="5">
        <v>5</v>
      </c>
      <c r="J230" s="5">
        <v>446</v>
      </c>
      <c r="K230" s="5">
        <v>492</v>
      </c>
      <c r="L230" s="5">
        <v>6.4933000000000005E-2</v>
      </c>
      <c r="M230" s="5">
        <f>O230+Q230+V230</f>
        <v>11957</v>
      </c>
      <c r="N230" s="5">
        <v>190</v>
      </c>
      <c r="O230" s="5">
        <v>10607</v>
      </c>
      <c r="P230" s="5">
        <v>7577</v>
      </c>
      <c r="Q230" s="5">
        <v>0</v>
      </c>
      <c r="R230" s="5">
        <v>0</v>
      </c>
      <c r="S230" s="5">
        <f>R230+W230+P230</f>
        <v>8477</v>
      </c>
      <c r="T230" s="5">
        <v>22</v>
      </c>
      <c r="U230" s="5">
        <v>19</v>
      </c>
      <c r="V230" s="5">
        <v>1350</v>
      </c>
      <c r="W230" s="5">
        <v>900</v>
      </c>
      <c r="X230" s="37">
        <f>O230/$M230</f>
        <v>0.88709542527389817</v>
      </c>
      <c r="Y230" s="37">
        <f>Q230/$M230</f>
        <v>0</v>
      </c>
      <c r="Z230" s="37">
        <f>V230/$M230</f>
        <v>0.11290457472610187</v>
      </c>
      <c r="AA230" s="37">
        <f>P230/$S230</f>
        <v>0.89383036451574849</v>
      </c>
      <c r="AB230" s="37">
        <f>R230/$S230</f>
        <v>0</v>
      </c>
      <c r="AC230" s="37">
        <f>W230/$S230</f>
        <v>0.1061696354842515</v>
      </c>
      <c r="AD230" s="36">
        <f>$N230/M230</f>
        <v>1.5890273479969894E-2</v>
      </c>
      <c r="AE230" s="36">
        <f>$N230/S230</f>
        <v>2.2413589713341984E-2</v>
      </c>
      <c r="AF230" s="37">
        <f>J230/K230</f>
        <v>0.9065040650406504</v>
      </c>
    </row>
    <row r="231" spans="1:32" x14ac:dyDescent="0.25">
      <c r="A231" s="2" t="s">
        <v>594</v>
      </c>
      <c r="B231" s="3" t="s">
        <v>24</v>
      </c>
      <c r="C231" s="4" t="s">
        <v>595</v>
      </c>
      <c r="D231" s="3" t="s">
        <v>26</v>
      </c>
      <c r="E231" s="3" t="s">
        <v>596</v>
      </c>
      <c r="F231" s="3" t="s">
        <v>28</v>
      </c>
      <c r="G231" s="3" t="s">
        <v>28</v>
      </c>
      <c r="H231" s="5">
        <v>223</v>
      </c>
      <c r="I231" s="5">
        <v>3</v>
      </c>
      <c r="J231" s="5">
        <v>335</v>
      </c>
      <c r="K231" s="5">
        <v>418</v>
      </c>
      <c r="L231" s="5">
        <v>4.9731999999999998E-2</v>
      </c>
      <c r="M231" s="5">
        <f>O231+Q231+V231</f>
        <v>13986</v>
      </c>
      <c r="N231" s="5">
        <v>227</v>
      </c>
      <c r="O231" s="5">
        <v>11482</v>
      </c>
      <c r="P231" s="5">
        <v>8405</v>
      </c>
      <c r="Q231" s="5">
        <v>0</v>
      </c>
      <c r="R231" s="5">
        <v>0</v>
      </c>
      <c r="S231" s="5">
        <f>R231+W231+P231</f>
        <v>10165</v>
      </c>
      <c r="T231" s="5">
        <v>19</v>
      </c>
      <c r="U231" s="5">
        <v>13</v>
      </c>
      <c r="V231" s="5">
        <v>2504</v>
      </c>
      <c r="W231" s="5">
        <v>1760</v>
      </c>
      <c r="X231" s="37">
        <f>O231/$M231</f>
        <v>0.82096382096382092</v>
      </c>
      <c r="Y231" s="37">
        <f>Q231/$M231</f>
        <v>0</v>
      </c>
      <c r="Z231" s="37">
        <f>V231/$M231</f>
        <v>0.17903617903617905</v>
      </c>
      <c r="AA231" s="37">
        <f>P231/$S231</f>
        <v>0.82685686178061979</v>
      </c>
      <c r="AB231" s="37">
        <f>R231/$S231</f>
        <v>0</v>
      </c>
      <c r="AC231" s="37">
        <f>W231/$S231</f>
        <v>0.17314313821938024</v>
      </c>
      <c r="AD231" s="36">
        <f>$N231/M231</f>
        <v>1.6230516230516231E-2</v>
      </c>
      <c r="AE231" s="36">
        <f>$N231/S231</f>
        <v>2.2331529758976881E-2</v>
      </c>
      <c r="AF231" s="37">
        <f>J231/K231</f>
        <v>0.80143540669856461</v>
      </c>
    </row>
    <row r="232" spans="1:32" x14ac:dyDescent="0.25">
      <c r="A232" s="2" t="s">
        <v>1022</v>
      </c>
      <c r="B232" s="3" t="s">
        <v>24</v>
      </c>
      <c r="C232" s="4" t="s">
        <v>1023</v>
      </c>
      <c r="D232" s="3" t="s">
        <v>26</v>
      </c>
      <c r="E232" s="3" t="s">
        <v>1024</v>
      </c>
      <c r="F232" s="3" t="s">
        <v>28</v>
      </c>
      <c r="G232" s="3" t="s">
        <v>28</v>
      </c>
      <c r="H232" s="5">
        <v>264</v>
      </c>
      <c r="I232" s="5">
        <v>7</v>
      </c>
      <c r="J232" s="5">
        <v>309</v>
      </c>
      <c r="K232" s="5">
        <v>329</v>
      </c>
      <c r="L232" s="5">
        <v>6.2475999999999997E-2</v>
      </c>
      <c r="M232" s="5">
        <f>O232+Q232+V232</f>
        <v>6923</v>
      </c>
      <c r="N232" s="5">
        <v>113</v>
      </c>
      <c r="O232" s="5">
        <v>6730</v>
      </c>
      <c r="P232" s="5">
        <v>5266</v>
      </c>
      <c r="Q232" s="5">
        <v>0</v>
      </c>
      <c r="R232" s="5">
        <v>0</v>
      </c>
      <c r="S232" s="5">
        <f>R232+W232+P232</f>
        <v>5409</v>
      </c>
      <c r="T232" s="5">
        <v>4</v>
      </c>
      <c r="U232" s="5">
        <v>1</v>
      </c>
      <c r="V232" s="5">
        <v>193</v>
      </c>
      <c r="W232" s="5">
        <v>143</v>
      </c>
      <c r="X232" s="37">
        <f>O232/$M232</f>
        <v>0.97212191246569402</v>
      </c>
      <c r="Y232" s="37">
        <f>Q232/$M232</f>
        <v>0</v>
      </c>
      <c r="Z232" s="37">
        <f>V232/$M232</f>
        <v>2.7878087534305936E-2</v>
      </c>
      <c r="AA232" s="37">
        <f>P232/$S232</f>
        <v>0.97356258088371228</v>
      </c>
      <c r="AB232" s="37">
        <f>R232/$S232</f>
        <v>0</v>
      </c>
      <c r="AC232" s="37">
        <f>W232/$S232</f>
        <v>2.6437419116287667E-2</v>
      </c>
      <c r="AD232" s="36">
        <f>$N232/M232</f>
        <v>1.6322403582262026E-2</v>
      </c>
      <c r="AE232" s="36">
        <f>$N232/S232</f>
        <v>2.0891107413569976E-2</v>
      </c>
      <c r="AF232" s="37">
        <f>J232/K232</f>
        <v>0.93920972644376899</v>
      </c>
    </row>
    <row r="233" spans="1:32" x14ac:dyDescent="0.25">
      <c r="A233" s="2" t="s">
        <v>1536</v>
      </c>
      <c r="B233" s="3" t="s">
        <v>24</v>
      </c>
      <c r="C233" s="4" t="s">
        <v>1537</v>
      </c>
      <c r="D233" s="3" t="s">
        <v>26</v>
      </c>
      <c r="E233" s="3" t="s">
        <v>1538</v>
      </c>
      <c r="F233" s="3" t="s">
        <v>28</v>
      </c>
      <c r="G233" s="3" t="s">
        <v>28</v>
      </c>
      <c r="H233" s="5">
        <v>114</v>
      </c>
      <c r="I233" s="5">
        <v>1</v>
      </c>
      <c r="J233" s="5">
        <v>146</v>
      </c>
      <c r="K233" s="5">
        <v>151</v>
      </c>
      <c r="L233" s="5">
        <v>4.9154000000000003E-2</v>
      </c>
      <c r="M233" s="5">
        <f>O233+Q233+V233</f>
        <v>4337</v>
      </c>
      <c r="N233" s="5">
        <v>71</v>
      </c>
      <c r="O233" s="5">
        <v>4322</v>
      </c>
      <c r="P233" s="5">
        <v>3072</v>
      </c>
      <c r="Q233" s="5">
        <v>0</v>
      </c>
      <c r="R233" s="5">
        <v>0</v>
      </c>
      <c r="S233" s="5">
        <f>R233+W233+P233</f>
        <v>3084</v>
      </c>
      <c r="T233" s="5">
        <v>1</v>
      </c>
      <c r="U233" s="5">
        <v>0</v>
      </c>
      <c r="V233" s="5">
        <v>15</v>
      </c>
      <c r="W233" s="5">
        <v>12</v>
      </c>
      <c r="X233" s="37">
        <f>O233/$M233</f>
        <v>0.99654138805626014</v>
      </c>
      <c r="Y233" s="37">
        <f>Q233/$M233</f>
        <v>0</v>
      </c>
      <c r="Z233" s="37">
        <f>V233/$M233</f>
        <v>3.4586119437399125E-3</v>
      </c>
      <c r="AA233" s="37">
        <f>P233/$S233</f>
        <v>0.99610894941634243</v>
      </c>
      <c r="AB233" s="37">
        <f>R233/$S233</f>
        <v>0</v>
      </c>
      <c r="AC233" s="37">
        <f>W233/$S233</f>
        <v>3.8910505836575876E-3</v>
      </c>
      <c r="AD233" s="36">
        <f>$N233/M233</f>
        <v>1.6370763200368919E-2</v>
      </c>
      <c r="AE233" s="36">
        <f>$N233/S233</f>
        <v>2.3022049286640728E-2</v>
      </c>
      <c r="AF233" s="37">
        <f>J233/K233</f>
        <v>0.9668874172185431</v>
      </c>
    </row>
    <row r="234" spans="1:32" x14ac:dyDescent="0.25">
      <c r="A234" s="2" t="s">
        <v>226</v>
      </c>
      <c r="B234" s="3" t="s">
        <v>24</v>
      </c>
      <c r="C234" s="4" t="s">
        <v>227</v>
      </c>
      <c r="D234" s="3" t="s">
        <v>26</v>
      </c>
      <c r="E234" s="3" t="s">
        <v>228</v>
      </c>
      <c r="F234" s="3" t="s">
        <v>28</v>
      </c>
      <c r="G234" s="3" t="s">
        <v>28</v>
      </c>
      <c r="H234" s="5">
        <v>933</v>
      </c>
      <c r="I234" s="5">
        <v>23</v>
      </c>
      <c r="J234" s="5">
        <v>1063</v>
      </c>
      <c r="K234" s="5">
        <v>1353</v>
      </c>
      <c r="L234" s="5">
        <v>7.4925000000000005E-2</v>
      </c>
      <c r="M234" s="5">
        <f>O234+Q234+V234</f>
        <v>36400</v>
      </c>
      <c r="N234" s="5">
        <v>600</v>
      </c>
      <c r="O234" s="5">
        <v>26528</v>
      </c>
      <c r="P234" s="5">
        <v>18058</v>
      </c>
      <c r="Q234" s="5">
        <v>0</v>
      </c>
      <c r="R234" s="5">
        <v>0</v>
      </c>
      <c r="S234" s="5">
        <f>R234+W234+P234</f>
        <v>24661</v>
      </c>
      <c r="T234" s="5">
        <v>191</v>
      </c>
      <c r="U234" s="5">
        <v>155</v>
      </c>
      <c r="V234" s="5">
        <v>9872</v>
      </c>
      <c r="W234" s="5">
        <v>6603</v>
      </c>
      <c r="X234" s="37">
        <f>O234/$M234</f>
        <v>0.72879120879120884</v>
      </c>
      <c r="Y234" s="37">
        <f>Q234/$M234</f>
        <v>0</v>
      </c>
      <c r="Z234" s="37">
        <f>V234/$M234</f>
        <v>0.27120879120879121</v>
      </c>
      <c r="AA234" s="37">
        <f>P234/$S234</f>
        <v>0.73224930051498316</v>
      </c>
      <c r="AB234" s="37">
        <f>R234/$S234</f>
        <v>0</v>
      </c>
      <c r="AC234" s="37">
        <f>W234/$S234</f>
        <v>0.26775069948501684</v>
      </c>
      <c r="AD234" s="36">
        <f>$N234/M234</f>
        <v>1.6483516483516484E-2</v>
      </c>
      <c r="AE234" s="36">
        <f>$N234/S234</f>
        <v>2.4329913628806616E-2</v>
      </c>
      <c r="AF234" s="37">
        <f>J234/K234</f>
        <v>0.78566149297856613</v>
      </c>
    </row>
    <row r="235" spans="1:32" x14ac:dyDescent="0.25">
      <c r="A235" s="2" t="s">
        <v>2427</v>
      </c>
      <c r="B235" s="3" t="s">
        <v>24</v>
      </c>
      <c r="C235" s="4" t="s">
        <v>2428</v>
      </c>
      <c r="D235" s="3" t="s">
        <v>26</v>
      </c>
      <c r="E235" s="3" t="s">
        <v>2429</v>
      </c>
      <c r="F235" s="3" t="s">
        <v>28</v>
      </c>
      <c r="G235" s="3" t="s">
        <v>28</v>
      </c>
      <c r="H235" s="5">
        <v>11</v>
      </c>
      <c r="I235" s="5">
        <v>0</v>
      </c>
      <c r="J235" s="5">
        <v>22</v>
      </c>
      <c r="K235" s="5">
        <v>22</v>
      </c>
      <c r="L235" s="5">
        <v>3.2786999999999997E-2</v>
      </c>
      <c r="M235" s="5">
        <f>O235+Q235+V235</f>
        <v>957</v>
      </c>
      <c r="N235" s="5">
        <v>16</v>
      </c>
      <c r="O235" s="5">
        <v>953</v>
      </c>
      <c r="P235" s="5">
        <v>671</v>
      </c>
      <c r="Q235" s="5">
        <v>0</v>
      </c>
      <c r="R235" s="5">
        <v>0</v>
      </c>
      <c r="S235" s="5">
        <f>R235+W235+P235</f>
        <v>675</v>
      </c>
      <c r="T235" s="5">
        <v>0</v>
      </c>
      <c r="U235" s="5">
        <v>0</v>
      </c>
      <c r="V235" s="5">
        <v>4</v>
      </c>
      <c r="W235" s="5">
        <v>4</v>
      </c>
      <c r="X235" s="37">
        <f>O235/$M235</f>
        <v>0.99582027168234066</v>
      </c>
      <c r="Y235" s="37">
        <f>Q235/$M235</f>
        <v>0</v>
      </c>
      <c r="Z235" s="37">
        <f>V235/$M235</f>
        <v>4.1797283176593526E-3</v>
      </c>
      <c r="AA235" s="37">
        <f>P235/$S235</f>
        <v>0.99407407407407411</v>
      </c>
      <c r="AB235" s="37">
        <f>R235/$S235</f>
        <v>0</v>
      </c>
      <c r="AC235" s="37">
        <f>W235/$S235</f>
        <v>5.9259259259259256E-3</v>
      </c>
      <c r="AD235" s="36">
        <f>$N235/M235</f>
        <v>1.671891327063741E-2</v>
      </c>
      <c r="AE235" s="36">
        <f>$N235/S235</f>
        <v>2.3703703703703703E-2</v>
      </c>
      <c r="AF235" s="37">
        <f>J235/K235</f>
        <v>1</v>
      </c>
    </row>
    <row r="236" spans="1:32" x14ac:dyDescent="0.25">
      <c r="A236" s="2" t="s">
        <v>346</v>
      </c>
      <c r="B236" s="3" t="s">
        <v>24</v>
      </c>
      <c r="C236" s="4" t="s">
        <v>347</v>
      </c>
      <c r="D236" s="3" t="s">
        <v>26</v>
      </c>
      <c r="E236" s="3" t="s">
        <v>348</v>
      </c>
      <c r="F236" s="3" t="s">
        <v>28</v>
      </c>
      <c r="G236" s="3" t="s">
        <v>28</v>
      </c>
      <c r="H236" s="5">
        <v>855</v>
      </c>
      <c r="I236" s="5">
        <v>16</v>
      </c>
      <c r="J236" s="5">
        <v>843</v>
      </c>
      <c r="K236" s="5">
        <v>998</v>
      </c>
      <c r="L236" s="5">
        <v>7.8911999999999996E-2</v>
      </c>
      <c r="M236" s="5">
        <f>O236+Q236+V236</f>
        <v>22412</v>
      </c>
      <c r="N236" s="5">
        <v>381</v>
      </c>
      <c r="O236" s="5">
        <v>18291</v>
      </c>
      <c r="P236" s="5">
        <v>12647</v>
      </c>
      <c r="Q236" s="5">
        <v>0</v>
      </c>
      <c r="R236" s="5">
        <v>0</v>
      </c>
      <c r="S236" s="5">
        <f>R236+W236+P236</f>
        <v>15396</v>
      </c>
      <c r="T236" s="5">
        <v>67</v>
      </c>
      <c r="U236" s="5">
        <v>56</v>
      </c>
      <c r="V236" s="5">
        <v>4121</v>
      </c>
      <c r="W236" s="5">
        <v>2749</v>
      </c>
      <c r="X236" s="37">
        <f>O236/$M236</f>
        <v>0.81612529002320189</v>
      </c>
      <c r="Y236" s="37">
        <f>Q236/$M236</f>
        <v>0</v>
      </c>
      <c r="Z236" s="37">
        <f>V236/$M236</f>
        <v>0.18387470997679814</v>
      </c>
      <c r="AA236" s="37">
        <f>P236/$S236</f>
        <v>0.82144712912444795</v>
      </c>
      <c r="AB236" s="37">
        <f>R236/$S236</f>
        <v>0</v>
      </c>
      <c r="AC236" s="37">
        <f>W236/$S236</f>
        <v>0.17855287087555208</v>
      </c>
      <c r="AD236" s="36">
        <f>$N236/M236</f>
        <v>1.6999821524183473E-2</v>
      </c>
      <c r="AE236" s="36">
        <f>$N236/S236</f>
        <v>2.474668745128605E-2</v>
      </c>
      <c r="AF236" s="37">
        <f>J236/K236</f>
        <v>0.84468937875751504</v>
      </c>
    </row>
    <row r="237" spans="1:32" x14ac:dyDescent="0.25">
      <c r="A237" s="2" t="s">
        <v>60</v>
      </c>
      <c r="B237" s="3" t="s">
        <v>24</v>
      </c>
      <c r="C237" s="4" t="s">
        <v>61</v>
      </c>
      <c r="D237" s="3" t="s">
        <v>26</v>
      </c>
      <c r="E237" s="3" t="s">
        <v>62</v>
      </c>
      <c r="F237" s="3" t="s">
        <v>28</v>
      </c>
      <c r="G237" s="3" t="s">
        <v>28</v>
      </c>
      <c r="H237" s="5">
        <v>5661</v>
      </c>
      <c r="I237" s="5">
        <v>85</v>
      </c>
      <c r="J237" s="5">
        <v>3314</v>
      </c>
      <c r="K237" s="5">
        <v>5830</v>
      </c>
      <c r="L237" s="5">
        <v>0.146981</v>
      </c>
      <c r="M237" s="5">
        <f>O237+Q237+V237</f>
        <v>95019</v>
      </c>
      <c r="N237" s="5">
        <v>1631</v>
      </c>
      <c r="O237" s="5">
        <v>61766</v>
      </c>
      <c r="P237" s="5">
        <v>39665</v>
      </c>
      <c r="Q237" s="5">
        <v>0</v>
      </c>
      <c r="R237" s="5">
        <v>0</v>
      </c>
      <c r="S237" s="5">
        <f>R237+W237+P237</f>
        <v>60870</v>
      </c>
      <c r="T237" s="5">
        <v>368</v>
      </c>
      <c r="U237" s="5">
        <v>299</v>
      </c>
      <c r="V237" s="5">
        <v>33253</v>
      </c>
      <c r="W237" s="5">
        <v>21205</v>
      </c>
      <c r="X237" s="37">
        <f>O237/$M237</f>
        <v>0.6500384133699576</v>
      </c>
      <c r="Y237" s="37">
        <f>Q237/$M237</f>
        <v>0</v>
      </c>
      <c r="Z237" s="37">
        <f>V237/$M237</f>
        <v>0.3499615866300424</v>
      </c>
      <c r="AA237" s="37">
        <f>P237/$S237</f>
        <v>0.6516346311812059</v>
      </c>
      <c r="AB237" s="37">
        <f>R237/$S237</f>
        <v>0</v>
      </c>
      <c r="AC237" s="37">
        <f>W237/$S237</f>
        <v>0.34836536881879415</v>
      </c>
      <c r="AD237" s="36">
        <f>$N237/M237</f>
        <v>1.7164988055020574E-2</v>
      </c>
      <c r="AE237" s="36">
        <f>$N237/S237</f>
        <v>2.679480860850994E-2</v>
      </c>
      <c r="AF237" s="37">
        <f>J237/K237</f>
        <v>0.56843910806174958</v>
      </c>
    </row>
    <row r="238" spans="1:32" x14ac:dyDescent="0.25">
      <c r="A238" s="2" t="s">
        <v>1028</v>
      </c>
      <c r="B238" s="3" t="s">
        <v>24</v>
      </c>
      <c r="C238" s="4" t="s">
        <v>1029</v>
      </c>
      <c r="D238" s="3" t="s">
        <v>26</v>
      </c>
      <c r="E238" s="3" t="s">
        <v>1030</v>
      </c>
      <c r="F238" s="3" t="s">
        <v>28</v>
      </c>
      <c r="G238" s="3" t="s">
        <v>28</v>
      </c>
      <c r="H238" s="5">
        <v>233</v>
      </c>
      <c r="I238" s="5">
        <v>3</v>
      </c>
      <c r="J238" s="5">
        <v>309</v>
      </c>
      <c r="K238" s="5">
        <v>320</v>
      </c>
      <c r="L238" s="5">
        <v>6.1173999999999999E-2</v>
      </c>
      <c r="M238" s="5">
        <f>O238+Q238+V238</f>
        <v>7435</v>
      </c>
      <c r="N238" s="5">
        <v>131</v>
      </c>
      <c r="O238" s="5">
        <v>7170</v>
      </c>
      <c r="P238" s="5">
        <v>5231</v>
      </c>
      <c r="Q238" s="5">
        <v>0</v>
      </c>
      <c r="R238" s="5">
        <v>0</v>
      </c>
      <c r="S238" s="5">
        <f>R238+W238+P238</f>
        <v>5394</v>
      </c>
      <c r="T238" s="5">
        <v>35</v>
      </c>
      <c r="U238" s="5">
        <v>6</v>
      </c>
      <c r="V238" s="5">
        <v>265</v>
      </c>
      <c r="W238" s="5">
        <v>163</v>
      </c>
      <c r="X238" s="37">
        <f>O238/$M238</f>
        <v>0.96435776731674516</v>
      </c>
      <c r="Y238" s="37">
        <f>Q238/$M238</f>
        <v>0</v>
      </c>
      <c r="Z238" s="37">
        <f>V238/$M238</f>
        <v>3.5642232683254872E-2</v>
      </c>
      <c r="AA238" s="37">
        <f>P238/$S238</f>
        <v>0.96978123841305153</v>
      </c>
      <c r="AB238" s="37">
        <f>R238/$S238</f>
        <v>0</v>
      </c>
      <c r="AC238" s="37">
        <f>W238/$S238</f>
        <v>3.0218761586948462E-2</v>
      </c>
      <c r="AD238" s="36">
        <f>$N238/M238</f>
        <v>1.7619367854741091E-2</v>
      </c>
      <c r="AE238" s="36">
        <f>$N238/S238</f>
        <v>2.4286243974786799E-2</v>
      </c>
      <c r="AF238" s="37">
        <f>J238/K238</f>
        <v>0.96562499999999996</v>
      </c>
    </row>
    <row r="239" spans="1:32" x14ac:dyDescent="0.25">
      <c r="A239" s="2" t="s">
        <v>477</v>
      </c>
      <c r="B239" s="3" t="s">
        <v>24</v>
      </c>
      <c r="C239" s="4" t="s">
        <v>478</v>
      </c>
      <c r="D239" s="3" t="s">
        <v>26</v>
      </c>
      <c r="E239" s="3" t="s">
        <v>479</v>
      </c>
      <c r="F239" s="3" t="s">
        <v>28</v>
      </c>
      <c r="G239" s="3" t="s">
        <v>28</v>
      </c>
      <c r="H239" s="5">
        <v>464</v>
      </c>
      <c r="I239" s="5">
        <v>9</v>
      </c>
      <c r="J239" s="5">
        <v>550</v>
      </c>
      <c r="K239" s="5">
        <v>607</v>
      </c>
      <c r="L239" s="5">
        <v>6.1312999999999999E-2</v>
      </c>
      <c r="M239" s="5">
        <f>O239+Q239+V239</f>
        <v>15321</v>
      </c>
      <c r="N239" s="5">
        <v>271</v>
      </c>
      <c r="O239" s="5">
        <v>14124</v>
      </c>
      <c r="P239" s="5">
        <v>9900</v>
      </c>
      <c r="Q239" s="5">
        <v>0</v>
      </c>
      <c r="R239" s="5">
        <v>0</v>
      </c>
      <c r="S239" s="5">
        <f>R239+W239+P239</f>
        <v>10713</v>
      </c>
      <c r="T239" s="5">
        <v>59</v>
      </c>
      <c r="U239" s="5">
        <v>13</v>
      </c>
      <c r="V239" s="5">
        <v>1197</v>
      </c>
      <c r="W239" s="5">
        <v>813</v>
      </c>
      <c r="X239" s="37">
        <f>O239/$M239</f>
        <v>0.92187194047385945</v>
      </c>
      <c r="Y239" s="37">
        <f>Q239/$M239</f>
        <v>0</v>
      </c>
      <c r="Z239" s="37">
        <f>V239/$M239</f>
        <v>7.8128059526140589E-2</v>
      </c>
      <c r="AA239" s="37">
        <f>P239/$S239</f>
        <v>0.92411089330719687</v>
      </c>
      <c r="AB239" s="37">
        <f>R239/$S239</f>
        <v>0</v>
      </c>
      <c r="AC239" s="37">
        <f>W239/$S239</f>
        <v>7.5889106692803132E-2</v>
      </c>
      <c r="AD239" s="36">
        <f>$N239/M239</f>
        <v>1.768814046080543E-2</v>
      </c>
      <c r="AE239" s="36">
        <f>$N239/S239</f>
        <v>2.5296368897601045E-2</v>
      </c>
      <c r="AF239" s="37">
        <f>J239/K239</f>
        <v>0.90609555189456348</v>
      </c>
    </row>
    <row r="240" spans="1:32" x14ac:dyDescent="0.25">
      <c r="A240" s="2" t="s">
        <v>1339</v>
      </c>
      <c r="B240" s="3" t="s">
        <v>24</v>
      </c>
      <c r="C240" s="4" t="s">
        <v>1340</v>
      </c>
      <c r="D240" s="3" t="s">
        <v>26</v>
      </c>
      <c r="E240" s="3" t="s">
        <v>1341</v>
      </c>
      <c r="F240" s="3" t="s">
        <v>28</v>
      </c>
      <c r="G240" s="3" t="s">
        <v>28</v>
      </c>
      <c r="H240" s="5">
        <v>27</v>
      </c>
      <c r="I240" s="5">
        <v>0</v>
      </c>
      <c r="J240" s="5">
        <v>115</v>
      </c>
      <c r="K240" s="5">
        <v>124</v>
      </c>
      <c r="L240" s="5">
        <v>3.3440999999999999E-2</v>
      </c>
      <c r="M240" s="5">
        <f>O240+Q240+V240</f>
        <v>5556</v>
      </c>
      <c r="N240" s="5">
        <v>99</v>
      </c>
      <c r="O240" s="5">
        <v>5188</v>
      </c>
      <c r="P240" s="5">
        <v>3708</v>
      </c>
      <c r="Q240" s="5">
        <v>0</v>
      </c>
      <c r="R240" s="5">
        <v>0</v>
      </c>
      <c r="S240" s="5">
        <f>R240+W240+P240</f>
        <v>3959</v>
      </c>
      <c r="T240" s="5">
        <v>9</v>
      </c>
      <c r="U240" s="5">
        <v>3</v>
      </c>
      <c r="V240" s="5">
        <v>368</v>
      </c>
      <c r="W240" s="5">
        <v>251</v>
      </c>
      <c r="X240" s="37">
        <f>O240/$M240</f>
        <v>0.93376529877609793</v>
      </c>
      <c r="Y240" s="37">
        <f>Q240/$M240</f>
        <v>0</v>
      </c>
      <c r="Z240" s="37">
        <f>V240/$M240</f>
        <v>6.6234701223902084E-2</v>
      </c>
      <c r="AA240" s="37">
        <f>P240/$S240</f>
        <v>0.93660015155342258</v>
      </c>
      <c r="AB240" s="37">
        <f>R240/$S240</f>
        <v>0</v>
      </c>
      <c r="AC240" s="37">
        <f>W240/$S240</f>
        <v>6.3399848446577423E-2</v>
      </c>
      <c r="AD240" s="36">
        <f>$N240/M240</f>
        <v>1.7818574514038878E-2</v>
      </c>
      <c r="AE240" s="36">
        <f>$N240/S240</f>
        <v>2.5006314725940892E-2</v>
      </c>
      <c r="AF240" s="37">
        <f>J240/K240</f>
        <v>0.92741935483870963</v>
      </c>
    </row>
    <row r="241" spans="1:32" x14ac:dyDescent="0.25">
      <c r="A241" s="2" t="s">
        <v>900</v>
      </c>
      <c r="B241" s="3" t="s">
        <v>24</v>
      </c>
      <c r="C241" s="4" t="s">
        <v>901</v>
      </c>
      <c r="D241" s="3" t="s">
        <v>26</v>
      </c>
      <c r="E241" s="3" t="s">
        <v>902</v>
      </c>
      <c r="F241" s="3" t="s">
        <v>28</v>
      </c>
      <c r="G241" s="3" t="s">
        <v>28</v>
      </c>
      <c r="H241" s="5">
        <v>366</v>
      </c>
      <c r="I241" s="5">
        <v>18</v>
      </c>
      <c r="J241" s="5">
        <v>375</v>
      </c>
      <c r="K241" s="5">
        <v>407</v>
      </c>
      <c r="L241" s="5">
        <v>7.0293999999999995E-2</v>
      </c>
      <c r="M241" s="5">
        <f>O241+Q241+V241</f>
        <v>9494</v>
      </c>
      <c r="N241" s="5">
        <v>171</v>
      </c>
      <c r="O241" s="5">
        <v>8398</v>
      </c>
      <c r="P241" s="5">
        <v>5790</v>
      </c>
      <c r="Q241" s="5">
        <v>0</v>
      </c>
      <c r="R241" s="5">
        <v>0</v>
      </c>
      <c r="S241" s="5">
        <f>R241+W241+P241</f>
        <v>6503</v>
      </c>
      <c r="T241" s="5">
        <v>6</v>
      </c>
      <c r="U241" s="5">
        <v>11</v>
      </c>
      <c r="V241" s="5">
        <v>1096</v>
      </c>
      <c r="W241" s="5">
        <v>713</v>
      </c>
      <c r="X241" s="37">
        <f>O241/$M241</f>
        <v>0.88455866863282073</v>
      </c>
      <c r="Y241" s="37">
        <f>Q241/$M241</f>
        <v>0</v>
      </c>
      <c r="Z241" s="37">
        <f>V241/$M241</f>
        <v>0.11544133136717927</v>
      </c>
      <c r="AA241" s="37">
        <f>P241/$S241</f>
        <v>0.89035829617099804</v>
      </c>
      <c r="AB241" s="37">
        <f>R241/$S241</f>
        <v>0</v>
      </c>
      <c r="AC241" s="37">
        <f>W241/$S241</f>
        <v>0.109641703829002</v>
      </c>
      <c r="AD241" s="36">
        <f>$N241/M241</f>
        <v>1.8011375605645672E-2</v>
      </c>
      <c r="AE241" s="36">
        <f>$N241/S241</f>
        <v>2.6295555897278181E-2</v>
      </c>
      <c r="AF241" s="37">
        <f>J241/K241</f>
        <v>0.92137592137592139</v>
      </c>
    </row>
    <row r="242" spans="1:32" x14ac:dyDescent="0.25">
      <c r="A242" s="2" t="s">
        <v>657</v>
      </c>
      <c r="B242" s="3" t="s">
        <v>24</v>
      </c>
      <c r="C242" s="4" t="s">
        <v>658</v>
      </c>
      <c r="D242" s="3" t="s">
        <v>26</v>
      </c>
      <c r="E242" s="3" t="s">
        <v>659</v>
      </c>
      <c r="F242" s="3" t="s">
        <v>28</v>
      </c>
      <c r="G242" s="3" t="s">
        <v>28</v>
      </c>
      <c r="H242" s="5">
        <v>362</v>
      </c>
      <c r="I242" s="5">
        <v>5</v>
      </c>
      <c r="J242" s="5">
        <v>476</v>
      </c>
      <c r="K242" s="5">
        <v>520</v>
      </c>
      <c r="L242" s="5">
        <v>6.8017999999999995E-2</v>
      </c>
      <c r="M242" s="5">
        <f>O242+Q242+V242</f>
        <v>12246</v>
      </c>
      <c r="N242" s="5">
        <v>222</v>
      </c>
      <c r="O242" s="5">
        <v>10955</v>
      </c>
      <c r="P242" s="5">
        <v>7645</v>
      </c>
      <c r="Q242" s="5">
        <v>0</v>
      </c>
      <c r="R242" s="5">
        <v>0</v>
      </c>
      <c r="S242" s="5">
        <f>R242+W242+P242</f>
        <v>8540</v>
      </c>
      <c r="T242" s="5">
        <v>64</v>
      </c>
      <c r="U242" s="5">
        <v>31</v>
      </c>
      <c r="V242" s="5">
        <v>1291</v>
      </c>
      <c r="W242" s="5">
        <v>895</v>
      </c>
      <c r="X242" s="37">
        <f>O242/$M242</f>
        <v>0.89457782132941366</v>
      </c>
      <c r="Y242" s="37">
        <f>Q242/$M242</f>
        <v>0</v>
      </c>
      <c r="Z242" s="37">
        <f>V242/$M242</f>
        <v>0.10542217867058631</v>
      </c>
      <c r="AA242" s="37">
        <f>P242/$S242</f>
        <v>0.89519906323185017</v>
      </c>
      <c r="AB242" s="37">
        <f>R242/$S242</f>
        <v>0</v>
      </c>
      <c r="AC242" s="37">
        <f>W242/$S242</f>
        <v>0.10480093676814989</v>
      </c>
      <c r="AD242" s="36">
        <f>$N242/M242</f>
        <v>1.8128368446839783E-2</v>
      </c>
      <c r="AE242" s="36">
        <f>$N242/S242</f>
        <v>2.5995316159250586E-2</v>
      </c>
      <c r="AF242" s="37">
        <f>J242/K242</f>
        <v>0.91538461538461535</v>
      </c>
    </row>
    <row r="243" spans="1:32" x14ac:dyDescent="0.25">
      <c r="A243" s="2" t="s">
        <v>1118</v>
      </c>
      <c r="B243" s="3" t="s">
        <v>24</v>
      </c>
      <c r="C243" s="4" t="s">
        <v>1119</v>
      </c>
      <c r="D243" s="3" t="s">
        <v>26</v>
      </c>
      <c r="E243" s="3" t="s">
        <v>1120</v>
      </c>
      <c r="F243" s="3" t="s">
        <v>28</v>
      </c>
      <c r="G243" s="3" t="s">
        <v>28</v>
      </c>
      <c r="H243" s="5">
        <v>419</v>
      </c>
      <c r="I243" s="5">
        <v>33</v>
      </c>
      <c r="J243" s="5">
        <v>383</v>
      </c>
      <c r="K243" s="5">
        <v>419</v>
      </c>
      <c r="L243" s="5">
        <v>8.9262999999999995E-2</v>
      </c>
      <c r="M243" s="5">
        <f>O243+Q243+V243</f>
        <v>6907</v>
      </c>
      <c r="N243" s="5">
        <v>128</v>
      </c>
      <c r="O243" s="5">
        <v>6649</v>
      </c>
      <c r="P243" s="5">
        <v>4694</v>
      </c>
      <c r="Q243" s="5">
        <v>0</v>
      </c>
      <c r="R243" s="5">
        <v>0</v>
      </c>
      <c r="S243" s="5">
        <f>R243+W243+P243</f>
        <v>4904</v>
      </c>
      <c r="T243" s="5">
        <v>37</v>
      </c>
      <c r="U243" s="5">
        <v>4</v>
      </c>
      <c r="V243" s="5">
        <v>258</v>
      </c>
      <c r="W243" s="5">
        <v>210</v>
      </c>
      <c r="X243" s="37">
        <f>O243/$M243</f>
        <v>0.96264659041552048</v>
      </c>
      <c r="Y243" s="37">
        <f>Q243/$M243</f>
        <v>0</v>
      </c>
      <c r="Z243" s="37">
        <f>V243/$M243</f>
        <v>3.7353409584479511E-2</v>
      </c>
      <c r="AA243" s="37">
        <f>P243/$S243</f>
        <v>0.95717781402936375</v>
      </c>
      <c r="AB243" s="37">
        <f>R243/$S243</f>
        <v>0</v>
      </c>
      <c r="AC243" s="37">
        <f>W243/$S243</f>
        <v>4.2822185970636216E-2</v>
      </c>
      <c r="AD243" s="36">
        <f>$N243/M243</f>
        <v>1.8531924134935571E-2</v>
      </c>
      <c r="AE243" s="36">
        <f>$N243/S243</f>
        <v>2.6101141924959218E-2</v>
      </c>
      <c r="AF243" s="37">
        <f>J243/K243</f>
        <v>0.91408114558472553</v>
      </c>
    </row>
    <row r="244" spans="1:32" x14ac:dyDescent="0.25">
      <c r="A244" s="2" t="s">
        <v>1124</v>
      </c>
      <c r="B244" s="3" t="s">
        <v>24</v>
      </c>
      <c r="C244" s="4" t="s">
        <v>1125</v>
      </c>
      <c r="D244" s="3" t="s">
        <v>26</v>
      </c>
      <c r="E244" s="3" t="s">
        <v>1126</v>
      </c>
      <c r="F244" s="3" t="s">
        <v>28</v>
      </c>
      <c r="G244" s="3" t="s">
        <v>28</v>
      </c>
      <c r="H244" s="5">
        <v>79</v>
      </c>
      <c r="I244" s="5">
        <v>1</v>
      </c>
      <c r="J244" s="5">
        <v>192</v>
      </c>
      <c r="K244" s="5">
        <v>203</v>
      </c>
      <c r="L244" s="5">
        <v>4.3431999999999998E-2</v>
      </c>
      <c r="M244" s="5">
        <f>O244+Q244+V244</f>
        <v>7136</v>
      </c>
      <c r="N244" s="5">
        <v>133</v>
      </c>
      <c r="O244" s="5">
        <v>6579</v>
      </c>
      <c r="P244" s="5">
        <v>4674</v>
      </c>
      <c r="Q244" s="5">
        <v>0</v>
      </c>
      <c r="R244" s="5">
        <v>0</v>
      </c>
      <c r="S244" s="5">
        <f>R244+W244+P244</f>
        <v>5033</v>
      </c>
      <c r="T244" s="5">
        <v>12</v>
      </c>
      <c r="U244" s="5">
        <v>9</v>
      </c>
      <c r="V244" s="5">
        <v>557</v>
      </c>
      <c r="W244" s="5">
        <v>359</v>
      </c>
      <c r="X244" s="37">
        <f>O244/$M244</f>
        <v>0.92194506726457404</v>
      </c>
      <c r="Y244" s="37">
        <f>Q244/$M244</f>
        <v>0</v>
      </c>
      <c r="Z244" s="37">
        <f>V244/$M244</f>
        <v>7.8054932735426005E-2</v>
      </c>
      <c r="AA244" s="37">
        <f>P244/$S244</f>
        <v>0.92867077289886746</v>
      </c>
      <c r="AB244" s="37">
        <f>R244/$S244</f>
        <v>0</v>
      </c>
      <c r="AC244" s="37">
        <f>W244/$S244</f>
        <v>7.1329227101132528E-2</v>
      </c>
      <c r="AD244" s="36">
        <f>$N244/M244</f>
        <v>1.8637892376681613E-2</v>
      </c>
      <c r="AE244" s="36">
        <f>$N244/S244</f>
        <v>2.6425591098748261E-2</v>
      </c>
      <c r="AF244" s="37">
        <f>J244/K244</f>
        <v>0.94581280788177335</v>
      </c>
    </row>
    <row r="245" spans="1:32" x14ac:dyDescent="0.25">
      <c r="A245" s="2" t="s">
        <v>141</v>
      </c>
      <c r="B245" s="3" t="s">
        <v>24</v>
      </c>
      <c r="C245" s="4" t="s">
        <v>142</v>
      </c>
      <c r="D245" s="3" t="s">
        <v>26</v>
      </c>
      <c r="E245" s="3" t="s">
        <v>143</v>
      </c>
      <c r="F245" s="3" t="s">
        <v>28</v>
      </c>
      <c r="G245" s="3" t="s">
        <v>28</v>
      </c>
      <c r="H245" s="5">
        <v>1893</v>
      </c>
      <c r="I245" s="5">
        <v>65</v>
      </c>
      <c r="J245" s="5">
        <v>2019</v>
      </c>
      <c r="K245" s="5">
        <v>2395</v>
      </c>
      <c r="L245" s="5">
        <v>9.8914000000000002E-2</v>
      </c>
      <c r="M245" s="5">
        <f>O245+Q245+V245</f>
        <v>43833</v>
      </c>
      <c r="N245" s="5">
        <v>835</v>
      </c>
      <c r="O245" s="5">
        <v>35243</v>
      </c>
      <c r="P245" s="5">
        <v>24213</v>
      </c>
      <c r="Q245" s="5">
        <v>0</v>
      </c>
      <c r="R245" s="5">
        <v>0</v>
      </c>
      <c r="S245" s="5">
        <f>R245+W245+P245</f>
        <v>29725</v>
      </c>
      <c r="T245" s="5">
        <v>597</v>
      </c>
      <c r="U245" s="5">
        <v>90</v>
      </c>
      <c r="V245" s="5">
        <v>8590</v>
      </c>
      <c r="W245" s="5">
        <v>5512</v>
      </c>
      <c r="X245" s="37">
        <f>O245/$M245</f>
        <v>0.80402892797663861</v>
      </c>
      <c r="Y245" s="37">
        <f>Q245/$M245</f>
        <v>0</v>
      </c>
      <c r="Z245" s="37">
        <f>V245/$M245</f>
        <v>0.19597107202336139</v>
      </c>
      <c r="AA245" s="37">
        <f>P245/$S245</f>
        <v>0.81456686291000846</v>
      </c>
      <c r="AB245" s="37">
        <f>R245/$S245</f>
        <v>0</v>
      </c>
      <c r="AC245" s="37">
        <f>W245/$S245</f>
        <v>0.1854331370899916</v>
      </c>
      <c r="AD245" s="36">
        <f>$N245/M245</f>
        <v>1.9049574521479252E-2</v>
      </c>
      <c r="AE245" s="36">
        <f>$N245/S245</f>
        <v>2.8090832632464254E-2</v>
      </c>
      <c r="AF245" s="37">
        <f>J245/K245</f>
        <v>0.84300626304801674</v>
      </c>
    </row>
    <row r="246" spans="1:32" x14ac:dyDescent="0.25">
      <c r="A246" s="2" t="s">
        <v>259</v>
      </c>
      <c r="B246" s="3" t="s">
        <v>24</v>
      </c>
      <c r="C246" s="4" t="s">
        <v>260</v>
      </c>
      <c r="D246" s="3" t="s">
        <v>26</v>
      </c>
      <c r="E246" s="3" t="s">
        <v>261</v>
      </c>
      <c r="F246" s="3" t="s">
        <v>28</v>
      </c>
      <c r="G246" s="3" t="s">
        <v>28</v>
      </c>
      <c r="H246" s="5">
        <v>810</v>
      </c>
      <c r="I246" s="5">
        <v>12</v>
      </c>
      <c r="J246" s="5">
        <v>964</v>
      </c>
      <c r="K246" s="5">
        <v>1184</v>
      </c>
      <c r="L246" s="5">
        <v>7.7481999999999995E-2</v>
      </c>
      <c r="M246" s="5">
        <f>O246+Q246+V246</f>
        <v>30262</v>
      </c>
      <c r="N246" s="5">
        <v>581</v>
      </c>
      <c r="O246" s="5">
        <v>22350</v>
      </c>
      <c r="P246" s="5">
        <v>15281</v>
      </c>
      <c r="Q246" s="5">
        <v>0</v>
      </c>
      <c r="R246" s="5">
        <v>0</v>
      </c>
      <c r="S246" s="5">
        <f>R246+W246+P246</f>
        <v>20562</v>
      </c>
      <c r="T246" s="5">
        <v>68</v>
      </c>
      <c r="U246" s="5">
        <v>52</v>
      </c>
      <c r="V246" s="5">
        <v>7912</v>
      </c>
      <c r="W246" s="5">
        <v>5281</v>
      </c>
      <c r="X246" s="37">
        <f>O246/$M246</f>
        <v>0.73854999669552579</v>
      </c>
      <c r="Y246" s="37">
        <f>Q246/$M246</f>
        <v>0</v>
      </c>
      <c r="Z246" s="37">
        <f>V246/$M246</f>
        <v>0.26145000330447427</v>
      </c>
      <c r="AA246" s="37">
        <f>P246/$S246</f>
        <v>0.74316700710047656</v>
      </c>
      <c r="AB246" s="37">
        <f>R246/$S246</f>
        <v>0</v>
      </c>
      <c r="AC246" s="37">
        <f>W246/$S246</f>
        <v>0.25683299289952338</v>
      </c>
      <c r="AD246" s="36">
        <f>$N246/M246</f>
        <v>1.9198995439825523E-2</v>
      </c>
      <c r="AE246" s="36">
        <f>$N246/S246</f>
        <v>2.8256006225075382E-2</v>
      </c>
      <c r="AF246" s="37">
        <f>J246/K246</f>
        <v>0.81418918918918914</v>
      </c>
    </row>
    <row r="247" spans="1:32" x14ac:dyDescent="0.25">
      <c r="A247" s="2" t="s">
        <v>861</v>
      </c>
      <c r="B247" s="3" t="s">
        <v>24</v>
      </c>
      <c r="C247" s="4" t="s">
        <v>862</v>
      </c>
      <c r="D247" s="3" t="s">
        <v>26</v>
      </c>
      <c r="E247" s="3" t="s">
        <v>863</v>
      </c>
      <c r="F247" s="3" t="s">
        <v>28</v>
      </c>
      <c r="G247" s="3" t="s">
        <v>28</v>
      </c>
      <c r="H247" s="5">
        <v>135</v>
      </c>
      <c r="I247" s="5">
        <v>1</v>
      </c>
      <c r="J247" s="5">
        <v>261</v>
      </c>
      <c r="K247" s="5">
        <v>285</v>
      </c>
      <c r="L247" s="5">
        <v>4.6259000000000002E-2</v>
      </c>
      <c r="M247" s="5">
        <f>O247+Q247+V247</f>
        <v>9299</v>
      </c>
      <c r="N247" s="5">
        <v>181</v>
      </c>
      <c r="O247" s="5">
        <v>8944</v>
      </c>
      <c r="P247" s="5">
        <v>6161</v>
      </c>
      <c r="Q247" s="5">
        <v>0</v>
      </c>
      <c r="R247" s="5">
        <v>0</v>
      </c>
      <c r="S247" s="5">
        <f>R247+W247+P247</f>
        <v>6408</v>
      </c>
      <c r="T247" s="5">
        <v>16</v>
      </c>
      <c r="U247" s="5">
        <v>8</v>
      </c>
      <c r="V247" s="5">
        <v>355</v>
      </c>
      <c r="W247" s="5">
        <v>247</v>
      </c>
      <c r="X247" s="37">
        <f>O247/$M247</f>
        <v>0.96182385202709964</v>
      </c>
      <c r="Y247" s="37">
        <f>Q247/$M247</f>
        <v>0</v>
      </c>
      <c r="Z247" s="37">
        <f>V247/$M247</f>
        <v>3.8176147972900309E-2</v>
      </c>
      <c r="AA247" s="37">
        <f>P247/$S247</f>
        <v>0.96145443196004998</v>
      </c>
      <c r="AB247" s="37">
        <f>R247/$S247</f>
        <v>0</v>
      </c>
      <c r="AC247" s="37">
        <f>W247/$S247</f>
        <v>3.8545568039950059E-2</v>
      </c>
      <c r="AD247" s="36">
        <f>$N247/M247</f>
        <v>1.9464458543929454E-2</v>
      </c>
      <c r="AE247" s="36">
        <f>$N247/S247</f>
        <v>2.8245942571785268E-2</v>
      </c>
      <c r="AF247" s="37">
        <f>J247/K247</f>
        <v>0.91578947368421049</v>
      </c>
    </row>
    <row r="248" spans="1:32" x14ac:dyDescent="0.25">
      <c r="A248" s="2" t="s">
        <v>1975</v>
      </c>
      <c r="B248" s="3" t="s">
        <v>24</v>
      </c>
      <c r="C248" s="4" t="s">
        <v>1976</v>
      </c>
      <c r="D248" s="3" t="s">
        <v>26</v>
      </c>
      <c r="E248" s="3" t="s">
        <v>1977</v>
      </c>
      <c r="F248" s="3" t="s">
        <v>28</v>
      </c>
      <c r="G248" s="3" t="s">
        <v>28</v>
      </c>
      <c r="H248" s="5">
        <v>8</v>
      </c>
      <c r="I248" s="5">
        <v>0</v>
      </c>
      <c r="J248" s="5">
        <v>56</v>
      </c>
      <c r="K248" s="5">
        <v>57</v>
      </c>
      <c r="L248" s="5">
        <v>3.0287000000000001E-2</v>
      </c>
      <c r="M248" s="5">
        <f>O248+Q248+V248</f>
        <v>2552</v>
      </c>
      <c r="N248" s="5">
        <v>51</v>
      </c>
      <c r="O248" s="5">
        <v>2552</v>
      </c>
      <c r="P248" s="5">
        <v>1882</v>
      </c>
      <c r="Q248" s="5">
        <v>0</v>
      </c>
      <c r="R248" s="5">
        <v>0</v>
      </c>
      <c r="S248" s="5">
        <f>R248+W248+P248</f>
        <v>1882</v>
      </c>
      <c r="T248" s="5">
        <v>0</v>
      </c>
      <c r="U248" s="5">
        <v>0</v>
      </c>
      <c r="V248" s="5">
        <v>0</v>
      </c>
      <c r="W248" s="5">
        <v>0</v>
      </c>
      <c r="X248" s="37">
        <f>O248/$M248</f>
        <v>1</v>
      </c>
      <c r="Y248" s="37">
        <f>Q248/$M248</f>
        <v>0</v>
      </c>
      <c r="Z248" s="37">
        <f>V248/$M248</f>
        <v>0</v>
      </c>
      <c r="AA248" s="37">
        <f>P248/$S248</f>
        <v>1</v>
      </c>
      <c r="AB248" s="37">
        <f>R248/$S248</f>
        <v>0</v>
      </c>
      <c r="AC248" s="37">
        <f>W248/$S248</f>
        <v>0</v>
      </c>
      <c r="AD248" s="36">
        <f>$N248/M248</f>
        <v>1.9984326018808778E-2</v>
      </c>
      <c r="AE248" s="36">
        <f>$N248/S248</f>
        <v>2.7098831030818279E-2</v>
      </c>
      <c r="AF248" s="37">
        <f>J248/K248</f>
        <v>0.98245614035087714</v>
      </c>
    </row>
    <row r="249" spans="1:32" x14ac:dyDescent="0.25">
      <c r="A249" s="2" t="s">
        <v>1303</v>
      </c>
      <c r="B249" s="3" t="s">
        <v>24</v>
      </c>
      <c r="C249" s="4" t="s">
        <v>1304</v>
      </c>
      <c r="D249" s="3" t="s">
        <v>26</v>
      </c>
      <c r="E249" s="3" t="s">
        <v>1305</v>
      </c>
      <c r="F249" s="3" t="s">
        <v>28</v>
      </c>
      <c r="G249" s="3" t="s">
        <v>28</v>
      </c>
      <c r="H249" s="5">
        <v>62</v>
      </c>
      <c r="I249" s="5">
        <v>4</v>
      </c>
      <c r="J249" s="5">
        <v>153</v>
      </c>
      <c r="K249" s="5">
        <v>162</v>
      </c>
      <c r="L249" s="5">
        <v>4.1893E-2</v>
      </c>
      <c r="M249" s="5">
        <f>O249+Q249+V249</f>
        <v>5457</v>
      </c>
      <c r="N249" s="5">
        <v>111</v>
      </c>
      <c r="O249" s="5">
        <v>5350</v>
      </c>
      <c r="P249" s="5">
        <v>3867</v>
      </c>
      <c r="Q249" s="5">
        <v>0</v>
      </c>
      <c r="R249" s="5">
        <v>0</v>
      </c>
      <c r="S249" s="5">
        <f>R249+W249+P249</f>
        <v>3931</v>
      </c>
      <c r="T249" s="5">
        <v>7</v>
      </c>
      <c r="U249" s="5">
        <v>3</v>
      </c>
      <c r="V249" s="5">
        <v>107</v>
      </c>
      <c r="W249" s="5">
        <v>64</v>
      </c>
      <c r="X249" s="37">
        <f>O249/$M249</f>
        <v>0.98039215686274506</v>
      </c>
      <c r="Y249" s="37">
        <f>Q249/$M249</f>
        <v>0</v>
      </c>
      <c r="Z249" s="37">
        <f>V249/$M249</f>
        <v>1.9607843137254902E-2</v>
      </c>
      <c r="AA249" s="37">
        <f>P249/$S249</f>
        <v>0.98371915543118804</v>
      </c>
      <c r="AB249" s="37">
        <f>R249/$S249</f>
        <v>0</v>
      </c>
      <c r="AC249" s="37">
        <f>W249/$S249</f>
        <v>1.6280844568812007E-2</v>
      </c>
      <c r="AD249" s="36">
        <f>$N249/M249</f>
        <v>2.0340846619021441E-2</v>
      </c>
      <c r="AE249" s="36">
        <f>$N249/S249</f>
        <v>2.8237089799033326E-2</v>
      </c>
      <c r="AF249" s="37">
        <f>J249/K249</f>
        <v>0.94444444444444442</v>
      </c>
    </row>
    <row r="250" spans="1:32" x14ac:dyDescent="0.25">
      <c r="A250" s="2" t="s">
        <v>1214</v>
      </c>
      <c r="B250" s="3" t="s">
        <v>24</v>
      </c>
      <c r="C250" s="4" t="s">
        <v>1215</v>
      </c>
      <c r="D250" s="3" t="s">
        <v>26</v>
      </c>
      <c r="E250" s="3" t="s">
        <v>1216</v>
      </c>
      <c r="F250" s="3" t="s">
        <v>28</v>
      </c>
      <c r="G250" s="3" t="s">
        <v>28</v>
      </c>
      <c r="H250" s="5">
        <v>95</v>
      </c>
      <c r="I250" s="5">
        <v>1</v>
      </c>
      <c r="J250" s="5">
        <v>191</v>
      </c>
      <c r="K250" s="5">
        <v>206</v>
      </c>
      <c r="L250" s="5">
        <v>4.8368000000000001E-2</v>
      </c>
      <c r="M250" s="5">
        <f>O250+Q250+V250</f>
        <v>6273</v>
      </c>
      <c r="N250" s="5">
        <v>128</v>
      </c>
      <c r="O250" s="5">
        <v>5917</v>
      </c>
      <c r="P250" s="5">
        <v>4259</v>
      </c>
      <c r="Q250" s="5">
        <v>0</v>
      </c>
      <c r="R250" s="5">
        <v>0</v>
      </c>
      <c r="S250" s="5">
        <f>R250+W250+P250</f>
        <v>4491</v>
      </c>
      <c r="T250" s="5">
        <v>13</v>
      </c>
      <c r="U250" s="5">
        <v>7</v>
      </c>
      <c r="V250" s="5">
        <v>356</v>
      </c>
      <c r="W250" s="5">
        <v>232</v>
      </c>
      <c r="X250" s="37">
        <f>O250/$M250</f>
        <v>0.94324884425314837</v>
      </c>
      <c r="Y250" s="37">
        <f>Q250/$M250</f>
        <v>0</v>
      </c>
      <c r="Z250" s="37">
        <f>V250/$M250</f>
        <v>5.6751155746851585E-2</v>
      </c>
      <c r="AA250" s="37">
        <f>P250/$S250</f>
        <v>0.9483411266978401</v>
      </c>
      <c r="AB250" s="37">
        <f>R250/$S250</f>
        <v>0</v>
      </c>
      <c r="AC250" s="37">
        <f>W250/$S250</f>
        <v>5.1658873302159874E-2</v>
      </c>
      <c r="AD250" s="36">
        <f>$N250/M250</f>
        <v>2.0404909931452254E-2</v>
      </c>
      <c r="AE250" s="36">
        <f>$N250/S250</f>
        <v>2.8501447339122691E-2</v>
      </c>
      <c r="AF250" s="37">
        <f>J250/K250</f>
        <v>0.92718446601941751</v>
      </c>
    </row>
    <row r="251" spans="1:32" x14ac:dyDescent="0.25">
      <c r="A251" s="38" t="s">
        <v>501</v>
      </c>
      <c r="B251" s="39" t="s">
        <v>24</v>
      </c>
      <c r="C251" s="40" t="s">
        <v>502</v>
      </c>
      <c r="D251" s="39" t="s">
        <v>26</v>
      </c>
      <c r="E251" s="39" t="s">
        <v>503</v>
      </c>
      <c r="F251" s="39" t="s">
        <v>28</v>
      </c>
      <c r="G251" s="39" t="s">
        <v>28</v>
      </c>
      <c r="H251" s="41">
        <v>784</v>
      </c>
      <c r="I251" s="41">
        <v>17</v>
      </c>
      <c r="J251" s="41">
        <v>628</v>
      </c>
      <c r="K251" s="41">
        <v>814</v>
      </c>
      <c r="L251" s="41">
        <v>8.3796999999999996E-2</v>
      </c>
      <c r="M251" s="41">
        <f>O251+Q251+V251</f>
        <v>17001</v>
      </c>
      <c r="N251" s="41">
        <v>359</v>
      </c>
      <c r="O251" s="41">
        <v>14330</v>
      </c>
      <c r="P251" s="41">
        <v>9714</v>
      </c>
      <c r="Q251" s="41">
        <v>0</v>
      </c>
      <c r="R251" s="41">
        <v>0</v>
      </c>
      <c r="S251" s="41">
        <f>R251+W251+P251</f>
        <v>11460</v>
      </c>
      <c r="T251" s="41">
        <v>48</v>
      </c>
      <c r="U251" s="41">
        <v>28</v>
      </c>
      <c r="V251" s="41">
        <v>2671</v>
      </c>
      <c r="W251" s="41">
        <v>1746</v>
      </c>
      <c r="X251" s="42">
        <f>O251/$M251</f>
        <v>0.84289159461208163</v>
      </c>
      <c r="Y251" s="42">
        <f>Q251/$M251</f>
        <v>0</v>
      </c>
      <c r="Z251" s="42">
        <f>V251/$M251</f>
        <v>0.15710840538791837</v>
      </c>
      <c r="AA251" s="42">
        <f>P251/$S251</f>
        <v>0.84764397905759159</v>
      </c>
      <c r="AB251" s="42">
        <f>R251/$S251</f>
        <v>0</v>
      </c>
      <c r="AC251" s="42">
        <f>W251/$S251</f>
        <v>0.15235602094240838</v>
      </c>
      <c r="AD251" s="43">
        <f>$N251/M251</f>
        <v>2.1116404917357803E-2</v>
      </c>
      <c r="AE251" s="43">
        <f>$N251/S251</f>
        <v>3.1326352530541016E-2</v>
      </c>
      <c r="AF251" s="42">
        <f>J251/K251</f>
        <v>0.77149877149877155</v>
      </c>
    </row>
    <row r="252" spans="1:32" x14ac:dyDescent="0.25">
      <c r="A252" s="38" t="s">
        <v>864</v>
      </c>
      <c r="B252" s="39" t="s">
        <v>24</v>
      </c>
      <c r="C252" s="40" t="s">
        <v>865</v>
      </c>
      <c r="D252" s="39" t="s">
        <v>26</v>
      </c>
      <c r="E252" s="39" t="s">
        <v>866</v>
      </c>
      <c r="F252" s="39" t="s">
        <v>28</v>
      </c>
      <c r="G252" s="39" t="s">
        <v>28</v>
      </c>
      <c r="H252" s="41">
        <v>173</v>
      </c>
      <c r="I252" s="41">
        <v>1</v>
      </c>
      <c r="J252" s="41">
        <v>314</v>
      </c>
      <c r="K252" s="41">
        <v>336</v>
      </c>
      <c r="L252" s="41">
        <v>5.4911000000000001E-2</v>
      </c>
      <c r="M252" s="41">
        <f>O252+Q252+V252</f>
        <v>9240</v>
      </c>
      <c r="N252" s="41">
        <v>204</v>
      </c>
      <c r="O252" s="41">
        <v>8456</v>
      </c>
      <c r="P252" s="41">
        <v>6119</v>
      </c>
      <c r="Q252" s="41">
        <v>0</v>
      </c>
      <c r="R252" s="41">
        <v>0</v>
      </c>
      <c r="S252" s="41">
        <f>R252+W252+P252</f>
        <v>6627</v>
      </c>
      <c r="T252" s="41">
        <v>14</v>
      </c>
      <c r="U252" s="41">
        <v>17</v>
      </c>
      <c r="V252" s="41">
        <v>784</v>
      </c>
      <c r="W252" s="41">
        <v>508</v>
      </c>
      <c r="X252" s="42">
        <f>O252/$M252</f>
        <v>0.91515151515151516</v>
      </c>
      <c r="Y252" s="42">
        <f>Q252/$M252</f>
        <v>0</v>
      </c>
      <c r="Z252" s="42">
        <f>V252/$M252</f>
        <v>8.4848484848484854E-2</v>
      </c>
      <c r="AA252" s="42">
        <f>P252/$S252</f>
        <v>0.92334389618228463</v>
      </c>
      <c r="AB252" s="42">
        <f>R252/$S252</f>
        <v>0</v>
      </c>
      <c r="AC252" s="42">
        <f>W252/$S252</f>
        <v>7.6656103817715412E-2</v>
      </c>
      <c r="AD252" s="43">
        <f>$N252/M252</f>
        <v>2.2077922077922078E-2</v>
      </c>
      <c r="AE252" s="43">
        <f>$N252/S252</f>
        <v>3.0783159800814849E-2</v>
      </c>
      <c r="AF252" s="42">
        <f>J252/K252</f>
        <v>0.93452380952380953</v>
      </c>
    </row>
    <row r="253" spans="1:32" x14ac:dyDescent="0.25">
      <c r="A253" s="38" t="s">
        <v>1503</v>
      </c>
      <c r="B253" s="39" t="s">
        <v>24</v>
      </c>
      <c r="C253" s="40" t="s">
        <v>1504</v>
      </c>
      <c r="D253" s="39" t="s">
        <v>26</v>
      </c>
      <c r="E253" s="39" t="s">
        <v>1505</v>
      </c>
      <c r="F253" s="39" t="s">
        <v>28</v>
      </c>
      <c r="G253" s="39" t="s">
        <v>28</v>
      </c>
      <c r="H253" s="41">
        <v>268</v>
      </c>
      <c r="I253" s="41">
        <v>8</v>
      </c>
      <c r="J253" s="41">
        <v>285</v>
      </c>
      <c r="K253" s="41">
        <v>324</v>
      </c>
      <c r="L253" s="41">
        <v>0.101951</v>
      </c>
      <c r="M253" s="41">
        <f>O253+Q253+V253</f>
        <v>4957</v>
      </c>
      <c r="N253" s="41">
        <v>121</v>
      </c>
      <c r="O253" s="41">
        <v>4346</v>
      </c>
      <c r="P253" s="41">
        <v>3178</v>
      </c>
      <c r="Q253" s="41">
        <v>0</v>
      </c>
      <c r="R253" s="41">
        <v>0</v>
      </c>
      <c r="S253" s="41">
        <f>R253+W253+P253</f>
        <v>3602</v>
      </c>
      <c r="T253" s="41">
        <v>13</v>
      </c>
      <c r="U253" s="41">
        <v>8</v>
      </c>
      <c r="V253" s="41">
        <v>611</v>
      </c>
      <c r="W253" s="41">
        <v>424</v>
      </c>
      <c r="X253" s="42">
        <f>O253/$M253</f>
        <v>0.87673996368771434</v>
      </c>
      <c r="Y253" s="42">
        <f>Q253/$M253</f>
        <v>0</v>
      </c>
      <c r="Z253" s="42">
        <f>V253/$M253</f>
        <v>0.12326003631228566</v>
      </c>
      <c r="AA253" s="42">
        <f>P253/$S253</f>
        <v>0.88228761799000555</v>
      </c>
      <c r="AB253" s="42">
        <f>R253/$S253</f>
        <v>0</v>
      </c>
      <c r="AC253" s="42">
        <f>W253/$S253</f>
        <v>0.11771238200999445</v>
      </c>
      <c r="AD253" s="43">
        <f>$N253/M253</f>
        <v>2.4409925358079485E-2</v>
      </c>
      <c r="AE253" s="43">
        <f>$N253/S253</f>
        <v>3.359244863964464E-2</v>
      </c>
      <c r="AF253" s="42">
        <f>J253/K253</f>
        <v>0.87962962962962965</v>
      </c>
    </row>
    <row r="254" spans="1:32" x14ac:dyDescent="0.25">
      <c r="A254" s="38" t="s">
        <v>1590</v>
      </c>
      <c r="B254" s="39" t="s">
        <v>24</v>
      </c>
      <c r="C254" s="40" t="s">
        <v>1591</v>
      </c>
      <c r="D254" s="39" t="s">
        <v>26</v>
      </c>
      <c r="E254" s="39" t="s">
        <v>1592</v>
      </c>
      <c r="F254" s="39" t="s">
        <v>28</v>
      </c>
      <c r="G254" s="39" t="s">
        <v>28</v>
      </c>
      <c r="H254" s="41">
        <v>19</v>
      </c>
      <c r="I254" s="41">
        <v>0</v>
      </c>
      <c r="J254" s="41">
        <v>114</v>
      </c>
      <c r="K254" s="41">
        <v>118</v>
      </c>
      <c r="L254" s="41">
        <v>4.1043000000000003E-2</v>
      </c>
      <c r="M254" s="41">
        <f>O254+Q254+V254</f>
        <v>4213</v>
      </c>
      <c r="N254" s="41">
        <v>103</v>
      </c>
      <c r="O254" s="41">
        <v>4086</v>
      </c>
      <c r="P254" s="41">
        <v>2875</v>
      </c>
      <c r="Q254" s="41">
        <v>0</v>
      </c>
      <c r="R254" s="41">
        <v>0</v>
      </c>
      <c r="S254" s="41">
        <f>R254+W254+P254</f>
        <v>2961</v>
      </c>
      <c r="T254" s="41">
        <v>5</v>
      </c>
      <c r="U254" s="41">
        <v>4</v>
      </c>
      <c r="V254" s="41">
        <v>127</v>
      </c>
      <c r="W254" s="41">
        <v>86</v>
      </c>
      <c r="X254" s="42">
        <f>O254/$M254</f>
        <v>0.96985521006408737</v>
      </c>
      <c r="Y254" s="42">
        <f>Q254/$M254</f>
        <v>0</v>
      </c>
      <c r="Z254" s="42">
        <f>V254/$M254</f>
        <v>3.0144789935912651E-2</v>
      </c>
      <c r="AA254" s="42">
        <f>P254/$S254</f>
        <v>0.97095575818980073</v>
      </c>
      <c r="AB254" s="42">
        <f>R254/$S254</f>
        <v>0</v>
      </c>
      <c r="AC254" s="42">
        <f>W254/$S254</f>
        <v>2.9044241810199257E-2</v>
      </c>
      <c r="AD254" s="43">
        <f>$N254/M254</f>
        <v>2.4448136719677188E-2</v>
      </c>
      <c r="AE254" s="43">
        <f>$N254/S254</f>
        <v>3.4785545423843295E-2</v>
      </c>
      <c r="AF254" s="42">
        <f>J254/K254</f>
        <v>0.96610169491525422</v>
      </c>
    </row>
    <row r="255" spans="1:32" x14ac:dyDescent="0.25">
      <c r="A255" s="38" t="s">
        <v>534</v>
      </c>
      <c r="B255" s="39" t="s">
        <v>24</v>
      </c>
      <c r="C255" s="40" t="s">
        <v>535</v>
      </c>
      <c r="D255" s="39" t="s">
        <v>26</v>
      </c>
      <c r="E255" s="39" t="s">
        <v>536</v>
      </c>
      <c r="F255" s="39" t="s">
        <v>28</v>
      </c>
      <c r="G255" s="39" t="s">
        <v>28</v>
      </c>
      <c r="H255" s="41">
        <v>882</v>
      </c>
      <c r="I255" s="41">
        <v>35</v>
      </c>
      <c r="J255" s="41">
        <v>914</v>
      </c>
      <c r="K255" s="41">
        <v>1029</v>
      </c>
      <c r="L255" s="41">
        <v>0.109526</v>
      </c>
      <c r="M255" s="41">
        <f>O255+Q255+V255</f>
        <v>16320</v>
      </c>
      <c r="N255" s="41">
        <v>409</v>
      </c>
      <c r="O255" s="41">
        <v>13910</v>
      </c>
      <c r="P255" s="41">
        <v>9395</v>
      </c>
      <c r="Q255" s="41">
        <v>0</v>
      </c>
      <c r="R255" s="41">
        <v>0</v>
      </c>
      <c r="S255" s="41">
        <f>R255+W255+P255</f>
        <v>10923</v>
      </c>
      <c r="T255" s="41">
        <v>77</v>
      </c>
      <c r="U255" s="41">
        <v>30</v>
      </c>
      <c r="V255" s="41">
        <v>2410</v>
      </c>
      <c r="W255" s="41">
        <v>1528</v>
      </c>
      <c r="X255" s="42">
        <f>O255/$M255</f>
        <v>0.85232843137254899</v>
      </c>
      <c r="Y255" s="42">
        <f>Q255/$M255</f>
        <v>0</v>
      </c>
      <c r="Z255" s="42">
        <f>V255/$M255</f>
        <v>0.14767156862745098</v>
      </c>
      <c r="AA255" s="42">
        <f>P255/$S255</f>
        <v>0.86011169092740092</v>
      </c>
      <c r="AB255" s="42">
        <f>R255/$S255</f>
        <v>0</v>
      </c>
      <c r="AC255" s="42">
        <f>W255/$S255</f>
        <v>0.13988830907259911</v>
      </c>
      <c r="AD255" s="43">
        <f>$N255/M255</f>
        <v>2.5061274509803923E-2</v>
      </c>
      <c r="AE255" s="43">
        <f>$N255/S255</f>
        <v>3.7443925661448323E-2</v>
      </c>
      <c r="AF255" s="42">
        <f>J255/K255</f>
        <v>0.88824101068999028</v>
      </c>
    </row>
    <row r="256" spans="1:32" x14ac:dyDescent="0.25">
      <c r="A256" s="38" t="s">
        <v>1455</v>
      </c>
      <c r="B256" s="39" t="s">
        <v>24</v>
      </c>
      <c r="C256" s="40" t="s">
        <v>1456</v>
      </c>
      <c r="D256" s="39" t="s">
        <v>26</v>
      </c>
      <c r="E256" s="39" t="s">
        <v>1457</v>
      </c>
      <c r="F256" s="39" t="s">
        <v>28</v>
      </c>
      <c r="G256" s="39" t="s">
        <v>28</v>
      </c>
      <c r="H256" s="41">
        <v>118</v>
      </c>
      <c r="I256" s="41">
        <v>1</v>
      </c>
      <c r="J256" s="41">
        <v>196</v>
      </c>
      <c r="K256" s="41">
        <v>212</v>
      </c>
      <c r="L256" s="41">
        <v>6.3875000000000001E-2</v>
      </c>
      <c r="M256" s="41">
        <f>O256+Q256+V256</f>
        <v>5101</v>
      </c>
      <c r="N256" s="41">
        <v>134</v>
      </c>
      <c r="O256" s="41">
        <v>4832</v>
      </c>
      <c r="P256" s="41">
        <v>3319</v>
      </c>
      <c r="Q256" s="41">
        <v>0</v>
      </c>
      <c r="R256" s="41">
        <v>0</v>
      </c>
      <c r="S256" s="41">
        <f>R256+W256+P256</f>
        <v>3475</v>
      </c>
      <c r="T256" s="41">
        <v>7</v>
      </c>
      <c r="U256" s="41">
        <v>4</v>
      </c>
      <c r="V256" s="41">
        <v>269</v>
      </c>
      <c r="W256" s="41">
        <v>156</v>
      </c>
      <c r="X256" s="42">
        <f>O256/$M256</f>
        <v>0.94726524210939034</v>
      </c>
      <c r="Y256" s="42">
        <f>Q256/$M256</f>
        <v>0</v>
      </c>
      <c r="Z256" s="42">
        <f>V256/$M256</f>
        <v>5.2734757890609683E-2</v>
      </c>
      <c r="AA256" s="42">
        <f>P256/$S256</f>
        <v>0.95510791366906478</v>
      </c>
      <c r="AB256" s="42">
        <f>R256/$S256</f>
        <v>0</v>
      </c>
      <c r="AC256" s="42">
        <f>W256/$S256</f>
        <v>4.4892086330935249E-2</v>
      </c>
      <c r="AD256" s="43">
        <f>$N256/M256</f>
        <v>2.6269358949225642E-2</v>
      </c>
      <c r="AE256" s="43">
        <f>$N256/S256</f>
        <v>3.8561151079136692E-2</v>
      </c>
      <c r="AF256" s="42">
        <f>J256/K256</f>
        <v>0.92452830188679247</v>
      </c>
    </row>
    <row r="257" spans="1:32" x14ac:dyDescent="0.25">
      <c r="A257" s="38" t="s">
        <v>424</v>
      </c>
      <c r="B257" s="39" t="s">
        <v>24</v>
      </c>
      <c r="C257" s="40" t="s">
        <v>425</v>
      </c>
      <c r="D257" s="39" t="s">
        <v>26</v>
      </c>
      <c r="E257" s="39" t="s">
        <v>426</v>
      </c>
      <c r="F257" s="39" t="s">
        <v>28</v>
      </c>
      <c r="G257" s="39" t="s">
        <v>28</v>
      </c>
      <c r="H257" s="41">
        <v>816</v>
      </c>
      <c r="I257" s="41">
        <v>26</v>
      </c>
      <c r="J257" s="41">
        <v>907</v>
      </c>
      <c r="K257" s="41">
        <v>998</v>
      </c>
      <c r="L257" s="41">
        <v>9.3965000000000007E-2</v>
      </c>
      <c r="M257" s="41">
        <f>O257+Q257+V257</f>
        <v>18457</v>
      </c>
      <c r="N257" s="41">
        <v>509</v>
      </c>
      <c r="O257" s="41">
        <v>15765</v>
      </c>
      <c r="P257" s="41">
        <v>10621</v>
      </c>
      <c r="Q257" s="41">
        <v>0</v>
      </c>
      <c r="R257" s="41">
        <v>0</v>
      </c>
      <c r="S257" s="41">
        <f>R257+W257+P257</f>
        <v>12363</v>
      </c>
      <c r="T257" s="41">
        <v>35</v>
      </c>
      <c r="U257" s="41">
        <v>34</v>
      </c>
      <c r="V257" s="41">
        <v>2692</v>
      </c>
      <c r="W257" s="41">
        <v>1742</v>
      </c>
      <c r="X257" s="42">
        <f>O257/$M257</f>
        <v>0.8541474779216558</v>
      </c>
      <c r="Y257" s="42">
        <f>Q257/$M257</f>
        <v>0</v>
      </c>
      <c r="Z257" s="42">
        <f>V257/$M257</f>
        <v>0.14585252207834426</v>
      </c>
      <c r="AA257" s="42">
        <f>P257/$S257</f>
        <v>0.85909568874868558</v>
      </c>
      <c r="AB257" s="42">
        <f>R257/$S257</f>
        <v>0</v>
      </c>
      <c r="AC257" s="42">
        <f>W257/$S257</f>
        <v>0.14090431125131442</v>
      </c>
      <c r="AD257" s="43">
        <f>$N257/M257</f>
        <v>2.7577612829820665E-2</v>
      </c>
      <c r="AE257" s="43">
        <f>$N257/S257</f>
        <v>4.1171236754832967E-2</v>
      </c>
      <c r="AF257" s="42">
        <f>J257/K257</f>
        <v>0.90881763527054105</v>
      </c>
    </row>
    <row r="258" spans="1:32" x14ac:dyDescent="0.25">
      <c r="A258" s="38" t="s">
        <v>214</v>
      </c>
      <c r="B258" s="39" t="s">
        <v>24</v>
      </c>
      <c r="C258" s="40" t="s">
        <v>215</v>
      </c>
      <c r="D258" s="39" t="s">
        <v>26</v>
      </c>
      <c r="E258" s="39" t="s">
        <v>216</v>
      </c>
      <c r="F258" s="39" t="s">
        <v>28</v>
      </c>
      <c r="G258" s="39" t="s">
        <v>28</v>
      </c>
      <c r="H258" s="41">
        <v>1542</v>
      </c>
      <c r="I258" s="41">
        <v>17</v>
      </c>
      <c r="J258" s="41">
        <v>1825</v>
      </c>
      <c r="K258" s="41">
        <v>2187</v>
      </c>
      <c r="L258" s="41">
        <v>0.11670800000000001</v>
      </c>
      <c r="M258" s="41">
        <f>O258+Q258+V258</f>
        <v>39040</v>
      </c>
      <c r="N258" s="41">
        <v>1101</v>
      </c>
      <c r="O258" s="41">
        <v>28804</v>
      </c>
      <c r="P258" s="41">
        <v>18739</v>
      </c>
      <c r="Q258" s="41">
        <v>0</v>
      </c>
      <c r="R258" s="41">
        <v>0</v>
      </c>
      <c r="S258" s="41">
        <f>R258+W258+P258</f>
        <v>25049</v>
      </c>
      <c r="T258" s="41">
        <v>107</v>
      </c>
      <c r="U258" s="41">
        <v>120</v>
      </c>
      <c r="V258" s="41">
        <v>10236</v>
      </c>
      <c r="W258" s="41">
        <v>6310</v>
      </c>
      <c r="X258" s="42">
        <f>O258/$M258</f>
        <v>0.73780737704918031</v>
      </c>
      <c r="Y258" s="42">
        <f>Q258/$M258</f>
        <v>0</v>
      </c>
      <c r="Z258" s="42">
        <f>V258/$M258</f>
        <v>0.26219262295081969</v>
      </c>
      <c r="AA258" s="42">
        <f>P258/$S258</f>
        <v>0.74809373627689724</v>
      </c>
      <c r="AB258" s="42">
        <f>R258/$S258</f>
        <v>0</v>
      </c>
      <c r="AC258" s="42">
        <f>W258/$S258</f>
        <v>0.25190626372310271</v>
      </c>
      <c r="AD258" s="43">
        <f>$N258/M258</f>
        <v>2.8201844262295082E-2</v>
      </c>
      <c r="AE258" s="43">
        <f>$N258/S258</f>
        <v>4.3953850453111898E-2</v>
      </c>
      <c r="AF258" s="42">
        <f>J258/K258</f>
        <v>0.83447645176040242</v>
      </c>
    </row>
    <row r="259" spans="1:32" x14ac:dyDescent="0.25">
      <c r="A259" s="38" t="s">
        <v>600</v>
      </c>
      <c r="B259" s="39" t="s">
        <v>24</v>
      </c>
      <c r="C259" s="40" t="s">
        <v>601</v>
      </c>
      <c r="D259" s="39" t="s">
        <v>26</v>
      </c>
      <c r="E259" s="39" t="s">
        <v>602</v>
      </c>
      <c r="F259" s="39" t="s">
        <v>28</v>
      </c>
      <c r="G259" s="39" t="s">
        <v>28</v>
      </c>
      <c r="H259" s="41">
        <v>692</v>
      </c>
      <c r="I259" s="41">
        <v>9</v>
      </c>
      <c r="J259" s="41">
        <v>778</v>
      </c>
      <c r="K259" s="41">
        <v>843</v>
      </c>
      <c r="L259" s="41">
        <v>0.10230599999999999</v>
      </c>
      <c r="M259" s="41">
        <f>O259+Q259+V259</f>
        <v>13180</v>
      </c>
      <c r="N259" s="41">
        <v>372</v>
      </c>
      <c r="O259" s="41">
        <v>12289</v>
      </c>
      <c r="P259" s="41">
        <v>8240</v>
      </c>
      <c r="Q259" s="41">
        <v>0</v>
      </c>
      <c r="R259" s="41">
        <v>0</v>
      </c>
      <c r="S259" s="41">
        <f>R259+W259+P259</f>
        <v>8870</v>
      </c>
      <c r="T259" s="41">
        <v>26</v>
      </c>
      <c r="U259" s="41">
        <v>12</v>
      </c>
      <c r="V259" s="41">
        <v>891</v>
      </c>
      <c r="W259" s="41">
        <v>630</v>
      </c>
      <c r="X259" s="42">
        <f>O259/$M259</f>
        <v>0.93239757207890739</v>
      </c>
      <c r="Y259" s="42">
        <f>Q259/$M259</f>
        <v>0</v>
      </c>
      <c r="Z259" s="42">
        <f>V259/$M259</f>
        <v>6.760242792109257E-2</v>
      </c>
      <c r="AA259" s="42">
        <f>P259/$S259</f>
        <v>0.92897406989853437</v>
      </c>
      <c r="AB259" s="42">
        <f>R259/$S259</f>
        <v>0</v>
      </c>
      <c r="AC259" s="42">
        <f>W259/$S259</f>
        <v>7.1025930101465615E-2</v>
      </c>
      <c r="AD259" s="43">
        <f>$N259/M259</f>
        <v>2.8224582701062217E-2</v>
      </c>
      <c r="AE259" s="43">
        <f>$N259/S259</f>
        <v>4.19391206313416E-2</v>
      </c>
      <c r="AF259" s="42">
        <f>J259/K259</f>
        <v>0.92289442467378413</v>
      </c>
    </row>
    <row r="260" spans="1:32" x14ac:dyDescent="0.25">
      <c r="A260" s="38" t="s">
        <v>192</v>
      </c>
      <c r="B260" s="39" t="s">
        <v>24</v>
      </c>
      <c r="C260" s="40" t="s">
        <v>193</v>
      </c>
      <c r="D260" s="39" t="s">
        <v>26</v>
      </c>
      <c r="E260" s="39" t="s">
        <v>194</v>
      </c>
      <c r="F260" s="39" t="s">
        <v>28</v>
      </c>
      <c r="G260" s="39" t="s">
        <v>28</v>
      </c>
      <c r="H260" s="41">
        <v>1731</v>
      </c>
      <c r="I260" s="41">
        <v>15</v>
      </c>
      <c r="J260" s="41">
        <v>1897</v>
      </c>
      <c r="K260" s="41">
        <v>2258</v>
      </c>
      <c r="L260" s="41">
        <v>0.112911</v>
      </c>
      <c r="M260" s="41">
        <f>O260+Q260+V260</f>
        <v>40370</v>
      </c>
      <c r="N260" s="41">
        <v>1188</v>
      </c>
      <c r="O260" s="41">
        <v>29970</v>
      </c>
      <c r="P260" s="41">
        <v>19998</v>
      </c>
      <c r="Q260" s="41">
        <v>0</v>
      </c>
      <c r="R260" s="41">
        <v>0</v>
      </c>
      <c r="S260" s="41">
        <f>R260+W260+P260</f>
        <v>26518</v>
      </c>
      <c r="T260" s="41">
        <v>91</v>
      </c>
      <c r="U260" s="41">
        <v>88</v>
      </c>
      <c r="V260" s="41">
        <v>10400</v>
      </c>
      <c r="W260" s="41">
        <v>6520</v>
      </c>
      <c r="X260" s="42">
        <f>O260/$M260</f>
        <v>0.74238295764181328</v>
      </c>
      <c r="Y260" s="42">
        <f>Q260/$M260</f>
        <v>0</v>
      </c>
      <c r="Z260" s="42">
        <f>V260/$M260</f>
        <v>0.25761704235818678</v>
      </c>
      <c r="AA260" s="42">
        <f>P260/$S260</f>
        <v>0.75412927068406366</v>
      </c>
      <c r="AB260" s="42">
        <f>R260/$S260</f>
        <v>0</v>
      </c>
      <c r="AC260" s="42">
        <f>W260/$S260</f>
        <v>0.24587072931593634</v>
      </c>
      <c r="AD260" s="43">
        <f>$N260/M260</f>
        <v>2.9427792915531336E-2</v>
      </c>
      <c r="AE260" s="43">
        <f>$N260/S260</f>
        <v>4.4799758654498832E-2</v>
      </c>
      <c r="AF260" s="42">
        <f>J260/K260</f>
        <v>0.84012400354295835</v>
      </c>
    </row>
    <row r="261" spans="1:32" x14ac:dyDescent="0.25">
      <c r="A261" s="38" t="s">
        <v>813</v>
      </c>
      <c r="B261" s="39" t="s">
        <v>24</v>
      </c>
      <c r="C261" s="40" t="s">
        <v>814</v>
      </c>
      <c r="D261" s="39" t="s">
        <v>26</v>
      </c>
      <c r="E261" s="39" t="s">
        <v>815</v>
      </c>
      <c r="F261" s="39" t="s">
        <v>28</v>
      </c>
      <c r="G261" s="39" t="s">
        <v>28</v>
      </c>
      <c r="H261" s="41">
        <v>481</v>
      </c>
      <c r="I261" s="41">
        <v>10</v>
      </c>
      <c r="J261" s="41">
        <v>589</v>
      </c>
      <c r="K261" s="41">
        <v>651</v>
      </c>
      <c r="L261" s="41">
        <v>0.100993</v>
      </c>
      <c r="M261" s="41">
        <f>O261+Q261+V261</f>
        <v>11023</v>
      </c>
      <c r="N261" s="41">
        <v>336</v>
      </c>
      <c r="O261" s="41">
        <v>9363</v>
      </c>
      <c r="P261" s="41">
        <v>6446</v>
      </c>
      <c r="Q261" s="41">
        <v>0</v>
      </c>
      <c r="R261" s="41">
        <v>0</v>
      </c>
      <c r="S261" s="41">
        <f>R261+W261+P261</f>
        <v>7546</v>
      </c>
      <c r="T261" s="41">
        <v>42</v>
      </c>
      <c r="U261" s="41">
        <v>30</v>
      </c>
      <c r="V261" s="41">
        <v>1660</v>
      </c>
      <c r="W261" s="41">
        <v>1100</v>
      </c>
      <c r="X261" s="42">
        <f>O261/$M261</f>
        <v>0.84940578789803134</v>
      </c>
      <c r="Y261" s="42">
        <f>Q261/$M261</f>
        <v>0</v>
      </c>
      <c r="Z261" s="42">
        <f>V261/$M261</f>
        <v>0.15059421210196861</v>
      </c>
      <c r="AA261" s="42">
        <f>P261/$S261</f>
        <v>0.85422740524781338</v>
      </c>
      <c r="AB261" s="42">
        <f>R261/$S261</f>
        <v>0</v>
      </c>
      <c r="AC261" s="42">
        <f>W261/$S261</f>
        <v>0.1457725947521866</v>
      </c>
      <c r="AD261" s="43">
        <f>$N261/M261</f>
        <v>3.0481720039916539E-2</v>
      </c>
      <c r="AE261" s="43">
        <f>$N261/S261</f>
        <v>4.4526901669758812E-2</v>
      </c>
      <c r="AF261" s="42">
        <f>J261/K261</f>
        <v>0.90476190476190477</v>
      </c>
    </row>
    <row r="262" spans="1:32" x14ac:dyDescent="0.25">
      <c r="A262" s="38" t="s">
        <v>1097</v>
      </c>
      <c r="B262" s="39" t="s">
        <v>24</v>
      </c>
      <c r="C262" s="40" t="s">
        <v>1098</v>
      </c>
      <c r="D262" s="39" t="s">
        <v>26</v>
      </c>
      <c r="E262" s="39" t="s">
        <v>1099</v>
      </c>
      <c r="F262" s="39" t="s">
        <v>28</v>
      </c>
      <c r="G262" s="39" t="s">
        <v>28</v>
      </c>
      <c r="H262" s="41">
        <v>41</v>
      </c>
      <c r="I262" s="41">
        <v>0</v>
      </c>
      <c r="J262" s="41">
        <v>256</v>
      </c>
      <c r="K262" s="41">
        <v>280</v>
      </c>
      <c r="L262" s="41">
        <v>5.8515999999999999E-2</v>
      </c>
      <c r="M262" s="41">
        <f>O262+Q262+V262</f>
        <v>7972</v>
      </c>
      <c r="N262" s="41">
        <v>245</v>
      </c>
      <c r="O262" s="41">
        <v>6972</v>
      </c>
      <c r="P262" s="41">
        <v>4785</v>
      </c>
      <c r="Q262" s="41">
        <v>0</v>
      </c>
      <c r="R262" s="41">
        <v>0</v>
      </c>
      <c r="S262" s="41">
        <f>R262+W262+P262</f>
        <v>5419</v>
      </c>
      <c r="T262" s="41">
        <v>9</v>
      </c>
      <c r="U262" s="41">
        <v>15</v>
      </c>
      <c r="V262" s="41">
        <v>1000</v>
      </c>
      <c r="W262" s="41">
        <v>634</v>
      </c>
      <c r="X262" s="42">
        <f>O262/$M262</f>
        <v>0.87456096337180134</v>
      </c>
      <c r="Y262" s="42">
        <f>Q262/$M262</f>
        <v>0</v>
      </c>
      <c r="Z262" s="42">
        <f>V262/$M262</f>
        <v>0.12543903662819869</v>
      </c>
      <c r="AA262" s="42">
        <f>P262/$S262</f>
        <v>0.88300424432552127</v>
      </c>
      <c r="AB262" s="42">
        <f>R262/$S262</f>
        <v>0</v>
      </c>
      <c r="AC262" s="42">
        <f>W262/$S262</f>
        <v>0.11699575567447869</v>
      </c>
      <c r="AD262" s="43">
        <f>$N262/M262</f>
        <v>3.073256397390868E-2</v>
      </c>
      <c r="AE262" s="43">
        <f>$N262/S262</f>
        <v>4.5211293596604536E-2</v>
      </c>
      <c r="AF262" s="42">
        <f>J262/K262</f>
        <v>0.91428571428571426</v>
      </c>
    </row>
    <row r="263" spans="1:32" x14ac:dyDescent="0.25">
      <c r="A263" s="38" t="s">
        <v>1458</v>
      </c>
      <c r="B263" s="39" t="s">
        <v>24</v>
      </c>
      <c r="C263" s="40" t="s">
        <v>1459</v>
      </c>
      <c r="D263" s="39" t="s">
        <v>26</v>
      </c>
      <c r="E263" s="39" t="s">
        <v>1460</v>
      </c>
      <c r="F263" s="39" t="s">
        <v>28</v>
      </c>
      <c r="G263" s="39" t="s">
        <v>28</v>
      </c>
      <c r="H263" s="41">
        <v>31</v>
      </c>
      <c r="I263" s="41">
        <v>0</v>
      </c>
      <c r="J263" s="41">
        <v>157</v>
      </c>
      <c r="K263" s="41">
        <v>168</v>
      </c>
      <c r="L263" s="41">
        <v>5.0618000000000003E-2</v>
      </c>
      <c r="M263" s="41">
        <f>O263+Q263+V263</f>
        <v>4766</v>
      </c>
      <c r="N263" s="41">
        <v>149</v>
      </c>
      <c r="O263" s="41">
        <v>4624</v>
      </c>
      <c r="P263" s="41">
        <v>3319</v>
      </c>
      <c r="Q263" s="41">
        <v>0</v>
      </c>
      <c r="R263" s="41">
        <v>0</v>
      </c>
      <c r="S263" s="41">
        <f>R263+W263+P263</f>
        <v>3426</v>
      </c>
      <c r="T263" s="41">
        <v>5</v>
      </c>
      <c r="U263" s="41">
        <v>3</v>
      </c>
      <c r="V263" s="41">
        <v>142</v>
      </c>
      <c r="W263" s="41">
        <v>107</v>
      </c>
      <c r="X263" s="42">
        <f>O263/$M263</f>
        <v>0.97020562316407888</v>
      </c>
      <c r="Y263" s="42">
        <f>Q263/$M263</f>
        <v>0</v>
      </c>
      <c r="Z263" s="42">
        <f>V263/$M263</f>
        <v>2.9794376835921108E-2</v>
      </c>
      <c r="AA263" s="42">
        <f>P263/$S263</f>
        <v>0.96876824284880325</v>
      </c>
      <c r="AB263" s="42">
        <f>R263/$S263</f>
        <v>0</v>
      </c>
      <c r="AC263" s="42">
        <f>W263/$S263</f>
        <v>3.1231757151196731E-2</v>
      </c>
      <c r="AD263" s="43">
        <f>$N263/M263</f>
        <v>3.1263113722198907E-2</v>
      </c>
      <c r="AE263" s="43">
        <f>$N263/S263</f>
        <v>4.3490951546993575E-2</v>
      </c>
      <c r="AF263" s="42">
        <f>J263/K263</f>
        <v>0.93452380952380953</v>
      </c>
    </row>
    <row r="264" spans="1:32" x14ac:dyDescent="0.25">
      <c r="A264" s="38" t="s">
        <v>253</v>
      </c>
      <c r="B264" s="39" t="s">
        <v>24</v>
      </c>
      <c r="C264" s="40" t="s">
        <v>254</v>
      </c>
      <c r="D264" s="39" t="s">
        <v>26</v>
      </c>
      <c r="E264" s="39" t="s">
        <v>255</v>
      </c>
      <c r="F264" s="39" t="s">
        <v>28</v>
      </c>
      <c r="G264" s="39" t="s">
        <v>28</v>
      </c>
      <c r="H264" s="41">
        <v>1097</v>
      </c>
      <c r="I264" s="41">
        <v>9</v>
      </c>
      <c r="J264" s="41">
        <v>1526</v>
      </c>
      <c r="K264" s="41">
        <v>1806</v>
      </c>
      <c r="L264" s="41">
        <v>0.116396</v>
      </c>
      <c r="M264" s="41">
        <f>O264+Q264+V264</f>
        <v>31558</v>
      </c>
      <c r="N264" s="41">
        <v>1011</v>
      </c>
      <c r="O264" s="41">
        <v>23421</v>
      </c>
      <c r="P264" s="41">
        <v>15516</v>
      </c>
      <c r="Q264" s="41">
        <v>0</v>
      </c>
      <c r="R264" s="41">
        <v>0</v>
      </c>
      <c r="S264" s="41">
        <f>R264+W264+P264</f>
        <v>20894</v>
      </c>
      <c r="T264" s="41">
        <v>129</v>
      </c>
      <c r="U264" s="41">
        <v>90</v>
      </c>
      <c r="V264" s="41">
        <v>8137</v>
      </c>
      <c r="W264" s="41">
        <v>5378</v>
      </c>
      <c r="X264" s="42">
        <f>O264/$M264</f>
        <v>0.74215729767412386</v>
      </c>
      <c r="Y264" s="42">
        <f>Q264/$M264</f>
        <v>0</v>
      </c>
      <c r="Z264" s="42">
        <f>V264/$M264</f>
        <v>0.25784270232587614</v>
      </c>
      <c r="AA264" s="42">
        <f>P264/$S264</f>
        <v>0.74260553268881013</v>
      </c>
      <c r="AB264" s="42">
        <f>R264/$S264</f>
        <v>0</v>
      </c>
      <c r="AC264" s="42">
        <f>W264/$S264</f>
        <v>0.25739446731118981</v>
      </c>
      <c r="AD264" s="43">
        <f>$N264/M264</f>
        <v>3.203625071297294E-2</v>
      </c>
      <c r="AE264" s="43">
        <f>$N264/S264</f>
        <v>4.8387096774193547E-2</v>
      </c>
      <c r="AF264" s="42">
        <f>J264/K264</f>
        <v>0.84496124031007747</v>
      </c>
    </row>
    <row r="265" spans="1:32" x14ac:dyDescent="0.25">
      <c r="A265" s="38" t="s">
        <v>138</v>
      </c>
      <c r="B265" s="39" t="s">
        <v>24</v>
      </c>
      <c r="C265" s="40" t="s">
        <v>139</v>
      </c>
      <c r="D265" s="39" t="s">
        <v>26</v>
      </c>
      <c r="E265" s="39" t="s">
        <v>140</v>
      </c>
      <c r="F265" s="39" t="s">
        <v>28</v>
      </c>
      <c r="G265" s="39" t="s">
        <v>28</v>
      </c>
      <c r="H265" s="41">
        <v>2606</v>
      </c>
      <c r="I265" s="41">
        <v>159</v>
      </c>
      <c r="J265" s="41">
        <v>2645</v>
      </c>
      <c r="K265" s="41">
        <v>3159</v>
      </c>
      <c r="L265" s="41">
        <v>0.12848799999999999</v>
      </c>
      <c r="M265" s="41">
        <f>O265+Q265+V265</f>
        <v>45200</v>
      </c>
      <c r="N265" s="41">
        <v>1451</v>
      </c>
      <c r="O265" s="41">
        <v>36332</v>
      </c>
      <c r="P265" s="41">
        <v>24586</v>
      </c>
      <c r="Q265" s="41">
        <v>0</v>
      </c>
      <c r="R265" s="41">
        <v>0</v>
      </c>
      <c r="S265" s="41">
        <f>R265+W265+P265</f>
        <v>30522</v>
      </c>
      <c r="T265" s="41">
        <v>410</v>
      </c>
      <c r="U265" s="41">
        <v>79</v>
      </c>
      <c r="V265" s="41">
        <v>8868</v>
      </c>
      <c r="W265" s="41">
        <v>5936</v>
      </c>
      <c r="X265" s="42">
        <f>O265/$M265</f>
        <v>0.80380530973451325</v>
      </c>
      <c r="Y265" s="42">
        <f>Q265/$M265</f>
        <v>0</v>
      </c>
      <c r="Z265" s="42">
        <f>V265/$M265</f>
        <v>0.19619469026548672</v>
      </c>
      <c r="AA265" s="42">
        <f>P265/$S265</f>
        <v>0.80551733176069718</v>
      </c>
      <c r="AB265" s="42">
        <f>R265/$S265</f>
        <v>0</v>
      </c>
      <c r="AC265" s="42">
        <f>W265/$S265</f>
        <v>0.1944826682393028</v>
      </c>
      <c r="AD265" s="43">
        <f>$N265/M265</f>
        <v>3.2101769911504423E-2</v>
      </c>
      <c r="AE265" s="43">
        <f>$N265/S265</f>
        <v>4.7539479719546557E-2</v>
      </c>
      <c r="AF265" s="42">
        <f>J265/K265</f>
        <v>0.83729028173472619</v>
      </c>
    </row>
    <row r="266" spans="1:32" x14ac:dyDescent="0.25">
      <c r="A266" s="38" t="s">
        <v>247</v>
      </c>
      <c r="B266" s="39" t="s">
        <v>24</v>
      </c>
      <c r="C266" s="40" t="s">
        <v>248</v>
      </c>
      <c r="D266" s="39" t="s">
        <v>26</v>
      </c>
      <c r="E266" s="39" t="s">
        <v>249</v>
      </c>
      <c r="F266" s="39" t="s">
        <v>28</v>
      </c>
      <c r="G266" s="39" t="s">
        <v>28</v>
      </c>
      <c r="H266" s="41">
        <v>1984</v>
      </c>
      <c r="I266" s="41">
        <v>40</v>
      </c>
      <c r="J266" s="41">
        <v>2104</v>
      </c>
      <c r="K266" s="41">
        <v>2291</v>
      </c>
      <c r="L266" s="41">
        <v>0.13778000000000001</v>
      </c>
      <c r="M266" s="41">
        <f>O266+Q266+V266</f>
        <v>30798</v>
      </c>
      <c r="N266" s="41">
        <v>994</v>
      </c>
      <c r="O266" s="41">
        <v>25149</v>
      </c>
      <c r="P266" s="41">
        <v>16628</v>
      </c>
      <c r="Q266" s="41">
        <v>0</v>
      </c>
      <c r="R266" s="41">
        <v>0</v>
      </c>
      <c r="S266" s="41">
        <f>R266+W266+P266</f>
        <v>20379</v>
      </c>
      <c r="T266" s="41">
        <v>119</v>
      </c>
      <c r="U266" s="41">
        <v>48</v>
      </c>
      <c r="V266" s="41">
        <v>5649</v>
      </c>
      <c r="W266" s="41">
        <v>3751</v>
      </c>
      <c r="X266" s="42">
        <f>O266/$M266</f>
        <v>0.81657899863627503</v>
      </c>
      <c r="Y266" s="42">
        <f>Q266/$M266</f>
        <v>0</v>
      </c>
      <c r="Z266" s="42">
        <f>V266/$M266</f>
        <v>0.18342100136372491</v>
      </c>
      <c r="AA266" s="42">
        <f>P266/$S266</f>
        <v>0.81593797536679913</v>
      </c>
      <c r="AB266" s="42">
        <f>R266/$S266</f>
        <v>0</v>
      </c>
      <c r="AC266" s="42">
        <f>W266/$S266</f>
        <v>0.18406202463320084</v>
      </c>
      <c r="AD266" s="43">
        <f>$N266/M266</f>
        <v>3.2274823040457173E-2</v>
      </c>
      <c r="AE266" s="43">
        <f>$N266/S266</f>
        <v>4.8775700475980177E-2</v>
      </c>
      <c r="AF266" s="42">
        <f>J266/K266</f>
        <v>0.91837625491051944</v>
      </c>
    </row>
    <row r="267" spans="1:32" x14ac:dyDescent="0.25">
      <c r="A267" s="38" t="s">
        <v>702</v>
      </c>
      <c r="B267" s="39" t="s">
        <v>24</v>
      </c>
      <c r="C267" s="40" t="s">
        <v>703</v>
      </c>
      <c r="D267" s="39" t="s">
        <v>26</v>
      </c>
      <c r="E267" s="39" t="s">
        <v>704</v>
      </c>
      <c r="F267" s="39" t="s">
        <v>28</v>
      </c>
      <c r="G267" s="39" t="s">
        <v>28</v>
      </c>
      <c r="H267" s="41">
        <v>937</v>
      </c>
      <c r="I267" s="41">
        <v>17</v>
      </c>
      <c r="J267" s="41">
        <v>958</v>
      </c>
      <c r="K267" s="41">
        <v>1059</v>
      </c>
      <c r="L267" s="41">
        <v>0.14540700000000001</v>
      </c>
      <c r="M267" s="41">
        <f>O267+Q267+V267</f>
        <v>12666</v>
      </c>
      <c r="N267" s="41">
        <v>412</v>
      </c>
      <c r="O267" s="41">
        <v>10774</v>
      </c>
      <c r="P267" s="41">
        <v>7283</v>
      </c>
      <c r="Q267" s="41">
        <v>0</v>
      </c>
      <c r="R267" s="41">
        <v>0</v>
      </c>
      <c r="S267" s="41">
        <f>R267+W267+P267</f>
        <v>8440</v>
      </c>
      <c r="T267" s="41">
        <v>12</v>
      </c>
      <c r="U267" s="41">
        <v>14</v>
      </c>
      <c r="V267" s="41">
        <v>1892</v>
      </c>
      <c r="W267" s="41">
        <v>1157</v>
      </c>
      <c r="X267" s="42">
        <f>O267/$M267</f>
        <v>0.85062371703773887</v>
      </c>
      <c r="Y267" s="42">
        <f>Q267/$M267</f>
        <v>0</v>
      </c>
      <c r="Z267" s="42">
        <f>V267/$M267</f>
        <v>0.14937628296226116</v>
      </c>
      <c r="AA267" s="42">
        <f>P267/$S267</f>
        <v>0.86291469194312798</v>
      </c>
      <c r="AB267" s="42">
        <f>R267/$S267</f>
        <v>0</v>
      </c>
      <c r="AC267" s="42">
        <f>W267/$S267</f>
        <v>0.13708530805687205</v>
      </c>
      <c r="AD267" s="43">
        <f>$N267/M267</f>
        <v>3.2528027790936366E-2</v>
      </c>
      <c r="AE267" s="43">
        <f>$N267/S267</f>
        <v>4.8815165876777249E-2</v>
      </c>
      <c r="AF267" s="42">
        <f>J267/K267</f>
        <v>0.90462700661000939</v>
      </c>
    </row>
    <row r="268" spans="1:32" x14ac:dyDescent="0.25">
      <c r="A268" s="38" t="s">
        <v>298</v>
      </c>
      <c r="B268" s="39" t="s">
        <v>24</v>
      </c>
      <c r="C268" s="40" t="s">
        <v>299</v>
      </c>
      <c r="D268" s="39" t="s">
        <v>26</v>
      </c>
      <c r="E268" s="39" t="s">
        <v>300</v>
      </c>
      <c r="F268" s="39" t="s">
        <v>28</v>
      </c>
      <c r="G268" s="39" t="s">
        <v>28</v>
      </c>
      <c r="H268" s="41">
        <v>1156</v>
      </c>
      <c r="I268" s="41">
        <v>22</v>
      </c>
      <c r="J268" s="41">
        <v>1280</v>
      </c>
      <c r="K268" s="41">
        <v>1520</v>
      </c>
      <c r="L268" s="41">
        <v>0.110249</v>
      </c>
      <c r="M268" s="41">
        <f>O268+Q268+V268</f>
        <v>25786</v>
      </c>
      <c r="N268" s="41">
        <v>859</v>
      </c>
      <c r="O268" s="41">
        <v>20375</v>
      </c>
      <c r="P268" s="41">
        <v>13787</v>
      </c>
      <c r="Q268" s="41">
        <v>0</v>
      </c>
      <c r="R268" s="41">
        <v>0</v>
      </c>
      <c r="S268" s="41">
        <f>R268+W268+P268</f>
        <v>17370</v>
      </c>
      <c r="T268" s="41">
        <v>120</v>
      </c>
      <c r="U268" s="41">
        <v>75</v>
      </c>
      <c r="V268" s="41">
        <v>5411</v>
      </c>
      <c r="W268" s="41">
        <v>3583</v>
      </c>
      <c r="X268" s="42">
        <f>O268/$M268</f>
        <v>0.79015744977894986</v>
      </c>
      <c r="Y268" s="42">
        <f>Q268/$M268</f>
        <v>0</v>
      </c>
      <c r="Z268" s="42">
        <f>V268/$M268</f>
        <v>0.20984255022105019</v>
      </c>
      <c r="AA268" s="42">
        <f>P268/$S268</f>
        <v>0.79372481289579733</v>
      </c>
      <c r="AB268" s="42">
        <f>R268/$S268</f>
        <v>0</v>
      </c>
      <c r="AC268" s="42">
        <f>W268/$S268</f>
        <v>0.20627518710420265</v>
      </c>
      <c r="AD268" s="43">
        <f>$N268/M268</f>
        <v>3.3312650275343213E-2</v>
      </c>
      <c r="AE268" s="43">
        <f>$N268/S268</f>
        <v>4.9453080023028208E-2</v>
      </c>
      <c r="AF268" s="42">
        <f>J268/K268</f>
        <v>0.84210526315789469</v>
      </c>
    </row>
    <row r="269" spans="1:32" x14ac:dyDescent="0.25">
      <c r="A269" s="38" t="s">
        <v>1076</v>
      </c>
      <c r="B269" s="39" t="s">
        <v>24</v>
      </c>
      <c r="C269" s="40" t="s">
        <v>1077</v>
      </c>
      <c r="D269" s="39" t="s">
        <v>26</v>
      </c>
      <c r="E269" s="39" t="s">
        <v>1078</v>
      </c>
      <c r="F269" s="39" t="s">
        <v>28</v>
      </c>
      <c r="G269" s="39" t="s">
        <v>28</v>
      </c>
      <c r="H269" s="41">
        <v>208</v>
      </c>
      <c r="I269" s="41">
        <v>2</v>
      </c>
      <c r="J269" s="41">
        <v>350</v>
      </c>
      <c r="K269" s="41">
        <v>377</v>
      </c>
      <c r="L269" s="41">
        <v>7.6222999999999999E-2</v>
      </c>
      <c r="M269" s="41">
        <f>O269+Q269+V269</f>
        <v>6887</v>
      </c>
      <c r="N269" s="41">
        <v>231</v>
      </c>
      <c r="O269" s="41">
        <v>6736</v>
      </c>
      <c r="P269" s="41">
        <v>4946</v>
      </c>
      <c r="Q269" s="41">
        <v>0</v>
      </c>
      <c r="R269" s="41">
        <v>0</v>
      </c>
      <c r="S269" s="41">
        <f>R269+W269+P269</f>
        <v>5047</v>
      </c>
      <c r="T269" s="41">
        <v>10</v>
      </c>
      <c r="U269" s="41">
        <v>5</v>
      </c>
      <c r="V269" s="41">
        <v>151</v>
      </c>
      <c r="W269" s="41">
        <v>101</v>
      </c>
      <c r="X269" s="42">
        <f>O269/$M269</f>
        <v>0.97807463336721356</v>
      </c>
      <c r="Y269" s="42">
        <f>Q269/$M269</f>
        <v>0</v>
      </c>
      <c r="Z269" s="42">
        <f>V269/$M269</f>
        <v>2.1925366632786408E-2</v>
      </c>
      <c r="AA269" s="42">
        <f>P269/$S269</f>
        <v>0.97998811174955414</v>
      </c>
      <c r="AB269" s="42">
        <f>R269/$S269</f>
        <v>0</v>
      </c>
      <c r="AC269" s="42">
        <f>W269/$S269</f>
        <v>2.0011888250445808E-2</v>
      </c>
      <c r="AD269" s="43">
        <f>$N269/M269</f>
        <v>3.3541454915057355E-2</v>
      </c>
      <c r="AE269" s="43">
        <f>$N269/S269</f>
        <v>4.5769764216366159E-2</v>
      </c>
      <c r="AF269" s="42">
        <f>J269/K269</f>
        <v>0.92838196286472152</v>
      </c>
    </row>
    <row r="270" spans="1:32" x14ac:dyDescent="0.25">
      <c r="A270" s="38" t="s">
        <v>412</v>
      </c>
      <c r="B270" s="39" t="s">
        <v>24</v>
      </c>
      <c r="C270" s="40" t="s">
        <v>413</v>
      </c>
      <c r="D270" s="39" t="s">
        <v>26</v>
      </c>
      <c r="E270" s="39" t="s">
        <v>414</v>
      </c>
      <c r="F270" s="39" t="s">
        <v>28</v>
      </c>
      <c r="G270" s="39" t="s">
        <v>28</v>
      </c>
      <c r="H270" s="41">
        <v>724</v>
      </c>
      <c r="I270" s="41">
        <v>23</v>
      </c>
      <c r="J270" s="41">
        <v>1051</v>
      </c>
      <c r="K270" s="41">
        <v>1131</v>
      </c>
      <c r="L270" s="41">
        <v>0.10162599999999999</v>
      </c>
      <c r="M270" s="41">
        <f>O270+Q270+V270</f>
        <v>18388</v>
      </c>
      <c r="N270" s="41">
        <v>628</v>
      </c>
      <c r="O270" s="41">
        <v>16237</v>
      </c>
      <c r="P270" s="41">
        <v>11129</v>
      </c>
      <c r="Q270" s="41">
        <v>0</v>
      </c>
      <c r="R270" s="41">
        <v>0</v>
      </c>
      <c r="S270" s="41">
        <f>R270+W270+P270</f>
        <v>12597</v>
      </c>
      <c r="T270" s="41">
        <v>61</v>
      </c>
      <c r="U270" s="41">
        <v>36</v>
      </c>
      <c r="V270" s="41">
        <v>2151</v>
      </c>
      <c r="W270" s="41">
        <v>1468</v>
      </c>
      <c r="X270" s="42">
        <f>O270/$M270</f>
        <v>0.88302153578420706</v>
      </c>
      <c r="Y270" s="42">
        <f>Q270/$M270</f>
        <v>0</v>
      </c>
      <c r="Z270" s="42">
        <f>V270/$M270</f>
        <v>0.1169784642157929</v>
      </c>
      <c r="AA270" s="42">
        <f>P270/$S270</f>
        <v>0.88346431690084937</v>
      </c>
      <c r="AB270" s="42">
        <f>R270/$S270</f>
        <v>0</v>
      </c>
      <c r="AC270" s="42">
        <f>W270/$S270</f>
        <v>0.11653568309915059</v>
      </c>
      <c r="AD270" s="43">
        <f>$N270/M270</f>
        <v>3.4152708288013922E-2</v>
      </c>
      <c r="AE270" s="43">
        <f>$N270/S270</f>
        <v>4.9853139636421372E-2</v>
      </c>
      <c r="AF270" s="42">
        <f>J270/K270</f>
        <v>0.92926613616268794</v>
      </c>
    </row>
    <row r="271" spans="1:32" x14ac:dyDescent="0.25">
      <c r="A271" s="38" t="s">
        <v>906</v>
      </c>
      <c r="B271" s="39" t="s">
        <v>24</v>
      </c>
      <c r="C271" s="40" t="s">
        <v>907</v>
      </c>
      <c r="D271" s="39" t="s">
        <v>26</v>
      </c>
      <c r="E271" s="39" t="s">
        <v>908</v>
      </c>
      <c r="F271" s="39" t="s">
        <v>28</v>
      </c>
      <c r="G271" s="39" t="s">
        <v>28</v>
      </c>
      <c r="H271" s="41">
        <v>391</v>
      </c>
      <c r="I271" s="41">
        <v>16</v>
      </c>
      <c r="J271" s="41">
        <v>551</v>
      </c>
      <c r="K271" s="41">
        <v>584</v>
      </c>
      <c r="L271" s="41">
        <v>0.101038</v>
      </c>
      <c r="M271" s="41">
        <f>O271+Q271+V271</f>
        <v>9522</v>
      </c>
      <c r="N271" s="41">
        <v>356</v>
      </c>
      <c r="O271" s="41">
        <v>8222</v>
      </c>
      <c r="P271" s="41">
        <v>5780</v>
      </c>
      <c r="Q271" s="41">
        <v>0</v>
      </c>
      <c r="R271" s="41">
        <v>0</v>
      </c>
      <c r="S271" s="41">
        <f>R271+W271+P271</f>
        <v>6641</v>
      </c>
      <c r="T271" s="41">
        <v>20</v>
      </c>
      <c r="U271" s="41">
        <v>17</v>
      </c>
      <c r="V271" s="41">
        <v>1300</v>
      </c>
      <c r="W271" s="41">
        <v>861</v>
      </c>
      <c r="X271" s="42">
        <f>O271/$M271</f>
        <v>0.86347406007141358</v>
      </c>
      <c r="Y271" s="42">
        <f>Q271/$M271</f>
        <v>0</v>
      </c>
      <c r="Z271" s="42">
        <f>V271/$M271</f>
        <v>0.13652593992858644</v>
      </c>
      <c r="AA271" s="42">
        <f>P271/$S271</f>
        <v>0.87035085077548557</v>
      </c>
      <c r="AB271" s="42">
        <f>R271/$S271</f>
        <v>0</v>
      </c>
      <c r="AC271" s="42">
        <f>W271/$S271</f>
        <v>0.12964914922451437</v>
      </c>
      <c r="AD271" s="43">
        <f>$N271/M271</f>
        <v>3.7387103549674436E-2</v>
      </c>
      <c r="AE271" s="43">
        <f>$N271/S271</f>
        <v>5.3606384580635449E-2</v>
      </c>
      <c r="AF271" s="42">
        <f>J271/K271</f>
        <v>0.94349315068493156</v>
      </c>
    </row>
    <row r="272" spans="1:32" x14ac:dyDescent="0.25">
      <c r="A272" s="38" t="s">
        <v>570</v>
      </c>
      <c r="B272" s="39" t="s">
        <v>24</v>
      </c>
      <c r="C272" s="40" t="s">
        <v>571</v>
      </c>
      <c r="D272" s="39" t="s">
        <v>26</v>
      </c>
      <c r="E272" s="39" t="s">
        <v>572</v>
      </c>
      <c r="F272" s="39" t="s">
        <v>28</v>
      </c>
      <c r="G272" s="39" t="s">
        <v>28</v>
      </c>
      <c r="H272" s="41">
        <v>1256</v>
      </c>
      <c r="I272" s="41">
        <v>25</v>
      </c>
      <c r="J272" s="41">
        <v>988</v>
      </c>
      <c r="K272" s="41">
        <v>1141</v>
      </c>
      <c r="L272" s="41">
        <v>0.13102900000000001</v>
      </c>
      <c r="M272" s="41">
        <f>O272+Q272+V272</f>
        <v>14340</v>
      </c>
      <c r="N272" s="41">
        <v>559</v>
      </c>
      <c r="O272" s="41">
        <v>12847</v>
      </c>
      <c r="P272" s="41">
        <v>8708</v>
      </c>
      <c r="Q272" s="41">
        <v>0</v>
      </c>
      <c r="R272" s="41">
        <v>0</v>
      </c>
      <c r="S272" s="41">
        <f>R272+W272+P272</f>
        <v>9711</v>
      </c>
      <c r="T272" s="41">
        <v>49</v>
      </c>
      <c r="U272" s="41">
        <v>19</v>
      </c>
      <c r="V272" s="41">
        <v>1493</v>
      </c>
      <c r="W272" s="41">
        <v>1003</v>
      </c>
      <c r="X272" s="42">
        <f>O272/$M272</f>
        <v>0.89588563458856341</v>
      </c>
      <c r="Y272" s="42">
        <f>Q272/$M272</f>
        <v>0</v>
      </c>
      <c r="Z272" s="42">
        <f>V272/$M272</f>
        <v>0.10411436541143654</v>
      </c>
      <c r="AA272" s="42">
        <f>P272/$S272</f>
        <v>0.8967150653897642</v>
      </c>
      <c r="AB272" s="42">
        <f>R272/$S272</f>
        <v>0</v>
      </c>
      <c r="AC272" s="42">
        <f>W272/$S272</f>
        <v>0.10328493461023582</v>
      </c>
      <c r="AD272" s="43">
        <f>$N272/M272</f>
        <v>3.8981868898186889E-2</v>
      </c>
      <c r="AE272" s="43">
        <f>$N272/S272</f>
        <v>5.7563587684069613E-2</v>
      </c>
      <c r="AF272" s="42">
        <f>J272/K272</f>
        <v>0.86590709903593344</v>
      </c>
    </row>
    <row r="273" spans="1:32" x14ac:dyDescent="0.25">
      <c r="A273" s="38" t="s">
        <v>277</v>
      </c>
      <c r="B273" s="39" t="s">
        <v>24</v>
      </c>
      <c r="C273" s="40" t="s">
        <v>278</v>
      </c>
      <c r="D273" s="39" t="s">
        <v>26</v>
      </c>
      <c r="E273" s="39" t="s">
        <v>279</v>
      </c>
      <c r="F273" s="39" t="s">
        <v>28</v>
      </c>
      <c r="G273" s="39" t="s">
        <v>28</v>
      </c>
      <c r="H273" s="41">
        <v>1612</v>
      </c>
      <c r="I273" s="41">
        <v>67</v>
      </c>
      <c r="J273" s="41">
        <v>1686</v>
      </c>
      <c r="K273" s="41">
        <v>1833</v>
      </c>
      <c r="L273" s="41">
        <v>0.129825</v>
      </c>
      <c r="M273" s="41">
        <f>O273+Q273+V273</f>
        <v>22811</v>
      </c>
      <c r="N273" s="41">
        <v>936</v>
      </c>
      <c r="O273" s="41">
        <v>20651</v>
      </c>
      <c r="P273" s="41">
        <v>14119</v>
      </c>
      <c r="Q273" s="41">
        <v>0</v>
      </c>
      <c r="R273" s="41">
        <v>0</v>
      </c>
      <c r="S273" s="41">
        <f>R273+W273+P273</f>
        <v>15583</v>
      </c>
      <c r="T273" s="41">
        <v>44</v>
      </c>
      <c r="U273" s="41">
        <v>25</v>
      </c>
      <c r="V273" s="41">
        <v>2160</v>
      </c>
      <c r="W273" s="41">
        <v>1464</v>
      </c>
      <c r="X273" s="42">
        <f>O273/$M273</f>
        <v>0.90530884222524222</v>
      </c>
      <c r="Y273" s="42">
        <f>Q273/$M273</f>
        <v>0</v>
      </c>
      <c r="Z273" s="42">
        <f>V273/$M273</f>
        <v>9.4691157774757798E-2</v>
      </c>
      <c r="AA273" s="42">
        <f>P273/$S273</f>
        <v>0.906051466341526</v>
      </c>
      <c r="AB273" s="42">
        <f>R273/$S273</f>
        <v>0</v>
      </c>
      <c r="AC273" s="42">
        <f>W273/$S273</f>
        <v>9.3948533658473984E-2</v>
      </c>
      <c r="AD273" s="43">
        <f>$N273/M273</f>
        <v>4.1032835035728375E-2</v>
      </c>
      <c r="AE273" s="43">
        <f>$N273/S273</f>
        <v>6.0065455945581721E-2</v>
      </c>
      <c r="AF273" s="42">
        <f>J273/K273</f>
        <v>0.91980360065466449</v>
      </c>
    </row>
    <row r="274" spans="1:32" x14ac:dyDescent="0.25">
      <c r="A274" s="38" t="s">
        <v>558</v>
      </c>
      <c r="B274" s="39" t="s">
        <v>24</v>
      </c>
      <c r="C274" s="40" t="s">
        <v>559</v>
      </c>
      <c r="D274" s="39" t="s">
        <v>26</v>
      </c>
      <c r="E274" s="39" t="s">
        <v>560</v>
      </c>
      <c r="F274" s="39" t="s">
        <v>28</v>
      </c>
      <c r="G274" s="39" t="s">
        <v>28</v>
      </c>
      <c r="H274" s="41">
        <v>890</v>
      </c>
      <c r="I274" s="41">
        <v>13</v>
      </c>
      <c r="J274" s="41">
        <v>1014</v>
      </c>
      <c r="K274" s="41">
        <v>1138</v>
      </c>
      <c r="L274" s="41">
        <v>0.125635</v>
      </c>
      <c r="M274" s="41">
        <f>O274+Q274+V274</f>
        <v>13521</v>
      </c>
      <c r="N274" s="41">
        <v>646</v>
      </c>
      <c r="O274" s="41">
        <v>12644</v>
      </c>
      <c r="P274" s="41">
        <v>9058</v>
      </c>
      <c r="Q274" s="41">
        <v>0</v>
      </c>
      <c r="R274" s="41">
        <v>0</v>
      </c>
      <c r="S274" s="41">
        <f>R274+W274+P274</f>
        <v>9638</v>
      </c>
      <c r="T274" s="41">
        <v>26</v>
      </c>
      <c r="U274" s="41">
        <v>10</v>
      </c>
      <c r="V274" s="41">
        <v>877</v>
      </c>
      <c r="W274" s="41">
        <v>580</v>
      </c>
      <c r="X274" s="42">
        <f>O274/$M274</f>
        <v>0.93513793358479402</v>
      </c>
      <c r="Y274" s="42">
        <f>Q274/$M274</f>
        <v>0</v>
      </c>
      <c r="Z274" s="42">
        <f>V274/$M274</f>
        <v>6.4862066415205977E-2</v>
      </c>
      <c r="AA274" s="42">
        <f>P274/$S274</f>
        <v>0.93982153973853499</v>
      </c>
      <c r="AB274" s="42">
        <f>R274/$S274</f>
        <v>0</v>
      </c>
      <c r="AC274" s="42">
        <f>W274/$S274</f>
        <v>6.0178460261465033E-2</v>
      </c>
      <c r="AD274" s="43">
        <f>$N274/M274</f>
        <v>4.7777531247688777E-2</v>
      </c>
      <c r="AE274" s="43">
        <f>$N274/S274</f>
        <v>6.702635401535588E-2</v>
      </c>
      <c r="AF274" s="42">
        <f>J274/K274</f>
        <v>0.89103690685413006</v>
      </c>
    </row>
    <row r="275" spans="1:32" x14ac:dyDescent="0.25">
      <c r="A275" s="38" t="s">
        <v>1247</v>
      </c>
      <c r="B275" s="39" t="s">
        <v>24</v>
      </c>
      <c r="C275" s="40" t="s">
        <v>1248</v>
      </c>
      <c r="D275" s="39" t="s">
        <v>26</v>
      </c>
      <c r="E275" s="39" t="s">
        <v>1249</v>
      </c>
      <c r="F275" s="39" t="s">
        <v>28</v>
      </c>
      <c r="G275" s="39" t="s">
        <v>28</v>
      </c>
      <c r="H275" s="41">
        <v>215</v>
      </c>
      <c r="I275" s="41">
        <v>5</v>
      </c>
      <c r="J275" s="41">
        <v>459</v>
      </c>
      <c r="K275" s="41">
        <v>495</v>
      </c>
      <c r="L275" s="41">
        <v>0.121264</v>
      </c>
      <c r="M275" s="41">
        <f>O275+Q275+V275</f>
        <v>5782</v>
      </c>
      <c r="N275" s="41">
        <v>359</v>
      </c>
      <c r="O275" s="41">
        <v>5624</v>
      </c>
      <c r="P275" s="41">
        <v>4082</v>
      </c>
      <c r="Q275" s="41">
        <v>0</v>
      </c>
      <c r="R275" s="41">
        <v>0</v>
      </c>
      <c r="S275" s="41">
        <f>R275+W275+P275</f>
        <v>4199</v>
      </c>
      <c r="T275" s="41">
        <v>7</v>
      </c>
      <c r="U275" s="41">
        <v>1</v>
      </c>
      <c r="V275" s="41">
        <v>158</v>
      </c>
      <c r="W275" s="41">
        <v>117</v>
      </c>
      <c r="X275" s="42">
        <f>O275/$M275</f>
        <v>0.97267381528882735</v>
      </c>
      <c r="Y275" s="42">
        <f>Q275/$M275</f>
        <v>0</v>
      </c>
      <c r="Z275" s="42">
        <f>V275/$M275</f>
        <v>2.7326184711172603E-2</v>
      </c>
      <c r="AA275" s="42">
        <f>P275/$S275</f>
        <v>0.97213622291021673</v>
      </c>
      <c r="AB275" s="42">
        <f>R275/$S275</f>
        <v>0</v>
      </c>
      <c r="AC275" s="42">
        <f>W275/$S275</f>
        <v>2.7863777089783281E-2</v>
      </c>
      <c r="AD275" s="43">
        <f>$N275/M275</f>
        <v>6.2089242476651679E-2</v>
      </c>
      <c r="AE275" s="43">
        <f>$N275/S275</f>
        <v>8.5496546796856393E-2</v>
      </c>
      <c r="AF275" s="42">
        <f>J275/K275</f>
        <v>0.92727272727272725</v>
      </c>
    </row>
  </sheetData>
  <autoFilter ref="A2:AF2" xr:uid="{E9D94AD6-2CFA-40D9-9CCA-C06ABAEFE9DE}">
    <sortState ref="A3:AF275">
      <sortCondition ref="AD2"/>
    </sortState>
  </autoFilter>
  <hyperlinks>
    <hyperlink ref="C89" r:id="rId1" xr:uid="{E5F1AD55-C532-4747-A78F-9BAF720D6498}"/>
    <hyperlink ref="C138" r:id="rId2" xr:uid="{96325638-77BA-43B5-B6DB-E616828466DC}"/>
    <hyperlink ref="C237" r:id="rId3" xr:uid="{132DD58C-481F-4E95-B409-C9958439B960}"/>
    <hyperlink ref="C184" r:id="rId4" xr:uid="{E7A901C7-766F-4DB6-A336-8354CD5FE81C}"/>
    <hyperlink ref="C60" r:id="rId5" xr:uid="{E974C7E8-D5C6-40C2-AEED-19B865A1DE6D}"/>
    <hyperlink ref="C153" r:id="rId6" xr:uid="{0FF786B3-173A-4915-A844-12F5532FA963}"/>
    <hyperlink ref="C147" r:id="rId7" xr:uid="{11A194C4-09A8-48A9-9685-A5F7AB630B3F}"/>
    <hyperlink ref="C121" r:id="rId8" xr:uid="{FA90C0EC-27CF-4F54-9123-05B507551770}"/>
    <hyperlink ref="C207" r:id="rId9" xr:uid="{356F7C17-4DD1-461E-8A63-3821DA15EB7E}"/>
    <hyperlink ref="C126" r:id="rId10" xr:uid="{50A92B59-455A-4B95-BE09-34510C2B091A}"/>
    <hyperlink ref="C92" r:id="rId11" xr:uid="{EB457327-7DB3-497A-9F72-9C1C6D01A232}"/>
    <hyperlink ref="C106" r:id="rId12" xr:uid="{1E9B8D82-4EED-4F3E-B3E3-FD61183AAF6E}"/>
    <hyperlink ref="C265" r:id="rId13" xr:uid="{74EAF736-278C-46CE-96C1-0AD18746C3FF}"/>
    <hyperlink ref="C245" r:id="rId14" xr:uid="{023A4A70-A5B2-4B56-B677-A2B858AF7697}"/>
    <hyperlink ref="C162" r:id="rId15" xr:uid="{D3BE02D3-929A-41E8-9311-3C29360D2F1A}"/>
    <hyperlink ref="C84" r:id="rId16" xr:uid="{1037EF52-68CD-475C-AD09-4EA3A4E8DAF7}"/>
    <hyperlink ref="C128" r:id="rId17" xr:uid="{F847A2D4-F942-4549-97C8-55708B485D72}"/>
    <hyperlink ref="C188" r:id="rId18" xr:uid="{288B8924-D5BD-4491-8A33-352629CA91BF}"/>
    <hyperlink ref="C127" r:id="rId19" xr:uid="{7F5B155D-9E2A-4C14-BA6F-AD69A9535B1B}"/>
    <hyperlink ref="C260" r:id="rId20" xr:uid="{E17D05C3-7B11-401B-BDBE-7CD373193302}"/>
    <hyperlink ref="C185" r:id="rId21" xr:uid="{17969F99-9669-49A2-A5E4-EA040B9F8063}"/>
    <hyperlink ref="C205" r:id="rId22" xr:uid="{CA189C09-24E6-4AAE-BF9B-C58DEEE22761}"/>
    <hyperlink ref="C78" r:id="rId23" xr:uid="{85FDDF0C-8722-4D8E-8D4B-2F069E492156}"/>
    <hyperlink ref="C258" r:id="rId24" xr:uid="{04E4ED0B-631C-403D-89C7-E0AE477F5436}"/>
    <hyperlink ref="C234" r:id="rId25" xr:uid="{439396E7-EB94-464E-A230-E83C5D1807B7}"/>
    <hyperlink ref="C141" r:id="rId26" xr:uid="{D1A77C59-C5BA-4FCB-B7A6-6CC601B35583}"/>
    <hyperlink ref="C122" r:id="rId27" xr:uid="{D16EA44D-8C35-4588-B2A8-A025A18C565F}"/>
    <hyperlink ref="C266" r:id="rId28" xr:uid="{E820DFFC-BB0B-41FA-9871-C4E56D8C8344}"/>
    <hyperlink ref="C264" r:id="rId29" xr:uid="{09DD0202-A4D2-479D-B8A3-F2D78B1B4BF6}"/>
    <hyperlink ref="C246" r:id="rId30" xr:uid="{B3F07F08-8B2D-4E9A-A378-1E9DB294A488}"/>
    <hyperlink ref="C179" r:id="rId31" xr:uid="{94B4F200-180A-4081-8601-9F04C97888AD}"/>
    <hyperlink ref="C171" r:id="rId32" xr:uid="{45D4BC15-FFF6-4E58-85EB-1A6C6E5111D3}"/>
    <hyperlink ref="C273" r:id="rId33" xr:uid="{1B0B3116-4219-45CE-AC26-2B12D61AD3E2}"/>
    <hyperlink ref="C181" r:id="rId34" xr:uid="{D44AB233-BB43-4059-B716-54DED8C903C9}"/>
    <hyperlink ref="C71" r:id="rId35" xr:uid="{11469EE0-BE38-4D06-BE08-6E1ABFF5D0DB}"/>
    <hyperlink ref="C268" r:id="rId36" xr:uid="{D3E7B9EE-E287-4897-9FAF-2395C3AB1B2A}"/>
    <hyperlink ref="C182" r:id="rId37" xr:uid="{1D0DBC98-E710-48A5-877C-3E48533E93F6}"/>
    <hyperlink ref="C77" r:id="rId38" xr:uid="{358EFA07-5024-42B3-A631-5D273A7663A4}"/>
    <hyperlink ref="C75" r:id="rId39" xr:uid="{F4FF886A-9DB0-4B0F-8FE7-7AB30763C969}"/>
    <hyperlink ref="C236" r:id="rId40" xr:uid="{2D0AD5F5-781A-445F-BB13-5291BF94D333}"/>
    <hyperlink ref="C73" r:id="rId41" xr:uid="{B3F75ECC-D3BA-45BF-8EC9-447FBE781155}"/>
    <hyperlink ref="C224" r:id="rId42" xr:uid="{11986772-651F-4E95-8E4B-571FC1C96C18}"/>
    <hyperlink ref="C161" r:id="rId43" xr:uid="{BA913BBE-AFF8-4602-9481-556E34A4CEE3}"/>
    <hyperlink ref="C225" r:id="rId44" xr:uid="{3CC10AA4-E885-4C9E-8FAB-C8F08518629E}"/>
    <hyperlink ref="C199" r:id="rId45" xr:uid="{AE12A8AE-3D04-44AE-A5DE-7780E9C7F71A}"/>
    <hyperlink ref="C123" r:id="rId46" xr:uid="{46DEC7EB-801A-4974-8D61-E694D626DA6E}"/>
    <hyperlink ref="C208" r:id="rId47" xr:uid="{A6BB68B7-DA5D-4B6C-808E-EB20ADD43692}"/>
    <hyperlink ref="C158" r:id="rId48" xr:uid="{55E09ADD-B26F-42F6-B421-9453D6F3961E}"/>
    <hyperlink ref="C133" r:id="rId49" xr:uid="{2441AA3F-1400-48E3-928D-68ACB33FB417}"/>
    <hyperlink ref="C174" r:id="rId50" xr:uid="{B5C28230-1738-490F-8621-BADDD03E4424}"/>
    <hyperlink ref="C270" r:id="rId51" xr:uid="{04D6D24B-E12D-4924-9A52-FA344C7E4019}"/>
    <hyperlink ref="C38" r:id="rId52" xr:uid="{F86086D9-E822-453A-904A-F1997C2EB3FB}"/>
    <hyperlink ref="C193" r:id="rId53" xr:uid="{07401AF8-6E11-4572-BFA6-C9F4E2DDA8F4}"/>
    <hyperlink ref="C257" r:id="rId54" xr:uid="{BF02987C-7003-4BDE-B5F1-43A5A4AEAFA0}"/>
    <hyperlink ref="C218" r:id="rId55" xr:uid="{A3625E02-2EC3-4E43-B779-D691DD6EAA8F}"/>
    <hyperlink ref="C222" r:id="rId56" xr:uid="{88D7627F-5427-42EF-8921-4CAF75617E15}"/>
    <hyperlink ref="C203" r:id="rId57" xr:uid="{EBBB0FB0-F5E4-4C3B-9F6D-82295B4180D5}"/>
    <hyperlink ref="C220" r:id="rId58" xr:uid="{DF915601-5F1B-4B11-820D-F4E13BC4DAE6}"/>
    <hyperlink ref="C152" r:id="rId59" xr:uid="{4F344B32-E193-48C1-B642-33E120349335}"/>
    <hyperlink ref="C50" r:id="rId60" xr:uid="{BEC0CAAD-183C-442C-B37E-4D501230FC4E}"/>
    <hyperlink ref="C239" r:id="rId61" xr:uid="{D16CE0F8-B882-4901-9BBC-38E7CF033063}"/>
    <hyperlink ref="C22" r:id="rId62" xr:uid="{8FBB82BB-97B1-4E64-847C-2028E6585D1F}"/>
    <hyperlink ref="C72" r:id="rId63" xr:uid="{FF2506C6-14FC-4C57-9F1B-07199B31D7D6}"/>
    <hyperlink ref="C251" r:id="rId64" xr:uid="{D8913456-18B7-4684-8501-AA4C1E14839B}"/>
    <hyperlink ref="C43" r:id="rId65" xr:uid="{774CB861-2829-4137-84F8-93DC2DBD8D45}"/>
    <hyperlink ref="C223" r:id="rId66" xr:uid="{CC94DBFD-4367-4498-B4C6-E4FDD2E4157F}"/>
    <hyperlink ref="C143" r:id="rId67" xr:uid="{697F13B0-C9D5-441A-913F-C2889CFB68AA}"/>
    <hyperlink ref="C255" r:id="rId68" xr:uid="{1EFB8C5D-3810-466D-9933-D504F64417B8}"/>
    <hyperlink ref="C221" r:id="rId69" xr:uid="{4EFDAB2B-2C2F-4943-842A-1A5774E419F0}"/>
    <hyperlink ref="C178" r:id="rId70" xr:uid="{97EA0D4B-9337-4665-8152-232F21B5EB05}"/>
    <hyperlink ref="C274" r:id="rId71" xr:uid="{C25EFAC3-B468-4864-8A6A-47FE6017A451}"/>
    <hyperlink ref="C272" r:id="rId72" xr:uid="{3B77FA2C-A35A-4E67-B4F4-B0C78B7643DF}"/>
    <hyperlink ref="C95" r:id="rId73" xr:uid="{F72DDB77-ABB1-4C42-B12B-82B4F0C52EC2}"/>
    <hyperlink ref="C187" r:id="rId74" xr:uid="{C9E53959-395D-4578-B468-C19628A351AA}"/>
    <hyperlink ref="C30" r:id="rId75" xr:uid="{7D626986-2BA9-41A7-AE99-D4B7020041DE}"/>
    <hyperlink ref="C156" r:id="rId76" xr:uid="{8DAD412E-CE47-4E38-A4B8-58E5907FE21B}"/>
    <hyperlink ref="C231" r:id="rId77" xr:uid="{41CB9827-FC87-455F-A0C7-8C0EB4B17A54}"/>
    <hyperlink ref="C145" r:id="rId78" xr:uid="{678251EB-323E-4A68-B8D6-48439CBCC07F}"/>
    <hyperlink ref="C259" r:id="rId79" xr:uid="{345755E2-0B67-4905-A9C3-275828B374D9}"/>
    <hyperlink ref="C216" r:id="rId80" xr:uid="{223BA1A1-F114-4EE2-8DE4-489DBBE19FF3}"/>
    <hyperlink ref="C112" r:id="rId81" xr:uid="{881BADE8-B3CB-49CC-A249-F197D70784F2}"/>
    <hyperlink ref="C149" r:id="rId82" xr:uid="{979D3E7A-64A0-4EB8-B127-ED831FA549A3}"/>
    <hyperlink ref="C242" r:id="rId83" xr:uid="{769825E2-908B-4DEF-A2B0-01F8F846476C}"/>
    <hyperlink ref="C230" r:id="rId84" xr:uid="{F0D945A8-DA35-41DF-848A-F02B9D9E8C6D}"/>
    <hyperlink ref="C228" r:id="rId85" xr:uid="{AB99B014-FB01-4214-AA12-C80A3D49B252}"/>
    <hyperlink ref="C267" r:id="rId86" xr:uid="{E8748EDB-B1FA-4991-B16E-CFED324A35B4}"/>
    <hyperlink ref="C157" r:id="rId87" xr:uid="{1BF7E40E-5A42-4BB8-B0D2-7689A2C09E8E}"/>
    <hyperlink ref="C90" r:id="rId88" xr:uid="{D27695CC-43E2-4D22-841B-A40F11FA09D3}"/>
    <hyperlink ref="C45" r:id="rId89" xr:uid="{DCC98D79-8E86-470A-B6A6-3422A7065AA4}"/>
    <hyperlink ref="C229" r:id="rId90" xr:uid="{57D4A610-948D-40F3-BA70-80413E49B808}"/>
    <hyperlink ref="C94" r:id="rId91" xr:uid="{DACD5E86-85BA-4AAA-8FB2-4D679E98FADD}"/>
    <hyperlink ref="C202" r:id="rId92" xr:uid="{6CFCE0A3-8F12-4D90-9EEC-3206B4960A71}"/>
    <hyperlink ref="C195" r:id="rId93" xr:uid="{FC0D2CF4-5903-4AAC-9C0F-56A49F0B9936}"/>
    <hyperlink ref="C93" r:id="rId94" xr:uid="{2632D60C-CF75-4AEA-9941-C02EA4B34668}"/>
    <hyperlink ref="C17" r:id="rId95" xr:uid="{4BC3A77A-D4B6-4519-9170-51C3806F068E}"/>
    <hyperlink ref="C25" r:id="rId96" xr:uid="{4E4F77F2-F4AB-4706-B768-B6230ABB31A2}"/>
    <hyperlink ref="C102" r:id="rId97" xr:uid="{D69CD5EB-1A97-4CF0-B11B-B8BC6291B92F}"/>
    <hyperlink ref="C62" r:id="rId98" xr:uid="{9B824337-E53D-49E6-9972-0A519E0B01F5}"/>
    <hyperlink ref="C261" r:id="rId99" xr:uid="{F81DD589-C757-40B7-9309-FBB0FC84384B}"/>
    <hyperlink ref="C81" r:id="rId100" xr:uid="{7B23D84B-6953-42C5-A32B-BE583C158C3F}"/>
    <hyperlink ref="C119" r:id="rId101" xr:uid="{F50D9D09-9ADB-45A6-9FA6-1A212726B334}"/>
    <hyperlink ref="C26" r:id="rId102" xr:uid="{A6044DBC-E2E7-48CC-A362-A6E42910A229}"/>
    <hyperlink ref="C212" r:id="rId103" xr:uid="{05DB6C8D-3B4E-4EE7-8098-3D113AAB60F8}"/>
    <hyperlink ref="C247" r:id="rId104" xr:uid="{DA4975F1-C3BD-4C80-9F40-094386A6FB67}"/>
    <hyperlink ref="C252" r:id="rId105" xr:uid="{D3220A69-222A-432F-AC20-25DBAC20D6C6}"/>
    <hyperlink ref="C197" r:id="rId106" xr:uid="{25BA2750-4AE6-4EF7-9514-2F53E467EB0D}"/>
    <hyperlink ref="C110" r:id="rId107" xr:uid="{076AF93C-428E-417E-8A8E-3CAE745267C4}"/>
    <hyperlink ref="C241" r:id="rId108" xr:uid="{272189D8-F90A-45B1-A3B7-316BE665FEDF}"/>
    <hyperlink ref="C271" r:id="rId109" xr:uid="{5D361207-F028-4885-B272-B810B8B6F531}"/>
    <hyperlink ref="C186" r:id="rId110" xr:uid="{190D5280-86DC-40DA-A866-6E08A250E68C}"/>
    <hyperlink ref="C117" r:id="rId111" xr:uid="{DD33EC72-24AB-4B2E-992F-F5FEDDCEB200}"/>
    <hyperlink ref="C16" r:id="rId112" xr:uid="{C1A125F0-242A-45C3-B199-08557837811D}"/>
    <hyperlink ref="C7" r:id="rId113" xr:uid="{51FD1977-072B-4565-A38D-1EB96C18C436}"/>
    <hyperlink ref="C116" r:id="rId114" xr:uid="{D5CAA81C-983D-44CD-9523-9E57CD46953D}"/>
    <hyperlink ref="C53" r:id="rId115" xr:uid="{E20D5B9C-6CC2-4D0C-8063-53FDCEF0C0BD}"/>
    <hyperlink ref="C170" r:id="rId116" xr:uid="{16DE9A00-C47E-4EBD-BD36-72BB4808A611}"/>
    <hyperlink ref="C101" r:id="rId117" xr:uid="{C206DAFF-89DE-4A71-A8DF-34266A8909AC}"/>
    <hyperlink ref="C52" r:id="rId118" xr:uid="{05F69348-062B-4B64-B552-C6AC035CDEC4}"/>
    <hyperlink ref="C4" r:id="rId119" xr:uid="{A6234038-EB9F-4511-90B6-A2B2F2F3C7A6}"/>
    <hyperlink ref="C118" r:id="rId120" xr:uid="{24CF1A43-00DF-47F0-B883-1772C7B0A5F6}"/>
    <hyperlink ref="C103" r:id="rId121" xr:uid="{96AFF713-4475-41B4-B165-D738187D6118}"/>
    <hyperlink ref="C232" r:id="rId122" xr:uid="{852A9CE1-918A-47DE-B41F-9D44F3CACD7C}"/>
    <hyperlink ref="C238" r:id="rId123" xr:uid="{93C547DE-26F0-4804-9939-5129526C68D0}"/>
    <hyperlink ref="C165" r:id="rId124" xr:uid="{4C29D3AA-484D-4562-88CB-663D84CFD078}"/>
    <hyperlink ref="C39" r:id="rId125" xr:uid="{446A1CB6-A6C2-48B2-9257-DFB3F449C97F}"/>
    <hyperlink ref="C173" r:id="rId126" xr:uid="{D71E4895-8FAA-46C5-847A-19E9067A0C6D}"/>
    <hyperlink ref="C213" r:id="rId127" xr:uid="{3C389C95-D696-4E40-A46C-689922768DC2}"/>
    <hyperlink ref="C135" r:id="rId128" xr:uid="{E400E22A-AFA6-48A3-A8E4-845356F7B8D0}"/>
    <hyperlink ref="C49" r:id="rId129" xr:uid="{BFD03C2A-E2F2-499E-B462-642D11F67752}"/>
    <hyperlink ref="C51" r:id="rId130" xr:uid="{778338A2-AEC0-4C34-9FBF-ACEA67C200B1}"/>
    <hyperlink ref="C226" r:id="rId131" xr:uid="{5CE67D02-A133-4243-9C0C-8E7E68F2350C}"/>
    <hyperlink ref="C180" r:id="rId132" xr:uid="{673E51F8-9CAC-4FC7-8157-6BB6FA6FD2AC}"/>
    <hyperlink ref="C269" r:id="rId133" xr:uid="{4FB3DE53-3599-4174-B8E0-BF30EEAAB643}"/>
    <hyperlink ref="C142" r:id="rId134" xr:uid="{52C8F5A4-BA30-44BC-803B-1B2B33FE7F31}"/>
    <hyperlink ref="C68" r:id="rId135" xr:uid="{3C0FF9BE-CBCB-4502-8984-6BA3AFB55F88}"/>
    <hyperlink ref="C167" r:id="rId136" xr:uid="{073FDA08-6756-4A7D-8DCA-2908C6D83A23}"/>
    <hyperlink ref="C159" r:id="rId137" xr:uid="{E2A757D3-AD8C-48B0-8292-4A595ED5ABED}"/>
    <hyperlink ref="C262" r:id="rId138" xr:uid="{21096C78-1E5D-449C-A11F-5D8571F8BFE1}"/>
    <hyperlink ref="C6" r:id="rId139" xr:uid="{0662C46B-5103-4229-8A7E-D240BB524B48}"/>
    <hyperlink ref="C215" r:id="rId140" xr:uid="{68918B4E-FB44-4E9E-81C3-1247F0E72D72}"/>
    <hyperlink ref="C196" r:id="rId141" xr:uid="{491409E7-B813-4BE4-BABF-A84EFA1346DF}"/>
    <hyperlink ref="C243" r:id="rId142" xr:uid="{5EAE7F58-F532-4C01-B4AB-B00214F31079}"/>
    <hyperlink ref="C244" r:id="rId143" xr:uid="{E8A92647-8B4B-4A89-94DD-B783F5D04DA4}"/>
    <hyperlink ref="C204" r:id="rId144" xr:uid="{B9661CCE-31A8-4293-9BD6-467E675D0316}"/>
    <hyperlink ref="C198" r:id="rId145" xr:uid="{FFFE44DA-ED9A-4F9D-BD75-2D16CF19C8B2}"/>
    <hyperlink ref="C23" r:id="rId146" xr:uid="{59621A32-417B-49AE-B79F-8AA80C2D23DF}"/>
    <hyperlink ref="C214" r:id="rId147" xr:uid="{BCF412A5-7212-42AE-87AB-485D712E1664}"/>
    <hyperlink ref="C18" r:id="rId148" xr:uid="{9FCDAA61-AA0C-41AC-A1CD-05B06C7CEFF0}"/>
    <hyperlink ref="C148" r:id="rId149" xr:uid="{CC425106-64AA-41BA-BF9C-4335A4833BE4}"/>
    <hyperlink ref="C250" r:id="rId150" xr:uid="{596E3AF3-4824-4A62-8A47-A4D143AE931A}"/>
    <hyperlink ref="C183" r:id="rId151" xr:uid="{3FB4E334-9D92-4B0D-8C0A-4FFCA4AD5ADC}"/>
    <hyperlink ref="C37" r:id="rId152" xr:uid="{9BBE1F13-9A9C-4A04-979F-EF299AA62B75}"/>
    <hyperlink ref="C176" r:id="rId153" xr:uid="{D362EE1E-C5B6-466C-9903-CD61AB366E35}"/>
    <hyperlink ref="C275" r:id="rId154" xr:uid="{DD968C32-6117-457F-8179-D8727DA03B2A}"/>
    <hyperlink ref="C191" r:id="rId155" xr:uid="{8B198D98-BE1B-456C-94A4-E5D985BB33AC}"/>
    <hyperlink ref="C249" r:id="rId156" xr:uid="{3D4911C6-C915-4C53-9549-F59B2EC2AEC4}"/>
    <hyperlink ref="C217" r:id="rId157" xr:uid="{E063E2F8-38E2-40FC-9577-8505DADF2297}"/>
    <hyperlink ref="C66" r:id="rId158" xr:uid="{2BBEC089-2A5E-411C-BE76-57A07B1C407C}"/>
    <hyperlink ref="C240" r:id="rId159" xr:uid="{26BA04CA-8434-40B5-9940-ABB0B778E23E}"/>
    <hyperlink ref="C111" r:id="rId160" xr:uid="{8FE128D6-4E13-405C-A0DC-29D7F8091BB2}"/>
    <hyperlink ref="C172" r:id="rId161" xr:uid="{C3160AB0-4A21-4020-B4F1-A5C8C8DA4B61}"/>
    <hyperlink ref="C146" r:id="rId162" xr:uid="{904D1F5D-519F-4576-844B-4826B2C57153}"/>
    <hyperlink ref="C36" r:id="rId163" xr:uid="{58DC7186-892A-4E6B-92B8-4661AB5AC6F6}"/>
    <hyperlink ref="C32" r:id="rId164" xr:uid="{8A836416-E366-4616-88AD-557FC5D61711}"/>
    <hyperlink ref="C41" r:id="rId165" xr:uid="{E571B49B-6ADF-4D6E-8C59-283CD8F89B44}"/>
    <hyperlink ref="C210" r:id="rId166" xr:uid="{4282A67C-0B24-4AD9-A5F4-21E45129F0E0}"/>
    <hyperlink ref="C163" r:id="rId167" xr:uid="{1C3633FF-1BC3-481D-B546-91BFB6C6AABD}"/>
    <hyperlink ref="C190" r:id="rId168" xr:uid="{436634D0-703B-4E31-B688-9F432BFEB8A3}"/>
    <hyperlink ref="C169" r:id="rId169" xr:uid="{429A0747-C4E6-46F7-8841-5CD82CC38141}"/>
    <hyperlink ref="C151" r:id="rId170" xr:uid="{79EF7E12-E812-4FC6-A1A2-D18C95D7A56B}"/>
    <hyperlink ref="C85" r:id="rId171" xr:uid="{619E066D-4E9B-4C49-A9FC-44F0E74B1E38}"/>
    <hyperlink ref="C154" r:id="rId172" xr:uid="{31915E76-68BA-4F07-AC08-2F91895489E2}"/>
    <hyperlink ref="C98" r:id="rId173" xr:uid="{1AEFAC1B-3117-4712-A555-652B4BF7A94B}"/>
    <hyperlink ref="C124" r:id="rId174" xr:uid="{76093BCA-7F70-4C6B-917D-D7CE80EF6A7B}"/>
    <hyperlink ref="C144" r:id="rId175" xr:uid="{6A6A79A2-C79E-4D29-A80E-521464080730}"/>
    <hyperlink ref="C219" r:id="rId176" xr:uid="{28069FB7-C71B-40E9-8681-E25FE81F9EC7}"/>
    <hyperlink ref="C256" r:id="rId177" xr:uid="{9E9F408E-0810-48A5-844F-13A2E0C9572A}"/>
    <hyperlink ref="C263" r:id="rId178" xr:uid="{0EA84CD5-4A61-495A-959D-C106A166E71E}"/>
    <hyperlink ref="C120" r:id="rId179" xr:uid="{1B926E59-1AFF-4E67-8A1A-28C2CC6805C5}"/>
    <hyperlink ref="C59" r:id="rId180" xr:uid="{884969B4-374C-4F9A-9037-AE47E9CA0CBA}"/>
    <hyperlink ref="C69" r:id="rId181" xr:uid="{C5C8E8C4-9484-4F13-9100-F35D0C72D57E}"/>
    <hyperlink ref="C131" r:id="rId182" xr:uid="{6A5CD3B7-2C5F-4873-A9A9-9E1DAFA3DBAC}"/>
    <hyperlink ref="C139" r:id="rId183" xr:uid="{E5BA9A66-D6CB-4CD3-B382-306F0C3358E0}"/>
    <hyperlink ref="C253" r:id="rId184" xr:uid="{C2EB5720-4AA3-4CF6-8925-77B3C071B65E}"/>
    <hyperlink ref="C201" r:id="rId185" xr:uid="{0A0F68E9-F4FF-445E-B9CA-BDA56BFFAFF8}"/>
    <hyperlink ref="C209" r:id="rId186" xr:uid="{B88A68F9-9009-467E-AC8D-5DD56C657D76}"/>
    <hyperlink ref="C108" r:id="rId187" xr:uid="{EA959817-BFB3-498B-BCFD-95465D165C1B}"/>
    <hyperlink ref="C233" r:id="rId188" xr:uid="{EC38CD45-D114-40E9-91BD-2B59189CE999}"/>
    <hyperlink ref="C206" r:id="rId189" xr:uid="{495C42AC-1F08-44B1-8BDF-0AFE6B412216}"/>
    <hyperlink ref="C166" r:id="rId190" xr:uid="{B14E73EF-D58A-42C2-BE9C-42AA95F7757E}"/>
    <hyperlink ref="C164" r:id="rId191" xr:uid="{105D0CDA-B0D0-430E-AEBF-8E9BE188D56C}"/>
    <hyperlink ref="C192" r:id="rId192" xr:uid="{E2E90993-0B54-42E3-B480-2ACD5386E287}"/>
    <hyperlink ref="C88" r:id="rId193" xr:uid="{E741C09C-81BA-4FDB-877C-F0F0C95C00E6}"/>
    <hyperlink ref="C254" r:id="rId194" xr:uid="{391E3589-A78C-43CE-8772-A874042DAFCC}"/>
    <hyperlink ref="C21" r:id="rId195" xr:uid="{BBCA49FA-BE53-4FE3-888E-C58CAF8121A7}"/>
    <hyperlink ref="C125" r:id="rId196" xr:uid="{C5560DD6-2765-45FF-B63C-57E1A55B0147}"/>
    <hyperlink ref="C113" r:id="rId197" xr:uid="{D078B25C-B22F-424F-920D-5F3F1DB963D7}"/>
    <hyperlink ref="C114" r:id="rId198" xr:uid="{93D5E6C2-1739-4265-9C40-445F85711F8F}"/>
    <hyperlink ref="C27" r:id="rId199" xr:uid="{09ED09A8-4D5C-4E36-829A-47AC359FDA8C}"/>
    <hyperlink ref="C129" r:id="rId200" xr:uid="{C8E40F24-6AAC-4E2F-BA32-DF21DD3E365C}"/>
    <hyperlink ref="C177" r:id="rId201" xr:uid="{BC2B4356-78F8-49D3-86A4-88FF69179AB3}"/>
    <hyperlink ref="C175" r:id="rId202" xr:uid="{B718FD92-9799-4E91-A61B-479597B2C7EA}"/>
    <hyperlink ref="C194" r:id="rId203" xr:uid="{E0C62D64-4107-4754-A5B7-2A81C14D6565}"/>
    <hyperlink ref="C189" r:id="rId204" xr:uid="{C4DBE7CC-A2E9-429E-895C-BE6B7B6026F0}"/>
    <hyperlink ref="C137" r:id="rId205" xr:uid="{7AD292B0-1B7A-49B2-82AB-033B1AC82C7B}"/>
    <hyperlink ref="C24" r:id="rId206" xr:uid="{4CA1886C-1784-48E8-9284-AC19B8711E2C}"/>
    <hyperlink ref="C20" r:id="rId207" xr:uid="{14ED537E-ECC2-49BD-98FA-BF5CE3FA4594}"/>
    <hyperlink ref="C57" r:id="rId208" xr:uid="{62FBD4F2-8393-48AC-B58E-2A91AD273161}"/>
    <hyperlink ref="C35" r:id="rId209" xr:uid="{A04F6A82-94D6-4CE6-BA6A-9C7632DB5CD4}"/>
    <hyperlink ref="C55" r:id="rId210" xr:uid="{02E482AC-995D-4582-856A-FA62A3DEB3CE}"/>
    <hyperlink ref="C48" r:id="rId211" xr:uid="{F0BC6516-B08C-4B68-8CB0-DA5F0EB52A06}"/>
    <hyperlink ref="C13" r:id="rId212" xr:uid="{24429C37-7E96-4F32-AFA0-581D8CE93BF8}"/>
    <hyperlink ref="C160" r:id="rId213" xr:uid="{606F89C0-B4C6-4BC8-A45F-9DBC1C3CA586}"/>
    <hyperlink ref="C168" r:id="rId214" xr:uid="{1D8DFFE4-0FB6-49B1-B48A-F3CFF302C0DF}"/>
    <hyperlink ref="C200" r:id="rId215" xr:uid="{17A8378C-8513-46B3-B672-094B7BEFF021}"/>
    <hyperlink ref="C83" r:id="rId216" xr:uid="{D8C5CDDD-57B0-45AD-B8AD-6A1C2E5FD70F}"/>
    <hyperlink ref="C115" r:id="rId217" xr:uid="{E08EABDA-3A11-4C4F-A57B-8916F5C65F91}"/>
    <hyperlink ref="C82" r:id="rId218" xr:uid="{F16BEADF-9AC4-4265-9CD5-9612301C8B3B}"/>
    <hyperlink ref="C132" r:id="rId219" xr:uid="{9ED71855-098C-4AB5-92B3-600761A9B585}"/>
    <hyperlink ref="C46" r:id="rId220" xr:uid="{7930C225-0213-443E-9F77-9654BA10C112}"/>
    <hyperlink ref="C107" r:id="rId221" xr:uid="{A82AB76F-C088-4212-84F2-CD2CE23922F3}"/>
    <hyperlink ref="C15" r:id="rId222" xr:uid="{ABA55C49-15D1-4FB8-9D70-06C47CBD89CE}"/>
    <hyperlink ref="C91" r:id="rId223" xr:uid="{E0773571-F658-4491-BDE0-8DC8AF19F8EE}"/>
    <hyperlink ref="C42" r:id="rId224" xr:uid="{3D3D1973-3F20-45F5-B92A-0E41EDDB2AD6}"/>
    <hyperlink ref="C58" r:id="rId225" xr:uid="{BC6B3F79-04D4-48F8-9F05-A8474FBC3F2B}"/>
    <hyperlink ref="C155" r:id="rId226" xr:uid="{1E56AE89-CFA4-4DE8-B1A4-411AADF845B6}"/>
    <hyperlink ref="C76" r:id="rId227" xr:uid="{6DD473DA-4C0B-4227-9331-E2B3C9858E76}"/>
    <hyperlink ref="C11" r:id="rId228" xr:uid="{91720DE4-CA05-47E4-A26C-AE45EFC25557}"/>
    <hyperlink ref="C211" r:id="rId229" xr:uid="{9F4B4896-93B0-4F6F-9DAD-87DB130E7B74}"/>
    <hyperlink ref="C109" r:id="rId230" xr:uid="{20E585F5-4C6A-43BD-B5C9-EE5E24B441C2}"/>
    <hyperlink ref="C70" r:id="rId231" xr:uid="{D56CB347-79E6-4D02-9C20-86200256CD95}"/>
    <hyperlink ref="C99" r:id="rId232" xr:uid="{27FEE476-4E9B-4F71-B989-8A519C05608B}"/>
    <hyperlink ref="C248" r:id="rId233" xr:uid="{6ECB3BEE-8E39-4803-A2A0-DE0E88AA6692}"/>
    <hyperlink ref="C14" r:id="rId234" xr:uid="{DE485658-7A65-48C4-BD28-3DFA6D0D9621}"/>
    <hyperlink ref="C8" r:id="rId235" xr:uid="{091FDD85-625F-4F5E-9112-D38079E09AF2}"/>
    <hyperlink ref="C47" r:id="rId236" xr:uid="{2A1B7066-5CA2-4216-8530-1357C6AA0551}"/>
    <hyperlink ref="C140" r:id="rId237" xr:uid="{18A45B2F-9F17-4124-83B8-F5FB46C0FEB4}"/>
    <hyperlink ref="C10" r:id="rId238" xr:uid="{FF055698-7B98-42F3-9C06-E3FD6AF0B313}"/>
    <hyperlink ref="C80" r:id="rId239" xr:uid="{CD1AA057-1BEC-47F1-A9EA-ED0290375B8A}"/>
    <hyperlink ref="C67" r:id="rId240" xr:uid="{EFF20BF9-C5BD-46C3-A475-C7826012F97F}"/>
    <hyperlink ref="C227" r:id="rId241" xr:uid="{E80F4C54-88E6-4CA8-B706-7943F43B749E}"/>
    <hyperlink ref="C79" r:id="rId242" xr:uid="{AEA533CE-1F47-482F-A5AA-DC194F089837}"/>
    <hyperlink ref="C3" r:id="rId243" xr:uid="{6F882B34-0876-4853-AAED-24AA56684F28}"/>
    <hyperlink ref="C63" r:id="rId244" xr:uid="{AD74CA80-332F-4F8E-9DBA-D37AD4FA8A0A}"/>
    <hyperlink ref="C130" r:id="rId245" xr:uid="{4861F3DE-BCF3-4F5D-B291-B38F5EC75B38}"/>
    <hyperlink ref="C74" r:id="rId246" xr:uid="{2CAC482B-69AC-4562-92D7-F7F528D1E296}"/>
    <hyperlink ref="C65" r:id="rId247" xr:uid="{E08FA99B-7F6F-452B-9CB0-A8A247AABFF9}"/>
    <hyperlink ref="C97" r:id="rId248" xr:uid="{2EEE4F1B-D47E-49F2-B677-D5E49ACEE8DA}"/>
    <hyperlink ref="C134" r:id="rId249" xr:uid="{30DBDD98-3E0C-4364-AF1A-31E9054ED6E0}"/>
    <hyperlink ref="C33" r:id="rId250" xr:uid="{76E8B28C-8031-4FF8-BE3C-ECA1E1A5B0CA}"/>
    <hyperlink ref="C28" r:id="rId251" xr:uid="{39D58DB0-C42E-466A-9378-61DCF93A1277}"/>
    <hyperlink ref="C56" r:id="rId252" xr:uid="{01222AA2-7C0B-41F8-8C7A-3CC84DEC4384}"/>
    <hyperlink ref="C64" r:id="rId253" xr:uid="{2A5FBB74-B14E-41EA-919B-53A8FCD98345}"/>
    <hyperlink ref="C136" r:id="rId254" xr:uid="{C1DA50C3-8A5A-4129-B16A-276F152C100F}"/>
    <hyperlink ref="C29" r:id="rId255" xr:uid="{6B27D51F-24FC-4159-A9A4-6E1F8BF71A42}"/>
    <hyperlink ref="C31" r:id="rId256" xr:uid="{78C46F8C-3F89-48E7-8F4E-D43B84603952}"/>
    <hyperlink ref="C19" r:id="rId257" xr:uid="{60905F70-9B2E-4C34-871C-3AED58C32189}"/>
    <hyperlink ref="C54" r:id="rId258" xr:uid="{A20909EB-6873-4C67-A876-C331D5168713}"/>
    <hyperlink ref="C150" r:id="rId259" xr:uid="{9D8566EC-B570-46AD-98D2-FABC98A4FAF5}"/>
    <hyperlink ref="C86" r:id="rId260" xr:uid="{E4056AD5-4DDB-4A74-B0C1-FF032D529E44}"/>
    <hyperlink ref="C105" r:id="rId261" xr:uid="{4781E9BD-0A61-4DB0-A5F9-D0F544185741}"/>
    <hyperlink ref="C9" r:id="rId262" xr:uid="{FAB650A0-37FC-4BA0-A255-66F662C77190}"/>
    <hyperlink ref="C12" r:id="rId263" xr:uid="{AA9463D1-9A10-4499-A6D0-B9FA61B17C94}"/>
    <hyperlink ref="C44" r:id="rId264" xr:uid="{42C90E43-A6D2-4FF9-8877-609FD8EB706D}"/>
    <hyperlink ref="C96" r:id="rId265" xr:uid="{320082FD-3276-4F62-A53F-D6A3A8E134A9}"/>
    <hyperlink ref="C5" r:id="rId266" xr:uid="{6AC356FF-7FBE-4183-A943-8CE3B9502B24}"/>
    <hyperlink ref="C100" r:id="rId267" xr:uid="{060B4EE7-FF89-4A81-8E09-B35617793415}"/>
    <hyperlink ref="C87" r:id="rId268" xr:uid="{8FACB8A4-AB35-42C2-9A90-655663EF9FDB}"/>
    <hyperlink ref="C61" r:id="rId269" xr:uid="{2BEF9238-8530-47E0-B7FD-CB6AD327E452}"/>
    <hyperlink ref="C40" r:id="rId270" xr:uid="{FF65A9D9-2603-4F65-B988-EB24E2E29F03}"/>
    <hyperlink ref="C34" r:id="rId271" xr:uid="{626280AB-531E-40F9-BD1E-70167DBC3810}"/>
    <hyperlink ref="C235" r:id="rId272" xr:uid="{F3804F16-F3D5-41A1-A52D-48D1EFEB366C}"/>
    <hyperlink ref="C104" r:id="rId273" xr:uid="{4F6987ED-592B-4174-BEF0-33EAD7F991F1}"/>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56"/>
  <sheetViews>
    <sheetView topLeftCell="T1" workbookViewId="0">
      <pane ySplit="2" topLeftCell="A3" activePane="bottomLeft" state="frozen"/>
      <selection pane="bottomLeft" activeCell="AF1" sqref="AF1"/>
    </sheetView>
  </sheetViews>
  <sheetFormatPr defaultRowHeight="15" x14ac:dyDescent="0.25"/>
  <cols>
    <col min="1" max="1" width="25.7109375" customWidth="1"/>
    <col min="2" max="4" width="30.7109375" customWidth="1"/>
    <col min="5" max="5" width="80.7109375" customWidth="1"/>
    <col min="6" max="7" width="30.7109375" customWidth="1"/>
    <col min="8" max="23" width="25.7109375" customWidth="1"/>
  </cols>
  <sheetData>
    <row r="1" spans="1:32" x14ac:dyDescent="0.25">
      <c r="B1" s="29"/>
      <c r="H1" s="16">
        <f>SUM(H$3:H$696)</f>
        <v>50402</v>
      </c>
      <c r="I1" s="16">
        <f>SUM(I$3:I$696)</f>
        <v>1885</v>
      </c>
      <c r="J1" s="16">
        <f>SUM(J$3:J$696)</f>
        <v>46610</v>
      </c>
      <c r="K1" s="16">
        <f>SUM(K$3:K$696)</f>
        <v>67459</v>
      </c>
      <c r="M1" s="16">
        <f t="shared" ref="M1:W1" si="0">SUM(M$3:M$696)</f>
        <v>1442373</v>
      </c>
      <c r="N1" s="16">
        <f t="shared" si="0"/>
        <v>27732</v>
      </c>
      <c r="O1" s="16">
        <f t="shared" si="0"/>
        <v>1091738</v>
      </c>
      <c r="P1" s="16">
        <f t="shared" si="0"/>
        <v>738467</v>
      </c>
      <c r="Q1" s="16">
        <f t="shared" si="0"/>
        <v>0</v>
      </c>
      <c r="R1" s="16">
        <f t="shared" si="0"/>
        <v>0</v>
      </c>
      <c r="S1" s="16">
        <f t="shared" si="0"/>
        <v>962575</v>
      </c>
      <c r="T1" s="16">
        <f t="shared" si="0"/>
        <v>4727</v>
      </c>
      <c r="U1" s="16">
        <f t="shared" si="0"/>
        <v>3929</v>
      </c>
      <c r="V1" s="16">
        <f t="shared" si="0"/>
        <v>350635</v>
      </c>
      <c r="W1" s="16">
        <f t="shared" si="0"/>
        <v>224108</v>
      </c>
      <c r="X1" s="25">
        <f>O1/$M1</f>
        <v>0.75690407405019366</v>
      </c>
      <c r="Y1" s="25">
        <f>Q1/$M1</f>
        <v>0</v>
      </c>
      <c r="Z1" s="25">
        <f>V1/$M1</f>
        <v>0.24309592594980634</v>
      </c>
      <c r="AA1" s="25">
        <f>P1/$S1</f>
        <v>0.76717866140300761</v>
      </c>
      <c r="AB1" s="25">
        <f>R1/$S1</f>
        <v>0</v>
      </c>
      <c r="AC1" s="25">
        <f>W1/$S1</f>
        <v>0.23282133859699244</v>
      </c>
      <c r="AD1" s="30">
        <f>$N1/M1</f>
        <v>1.9226649417314383E-2</v>
      </c>
      <c r="AE1" s="30">
        <f>$N1/S1</f>
        <v>2.8810222580058695E-2</v>
      </c>
      <c r="AF1" s="25">
        <f>J1/K1</f>
        <v>0.69093819949895496</v>
      </c>
    </row>
    <row r="2" spans="1:32" ht="45" x14ac:dyDescent="0.25">
      <c r="A2" s="1" t="s">
        <v>0</v>
      </c>
      <c r="B2" s="1" t="s">
        <v>1</v>
      </c>
      <c r="C2" s="1" t="s">
        <v>2</v>
      </c>
      <c r="D2" s="1" t="s">
        <v>3</v>
      </c>
      <c r="E2" s="1" t="s">
        <v>4</v>
      </c>
      <c r="F2" s="1" t="s">
        <v>5</v>
      </c>
      <c r="G2" s="1" t="s">
        <v>6</v>
      </c>
      <c r="H2" s="1" t="s">
        <v>7</v>
      </c>
      <c r="I2" s="1" t="s">
        <v>8</v>
      </c>
      <c r="J2" s="1" t="s">
        <v>9</v>
      </c>
      <c r="K2" s="1" t="s">
        <v>10</v>
      </c>
      <c r="L2" s="1" t="s">
        <v>11</v>
      </c>
      <c r="M2" s="1" t="s">
        <v>12</v>
      </c>
      <c r="N2" s="1" t="s">
        <v>13</v>
      </c>
      <c r="O2" s="1" t="s">
        <v>14</v>
      </c>
      <c r="P2" s="1" t="s">
        <v>15</v>
      </c>
      <c r="Q2" s="1" t="s">
        <v>16</v>
      </c>
      <c r="R2" s="1" t="s">
        <v>17</v>
      </c>
      <c r="S2" s="1" t="s">
        <v>18</v>
      </c>
      <c r="T2" s="1" t="s">
        <v>19</v>
      </c>
      <c r="U2" s="1" t="s">
        <v>20</v>
      </c>
      <c r="V2" s="1" t="s">
        <v>21</v>
      </c>
      <c r="W2" s="1" t="s">
        <v>22</v>
      </c>
      <c r="X2" s="31" t="s">
        <v>2481</v>
      </c>
      <c r="Y2" s="31" t="s">
        <v>2482</v>
      </c>
      <c r="Z2" s="31" t="s">
        <v>2483</v>
      </c>
      <c r="AA2" s="32" t="s">
        <v>2484</v>
      </c>
      <c r="AB2" s="32" t="s">
        <v>2485</v>
      </c>
      <c r="AC2" s="32" t="s">
        <v>2486</v>
      </c>
      <c r="AD2" s="33" t="s">
        <v>2487</v>
      </c>
      <c r="AE2" s="33" t="s">
        <v>2488</v>
      </c>
      <c r="AF2" s="34" t="s">
        <v>2489</v>
      </c>
    </row>
    <row r="3" spans="1:32" x14ac:dyDescent="0.25">
      <c r="A3" s="2" t="s">
        <v>2140</v>
      </c>
      <c r="B3" s="3" t="s">
        <v>42</v>
      </c>
      <c r="C3" s="4" t="s">
        <v>2141</v>
      </c>
      <c r="D3" s="3" t="s">
        <v>26</v>
      </c>
      <c r="E3" s="3" t="s">
        <v>2142</v>
      </c>
      <c r="F3" s="3" t="s">
        <v>28</v>
      </c>
      <c r="G3" s="3" t="s">
        <v>28</v>
      </c>
      <c r="H3" s="5">
        <v>8</v>
      </c>
      <c r="I3" s="5">
        <v>0</v>
      </c>
      <c r="J3" s="5">
        <v>14</v>
      </c>
      <c r="K3" s="5">
        <v>15</v>
      </c>
      <c r="L3" s="5">
        <v>9.7090000000000006E-3</v>
      </c>
      <c r="M3" s="5">
        <f t="shared" ref="M3:M34" si="1">O3+Q3+V3</f>
        <v>2125</v>
      </c>
      <c r="N3" s="5">
        <v>8</v>
      </c>
      <c r="O3" s="5">
        <v>2124</v>
      </c>
      <c r="P3" s="5">
        <v>1545</v>
      </c>
      <c r="Q3" s="5">
        <v>0</v>
      </c>
      <c r="R3" s="5">
        <v>0</v>
      </c>
      <c r="S3" s="5">
        <f t="shared" ref="S3:S34" si="2">R3+W3+P3</f>
        <v>1546</v>
      </c>
      <c r="T3" s="5">
        <v>1</v>
      </c>
      <c r="U3" s="5">
        <v>0</v>
      </c>
      <c r="V3" s="5">
        <v>1</v>
      </c>
      <c r="W3" s="5">
        <v>1</v>
      </c>
      <c r="X3" s="37">
        <f t="shared" ref="X3:X34" si="3">O3/$M3</f>
        <v>0.99952941176470589</v>
      </c>
      <c r="Y3" s="37">
        <f t="shared" ref="Y3:Y34" si="4">Q3/$M3</f>
        <v>0</v>
      </c>
      <c r="Z3" s="37">
        <f t="shared" ref="Z3:Z34" si="5">V3/$M3</f>
        <v>4.7058823529411766E-4</v>
      </c>
      <c r="AA3" s="37">
        <f t="shared" ref="AA3:AA34" si="6">P3/$S3</f>
        <v>0.99935316946959896</v>
      </c>
      <c r="AB3" s="37">
        <f t="shared" ref="AB3:AB34" si="7">R3/$S3</f>
        <v>0</v>
      </c>
      <c r="AC3" s="37">
        <f t="shared" ref="AC3:AC34" si="8">W3/$S3</f>
        <v>6.4683053040103498E-4</v>
      </c>
      <c r="AD3" s="36">
        <f t="shared" ref="AD3:AD34" si="9">$N3/M3</f>
        <v>3.7647058823529413E-3</v>
      </c>
      <c r="AE3" s="36">
        <f t="shared" ref="AE3:AE34" si="10">$N3/S3</f>
        <v>5.1746442432082798E-3</v>
      </c>
      <c r="AF3" s="37">
        <f t="shared" ref="AF3:AF34" si="11">J3/K3</f>
        <v>0.93333333333333335</v>
      </c>
    </row>
    <row r="4" spans="1:32" x14ac:dyDescent="0.25">
      <c r="A4" s="2" t="s">
        <v>1987</v>
      </c>
      <c r="B4" s="3" t="s">
        <v>42</v>
      </c>
      <c r="C4" s="4" t="s">
        <v>1988</v>
      </c>
      <c r="D4" s="3" t="s">
        <v>26</v>
      </c>
      <c r="E4" s="3" t="s">
        <v>1989</v>
      </c>
      <c r="F4" s="3" t="s">
        <v>28</v>
      </c>
      <c r="G4" s="3" t="s">
        <v>28</v>
      </c>
      <c r="H4" s="5">
        <v>12</v>
      </c>
      <c r="I4" s="5">
        <v>1</v>
      </c>
      <c r="J4" s="5">
        <v>24</v>
      </c>
      <c r="K4" s="5">
        <v>26</v>
      </c>
      <c r="L4" s="5">
        <v>1.4168999999999999E-2</v>
      </c>
      <c r="M4" s="5">
        <f t="shared" si="1"/>
        <v>2539</v>
      </c>
      <c r="N4" s="5">
        <v>17</v>
      </c>
      <c r="O4" s="5">
        <v>2483</v>
      </c>
      <c r="P4" s="5">
        <v>1835</v>
      </c>
      <c r="Q4" s="5">
        <v>0</v>
      </c>
      <c r="R4" s="5">
        <v>0</v>
      </c>
      <c r="S4" s="5">
        <f t="shared" si="2"/>
        <v>1871</v>
      </c>
      <c r="T4" s="5">
        <v>1</v>
      </c>
      <c r="U4" s="5">
        <v>1</v>
      </c>
      <c r="V4" s="5">
        <v>56</v>
      </c>
      <c r="W4" s="5">
        <v>36</v>
      </c>
      <c r="X4" s="37">
        <f t="shared" si="3"/>
        <v>0.97794407246947612</v>
      </c>
      <c r="Y4" s="37">
        <f t="shared" si="4"/>
        <v>0</v>
      </c>
      <c r="Z4" s="37">
        <f t="shared" si="5"/>
        <v>2.2055927530523829E-2</v>
      </c>
      <c r="AA4" s="37">
        <f t="shared" si="6"/>
        <v>0.98075895243185462</v>
      </c>
      <c r="AB4" s="37">
        <f t="shared" si="7"/>
        <v>0</v>
      </c>
      <c r="AC4" s="37">
        <f t="shared" si="8"/>
        <v>1.9241047568145375E-2</v>
      </c>
      <c r="AD4" s="36">
        <f t="shared" si="9"/>
        <v>6.6955494289090197E-3</v>
      </c>
      <c r="AE4" s="36">
        <f t="shared" si="10"/>
        <v>9.0860502405130938E-3</v>
      </c>
      <c r="AF4" s="37">
        <f t="shared" si="11"/>
        <v>0.92307692307692313</v>
      </c>
    </row>
    <row r="5" spans="1:32" x14ac:dyDescent="0.25">
      <c r="A5" s="2" t="s">
        <v>2282</v>
      </c>
      <c r="B5" s="3" t="s">
        <v>42</v>
      </c>
      <c r="C5" s="4" t="s">
        <v>2283</v>
      </c>
      <c r="D5" s="3" t="s">
        <v>206</v>
      </c>
      <c r="E5" s="3" t="s">
        <v>569</v>
      </c>
      <c r="F5" s="3" t="s">
        <v>28</v>
      </c>
      <c r="G5" s="3" t="s">
        <v>28</v>
      </c>
      <c r="H5" s="5">
        <v>17</v>
      </c>
      <c r="I5" s="5">
        <v>0</v>
      </c>
      <c r="J5" s="5">
        <v>26</v>
      </c>
      <c r="K5" s="5">
        <v>27</v>
      </c>
      <c r="L5" s="5">
        <v>2.2131000000000001E-2</v>
      </c>
      <c r="M5" s="5">
        <f t="shared" si="1"/>
        <v>1773</v>
      </c>
      <c r="N5" s="5">
        <v>0</v>
      </c>
      <c r="O5" s="5">
        <v>1773</v>
      </c>
      <c r="P5" s="5">
        <v>1220</v>
      </c>
      <c r="Q5" s="5">
        <v>0</v>
      </c>
      <c r="R5" s="5">
        <v>0</v>
      </c>
      <c r="S5" s="5">
        <f t="shared" si="2"/>
        <v>1220</v>
      </c>
      <c r="T5" s="5">
        <v>2</v>
      </c>
      <c r="U5" s="5">
        <v>0</v>
      </c>
      <c r="V5" s="5">
        <v>0</v>
      </c>
      <c r="W5" s="5">
        <v>0</v>
      </c>
      <c r="X5" s="37">
        <f t="shared" si="3"/>
        <v>1</v>
      </c>
      <c r="Y5" s="37">
        <f t="shared" si="4"/>
        <v>0</v>
      </c>
      <c r="Z5" s="37">
        <f t="shared" si="5"/>
        <v>0</v>
      </c>
      <c r="AA5" s="37">
        <f t="shared" si="6"/>
        <v>1</v>
      </c>
      <c r="AB5" s="37">
        <f t="shared" si="7"/>
        <v>0</v>
      </c>
      <c r="AC5" s="37">
        <f t="shared" si="8"/>
        <v>0</v>
      </c>
      <c r="AD5" s="36">
        <f t="shared" si="9"/>
        <v>0</v>
      </c>
      <c r="AE5" s="36">
        <f t="shared" si="10"/>
        <v>0</v>
      </c>
      <c r="AF5" s="37">
        <f t="shared" si="11"/>
        <v>0.96296296296296291</v>
      </c>
    </row>
    <row r="6" spans="1:32" x14ac:dyDescent="0.25">
      <c r="A6" s="2" t="s">
        <v>183</v>
      </c>
      <c r="B6" s="3" t="s">
        <v>42</v>
      </c>
      <c r="C6" s="4" t="s">
        <v>184</v>
      </c>
      <c r="D6" s="3" t="s">
        <v>26</v>
      </c>
      <c r="E6" s="3" t="s">
        <v>185</v>
      </c>
      <c r="F6" s="3" t="s">
        <v>28</v>
      </c>
      <c r="G6" s="3" t="s">
        <v>28</v>
      </c>
      <c r="H6" s="5">
        <v>3012</v>
      </c>
      <c r="I6" s="5">
        <v>115</v>
      </c>
      <c r="J6" s="5">
        <v>2414</v>
      </c>
      <c r="K6" s="5">
        <v>3510</v>
      </c>
      <c r="L6" s="5">
        <v>0.16995099999999999</v>
      </c>
      <c r="M6" s="5">
        <f t="shared" si="1"/>
        <v>47961</v>
      </c>
      <c r="N6" s="5">
        <v>1691</v>
      </c>
      <c r="O6" s="5">
        <v>32598</v>
      </c>
      <c r="P6" s="5">
        <v>20653</v>
      </c>
      <c r="Q6" s="5">
        <v>0</v>
      </c>
      <c r="R6" s="5">
        <v>0</v>
      </c>
      <c r="S6" s="5">
        <f t="shared" si="2"/>
        <v>30512</v>
      </c>
      <c r="T6" s="5">
        <v>163</v>
      </c>
      <c r="U6" s="5">
        <v>170</v>
      </c>
      <c r="V6" s="5">
        <v>15363</v>
      </c>
      <c r="W6" s="5">
        <v>9859</v>
      </c>
      <c r="X6" s="37">
        <f t="shared" si="3"/>
        <v>0.67967723775567646</v>
      </c>
      <c r="Y6" s="37">
        <f t="shared" si="4"/>
        <v>0</v>
      </c>
      <c r="Z6" s="37">
        <f t="shared" si="5"/>
        <v>0.32032276224432349</v>
      </c>
      <c r="AA6" s="37">
        <f t="shared" si="6"/>
        <v>0.67688122705820664</v>
      </c>
      <c r="AB6" s="37">
        <f t="shared" si="7"/>
        <v>0</v>
      </c>
      <c r="AC6" s="37">
        <f t="shared" si="8"/>
        <v>0.32311877294179342</v>
      </c>
      <c r="AD6" s="36">
        <f t="shared" si="9"/>
        <v>3.5257813640249366E-2</v>
      </c>
      <c r="AE6" s="36">
        <f t="shared" si="10"/>
        <v>5.5420818038804408E-2</v>
      </c>
      <c r="AF6" s="37">
        <f t="shared" si="11"/>
        <v>0.68774928774928779</v>
      </c>
    </row>
    <row r="7" spans="1:32" x14ac:dyDescent="0.25">
      <c r="A7" s="2" t="s">
        <v>684</v>
      </c>
      <c r="B7" s="3" t="s">
        <v>42</v>
      </c>
      <c r="C7" s="4" t="s">
        <v>685</v>
      </c>
      <c r="D7" s="3" t="s">
        <v>26</v>
      </c>
      <c r="E7" s="3" t="s">
        <v>686</v>
      </c>
      <c r="F7" s="3" t="s">
        <v>28</v>
      </c>
      <c r="G7" s="3" t="s">
        <v>28</v>
      </c>
      <c r="H7" s="5">
        <v>405</v>
      </c>
      <c r="I7" s="5">
        <v>25</v>
      </c>
      <c r="J7" s="5">
        <v>361</v>
      </c>
      <c r="K7" s="5">
        <v>395</v>
      </c>
      <c r="L7" s="5">
        <v>5.2836000000000001E-2</v>
      </c>
      <c r="M7" s="5">
        <f t="shared" si="1"/>
        <v>12027</v>
      </c>
      <c r="N7" s="5">
        <v>100</v>
      </c>
      <c r="O7" s="5">
        <v>10331</v>
      </c>
      <c r="P7" s="5">
        <v>7476</v>
      </c>
      <c r="Q7" s="5">
        <v>0</v>
      </c>
      <c r="R7" s="5">
        <v>0</v>
      </c>
      <c r="S7" s="5">
        <f t="shared" si="2"/>
        <v>8665</v>
      </c>
      <c r="T7" s="5">
        <v>70</v>
      </c>
      <c r="U7" s="5">
        <v>16</v>
      </c>
      <c r="V7" s="5">
        <v>1696</v>
      </c>
      <c r="W7" s="5">
        <v>1189</v>
      </c>
      <c r="X7" s="37">
        <f t="shared" si="3"/>
        <v>0.85898395277292761</v>
      </c>
      <c r="Y7" s="37">
        <f t="shared" si="4"/>
        <v>0</v>
      </c>
      <c r="Z7" s="37">
        <f t="shared" si="5"/>
        <v>0.14101604722707242</v>
      </c>
      <c r="AA7" s="37">
        <f t="shared" si="6"/>
        <v>0.86278130409694176</v>
      </c>
      <c r="AB7" s="37">
        <f t="shared" si="7"/>
        <v>0</v>
      </c>
      <c r="AC7" s="37">
        <f t="shared" si="8"/>
        <v>0.13721869590305827</v>
      </c>
      <c r="AD7" s="36">
        <f t="shared" si="9"/>
        <v>8.3146254261245531E-3</v>
      </c>
      <c r="AE7" s="36">
        <f t="shared" si="10"/>
        <v>1.1540680900173111E-2</v>
      </c>
      <c r="AF7" s="37">
        <f t="shared" si="11"/>
        <v>0.91392405063291138</v>
      </c>
    </row>
    <row r="8" spans="1:32" x14ac:dyDescent="0.25">
      <c r="A8" s="2" t="s">
        <v>894</v>
      </c>
      <c r="B8" s="3" t="s">
        <v>42</v>
      </c>
      <c r="C8" s="4" t="s">
        <v>895</v>
      </c>
      <c r="D8" s="3" t="s">
        <v>26</v>
      </c>
      <c r="E8" s="3" t="s">
        <v>896</v>
      </c>
      <c r="F8" s="3" t="s">
        <v>28</v>
      </c>
      <c r="G8" s="3" t="s">
        <v>28</v>
      </c>
      <c r="H8" s="5">
        <v>571</v>
      </c>
      <c r="I8" s="5">
        <v>4</v>
      </c>
      <c r="J8" s="5">
        <v>585</v>
      </c>
      <c r="K8" s="5">
        <v>689</v>
      </c>
      <c r="L8" s="5">
        <v>0.117939</v>
      </c>
      <c r="M8" s="5">
        <f t="shared" si="1"/>
        <v>9600</v>
      </c>
      <c r="N8" s="5">
        <v>328</v>
      </c>
      <c r="O8" s="5">
        <v>8415</v>
      </c>
      <c r="P8" s="5">
        <v>5842</v>
      </c>
      <c r="Q8" s="5">
        <v>0</v>
      </c>
      <c r="R8" s="5">
        <v>0</v>
      </c>
      <c r="S8" s="5">
        <f t="shared" si="2"/>
        <v>6609</v>
      </c>
      <c r="T8" s="5">
        <v>15</v>
      </c>
      <c r="U8" s="5">
        <v>7</v>
      </c>
      <c r="V8" s="5">
        <v>1185</v>
      </c>
      <c r="W8" s="5">
        <v>767</v>
      </c>
      <c r="X8" s="37">
        <f t="shared" si="3"/>
        <v>0.87656250000000002</v>
      </c>
      <c r="Y8" s="37">
        <f t="shared" si="4"/>
        <v>0</v>
      </c>
      <c r="Z8" s="37">
        <f t="shared" si="5"/>
        <v>0.12343750000000001</v>
      </c>
      <c r="AA8" s="37">
        <f t="shared" si="6"/>
        <v>0.88394613405961564</v>
      </c>
      <c r="AB8" s="37">
        <f t="shared" si="7"/>
        <v>0</v>
      </c>
      <c r="AC8" s="37">
        <f t="shared" si="8"/>
        <v>0.11605386594038432</v>
      </c>
      <c r="AD8" s="36">
        <f t="shared" si="9"/>
        <v>3.4166666666666665E-2</v>
      </c>
      <c r="AE8" s="36">
        <f t="shared" si="10"/>
        <v>4.9629293387804509E-2</v>
      </c>
      <c r="AF8" s="37">
        <f t="shared" si="11"/>
        <v>0.84905660377358494</v>
      </c>
    </row>
    <row r="9" spans="1:32" x14ac:dyDescent="0.25">
      <c r="A9" s="2" t="s">
        <v>959</v>
      </c>
      <c r="B9" s="3" t="s">
        <v>42</v>
      </c>
      <c r="C9" s="4" t="s">
        <v>960</v>
      </c>
      <c r="D9" s="3" t="s">
        <v>26</v>
      </c>
      <c r="E9" s="3" t="s">
        <v>961</v>
      </c>
      <c r="F9" s="3" t="s">
        <v>28</v>
      </c>
      <c r="G9" s="3" t="s">
        <v>28</v>
      </c>
      <c r="H9" s="5">
        <v>175</v>
      </c>
      <c r="I9" s="5">
        <v>2</v>
      </c>
      <c r="J9" s="5">
        <v>361</v>
      </c>
      <c r="K9" s="5">
        <v>393</v>
      </c>
      <c r="L9" s="5">
        <v>7.1481000000000003E-2</v>
      </c>
      <c r="M9" s="5">
        <f t="shared" si="1"/>
        <v>7941</v>
      </c>
      <c r="N9" s="5">
        <v>249</v>
      </c>
      <c r="O9" s="5">
        <v>7388</v>
      </c>
      <c r="P9" s="5">
        <v>5498</v>
      </c>
      <c r="Q9" s="5">
        <v>0</v>
      </c>
      <c r="R9" s="5">
        <v>0</v>
      </c>
      <c r="S9" s="5">
        <f t="shared" si="2"/>
        <v>5877</v>
      </c>
      <c r="T9" s="5">
        <v>36</v>
      </c>
      <c r="U9" s="5">
        <v>10</v>
      </c>
      <c r="V9" s="5">
        <v>553</v>
      </c>
      <c r="W9" s="5">
        <v>379</v>
      </c>
      <c r="X9" s="37">
        <f t="shared" si="3"/>
        <v>0.93036141543886164</v>
      </c>
      <c r="Y9" s="37">
        <f t="shared" si="4"/>
        <v>0</v>
      </c>
      <c r="Z9" s="37">
        <f t="shared" si="5"/>
        <v>6.9638584561138389E-2</v>
      </c>
      <c r="AA9" s="37">
        <f t="shared" si="6"/>
        <v>0.93551131529692022</v>
      </c>
      <c r="AB9" s="37">
        <f t="shared" si="7"/>
        <v>0</v>
      </c>
      <c r="AC9" s="37">
        <f t="shared" si="8"/>
        <v>6.4488684703079807E-2</v>
      </c>
      <c r="AD9" s="36">
        <f t="shared" si="9"/>
        <v>3.1356252361163579E-2</v>
      </c>
      <c r="AE9" s="36">
        <f t="shared" si="10"/>
        <v>4.2368555385400714E-2</v>
      </c>
      <c r="AF9" s="37">
        <f t="shared" si="11"/>
        <v>0.9185750636132316</v>
      </c>
    </row>
    <row r="10" spans="1:32" x14ac:dyDescent="0.25">
      <c r="A10" s="2" t="s">
        <v>1859</v>
      </c>
      <c r="B10" s="3" t="s">
        <v>42</v>
      </c>
      <c r="C10" s="4" t="s">
        <v>1860</v>
      </c>
      <c r="D10" s="3" t="s">
        <v>26</v>
      </c>
      <c r="E10" s="3" t="s">
        <v>1861</v>
      </c>
      <c r="F10" s="3" t="s">
        <v>28</v>
      </c>
      <c r="G10" s="3" t="s">
        <v>28</v>
      </c>
      <c r="H10" s="5">
        <v>6</v>
      </c>
      <c r="I10" s="5">
        <v>0</v>
      </c>
      <c r="J10" s="5">
        <v>29</v>
      </c>
      <c r="K10" s="5">
        <v>30</v>
      </c>
      <c r="L10" s="5">
        <v>1.4198000000000001E-2</v>
      </c>
      <c r="M10" s="5">
        <f t="shared" si="1"/>
        <v>2987</v>
      </c>
      <c r="N10" s="5">
        <v>25</v>
      </c>
      <c r="O10" s="5">
        <v>2983</v>
      </c>
      <c r="P10" s="5">
        <v>2113</v>
      </c>
      <c r="Q10" s="5">
        <v>0</v>
      </c>
      <c r="R10" s="5">
        <v>0</v>
      </c>
      <c r="S10" s="5">
        <f t="shared" si="2"/>
        <v>2116</v>
      </c>
      <c r="T10" s="5">
        <v>0</v>
      </c>
      <c r="U10" s="5">
        <v>0</v>
      </c>
      <c r="V10" s="5">
        <v>4</v>
      </c>
      <c r="W10" s="5">
        <v>3</v>
      </c>
      <c r="X10" s="37">
        <f t="shared" si="3"/>
        <v>0.99866086374288587</v>
      </c>
      <c r="Y10" s="37">
        <f t="shared" si="4"/>
        <v>0</v>
      </c>
      <c r="Z10" s="37">
        <f t="shared" si="5"/>
        <v>1.3391362571141614E-3</v>
      </c>
      <c r="AA10" s="37">
        <f t="shared" si="6"/>
        <v>0.99858223062381857</v>
      </c>
      <c r="AB10" s="37">
        <f t="shared" si="7"/>
        <v>0</v>
      </c>
      <c r="AC10" s="37">
        <f t="shared" si="8"/>
        <v>1.4177693761814746E-3</v>
      </c>
      <c r="AD10" s="36">
        <f t="shared" si="9"/>
        <v>8.3696016069635081E-3</v>
      </c>
      <c r="AE10" s="36">
        <f t="shared" si="10"/>
        <v>1.1814744801512287E-2</v>
      </c>
      <c r="AF10" s="37">
        <f t="shared" si="11"/>
        <v>0.96666666666666667</v>
      </c>
    </row>
    <row r="11" spans="1:32" x14ac:dyDescent="0.25">
      <c r="A11" s="2" t="s">
        <v>1614</v>
      </c>
      <c r="B11" s="3" t="s">
        <v>42</v>
      </c>
      <c r="C11" s="4" t="s">
        <v>1615</v>
      </c>
      <c r="D11" s="3" t="s">
        <v>26</v>
      </c>
      <c r="E11" s="3" t="s">
        <v>1616</v>
      </c>
      <c r="F11" s="3" t="s">
        <v>28</v>
      </c>
      <c r="G11" s="3" t="s">
        <v>28</v>
      </c>
      <c r="H11" s="5">
        <v>12</v>
      </c>
      <c r="I11" s="5">
        <v>0</v>
      </c>
      <c r="J11" s="5">
        <v>76</v>
      </c>
      <c r="K11" s="5">
        <v>84</v>
      </c>
      <c r="L11" s="5">
        <v>2.9798000000000002E-2</v>
      </c>
      <c r="M11" s="5">
        <f t="shared" si="1"/>
        <v>4083</v>
      </c>
      <c r="N11" s="5">
        <v>67</v>
      </c>
      <c r="O11" s="5">
        <v>3759</v>
      </c>
      <c r="P11" s="5">
        <v>2819</v>
      </c>
      <c r="Q11" s="5">
        <v>0</v>
      </c>
      <c r="R11" s="5">
        <v>0</v>
      </c>
      <c r="S11" s="5">
        <f t="shared" si="2"/>
        <v>3053</v>
      </c>
      <c r="T11" s="5">
        <v>13</v>
      </c>
      <c r="U11" s="5">
        <v>3</v>
      </c>
      <c r="V11" s="5">
        <v>324</v>
      </c>
      <c r="W11" s="5">
        <v>234</v>
      </c>
      <c r="X11" s="37">
        <f t="shared" si="3"/>
        <v>0.92064658339456285</v>
      </c>
      <c r="Y11" s="37">
        <f t="shared" si="4"/>
        <v>0</v>
      </c>
      <c r="Z11" s="37">
        <f t="shared" si="5"/>
        <v>7.9353416605437183E-2</v>
      </c>
      <c r="AA11" s="37">
        <f t="shared" si="6"/>
        <v>0.9233540779561088</v>
      </c>
      <c r="AB11" s="37">
        <f t="shared" si="7"/>
        <v>0</v>
      </c>
      <c r="AC11" s="37">
        <f t="shared" si="8"/>
        <v>7.6645922043891257E-2</v>
      </c>
      <c r="AD11" s="36">
        <f t="shared" si="9"/>
        <v>1.6409502816556454E-2</v>
      </c>
      <c r="AE11" s="36">
        <f t="shared" si="10"/>
        <v>2.1945627251883395E-2</v>
      </c>
      <c r="AF11" s="37">
        <f t="shared" si="11"/>
        <v>0.90476190476190477</v>
      </c>
    </row>
    <row r="12" spans="1:32" x14ac:dyDescent="0.25">
      <c r="A12" s="2" t="s">
        <v>1960</v>
      </c>
      <c r="B12" s="3" t="s">
        <v>42</v>
      </c>
      <c r="C12" s="4" t="s">
        <v>1961</v>
      </c>
      <c r="D12" s="3" t="s">
        <v>26</v>
      </c>
      <c r="E12" s="3" t="s">
        <v>1962</v>
      </c>
      <c r="F12" s="3" t="s">
        <v>28</v>
      </c>
      <c r="G12" s="3" t="s">
        <v>28</v>
      </c>
      <c r="H12" s="5">
        <v>13</v>
      </c>
      <c r="I12" s="5">
        <v>0</v>
      </c>
      <c r="J12" s="5">
        <v>18</v>
      </c>
      <c r="K12" s="5">
        <v>19</v>
      </c>
      <c r="L12" s="5">
        <v>9.9369999999999997E-3</v>
      </c>
      <c r="M12" s="5">
        <f t="shared" si="1"/>
        <v>2653</v>
      </c>
      <c r="N12" s="5">
        <v>12</v>
      </c>
      <c r="O12" s="5">
        <v>2652</v>
      </c>
      <c r="P12" s="5">
        <v>1912</v>
      </c>
      <c r="Q12" s="5">
        <v>0</v>
      </c>
      <c r="R12" s="5">
        <v>0</v>
      </c>
      <c r="S12" s="5">
        <f t="shared" si="2"/>
        <v>1913</v>
      </c>
      <c r="T12" s="5">
        <v>2</v>
      </c>
      <c r="U12" s="5">
        <v>0</v>
      </c>
      <c r="V12" s="5">
        <v>1</v>
      </c>
      <c r="W12" s="5">
        <v>1</v>
      </c>
      <c r="X12" s="37">
        <f t="shared" si="3"/>
        <v>0.9996230682246513</v>
      </c>
      <c r="Y12" s="37">
        <f t="shared" si="4"/>
        <v>0</v>
      </c>
      <c r="Z12" s="37">
        <f t="shared" si="5"/>
        <v>3.769317753486619E-4</v>
      </c>
      <c r="AA12" s="37">
        <f t="shared" si="6"/>
        <v>0.99947726084683741</v>
      </c>
      <c r="AB12" s="37">
        <f t="shared" si="7"/>
        <v>0</v>
      </c>
      <c r="AC12" s="37">
        <f t="shared" si="8"/>
        <v>5.2273915316257186E-4</v>
      </c>
      <c r="AD12" s="36">
        <f t="shared" si="9"/>
        <v>4.523181304183943E-3</v>
      </c>
      <c r="AE12" s="36">
        <f t="shared" si="10"/>
        <v>6.2728698379508627E-3</v>
      </c>
      <c r="AF12" s="37">
        <f t="shared" si="11"/>
        <v>0.94736842105263153</v>
      </c>
    </row>
    <row r="13" spans="1:32" x14ac:dyDescent="0.25">
      <c r="A13" s="2" t="s">
        <v>1811</v>
      </c>
      <c r="B13" s="3" t="s">
        <v>42</v>
      </c>
      <c r="C13" s="4" t="s">
        <v>1812</v>
      </c>
      <c r="D13" s="3" t="s">
        <v>26</v>
      </c>
      <c r="E13" s="3" t="s">
        <v>1813</v>
      </c>
      <c r="F13" s="3" t="s">
        <v>28</v>
      </c>
      <c r="G13" s="3" t="s">
        <v>28</v>
      </c>
      <c r="H13" s="5">
        <v>31</v>
      </c>
      <c r="I13" s="5">
        <v>0</v>
      </c>
      <c r="J13" s="5">
        <v>264</v>
      </c>
      <c r="K13" s="5">
        <v>277</v>
      </c>
      <c r="L13" s="5">
        <v>0.12399300000000001</v>
      </c>
      <c r="M13" s="5">
        <f t="shared" si="1"/>
        <v>3367</v>
      </c>
      <c r="N13" s="5">
        <v>264</v>
      </c>
      <c r="O13" s="5">
        <v>3272</v>
      </c>
      <c r="P13" s="5">
        <v>2234</v>
      </c>
      <c r="Q13" s="5">
        <v>0</v>
      </c>
      <c r="R13" s="5">
        <v>0</v>
      </c>
      <c r="S13" s="5">
        <f t="shared" si="2"/>
        <v>2297</v>
      </c>
      <c r="T13" s="5">
        <v>1</v>
      </c>
      <c r="U13" s="5">
        <v>2</v>
      </c>
      <c r="V13" s="5">
        <v>95</v>
      </c>
      <c r="W13" s="5">
        <v>63</v>
      </c>
      <c r="X13" s="37">
        <f t="shared" si="3"/>
        <v>0.97178497178497181</v>
      </c>
      <c r="Y13" s="37">
        <f t="shared" si="4"/>
        <v>0</v>
      </c>
      <c r="Z13" s="37">
        <f t="shared" si="5"/>
        <v>2.8215028215028214E-2</v>
      </c>
      <c r="AA13" s="37">
        <f t="shared" si="6"/>
        <v>0.97257292120156724</v>
      </c>
      <c r="AB13" s="37">
        <f t="shared" si="7"/>
        <v>0</v>
      </c>
      <c r="AC13" s="37">
        <f t="shared" si="8"/>
        <v>2.7427078798432737E-2</v>
      </c>
      <c r="AD13" s="36">
        <f t="shared" si="9"/>
        <v>7.840807840807841E-2</v>
      </c>
      <c r="AE13" s="36">
        <f t="shared" si="10"/>
        <v>0.11493252067914671</v>
      </c>
      <c r="AF13" s="37">
        <f t="shared" si="11"/>
        <v>0.95306859205776173</v>
      </c>
    </row>
    <row r="14" spans="1:32" x14ac:dyDescent="0.25">
      <c r="A14" s="2" t="s">
        <v>453</v>
      </c>
      <c r="B14" s="3" t="s">
        <v>42</v>
      </c>
      <c r="C14" s="4" t="s">
        <v>454</v>
      </c>
      <c r="D14" s="3" t="s">
        <v>26</v>
      </c>
      <c r="E14" s="3" t="s">
        <v>455</v>
      </c>
      <c r="F14" s="3" t="s">
        <v>28</v>
      </c>
      <c r="G14" s="3" t="s">
        <v>28</v>
      </c>
      <c r="H14" s="5">
        <v>434</v>
      </c>
      <c r="I14" s="5">
        <v>0</v>
      </c>
      <c r="J14" s="5">
        <v>603</v>
      </c>
      <c r="K14" s="5">
        <v>1238</v>
      </c>
      <c r="L14" s="5">
        <v>0.121337</v>
      </c>
      <c r="M14" s="5">
        <f t="shared" si="1"/>
        <v>20833</v>
      </c>
      <c r="N14" s="5">
        <v>571</v>
      </c>
      <c r="O14" s="5">
        <v>16166</v>
      </c>
      <c r="P14" s="5">
        <v>10203</v>
      </c>
      <c r="Q14" s="5">
        <v>0</v>
      </c>
      <c r="R14" s="5">
        <v>0</v>
      </c>
      <c r="S14" s="5">
        <f t="shared" si="2"/>
        <v>12350</v>
      </c>
      <c r="T14" s="5">
        <v>83</v>
      </c>
      <c r="U14" s="5">
        <v>76</v>
      </c>
      <c r="V14" s="5">
        <v>4667</v>
      </c>
      <c r="W14" s="5">
        <v>2147</v>
      </c>
      <c r="X14" s="37">
        <f t="shared" si="3"/>
        <v>0.77598041568665099</v>
      </c>
      <c r="Y14" s="37">
        <f t="shared" si="4"/>
        <v>0</v>
      </c>
      <c r="Z14" s="37">
        <f t="shared" si="5"/>
        <v>0.22401958431334901</v>
      </c>
      <c r="AA14" s="37">
        <f t="shared" si="6"/>
        <v>0.82615384615384613</v>
      </c>
      <c r="AB14" s="37">
        <f t="shared" si="7"/>
        <v>0</v>
      </c>
      <c r="AC14" s="37">
        <f t="shared" si="8"/>
        <v>0.17384615384615384</v>
      </c>
      <c r="AD14" s="36">
        <f t="shared" si="9"/>
        <v>2.7408438535016559E-2</v>
      </c>
      <c r="AE14" s="36">
        <f t="shared" si="10"/>
        <v>4.6234817813765185E-2</v>
      </c>
      <c r="AF14" s="37">
        <f t="shared" si="11"/>
        <v>0.48707592891760904</v>
      </c>
    </row>
    <row r="15" spans="1:32" x14ac:dyDescent="0.25">
      <c r="A15" s="2" t="s">
        <v>768</v>
      </c>
      <c r="B15" s="3" t="s">
        <v>42</v>
      </c>
      <c r="C15" s="4" t="s">
        <v>769</v>
      </c>
      <c r="D15" s="3" t="s">
        <v>26</v>
      </c>
      <c r="E15" s="3" t="s">
        <v>770</v>
      </c>
      <c r="F15" s="3" t="s">
        <v>28</v>
      </c>
      <c r="G15" s="3" t="s">
        <v>28</v>
      </c>
      <c r="H15" s="5">
        <v>603</v>
      </c>
      <c r="I15" s="5">
        <v>23</v>
      </c>
      <c r="J15" s="5">
        <v>446</v>
      </c>
      <c r="K15" s="5">
        <v>547</v>
      </c>
      <c r="L15" s="5">
        <v>8.1642000000000006E-2</v>
      </c>
      <c r="M15" s="5">
        <f t="shared" si="1"/>
        <v>10911</v>
      </c>
      <c r="N15" s="5">
        <v>215</v>
      </c>
      <c r="O15" s="5">
        <v>9690</v>
      </c>
      <c r="P15" s="5">
        <v>6700</v>
      </c>
      <c r="Q15" s="5">
        <v>0</v>
      </c>
      <c r="R15" s="5">
        <v>0</v>
      </c>
      <c r="S15" s="5">
        <f t="shared" si="2"/>
        <v>7503</v>
      </c>
      <c r="T15" s="5">
        <v>59</v>
      </c>
      <c r="U15" s="5">
        <v>6</v>
      </c>
      <c r="V15" s="5">
        <v>1221</v>
      </c>
      <c r="W15" s="5">
        <v>803</v>
      </c>
      <c r="X15" s="37">
        <f t="shared" si="3"/>
        <v>0.8880945834478966</v>
      </c>
      <c r="Y15" s="37">
        <f t="shared" si="4"/>
        <v>0</v>
      </c>
      <c r="Z15" s="37">
        <f t="shared" si="5"/>
        <v>0.11190541655210338</v>
      </c>
      <c r="AA15" s="37">
        <f t="shared" si="6"/>
        <v>0.89297614287618288</v>
      </c>
      <c r="AB15" s="37">
        <f t="shared" si="7"/>
        <v>0</v>
      </c>
      <c r="AC15" s="37">
        <f t="shared" si="8"/>
        <v>0.10702385712381714</v>
      </c>
      <c r="AD15" s="36">
        <f t="shared" si="9"/>
        <v>1.9704884978462102E-2</v>
      </c>
      <c r="AE15" s="36">
        <f t="shared" si="10"/>
        <v>2.8655204584832734E-2</v>
      </c>
      <c r="AF15" s="37">
        <f t="shared" si="11"/>
        <v>0.81535648994515542</v>
      </c>
    </row>
    <row r="16" spans="1:32" x14ac:dyDescent="0.25">
      <c r="A16" s="2" t="s">
        <v>1103</v>
      </c>
      <c r="B16" s="3" t="s">
        <v>42</v>
      </c>
      <c r="C16" s="4" t="s">
        <v>1104</v>
      </c>
      <c r="D16" s="3" t="s">
        <v>26</v>
      </c>
      <c r="E16" s="3" t="s">
        <v>1105</v>
      </c>
      <c r="F16" s="3" t="s">
        <v>28</v>
      </c>
      <c r="G16" s="3" t="s">
        <v>28</v>
      </c>
      <c r="H16" s="5">
        <v>66</v>
      </c>
      <c r="I16" s="5">
        <v>6</v>
      </c>
      <c r="J16" s="5">
        <v>100</v>
      </c>
      <c r="K16" s="5">
        <v>117</v>
      </c>
      <c r="L16" s="5">
        <v>2.4451000000000001E-2</v>
      </c>
      <c r="M16" s="5">
        <f t="shared" si="1"/>
        <v>7623</v>
      </c>
      <c r="N16" s="5">
        <v>52</v>
      </c>
      <c r="O16" s="5">
        <v>6783</v>
      </c>
      <c r="P16" s="5">
        <v>4785</v>
      </c>
      <c r="Q16" s="5">
        <v>0</v>
      </c>
      <c r="R16" s="5">
        <v>0</v>
      </c>
      <c r="S16" s="5">
        <f t="shared" si="2"/>
        <v>5327</v>
      </c>
      <c r="T16" s="5">
        <v>29</v>
      </c>
      <c r="U16" s="5">
        <v>9</v>
      </c>
      <c r="V16" s="5">
        <v>840</v>
      </c>
      <c r="W16" s="5">
        <v>542</v>
      </c>
      <c r="X16" s="37">
        <f t="shared" si="3"/>
        <v>0.88980716253443526</v>
      </c>
      <c r="Y16" s="37">
        <f t="shared" si="4"/>
        <v>0</v>
      </c>
      <c r="Z16" s="37">
        <f t="shared" si="5"/>
        <v>0.11019283746556474</v>
      </c>
      <c r="AA16" s="37">
        <f t="shared" si="6"/>
        <v>0.89825417683499154</v>
      </c>
      <c r="AB16" s="37">
        <f t="shared" si="7"/>
        <v>0</v>
      </c>
      <c r="AC16" s="37">
        <f t="shared" si="8"/>
        <v>0.10174582316500845</v>
      </c>
      <c r="AD16" s="36">
        <f t="shared" si="9"/>
        <v>6.8214613669159126E-3</v>
      </c>
      <c r="AE16" s="36">
        <f t="shared" si="10"/>
        <v>9.7615918903698144E-3</v>
      </c>
      <c r="AF16" s="37">
        <f t="shared" si="11"/>
        <v>0.85470085470085466</v>
      </c>
    </row>
    <row r="17" spans="1:32" x14ac:dyDescent="0.25">
      <c r="A17" s="2" t="s">
        <v>1841</v>
      </c>
      <c r="B17" s="3" t="s">
        <v>42</v>
      </c>
      <c r="C17" s="4" t="s">
        <v>1842</v>
      </c>
      <c r="D17" s="3" t="s">
        <v>26</v>
      </c>
      <c r="E17" s="3" t="s">
        <v>1843</v>
      </c>
      <c r="F17" s="3" t="s">
        <v>28</v>
      </c>
      <c r="G17" s="3" t="s">
        <v>28</v>
      </c>
      <c r="H17" s="5">
        <v>6</v>
      </c>
      <c r="I17" s="5">
        <v>0</v>
      </c>
      <c r="J17" s="5">
        <v>9</v>
      </c>
      <c r="K17" s="5">
        <v>13</v>
      </c>
      <c r="L17" s="5">
        <v>6.032E-3</v>
      </c>
      <c r="M17" s="5">
        <f t="shared" si="1"/>
        <v>3196</v>
      </c>
      <c r="N17" s="5">
        <v>8</v>
      </c>
      <c r="O17" s="5">
        <v>3115</v>
      </c>
      <c r="P17" s="5">
        <v>2155</v>
      </c>
      <c r="Q17" s="5">
        <v>0</v>
      </c>
      <c r="R17" s="5">
        <v>0</v>
      </c>
      <c r="S17" s="5">
        <f t="shared" si="2"/>
        <v>2206</v>
      </c>
      <c r="T17" s="5">
        <v>0</v>
      </c>
      <c r="U17" s="5">
        <v>2</v>
      </c>
      <c r="V17" s="5">
        <v>81</v>
      </c>
      <c r="W17" s="5">
        <v>51</v>
      </c>
      <c r="X17" s="37">
        <f t="shared" si="3"/>
        <v>0.97465581977471838</v>
      </c>
      <c r="Y17" s="37">
        <f t="shared" si="4"/>
        <v>0</v>
      </c>
      <c r="Z17" s="37">
        <f t="shared" si="5"/>
        <v>2.5344180225281603E-2</v>
      </c>
      <c r="AA17" s="37">
        <f t="shared" si="6"/>
        <v>0.97688123300090657</v>
      </c>
      <c r="AB17" s="37">
        <f t="shared" si="7"/>
        <v>0</v>
      </c>
      <c r="AC17" s="37">
        <f t="shared" si="8"/>
        <v>2.3118766999093383E-2</v>
      </c>
      <c r="AD17" s="36">
        <f t="shared" si="9"/>
        <v>2.5031289111389237E-3</v>
      </c>
      <c r="AE17" s="36">
        <f t="shared" si="10"/>
        <v>3.6264732547597461E-3</v>
      </c>
      <c r="AF17" s="37">
        <f t="shared" si="11"/>
        <v>0.69230769230769229</v>
      </c>
    </row>
    <row r="18" spans="1:32" x14ac:dyDescent="0.25">
      <c r="A18" s="2" t="s">
        <v>2095</v>
      </c>
      <c r="B18" s="3" t="s">
        <v>42</v>
      </c>
      <c r="C18" s="4" t="s">
        <v>2096</v>
      </c>
      <c r="D18" s="3" t="s">
        <v>2097</v>
      </c>
      <c r="E18" s="3" t="s">
        <v>2098</v>
      </c>
      <c r="F18" s="3" t="s">
        <v>28</v>
      </c>
      <c r="G18" s="3" t="s">
        <v>28</v>
      </c>
      <c r="H18" s="5">
        <v>9</v>
      </c>
      <c r="I18" s="5">
        <v>0</v>
      </c>
      <c r="J18" s="5">
        <v>11</v>
      </c>
      <c r="K18" s="5">
        <v>12</v>
      </c>
      <c r="L18" s="5">
        <v>7.3709999999999999E-3</v>
      </c>
      <c r="M18" s="5">
        <f t="shared" si="1"/>
        <v>2405</v>
      </c>
      <c r="N18" s="5">
        <v>0</v>
      </c>
      <c r="O18" s="5">
        <v>2401</v>
      </c>
      <c r="P18" s="5">
        <v>1628</v>
      </c>
      <c r="Q18" s="5">
        <v>0</v>
      </c>
      <c r="R18" s="5">
        <v>0</v>
      </c>
      <c r="S18" s="5">
        <f t="shared" si="2"/>
        <v>1629</v>
      </c>
      <c r="T18" s="5">
        <v>2</v>
      </c>
      <c r="U18" s="5">
        <v>0</v>
      </c>
      <c r="V18" s="5">
        <v>4</v>
      </c>
      <c r="W18" s="5">
        <v>1</v>
      </c>
      <c r="X18" s="37">
        <f t="shared" si="3"/>
        <v>0.99833679833679834</v>
      </c>
      <c r="Y18" s="37">
        <f t="shared" si="4"/>
        <v>0</v>
      </c>
      <c r="Z18" s="37">
        <f t="shared" si="5"/>
        <v>1.6632016632016633E-3</v>
      </c>
      <c r="AA18" s="37">
        <f t="shared" si="6"/>
        <v>0.99938612645794966</v>
      </c>
      <c r="AB18" s="37">
        <f t="shared" si="7"/>
        <v>0</v>
      </c>
      <c r="AC18" s="37">
        <f t="shared" si="8"/>
        <v>6.1387354205033758E-4</v>
      </c>
      <c r="AD18" s="36">
        <f t="shared" si="9"/>
        <v>0</v>
      </c>
      <c r="AE18" s="36">
        <f t="shared" si="10"/>
        <v>0</v>
      </c>
      <c r="AF18" s="37">
        <f t="shared" si="11"/>
        <v>0.91666666666666663</v>
      </c>
    </row>
    <row r="19" spans="1:32" x14ac:dyDescent="0.25">
      <c r="A19" s="2" t="s">
        <v>933</v>
      </c>
      <c r="B19" s="3" t="s">
        <v>42</v>
      </c>
      <c r="C19" s="4" t="s">
        <v>934</v>
      </c>
      <c r="D19" s="3" t="s">
        <v>26</v>
      </c>
      <c r="E19" s="3" t="s">
        <v>935</v>
      </c>
      <c r="F19" s="3" t="s">
        <v>28</v>
      </c>
      <c r="G19" s="3" t="s">
        <v>28</v>
      </c>
      <c r="H19" s="5">
        <v>22</v>
      </c>
      <c r="I19" s="5">
        <v>0</v>
      </c>
      <c r="J19" s="5">
        <v>134</v>
      </c>
      <c r="K19" s="5">
        <v>176</v>
      </c>
      <c r="L19" s="5">
        <v>3.1161000000000001E-2</v>
      </c>
      <c r="M19" s="5">
        <f t="shared" si="1"/>
        <v>8621</v>
      </c>
      <c r="N19" s="5">
        <v>123</v>
      </c>
      <c r="O19" s="5">
        <v>7656</v>
      </c>
      <c r="P19" s="5">
        <v>5648</v>
      </c>
      <c r="Q19" s="5">
        <v>0</v>
      </c>
      <c r="R19" s="5">
        <v>0</v>
      </c>
      <c r="S19" s="5">
        <f t="shared" si="2"/>
        <v>6290</v>
      </c>
      <c r="T19" s="5">
        <v>33</v>
      </c>
      <c r="U19" s="5">
        <v>11</v>
      </c>
      <c r="V19" s="5">
        <v>965</v>
      </c>
      <c r="W19" s="5">
        <v>642</v>
      </c>
      <c r="X19" s="37">
        <f t="shared" si="3"/>
        <v>0.88806402969493103</v>
      </c>
      <c r="Y19" s="37">
        <f t="shared" si="4"/>
        <v>0</v>
      </c>
      <c r="Z19" s="37">
        <f t="shared" si="5"/>
        <v>0.11193597030506902</v>
      </c>
      <c r="AA19" s="37">
        <f t="shared" si="6"/>
        <v>0.89793322734499204</v>
      </c>
      <c r="AB19" s="37">
        <f t="shared" si="7"/>
        <v>0</v>
      </c>
      <c r="AC19" s="37">
        <f t="shared" si="8"/>
        <v>0.10206677265500795</v>
      </c>
      <c r="AD19" s="36">
        <f t="shared" si="9"/>
        <v>1.4267486370490662E-2</v>
      </c>
      <c r="AE19" s="36">
        <f t="shared" si="10"/>
        <v>1.9554848966613674E-2</v>
      </c>
      <c r="AF19" s="37">
        <f t="shared" si="11"/>
        <v>0.76136363636363635</v>
      </c>
    </row>
    <row r="20" spans="1:32" x14ac:dyDescent="0.25">
      <c r="A20" s="2" t="s">
        <v>1999</v>
      </c>
      <c r="B20" s="3" t="s">
        <v>42</v>
      </c>
      <c r="C20" s="4" t="s">
        <v>2000</v>
      </c>
      <c r="D20" s="3" t="s">
        <v>26</v>
      </c>
      <c r="E20" s="3" t="s">
        <v>2001</v>
      </c>
      <c r="F20" s="3" t="s">
        <v>28</v>
      </c>
      <c r="G20" s="3" t="s">
        <v>28</v>
      </c>
      <c r="H20" s="5">
        <v>92</v>
      </c>
      <c r="I20" s="5">
        <v>5</v>
      </c>
      <c r="J20" s="5">
        <v>108</v>
      </c>
      <c r="K20" s="5">
        <v>133</v>
      </c>
      <c r="L20" s="5">
        <v>7.3277999999999996E-2</v>
      </c>
      <c r="M20" s="5">
        <f t="shared" si="1"/>
        <v>3026</v>
      </c>
      <c r="N20" s="5">
        <v>63</v>
      </c>
      <c r="O20" s="5">
        <v>2546</v>
      </c>
      <c r="P20" s="5">
        <v>1815</v>
      </c>
      <c r="Q20" s="5">
        <v>0</v>
      </c>
      <c r="R20" s="5">
        <v>0</v>
      </c>
      <c r="S20" s="5">
        <f t="shared" si="2"/>
        <v>2132</v>
      </c>
      <c r="T20" s="5">
        <v>14</v>
      </c>
      <c r="U20" s="5">
        <v>2</v>
      </c>
      <c r="V20" s="5">
        <v>480</v>
      </c>
      <c r="W20" s="5">
        <v>317</v>
      </c>
      <c r="X20" s="37">
        <f t="shared" si="3"/>
        <v>0.84137475214805024</v>
      </c>
      <c r="Y20" s="37">
        <f t="shared" si="4"/>
        <v>0</v>
      </c>
      <c r="Z20" s="37">
        <f t="shared" si="5"/>
        <v>0.15862524785194976</v>
      </c>
      <c r="AA20" s="37">
        <f t="shared" si="6"/>
        <v>0.85131332082551592</v>
      </c>
      <c r="AB20" s="37">
        <f t="shared" si="7"/>
        <v>0</v>
      </c>
      <c r="AC20" s="37">
        <f t="shared" si="8"/>
        <v>0.14868667917448405</v>
      </c>
      <c r="AD20" s="36">
        <f t="shared" si="9"/>
        <v>2.0819563780568408E-2</v>
      </c>
      <c r="AE20" s="36">
        <f t="shared" si="10"/>
        <v>2.9549718574108819E-2</v>
      </c>
      <c r="AF20" s="37">
        <f t="shared" si="11"/>
        <v>0.81203007518796988</v>
      </c>
    </row>
    <row r="21" spans="1:32" x14ac:dyDescent="0.25">
      <c r="A21" s="2" t="s">
        <v>2366</v>
      </c>
      <c r="B21" s="3" t="s">
        <v>42</v>
      </c>
      <c r="C21" s="4" t="s">
        <v>2367</v>
      </c>
      <c r="D21" s="3" t="s">
        <v>206</v>
      </c>
      <c r="E21" s="3" t="s">
        <v>569</v>
      </c>
      <c r="F21" s="3" t="s">
        <v>28</v>
      </c>
      <c r="G21" s="3" t="s">
        <v>28</v>
      </c>
      <c r="H21" s="5">
        <v>13</v>
      </c>
      <c r="I21" s="5">
        <v>1</v>
      </c>
      <c r="J21" s="5">
        <v>17</v>
      </c>
      <c r="K21" s="5">
        <v>17</v>
      </c>
      <c r="L21" s="5">
        <v>1.7801000000000001E-2</v>
      </c>
      <c r="M21" s="5">
        <f t="shared" si="1"/>
        <v>1288</v>
      </c>
      <c r="N21" s="5">
        <v>0</v>
      </c>
      <c r="O21" s="5">
        <v>1288</v>
      </c>
      <c r="P21" s="5">
        <v>955</v>
      </c>
      <c r="Q21" s="5">
        <v>0</v>
      </c>
      <c r="R21" s="5">
        <v>0</v>
      </c>
      <c r="S21" s="5">
        <f t="shared" si="2"/>
        <v>955</v>
      </c>
      <c r="T21" s="5">
        <v>4</v>
      </c>
      <c r="U21" s="5">
        <v>0</v>
      </c>
      <c r="V21" s="5">
        <v>0</v>
      </c>
      <c r="W21" s="5">
        <v>0</v>
      </c>
      <c r="X21" s="37">
        <f t="shared" si="3"/>
        <v>1</v>
      </c>
      <c r="Y21" s="37">
        <f t="shared" si="4"/>
        <v>0</v>
      </c>
      <c r="Z21" s="37">
        <f t="shared" si="5"/>
        <v>0</v>
      </c>
      <c r="AA21" s="37">
        <f t="shared" si="6"/>
        <v>1</v>
      </c>
      <c r="AB21" s="37">
        <f t="shared" si="7"/>
        <v>0</v>
      </c>
      <c r="AC21" s="37">
        <f t="shared" si="8"/>
        <v>0</v>
      </c>
      <c r="AD21" s="36">
        <f t="shared" si="9"/>
        <v>0</v>
      </c>
      <c r="AE21" s="36">
        <f t="shared" si="10"/>
        <v>0</v>
      </c>
      <c r="AF21" s="37">
        <f t="shared" si="11"/>
        <v>1</v>
      </c>
    </row>
    <row r="22" spans="1:32" x14ac:dyDescent="0.25">
      <c r="A22" s="2" t="s">
        <v>2228</v>
      </c>
      <c r="B22" s="3" t="s">
        <v>42</v>
      </c>
      <c r="C22" s="4" t="s">
        <v>2229</v>
      </c>
      <c r="D22" s="3" t="s">
        <v>26</v>
      </c>
      <c r="E22" s="3" t="s">
        <v>2230</v>
      </c>
      <c r="F22" s="3" t="s">
        <v>28</v>
      </c>
      <c r="G22" s="3" t="s">
        <v>28</v>
      </c>
      <c r="H22" s="5">
        <v>6</v>
      </c>
      <c r="I22" s="5">
        <v>0</v>
      </c>
      <c r="J22" s="5">
        <v>24</v>
      </c>
      <c r="K22" s="5">
        <v>26</v>
      </c>
      <c r="L22" s="5">
        <v>1.9033999999999999E-2</v>
      </c>
      <c r="M22" s="5">
        <f t="shared" si="1"/>
        <v>1835</v>
      </c>
      <c r="N22" s="5">
        <v>22</v>
      </c>
      <c r="O22" s="5">
        <v>1833</v>
      </c>
      <c r="P22" s="5">
        <v>1366</v>
      </c>
      <c r="Q22" s="5">
        <v>0</v>
      </c>
      <c r="R22" s="5">
        <v>0</v>
      </c>
      <c r="S22" s="5">
        <f t="shared" si="2"/>
        <v>1367</v>
      </c>
      <c r="T22" s="5">
        <v>0</v>
      </c>
      <c r="U22" s="5">
        <v>0</v>
      </c>
      <c r="V22" s="5">
        <v>2</v>
      </c>
      <c r="W22" s="5">
        <v>1</v>
      </c>
      <c r="X22" s="37">
        <f t="shared" si="3"/>
        <v>0.99891008174386919</v>
      </c>
      <c r="Y22" s="37">
        <f t="shared" si="4"/>
        <v>0</v>
      </c>
      <c r="Z22" s="37">
        <f t="shared" si="5"/>
        <v>1.0899182561307902E-3</v>
      </c>
      <c r="AA22" s="37">
        <f t="shared" si="6"/>
        <v>0.99926847110460859</v>
      </c>
      <c r="AB22" s="37">
        <f t="shared" si="7"/>
        <v>0</v>
      </c>
      <c r="AC22" s="37">
        <f t="shared" si="8"/>
        <v>7.3152889539136799E-4</v>
      </c>
      <c r="AD22" s="36">
        <f t="shared" si="9"/>
        <v>1.1989100817438692E-2</v>
      </c>
      <c r="AE22" s="36">
        <f t="shared" si="10"/>
        <v>1.6093635698610095E-2</v>
      </c>
      <c r="AF22" s="37">
        <f t="shared" si="11"/>
        <v>0.92307692307692313</v>
      </c>
    </row>
    <row r="23" spans="1:32" x14ac:dyDescent="0.25">
      <c r="A23" s="2" t="s">
        <v>2433</v>
      </c>
      <c r="B23" s="3" t="s">
        <v>42</v>
      </c>
      <c r="C23" s="4" t="s">
        <v>2434</v>
      </c>
      <c r="D23" s="3" t="s">
        <v>26</v>
      </c>
      <c r="E23" s="3" t="s">
        <v>2435</v>
      </c>
      <c r="F23" s="3" t="s">
        <v>28</v>
      </c>
      <c r="G23" s="3" t="s">
        <v>28</v>
      </c>
      <c r="H23" s="5">
        <v>5</v>
      </c>
      <c r="I23" s="5">
        <v>0</v>
      </c>
      <c r="J23" s="5">
        <v>52</v>
      </c>
      <c r="K23" s="5">
        <v>52</v>
      </c>
      <c r="L23" s="5">
        <v>7.9027E-2</v>
      </c>
      <c r="M23" s="5">
        <f t="shared" si="1"/>
        <v>892</v>
      </c>
      <c r="N23" s="5">
        <v>47</v>
      </c>
      <c r="O23" s="5">
        <v>892</v>
      </c>
      <c r="P23" s="5">
        <v>658</v>
      </c>
      <c r="Q23" s="5">
        <v>0</v>
      </c>
      <c r="R23" s="5">
        <v>0</v>
      </c>
      <c r="S23" s="5">
        <f t="shared" si="2"/>
        <v>658</v>
      </c>
      <c r="T23" s="5">
        <v>1</v>
      </c>
      <c r="U23" s="5">
        <v>0</v>
      </c>
      <c r="V23" s="5">
        <v>0</v>
      </c>
      <c r="W23" s="5">
        <v>0</v>
      </c>
      <c r="X23" s="37">
        <f t="shared" si="3"/>
        <v>1</v>
      </c>
      <c r="Y23" s="37">
        <f t="shared" si="4"/>
        <v>0</v>
      </c>
      <c r="Z23" s="37">
        <f t="shared" si="5"/>
        <v>0</v>
      </c>
      <c r="AA23" s="37">
        <f t="shared" si="6"/>
        <v>1</v>
      </c>
      <c r="AB23" s="37">
        <f t="shared" si="7"/>
        <v>0</v>
      </c>
      <c r="AC23" s="37">
        <f t="shared" si="8"/>
        <v>0</v>
      </c>
      <c r="AD23" s="36">
        <f t="shared" si="9"/>
        <v>5.2690582959641255E-2</v>
      </c>
      <c r="AE23" s="36">
        <f t="shared" si="10"/>
        <v>7.1428571428571425E-2</v>
      </c>
      <c r="AF23" s="37">
        <f t="shared" si="11"/>
        <v>1</v>
      </c>
    </row>
    <row r="24" spans="1:32" x14ac:dyDescent="0.25">
      <c r="A24" s="2" t="s">
        <v>1770</v>
      </c>
      <c r="B24" s="3" t="s">
        <v>42</v>
      </c>
      <c r="C24" s="4" t="s">
        <v>1771</v>
      </c>
      <c r="D24" s="3" t="s">
        <v>26</v>
      </c>
      <c r="E24" s="3" t="s">
        <v>1772</v>
      </c>
      <c r="F24" s="3" t="s">
        <v>28</v>
      </c>
      <c r="G24" s="3" t="s">
        <v>28</v>
      </c>
      <c r="H24" s="5">
        <v>134</v>
      </c>
      <c r="I24" s="5">
        <v>3</v>
      </c>
      <c r="J24" s="5">
        <v>190</v>
      </c>
      <c r="K24" s="5">
        <v>202</v>
      </c>
      <c r="L24" s="5">
        <v>8.7107000000000004E-2</v>
      </c>
      <c r="M24" s="5">
        <f t="shared" si="1"/>
        <v>3208</v>
      </c>
      <c r="N24" s="5">
        <v>134</v>
      </c>
      <c r="O24" s="5">
        <v>3200</v>
      </c>
      <c r="P24" s="5">
        <v>2319</v>
      </c>
      <c r="Q24" s="5">
        <v>0</v>
      </c>
      <c r="R24" s="5">
        <v>0</v>
      </c>
      <c r="S24" s="5">
        <f t="shared" si="2"/>
        <v>2324</v>
      </c>
      <c r="T24" s="5">
        <v>2</v>
      </c>
      <c r="U24" s="5">
        <v>0</v>
      </c>
      <c r="V24" s="5">
        <v>8</v>
      </c>
      <c r="W24" s="5">
        <v>5</v>
      </c>
      <c r="X24" s="37">
        <f t="shared" si="3"/>
        <v>0.99750623441396513</v>
      </c>
      <c r="Y24" s="37">
        <f t="shared" si="4"/>
        <v>0</v>
      </c>
      <c r="Z24" s="37">
        <f t="shared" si="5"/>
        <v>2.4937655860349127E-3</v>
      </c>
      <c r="AA24" s="37">
        <f t="shared" si="6"/>
        <v>0.99784853700516352</v>
      </c>
      <c r="AB24" s="37">
        <f t="shared" si="7"/>
        <v>0</v>
      </c>
      <c r="AC24" s="37">
        <f t="shared" si="8"/>
        <v>2.1514629948364886E-3</v>
      </c>
      <c r="AD24" s="36">
        <f t="shared" si="9"/>
        <v>4.1770573566084788E-2</v>
      </c>
      <c r="AE24" s="36">
        <f t="shared" si="10"/>
        <v>5.7659208261617897E-2</v>
      </c>
      <c r="AF24" s="37">
        <f t="shared" si="11"/>
        <v>0.94059405940594054</v>
      </c>
    </row>
    <row r="25" spans="1:32" x14ac:dyDescent="0.25">
      <c r="A25" s="2" t="s">
        <v>735</v>
      </c>
      <c r="B25" s="3" t="s">
        <v>42</v>
      </c>
      <c r="C25" s="4" t="s">
        <v>736</v>
      </c>
      <c r="D25" s="3" t="s">
        <v>26</v>
      </c>
      <c r="E25" s="3" t="s">
        <v>737</v>
      </c>
      <c r="F25" s="3" t="s">
        <v>28</v>
      </c>
      <c r="G25" s="3" t="s">
        <v>28</v>
      </c>
      <c r="H25" s="5">
        <v>474</v>
      </c>
      <c r="I25" s="5">
        <v>6</v>
      </c>
      <c r="J25" s="5">
        <v>307</v>
      </c>
      <c r="K25" s="5">
        <v>540</v>
      </c>
      <c r="L25" s="5">
        <v>7.8295000000000003E-2</v>
      </c>
      <c r="M25" s="5">
        <f t="shared" si="1"/>
        <v>12874</v>
      </c>
      <c r="N25" s="5">
        <v>167</v>
      </c>
      <c r="O25" s="5">
        <v>10077</v>
      </c>
      <c r="P25" s="5">
        <v>6897</v>
      </c>
      <c r="Q25" s="5">
        <v>0</v>
      </c>
      <c r="R25" s="5">
        <v>0</v>
      </c>
      <c r="S25" s="5">
        <f t="shared" si="2"/>
        <v>8498</v>
      </c>
      <c r="T25" s="5">
        <v>14</v>
      </c>
      <c r="U25" s="5">
        <v>50</v>
      </c>
      <c r="V25" s="5">
        <v>2797</v>
      </c>
      <c r="W25" s="5">
        <v>1601</v>
      </c>
      <c r="X25" s="37">
        <f t="shared" si="3"/>
        <v>0.78274040702190462</v>
      </c>
      <c r="Y25" s="37">
        <f t="shared" si="4"/>
        <v>0</v>
      </c>
      <c r="Z25" s="37">
        <f t="shared" si="5"/>
        <v>0.21725959297809538</v>
      </c>
      <c r="AA25" s="37">
        <f t="shared" si="6"/>
        <v>0.81160273005413042</v>
      </c>
      <c r="AB25" s="37">
        <f t="shared" si="7"/>
        <v>0</v>
      </c>
      <c r="AC25" s="37">
        <f t="shared" si="8"/>
        <v>0.18839726994586961</v>
      </c>
      <c r="AD25" s="36">
        <f t="shared" si="9"/>
        <v>1.2971881311169799E-2</v>
      </c>
      <c r="AE25" s="36">
        <f t="shared" si="10"/>
        <v>1.9651682748882088E-2</v>
      </c>
      <c r="AF25" s="37">
        <f t="shared" si="11"/>
        <v>0.56851851851851853</v>
      </c>
    </row>
    <row r="26" spans="1:32" x14ac:dyDescent="0.25">
      <c r="A26" s="2" t="s">
        <v>2378</v>
      </c>
      <c r="B26" s="3" t="s">
        <v>42</v>
      </c>
      <c r="C26" s="4" t="s">
        <v>2379</v>
      </c>
      <c r="D26" s="3" t="s">
        <v>26</v>
      </c>
      <c r="E26" s="3" t="s">
        <v>2380</v>
      </c>
      <c r="F26" s="3" t="s">
        <v>28</v>
      </c>
      <c r="G26" s="3" t="s">
        <v>28</v>
      </c>
      <c r="H26" s="5">
        <v>4</v>
      </c>
      <c r="I26" s="5">
        <v>0</v>
      </c>
      <c r="J26" s="5">
        <v>17</v>
      </c>
      <c r="K26" s="5">
        <v>19</v>
      </c>
      <c r="L26" s="5">
        <v>2.0652E-2</v>
      </c>
      <c r="M26" s="5">
        <f t="shared" si="1"/>
        <v>1245</v>
      </c>
      <c r="N26" s="5">
        <v>16</v>
      </c>
      <c r="O26" s="5">
        <v>1242</v>
      </c>
      <c r="P26" s="5">
        <v>920</v>
      </c>
      <c r="Q26" s="5">
        <v>0</v>
      </c>
      <c r="R26" s="5">
        <v>0</v>
      </c>
      <c r="S26" s="5">
        <f t="shared" si="2"/>
        <v>921</v>
      </c>
      <c r="T26" s="5">
        <v>1</v>
      </c>
      <c r="U26" s="5">
        <v>0</v>
      </c>
      <c r="V26" s="5">
        <v>3</v>
      </c>
      <c r="W26" s="5">
        <v>1</v>
      </c>
      <c r="X26" s="37">
        <f t="shared" si="3"/>
        <v>0.99759036144578317</v>
      </c>
      <c r="Y26" s="37">
        <f t="shared" si="4"/>
        <v>0</v>
      </c>
      <c r="Z26" s="37">
        <f t="shared" si="5"/>
        <v>2.4096385542168677E-3</v>
      </c>
      <c r="AA26" s="37">
        <f t="shared" si="6"/>
        <v>0.998914223669924</v>
      </c>
      <c r="AB26" s="37">
        <f t="shared" si="7"/>
        <v>0</v>
      </c>
      <c r="AC26" s="37">
        <f t="shared" si="8"/>
        <v>1.0857763300760044E-3</v>
      </c>
      <c r="AD26" s="36">
        <f t="shared" si="9"/>
        <v>1.285140562248996E-2</v>
      </c>
      <c r="AE26" s="36">
        <f t="shared" si="10"/>
        <v>1.737242128121607E-2</v>
      </c>
      <c r="AF26" s="37">
        <f t="shared" si="11"/>
        <v>0.89473684210526316</v>
      </c>
    </row>
    <row r="27" spans="1:32" x14ac:dyDescent="0.25">
      <c r="A27" s="2" t="s">
        <v>2164</v>
      </c>
      <c r="B27" s="3" t="s">
        <v>42</v>
      </c>
      <c r="C27" s="4" t="s">
        <v>2165</v>
      </c>
      <c r="D27" s="3" t="s">
        <v>26</v>
      </c>
      <c r="E27" s="3" t="s">
        <v>2166</v>
      </c>
      <c r="F27" s="3" t="s">
        <v>28</v>
      </c>
      <c r="G27" s="3" t="s">
        <v>28</v>
      </c>
      <c r="H27" s="5">
        <v>17</v>
      </c>
      <c r="I27" s="5">
        <v>0</v>
      </c>
      <c r="J27" s="5">
        <v>144</v>
      </c>
      <c r="K27" s="5">
        <v>151</v>
      </c>
      <c r="L27" s="5">
        <v>0.10202700000000001</v>
      </c>
      <c r="M27" s="5">
        <f t="shared" si="1"/>
        <v>2026</v>
      </c>
      <c r="N27" s="5">
        <v>146</v>
      </c>
      <c r="O27" s="5">
        <v>2023</v>
      </c>
      <c r="P27" s="5">
        <v>1480</v>
      </c>
      <c r="Q27" s="5">
        <v>0</v>
      </c>
      <c r="R27" s="5">
        <v>0</v>
      </c>
      <c r="S27" s="5">
        <f t="shared" si="2"/>
        <v>1481</v>
      </c>
      <c r="T27" s="5">
        <v>1</v>
      </c>
      <c r="U27" s="5">
        <v>0</v>
      </c>
      <c r="V27" s="5">
        <v>3</v>
      </c>
      <c r="W27" s="5">
        <v>1</v>
      </c>
      <c r="X27" s="37">
        <f t="shared" si="3"/>
        <v>0.99851924975320827</v>
      </c>
      <c r="Y27" s="37">
        <f t="shared" si="4"/>
        <v>0</v>
      </c>
      <c r="Z27" s="37">
        <f t="shared" si="5"/>
        <v>1.4807502467917078E-3</v>
      </c>
      <c r="AA27" s="37">
        <f t="shared" si="6"/>
        <v>0.9993247805536799</v>
      </c>
      <c r="AB27" s="37">
        <f t="shared" si="7"/>
        <v>0</v>
      </c>
      <c r="AC27" s="37">
        <f t="shared" si="8"/>
        <v>6.7521944632005406E-4</v>
      </c>
      <c r="AD27" s="36">
        <f t="shared" si="9"/>
        <v>7.2063178677196443E-2</v>
      </c>
      <c r="AE27" s="36">
        <f t="shared" si="10"/>
        <v>9.8582039162727883E-2</v>
      </c>
      <c r="AF27" s="37">
        <f t="shared" si="11"/>
        <v>0.95364238410596025</v>
      </c>
    </row>
    <row r="28" spans="1:32" x14ac:dyDescent="0.25">
      <c r="A28" s="2" t="s">
        <v>1205</v>
      </c>
      <c r="B28" s="3" t="s">
        <v>42</v>
      </c>
      <c r="C28" s="4" t="s">
        <v>1206</v>
      </c>
      <c r="D28" s="3" t="s">
        <v>26</v>
      </c>
      <c r="E28" s="3" t="s">
        <v>1207</v>
      </c>
      <c r="F28" s="3" t="s">
        <v>28</v>
      </c>
      <c r="G28" s="3" t="s">
        <v>28</v>
      </c>
      <c r="H28" s="5">
        <v>93</v>
      </c>
      <c r="I28" s="5">
        <v>1</v>
      </c>
      <c r="J28" s="5">
        <v>128</v>
      </c>
      <c r="K28" s="5">
        <v>174</v>
      </c>
      <c r="L28" s="5">
        <v>4.0626000000000002E-2</v>
      </c>
      <c r="M28" s="5">
        <f t="shared" si="1"/>
        <v>7156</v>
      </c>
      <c r="N28" s="5">
        <v>117</v>
      </c>
      <c r="O28" s="5">
        <v>6014</v>
      </c>
      <c r="P28" s="5">
        <v>4283</v>
      </c>
      <c r="Q28" s="5">
        <v>0</v>
      </c>
      <c r="R28" s="5">
        <v>0</v>
      </c>
      <c r="S28" s="5">
        <f t="shared" si="2"/>
        <v>5016</v>
      </c>
      <c r="T28" s="5">
        <v>16</v>
      </c>
      <c r="U28" s="5">
        <v>6</v>
      </c>
      <c r="V28" s="5">
        <v>1142</v>
      </c>
      <c r="W28" s="5">
        <v>733</v>
      </c>
      <c r="X28" s="37">
        <f t="shared" si="3"/>
        <v>0.84041363890441589</v>
      </c>
      <c r="Y28" s="37">
        <f t="shared" si="4"/>
        <v>0</v>
      </c>
      <c r="Z28" s="37">
        <f t="shared" si="5"/>
        <v>0.15958636109558413</v>
      </c>
      <c r="AA28" s="37">
        <f t="shared" si="6"/>
        <v>0.85386762360446566</v>
      </c>
      <c r="AB28" s="37">
        <f t="shared" si="7"/>
        <v>0</v>
      </c>
      <c r="AC28" s="37">
        <f t="shared" si="8"/>
        <v>0.14613237639553428</v>
      </c>
      <c r="AD28" s="36">
        <f t="shared" si="9"/>
        <v>1.6349916154276133E-2</v>
      </c>
      <c r="AE28" s="36">
        <f t="shared" si="10"/>
        <v>2.3325358851674641E-2</v>
      </c>
      <c r="AF28" s="37">
        <f t="shared" si="11"/>
        <v>0.73563218390804597</v>
      </c>
    </row>
    <row r="29" spans="1:32" x14ac:dyDescent="0.25">
      <c r="A29" s="2" t="s">
        <v>1542</v>
      </c>
      <c r="B29" s="3" t="s">
        <v>42</v>
      </c>
      <c r="C29" s="4" t="s">
        <v>1543</v>
      </c>
      <c r="D29" s="3" t="s">
        <v>26</v>
      </c>
      <c r="E29" s="3" t="s">
        <v>1544</v>
      </c>
      <c r="F29" s="3" t="s">
        <v>28</v>
      </c>
      <c r="G29" s="3" t="s">
        <v>28</v>
      </c>
      <c r="H29" s="5">
        <v>33</v>
      </c>
      <c r="I29" s="5">
        <v>0</v>
      </c>
      <c r="J29" s="5">
        <v>71</v>
      </c>
      <c r="K29" s="5">
        <v>95</v>
      </c>
      <c r="L29" s="5">
        <v>3.1015000000000001E-2</v>
      </c>
      <c r="M29" s="5">
        <f t="shared" si="1"/>
        <v>5249</v>
      </c>
      <c r="N29" s="5">
        <v>57</v>
      </c>
      <c r="O29" s="5">
        <v>4250</v>
      </c>
      <c r="P29" s="5">
        <v>3063</v>
      </c>
      <c r="Q29" s="5">
        <v>0</v>
      </c>
      <c r="R29" s="5">
        <v>0</v>
      </c>
      <c r="S29" s="5">
        <f t="shared" si="2"/>
        <v>3769</v>
      </c>
      <c r="T29" s="5">
        <v>10</v>
      </c>
      <c r="U29" s="5">
        <v>11</v>
      </c>
      <c r="V29" s="5">
        <v>999</v>
      </c>
      <c r="W29" s="5">
        <v>706</v>
      </c>
      <c r="X29" s="37">
        <f t="shared" si="3"/>
        <v>0.80967803391122117</v>
      </c>
      <c r="Y29" s="37">
        <f t="shared" si="4"/>
        <v>0</v>
      </c>
      <c r="Z29" s="37">
        <f t="shared" si="5"/>
        <v>0.19032196608877883</v>
      </c>
      <c r="AA29" s="37">
        <f t="shared" si="6"/>
        <v>0.81268240912708944</v>
      </c>
      <c r="AB29" s="37">
        <f t="shared" si="7"/>
        <v>0</v>
      </c>
      <c r="AC29" s="37">
        <f t="shared" si="8"/>
        <v>0.18731759087291058</v>
      </c>
      <c r="AD29" s="36">
        <f t="shared" si="9"/>
        <v>1.0859211278338731E-2</v>
      </c>
      <c r="AE29" s="36">
        <f t="shared" si="10"/>
        <v>1.5123374900504112E-2</v>
      </c>
      <c r="AF29" s="37">
        <f t="shared" si="11"/>
        <v>0.74736842105263157</v>
      </c>
    </row>
    <row r="30" spans="1:32" x14ac:dyDescent="0.25">
      <c r="A30" s="2" t="s">
        <v>950</v>
      </c>
      <c r="B30" s="3" t="s">
        <v>42</v>
      </c>
      <c r="C30" s="4" t="s">
        <v>951</v>
      </c>
      <c r="D30" s="3" t="s">
        <v>26</v>
      </c>
      <c r="E30" s="3" t="s">
        <v>952</v>
      </c>
      <c r="F30" s="3" t="s">
        <v>28</v>
      </c>
      <c r="G30" s="3" t="s">
        <v>28</v>
      </c>
      <c r="H30" s="5">
        <v>389</v>
      </c>
      <c r="I30" s="5">
        <v>11</v>
      </c>
      <c r="J30" s="5">
        <v>374</v>
      </c>
      <c r="K30" s="5">
        <v>412</v>
      </c>
      <c r="L30" s="5">
        <v>7.4074000000000001E-2</v>
      </c>
      <c r="M30" s="5">
        <f t="shared" si="1"/>
        <v>8360</v>
      </c>
      <c r="N30" s="5">
        <v>104</v>
      </c>
      <c r="O30" s="5">
        <v>7633</v>
      </c>
      <c r="P30" s="5">
        <v>5562</v>
      </c>
      <c r="Q30" s="5">
        <v>0</v>
      </c>
      <c r="R30" s="5">
        <v>0</v>
      </c>
      <c r="S30" s="5">
        <f t="shared" si="2"/>
        <v>6038</v>
      </c>
      <c r="T30" s="5">
        <v>37</v>
      </c>
      <c r="U30" s="5">
        <v>10</v>
      </c>
      <c r="V30" s="5">
        <v>727</v>
      </c>
      <c r="W30" s="5">
        <v>476</v>
      </c>
      <c r="X30" s="37">
        <f t="shared" si="3"/>
        <v>0.91303827751196176</v>
      </c>
      <c r="Y30" s="37">
        <f t="shared" si="4"/>
        <v>0</v>
      </c>
      <c r="Z30" s="37">
        <f t="shared" si="5"/>
        <v>8.6961722488038282E-2</v>
      </c>
      <c r="AA30" s="37">
        <f t="shared" si="6"/>
        <v>0.9211659489897317</v>
      </c>
      <c r="AB30" s="37">
        <f t="shared" si="7"/>
        <v>0</v>
      </c>
      <c r="AC30" s="37">
        <f t="shared" si="8"/>
        <v>7.8834051010268302E-2</v>
      </c>
      <c r="AD30" s="36">
        <f t="shared" si="9"/>
        <v>1.2440191387559809E-2</v>
      </c>
      <c r="AE30" s="36">
        <f t="shared" si="10"/>
        <v>1.7224246439218285E-2</v>
      </c>
      <c r="AF30" s="37">
        <f t="shared" si="11"/>
        <v>0.90776699029126218</v>
      </c>
    </row>
    <row r="31" spans="1:32" x14ac:dyDescent="0.25">
      <c r="A31" s="2" t="s">
        <v>198</v>
      </c>
      <c r="B31" s="3" t="s">
        <v>42</v>
      </c>
      <c r="C31" s="4" t="s">
        <v>199</v>
      </c>
      <c r="D31" s="3" t="s">
        <v>26</v>
      </c>
      <c r="E31" s="3" t="s">
        <v>200</v>
      </c>
      <c r="F31" s="3" t="s">
        <v>28</v>
      </c>
      <c r="G31" s="3" t="s">
        <v>28</v>
      </c>
      <c r="H31" s="5">
        <v>3459</v>
      </c>
      <c r="I31" s="5">
        <v>104</v>
      </c>
      <c r="J31" s="5">
        <v>2730</v>
      </c>
      <c r="K31" s="5">
        <v>3572</v>
      </c>
      <c r="L31" s="5">
        <v>0.18077799999999999</v>
      </c>
      <c r="M31" s="5">
        <f t="shared" si="1"/>
        <v>48157</v>
      </c>
      <c r="N31" s="5">
        <v>1650</v>
      </c>
      <c r="O31" s="5">
        <v>32034</v>
      </c>
      <c r="P31" s="5">
        <v>19759</v>
      </c>
      <c r="Q31" s="5">
        <v>0</v>
      </c>
      <c r="R31" s="5">
        <v>0</v>
      </c>
      <c r="S31" s="5">
        <f t="shared" si="2"/>
        <v>29891</v>
      </c>
      <c r="T31" s="5">
        <v>248</v>
      </c>
      <c r="U31" s="5">
        <v>169</v>
      </c>
      <c r="V31" s="5">
        <v>16123</v>
      </c>
      <c r="W31" s="5">
        <v>10132</v>
      </c>
      <c r="X31" s="37">
        <f t="shared" si="3"/>
        <v>0.66519924413896214</v>
      </c>
      <c r="Y31" s="37">
        <f t="shared" si="4"/>
        <v>0</v>
      </c>
      <c r="Z31" s="37">
        <f t="shared" si="5"/>
        <v>0.33480075586103786</v>
      </c>
      <c r="AA31" s="37">
        <f t="shared" si="6"/>
        <v>0.66103509417550432</v>
      </c>
      <c r="AB31" s="37">
        <f t="shared" si="7"/>
        <v>0</v>
      </c>
      <c r="AC31" s="37">
        <f t="shared" si="8"/>
        <v>0.33896490582449568</v>
      </c>
      <c r="AD31" s="36">
        <f t="shared" si="9"/>
        <v>3.4262931661025398E-2</v>
      </c>
      <c r="AE31" s="36">
        <f t="shared" si="10"/>
        <v>5.5200562042086246E-2</v>
      </c>
      <c r="AF31" s="37">
        <f t="shared" si="11"/>
        <v>0.7642777155655095</v>
      </c>
    </row>
    <row r="32" spans="1:32" x14ac:dyDescent="0.25">
      <c r="A32" s="2" t="s">
        <v>1267</v>
      </c>
      <c r="B32" s="3" t="s">
        <v>42</v>
      </c>
      <c r="C32" s="4" t="s">
        <v>1268</v>
      </c>
      <c r="D32" s="3" t="s">
        <v>26</v>
      </c>
      <c r="E32" s="3" t="s">
        <v>1269</v>
      </c>
      <c r="F32" s="3" t="s">
        <v>28</v>
      </c>
      <c r="G32" s="3" t="s">
        <v>28</v>
      </c>
      <c r="H32" s="5">
        <v>54</v>
      </c>
      <c r="I32" s="5">
        <v>0</v>
      </c>
      <c r="J32" s="5">
        <v>276</v>
      </c>
      <c r="K32" s="5">
        <v>295</v>
      </c>
      <c r="L32" s="5">
        <v>7.3291999999999996E-2</v>
      </c>
      <c r="M32" s="5">
        <f t="shared" si="1"/>
        <v>5722</v>
      </c>
      <c r="N32" s="5">
        <v>248</v>
      </c>
      <c r="O32" s="5">
        <v>5500</v>
      </c>
      <c r="P32" s="5">
        <v>4025</v>
      </c>
      <c r="Q32" s="5">
        <v>0</v>
      </c>
      <c r="R32" s="5">
        <v>0</v>
      </c>
      <c r="S32" s="5">
        <f t="shared" si="2"/>
        <v>4186</v>
      </c>
      <c r="T32" s="5">
        <v>24</v>
      </c>
      <c r="U32" s="5">
        <v>6</v>
      </c>
      <c r="V32" s="5">
        <v>222</v>
      </c>
      <c r="W32" s="5">
        <v>161</v>
      </c>
      <c r="X32" s="37">
        <f t="shared" si="3"/>
        <v>0.96120237679133169</v>
      </c>
      <c r="Y32" s="37">
        <f t="shared" si="4"/>
        <v>0</v>
      </c>
      <c r="Z32" s="37">
        <f t="shared" si="5"/>
        <v>3.8797623208668301E-2</v>
      </c>
      <c r="AA32" s="37">
        <f t="shared" si="6"/>
        <v>0.96153846153846156</v>
      </c>
      <c r="AB32" s="37">
        <f t="shared" si="7"/>
        <v>0</v>
      </c>
      <c r="AC32" s="37">
        <f t="shared" si="8"/>
        <v>3.8461538461538464E-2</v>
      </c>
      <c r="AD32" s="36">
        <f t="shared" si="9"/>
        <v>4.3341488989863682E-2</v>
      </c>
      <c r="AE32" s="36">
        <f t="shared" si="10"/>
        <v>5.9245102723363592E-2</v>
      </c>
      <c r="AF32" s="37">
        <f t="shared" si="11"/>
        <v>0.93559322033898307</v>
      </c>
    </row>
    <row r="33" spans="1:32" x14ac:dyDescent="0.25">
      <c r="A33" s="2" t="s">
        <v>2329</v>
      </c>
      <c r="B33" s="3" t="s">
        <v>42</v>
      </c>
      <c r="C33" s="4" t="s">
        <v>2330</v>
      </c>
      <c r="D33" s="3" t="s">
        <v>26</v>
      </c>
      <c r="E33" s="3" t="s">
        <v>1105</v>
      </c>
      <c r="F33" s="3" t="s">
        <v>28</v>
      </c>
      <c r="G33" s="3" t="s">
        <v>28</v>
      </c>
      <c r="H33" s="5">
        <v>14</v>
      </c>
      <c r="I33" s="5">
        <v>0</v>
      </c>
      <c r="J33" s="5">
        <v>18</v>
      </c>
      <c r="K33" s="5">
        <v>19</v>
      </c>
      <c r="L33" s="5">
        <v>1.7086E-2</v>
      </c>
      <c r="M33" s="5">
        <f t="shared" si="1"/>
        <v>1783</v>
      </c>
      <c r="N33" s="5">
        <v>8</v>
      </c>
      <c r="O33" s="5">
        <v>1529</v>
      </c>
      <c r="P33" s="5">
        <v>1112</v>
      </c>
      <c r="Q33" s="5">
        <v>0</v>
      </c>
      <c r="R33" s="5">
        <v>0</v>
      </c>
      <c r="S33" s="5">
        <f t="shared" si="2"/>
        <v>1303</v>
      </c>
      <c r="T33" s="5">
        <v>6</v>
      </c>
      <c r="U33" s="5">
        <v>2</v>
      </c>
      <c r="V33" s="5">
        <v>254</v>
      </c>
      <c r="W33" s="5">
        <v>191</v>
      </c>
      <c r="X33" s="37">
        <f t="shared" si="3"/>
        <v>0.85754346606842402</v>
      </c>
      <c r="Y33" s="37">
        <f t="shared" si="4"/>
        <v>0</v>
      </c>
      <c r="Z33" s="37">
        <f t="shared" si="5"/>
        <v>0.14245653393157601</v>
      </c>
      <c r="AA33" s="37">
        <f t="shared" si="6"/>
        <v>0.85341519570222568</v>
      </c>
      <c r="AB33" s="37">
        <f t="shared" si="7"/>
        <v>0</v>
      </c>
      <c r="AC33" s="37">
        <f t="shared" si="8"/>
        <v>0.14658480429777437</v>
      </c>
      <c r="AD33" s="36">
        <f t="shared" si="9"/>
        <v>4.4868199663488503E-3</v>
      </c>
      <c r="AE33" s="36">
        <f t="shared" si="10"/>
        <v>6.1396776669224865E-3</v>
      </c>
      <c r="AF33" s="37">
        <f t="shared" si="11"/>
        <v>0.94736842105263153</v>
      </c>
    </row>
    <row r="34" spans="1:32" x14ac:dyDescent="0.25">
      <c r="A34" s="2" t="s">
        <v>1001</v>
      </c>
      <c r="B34" s="3" t="s">
        <v>42</v>
      </c>
      <c r="C34" s="4" t="s">
        <v>1002</v>
      </c>
      <c r="D34" s="3" t="s">
        <v>26</v>
      </c>
      <c r="E34" s="3" t="s">
        <v>1003</v>
      </c>
      <c r="F34" s="3" t="s">
        <v>28</v>
      </c>
      <c r="G34" s="3" t="s">
        <v>28</v>
      </c>
      <c r="H34" s="5">
        <v>474</v>
      </c>
      <c r="I34" s="5">
        <v>14</v>
      </c>
      <c r="J34" s="5">
        <v>675</v>
      </c>
      <c r="K34" s="5">
        <v>738</v>
      </c>
      <c r="L34" s="5">
        <v>0.13761000000000001</v>
      </c>
      <c r="M34" s="5">
        <f t="shared" si="1"/>
        <v>7732</v>
      </c>
      <c r="N34" s="5">
        <v>474</v>
      </c>
      <c r="O34" s="5">
        <v>7344</v>
      </c>
      <c r="P34" s="5">
        <v>5363</v>
      </c>
      <c r="Q34" s="5">
        <v>0</v>
      </c>
      <c r="R34" s="5">
        <v>0</v>
      </c>
      <c r="S34" s="5">
        <f t="shared" si="2"/>
        <v>5641</v>
      </c>
      <c r="T34" s="5">
        <v>19</v>
      </c>
      <c r="U34" s="5">
        <v>7</v>
      </c>
      <c r="V34" s="5">
        <v>388</v>
      </c>
      <c r="W34" s="5">
        <v>278</v>
      </c>
      <c r="X34" s="37">
        <f t="shared" si="3"/>
        <v>0.94981893429901709</v>
      </c>
      <c r="Y34" s="37">
        <f t="shared" si="4"/>
        <v>0</v>
      </c>
      <c r="Z34" s="37">
        <f t="shared" si="5"/>
        <v>5.0181065700982928E-2</v>
      </c>
      <c r="AA34" s="37">
        <f t="shared" si="6"/>
        <v>0.95071795780889912</v>
      </c>
      <c r="AB34" s="37">
        <f t="shared" si="7"/>
        <v>0</v>
      </c>
      <c r="AC34" s="37">
        <f t="shared" si="8"/>
        <v>4.9282042191100869E-2</v>
      </c>
      <c r="AD34" s="36">
        <f t="shared" si="9"/>
        <v>6.1303673047077081E-2</v>
      </c>
      <c r="AE34" s="36">
        <f t="shared" si="10"/>
        <v>8.4027654671157595E-2</v>
      </c>
      <c r="AF34" s="37">
        <f t="shared" si="11"/>
        <v>0.91463414634146345</v>
      </c>
    </row>
    <row r="35" spans="1:32" x14ac:dyDescent="0.25">
      <c r="A35" s="2" t="s">
        <v>2276</v>
      </c>
      <c r="B35" s="3" t="s">
        <v>42</v>
      </c>
      <c r="C35" s="4" t="s">
        <v>2277</v>
      </c>
      <c r="D35" s="3" t="s">
        <v>26</v>
      </c>
      <c r="E35" s="3" t="s">
        <v>2278</v>
      </c>
      <c r="F35" s="3" t="s">
        <v>28</v>
      </c>
      <c r="G35" s="3" t="s">
        <v>28</v>
      </c>
      <c r="H35" s="5">
        <v>10</v>
      </c>
      <c r="I35" s="5">
        <v>0</v>
      </c>
      <c r="J35" s="5">
        <v>12</v>
      </c>
      <c r="K35" s="5">
        <v>12</v>
      </c>
      <c r="L35" s="5">
        <v>9.724E-3</v>
      </c>
      <c r="M35" s="5">
        <f t="shared" ref="M35:M66" si="12">O35+Q35+V35</f>
        <v>1682</v>
      </c>
      <c r="N35" s="5">
        <v>4</v>
      </c>
      <c r="O35" s="5">
        <v>1680</v>
      </c>
      <c r="P35" s="5">
        <v>1234</v>
      </c>
      <c r="Q35" s="5">
        <v>0</v>
      </c>
      <c r="R35" s="5">
        <v>0</v>
      </c>
      <c r="S35" s="5">
        <f t="shared" ref="S35:S66" si="13">R35+W35+P35</f>
        <v>1235</v>
      </c>
      <c r="T35" s="5">
        <v>1</v>
      </c>
      <c r="U35" s="5">
        <v>0</v>
      </c>
      <c r="V35" s="5">
        <v>2</v>
      </c>
      <c r="W35" s="5">
        <v>1</v>
      </c>
      <c r="X35" s="37">
        <f t="shared" ref="X35:X66" si="14">O35/$M35</f>
        <v>0.99881093935790721</v>
      </c>
      <c r="Y35" s="37">
        <f t="shared" ref="Y35:Y66" si="15">Q35/$M35</f>
        <v>0</v>
      </c>
      <c r="Z35" s="37">
        <f t="shared" ref="Z35:Z66" si="16">V35/$M35</f>
        <v>1.1890606420927466E-3</v>
      </c>
      <c r="AA35" s="37">
        <f t="shared" ref="AA35:AA66" si="17">P35/$S35</f>
        <v>0.99919028340080973</v>
      </c>
      <c r="AB35" s="37">
        <f t="shared" ref="AB35:AB66" si="18">R35/$S35</f>
        <v>0</v>
      </c>
      <c r="AC35" s="37">
        <f t="shared" ref="AC35:AC66" si="19">W35/$S35</f>
        <v>8.0971659919028337E-4</v>
      </c>
      <c r="AD35" s="36">
        <f t="shared" ref="AD35:AD66" si="20">$N35/M35</f>
        <v>2.3781212841854932E-3</v>
      </c>
      <c r="AE35" s="36">
        <f t="shared" ref="AE35:AE66" si="21">$N35/S35</f>
        <v>3.2388663967611335E-3</v>
      </c>
      <c r="AF35" s="37">
        <f t="shared" ref="AF35:AF66" si="22">J35/K35</f>
        <v>1</v>
      </c>
    </row>
    <row r="36" spans="1:32" x14ac:dyDescent="0.25">
      <c r="A36" s="2" t="s">
        <v>843</v>
      </c>
      <c r="B36" s="3" t="s">
        <v>42</v>
      </c>
      <c r="C36" s="4" t="s">
        <v>844</v>
      </c>
      <c r="D36" s="3" t="s">
        <v>26</v>
      </c>
      <c r="E36" s="3" t="s">
        <v>845</v>
      </c>
      <c r="F36" s="3" t="s">
        <v>28</v>
      </c>
      <c r="G36" s="3" t="s">
        <v>28</v>
      </c>
      <c r="H36" s="5">
        <v>706</v>
      </c>
      <c r="I36" s="5">
        <v>89</v>
      </c>
      <c r="J36" s="5">
        <v>356</v>
      </c>
      <c r="K36" s="5">
        <v>563</v>
      </c>
      <c r="L36" s="5">
        <v>8.9950000000000002E-2</v>
      </c>
      <c r="M36" s="5">
        <f t="shared" si="12"/>
        <v>12210</v>
      </c>
      <c r="N36" s="5">
        <v>94</v>
      </c>
      <c r="O36" s="5">
        <v>9107</v>
      </c>
      <c r="P36" s="5">
        <v>6259</v>
      </c>
      <c r="Q36" s="5">
        <v>0</v>
      </c>
      <c r="R36" s="5">
        <v>0</v>
      </c>
      <c r="S36" s="5">
        <f t="shared" si="13"/>
        <v>8338</v>
      </c>
      <c r="T36" s="5">
        <v>51</v>
      </c>
      <c r="U36" s="5">
        <v>17</v>
      </c>
      <c r="V36" s="5">
        <v>3103</v>
      </c>
      <c r="W36" s="5">
        <v>2079</v>
      </c>
      <c r="X36" s="37">
        <f t="shared" si="14"/>
        <v>0.74586404586404587</v>
      </c>
      <c r="Y36" s="37">
        <f t="shared" si="15"/>
        <v>0</v>
      </c>
      <c r="Z36" s="37">
        <f t="shared" si="16"/>
        <v>0.25413595413595413</v>
      </c>
      <c r="AA36" s="37">
        <f t="shared" si="17"/>
        <v>0.75065963060686014</v>
      </c>
      <c r="AB36" s="37">
        <f t="shared" si="18"/>
        <v>0</v>
      </c>
      <c r="AC36" s="37">
        <f t="shared" si="19"/>
        <v>0.24934036939313983</v>
      </c>
      <c r="AD36" s="36">
        <f t="shared" si="20"/>
        <v>7.6986076986076983E-3</v>
      </c>
      <c r="AE36" s="36">
        <f t="shared" si="21"/>
        <v>1.1273686735428161E-2</v>
      </c>
      <c r="AF36" s="37">
        <f t="shared" si="22"/>
        <v>0.63232682060390766</v>
      </c>
    </row>
    <row r="37" spans="1:32" x14ac:dyDescent="0.25">
      <c r="A37" s="2" t="s">
        <v>1899</v>
      </c>
      <c r="B37" s="3" t="s">
        <v>42</v>
      </c>
      <c r="C37" s="4" t="s">
        <v>1900</v>
      </c>
      <c r="D37" s="3" t="s">
        <v>26</v>
      </c>
      <c r="E37" s="3" t="s">
        <v>1901</v>
      </c>
      <c r="F37" s="3" t="s">
        <v>28</v>
      </c>
      <c r="G37" s="3" t="s">
        <v>28</v>
      </c>
      <c r="H37" s="5">
        <v>85</v>
      </c>
      <c r="I37" s="5">
        <v>5</v>
      </c>
      <c r="J37" s="5">
        <v>110</v>
      </c>
      <c r="K37" s="5">
        <v>122</v>
      </c>
      <c r="L37" s="5">
        <v>6.1152999999999999E-2</v>
      </c>
      <c r="M37" s="5">
        <f t="shared" si="12"/>
        <v>2947</v>
      </c>
      <c r="N37" s="5">
        <v>66</v>
      </c>
      <c r="O37" s="5">
        <v>2815</v>
      </c>
      <c r="P37" s="5">
        <v>1995</v>
      </c>
      <c r="Q37" s="5">
        <v>0</v>
      </c>
      <c r="R37" s="5">
        <v>0</v>
      </c>
      <c r="S37" s="5">
        <f t="shared" si="13"/>
        <v>2093</v>
      </c>
      <c r="T37" s="5">
        <v>3</v>
      </c>
      <c r="U37" s="5">
        <v>2</v>
      </c>
      <c r="V37" s="5">
        <v>132</v>
      </c>
      <c r="W37" s="5">
        <v>98</v>
      </c>
      <c r="X37" s="37">
        <f t="shared" si="14"/>
        <v>0.95520868680013571</v>
      </c>
      <c r="Y37" s="37">
        <f t="shared" si="15"/>
        <v>0</v>
      </c>
      <c r="Z37" s="37">
        <f t="shared" si="16"/>
        <v>4.479131319986427E-2</v>
      </c>
      <c r="AA37" s="37">
        <f t="shared" si="17"/>
        <v>0.95317725752508364</v>
      </c>
      <c r="AB37" s="37">
        <f t="shared" si="18"/>
        <v>0</v>
      </c>
      <c r="AC37" s="37">
        <f t="shared" si="19"/>
        <v>4.6822742474916385E-2</v>
      </c>
      <c r="AD37" s="36">
        <f t="shared" si="20"/>
        <v>2.2395656599932135E-2</v>
      </c>
      <c r="AE37" s="36">
        <f t="shared" si="21"/>
        <v>3.1533683707596752E-2</v>
      </c>
      <c r="AF37" s="37">
        <f t="shared" si="22"/>
        <v>0.90163934426229508</v>
      </c>
    </row>
    <row r="38" spans="1:32" x14ac:dyDescent="0.25">
      <c r="A38" s="2" t="s">
        <v>989</v>
      </c>
      <c r="B38" s="3" t="s">
        <v>42</v>
      </c>
      <c r="C38" s="4" t="s">
        <v>990</v>
      </c>
      <c r="D38" s="3" t="s">
        <v>26</v>
      </c>
      <c r="E38" s="3" t="s">
        <v>991</v>
      </c>
      <c r="F38" s="3" t="s">
        <v>28</v>
      </c>
      <c r="G38" s="3" t="s">
        <v>28</v>
      </c>
      <c r="H38" s="5">
        <v>213</v>
      </c>
      <c r="I38" s="5">
        <v>0</v>
      </c>
      <c r="J38" s="5">
        <v>493</v>
      </c>
      <c r="K38" s="5">
        <v>601</v>
      </c>
      <c r="L38" s="5">
        <v>0.11171</v>
      </c>
      <c r="M38" s="5">
        <f t="shared" si="12"/>
        <v>8999</v>
      </c>
      <c r="N38" s="5">
        <v>450</v>
      </c>
      <c r="O38" s="5">
        <v>7554</v>
      </c>
      <c r="P38" s="5">
        <v>5380</v>
      </c>
      <c r="Q38" s="5">
        <v>0</v>
      </c>
      <c r="R38" s="5">
        <v>0</v>
      </c>
      <c r="S38" s="5">
        <f t="shared" si="13"/>
        <v>6287</v>
      </c>
      <c r="T38" s="5">
        <v>16</v>
      </c>
      <c r="U38" s="5">
        <v>12</v>
      </c>
      <c r="V38" s="5">
        <v>1445</v>
      </c>
      <c r="W38" s="5">
        <v>907</v>
      </c>
      <c r="X38" s="37">
        <f t="shared" si="14"/>
        <v>0.839426602955884</v>
      </c>
      <c r="Y38" s="37">
        <f t="shared" si="15"/>
        <v>0</v>
      </c>
      <c r="Z38" s="37">
        <f t="shared" si="16"/>
        <v>0.16057339704411602</v>
      </c>
      <c r="AA38" s="37">
        <f t="shared" si="17"/>
        <v>0.85573405439796402</v>
      </c>
      <c r="AB38" s="37">
        <f t="shared" si="18"/>
        <v>0</v>
      </c>
      <c r="AC38" s="37">
        <f t="shared" si="19"/>
        <v>0.14426594560203596</v>
      </c>
      <c r="AD38" s="36">
        <f t="shared" si="20"/>
        <v>5.0005556172908104E-2</v>
      </c>
      <c r="AE38" s="36">
        <f t="shared" si="21"/>
        <v>7.1576268490536027E-2</v>
      </c>
      <c r="AF38" s="37">
        <f t="shared" si="22"/>
        <v>0.8202995008319468</v>
      </c>
    </row>
    <row r="39" spans="1:32" x14ac:dyDescent="0.25">
      <c r="A39" s="2" t="s">
        <v>2450</v>
      </c>
      <c r="B39" s="3" t="s">
        <v>42</v>
      </c>
      <c r="C39" s="4" t="s">
        <v>2451</v>
      </c>
      <c r="D39" s="3" t="s">
        <v>26</v>
      </c>
      <c r="E39" s="3" t="s">
        <v>2452</v>
      </c>
      <c r="F39" s="3" t="s">
        <v>28</v>
      </c>
      <c r="G39" s="3" t="s">
        <v>28</v>
      </c>
      <c r="H39" s="5">
        <v>15</v>
      </c>
      <c r="I39" s="5">
        <v>2</v>
      </c>
      <c r="J39" s="5">
        <v>25</v>
      </c>
      <c r="K39" s="5">
        <v>26</v>
      </c>
      <c r="L39" s="5">
        <v>6.0748000000000003E-2</v>
      </c>
      <c r="M39" s="5">
        <f t="shared" si="12"/>
        <v>592</v>
      </c>
      <c r="N39" s="5">
        <v>15</v>
      </c>
      <c r="O39" s="5">
        <v>590</v>
      </c>
      <c r="P39" s="5">
        <v>428</v>
      </c>
      <c r="Q39" s="5">
        <v>0</v>
      </c>
      <c r="R39" s="5">
        <v>0</v>
      </c>
      <c r="S39" s="5">
        <f t="shared" si="13"/>
        <v>430</v>
      </c>
      <c r="T39" s="5">
        <v>2</v>
      </c>
      <c r="U39" s="5">
        <v>0</v>
      </c>
      <c r="V39" s="5">
        <v>2</v>
      </c>
      <c r="W39" s="5">
        <v>2</v>
      </c>
      <c r="X39" s="37">
        <f t="shared" si="14"/>
        <v>0.9966216216216216</v>
      </c>
      <c r="Y39" s="37">
        <f t="shared" si="15"/>
        <v>0</v>
      </c>
      <c r="Z39" s="37">
        <f t="shared" si="16"/>
        <v>3.3783783783783786E-3</v>
      </c>
      <c r="AA39" s="37">
        <f t="shared" si="17"/>
        <v>0.99534883720930234</v>
      </c>
      <c r="AB39" s="37">
        <f t="shared" si="18"/>
        <v>0</v>
      </c>
      <c r="AC39" s="37">
        <f t="shared" si="19"/>
        <v>4.6511627906976744E-3</v>
      </c>
      <c r="AD39" s="36">
        <f t="shared" si="20"/>
        <v>2.5337837837837839E-2</v>
      </c>
      <c r="AE39" s="36">
        <f t="shared" si="21"/>
        <v>3.4883720930232558E-2</v>
      </c>
      <c r="AF39" s="37">
        <f t="shared" si="22"/>
        <v>0.96153846153846156</v>
      </c>
    </row>
    <row r="40" spans="1:32" x14ac:dyDescent="0.25">
      <c r="A40" s="2" t="s">
        <v>870</v>
      </c>
      <c r="B40" s="3" t="s">
        <v>42</v>
      </c>
      <c r="C40" s="4" t="s">
        <v>871</v>
      </c>
      <c r="D40" s="3" t="s">
        <v>26</v>
      </c>
      <c r="E40" s="3" t="s">
        <v>872</v>
      </c>
      <c r="F40" s="3" t="s">
        <v>28</v>
      </c>
      <c r="G40" s="3" t="s">
        <v>28</v>
      </c>
      <c r="H40" s="5">
        <v>505</v>
      </c>
      <c r="I40" s="5">
        <v>38</v>
      </c>
      <c r="J40" s="5">
        <v>504</v>
      </c>
      <c r="K40" s="5">
        <v>592</v>
      </c>
      <c r="L40" s="5">
        <v>9.7383999999999998E-2</v>
      </c>
      <c r="M40" s="5">
        <f t="shared" si="12"/>
        <v>9315</v>
      </c>
      <c r="N40" s="5">
        <v>240</v>
      </c>
      <c r="O40" s="5">
        <v>8295</v>
      </c>
      <c r="P40" s="5">
        <v>6079</v>
      </c>
      <c r="Q40" s="5">
        <v>0</v>
      </c>
      <c r="R40" s="5">
        <v>0</v>
      </c>
      <c r="S40" s="5">
        <f t="shared" si="13"/>
        <v>6758</v>
      </c>
      <c r="T40" s="5">
        <v>60</v>
      </c>
      <c r="U40" s="5">
        <v>11</v>
      </c>
      <c r="V40" s="5">
        <v>1020</v>
      </c>
      <c r="W40" s="5">
        <v>679</v>
      </c>
      <c r="X40" s="37">
        <f t="shared" si="14"/>
        <v>0.89049919484702089</v>
      </c>
      <c r="Y40" s="37">
        <f t="shared" si="15"/>
        <v>0</v>
      </c>
      <c r="Z40" s="37">
        <f t="shared" si="16"/>
        <v>0.10950080515297907</v>
      </c>
      <c r="AA40" s="37">
        <f t="shared" si="17"/>
        <v>0.89952648712636873</v>
      </c>
      <c r="AB40" s="37">
        <f t="shared" si="18"/>
        <v>0</v>
      </c>
      <c r="AC40" s="37">
        <f t="shared" si="19"/>
        <v>0.10047351287363125</v>
      </c>
      <c r="AD40" s="36">
        <f t="shared" si="20"/>
        <v>2.5764895330112721E-2</v>
      </c>
      <c r="AE40" s="36">
        <f t="shared" si="21"/>
        <v>3.5513465522343891E-2</v>
      </c>
      <c r="AF40" s="37">
        <f t="shared" si="22"/>
        <v>0.85135135135135132</v>
      </c>
    </row>
    <row r="41" spans="1:32" x14ac:dyDescent="0.25">
      <c r="A41" s="2" t="s">
        <v>1829</v>
      </c>
      <c r="B41" s="3" t="s">
        <v>42</v>
      </c>
      <c r="C41" s="4" t="s">
        <v>1830</v>
      </c>
      <c r="D41" s="3" t="s">
        <v>26</v>
      </c>
      <c r="E41" s="3" t="s">
        <v>1831</v>
      </c>
      <c r="F41" s="3" t="s">
        <v>28</v>
      </c>
      <c r="G41" s="3" t="s">
        <v>28</v>
      </c>
      <c r="H41" s="5">
        <v>76</v>
      </c>
      <c r="I41" s="5">
        <v>2</v>
      </c>
      <c r="J41" s="5">
        <v>131</v>
      </c>
      <c r="K41" s="5">
        <v>142</v>
      </c>
      <c r="L41" s="5">
        <v>6.4574999999999994E-2</v>
      </c>
      <c r="M41" s="5">
        <f t="shared" si="12"/>
        <v>3032</v>
      </c>
      <c r="N41" s="5">
        <v>77</v>
      </c>
      <c r="O41" s="5">
        <v>3019</v>
      </c>
      <c r="P41" s="5">
        <v>2199</v>
      </c>
      <c r="Q41" s="5">
        <v>0</v>
      </c>
      <c r="R41" s="5">
        <v>0</v>
      </c>
      <c r="S41" s="5">
        <f t="shared" si="13"/>
        <v>2207</v>
      </c>
      <c r="T41" s="5">
        <v>3</v>
      </c>
      <c r="U41" s="5">
        <v>0</v>
      </c>
      <c r="V41" s="5">
        <v>13</v>
      </c>
      <c r="W41" s="5">
        <v>8</v>
      </c>
      <c r="X41" s="37">
        <f t="shared" si="14"/>
        <v>0.99571240105540892</v>
      </c>
      <c r="Y41" s="37">
        <f t="shared" si="15"/>
        <v>0</v>
      </c>
      <c r="Z41" s="37">
        <f t="shared" si="16"/>
        <v>4.2875989445910288E-3</v>
      </c>
      <c r="AA41" s="37">
        <f t="shared" si="17"/>
        <v>0.99637516991391029</v>
      </c>
      <c r="AB41" s="37">
        <f t="shared" si="18"/>
        <v>0</v>
      </c>
      <c r="AC41" s="37">
        <f t="shared" si="19"/>
        <v>3.6248300860897147E-3</v>
      </c>
      <c r="AD41" s="36">
        <f t="shared" si="20"/>
        <v>2.5395778364116096E-2</v>
      </c>
      <c r="AE41" s="36">
        <f t="shared" si="21"/>
        <v>3.48889895786135E-2</v>
      </c>
      <c r="AF41" s="37">
        <f t="shared" si="22"/>
        <v>0.92253521126760563</v>
      </c>
    </row>
    <row r="42" spans="1:32" x14ac:dyDescent="0.25">
      <c r="A42" s="2" t="s">
        <v>2056</v>
      </c>
      <c r="B42" s="3" t="s">
        <v>42</v>
      </c>
      <c r="C42" s="4" t="s">
        <v>2057</v>
      </c>
      <c r="D42" s="3" t="s">
        <v>26</v>
      </c>
      <c r="E42" s="3" t="s">
        <v>2058</v>
      </c>
      <c r="F42" s="3" t="s">
        <v>28</v>
      </c>
      <c r="G42" s="3" t="s">
        <v>28</v>
      </c>
      <c r="H42" s="5">
        <v>60</v>
      </c>
      <c r="I42" s="5">
        <v>2</v>
      </c>
      <c r="J42" s="5">
        <v>59</v>
      </c>
      <c r="K42" s="5">
        <v>63</v>
      </c>
      <c r="L42" s="5">
        <v>3.6521999999999999E-2</v>
      </c>
      <c r="M42" s="5">
        <f t="shared" si="12"/>
        <v>2429</v>
      </c>
      <c r="N42" s="5">
        <v>6</v>
      </c>
      <c r="O42" s="5">
        <v>2412</v>
      </c>
      <c r="P42" s="5">
        <v>1725</v>
      </c>
      <c r="Q42" s="5">
        <v>0</v>
      </c>
      <c r="R42" s="5">
        <v>0</v>
      </c>
      <c r="S42" s="5">
        <f t="shared" si="13"/>
        <v>1738</v>
      </c>
      <c r="T42" s="5">
        <v>3</v>
      </c>
      <c r="U42" s="5">
        <v>2</v>
      </c>
      <c r="V42" s="5">
        <v>17</v>
      </c>
      <c r="W42" s="5">
        <v>13</v>
      </c>
      <c r="X42" s="37">
        <f t="shared" si="14"/>
        <v>0.993001235076163</v>
      </c>
      <c r="Y42" s="37">
        <f t="shared" si="15"/>
        <v>0</v>
      </c>
      <c r="Z42" s="37">
        <f t="shared" si="16"/>
        <v>6.9987649238369698E-3</v>
      </c>
      <c r="AA42" s="37">
        <f t="shared" si="17"/>
        <v>0.99252013808975836</v>
      </c>
      <c r="AB42" s="37">
        <f t="shared" si="18"/>
        <v>0</v>
      </c>
      <c r="AC42" s="37">
        <f t="shared" si="19"/>
        <v>7.4798619102416572E-3</v>
      </c>
      <c r="AD42" s="36">
        <f t="shared" si="20"/>
        <v>2.4701523260601071E-3</v>
      </c>
      <c r="AE42" s="36">
        <f t="shared" si="21"/>
        <v>3.4522439585730723E-3</v>
      </c>
      <c r="AF42" s="37">
        <f t="shared" si="22"/>
        <v>0.93650793650793651</v>
      </c>
    </row>
    <row r="43" spans="1:32" x14ac:dyDescent="0.25">
      <c r="A43" s="2" t="s">
        <v>63</v>
      </c>
      <c r="B43" s="3" t="s">
        <v>42</v>
      </c>
      <c r="C43" s="4" t="s">
        <v>64</v>
      </c>
      <c r="D43" s="3" t="s">
        <v>26</v>
      </c>
      <c r="E43" s="3" t="s">
        <v>65</v>
      </c>
      <c r="F43" s="3" t="s">
        <v>28</v>
      </c>
      <c r="G43" s="3" t="s">
        <v>28</v>
      </c>
      <c r="H43" s="5">
        <v>3194</v>
      </c>
      <c r="I43" s="5">
        <v>72</v>
      </c>
      <c r="J43" s="5">
        <v>1948</v>
      </c>
      <c r="K43" s="5">
        <v>3989</v>
      </c>
      <c r="L43" s="5">
        <v>0.104119</v>
      </c>
      <c r="M43" s="5">
        <f t="shared" si="12"/>
        <v>109081</v>
      </c>
      <c r="N43" s="5">
        <v>640</v>
      </c>
      <c r="O43" s="5">
        <v>61715</v>
      </c>
      <c r="P43" s="5">
        <v>38312</v>
      </c>
      <c r="Q43" s="5">
        <v>0</v>
      </c>
      <c r="R43" s="5">
        <v>0</v>
      </c>
      <c r="S43" s="5">
        <f t="shared" si="13"/>
        <v>67890</v>
      </c>
      <c r="T43" s="5">
        <v>194</v>
      </c>
      <c r="U43" s="5">
        <v>765</v>
      </c>
      <c r="V43" s="5">
        <v>47366</v>
      </c>
      <c r="W43" s="5">
        <v>29578</v>
      </c>
      <c r="X43" s="37">
        <f t="shared" si="14"/>
        <v>0.56577222431037488</v>
      </c>
      <c r="Y43" s="37">
        <f t="shared" si="15"/>
        <v>0</v>
      </c>
      <c r="Z43" s="37">
        <f t="shared" si="16"/>
        <v>0.43422777568962512</v>
      </c>
      <c r="AA43" s="37">
        <f t="shared" si="17"/>
        <v>0.56432464280453676</v>
      </c>
      <c r="AB43" s="37">
        <f t="shared" si="18"/>
        <v>0</v>
      </c>
      <c r="AC43" s="37">
        <f t="shared" si="19"/>
        <v>0.43567535719546324</v>
      </c>
      <c r="AD43" s="36">
        <f t="shared" si="20"/>
        <v>5.8671996039640264E-3</v>
      </c>
      <c r="AE43" s="36">
        <f t="shared" si="21"/>
        <v>9.4270142878185303E-3</v>
      </c>
      <c r="AF43" s="37">
        <f t="shared" si="22"/>
        <v>0.48834294309350712</v>
      </c>
    </row>
    <row r="44" spans="1:32" x14ac:dyDescent="0.25">
      <c r="A44" s="2" t="s">
        <v>962</v>
      </c>
      <c r="B44" s="3" t="s">
        <v>42</v>
      </c>
      <c r="C44" s="4" t="s">
        <v>963</v>
      </c>
      <c r="D44" s="3" t="s">
        <v>26</v>
      </c>
      <c r="E44" s="3" t="s">
        <v>964</v>
      </c>
      <c r="F44" s="3" t="s">
        <v>28</v>
      </c>
      <c r="G44" s="3" t="s">
        <v>28</v>
      </c>
      <c r="H44" s="5">
        <v>326</v>
      </c>
      <c r="I44" s="5">
        <v>17</v>
      </c>
      <c r="J44" s="5">
        <v>474</v>
      </c>
      <c r="K44" s="5">
        <v>535</v>
      </c>
      <c r="L44" s="5">
        <v>9.7414000000000001E-2</v>
      </c>
      <c r="M44" s="5">
        <f t="shared" si="12"/>
        <v>8419</v>
      </c>
      <c r="N44" s="5">
        <v>335</v>
      </c>
      <c r="O44" s="5">
        <v>7696</v>
      </c>
      <c r="P44" s="5">
        <v>5492</v>
      </c>
      <c r="Q44" s="5">
        <v>0</v>
      </c>
      <c r="R44" s="5">
        <v>0</v>
      </c>
      <c r="S44" s="5">
        <f t="shared" si="13"/>
        <v>5981</v>
      </c>
      <c r="T44" s="5">
        <v>22</v>
      </c>
      <c r="U44" s="5">
        <v>17</v>
      </c>
      <c r="V44" s="5">
        <v>723</v>
      </c>
      <c r="W44" s="5">
        <v>489</v>
      </c>
      <c r="X44" s="37">
        <f t="shared" si="14"/>
        <v>0.91412281743675017</v>
      </c>
      <c r="Y44" s="37">
        <f t="shared" si="15"/>
        <v>0</v>
      </c>
      <c r="Z44" s="37">
        <f t="shared" si="16"/>
        <v>8.587718256324979E-2</v>
      </c>
      <c r="AA44" s="37">
        <f t="shared" si="17"/>
        <v>0.91824109680655408</v>
      </c>
      <c r="AB44" s="37">
        <f t="shared" si="18"/>
        <v>0</v>
      </c>
      <c r="AC44" s="37">
        <f t="shared" si="19"/>
        <v>8.1758903193445906E-2</v>
      </c>
      <c r="AD44" s="36">
        <f t="shared" si="20"/>
        <v>3.9790949043829432E-2</v>
      </c>
      <c r="AE44" s="36">
        <f t="shared" si="21"/>
        <v>5.60107005517472E-2</v>
      </c>
      <c r="AF44" s="37">
        <f t="shared" si="22"/>
        <v>0.88598130841121492</v>
      </c>
    </row>
    <row r="45" spans="1:32" x14ac:dyDescent="0.25">
      <c r="A45" s="2" t="s">
        <v>1671</v>
      </c>
      <c r="B45" s="3" t="s">
        <v>42</v>
      </c>
      <c r="C45" s="4" t="s">
        <v>1672</v>
      </c>
      <c r="D45" s="3" t="s">
        <v>26</v>
      </c>
      <c r="E45" s="3" t="s">
        <v>1673</v>
      </c>
      <c r="F45" s="3" t="s">
        <v>28</v>
      </c>
      <c r="G45" s="3" t="s">
        <v>28</v>
      </c>
      <c r="H45" s="5">
        <v>35</v>
      </c>
      <c r="I45" s="5">
        <v>0</v>
      </c>
      <c r="J45" s="5">
        <v>141</v>
      </c>
      <c r="K45" s="5">
        <v>148</v>
      </c>
      <c r="L45" s="5">
        <v>5.5493000000000001E-2</v>
      </c>
      <c r="M45" s="5">
        <f t="shared" si="12"/>
        <v>3759</v>
      </c>
      <c r="N45" s="5">
        <v>116</v>
      </c>
      <c r="O45" s="5">
        <v>3750</v>
      </c>
      <c r="P45" s="5">
        <v>2667</v>
      </c>
      <c r="Q45" s="5">
        <v>0</v>
      </c>
      <c r="R45" s="5">
        <v>0</v>
      </c>
      <c r="S45" s="5">
        <f t="shared" si="13"/>
        <v>2674</v>
      </c>
      <c r="T45" s="5">
        <v>12</v>
      </c>
      <c r="U45" s="5">
        <v>1</v>
      </c>
      <c r="V45" s="5">
        <v>9</v>
      </c>
      <c r="W45" s="5">
        <v>7</v>
      </c>
      <c r="X45" s="37">
        <f t="shared" si="14"/>
        <v>0.99760574620909814</v>
      </c>
      <c r="Y45" s="37">
        <f t="shared" si="15"/>
        <v>0</v>
      </c>
      <c r="Z45" s="37">
        <f t="shared" si="16"/>
        <v>2.3942537909018356E-3</v>
      </c>
      <c r="AA45" s="37">
        <f t="shared" si="17"/>
        <v>0.99738219895287961</v>
      </c>
      <c r="AB45" s="37">
        <f t="shared" si="18"/>
        <v>0</v>
      </c>
      <c r="AC45" s="37">
        <f t="shared" si="19"/>
        <v>2.617801047120419E-3</v>
      </c>
      <c r="AD45" s="36">
        <f t="shared" si="20"/>
        <v>3.0859271082734771E-2</v>
      </c>
      <c r="AE45" s="36">
        <f t="shared" si="21"/>
        <v>4.3380703066566939E-2</v>
      </c>
      <c r="AF45" s="37">
        <f t="shared" si="22"/>
        <v>0.95270270270270274</v>
      </c>
    </row>
    <row r="46" spans="1:32" x14ac:dyDescent="0.25">
      <c r="A46" s="2" t="s">
        <v>840</v>
      </c>
      <c r="B46" s="3" t="s">
        <v>42</v>
      </c>
      <c r="C46" s="4" t="s">
        <v>841</v>
      </c>
      <c r="D46" s="3" t="s">
        <v>26</v>
      </c>
      <c r="E46" s="3" t="s">
        <v>842</v>
      </c>
      <c r="F46" s="3" t="s">
        <v>28</v>
      </c>
      <c r="G46" s="3" t="s">
        <v>28</v>
      </c>
      <c r="H46" s="5">
        <v>447</v>
      </c>
      <c r="I46" s="5">
        <v>11</v>
      </c>
      <c r="J46" s="5">
        <v>350</v>
      </c>
      <c r="K46" s="5">
        <v>471</v>
      </c>
      <c r="L46" s="5">
        <v>7.4964000000000003E-2</v>
      </c>
      <c r="M46" s="5">
        <f t="shared" si="12"/>
        <v>12187</v>
      </c>
      <c r="N46" s="5">
        <v>177</v>
      </c>
      <c r="O46" s="5">
        <v>9256</v>
      </c>
      <c r="P46" s="5">
        <v>6283</v>
      </c>
      <c r="Q46" s="5">
        <v>0</v>
      </c>
      <c r="R46" s="5">
        <v>0</v>
      </c>
      <c r="S46" s="5">
        <f t="shared" si="13"/>
        <v>8065</v>
      </c>
      <c r="T46" s="5">
        <v>12</v>
      </c>
      <c r="U46" s="5">
        <v>32</v>
      </c>
      <c r="V46" s="5">
        <v>2931</v>
      </c>
      <c r="W46" s="5">
        <v>1782</v>
      </c>
      <c r="X46" s="37">
        <f t="shared" si="14"/>
        <v>0.75949782555181755</v>
      </c>
      <c r="Y46" s="37">
        <f t="shared" si="15"/>
        <v>0</v>
      </c>
      <c r="Z46" s="37">
        <f t="shared" si="16"/>
        <v>0.24050217444818248</v>
      </c>
      <c r="AA46" s="37">
        <f t="shared" si="17"/>
        <v>0.77904525728456298</v>
      </c>
      <c r="AB46" s="37">
        <f t="shared" si="18"/>
        <v>0</v>
      </c>
      <c r="AC46" s="37">
        <f t="shared" si="19"/>
        <v>0.22095474271543708</v>
      </c>
      <c r="AD46" s="36">
        <f t="shared" si="20"/>
        <v>1.4523672766062198E-2</v>
      </c>
      <c r="AE46" s="36">
        <f t="shared" si="21"/>
        <v>2.1946683199008058E-2</v>
      </c>
      <c r="AF46" s="37">
        <f t="shared" si="22"/>
        <v>0.74309978768577489</v>
      </c>
    </row>
    <row r="47" spans="1:32" x14ac:dyDescent="0.25">
      <c r="A47" s="2" t="s">
        <v>1375</v>
      </c>
      <c r="B47" s="3" t="s">
        <v>42</v>
      </c>
      <c r="C47" s="4" t="s">
        <v>1376</v>
      </c>
      <c r="D47" s="3" t="s">
        <v>26</v>
      </c>
      <c r="E47" s="3" t="s">
        <v>1377</v>
      </c>
      <c r="F47" s="3" t="s">
        <v>28</v>
      </c>
      <c r="G47" s="3" t="s">
        <v>28</v>
      </c>
      <c r="H47" s="5">
        <v>282</v>
      </c>
      <c r="I47" s="5">
        <v>9</v>
      </c>
      <c r="J47" s="5">
        <v>490</v>
      </c>
      <c r="K47" s="5">
        <v>550</v>
      </c>
      <c r="L47" s="5">
        <v>0.15324599999999999</v>
      </c>
      <c r="M47" s="5">
        <f t="shared" si="12"/>
        <v>5383</v>
      </c>
      <c r="N47" s="5">
        <v>410</v>
      </c>
      <c r="O47" s="5">
        <v>5219</v>
      </c>
      <c r="P47" s="5">
        <v>3589</v>
      </c>
      <c r="Q47" s="5">
        <v>0</v>
      </c>
      <c r="R47" s="5">
        <v>0</v>
      </c>
      <c r="S47" s="5">
        <f t="shared" si="13"/>
        <v>3705</v>
      </c>
      <c r="T47" s="5">
        <v>7</v>
      </c>
      <c r="U47" s="5">
        <v>2</v>
      </c>
      <c r="V47" s="5">
        <v>164</v>
      </c>
      <c r="W47" s="5">
        <v>116</v>
      </c>
      <c r="X47" s="37">
        <f t="shared" si="14"/>
        <v>0.9695337172580345</v>
      </c>
      <c r="Y47" s="37">
        <f t="shared" si="15"/>
        <v>0</v>
      </c>
      <c r="Z47" s="37">
        <f t="shared" si="16"/>
        <v>3.0466282741965448E-2</v>
      </c>
      <c r="AA47" s="37">
        <f t="shared" si="17"/>
        <v>0.96869095816464235</v>
      </c>
      <c r="AB47" s="37">
        <f t="shared" si="18"/>
        <v>0</v>
      </c>
      <c r="AC47" s="37">
        <f t="shared" si="19"/>
        <v>3.1309041835357626E-2</v>
      </c>
      <c r="AD47" s="36">
        <f t="shared" si="20"/>
        <v>7.6165706854913612E-2</v>
      </c>
      <c r="AE47" s="36">
        <f t="shared" si="21"/>
        <v>0.1106612685560054</v>
      </c>
      <c r="AF47" s="37">
        <f t="shared" si="22"/>
        <v>0.89090909090909087</v>
      </c>
    </row>
    <row r="48" spans="1:32" x14ac:dyDescent="0.25">
      <c r="A48" s="2" t="s">
        <v>645</v>
      </c>
      <c r="B48" s="3" t="s">
        <v>42</v>
      </c>
      <c r="C48" s="4" t="s">
        <v>646</v>
      </c>
      <c r="D48" s="3" t="s">
        <v>26</v>
      </c>
      <c r="E48" s="3" t="s">
        <v>647</v>
      </c>
      <c r="F48" s="3" t="s">
        <v>28</v>
      </c>
      <c r="G48" s="3" t="s">
        <v>28</v>
      </c>
      <c r="H48" s="5">
        <v>195</v>
      </c>
      <c r="I48" s="5">
        <v>3</v>
      </c>
      <c r="J48" s="5">
        <v>253</v>
      </c>
      <c r="K48" s="5">
        <v>347</v>
      </c>
      <c r="L48" s="5">
        <v>4.4831999999999997E-2</v>
      </c>
      <c r="M48" s="5">
        <f t="shared" si="12"/>
        <v>12729</v>
      </c>
      <c r="N48" s="5">
        <v>121</v>
      </c>
      <c r="O48" s="5">
        <v>10632</v>
      </c>
      <c r="P48" s="5">
        <v>7740</v>
      </c>
      <c r="Q48" s="5">
        <v>0</v>
      </c>
      <c r="R48" s="5">
        <v>0</v>
      </c>
      <c r="S48" s="5">
        <f t="shared" si="13"/>
        <v>9200</v>
      </c>
      <c r="T48" s="5">
        <v>86</v>
      </c>
      <c r="U48" s="5">
        <v>29</v>
      </c>
      <c r="V48" s="5">
        <v>2097</v>
      </c>
      <c r="W48" s="5">
        <v>1460</v>
      </c>
      <c r="X48" s="37">
        <f t="shared" si="14"/>
        <v>0.83525807211878389</v>
      </c>
      <c r="Y48" s="37">
        <f t="shared" si="15"/>
        <v>0</v>
      </c>
      <c r="Z48" s="37">
        <f t="shared" si="16"/>
        <v>0.16474192788121611</v>
      </c>
      <c r="AA48" s="37">
        <f t="shared" si="17"/>
        <v>0.84130434782608698</v>
      </c>
      <c r="AB48" s="37">
        <f t="shared" si="18"/>
        <v>0</v>
      </c>
      <c r="AC48" s="37">
        <f t="shared" si="19"/>
        <v>0.15869565217391304</v>
      </c>
      <c r="AD48" s="36">
        <f t="shared" si="20"/>
        <v>9.5058527771231041E-3</v>
      </c>
      <c r="AE48" s="36">
        <f t="shared" si="21"/>
        <v>1.3152173913043479E-2</v>
      </c>
      <c r="AF48" s="37">
        <f t="shared" si="22"/>
        <v>0.72910662824207495</v>
      </c>
    </row>
    <row r="49" spans="1:32" x14ac:dyDescent="0.25">
      <c r="A49" s="2" t="s">
        <v>397</v>
      </c>
      <c r="B49" s="3" t="s">
        <v>42</v>
      </c>
      <c r="C49" s="4" t="s">
        <v>398</v>
      </c>
      <c r="D49" s="3" t="s">
        <v>26</v>
      </c>
      <c r="E49" s="3" t="s">
        <v>399</v>
      </c>
      <c r="F49" s="3" t="s">
        <v>28</v>
      </c>
      <c r="G49" s="3" t="s">
        <v>28</v>
      </c>
      <c r="H49" s="5">
        <v>1214</v>
      </c>
      <c r="I49" s="5">
        <v>62</v>
      </c>
      <c r="J49" s="5">
        <v>806</v>
      </c>
      <c r="K49" s="5">
        <v>1098</v>
      </c>
      <c r="L49" s="5">
        <v>9.7073999999999994E-2</v>
      </c>
      <c r="M49" s="5">
        <f t="shared" si="12"/>
        <v>23329</v>
      </c>
      <c r="N49" s="5">
        <v>300</v>
      </c>
      <c r="O49" s="5">
        <v>17021</v>
      </c>
      <c r="P49" s="5">
        <v>11311</v>
      </c>
      <c r="Q49" s="5">
        <v>0</v>
      </c>
      <c r="R49" s="5">
        <v>0</v>
      </c>
      <c r="S49" s="5">
        <f t="shared" si="13"/>
        <v>15416</v>
      </c>
      <c r="T49" s="5">
        <v>55</v>
      </c>
      <c r="U49" s="5">
        <v>43</v>
      </c>
      <c r="V49" s="5">
        <v>6308</v>
      </c>
      <c r="W49" s="5">
        <v>4105</v>
      </c>
      <c r="X49" s="37">
        <f t="shared" si="14"/>
        <v>0.72960692700072871</v>
      </c>
      <c r="Y49" s="37">
        <f t="shared" si="15"/>
        <v>0</v>
      </c>
      <c r="Z49" s="37">
        <f t="shared" si="16"/>
        <v>0.27039307299927129</v>
      </c>
      <c r="AA49" s="37">
        <f t="shared" si="17"/>
        <v>0.73371821484172284</v>
      </c>
      <c r="AB49" s="37">
        <f t="shared" si="18"/>
        <v>0</v>
      </c>
      <c r="AC49" s="37">
        <f t="shared" si="19"/>
        <v>0.26628178515827711</v>
      </c>
      <c r="AD49" s="36">
        <f t="shared" si="20"/>
        <v>1.28595310557675E-2</v>
      </c>
      <c r="AE49" s="36">
        <f t="shared" si="21"/>
        <v>1.9460300985988582E-2</v>
      </c>
      <c r="AF49" s="37">
        <f t="shared" si="22"/>
        <v>0.73406193078324222</v>
      </c>
    </row>
    <row r="50" spans="1:32" x14ac:dyDescent="0.25">
      <c r="A50" s="2" t="s">
        <v>780</v>
      </c>
      <c r="B50" s="3" t="s">
        <v>42</v>
      </c>
      <c r="C50" s="4" t="s">
        <v>781</v>
      </c>
      <c r="D50" s="3" t="s">
        <v>26</v>
      </c>
      <c r="E50" s="3" t="s">
        <v>782</v>
      </c>
      <c r="F50" s="3" t="s">
        <v>28</v>
      </c>
      <c r="G50" s="3" t="s">
        <v>28</v>
      </c>
      <c r="H50" s="5">
        <v>461</v>
      </c>
      <c r="I50" s="5">
        <v>56</v>
      </c>
      <c r="J50" s="5">
        <v>309</v>
      </c>
      <c r="K50" s="5">
        <v>360</v>
      </c>
      <c r="L50" s="5">
        <v>5.4274000000000003E-2</v>
      </c>
      <c r="M50" s="5">
        <f t="shared" si="12"/>
        <v>10807</v>
      </c>
      <c r="N50" s="5">
        <v>89</v>
      </c>
      <c r="O50" s="5">
        <v>9138</v>
      </c>
      <c r="P50" s="5">
        <v>6633</v>
      </c>
      <c r="Q50" s="5">
        <v>0</v>
      </c>
      <c r="R50" s="5">
        <v>0</v>
      </c>
      <c r="S50" s="5">
        <f t="shared" si="13"/>
        <v>7760</v>
      </c>
      <c r="T50" s="5">
        <v>58</v>
      </c>
      <c r="U50" s="5">
        <v>21</v>
      </c>
      <c r="V50" s="5">
        <v>1669</v>
      </c>
      <c r="W50" s="5">
        <v>1127</v>
      </c>
      <c r="X50" s="37">
        <f t="shared" si="14"/>
        <v>0.84556306097899514</v>
      </c>
      <c r="Y50" s="37">
        <f t="shared" si="15"/>
        <v>0</v>
      </c>
      <c r="Z50" s="37">
        <f t="shared" si="16"/>
        <v>0.15443693902100492</v>
      </c>
      <c r="AA50" s="37">
        <f t="shared" si="17"/>
        <v>0.85476804123711336</v>
      </c>
      <c r="AB50" s="37">
        <f t="shared" si="18"/>
        <v>0</v>
      </c>
      <c r="AC50" s="37">
        <f t="shared" si="19"/>
        <v>0.14523195876288661</v>
      </c>
      <c r="AD50" s="36">
        <f t="shared" si="20"/>
        <v>8.2354029795502909E-3</v>
      </c>
      <c r="AE50" s="36">
        <f t="shared" si="21"/>
        <v>1.1469072164948453E-2</v>
      </c>
      <c r="AF50" s="37">
        <f t="shared" si="22"/>
        <v>0.85833333333333328</v>
      </c>
    </row>
    <row r="51" spans="1:32" x14ac:dyDescent="0.25">
      <c r="A51" s="2" t="s">
        <v>2376</v>
      </c>
      <c r="B51" s="3" t="s">
        <v>42</v>
      </c>
      <c r="C51" s="4" t="s">
        <v>2377</v>
      </c>
      <c r="D51" s="3" t="s">
        <v>206</v>
      </c>
      <c r="E51" s="3" t="s">
        <v>569</v>
      </c>
      <c r="F51" s="3" t="s">
        <v>28</v>
      </c>
      <c r="G51" s="3" t="s">
        <v>28</v>
      </c>
      <c r="H51" s="5">
        <v>3</v>
      </c>
      <c r="I51" s="5">
        <v>0</v>
      </c>
      <c r="J51" s="5">
        <v>6</v>
      </c>
      <c r="K51" s="5">
        <v>9</v>
      </c>
      <c r="L51" s="5">
        <v>9.783E-3</v>
      </c>
      <c r="M51" s="5">
        <f t="shared" si="12"/>
        <v>1268</v>
      </c>
      <c r="N51" s="5">
        <v>0</v>
      </c>
      <c r="O51" s="5">
        <v>1268</v>
      </c>
      <c r="P51" s="5">
        <v>920</v>
      </c>
      <c r="Q51" s="5">
        <v>0</v>
      </c>
      <c r="R51" s="5">
        <v>0</v>
      </c>
      <c r="S51" s="5">
        <f t="shared" si="13"/>
        <v>920</v>
      </c>
      <c r="T51" s="5">
        <v>1</v>
      </c>
      <c r="U51" s="5">
        <v>0</v>
      </c>
      <c r="V51" s="5">
        <v>0</v>
      </c>
      <c r="W51" s="5">
        <v>0</v>
      </c>
      <c r="X51" s="37">
        <f t="shared" si="14"/>
        <v>1</v>
      </c>
      <c r="Y51" s="37">
        <f t="shared" si="15"/>
        <v>0</v>
      </c>
      <c r="Z51" s="37">
        <f t="shared" si="16"/>
        <v>0</v>
      </c>
      <c r="AA51" s="37">
        <f t="shared" si="17"/>
        <v>1</v>
      </c>
      <c r="AB51" s="37">
        <f t="shared" si="18"/>
        <v>0</v>
      </c>
      <c r="AC51" s="37">
        <f t="shared" si="19"/>
        <v>0</v>
      </c>
      <c r="AD51" s="36">
        <f t="shared" si="20"/>
        <v>0</v>
      </c>
      <c r="AE51" s="36">
        <f t="shared" si="21"/>
        <v>0</v>
      </c>
      <c r="AF51" s="37">
        <f t="shared" si="22"/>
        <v>0.66666666666666663</v>
      </c>
    </row>
    <row r="52" spans="1:32" x14ac:dyDescent="0.25">
      <c r="A52" s="2" t="s">
        <v>1679</v>
      </c>
      <c r="B52" s="3" t="s">
        <v>42</v>
      </c>
      <c r="C52" s="4" t="s">
        <v>1680</v>
      </c>
      <c r="D52" s="3" t="s">
        <v>26</v>
      </c>
      <c r="E52" s="3" t="s">
        <v>1681</v>
      </c>
      <c r="F52" s="3" t="s">
        <v>28</v>
      </c>
      <c r="G52" s="3" t="s">
        <v>28</v>
      </c>
      <c r="H52" s="5">
        <v>151</v>
      </c>
      <c r="I52" s="5">
        <v>4</v>
      </c>
      <c r="J52" s="5">
        <v>218</v>
      </c>
      <c r="K52" s="5">
        <v>237</v>
      </c>
      <c r="L52" s="5">
        <v>9.0493000000000004E-2</v>
      </c>
      <c r="M52" s="5">
        <f t="shared" si="12"/>
        <v>3824</v>
      </c>
      <c r="N52" s="5">
        <v>132</v>
      </c>
      <c r="O52" s="5">
        <v>3406</v>
      </c>
      <c r="P52" s="5">
        <v>2619</v>
      </c>
      <c r="Q52" s="5">
        <v>0</v>
      </c>
      <c r="R52" s="5">
        <v>0</v>
      </c>
      <c r="S52" s="5">
        <f t="shared" si="13"/>
        <v>2920</v>
      </c>
      <c r="T52" s="5">
        <v>12</v>
      </c>
      <c r="U52" s="5">
        <v>4</v>
      </c>
      <c r="V52" s="5">
        <v>418</v>
      </c>
      <c r="W52" s="5">
        <v>301</v>
      </c>
      <c r="X52" s="37">
        <f t="shared" si="14"/>
        <v>0.89069037656903771</v>
      </c>
      <c r="Y52" s="37">
        <f t="shared" si="15"/>
        <v>0</v>
      </c>
      <c r="Z52" s="37">
        <f t="shared" si="16"/>
        <v>0.10930962343096234</v>
      </c>
      <c r="AA52" s="37">
        <f t="shared" si="17"/>
        <v>0.8969178082191781</v>
      </c>
      <c r="AB52" s="37">
        <f t="shared" si="18"/>
        <v>0</v>
      </c>
      <c r="AC52" s="37">
        <f t="shared" si="19"/>
        <v>0.10308219178082192</v>
      </c>
      <c r="AD52" s="36">
        <f t="shared" si="20"/>
        <v>3.4518828451882845E-2</v>
      </c>
      <c r="AE52" s="36">
        <f t="shared" si="21"/>
        <v>4.5205479452054796E-2</v>
      </c>
      <c r="AF52" s="37">
        <f t="shared" si="22"/>
        <v>0.91983122362869196</v>
      </c>
    </row>
    <row r="53" spans="1:32" x14ac:dyDescent="0.25">
      <c r="A53" s="2" t="s">
        <v>2156</v>
      </c>
      <c r="B53" s="3" t="s">
        <v>42</v>
      </c>
      <c r="C53" s="4" t="s">
        <v>2157</v>
      </c>
      <c r="D53" s="3" t="s">
        <v>26</v>
      </c>
      <c r="E53" s="3" t="s">
        <v>2158</v>
      </c>
      <c r="F53" s="3" t="s">
        <v>28</v>
      </c>
      <c r="G53" s="3" t="s">
        <v>28</v>
      </c>
      <c r="H53" s="5">
        <v>6</v>
      </c>
      <c r="I53" s="5">
        <v>0</v>
      </c>
      <c r="J53" s="5">
        <v>20</v>
      </c>
      <c r="K53" s="5">
        <v>20</v>
      </c>
      <c r="L53" s="5">
        <v>1.336E-2</v>
      </c>
      <c r="M53" s="5">
        <f t="shared" si="12"/>
        <v>2006</v>
      </c>
      <c r="N53" s="5">
        <v>15</v>
      </c>
      <c r="O53" s="5">
        <v>2005</v>
      </c>
      <c r="P53" s="5">
        <v>1497</v>
      </c>
      <c r="Q53" s="5">
        <v>0</v>
      </c>
      <c r="R53" s="5">
        <v>0</v>
      </c>
      <c r="S53" s="5">
        <f t="shared" si="13"/>
        <v>1498</v>
      </c>
      <c r="T53" s="5">
        <v>2</v>
      </c>
      <c r="U53" s="5">
        <v>0</v>
      </c>
      <c r="V53" s="5">
        <v>1</v>
      </c>
      <c r="W53" s="5">
        <v>1</v>
      </c>
      <c r="X53" s="37">
        <f t="shared" si="14"/>
        <v>0.99950149551345957</v>
      </c>
      <c r="Y53" s="37">
        <f t="shared" si="15"/>
        <v>0</v>
      </c>
      <c r="Z53" s="37">
        <f t="shared" si="16"/>
        <v>4.9850448654037882E-4</v>
      </c>
      <c r="AA53" s="37">
        <f t="shared" si="17"/>
        <v>0.99933244325767689</v>
      </c>
      <c r="AB53" s="37">
        <f t="shared" si="18"/>
        <v>0</v>
      </c>
      <c r="AC53" s="37">
        <f t="shared" si="19"/>
        <v>6.6755674232309744E-4</v>
      </c>
      <c r="AD53" s="36">
        <f t="shared" si="20"/>
        <v>7.4775672981056826E-3</v>
      </c>
      <c r="AE53" s="36">
        <f t="shared" si="21"/>
        <v>1.0013351134846462E-2</v>
      </c>
      <c r="AF53" s="37">
        <f t="shared" si="22"/>
        <v>1</v>
      </c>
    </row>
    <row r="54" spans="1:32" x14ac:dyDescent="0.25">
      <c r="A54" s="2" t="s">
        <v>2436</v>
      </c>
      <c r="B54" s="3" t="s">
        <v>42</v>
      </c>
      <c r="C54" s="4" t="s">
        <v>2437</v>
      </c>
      <c r="D54" s="3" t="s">
        <v>26</v>
      </c>
      <c r="E54" s="3" t="s">
        <v>2438</v>
      </c>
      <c r="F54" s="3" t="s">
        <v>28</v>
      </c>
      <c r="G54" s="3" t="s">
        <v>28</v>
      </c>
      <c r="H54" s="5">
        <v>5</v>
      </c>
      <c r="I54" s="5">
        <v>0</v>
      </c>
      <c r="J54" s="5">
        <v>39</v>
      </c>
      <c r="K54" s="5">
        <v>40</v>
      </c>
      <c r="L54" s="5">
        <v>6.1538000000000002E-2</v>
      </c>
      <c r="M54" s="5">
        <f t="shared" si="12"/>
        <v>883</v>
      </c>
      <c r="N54" s="5">
        <v>37</v>
      </c>
      <c r="O54" s="5">
        <v>883</v>
      </c>
      <c r="P54" s="5">
        <v>650</v>
      </c>
      <c r="Q54" s="5">
        <v>0</v>
      </c>
      <c r="R54" s="5">
        <v>0</v>
      </c>
      <c r="S54" s="5">
        <f t="shared" si="13"/>
        <v>650</v>
      </c>
      <c r="T54" s="5">
        <v>0</v>
      </c>
      <c r="U54" s="5">
        <v>0</v>
      </c>
      <c r="V54" s="5">
        <v>0</v>
      </c>
      <c r="W54" s="5">
        <v>0</v>
      </c>
      <c r="X54" s="37">
        <f t="shared" si="14"/>
        <v>1</v>
      </c>
      <c r="Y54" s="37">
        <f t="shared" si="15"/>
        <v>0</v>
      </c>
      <c r="Z54" s="37">
        <f t="shared" si="16"/>
        <v>0</v>
      </c>
      <c r="AA54" s="37">
        <f t="shared" si="17"/>
        <v>1</v>
      </c>
      <c r="AB54" s="37">
        <f t="shared" si="18"/>
        <v>0</v>
      </c>
      <c r="AC54" s="37">
        <f t="shared" si="19"/>
        <v>0</v>
      </c>
      <c r="AD54" s="36">
        <f t="shared" si="20"/>
        <v>4.1902604756511891E-2</v>
      </c>
      <c r="AE54" s="36">
        <f t="shared" si="21"/>
        <v>5.6923076923076923E-2</v>
      </c>
      <c r="AF54" s="37">
        <f t="shared" si="22"/>
        <v>0.97499999999999998</v>
      </c>
    </row>
    <row r="55" spans="1:32" x14ac:dyDescent="0.25">
      <c r="A55" s="2" t="s">
        <v>2360</v>
      </c>
      <c r="B55" s="3" t="s">
        <v>42</v>
      </c>
      <c r="C55" s="4" t="s">
        <v>2361</v>
      </c>
      <c r="D55" s="3" t="s">
        <v>26</v>
      </c>
      <c r="E55" s="3" t="s">
        <v>2362</v>
      </c>
      <c r="F55" s="3" t="s">
        <v>28</v>
      </c>
      <c r="G55" s="3" t="s">
        <v>28</v>
      </c>
      <c r="H55" s="5">
        <v>25</v>
      </c>
      <c r="I55" s="5">
        <v>0</v>
      </c>
      <c r="J55" s="5">
        <v>32</v>
      </c>
      <c r="K55" s="5">
        <v>52</v>
      </c>
      <c r="L55" s="5">
        <v>5.2791999999999999E-2</v>
      </c>
      <c r="M55" s="5">
        <f t="shared" si="12"/>
        <v>1673</v>
      </c>
      <c r="N55" s="5">
        <v>36</v>
      </c>
      <c r="O55" s="5">
        <v>1424</v>
      </c>
      <c r="P55" s="5">
        <v>985</v>
      </c>
      <c r="Q55" s="5">
        <v>0</v>
      </c>
      <c r="R55" s="5">
        <v>0</v>
      </c>
      <c r="S55" s="5">
        <f t="shared" si="13"/>
        <v>1149</v>
      </c>
      <c r="T55" s="5">
        <v>0</v>
      </c>
      <c r="U55" s="5">
        <v>2</v>
      </c>
      <c r="V55" s="5">
        <v>249</v>
      </c>
      <c r="W55" s="5">
        <v>164</v>
      </c>
      <c r="X55" s="37">
        <f t="shared" si="14"/>
        <v>0.85116557083084277</v>
      </c>
      <c r="Y55" s="37">
        <f t="shared" si="15"/>
        <v>0</v>
      </c>
      <c r="Z55" s="37">
        <f t="shared" si="16"/>
        <v>0.14883442916915721</v>
      </c>
      <c r="AA55" s="37">
        <f t="shared" si="17"/>
        <v>0.85726718885987818</v>
      </c>
      <c r="AB55" s="37">
        <f t="shared" si="18"/>
        <v>0</v>
      </c>
      <c r="AC55" s="37">
        <f t="shared" si="19"/>
        <v>0.14273281114012185</v>
      </c>
      <c r="AD55" s="36">
        <f t="shared" si="20"/>
        <v>2.1518230723251645E-2</v>
      </c>
      <c r="AE55" s="36">
        <f t="shared" si="21"/>
        <v>3.1331592689295036E-2</v>
      </c>
      <c r="AF55" s="37">
        <f t="shared" si="22"/>
        <v>0.61538461538461542</v>
      </c>
    </row>
    <row r="56" spans="1:32" x14ac:dyDescent="0.25">
      <c r="A56" s="2" t="s">
        <v>2303</v>
      </c>
      <c r="B56" s="3" t="s">
        <v>42</v>
      </c>
      <c r="C56" s="4" t="s">
        <v>2304</v>
      </c>
      <c r="D56" s="3" t="s">
        <v>26</v>
      </c>
      <c r="E56" s="3" t="s">
        <v>2305</v>
      </c>
      <c r="F56" s="3" t="s">
        <v>28</v>
      </c>
      <c r="G56" s="3" t="s">
        <v>28</v>
      </c>
      <c r="H56" s="5">
        <v>8</v>
      </c>
      <c r="I56" s="5">
        <v>0</v>
      </c>
      <c r="J56" s="5">
        <v>14</v>
      </c>
      <c r="K56" s="5">
        <v>15</v>
      </c>
      <c r="L56" s="5">
        <v>1.2997999999999999E-2</v>
      </c>
      <c r="M56" s="5">
        <f t="shared" si="12"/>
        <v>1555</v>
      </c>
      <c r="N56" s="5">
        <v>8</v>
      </c>
      <c r="O56" s="5">
        <v>1552</v>
      </c>
      <c r="P56" s="5">
        <v>1154</v>
      </c>
      <c r="Q56" s="5">
        <v>0</v>
      </c>
      <c r="R56" s="5">
        <v>0</v>
      </c>
      <c r="S56" s="5">
        <f t="shared" si="13"/>
        <v>1156</v>
      </c>
      <c r="T56" s="5">
        <v>3</v>
      </c>
      <c r="U56" s="5">
        <v>0</v>
      </c>
      <c r="V56" s="5">
        <v>3</v>
      </c>
      <c r="W56" s="5">
        <v>2</v>
      </c>
      <c r="X56" s="37">
        <f t="shared" si="14"/>
        <v>0.99807073954983927</v>
      </c>
      <c r="Y56" s="37">
        <f t="shared" si="15"/>
        <v>0</v>
      </c>
      <c r="Z56" s="37">
        <f t="shared" si="16"/>
        <v>1.9292604501607716E-3</v>
      </c>
      <c r="AA56" s="37">
        <f t="shared" si="17"/>
        <v>0.9982698961937716</v>
      </c>
      <c r="AB56" s="37">
        <f t="shared" si="18"/>
        <v>0</v>
      </c>
      <c r="AC56" s="37">
        <f t="shared" si="19"/>
        <v>1.7301038062283738E-3</v>
      </c>
      <c r="AD56" s="36">
        <f t="shared" si="20"/>
        <v>5.144694533762058E-3</v>
      </c>
      <c r="AE56" s="36">
        <f t="shared" si="21"/>
        <v>6.920415224913495E-3</v>
      </c>
      <c r="AF56" s="37">
        <f t="shared" si="22"/>
        <v>0.93333333333333335</v>
      </c>
    </row>
    <row r="57" spans="1:32" x14ac:dyDescent="0.25">
      <c r="A57" s="2" t="s">
        <v>2424</v>
      </c>
      <c r="B57" s="3" t="s">
        <v>42</v>
      </c>
      <c r="C57" s="4" t="s">
        <v>2425</v>
      </c>
      <c r="D57" s="3" t="s">
        <v>26</v>
      </c>
      <c r="E57" s="3" t="s">
        <v>2426</v>
      </c>
      <c r="F57" s="3" t="s">
        <v>28</v>
      </c>
      <c r="G57" s="3" t="s">
        <v>28</v>
      </c>
      <c r="H57" s="5">
        <v>1</v>
      </c>
      <c r="I57" s="5">
        <v>0</v>
      </c>
      <c r="J57" s="5">
        <v>10</v>
      </c>
      <c r="K57" s="5">
        <v>11</v>
      </c>
      <c r="L57" s="5">
        <v>1.5737000000000001E-2</v>
      </c>
      <c r="M57" s="5">
        <f t="shared" si="12"/>
        <v>954</v>
      </c>
      <c r="N57" s="5">
        <v>11</v>
      </c>
      <c r="O57" s="5">
        <v>950</v>
      </c>
      <c r="P57" s="5">
        <v>699</v>
      </c>
      <c r="Q57" s="5">
        <v>0</v>
      </c>
      <c r="R57" s="5">
        <v>0</v>
      </c>
      <c r="S57" s="5">
        <f t="shared" si="13"/>
        <v>702</v>
      </c>
      <c r="T57" s="5">
        <v>0</v>
      </c>
      <c r="U57" s="5">
        <v>0</v>
      </c>
      <c r="V57" s="5">
        <v>4</v>
      </c>
      <c r="W57" s="5">
        <v>3</v>
      </c>
      <c r="X57" s="37">
        <f t="shared" si="14"/>
        <v>0.99580712788259962</v>
      </c>
      <c r="Y57" s="37">
        <f t="shared" si="15"/>
        <v>0</v>
      </c>
      <c r="Z57" s="37">
        <f t="shared" si="16"/>
        <v>4.1928721174004195E-3</v>
      </c>
      <c r="AA57" s="37">
        <f t="shared" si="17"/>
        <v>0.99572649572649574</v>
      </c>
      <c r="AB57" s="37">
        <f t="shared" si="18"/>
        <v>0</v>
      </c>
      <c r="AC57" s="37">
        <f t="shared" si="19"/>
        <v>4.2735042735042739E-3</v>
      </c>
      <c r="AD57" s="36">
        <f t="shared" si="20"/>
        <v>1.1530398322851153E-2</v>
      </c>
      <c r="AE57" s="36">
        <f t="shared" si="21"/>
        <v>1.5669515669515671E-2</v>
      </c>
      <c r="AF57" s="37">
        <f t="shared" si="22"/>
        <v>0.90909090909090906</v>
      </c>
    </row>
    <row r="58" spans="1:32" x14ac:dyDescent="0.25">
      <c r="A58" s="2" t="s">
        <v>2287</v>
      </c>
      <c r="B58" s="3" t="s">
        <v>42</v>
      </c>
      <c r="C58" s="4" t="s">
        <v>2288</v>
      </c>
      <c r="D58" s="3" t="s">
        <v>26</v>
      </c>
      <c r="E58" s="3" t="s">
        <v>2289</v>
      </c>
      <c r="F58" s="3" t="s">
        <v>28</v>
      </c>
      <c r="G58" s="3" t="s">
        <v>28</v>
      </c>
      <c r="H58" s="5">
        <v>3</v>
      </c>
      <c r="I58" s="5">
        <v>0</v>
      </c>
      <c r="J58" s="5">
        <v>15</v>
      </c>
      <c r="K58" s="5">
        <v>16</v>
      </c>
      <c r="L58" s="5">
        <v>1.3356E-2</v>
      </c>
      <c r="M58" s="5">
        <f t="shared" si="12"/>
        <v>1583</v>
      </c>
      <c r="N58" s="5">
        <v>13</v>
      </c>
      <c r="O58" s="5">
        <v>1582</v>
      </c>
      <c r="P58" s="5">
        <v>1198</v>
      </c>
      <c r="Q58" s="5">
        <v>0</v>
      </c>
      <c r="R58" s="5">
        <v>0</v>
      </c>
      <c r="S58" s="5">
        <f t="shared" si="13"/>
        <v>1199</v>
      </c>
      <c r="T58" s="5">
        <v>0</v>
      </c>
      <c r="U58" s="5">
        <v>0</v>
      </c>
      <c r="V58" s="5">
        <v>1</v>
      </c>
      <c r="W58" s="5">
        <v>1</v>
      </c>
      <c r="X58" s="37">
        <f t="shared" si="14"/>
        <v>0.99936828806064437</v>
      </c>
      <c r="Y58" s="37">
        <f t="shared" si="15"/>
        <v>0</v>
      </c>
      <c r="Z58" s="37">
        <f t="shared" si="16"/>
        <v>6.3171193935565378E-4</v>
      </c>
      <c r="AA58" s="37">
        <f t="shared" si="17"/>
        <v>0.99916597164303589</v>
      </c>
      <c r="AB58" s="37">
        <f t="shared" si="18"/>
        <v>0</v>
      </c>
      <c r="AC58" s="37">
        <f t="shared" si="19"/>
        <v>8.3402835696413675E-4</v>
      </c>
      <c r="AD58" s="36">
        <f t="shared" si="20"/>
        <v>8.2122552116234999E-3</v>
      </c>
      <c r="AE58" s="36">
        <f t="shared" si="21"/>
        <v>1.0842368640533779E-2</v>
      </c>
      <c r="AF58" s="37">
        <f t="shared" si="22"/>
        <v>0.9375</v>
      </c>
    </row>
    <row r="59" spans="1:32" x14ac:dyDescent="0.25">
      <c r="A59" s="2" t="s">
        <v>1820</v>
      </c>
      <c r="B59" s="3" t="s">
        <v>42</v>
      </c>
      <c r="C59" s="4" t="s">
        <v>1821</v>
      </c>
      <c r="D59" s="3" t="s">
        <v>26</v>
      </c>
      <c r="E59" s="3" t="s">
        <v>1822</v>
      </c>
      <c r="F59" s="3" t="s">
        <v>28</v>
      </c>
      <c r="G59" s="3" t="s">
        <v>28</v>
      </c>
      <c r="H59" s="5">
        <v>93</v>
      </c>
      <c r="I59" s="5">
        <v>1</v>
      </c>
      <c r="J59" s="5">
        <v>276</v>
      </c>
      <c r="K59" s="5">
        <v>291</v>
      </c>
      <c r="L59" s="5">
        <v>0.131496</v>
      </c>
      <c r="M59" s="5">
        <f t="shared" si="12"/>
        <v>2951</v>
      </c>
      <c r="N59" s="5">
        <v>245</v>
      </c>
      <c r="O59" s="5">
        <v>2948</v>
      </c>
      <c r="P59" s="5">
        <v>2213</v>
      </c>
      <c r="Q59" s="5">
        <v>0</v>
      </c>
      <c r="R59" s="5">
        <v>0</v>
      </c>
      <c r="S59" s="5">
        <f t="shared" si="13"/>
        <v>2216</v>
      </c>
      <c r="T59" s="5">
        <v>3</v>
      </c>
      <c r="U59" s="5">
        <v>0</v>
      </c>
      <c r="V59" s="5">
        <v>3</v>
      </c>
      <c r="W59" s="5">
        <v>3</v>
      </c>
      <c r="X59" s="37">
        <f t="shared" si="14"/>
        <v>0.99898339545916637</v>
      </c>
      <c r="Y59" s="37">
        <f t="shared" si="15"/>
        <v>0</v>
      </c>
      <c r="Z59" s="37">
        <f t="shared" si="16"/>
        <v>1.0166045408336157E-3</v>
      </c>
      <c r="AA59" s="37">
        <f t="shared" si="17"/>
        <v>0.99864620938628157</v>
      </c>
      <c r="AB59" s="37">
        <f t="shared" si="18"/>
        <v>0</v>
      </c>
      <c r="AC59" s="37">
        <f t="shared" si="19"/>
        <v>1.3537906137184115E-3</v>
      </c>
      <c r="AD59" s="36">
        <f t="shared" si="20"/>
        <v>8.3022704168078623E-2</v>
      </c>
      <c r="AE59" s="36">
        <f t="shared" si="21"/>
        <v>0.11055956678700361</v>
      </c>
      <c r="AF59" s="37">
        <f t="shared" si="22"/>
        <v>0.94845360824742264</v>
      </c>
    </row>
    <row r="60" spans="1:32" x14ac:dyDescent="0.25">
      <c r="A60" s="2" t="s">
        <v>1785</v>
      </c>
      <c r="B60" s="3" t="s">
        <v>42</v>
      </c>
      <c r="C60" s="4" t="s">
        <v>1786</v>
      </c>
      <c r="D60" s="3" t="s">
        <v>26</v>
      </c>
      <c r="E60" s="3" t="s">
        <v>1787</v>
      </c>
      <c r="F60" s="3" t="s">
        <v>28</v>
      </c>
      <c r="G60" s="3" t="s">
        <v>28</v>
      </c>
      <c r="H60" s="5">
        <v>88</v>
      </c>
      <c r="I60" s="5">
        <v>2</v>
      </c>
      <c r="J60" s="5">
        <v>108</v>
      </c>
      <c r="K60" s="5">
        <v>111</v>
      </c>
      <c r="L60" s="5">
        <v>4.8386999999999999E-2</v>
      </c>
      <c r="M60" s="5">
        <f t="shared" si="12"/>
        <v>3173</v>
      </c>
      <c r="N60" s="5">
        <v>40</v>
      </c>
      <c r="O60" s="5">
        <v>3087</v>
      </c>
      <c r="P60" s="5">
        <v>2294</v>
      </c>
      <c r="Q60" s="5">
        <v>0</v>
      </c>
      <c r="R60" s="5">
        <v>0</v>
      </c>
      <c r="S60" s="5">
        <f t="shared" si="13"/>
        <v>2362</v>
      </c>
      <c r="T60" s="5">
        <v>3</v>
      </c>
      <c r="U60" s="5">
        <v>1</v>
      </c>
      <c r="V60" s="5">
        <v>86</v>
      </c>
      <c r="W60" s="5">
        <v>68</v>
      </c>
      <c r="X60" s="37">
        <f t="shared" si="14"/>
        <v>0.97289631263788212</v>
      </c>
      <c r="Y60" s="37">
        <f t="shared" si="15"/>
        <v>0</v>
      </c>
      <c r="Z60" s="37">
        <f t="shared" si="16"/>
        <v>2.7103687362117868E-2</v>
      </c>
      <c r="AA60" s="37">
        <f t="shared" si="17"/>
        <v>0.97121083827265031</v>
      </c>
      <c r="AB60" s="37">
        <f t="shared" si="18"/>
        <v>0</v>
      </c>
      <c r="AC60" s="37">
        <f t="shared" si="19"/>
        <v>2.8789161727349702E-2</v>
      </c>
      <c r="AD60" s="36">
        <f t="shared" si="20"/>
        <v>1.2606366214938543E-2</v>
      </c>
      <c r="AE60" s="36">
        <f t="shared" si="21"/>
        <v>1.6934801016088061E-2</v>
      </c>
      <c r="AF60" s="37">
        <f t="shared" si="22"/>
        <v>0.97297297297297303</v>
      </c>
    </row>
    <row r="61" spans="1:32" x14ac:dyDescent="0.25">
      <c r="A61" s="2" t="s">
        <v>1739</v>
      </c>
      <c r="B61" s="3" t="s">
        <v>42</v>
      </c>
      <c r="C61" s="4" t="s">
        <v>1740</v>
      </c>
      <c r="D61" s="3" t="s">
        <v>26</v>
      </c>
      <c r="E61" s="3" t="s">
        <v>1741</v>
      </c>
      <c r="F61" s="3" t="s">
        <v>28</v>
      </c>
      <c r="G61" s="3" t="s">
        <v>28</v>
      </c>
      <c r="H61" s="5">
        <v>28</v>
      </c>
      <c r="I61" s="5">
        <v>0</v>
      </c>
      <c r="J61" s="5">
        <v>180</v>
      </c>
      <c r="K61" s="5">
        <v>204</v>
      </c>
      <c r="L61" s="5">
        <v>8.4263000000000005E-2</v>
      </c>
      <c r="M61" s="5">
        <f t="shared" si="12"/>
        <v>3643</v>
      </c>
      <c r="N61" s="5">
        <v>178</v>
      </c>
      <c r="O61" s="5">
        <v>3323</v>
      </c>
      <c r="P61" s="5">
        <v>2421</v>
      </c>
      <c r="Q61" s="5">
        <v>0</v>
      </c>
      <c r="R61" s="5">
        <v>0</v>
      </c>
      <c r="S61" s="5">
        <f t="shared" si="13"/>
        <v>2643</v>
      </c>
      <c r="T61" s="5">
        <v>13</v>
      </c>
      <c r="U61" s="5">
        <v>7</v>
      </c>
      <c r="V61" s="5">
        <v>320</v>
      </c>
      <c r="W61" s="5">
        <v>222</v>
      </c>
      <c r="X61" s="37">
        <f t="shared" si="14"/>
        <v>0.91216030743892396</v>
      </c>
      <c r="Y61" s="37">
        <f t="shared" si="15"/>
        <v>0</v>
      </c>
      <c r="Z61" s="37">
        <f t="shared" si="16"/>
        <v>8.783969256107603E-2</v>
      </c>
      <c r="AA61" s="37">
        <f t="shared" si="17"/>
        <v>0.91600454029511913</v>
      </c>
      <c r="AB61" s="37">
        <f t="shared" si="18"/>
        <v>0</v>
      </c>
      <c r="AC61" s="37">
        <f t="shared" si="19"/>
        <v>8.3995459704880815E-2</v>
      </c>
      <c r="AD61" s="36">
        <f t="shared" si="20"/>
        <v>4.8860828987098544E-2</v>
      </c>
      <c r="AE61" s="36">
        <f t="shared" si="21"/>
        <v>6.7347710934544072E-2</v>
      </c>
      <c r="AF61" s="37">
        <f t="shared" si="22"/>
        <v>0.88235294117647056</v>
      </c>
    </row>
    <row r="62" spans="1:32" x14ac:dyDescent="0.25">
      <c r="A62" s="2" t="s">
        <v>1758</v>
      </c>
      <c r="B62" s="3" t="s">
        <v>42</v>
      </c>
      <c r="C62" s="4" t="s">
        <v>1759</v>
      </c>
      <c r="D62" s="3" t="s">
        <v>26</v>
      </c>
      <c r="E62" s="3" t="s">
        <v>1760</v>
      </c>
      <c r="F62" s="3" t="s">
        <v>28</v>
      </c>
      <c r="G62" s="3" t="s">
        <v>28</v>
      </c>
      <c r="H62" s="5">
        <v>22</v>
      </c>
      <c r="I62" s="5">
        <v>0</v>
      </c>
      <c r="J62" s="5">
        <v>69</v>
      </c>
      <c r="K62" s="5">
        <v>85</v>
      </c>
      <c r="L62" s="5">
        <v>3.6109000000000002E-2</v>
      </c>
      <c r="M62" s="5">
        <f t="shared" si="12"/>
        <v>3566</v>
      </c>
      <c r="N62" s="5">
        <v>68</v>
      </c>
      <c r="O62" s="5">
        <v>3162</v>
      </c>
      <c r="P62" s="5">
        <v>2354</v>
      </c>
      <c r="Q62" s="5">
        <v>0</v>
      </c>
      <c r="R62" s="5">
        <v>0</v>
      </c>
      <c r="S62" s="5">
        <f t="shared" si="13"/>
        <v>2652</v>
      </c>
      <c r="T62" s="5">
        <v>1</v>
      </c>
      <c r="U62" s="5">
        <v>3</v>
      </c>
      <c r="V62" s="5">
        <v>404</v>
      </c>
      <c r="W62" s="5">
        <v>298</v>
      </c>
      <c r="X62" s="37">
        <f t="shared" si="14"/>
        <v>0.8867077958496915</v>
      </c>
      <c r="Y62" s="37">
        <f t="shared" si="15"/>
        <v>0</v>
      </c>
      <c r="Z62" s="37">
        <f t="shared" si="16"/>
        <v>0.11329220415030847</v>
      </c>
      <c r="AA62" s="37">
        <f t="shared" si="17"/>
        <v>0.88763197586726994</v>
      </c>
      <c r="AB62" s="37">
        <f t="shared" si="18"/>
        <v>0</v>
      </c>
      <c r="AC62" s="37">
        <f t="shared" si="19"/>
        <v>0.11236802413273002</v>
      </c>
      <c r="AD62" s="36">
        <f t="shared" si="20"/>
        <v>1.9068984856982614E-2</v>
      </c>
      <c r="AE62" s="36">
        <f t="shared" si="21"/>
        <v>2.564102564102564E-2</v>
      </c>
      <c r="AF62" s="37">
        <f t="shared" si="22"/>
        <v>0.81176470588235294</v>
      </c>
    </row>
    <row r="63" spans="1:32" x14ac:dyDescent="0.25">
      <c r="A63" s="2" t="s">
        <v>974</v>
      </c>
      <c r="B63" s="3" t="s">
        <v>42</v>
      </c>
      <c r="C63" s="4" t="s">
        <v>975</v>
      </c>
      <c r="D63" s="3" t="s">
        <v>26</v>
      </c>
      <c r="E63" s="3" t="s">
        <v>976</v>
      </c>
      <c r="F63" s="3" t="s">
        <v>28</v>
      </c>
      <c r="G63" s="3" t="s">
        <v>28</v>
      </c>
      <c r="H63" s="5">
        <v>562</v>
      </c>
      <c r="I63" s="5">
        <v>18</v>
      </c>
      <c r="J63" s="5">
        <v>534</v>
      </c>
      <c r="K63" s="5">
        <v>620</v>
      </c>
      <c r="L63" s="5">
        <v>0.114054</v>
      </c>
      <c r="M63" s="5">
        <f t="shared" si="12"/>
        <v>9054</v>
      </c>
      <c r="N63" s="5">
        <v>326</v>
      </c>
      <c r="O63" s="5">
        <v>7751</v>
      </c>
      <c r="P63" s="5">
        <v>5436</v>
      </c>
      <c r="Q63" s="5">
        <v>0</v>
      </c>
      <c r="R63" s="5">
        <v>0</v>
      </c>
      <c r="S63" s="5">
        <f t="shared" si="13"/>
        <v>6293</v>
      </c>
      <c r="T63" s="5">
        <v>22</v>
      </c>
      <c r="U63" s="5">
        <v>12</v>
      </c>
      <c r="V63" s="5">
        <v>1303</v>
      </c>
      <c r="W63" s="5">
        <v>857</v>
      </c>
      <c r="X63" s="37">
        <f t="shared" si="14"/>
        <v>0.856085707974376</v>
      </c>
      <c r="Y63" s="37">
        <f t="shared" si="15"/>
        <v>0</v>
      </c>
      <c r="Z63" s="37">
        <f t="shared" si="16"/>
        <v>0.14391429202562403</v>
      </c>
      <c r="AA63" s="37">
        <f t="shared" si="17"/>
        <v>0.86381693945653903</v>
      </c>
      <c r="AB63" s="37">
        <f t="shared" si="18"/>
        <v>0</v>
      </c>
      <c r="AC63" s="37">
        <f t="shared" si="19"/>
        <v>0.13618306054346099</v>
      </c>
      <c r="AD63" s="36">
        <f t="shared" si="20"/>
        <v>3.6006185111552902E-2</v>
      </c>
      <c r="AE63" s="36">
        <f t="shared" si="21"/>
        <v>5.1803591291911651E-2</v>
      </c>
      <c r="AF63" s="37">
        <f t="shared" si="22"/>
        <v>0.8612903225806452</v>
      </c>
    </row>
    <row r="64" spans="1:32" x14ac:dyDescent="0.25">
      <c r="A64" s="2" t="s">
        <v>1707</v>
      </c>
      <c r="B64" s="3" t="s">
        <v>42</v>
      </c>
      <c r="C64" s="4" t="s">
        <v>1708</v>
      </c>
      <c r="D64" s="3" t="s">
        <v>26</v>
      </c>
      <c r="E64" s="3" t="s">
        <v>1709</v>
      </c>
      <c r="F64" s="3" t="s">
        <v>28</v>
      </c>
      <c r="G64" s="3" t="s">
        <v>28</v>
      </c>
      <c r="H64" s="5">
        <v>109</v>
      </c>
      <c r="I64" s="5">
        <v>12</v>
      </c>
      <c r="J64" s="5">
        <v>76</v>
      </c>
      <c r="K64" s="5">
        <v>83</v>
      </c>
      <c r="L64" s="5">
        <v>3.3015000000000003E-2</v>
      </c>
      <c r="M64" s="5">
        <f t="shared" si="12"/>
        <v>3515</v>
      </c>
      <c r="N64" s="5">
        <v>19</v>
      </c>
      <c r="O64" s="5">
        <v>3462</v>
      </c>
      <c r="P64" s="5">
        <v>2514</v>
      </c>
      <c r="Q64" s="5">
        <v>0</v>
      </c>
      <c r="R64" s="5">
        <v>0</v>
      </c>
      <c r="S64" s="5">
        <f t="shared" si="13"/>
        <v>2556</v>
      </c>
      <c r="T64" s="5">
        <v>18</v>
      </c>
      <c r="U64" s="5">
        <v>1</v>
      </c>
      <c r="V64" s="5">
        <v>53</v>
      </c>
      <c r="W64" s="5">
        <v>42</v>
      </c>
      <c r="X64" s="37">
        <f t="shared" si="14"/>
        <v>0.98492176386913233</v>
      </c>
      <c r="Y64" s="37">
        <f t="shared" si="15"/>
        <v>0</v>
      </c>
      <c r="Z64" s="37">
        <f t="shared" si="16"/>
        <v>1.5078236130867709E-2</v>
      </c>
      <c r="AA64" s="37">
        <f t="shared" si="17"/>
        <v>0.98356807511737088</v>
      </c>
      <c r="AB64" s="37">
        <f t="shared" si="18"/>
        <v>0</v>
      </c>
      <c r="AC64" s="37">
        <f t="shared" si="19"/>
        <v>1.6431924882629109E-2</v>
      </c>
      <c r="AD64" s="36">
        <f t="shared" si="20"/>
        <v>5.4054054054054057E-3</v>
      </c>
      <c r="AE64" s="36">
        <f t="shared" si="21"/>
        <v>7.4334898278560248E-3</v>
      </c>
      <c r="AF64" s="37">
        <f t="shared" si="22"/>
        <v>0.91566265060240959</v>
      </c>
    </row>
    <row r="65" spans="1:32" x14ac:dyDescent="0.25">
      <c r="A65" s="2" t="s">
        <v>2044</v>
      </c>
      <c r="B65" s="3" t="s">
        <v>42</v>
      </c>
      <c r="C65" s="4" t="s">
        <v>2045</v>
      </c>
      <c r="D65" s="3" t="s">
        <v>26</v>
      </c>
      <c r="E65" s="3" t="s">
        <v>2046</v>
      </c>
      <c r="F65" s="3" t="s">
        <v>28</v>
      </c>
      <c r="G65" s="3" t="s">
        <v>28</v>
      </c>
      <c r="H65" s="5">
        <v>18</v>
      </c>
      <c r="I65" s="5">
        <v>1</v>
      </c>
      <c r="J65" s="5">
        <v>77</v>
      </c>
      <c r="K65" s="5">
        <v>84</v>
      </c>
      <c r="L65" s="5">
        <v>4.7781999999999998E-2</v>
      </c>
      <c r="M65" s="5">
        <f t="shared" si="12"/>
        <v>2415</v>
      </c>
      <c r="N65" s="5">
        <v>69</v>
      </c>
      <c r="O65" s="5">
        <v>2407</v>
      </c>
      <c r="P65" s="5">
        <v>1758</v>
      </c>
      <c r="Q65" s="5">
        <v>0</v>
      </c>
      <c r="R65" s="5">
        <v>0</v>
      </c>
      <c r="S65" s="5">
        <f t="shared" si="13"/>
        <v>1763</v>
      </c>
      <c r="T65" s="5">
        <v>0</v>
      </c>
      <c r="U65" s="5">
        <v>0</v>
      </c>
      <c r="V65" s="5">
        <v>8</v>
      </c>
      <c r="W65" s="5">
        <v>5</v>
      </c>
      <c r="X65" s="37">
        <f t="shared" si="14"/>
        <v>0.99668737060041412</v>
      </c>
      <c r="Y65" s="37">
        <f t="shared" si="15"/>
        <v>0</v>
      </c>
      <c r="Z65" s="37">
        <f t="shared" si="16"/>
        <v>3.3126293995859213E-3</v>
      </c>
      <c r="AA65" s="37">
        <f t="shared" si="17"/>
        <v>0.99716392512762342</v>
      </c>
      <c r="AB65" s="37">
        <f t="shared" si="18"/>
        <v>0</v>
      </c>
      <c r="AC65" s="37">
        <f t="shared" si="19"/>
        <v>2.8360748723766306E-3</v>
      </c>
      <c r="AD65" s="36">
        <f t="shared" si="20"/>
        <v>2.8571428571428571E-2</v>
      </c>
      <c r="AE65" s="36">
        <f t="shared" si="21"/>
        <v>3.9137833238797506E-2</v>
      </c>
      <c r="AF65" s="37">
        <f t="shared" si="22"/>
        <v>0.91666666666666663</v>
      </c>
    </row>
    <row r="66" spans="1:32" x14ac:dyDescent="0.25">
      <c r="A66" s="2" t="s">
        <v>492</v>
      </c>
      <c r="B66" s="3" t="s">
        <v>42</v>
      </c>
      <c r="C66" s="4" t="s">
        <v>493</v>
      </c>
      <c r="D66" s="3" t="s">
        <v>26</v>
      </c>
      <c r="E66" s="3" t="s">
        <v>494</v>
      </c>
      <c r="F66" s="3" t="s">
        <v>28</v>
      </c>
      <c r="G66" s="3" t="s">
        <v>28</v>
      </c>
      <c r="H66" s="5">
        <v>1109</v>
      </c>
      <c r="I66" s="5">
        <v>78</v>
      </c>
      <c r="J66" s="5">
        <v>883</v>
      </c>
      <c r="K66" s="5">
        <v>1290</v>
      </c>
      <c r="L66" s="5">
        <v>0.13192899999999999</v>
      </c>
      <c r="M66" s="5">
        <f t="shared" si="12"/>
        <v>20251</v>
      </c>
      <c r="N66" s="5">
        <v>328</v>
      </c>
      <c r="O66" s="5">
        <v>14289</v>
      </c>
      <c r="P66" s="5">
        <v>9778</v>
      </c>
      <c r="Q66" s="5">
        <v>0</v>
      </c>
      <c r="R66" s="5">
        <v>0</v>
      </c>
      <c r="S66" s="5">
        <f t="shared" si="13"/>
        <v>13586</v>
      </c>
      <c r="T66" s="5">
        <v>62</v>
      </c>
      <c r="U66" s="5">
        <v>99</v>
      </c>
      <c r="V66" s="5">
        <v>5962</v>
      </c>
      <c r="W66" s="5">
        <v>3808</v>
      </c>
      <c r="X66" s="37">
        <f t="shared" si="14"/>
        <v>0.70559478544269416</v>
      </c>
      <c r="Y66" s="37">
        <f t="shared" si="15"/>
        <v>0</v>
      </c>
      <c r="Z66" s="37">
        <f t="shared" si="16"/>
        <v>0.29440521455730584</v>
      </c>
      <c r="AA66" s="37">
        <f t="shared" si="17"/>
        <v>0.71971146768732519</v>
      </c>
      <c r="AB66" s="37">
        <f t="shared" si="18"/>
        <v>0</v>
      </c>
      <c r="AC66" s="37">
        <f t="shared" si="19"/>
        <v>0.28028853231267481</v>
      </c>
      <c r="AD66" s="36">
        <f t="shared" si="20"/>
        <v>1.6196731025628363E-2</v>
      </c>
      <c r="AE66" s="36">
        <f t="shared" si="21"/>
        <v>2.4142499631974092E-2</v>
      </c>
      <c r="AF66" s="37">
        <f t="shared" si="22"/>
        <v>0.68449612403100779</v>
      </c>
    </row>
    <row r="67" spans="1:32" x14ac:dyDescent="0.25">
      <c r="A67" s="2" t="s">
        <v>1264</v>
      </c>
      <c r="B67" s="3" t="s">
        <v>42</v>
      </c>
      <c r="C67" s="4" t="s">
        <v>1265</v>
      </c>
      <c r="D67" s="3" t="s">
        <v>26</v>
      </c>
      <c r="E67" s="3" t="s">
        <v>1266</v>
      </c>
      <c r="F67" s="3" t="s">
        <v>28</v>
      </c>
      <c r="G67" s="3" t="s">
        <v>28</v>
      </c>
      <c r="H67" s="5">
        <v>110</v>
      </c>
      <c r="I67" s="5">
        <v>2</v>
      </c>
      <c r="J67" s="5">
        <v>180</v>
      </c>
      <c r="K67" s="5">
        <v>208</v>
      </c>
      <c r="L67" s="5">
        <v>5.1677000000000001E-2</v>
      </c>
      <c r="M67" s="5">
        <f t="shared" ref="M67:M98" si="23">O67+Q67+V67</f>
        <v>5866</v>
      </c>
      <c r="N67" s="5">
        <v>98</v>
      </c>
      <c r="O67" s="5">
        <v>5503</v>
      </c>
      <c r="P67" s="5">
        <v>4025</v>
      </c>
      <c r="Q67" s="5">
        <v>0</v>
      </c>
      <c r="R67" s="5">
        <v>0</v>
      </c>
      <c r="S67" s="5">
        <f t="shared" ref="S67:S98" si="24">R67+W67+P67</f>
        <v>4279</v>
      </c>
      <c r="T67" s="5">
        <v>29</v>
      </c>
      <c r="U67" s="5">
        <v>4</v>
      </c>
      <c r="V67" s="5">
        <v>363</v>
      </c>
      <c r="W67" s="5">
        <v>254</v>
      </c>
      <c r="X67" s="37">
        <f t="shared" ref="X67:X98" si="25">O67/$M67</f>
        <v>0.93811796795090352</v>
      </c>
      <c r="Y67" s="37">
        <f t="shared" ref="Y67:Y98" si="26">Q67/$M67</f>
        <v>0</v>
      </c>
      <c r="Z67" s="37">
        <f t="shared" ref="Z67:Z98" si="27">V67/$M67</f>
        <v>6.1882032049096487E-2</v>
      </c>
      <c r="AA67" s="37">
        <f t="shared" ref="AA67:AA98" si="28">P67/$S67</f>
        <v>0.94064033652722601</v>
      </c>
      <c r="AB67" s="37">
        <f t="shared" ref="AB67:AB98" si="29">R67/$S67</f>
        <v>0</v>
      </c>
      <c r="AC67" s="37">
        <f t="shared" ref="AC67:AC98" si="30">W67/$S67</f>
        <v>5.9359663472774014E-2</v>
      </c>
      <c r="AD67" s="36">
        <f t="shared" ref="AD67:AD98" si="31">$N67/M67</f>
        <v>1.6706443914081145E-2</v>
      </c>
      <c r="AE67" s="36">
        <f t="shared" ref="AE67:AE98" si="32">$N67/S67</f>
        <v>2.2902547324141154E-2</v>
      </c>
      <c r="AF67" s="37">
        <f t="shared" ref="AF67:AF98" si="33">J67/K67</f>
        <v>0.86538461538461542</v>
      </c>
    </row>
    <row r="68" spans="1:32" x14ac:dyDescent="0.25">
      <c r="A68" s="2" t="s">
        <v>2406</v>
      </c>
      <c r="B68" s="3" t="s">
        <v>42</v>
      </c>
      <c r="C68" s="4" t="s">
        <v>2407</v>
      </c>
      <c r="D68" s="3" t="s">
        <v>26</v>
      </c>
      <c r="E68" s="3" t="s">
        <v>2408</v>
      </c>
      <c r="F68" s="3" t="s">
        <v>28</v>
      </c>
      <c r="G68" s="3" t="s">
        <v>28</v>
      </c>
      <c r="H68" s="5">
        <v>11</v>
      </c>
      <c r="I68" s="5">
        <v>0</v>
      </c>
      <c r="J68" s="5">
        <v>14</v>
      </c>
      <c r="K68" s="5">
        <v>15</v>
      </c>
      <c r="L68" s="5">
        <v>1.8939000000000001E-2</v>
      </c>
      <c r="M68" s="5">
        <f t="shared" si="23"/>
        <v>1091</v>
      </c>
      <c r="N68" s="5">
        <v>9</v>
      </c>
      <c r="O68" s="5">
        <v>1086</v>
      </c>
      <c r="P68" s="5">
        <v>792</v>
      </c>
      <c r="Q68" s="5">
        <v>0</v>
      </c>
      <c r="R68" s="5">
        <v>0</v>
      </c>
      <c r="S68" s="5">
        <f t="shared" si="24"/>
        <v>797</v>
      </c>
      <c r="T68" s="5">
        <v>1</v>
      </c>
      <c r="U68" s="5">
        <v>1</v>
      </c>
      <c r="V68" s="5">
        <v>5</v>
      </c>
      <c r="W68" s="5">
        <v>5</v>
      </c>
      <c r="X68" s="37">
        <f t="shared" si="25"/>
        <v>0.99541704857928504</v>
      </c>
      <c r="Y68" s="37">
        <f t="shared" si="26"/>
        <v>0</v>
      </c>
      <c r="Z68" s="37">
        <f t="shared" si="27"/>
        <v>4.5829514207149404E-3</v>
      </c>
      <c r="AA68" s="37">
        <f t="shared" si="28"/>
        <v>0.99372647427854455</v>
      </c>
      <c r="AB68" s="37">
        <f t="shared" si="29"/>
        <v>0</v>
      </c>
      <c r="AC68" s="37">
        <f t="shared" si="30"/>
        <v>6.2735257214554582E-3</v>
      </c>
      <c r="AD68" s="36">
        <f t="shared" si="31"/>
        <v>8.2493125572868919E-3</v>
      </c>
      <c r="AE68" s="36">
        <f t="shared" si="32"/>
        <v>1.1292346298619825E-2</v>
      </c>
      <c r="AF68" s="37">
        <f t="shared" si="33"/>
        <v>0.93333333333333335</v>
      </c>
    </row>
    <row r="69" spans="1:32" x14ac:dyDescent="0.25">
      <c r="A69" s="2" t="s">
        <v>489</v>
      </c>
      <c r="B69" s="3" t="s">
        <v>42</v>
      </c>
      <c r="C69" s="4" t="s">
        <v>490</v>
      </c>
      <c r="D69" s="3" t="s">
        <v>26</v>
      </c>
      <c r="E69" s="3" t="s">
        <v>491</v>
      </c>
      <c r="F69" s="3" t="s">
        <v>28</v>
      </c>
      <c r="G69" s="3" t="s">
        <v>28</v>
      </c>
      <c r="H69" s="5">
        <v>1055</v>
      </c>
      <c r="I69" s="5">
        <v>51</v>
      </c>
      <c r="J69" s="5">
        <v>797</v>
      </c>
      <c r="K69" s="5">
        <v>961</v>
      </c>
      <c r="L69" s="5">
        <v>9.7901000000000002E-2</v>
      </c>
      <c r="M69" s="5">
        <f t="shared" si="23"/>
        <v>18310</v>
      </c>
      <c r="N69" s="5">
        <v>342</v>
      </c>
      <c r="O69" s="5">
        <v>14338</v>
      </c>
      <c r="P69" s="5">
        <v>9816</v>
      </c>
      <c r="Q69" s="5">
        <v>0</v>
      </c>
      <c r="R69" s="5">
        <v>0</v>
      </c>
      <c r="S69" s="5">
        <f t="shared" si="24"/>
        <v>12639</v>
      </c>
      <c r="T69" s="5">
        <v>54</v>
      </c>
      <c r="U69" s="5">
        <v>50</v>
      </c>
      <c r="V69" s="5">
        <v>3972</v>
      </c>
      <c r="W69" s="5">
        <v>2823</v>
      </c>
      <c r="X69" s="37">
        <f t="shared" si="25"/>
        <v>0.78306936100491531</v>
      </c>
      <c r="Y69" s="37">
        <f t="shared" si="26"/>
        <v>0</v>
      </c>
      <c r="Z69" s="37">
        <f t="shared" si="27"/>
        <v>0.21693063899508466</v>
      </c>
      <c r="AA69" s="37">
        <f t="shared" si="28"/>
        <v>0.77664372181343466</v>
      </c>
      <c r="AB69" s="37">
        <f t="shared" si="29"/>
        <v>0</v>
      </c>
      <c r="AC69" s="37">
        <f t="shared" si="30"/>
        <v>0.22335627818656539</v>
      </c>
      <c r="AD69" s="36">
        <f t="shared" si="31"/>
        <v>1.867831785909339E-2</v>
      </c>
      <c r="AE69" s="36">
        <f t="shared" si="32"/>
        <v>2.7059102777118444E-2</v>
      </c>
      <c r="AF69" s="37">
        <f t="shared" si="33"/>
        <v>0.82934443288241411</v>
      </c>
    </row>
    <row r="70" spans="1:32" x14ac:dyDescent="0.25">
      <c r="A70" s="2" t="s">
        <v>1509</v>
      </c>
      <c r="B70" s="3" t="s">
        <v>42</v>
      </c>
      <c r="C70" s="4" t="s">
        <v>1510</v>
      </c>
      <c r="D70" s="3" t="s">
        <v>26</v>
      </c>
      <c r="E70" s="3" t="s">
        <v>1511</v>
      </c>
      <c r="F70" s="3" t="s">
        <v>28</v>
      </c>
      <c r="G70" s="3" t="s">
        <v>28</v>
      </c>
      <c r="H70" s="5">
        <v>157</v>
      </c>
      <c r="I70" s="5">
        <v>5</v>
      </c>
      <c r="J70" s="5">
        <v>159</v>
      </c>
      <c r="K70" s="5">
        <v>175</v>
      </c>
      <c r="L70" s="5">
        <v>5.5731999999999997E-2</v>
      </c>
      <c r="M70" s="5">
        <f t="shared" si="23"/>
        <v>4512</v>
      </c>
      <c r="N70" s="5">
        <v>60</v>
      </c>
      <c r="O70" s="5">
        <v>4377</v>
      </c>
      <c r="P70" s="5">
        <v>3140</v>
      </c>
      <c r="Q70" s="5">
        <v>0</v>
      </c>
      <c r="R70" s="5">
        <v>0</v>
      </c>
      <c r="S70" s="5">
        <f t="shared" si="24"/>
        <v>3230</v>
      </c>
      <c r="T70" s="5">
        <v>9</v>
      </c>
      <c r="U70" s="5">
        <v>3</v>
      </c>
      <c r="V70" s="5">
        <v>135</v>
      </c>
      <c r="W70" s="5">
        <v>90</v>
      </c>
      <c r="X70" s="37">
        <f t="shared" si="25"/>
        <v>0.97007978723404253</v>
      </c>
      <c r="Y70" s="37">
        <f t="shared" si="26"/>
        <v>0</v>
      </c>
      <c r="Z70" s="37">
        <f t="shared" si="27"/>
        <v>2.9920212765957448E-2</v>
      </c>
      <c r="AA70" s="37">
        <f t="shared" si="28"/>
        <v>0.97213622291021673</v>
      </c>
      <c r="AB70" s="37">
        <f t="shared" si="29"/>
        <v>0</v>
      </c>
      <c r="AC70" s="37">
        <f t="shared" si="30"/>
        <v>2.7863777089783281E-2</v>
      </c>
      <c r="AD70" s="36">
        <f t="shared" si="31"/>
        <v>1.3297872340425532E-2</v>
      </c>
      <c r="AE70" s="36">
        <f t="shared" si="32"/>
        <v>1.8575851393188854E-2</v>
      </c>
      <c r="AF70" s="37">
        <f t="shared" si="33"/>
        <v>0.90857142857142859</v>
      </c>
    </row>
    <row r="71" spans="1:32" x14ac:dyDescent="0.25">
      <c r="A71" s="2" t="s">
        <v>873</v>
      </c>
      <c r="B71" s="3" t="s">
        <v>42</v>
      </c>
      <c r="C71" s="4" t="s">
        <v>874</v>
      </c>
      <c r="D71" s="3" t="s">
        <v>26</v>
      </c>
      <c r="E71" s="3" t="s">
        <v>875</v>
      </c>
      <c r="F71" s="3" t="s">
        <v>28</v>
      </c>
      <c r="G71" s="3" t="s">
        <v>28</v>
      </c>
      <c r="H71" s="5">
        <v>476</v>
      </c>
      <c r="I71" s="5">
        <v>25</v>
      </c>
      <c r="J71" s="5">
        <v>547</v>
      </c>
      <c r="K71" s="5">
        <v>613</v>
      </c>
      <c r="L71" s="5">
        <v>0.102663</v>
      </c>
      <c r="M71" s="5">
        <f t="shared" si="23"/>
        <v>9820</v>
      </c>
      <c r="N71" s="5">
        <v>312</v>
      </c>
      <c r="O71" s="5">
        <v>8505</v>
      </c>
      <c r="P71" s="5">
        <v>5971</v>
      </c>
      <c r="Q71" s="5">
        <v>0</v>
      </c>
      <c r="R71" s="5">
        <v>0</v>
      </c>
      <c r="S71" s="5">
        <f t="shared" si="24"/>
        <v>6874</v>
      </c>
      <c r="T71" s="5">
        <v>21</v>
      </c>
      <c r="U71" s="5">
        <v>20</v>
      </c>
      <c r="V71" s="5">
        <v>1315</v>
      </c>
      <c r="W71" s="5">
        <v>903</v>
      </c>
      <c r="X71" s="37">
        <f t="shared" si="25"/>
        <v>0.86608961303462317</v>
      </c>
      <c r="Y71" s="37">
        <f t="shared" si="26"/>
        <v>0</v>
      </c>
      <c r="Z71" s="37">
        <f t="shared" si="27"/>
        <v>0.13391038696537677</v>
      </c>
      <c r="AA71" s="37">
        <f t="shared" si="28"/>
        <v>0.8686354378818737</v>
      </c>
      <c r="AB71" s="37">
        <f t="shared" si="29"/>
        <v>0</v>
      </c>
      <c r="AC71" s="37">
        <f t="shared" si="30"/>
        <v>0.13136456211812628</v>
      </c>
      <c r="AD71" s="36">
        <f t="shared" si="31"/>
        <v>3.1771894093686352E-2</v>
      </c>
      <c r="AE71" s="36">
        <f t="shared" si="32"/>
        <v>4.5388420133837648E-2</v>
      </c>
      <c r="AF71" s="37">
        <f t="shared" si="33"/>
        <v>0.8923327895595432</v>
      </c>
    </row>
    <row r="72" spans="1:32" x14ac:dyDescent="0.25">
      <c r="A72" s="2" t="s">
        <v>1306</v>
      </c>
      <c r="B72" s="3" t="s">
        <v>42</v>
      </c>
      <c r="C72" s="4" t="s">
        <v>1307</v>
      </c>
      <c r="D72" s="3" t="s">
        <v>26</v>
      </c>
      <c r="E72" s="3" t="s">
        <v>1308</v>
      </c>
      <c r="F72" s="3" t="s">
        <v>28</v>
      </c>
      <c r="G72" s="3" t="s">
        <v>28</v>
      </c>
      <c r="H72" s="5">
        <v>226</v>
      </c>
      <c r="I72" s="5">
        <v>4</v>
      </c>
      <c r="J72" s="5">
        <v>375</v>
      </c>
      <c r="K72" s="5">
        <v>435</v>
      </c>
      <c r="L72" s="5">
        <v>0.11249000000000001</v>
      </c>
      <c r="M72" s="5">
        <f t="shared" si="23"/>
        <v>6277</v>
      </c>
      <c r="N72" s="5">
        <v>319</v>
      </c>
      <c r="O72" s="5">
        <v>5599</v>
      </c>
      <c r="P72" s="5">
        <v>3867</v>
      </c>
      <c r="Q72" s="5">
        <v>0</v>
      </c>
      <c r="R72" s="5">
        <v>0</v>
      </c>
      <c r="S72" s="5">
        <f t="shared" si="24"/>
        <v>4296</v>
      </c>
      <c r="T72" s="5">
        <v>5</v>
      </c>
      <c r="U72" s="5">
        <v>4</v>
      </c>
      <c r="V72" s="5">
        <v>678</v>
      </c>
      <c r="W72" s="5">
        <v>429</v>
      </c>
      <c r="X72" s="37">
        <f t="shared" si="25"/>
        <v>0.89198661781105626</v>
      </c>
      <c r="Y72" s="37">
        <f t="shared" si="26"/>
        <v>0</v>
      </c>
      <c r="Z72" s="37">
        <f t="shared" si="27"/>
        <v>0.10801338218894377</v>
      </c>
      <c r="AA72" s="37">
        <f t="shared" si="28"/>
        <v>0.90013966480446927</v>
      </c>
      <c r="AB72" s="37">
        <f t="shared" si="29"/>
        <v>0</v>
      </c>
      <c r="AC72" s="37">
        <f t="shared" si="30"/>
        <v>9.9860335195530725E-2</v>
      </c>
      <c r="AD72" s="36">
        <f t="shared" si="31"/>
        <v>5.0820455631671181E-2</v>
      </c>
      <c r="AE72" s="36">
        <f t="shared" si="32"/>
        <v>7.4255121042830538E-2</v>
      </c>
      <c r="AF72" s="37">
        <f t="shared" si="33"/>
        <v>0.86206896551724133</v>
      </c>
    </row>
    <row r="73" spans="1:32" x14ac:dyDescent="0.25">
      <c r="A73" s="2" t="s">
        <v>1990</v>
      </c>
      <c r="B73" s="3" t="s">
        <v>42</v>
      </c>
      <c r="C73" s="4" t="s">
        <v>1991</v>
      </c>
      <c r="D73" s="3" t="s">
        <v>26</v>
      </c>
      <c r="E73" s="3" t="s">
        <v>1992</v>
      </c>
      <c r="F73" s="3" t="s">
        <v>28</v>
      </c>
      <c r="G73" s="3" t="s">
        <v>28</v>
      </c>
      <c r="H73" s="5">
        <v>76</v>
      </c>
      <c r="I73" s="5">
        <v>0</v>
      </c>
      <c r="J73" s="5">
        <v>28</v>
      </c>
      <c r="K73" s="5">
        <v>164</v>
      </c>
      <c r="L73" s="5">
        <v>9.0109999999999996E-2</v>
      </c>
      <c r="M73" s="5">
        <f t="shared" si="23"/>
        <v>4005</v>
      </c>
      <c r="N73" s="5">
        <v>19</v>
      </c>
      <c r="O73" s="5">
        <v>2931</v>
      </c>
      <c r="P73" s="5">
        <v>1820</v>
      </c>
      <c r="Q73" s="5">
        <v>0</v>
      </c>
      <c r="R73" s="5">
        <v>0</v>
      </c>
      <c r="S73" s="5">
        <f t="shared" si="24"/>
        <v>2248</v>
      </c>
      <c r="T73" s="5">
        <v>7</v>
      </c>
      <c r="U73" s="5">
        <v>6</v>
      </c>
      <c r="V73" s="5">
        <v>1074</v>
      </c>
      <c r="W73" s="5">
        <v>428</v>
      </c>
      <c r="X73" s="37">
        <f t="shared" si="25"/>
        <v>0.7318352059925094</v>
      </c>
      <c r="Y73" s="37">
        <f t="shared" si="26"/>
        <v>0</v>
      </c>
      <c r="Z73" s="37">
        <f t="shared" si="27"/>
        <v>0.26816479400749066</v>
      </c>
      <c r="AA73" s="37">
        <f t="shared" si="28"/>
        <v>0.80960854092526691</v>
      </c>
      <c r="AB73" s="37">
        <f t="shared" si="29"/>
        <v>0</v>
      </c>
      <c r="AC73" s="37">
        <f t="shared" si="30"/>
        <v>0.19039145907473309</v>
      </c>
      <c r="AD73" s="36">
        <f t="shared" si="31"/>
        <v>4.7440699126092382E-3</v>
      </c>
      <c r="AE73" s="36">
        <f t="shared" si="32"/>
        <v>8.451957295373666E-3</v>
      </c>
      <c r="AF73" s="37">
        <f t="shared" si="33"/>
        <v>0.17073170731707318</v>
      </c>
    </row>
    <row r="74" spans="1:32" x14ac:dyDescent="0.25">
      <c r="A74" s="2" t="s">
        <v>2187</v>
      </c>
      <c r="B74" s="3" t="s">
        <v>42</v>
      </c>
      <c r="C74" s="4" t="s">
        <v>2188</v>
      </c>
      <c r="D74" s="3" t="s">
        <v>26</v>
      </c>
      <c r="E74" s="3" t="s">
        <v>1424</v>
      </c>
      <c r="F74" s="3" t="s">
        <v>28</v>
      </c>
      <c r="G74" s="3" t="s">
        <v>28</v>
      </c>
      <c r="H74" s="5">
        <v>42</v>
      </c>
      <c r="I74" s="5">
        <v>2</v>
      </c>
      <c r="J74" s="5">
        <v>64</v>
      </c>
      <c r="K74" s="5">
        <v>69</v>
      </c>
      <c r="L74" s="5">
        <v>4.8050000000000002E-2</v>
      </c>
      <c r="M74" s="5">
        <f t="shared" si="23"/>
        <v>1966</v>
      </c>
      <c r="N74" s="5">
        <v>36</v>
      </c>
      <c r="O74" s="5">
        <v>1962</v>
      </c>
      <c r="P74" s="5">
        <v>1436</v>
      </c>
      <c r="Q74" s="5">
        <v>0</v>
      </c>
      <c r="R74" s="5">
        <v>0</v>
      </c>
      <c r="S74" s="5">
        <f t="shared" si="24"/>
        <v>1437</v>
      </c>
      <c r="T74" s="5">
        <v>5</v>
      </c>
      <c r="U74" s="5">
        <v>0</v>
      </c>
      <c r="V74" s="5">
        <v>4</v>
      </c>
      <c r="W74" s="5">
        <v>1</v>
      </c>
      <c r="X74" s="37">
        <f t="shared" si="25"/>
        <v>0.99796541200406919</v>
      </c>
      <c r="Y74" s="37">
        <f t="shared" si="26"/>
        <v>0</v>
      </c>
      <c r="Z74" s="37">
        <f t="shared" si="27"/>
        <v>2.0345879959308239E-3</v>
      </c>
      <c r="AA74" s="37">
        <f t="shared" si="28"/>
        <v>0.9993041057759221</v>
      </c>
      <c r="AB74" s="37">
        <f t="shared" si="29"/>
        <v>0</v>
      </c>
      <c r="AC74" s="37">
        <f t="shared" si="30"/>
        <v>6.9589422407794019E-4</v>
      </c>
      <c r="AD74" s="36">
        <f t="shared" si="31"/>
        <v>1.8311291963377416E-2</v>
      </c>
      <c r="AE74" s="36">
        <f t="shared" si="32"/>
        <v>2.5052192066805846E-2</v>
      </c>
      <c r="AF74" s="37">
        <f t="shared" si="33"/>
        <v>0.92753623188405798</v>
      </c>
    </row>
    <row r="75" spans="1:32" x14ac:dyDescent="0.25">
      <c r="A75" s="2" t="s">
        <v>1865</v>
      </c>
      <c r="B75" s="3" t="s">
        <v>42</v>
      </c>
      <c r="C75" s="4" t="s">
        <v>1866</v>
      </c>
      <c r="D75" s="3" t="s">
        <v>26</v>
      </c>
      <c r="E75" s="3" t="s">
        <v>1481</v>
      </c>
      <c r="F75" s="3" t="s">
        <v>28</v>
      </c>
      <c r="G75" s="3" t="s">
        <v>28</v>
      </c>
      <c r="H75" s="5">
        <v>18</v>
      </c>
      <c r="I75" s="5">
        <v>0</v>
      </c>
      <c r="J75" s="5">
        <v>191</v>
      </c>
      <c r="K75" s="5">
        <v>212</v>
      </c>
      <c r="L75" s="5">
        <v>0.101145</v>
      </c>
      <c r="M75" s="5">
        <f t="shared" si="23"/>
        <v>3072</v>
      </c>
      <c r="N75" s="5">
        <v>196</v>
      </c>
      <c r="O75" s="5">
        <v>2996</v>
      </c>
      <c r="P75" s="5">
        <v>2096</v>
      </c>
      <c r="Q75" s="5">
        <v>0</v>
      </c>
      <c r="R75" s="5">
        <v>0</v>
      </c>
      <c r="S75" s="5">
        <f t="shared" si="24"/>
        <v>2152</v>
      </c>
      <c r="T75" s="5">
        <v>5</v>
      </c>
      <c r="U75" s="5">
        <v>3</v>
      </c>
      <c r="V75" s="5">
        <v>76</v>
      </c>
      <c r="W75" s="5">
        <v>56</v>
      </c>
      <c r="X75" s="37">
        <f t="shared" si="25"/>
        <v>0.97526041666666663</v>
      </c>
      <c r="Y75" s="37">
        <f t="shared" si="26"/>
        <v>0</v>
      </c>
      <c r="Z75" s="37">
        <f t="shared" si="27"/>
        <v>2.4739583333333332E-2</v>
      </c>
      <c r="AA75" s="37">
        <f t="shared" si="28"/>
        <v>0.97397769516728627</v>
      </c>
      <c r="AB75" s="37">
        <f t="shared" si="29"/>
        <v>0</v>
      </c>
      <c r="AC75" s="37">
        <f t="shared" si="30"/>
        <v>2.6022304832713755E-2</v>
      </c>
      <c r="AD75" s="36">
        <f t="shared" si="31"/>
        <v>6.3802083333333329E-2</v>
      </c>
      <c r="AE75" s="36">
        <f t="shared" si="32"/>
        <v>9.1078066914498143E-2</v>
      </c>
      <c r="AF75" s="37">
        <f t="shared" si="33"/>
        <v>0.90094339622641506</v>
      </c>
    </row>
    <row r="76" spans="1:32" x14ac:dyDescent="0.25">
      <c r="A76" s="2" t="s">
        <v>1422</v>
      </c>
      <c r="B76" s="3" t="s">
        <v>42</v>
      </c>
      <c r="C76" s="4" t="s">
        <v>1423</v>
      </c>
      <c r="D76" s="3" t="s">
        <v>26</v>
      </c>
      <c r="E76" s="3" t="s">
        <v>1424</v>
      </c>
      <c r="F76" s="3" t="s">
        <v>28</v>
      </c>
      <c r="G76" s="3" t="s">
        <v>28</v>
      </c>
      <c r="H76" s="5">
        <v>224</v>
      </c>
      <c r="I76" s="5">
        <v>15</v>
      </c>
      <c r="J76" s="5">
        <v>180</v>
      </c>
      <c r="K76" s="5">
        <v>202</v>
      </c>
      <c r="L76" s="5">
        <v>5.8824000000000001E-2</v>
      </c>
      <c r="M76" s="5">
        <f t="shared" si="23"/>
        <v>5068</v>
      </c>
      <c r="N76" s="5">
        <v>54</v>
      </c>
      <c r="O76" s="5">
        <v>4812</v>
      </c>
      <c r="P76" s="5">
        <v>3434</v>
      </c>
      <c r="Q76" s="5">
        <v>0</v>
      </c>
      <c r="R76" s="5">
        <v>0</v>
      </c>
      <c r="S76" s="5">
        <f t="shared" si="24"/>
        <v>3622</v>
      </c>
      <c r="T76" s="5">
        <v>8</v>
      </c>
      <c r="U76" s="5">
        <v>4</v>
      </c>
      <c r="V76" s="5">
        <v>256</v>
      </c>
      <c r="W76" s="5">
        <v>188</v>
      </c>
      <c r="X76" s="37">
        <f t="shared" si="25"/>
        <v>0.94948697711128649</v>
      </c>
      <c r="Y76" s="37">
        <f t="shared" si="26"/>
        <v>0</v>
      </c>
      <c r="Z76" s="37">
        <f t="shared" si="27"/>
        <v>5.0513022888713496E-2</v>
      </c>
      <c r="AA76" s="37">
        <f t="shared" si="28"/>
        <v>0.94809497515184982</v>
      </c>
      <c r="AB76" s="37">
        <f t="shared" si="29"/>
        <v>0</v>
      </c>
      <c r="AC76" s="37">
        <f t="shared" si="30"/>
        <v>5.190502484815019E-2</v>
      </c>
      <c r="AD76" s="36">
        <f t="shared" si="31"/>
        <v>1.0655090765588003E-2</v>
      </c>
      <c r="AE76" s="36">
        <f t="shared" si="32"/>
        <v>1.4908890115958034E-2</v>
      </c>
      <c r="AF76" s="37">
        <f t="shared" si="33"/>
        <v>0.8910891089108911</v>
      </c>
    </row>
    <row r="77" spans="1:32" x14ac:dyDescent="0.25">
      <c r="A77" s="2" t="s">
        <v>1479</v>
      </c>
      <c r="B77" s="3" t="s">
        <v>42</v>
      </c>
      <c r="C77" s="4" t="s">
        <v>1480</v>
      </c>
      <c r="D77" s="3" t="s">
        <v>26</v>
      </c>
      <c r="E77" s="3" t="s">
        <v>1481</v>
      </c>
      <c r="F77" s="3" t="s">
        <v>28</v>
      </c>
      <c r="G77" s="3" t="s">
        <v>28</v>
      </c>
      <c r="H77" s="5">
        <v>45</v>
      </c>
      <c r="I77" s="5">
        <v>1</v>
      </c>
      <c r="J77" s="5">
        <v>250</v>
      </c>
      <c r="K77" s="5">
        <v>271</v>
      </c>
      <c r="L77" s="5">
        <v>8.2395999999999997E-2</v>
      </c>
      <c r="M77" s="5">
        <f t="shared" si="23"/>
        <v>5111</v>
      </c>
      <c r="N77" s="5">
        <v>232</v>
      </c>
      <c r="O77" s="5">
        <v>4550</v>
      </c>
      <c r="P77" s="5">
        <v>3289</v>
      </c>
      <c r="Q77" s="5">
        <v>0</v>
      </c>
      <c r="R77" s="5">
        <v>0</v>
      </c>
      <c r="S77" s="5">
        <f t="shared" si="24"/>
        <v>3668</v>
      </c>
      <c r="T77" s="5">
        <v>17</v>
      </c>
      <c r="U77" s="5">
        <v>7</v>
      </c>
      <c r="V77" s="5">
        <v>561</v>
      </c>
      <c r="W77" s="5">
        <v>379</v>
      </c>
      <c r="X77" s="37">
        <f t="shared" si="25"/>
        <v>0.89023674427704946</v>
      </c>
      <c r="Y77" s="37">
        <f t="shared" si="26"/>
        <v>0</v>
      </c>
      <c r="Z77" s="37">
        <f t="shared" si="27"/>
        <v>0.1097632557229505</v>
      </c>
      <c r="AA77" s="37">
        <f t="shared" si="28"/>
        <v>0.89667393675027263</v>
      </c>
      <c r="AB77" s="37">
        <f t="shared" si="29"/>
        <v>0</v>
      </c>
      <c r="AC77" s="37">
        <f t="shared" si="30"/>
        <v>0.10332606324972737</v>
      </c>
      <c r="AD77" s="36">
        <f t="shared" si="31"/>
        <v>4.5392291136763845E-2</v>
      </c>
      <c r="AE77" s="36">
        <f t="shared" si="32"/>
        <v>6.3249727371864781E-2</v>
      </c>
      <c r="AF77" s="37">
        <f t="shared" si="33"/>
        <v>0.92250922509225097</v>
      </c>
    </row>
    <row r="78" spans="1:32" x14ac:dyDescent="0.25">
      <c r="A78" s="2" t="s">
        <v>756</v>
      </c>
      <c r="B78" s="3" t="s">
        <v>42</v>
      </c>
      <c r="C78" s="4" t="s">
        <v>757</v>
      </c>
      <c r="D78" s="3" t="s">
        <v>26</v>
      </c>
      <c r="E78" s="3" t="s">
        <v>758</v>
      </c>
      <c r="F78" s="3" t="s">
        <v>28</v>
      </c>
      <c r="G78" s="3" t="s">
        <v>28</v>
      </c>
      <c r="H78" s="5">
        <v>1402</v>
      </c>
      <c r="I78" s="5">
        <v>109</v>
      </c>
      <c r="J78" s="5">
        <v>900</v>
      </c>
      <c r="K78" s="5">
        <v>1051</v>
      </c>
      <c r="L78" s="5">
        <v>0.15485499999999999</v>
      </c>
      <c r="M78" s="5">
        <f t="shared" si="23"/>
        <v>10828</v>
      </c>
      <c r="N78" s="5">
        <v>422</v>
      </c>
      <c r="O78" s="5">
        <v>9957</v>
      </c>
      <c r="P78" s="5">
        <v>6787</v>
      </c>
      <c r="Q78" s="5">
        <v>0</v>
      </c>
      <c r="R78" s="5">
        <v>0</v>
      </c>
      <c r="S78" s="5">
        <f t="shared" si="24"/>
        <v>7387</v>
      </c>
      <c r="T78" s="5">
        <v>25</v>
      </c>
      <c r="U78" s="5">
        <v>8</v>
      </c>
      <c r="V78" s="5">
        <v>871</v>
      </c>
      <c r="W78" s="5">
        <v>600</v>
      </c>
      <c r="X78" s="37">
        <f t="shared" si="25"/>
        <v>0.91956039896564468</v>
      </c>
      <c r="Y78" s="37">
        <f t="shared" si="26"/>
        <v>0</v>
      </c>
      <c r="Z78" s="37">
        <f t="shared" si="27"/>
        <v>8.0439601034355379E-2</v>
      </c>
      <c r="AA78" s="37">
        <f t="shared" si="28"/>
        <v>0.91877622850954377</v>
      </c>
      <c r="AB78" s="37">
        <f t="shared" si="29"/>
        <v>0</v>
      </c>
      <c r="AC78" s="37">
        <f t="shared" si="30"/>
        <v>8.1223771490456204E-2</v>
      </c>
      <c r="AD78" s="36">
        <f t="shared" si="31"/>
        <v>3.8973032877724419E-2</v>
      </c>
      <c r="AE78" s="36">
        <f t="shared" si="32"/>
        <v>5.7127385948287535E-2</v>
      </c>
      <c r="AF78" s="37">
        <f t="shared" si="33"/>
        <v>0.85632730732635587</v>
      </c>
    </row>
    <row r="79" spans="1:32" x14ac:dyDescent="0.25">
      <c r="A79" s="2" t="s">
        <v>1817</v>
      </c>
      <c r="B79" s="3" t="s">
        <v>42</v>
      </c>
      <c r="C79" s="4" t="s">
        <v>1818</v>
      </c>
      <c r="D79" s="3" t="s">
        <v>26</v>
      </c>
      <c r="E79" s="3" t="s">
        <v>1819</v>
      </c>
      <c r="F79" s="3" t="s">
        <v>28</v>
      </c>
      <c r="G79" s="3" t="s">
        <v>28</v>
      </c>
      <c r="H79" s="5">
        <v>124</v>
      </c>
      <c r="I79" s="5">
        <v>4</v>
      </c>
      <c r="J79" s="5">
        <v>208</v>
      </c>
      <c r="K79" s="5">
        <v>234</v>
      </c>
      <c r="L79" s="5">
        <v>0.105739</v>
      </c>
      <c r="M79" s="5">
        <f t="shared" si="23"/>
        <v>3167</v>
      </c>
      <c r="N79" s="5">
        <v>141</v>
      </c>
      <c r="O79" s="5">
        <v>3141</v>
      </c>
      <c r="P79" s="5">
        <v>2213</v>
      </c>
      <c r="Q79" s="5">
        <v>0</v>
      </c>
      <c r="R79" s="5">
        <v>0</v>
      </c>
      <c r="S79" s="5">
        <f t="shared" si="24"/>
        <v>2232</v>
      </c>
      <c r="T79" s="5">
        <v>0</v>
      </c>
      <c r="U79" s="5">
        <v>1</v>
      </c>
      <c r="V79" s="5">
        <v>26</v>
      </c>
      <c r="W79" s="5">
        <v>19</v>
      </c>
      <c r="X79" s="37">
        <f t="shared" si="25"/>
        <v>0.9917903378591727</v>
      </c>
      <c r="Y79" s="37">
        <f t="shared" si="26"/>
        <v>0</v>
      </c>
      <c r="Z79" s="37">
        <f t="shared" si="27"/>
        <v>8.2096621408272816E-3</v>
      </c>
      <c r="AA79" s="37">
        <f t="shared" si="28"/>
        <v>0.99148745519713266</v>
      </c>
      <c r="AB79" s="37">
        <f t="shared" si="29"/>
        <v>0</v>
      </c>
      <c r="AC79" s="37">
        <f t="shared" si="30"/>
        <v>8.512544802867384E-3</v>
      </c>
      <c r="AD79" s="36">
        <f t="shared" si="31"/>
        <v>4.452162930217872E-2</v>
      </c>
      <c r="AE79" s="36">
        <f t="shared" si="32"/>
        <v>6.3172043010752688E-2</v>
      </c>
      <c r="AF79" s="37">
        <f t="shared" si="33"/>
        <v>0.88888888888888884</v>
      </c>
    </row>
    <row r="80" spans="1:32" x14ac:dyDescent="0.25">
      <c r="A80" s="2" t="s">
        <v>1291</v>
      </c>
      <c r="B80" s="3" t="s">
        <v>42</v>
      </c>
      <c r="C80" s="4" t="s">
        <v>1292</v>
      </c>
      <c r="D80" s="3" t="s">
        <v>26</v>
      </c>
      <c r="E80" s="3" t="s">
        <v>1293</v>
      </c>
      <c r="F80" s="3" t="s">
        <v>28</v>
      </c>
      <c r="G80" s="3" t="s">
        <v>28</v>
      </c>
      <c r="H80" s="5">
        <v>331</v>
      </c>
      <c r="I80" s="5">
        <v>6</v>
      </c>
      <c r="J80" s="5">
        <v>455</v>
      </c>
      <c r="K80" s="5">
        <v>484</v>
      </c>
      <c r="L80" s="5">
        <v>0.123249</v>
      </c>
      <c r="M80" s="5">
        <f t="shared" si="23"/>
        <v>5758</v>
      </c>
      <c r="N80" s="5">
        <v>349</v>
      </c>
      <c r="O80" s="5">
        <v>5542</v>
      </c>
      <c r="P80" s="5">
        <v>3927</v>
      </c>
      <c r="Q80" s="5">
        <v>0</v>
      </c>
      <c r="R80" s="5">
        <v>0</v>
      </c>
      <c r="S80" s="5">
        <f t="shared" si="24"/>
        <v>4081</v>
      </c>
      <c r="T80" s="5">
        <v>15</v>
      </c>
      <c r="U80" s="5">
        <v>4</v>
      </c>
      <c r="V80" s="5">
        <v>216</v>
      </c>
      <c r="W80" s="5">
        <v>154</v>
      </c>
      <c r="X80" s="37">
        <f t="shared" si="25"/>
        <v>0.96248697464397359</v>
      </c>
      <c r="Y80" s="37">
        <f t="shared" si="26"/>
        <v>0</v>
      </c>
      <c r="Z80" s="37">
        <f t="shared" si="27"/>
        <v>3.7513025356026401E-2</v>
      </c>
      <c r="AA80" s="37">
        <f t="shared" si="28"/>
        <v>0.96226415094339623</v>
      </c>
      <c r="AB80" s="37">
        <f t="shared" si="29"/>
        <v>0</v>
      </c>
      <c r="AC80" s="37">
        <f t="shared" si="30"/>
        <v>3.7735849056603772E-2</v>
      </c>
      <c r="AD80" s="36">
        <f t="shared" si="31"/>
        <v>6.0611323376172282E-2</v>
      </c>
      <c r="AE80" s="36">
        <f t="shared" si="32"/>
        <v>8.551825532957609E-2</v>
      </c>
      <c r="AF80" s="37">
        <f t="shared" si="33"/>
        <v>0.94008264462809921</v>
      </c>
    </row>
    <row r="81" spans="1:32" x14ac:dyDescent="0.25">
      <c r="A81" s="2" t="s">
        <v>1650</v>
      </c>
      <c r="B81" s="3" t="s">
        <v>42</v>
      </c>
      <c r="C81" s="4" t="s">
        <v>1651</v>
      </c>
      <c r="D81" s="3" t="s">
        <v>26</v>
      </c>
      <c r="E81" s="3" t="s">
        <v>1652</v>
      </c>
      <c r="F81" s="3" t="s">
        <v>28</v>
      </c>
      <c r="G81" s="3" t="s">
        <v>28</v>
      </c>
      <c r="H81" s="5">
        <v>28</v>
      </c>
      <c r="I81" s="5">
        <v>0</v>
      </c>
      <c r="J81" s="5">
        <v>82</v>
      </c>
      <c r="K81" s="5">
        <v>99</v>
      </c>
      <c r="L81" s="5">
        <v>3.6666999999999998E-2</v>
      </c>
      <c r="M81" s="5">
        <f t="shared" si="23"/>
        <v>4434</v>
      </c>
      <c r="N81" s="5">
        <v>64</v>
      </c>
      <c r="O81" s="5">
        <v>3822</v>
      </c>
      <c r="P81" s="5">
        <v>2700</v>
      </c>
      <c r="Q81" s="5">
        <v>0</v>
      </c>
      <c r="R81" s="5">
        <v>0</v>
      </c>
      <c r="S81" s="5">
        <f t="shared" si="24"/>
        <v>3097</v>
      </c>
      <c r="T81" s="5">
        <v>3</v>
      </c>
      <c r="U81" s="5">
        <v>20</v>
      </c>
      <c r="V81" s="5">
        <v>612</v>
      </c>
      <c r="W81" s="5">
        <v>397</v>
      </c>
      <c r="X81" s="37">
        <f t="shared" si="25"/>
        <v>0.8619756427604871</v>
      </c>
      <c r="Y81" s="37">
        <f t="shared" si="26"/>
        <v>0</v>
      </c>
      <c r="Z81" s="37">
        <f t="shared" si="27"/>
        <v>0.13802435723951287</v>
      </c>
      <c r="AA81" s="37">
        <f t="shared" si="28"/>
        <v>0.87181143041653208</v>
      </c>
      <c r="AB81" s="37">
        <f t="shared" si="29"/>
        <v>0</v>
      </c>
      <c r="AC81" s="37">
        <f t="shared" si="30"/>
        <v>0.12818856958346786</v>
      </c>
      <c r="AD81" s="36">
        <f t="shared" si="31"/>
        <v>1.4433919711321606E-2</v>
      </c>
      <c r="AE81" s="36">
        <f t="shared" si="32"/>
        <v>2.0665159832095575E-2</v>
      </c>
      <c r="AF81" s="37">
        <f t="shared" si="33"/>
        <v>0.82828282828282829</v>
      </c>
    </row>
    <row r="82" spans="1:32" x14ac:dyDescent="0.25">
      <c r="A82" s="2" t="s">
        <v>1650</v>
      </c>
      <c r="B82" s="3" t="s">
        <v>42</v>
      </c>
      <c r="C82" s="4" t="s">
        <v>1677</v>
      </c>
      <c r="D82" s="3" t="s">
        <v>26</v>
      </c>
      <c r="E82" s="3" t="s">
        <v>1678</v>
      </c>
      <c r="F82" s="3" t="s">
        <v>28</v>
      </c>
      <c r="G82" s="3" t="s">
        <v>28</v>
      </c>
      <c r="H82" s="5">
        <v>200</v>
      </c>
      <c r="I82" s="5">
        <v>17</v>
      </c>
      <c r="J82" s="5">
        <v>228</v>
      </c>
      <c r="K82" s="5">
        <v>260</v>
      </c>
      <c r="L82" s="5">
        <v>9.9123000000000003E-2</v>
      </c>
      <c r="M82" s="5">
        <f t="shared" si="23"/>
        <v>3858</v>
      </c>
      <c r="N82" s="5">
        <v>118</v>
      </c>
      <c r="O82" s="5">
        <v>3741</v>
      </c>
      <c r="P82" s="5">
        <v>2623</v>
      </c>
      <c r="Q82" s="5">
        <v>0</v>
      </c>
      <c r="R82" s="5">
        <v>0</v>
      </c>
      <c r="S82" s="5">
        <f t="shared" si="24"/>
        <v>2710</v>
      </c>
      <c r="T82" s="5">
        <v>8</v>
      </c>
      <c r="U82" s="5">
        <v>5</v>
      </c>
      <c r="V82" s="5">
        <v>117</v>
      </c>
      <c r="W82" s="5">
        <v>87</v>
      </c>
      <c r="X82" s="37">
        <f t="shared" si="25"/>
        <v>0.96967340590979778</v>
      </c>
      <c r="Y82" s="37">
        <f t="shared" si="26"/>
        <v>0</v>
      </c>
      <c r="Z82" s="37">
        <f t="shared" si="27"/>
        <v>3.0326594090202177E-2</v>
      </c>
      <c r="AA82" s="37">
        <f t="shared" si="28"/>
        <v>0.96789667896678966</v>
      </c>
      <c r="AB82" s="37">
        <f t="shared" si="29"/>
        <v>0</v>
      </c>
      <c r="AC82" s="37">
        <f t="shared" si="30"/>
        <v>3.2103321033210334E-2</v>
      </c>
      <c r="AD82" s="36">
        <f t="shared" si="31"/>
        <v>3.0585795749092794E-2</v>
      </c>
      <c r="AE82" s="36">
        <f t="shared" si="32"/>
        <v>4.3542435424354244E-2</v>
      </c>
      <c r="AF82" s="37">
        <f t="shared" si="33"/>
        <v>0.87692307692307692</v>
      </c>
    </row>
    <row r="83" spans="1:32" x14ac:dyDescent="0.25">
      <c r="A83" s="2" t="s">
        <v>1285</v>
      </c>
      <c r="B83" s="3" t="s">
        <v>42</v>
      </c>
      <c r="C83" s="4" t="s">
        <v>1286</v>
      </c>
      <c r="D83" s="3" t="s">
        <v>26</v>
      </c>
      <c r="E83" s="3" t="s">
        <v>1287</v>
      </c>
      <c r="F83" s="3" t="s">
        <v>28</v>
      </c>
      <c r="G83" s="3" t="s">
        <v>28</v>
      </c>
      <c r="H83" s="5">
        <v>32</v>
      </c>
      <c r="I83" s="5">
        <v>1</v>
      </c>
      <c r="J83" s="5">
        <v>70</v>
      </c>
      <c r="K83" s="5">
        <v>78</v>
      </c>
      <c r="L83" s="5">
        <v>1.9657000000000001E-2</v>
      </c>
      <c r="M83" s="5">
        <f t="shared" si="23"/>
        <v>5604</v>
      </c>
      <c r="N83" s="5">
        <v>29</v>
      </c>
      <c r="O83" s="5">
        <v>5207</v>
      </c>
      <c r="P83" s="5">
        <v>3968</v>
      </c>
      <c r="Q83" s="5">
        <v>0</v>
      </c>
      <c r="R83" s="5">
        <v>0</v>
      </c>
      <c r="S83" s="5">
        <f t="shared" si="24"/>
        <v>4252</v>
      </c>
      <c r="T83" s="5">
        <v>25</v>
      </c>
      <c r="U83" s="5">
        <v>8</v>
      </c>
      <c r="V83" s="5">
        <v>397</v>
      </c>
      <c r="W83" s="5">
        <v>284</v>
      </c>
      <c r="X83" s="37">
        <f t="shared" si="25"/>
        <v>0.92915774446823696</v>
      </c>
      <c r="Y83" s="37">
        <f t="shared" si="26"/>
        <v>0</v>
      </c>
      <c r="Z83" s="37">
        <f t="shared" si="27"/>
        <v>7.0842255531763029E-2</v>
      </c>
      <c r="AA83" s="37">
        <f t="shared" si="28"/>
        <v>0.93320790216368765</v>
      </c>
      <c r="AB83" s="37">
        <f t="shared" si="29"/>
        <v>0</v>
      </c>
      <c r="AC83" s="37">
        <f t="shared" si="30"/>
        <v>6.679209783631232E-2</v>
      </c>
      <c r="AD83" s="36">
        <f t="shared" si="31"/>
        <v>5.1748750892219846E-3</v>
      </c>
      <c r="AE83" s="36">
        <f t="shared" si="32"/>
        <v>6.8203198494825963E-3</v>
      </c>
      <c r="AF83" s="37">
        <f t="shared" si="33"/>
        <v>0.89743589743589747</v>
      </c>
    </row>
    <row r="84" spans="1:32" x14ac:dyDescent="0.25">
      <c r="A84" s="2" t="s">
        <v>1808</v>
      </c>
      <c r="B84" s="3" t="s">
        <v>42</v>
      </c>
      <c r="C84" s="4" t="s">
        <v>1809</v>
      </c>
      <c r="D84" s="3" t="s">
        <v>26</v>
      </c>
      <c r="E84" s="3" t="s">
        <v>1810</v>
      </c>
      <c r="F84" s="3" t="s">
        <v>28</v>
      </c>
      <c r="G84" s="3" t="s">
        <v>28</v>
      </c>
      <c r="H84" s="5">
        <v>50</v>
      </c>
      <c r="I84" s="5">
        <v>5</v>
      </c>
      <c r="J84" s="5">
        <v>82</v>
      </c>
      <c r="K84" s="5">
        <v>100</v>
      </c>
      <c r="L84" s="5">
        <v>4.4345999999999997E-2</v>
      </c>
      <c r="M84" s="5">
        <f t="shared" si="23"/>
        <v>3520</v>
      </c>
      <c r="N84" s="5">
        <v>68</v>
      </c>
      <c r="O84" s="5">
        <v>3109</v>
      </c>
      <c r="P84" s="5">
        <v>2255</v>
      </c>
      <c r="Q84" s="5">
        <v>0</v>
      </c>
      <c r="R84" s="5">
        <v>0</v>
      </c>
      <c r="S84" s="5">
        <f t="shared" si="24"/>
        <v>2564</v>
      </c>
      <c r="T84" s="5">
        <v>2</v>
      </c>
      <c r="U84" s="5">
        <v>2</v>
      </c>
      <c r="V84" s="5">
        <v>411</v>
      </c>
      <c r="W84" s="5">
        <v>309</v>
      </c>
      <c r="X84" s="37">
        <f t="shared" si="25"/>
        <v>0.88323863636363631</v>
      </c>
      <c r="Y84" s="37">
        <f t="shared" si="26"/>
        <v>0</v>
      </c>
      <c r="Z84" s="37">
        <f t="shared" si="27"/>
        <v>0.11676136363636364</v>
      </c>
      <c r="AA84" s="37">
        <f t="shared" si="28"/>
        <v>0.8794851794071763</v>
      </c>
      <c r="AB84" s="37">
        <f t="shared" si="29"/>
        <v>0</v>
      </c>
      <c r="AC84" s="37">
        <f t="shared" si="30"/>
        <v>0.12051482059282372</v>
      </c>
      <c r="AD84" s="36">
        <f t="shared" si="31"/>
        <v>1.9318181818181818E-2</v>
      </c>
      <c r="AE84" s="36">
        <f t="shared" si="32"/>
        <v>2.6521060842433698E-2</v>
      </c>
      <c r="AF84" s="37">
        <f t="shared" si="33"/>
        <v>0.82</v>
      </c>
    </row>
    <row r="85" spans="1:32" x14ac:dyDescent="0.25">
      <c r="A85" s="2" t="s">
        <v>2213</v>
      </c>
      <c r="B85" s="3" t="s">
        <v>42</v>
      </c>
      <c r="C85" s="4" t="s">
        <v>2214</v>
      </c>
      <c r="D85" s="3" t="s">
        <v>26</v>
      </c>
      <c r="E85" s="3" t="s">
        <v>2215</v>
      </c>
      <c r="F85" s="3" t="s">
        <v>28</v>
      </c>
      <c r="G85" s="3" t="s">
        <v>28</v>
      </c>
      <c r="H85" s="5">
        <v>12</v>
      </c>
      <c r="I85" s="5">
        <v>0</v>
      </c>
      <c r="J85" s="5">
        <v>117</v>
      </c>
      <c r="K85" s="5">
        <v>120</v>
      </c>
      <c r="L85" s="5">
        <v>8.5348999999999994E-2</v>
      </c>
      <c r="M85" s="5">
        <f t="shared" si="23"/>
        <v>2093</v>
      </c>
      <c r="N85" s="5">
        <v>113</v>
      </c>
      <c r="O85" s="5">
        <v>1886</v>
      </c>
      <c r="P85" s="5">
        <v>1406</v>
      </c>
      <c r="Q85" s="5">
        <v>0</v>
      </c>
      <c r="R85" s="5">
        <v>0</v>
      </c>
      <c r="S85" s="5">
        <f t="shared" si="24"/>
        <v>1553</v>
      </c>
      <c r="T85" s="5">
        <v>4</v>
      </c>
      <c r="U85" s="5">
        <v>3</v>
      </c>
      <c r="V85" s="5">
        <v>207</v>
      </c>
      <c r="W85" s="5">
        <v>147</v>
      </c>
      <c r="X85" s="37">
        <f t="shared" si="25"/>
        <v>0.90109890109890112</v>
      </c>
      <c r="Y85" s="37">
        <f t="shared" si="26"/>
        <v>0</v>
      </c>
      <c r="Z85" s="37">
        <f t="shared" si="27"/>
        <v>9.8901098901098897E-2</v>
      </c>
      <c r="AA85" s="37">
        <f t="shared" si="28"/>
        <v>0.9053444945267225</v>
      </c>
      <c r="AB85" s="37">
        <f t="shared" si="29"/>
        <v>0</v>
      </c>
      <c r="AC85" s="37">
        <f t="shared" si="30"/>
        <v>9.4655505473277529E-2</v>
      </c>
      <c r="AD85" s="36">
        <f t="shared" si="31"/>
        <v>5.3989488772097464E-2</v>
      </c>
      <c r="AE85" s="36">
        <f t="shared" si="32"/>
        <v>7.2762395363811974E-2</v>
      </c>
      <c r="AF85" s="37">
        <f t="shared" si="33"/>
        <v>0.97499999999999998</v>
      </c>
    </row>
    <row r="86" spans="1:32" x14ac:dyDescent="0.25">
      <c r="A86" s="2" t="s">
        <v>942</v>
      </c>
      <c r="B86" s="3" t="s">
        <v>42</v>
      </c>
      <c r="C86" s="4" t="s">
        <v>943</v>
      </c>
      <c r="D86" s="3" t="s">
        <v>26</v>
      </c>
      <c r="E86" s="3" t="s">
        <v>944</v>
      </c>
      <c r="F86" s="3" t="s">
        <v>28</v>
      </c>
      <c r="G86" s="3" t="s">
        <v>28</v>
      </c>
      <c r="H86" s="5">
        <v>371</v>
      </c>
      <c r="I86" s="5">
        <v>15</v>
      </c>
      <c r="J86" s="5">
        <v>389</v>
      </c>
      <c r="K86" s="5">
        <v>440</v>
      </c>
      <c r="L86" s="5">
        <v>7.8712000000000004E-2</v>
      </c>
      <c r="M86" s="5">
        <f t="shared" si="23"/>
        <v>8977</v>
      </c>
      <c r="N86" s="5">
        <v>203</v>
      </c>
      <c r="O86" s="5">
        <v>7673</v>
      </c>
      <c r="P86" s="5">
        <v>5590</v>
      </c>
      <c r="Q86" s="5">
        <v>0</v>
      </c>
      <c r="R86" s="5">
        <v>0</v>
      </c>
      <c r="S86" s="5">
        <f t="shared" si="24"/>
        <v>6482</v>
      </c>
      <c r="T86" s="5">
        <v>26</v>
      </c>
      <c r="U86" s="5">
        <v>18</v>
      </c>
      <c r="V86" s="5">
        <v>1304</v>
      </c>
      <c r="W86" s="5">
        <v>892</v>
      </c>
      <c r="X86" s="37">
        <f t="shared" si="25"/>
        <v>0.85473989083212654</v>
      </c>
      <c r="Y86" s="37">
        <f t="shared" si="26"/>
        <v>0</v>
      </c>
      <c r="Z86" s="37">
        <f t="shared" si="27"/>
        <v>0.14526010916787346</v>
      </c>
      <c r="AA86" s="37">
        <f t="shared" si="28"/>
        <v>0.8623881518049985</v>
      </c>
      <c r="AB86" s="37">
        <f t="shared" si="29"/>
        <v>0</v>
      </c>
      <c r="AC86" s="37">
        <f t="shared" si="30"/>
        <v>0.13761184819500155</v>
      </c>
      <c r="AD86" s="36">
        <f t="shared" si="31"/>
        <v>2.2613345215550851E-2</v>
      </c>
      <c r="AE86" s="36">
        <f t="shared" si="32"/>
        <v>3.1317494600431962E-2</v>
      </c>
      <c r="AF86" s="37">
        <f t="shared" si="33"/>
        <v>0.88409090909090904</v>
      </c>
    </row>
    <row r="87" spans="1:32" x14ac:dyDescent="0.25">
      <c r="A87" s="2" t="s">
        <v>2234</v>
      </c>
      <c r="B87" s="3" t="s">
        <v>42</v>
      </c>
      <c r="C87" s="4" t="s">
        <v>2235</v>
      </c>
      <c r="D87" s="3" t="s">
        <v>26</v>
      </c>
      <c r="E87" s="3" t="s">
        <v>2236</v>
      </c>
      <c r="F87" s="3" t="s">
        <v>28</v>
      </c>
      <c r="G87" s="3" t="s">
        <v>28</v>
      </c>
      <c r="H87" s="5">
        <v>9</v>
      </c>
      <c r="I87" s="5">
        <v>0</v>
      </c>
      <c r="J87" s="5">
        <v>13</v>
      </c>
      <c r="K87" s="5">
        <v>14</v>
      </c>
      <c r="L87" s="5">
        <v>1.0456E-2</v>
      </c>
      <c r="M87" s="5">
        <f t="shared" si="23"/>
        <v>1886</v>
      </c>
      <c r="N87" s="5">
        <v>7</v>
      </c>
      <c r="O87" s="5">
        <v>1878</v>
      </c>
      <c r="P87" s="5">
        <v>1339</v>
      </c>
      <c r="Q87" s="5">
        <v>0</v>
      </c>
      <c r="R87" s="5">
        <v>0</v>
      </c>
      <c r="S87" s="5">
        <f t="shared" si="24"/>
        <v>1342</v>
      </c>
      <c r="T87" s="5">
        <v>1</v>
      </c>
      <c r="U87" s="5">
        <v>1</v>
      </c>
      <c r="V87" s="5">
        <v>8</v>
      </c>
      <c r="W87" s="5">
        <v>3</v>
      </c>
      <c r="X87" s="37">
        <f t="shared" si="25"/>
        <v>0.99575821845174972</v>
      </c>
      <c r="Y87" s="37">
        <f t="shared" si="26"/>
        <v>0</v>
      </c>
      <c r="Z87" s="37">
        <f t="shared" si="27"/>
        <v>4.2417815482502655E-3</v>
      </c>
      <c r="AA87" s="37">
        <f t="shared" si="28"/>
        <v>0.99776453055141578</v>
      </c>
      <c r="AB87" s="37">
        <f t="shared" si="29"/>
        <v>0</v>
      </c>
      <c r="AC87" s="37">
        <f t="shared" si="30"/>
        <v>2.2354694485842027E-3</v>
      </c>
      <c r="AD87" s="36">
        <f t="shared" si="31"/>
        <v>3.711558854718982E-3</v>
      </c>
      <c r="AE87" s="36">
        <f t="shared" si="32"/>
        <v>5.2160953800298067E-3</v>
      </c>
      <c r="AF87" s="37">
        <f t="shared" si="33"/>
        <v>0.9285714285714286</v>
      </c>
    </row>
    <row r="88" spans="1:32" x14ac:dyDescent="0.25">
      <c r="A88" s="2" t="s">
        <v>2323</v>
      </c>
      <c r="B88" s="3" t="s">
        <v>42</v>
      </c>
      <c r="C88" s="4" t="s">
        <v>2324</v>
      </c>
      <c r="D88" s="3" t="s">
        <v>26</v>
      </c>
      <c r="E88" s="3" t="s">
        <v>2325</v>
      </c>
      <c r="F88" s="3" t="s">
        <v>28</v>
      </c>
      <c r="G88" s="3" t="s">
        <v>28</v>
      </c>
      <c r="H88" s="5">
        <v>3</v>
      </c>
      <c r="I88" s="5">
        <v>0</v>
      </c>
      <c r="J88" s="5">
        <v>15</v>
      </c>
      <c r="K88" s="5">
        <v>15</v>
      </c>
      <c r="L88" s="5">
        <v>1.3344999999999999E-2</v>
      </c>
      <c r="M88" s="5">
        <f t="shared" si="23"/>
        <v>1615</v>
      </c>
      <c r="N88" s="5">
        <v>10</v>
      </c>
      <c r="O88" s="5">
        <v>1604</v>
      </c>
      <c r="P88" s="5">
        <v>1124</v>
      </c>
      <c r="Q88" s="5">
        <v>0</v>
      </c>
      <c r="R88" s="5">
        <v>0</v>
      </c>
      <c r="S88" s="5">
        <f t="shared" si="24"/>
        <v>1132</v>
      </c>
      <c r="T88" s="5">
        <v>3</v>
      </c>
      <c r="U88" s="5">
        <v>0</v>
      </c>
      <c r="V88" s="5">
        <v>11</v>
      </c>
      <c r="W88" s="5">
        <v>8</v>
      </c>
      <c r="X88" s="37">
        <f t="shared" si="25"/>
        <v>0.99318885448916405</v>
      </c>
      <c r="Y88" s="37">
        <f t="shared" si="26"/>
        <v>0</v>
      </c>
      <c r="Z88" s="37">
        <f t="shared" si="27"/>
        <v>6.8111455108359137E-3</v>
      </c>
      <c r="AA88" s="37">
        <f t="shared" si="28"/>
        <v>0.99293286219081267</v>
      </c>
      <c r="AB88" s="37">
        <f t="shared" si="29"/>
        <v>0</v>
      </c>
      <c r="AC88" s="37">
        <f t="shared" si="30"/>
        <v>7.0671378091872791E-3</v>
      </c>
      <c r="AD88" s="36">
        <f t="shared" si="31"/>
        <v>6.1919504643962852E-3</v>
      </c>
      <c r="AE88" s="36">
        <f t="shared" si="32"/>
        <v>8.8339222614840993E-3</v>
      </c>
      <c r="AF88" s="37">
        <f t="shared" si="33"/>
        <v>1</v>
      </c>
    </row>
    <row r="89" spans="1:32" x14ac:dyDescent="0.25">
      <c r="A89" s="2" t="s">
        <v>507</v>
      </c>
      <c r="B89" s="3" t="s">
        <v>42</v>
      </c>
      <c r="C89" s="4" t="s">
        <v>508</v>
      </c>
      <c r="D89" s="3" t="s">
        <v>26</v>
      </c>
      <c r="E89" s="3" t="s">
        <v>509</v>
      </c>
      <c r="F89" s="3" t="s">
        <v>28</v>
      </c>
      <c r="G89" s="3" t="s">
        <v>28</v>
      </c>
      <c r="H89" s="5">
        <v>449</v>
      </c>
      <c r="I89" s="5">
        <v>9</v>
      </c>
      <c r="J89" s="5">
        <v>860</v>
      </c>
      <c r="K89" s="5">
        <v>1021</v>
      </c>
      <c r="L89" s="5">
        <v>0.106465</v>
      </c>
      <c r="M89" s="5">
        <f t="shared" si="23"/>
        <v>21309</v>
      </c>
      <c r="N89" s="5">
        <v>828</v>
      </c>
      <c r="O89" s="5">
        <v>14296</v>
      </c>
      <c r="P89" s="5">
        <v>9590</v>
      </c>
      <c r="Q89" s="5">
        <v>0</v>
      </c>
      <c r="R89" s="5">
        <v>0</v>
      </c>
      <c r="S89" s="5">
        <f t="shared" si="24"/>
        <v>14225</v>
      </c>
      <c r="T89" s="5">
        <v>12</v>
      </c>
      <c r="U89" s="5">
        <v>61</v>
      </c>
      <c r="V89" s="5">
        <v>7013</v>
      </c>
      <c r="W89" s="5">
        <v>4635</v>
      </c>
      <c r="X89" s="37">
        <f t="shared" si="25"/>
        <v>0.67089023417335403</v>
      </c>
      <c r="Y89" s="37">
        <f t="shared" si="26"/>
        <v>0</v>
      </c>
      <c r="Z89" s="37">
        <f t="shared" si="27"/>
        <v>0.32910976582664603</v>
      </c>
      <c r="AA89" s="37">
        <f t="shared" si="28"/>
        <v>0.67416520210896314</v>
      </c>
      <c r="AB89" s="37">
        <f t="shared" si="29"/>
        <v>0</v>
      </c>
      <c r="AC89" s="37">
        <f t="shared" si="30"/>
        <v>0.32583479789103692</v>
      </c>
      <c r="AD89" s="36">
        <f t="shared" si="31"/>
        <v>3.88568210615233E-2</v>
      </c>
      <c r="AE89" s="36">
        <f t="shared" si="32"/>
        <v>5.8207381370826011E-2</v>
      </c>
      <c r="AF89" s="37">
        <f t="shared" si="33"/>
        <v>0.84231145935357488</v>
      </c>
    </row>
    <row r="90" spans="1:32" x14ac:dyDescent="0.25">
      <c r="A90" s="2" t="s">
        <v>1596</v>
      </c>
      <c r="B90" s="3" t="s">
        <v>42</v>
      </c>
      <c r="C90" s="4" t="s">
        <v>1597</v>
      </c>
      <c r="D90" s="3" t="s">
        <v>26</v>
      </c>
      <c r="E90" s="3" t="s">
        <v>1598</v>
      </c>
      <c r="F90" s="3" t="s">
        <v>28</v>
      </c>
      <c r="G90" s="3" t="s">
        <v>28</v>
      </c>
      <c r="H90" s="5">
        <v>67</v>
      </c>
      <c r="I90" s="5">
        <v>3</v>
      </c>
      <c r="J90" s="5">
        <v>135</v>
      </c>
      <c r="K90" s="5">
        <v>145</v>
      </c>
      <c r="L90" s="5">
        <v>5.0716999999999998E-2</v>
      </c>
      <c r="M90" s="5">
        <f t="shared" si="23"/>
        <v>4065</v>
      </c>
      <c r="N90" s="5">
        <v>93</v>
      </c>
      <c r="O90" s="5">
        <v>4025</v>
      </c>
      <c r="P90" s="5">
        <v>2859</v>
      </c>
      <c r="Q90" s="5">
        <v>0</v>
      </c>
      <c r="R90" s="5">
        <v>0</v>
      </c>
      <c r="S90" s="5">
        <f t="shared" si="24"/>
        <v>2890</v>
      </c>
      <c r="T90" s="5">
        <v>9</v>
      </c>
      <c r="U90" s="5">
        <v>4</v>
      </c>
      <c r="V90" s="5">
        <v>40</v>
      </c>
      <c r="W90" s="5">
        <v>31</v>
      </c>
      <c r="X90" s="37">
        <f t="shared" si="25"/>
        <v>0.99015990159901601</v>
      </c>
      <c r="Y90" s="37">
        <f t="shared" si="26"/>
        <v>0</v>
      </c>
      <c r="Z90" s="37">
        <f t="shared" si="27"/>
        <v>9.8400984009840101E-3</v>
      </c>
      <c r="AA90" s="37">
        <f t="shared" si="28"/>
        <v>0.98927335640138403</v>
      </c>
      <c r="AB90" s="37">
        <f t="shared" si="29"/>
        <v>0</v>
      </c>
      <c r="AC90" s="37">
        <f t="shared" si="30"/>
        <v>1.0726643598615917E-2</v>
      </c>
      <c r="AD90" s="36">
        <f t="shared" si="31"/>
        <v>2.2878228782287822E-2</v>
      </c>
      <c r="AE90" s="36">
        <f t="shared" si="32"/>
        <v>3.2179930795847751E-2</v>
      </c>
      <c r="AF90" s="37">
        <f t="shared" si="33"/>
        <v>0.93103448275862066</v>
      </c>
    </row>
    <row r="91" spans="1:32" x14ac:dyDescent="0.25">
      <c r="A91" s="2" t="s">
        <v>2298</v>
      </c>
      <c r="B91" s="3" t="s">
        <v>42</v>
      </c>
      <c r="C91" s="4" t="s">
        <v>2299</v>
      </c>
      <c r="D91" s="3" t="s">
        <v>26</v>
      </c>
      <c r="E91" s="3" t="s">
        <v>2300</v>
      </c>
      <c r="F91" s="3" t="s">
        <v>28</v>
      </c>
      <c r="G91" s="3" t="s">
        <v>28</v>
      </c>
      <c r="H91" s="5">
        <v>3</v>
      </c>
      <c r="I91" s="5">
        <v>0</v>
      </c>
      <c r="J91" s="5">
        <v>11</v>
      </c>
      <c r="K91" s="5">
        <v>12</v>
      </c>
      <c r="L91" s="5">
        <v>1.0152E-2</v>
      </c>
      <c r="M91" s="5">
        <f t="shared" si="23"/>
        <v>1674</v>
      </c>
      <c r="N91" s="5">
        <v>6</v>
      </c>
      <c r="O91" s="5">
        <v>1664</v>
      </c>
      <c r="P91" s="5">
        <v>1182</v>
      </c>
      <c r="Q91" s="5">
        <v>0</v>
      </c>
      <c r="R91" s="5">
        <v>0</v>
      </c>
      <c r="S91" s="5">
        <f t="shared" si="24"/>
        <v>1187</v>
      </c>
      <c r="T91" s="5">
        <v>3</v>
      </c>
      <c r="U91" s="5">
        <v>1</v>
      </c>
      <c r="V91" s="5">
        <v>10</v>
      </c>
      <c r="W91" s="5">
        <v>5</v>
      </c>
      <c r="X91" s="37">
        <f t="shared" si="25"/>
        <v>0.99402628434886497</v>
      </c>
      <c r="Y91" s="37">
        <f t="shared" si="26"/>
        <v>0</v>
      </c>
      <c r="Z91" s="37">
        <f t="shared" si="27"/>
        <v>5.9737156511350063E-3</v>
      </c>
      <c r="AA91" s="37">
        <f t="shared" si="28"/>
        <v>0.995787700084246</v>
      </c>
      <c r="AB91" s="37">
        <f t="shared" si="29"/>
        <v>0</v>
      </c>
      <c r="AC91" s="37">
        <f t="shared" si="30"/>
        <v>4.2122999157540014E-3</v>
      </c>
      <c r="AD91" s="36">
        <f t="shared" si="31"/>
        <v>3.5842293906810036E-3</v>
      </c>
      <c r="AE91" s="36">
        <f t="shared" si="32"/>
        <v>5.054759898904802E-3</v>
      </c>
      <c r="AF91" s="37">
        <f t="shared" si="33"/>
        <v>0.91666666666666663</v>
      </c>
    </row>
    <row r="92" spans="1:32" x14ac:dyDescent="0.25">
      <c r="A92" s="2" t="s">
        <v>1764</v>
      </c>
      <c r="B92" s="3" t="s">
        <v>42</v>
      </c>
      <c r="C92" s="4" t="s">
        <v>1765</v>
      </c>
      <c r="D92" s="3" t="s">
        <v>26</v>
      </c>
      <c r="E92" s="3" t="s">
        <v>1766</v>
      </c>
      <c r="F92" s="3" t="s">
        <v>28</v>
      </c>
      <c r="G92" s="3" t="s">
        <v>28</v>
      </c>
      <c r="H92" s="5">
        <v>165</v>
      </c>
      <c r="I92" s="5">
        <v>5</v>
      </c>
      <c r="J92" s="5">
        <v>131</v>
      </c>
      <c r="K92" s="5">
        <v>156</v>
      </c>
      <c r="L92" s="5">
        <v>6.6724000000000006E-2</v>
      </c>
      <c r="M92" s="5">
        <f t="shared" si="23"/>
        <v>4196</v>
      </c>
      <c r="N92" s="5">
        <v>59</v>
      </c>
      <c r="O92" s="5">
        <v>3316</v>
      </c>
      <c r="P92" s="5">
        <v>2338</v>
      </c>
      <c r="Q92" s="5">
        <v>0</v>
      </c>
      <c r="R92" s="5">
        <v>0</v>
      </c>
      <c r="S92" s="5">
        <f t="shared" si="24"/>
        <v>2922</v>
      </c>
      <c r="T92" s="5">
        <v>4</v>
      </c>
      <c r="U92" s="5">
        <v>3</v>
      </c>
      <c r="V92" s="5">
        <v>880</v>
      </c>
      <c r="W92" s="5">
        <v>584</v>
      </c>
      <c r="X92" s="37">
        <f t="shared" si="25"/>
        <v>0.79027645376549094</v>
      </c>
      <c r="Y92" s="37">
        <f t="shared" si="26"/>
        <v>0</v>
      </c>
      <c r="Z92" s="37">
        <f t="shared" si="27"/>
        <v>0.20972354623450906</v>
      </c>
      <c r="AA92" s="37">
        <f t="shared" si="28"/>
        <v>0.8001368925393566</v>
      </c>
      <c r="AB92" s="37">
        <f t="shared" si="29"/>
        <v>0</v>
      </c>
      <c r="AC92" s="37">
        <f t="shared" si="30"/>
        <v>0.1998631074606434</v>
      </c>
      <c r="AD92" s="36">
        <f t="shared" si="31"/>
        <v>1.4061010486177312E-2</v>
      </c>
      <c r="AE92" s="36">
        <f t="shared" si="32"/>
        <v>2.0191649555099247E-2</v>
      </c>
      <c r="AF92" s="37">
        <f t="shared" si="33"/>
        <v>0.83974358974358976</v>
      </c>
    </row>
    <row r="93" spans="1:32" x14ac:dyDescent="0.25">
      <c r="A93" s="2" t="s">
        <v>2169</v>
      </c>
      <c r="B93" s="3" t="s">
        <v>42</v>
      </c>
      <c r="C93" s="4" t="s">
        <v>2170</v>
      </c>
      <c r="D93" s="3" t="s">
        <v>26</v>
      </c>
      <c r="E93" s="3" t="s">
        <v>2171</v>
      </c>
      <c r="F93" s="3" t="s">
        <v>28</v>
      </c>
      <c r="G93" s="3" t="s">
        <v>28</v>
      </c>
      <c r="H93" s="5">
        <v>9</v>
      </c>
      <c r="I93" s="5">
        <v>0</v>
      </c>
      <c r="J93" s="5">
        <v>144</v>
      </c>
      <c r="K93" s="5">
        <v>149</v>
      </c>
      <c r="L93" s="5">
        <v>0.10136100000000001</v>
      </c>
      <c r="M93" s="5">
        <f t="shared" si="23"/>
        <v>2087</v>
      </c>
      <c r="N93" s="5">
        <v>148</v>
      </c>
      <c r="O93" s="5">
        <v>2085</v>
      </c>
      <c r="P93" s="5">
        <v>1470</v>
      </c>
      <c r="Q93" s="5">
        <v>0</v>
      </c>
      <c r="R93" s="5">
        <v>0</v>
      </c>
      <c r="S93" s="5">
        <f t="shared" si="24"/>
        <v>1471</v>
      </c>
      <c r="T93" s="5">
        <v>2</v>
      </c>
      <c r="U93" s="5">
        <v>0</v>
      </c>
      <c r="V93" s="5">
        <v>2</v>
      </c>
      <c r="W93" s="5">
        <v>1</v>
      </c>
      <c r="X93" s="37">
        <f t="shared" si="25"/>
        <v>0.99904168663152848</v>
      </c>
      <c r="Y93" s="37">
        <f t="shared" si="26"/>
        <v>0</v>
      </c>
      <c r="Z93" s="37">
        <f t="shared" si="27"/>
        <v>9.5831336847149022E-4</v>
      </c>
      <c r="AA93" s="37">
        <f t="shared" si="28"/>
        <v>0.99932019034670294</v>
      </c>
      <c r="AB93" s="37">
        <f t="shared" si="29"/>
        <v>0</v>
      </c>
      <c r="AC93" s="37">
        <f t="shared" si="30"/>
        <v>6.7980965329707678E-4</v>
      </c>
      <c r="AD93" s="36">
        <f t="shared" si="31"/>
        <v>7.0915189266890277E-2</v>
      </c>
      <c r="AE93" s="36">
        <f t="shared" si="32"/>
        <v>0.10061182868796736</v>
      </c>
      <c r="AF93" s="37">
        <f t="shared" si="33"/>
        <v>0.96644295302013428</v>
      </c>
    </row>
    <row r="94" spans="1:32" x14ac:dyDescent="0.25">
      <c r="A94" s="2" t="s">
        <v>1744</v>
      </c>
      <c r="B94" s="3" t="s">
        <v>42</v>
      </c>
      <c r="C94" s="4" t="s">
        <v>1745</v>
      </c>
      <c r="D94" s="3" t="s">
        <v>26</v>
      </c>
      <c r="E94" s="3" t="s">
        <v>1746</v>
      </c>
      <c r="F94" s="3" t="s">
        <v>28</v>
      </c>
      <c r="G94" s="3" t="s">
        <v>28</v>
      </c>
      <c r="H94" s="5">
        <v>12</v>
      </c>
      <c r="I94" s="5">
        <v>0</v>
      </c>
      <c r="J94" s="5">
        <v>37</v>
      </c>
      <c r="K94" s="5">
        <v>38</v>
      </c>
      <c r="L94" s="5">
        <v>1.5827000000000001E-2</v>
      </c>
      <c r="M94" s="5">
        <f t="shared" si="23"/>
        <v>3416</v>
      </c>
      <c r="N94" s="5">
        <v>12</v>
      </c>
      <c r="O94" s="5">
        <v>3323</v>
      </c>
      <c r="P94" s="5">
        <v>2401</v>
      </c>
      <c r="Q94" s="5">
        <v>0</v>
      </c>
      <c r="R94" s="5">
        <v>0</v>
      </c>
      <c r="S94" s="5">
        <f t="shared" si="24"/>
        <v>2472</v>
      </c>
      <c r="T94" s="5">
        <v>19</v>
      </c>
      <c r="U94" s="5">
        <v>3</v>
      </c>
      <c r="V94" s="5">
        <v>93</v>
      </c>
      <c r="W94" s="5">
        <v>71</v>
      </c>
      <c r="X94" s="37">
        <f t="shared" si="25"/>
        <v>0.97277517564402816</v>
      </c>
      <c r="Y94" s="37">
        <f t="shared" si="26"/>
        <v>0</v>
      </c>
      <c r="Z94" s="37">
        <f t="shared" si="27"/>
        <v>2.7224824355971896E-2</v>
      </c>
      <c r="AA94" s="37">
        <f t="shared" si="28"/>
        <v>0.97127831715210355</v>
      </c>
      <c r="AB94" s="37">
        <f t="shared" si="29"/>
        <v>0</v>
      </c>
      <c r="AC94" s="37">
        <f t="shared" si="30"/>
        <v>2.8721682847896439E-2</v>
      </c>
      <c r="AD94" s="36">
        <f t="shared" si="31"/>
        <v>3.5128805620608899E-3</v>
      </c>
      <c r="AE94" s="36">
        <f t="shared" si="32"/>
        <v>4.8543689320388345E-3</v>
      </c>
      <c r="AF94" s="37">
        <f t="shared" si="33"/>
        <v>0.97368421052631582</v>
      </c>
    </row>
    <row r="95" spans="1:32" x14ac:dyDescent="0.25">
      <c r="A95" s="2" t="s">
        <v>376</v>
      </c>
      <c r="B95" s="3" t="s">
        <v>42</v>
      </c>
      <c r="C95" s="4" t="s">
        <v>377</v>
      </c>
      <c r="D95" s="3" t="s">
        <v>26</v>
      </c>
      <c r="E95" s="3" t="s">
        <v>378</v>
      </c>
      <c r="F95" s="3" t="s">
        <v>28</v>
      </c>
      <c r="G95" s="3" t="s">
        <v>28</v>
      </c>
      <c r="H95" s="5">
        <v>1385</v>
      </c>
      <c r="I95" s="5">
        <v>33</v>
      </c>
      <c r="J95" s="5">
        <v>620</v>
      </c>
      <c r="K95" s="5">
        <v>1194</v>
      </c>
      <c r="L95" s="5">
        <v>0.1022</v>
      </c>
      <c r="M95" s="5">
        <f t="shared" si="23"/>
        <v>26222</v>
      </c>
      <c r="N95" s="5">
        <v>441</v>
      </c>
      <c r="O95" s="5">
        <v>18010</v>
      </c>
      <c r="P95" s="5">
        <v>11683</v>
      </c>
      <c r="Q95" s="5">
        <v>0</v>
      </c>
      <c r="R95" s="5">
        <v>0</v>
      </c>
      <c r="S95" s="5">
        <f t="shared" si="24"/>
        <v>17283</v>
      </c>
      <c r="T95" s="5">
        <v>19</v>
      </c>
      <c r="U95" s="5">
        <v>16</v>
      </c>
      <c r="V95" s="5">
        <v>8212</v>
      </c>
      <c r="W95" s="5">
        <v>5600</v>
      </c>
      <c r="X95" s="37">
        <f t="shared" si="25"/>
        <v>0.68682785447334305</v>
      </c>
      <c r="Y95" s="37">
        <f t="shared" si="26"/>
        <v>0</v>
      </c>
      <c r="Z95" s="37">
        <f t="shared" si="27"/>
        <v>0.31317214552665701</v>
      </c>
      <c r="AA95" s="37">
        <f t="shared" si="28"/>
        <v>0.67598217901984614</v>
      </c>
      <c r="AB95" s="37">
        <f t="shared" si="29"/>
        <v>0</v>
      </c>
      <c r="AC95" s="37">
        <f t="shared" si="30"/>
        <v>0.32401782098015391</v>
      </c>
      <c r="AD95" s="36">
        <f t="shared" si="31"/>
        <v>1.6817939135077415E-2</v>
      </c>
      <c r="AE95" s="36">
        <f t="shared" si="32"/>
        <v>2.551640340218712E-2</v>
      </c>
      <c r="AF95" s="37">
        <f t="shared" si="33"/>
        <v>0.51926298157453932</v>
      </c>
    </row>
    <row r="96" spans="1:32" x14ac:dyDescent="0.25">
      <c r="A96" s="2" t="s">
        <v>159</v>
      </c>
      <c r="B96" s="3" t="s">
        <v>42</v>
      </c>
      <c r="C96" s="4" t="s">
        <v>160</v>
      </c>
      <c r="D96" s="3" t="s">
        <v>26</v>
      </c>
      <c r="E96" s="3" t="s">
        <v>161</v>
      </c>
      <c r="F96" s="3" t="s">
        <v>28</v>
      </c>
      <c r="G96" s="3" t="s">
        <v>28</v>
      </c>
      <c r="H96" s="5">
        <v>3400</v>
      </c>
      <c r="I96" s="5">
        <v>85</v>
      </c>
      <c r="J96" s="5">
        <v>1462</v>
      </c>
      <c r="K96" s="5">
        <v>2997</v>
      </c>
      <c r="L96" s="5">
        <v>0.129326</v>
      </c>
      <c r="M96" s="5">
        <f t="shared" si="23"/>
        <v>63411</v>
      </c>
      <c r="N96" s="5">
        <v>440</v>
      </c>
      <c r="O96" s="5">
        <v>39074</v>
      </c>
      <c r="P96" s="5">
        <v>23174</v>
      </c>
      <c r="Q96" s="5">
        <v>0</v>
      </c>
      <c r="R96" s="5">
        <v>0</v>
      </c>
      <c r="S96" s="5">
        <f t="shared" si="24"/>
        <v>38333</v>
      </c>
      <c r="T96" s="5">
        <v>307</v>
      </c>
      <c r="U96" s="5">
        <v>118</v>
      </c>
      <c r="V96" s="5">
        <v>24337</v>
      </c>
      <c r="W96" s="5">
        <v>15159</v>
      </c>
      <c r="X96" s="37">
        <f t="shared" si="25"/>
        <v>0.61620223620507486</v>
      </c>
      <c r="Y96" s="37">
        <f t="shared" si="26"/>
        <v>0</v>
      </c>
      <c r="Z96" s="37">
        <f t="shared" si="27"/>
        <v>0.3837977637949252</v>
      </c>
      <c r="AA96" s="37">
        <f t="shared" si="28"/>
        <v>0.6045443873424986</v>
      </c>
      <c r="AB96" s="37">
        <f t="shared" si="29"/>
        <v>0</v>
      </c>
      <c r="AC96" s="37">
        <f t="shared" si="30"/>
        <v>0.39545561265750134</v>
      </c>
      <c r="AD96" s="36">
        <f t="shared" si="31"/>
        <v>6.938859188468878E-3</v>
      </c>
      <c r="AE96" s="36">
        <f t="shared" si="32"/>
        <v>1.147836068139723E-2</v>
      </c>
      <c r="AF96" s="37">
        <f t="shared" si="33"/>
        <v>0.48782115448782115</v>
      </c>
    </row>
    <row r="97" spans="1:32" x14ac:dyDescent="0.25">
      <c r="A97" s="2" t="s">
        <v>1875</v>
      </c>
      <c r="B97" s="3" t="s">
        <v>42</v>
      </c>
      <c r="C97" s="4" t="s">
        <v>1876</v>
      </c>
      <c r="D97" s="3" t="s">
        <v>26</v>
      </c>
      <c r="E97" s="3" t="s">
        <v>1877</v>
      </c>
      <c r="F97" s="3" t="s">
        <v>28</v>
      </c>
      <c r="G97" s="3" t="s">
        <v>28</v>
      </c>
      <c r="H97" s="5">
        <v>17</v>
      </c>
      <c r="I97" s="5">
        <v>0</v>
      </c>
      <c r="J97" s="5">
        <v>23</v>
      </c>
      <c r="K97" s="5">
        <v>24</v>
      </c>
      <c r="L97" s="5">
        <v>1.1634E-2</v>
      </c>
      <c r="M97" s="5">
        <f t="shared" si="23"/>
        <v>3071</v>
      </c>
      <c r="N97" s="5">
        <v>6</v>
      </c>
      <c r="O97" s="5">
        <v>2945</v>
      </c>
      <c r="P97" s="5">
        <v>2063</v>
      </c>
      <c r="Q97" s="5">
        <v>0</v>
      </c>
      <c r="R97" s="5">
        <v>0</v>
      </c>
      <c r="S97" s="5">
        <f t="shared" si="24"/>
        <v>2172</v>
      </c>
      <c r="T97" s="5">
        <v>3</v>
      </c>
      <c r="U97" s="5">
        <v>3</v>
      </c>
      <c r="V97" s="5">
        <v>126</v>
      </c>
      <c r="W97" s="5">
        <v>109</v>
      </c>
      <c r="X97" s="37">
        <f t="shared" si="25"/>
        <v>0.95897101921198302</v>
      </c>
      <c r="Y97" s="37">
        <f t="shared" si="26"/>
        <v>0</v>
      </c>
      <c r="Z97" s="37">
        <f t="shared" si="27"/>
        <v>4.1028980788016936E-2</v>
      </c>
      <c r="AA97" s="37">
        <f t="shared" si="28"/>
        <v>0.94981583793738489</v>
      </c>
      <c r="AB97" s="37">
        <f t="shared" si="29"/>
        <v>0</v>
      </c>
      <c r="AC97" s="37">
        <f t="shared" si="30"/>
        <v>5.0184162062615098E-2</v>
      </c>
      <c r="AD97" s="36">
        <f t="shared" si="31"/>
        <v>1.9537609899055682E-3</v>
      </c>
      <c r="AE97" s="36">
        <f t="shared" si="32"/>
        <v>2.7624309392265192E-3</v>
      </c>
      <c r="AF97" s="37">
        <f t="shared" si="33"/>
        <v>0.95833333333333337</v>
      </c>
    </row>
    <row r="98" spans="1:32" x14ac:dyDescent="0.25">
      <c r="A98" s="2" t="s">
        <v>1336</v>
      </c>
      <c r="B98" s="3" t="s">
        <v>42</v>
      </c>
      <c r="C98" s="4" t="s">
        <v>1337</v>
      </c>
      <c r="D98" s="3" t="s">
        <v>26</v>
      </c>
      <c r="E98" s="3" t="s">
        <v>1338</v>
      </c>
      <c r="F98" s="3" t="s">
        <v>28</v>
      </c>
      <c r="G98" s="3" t="s">
        <v>28</v>
      </c>
      <c r="H98" s="5">
        <v>324</v>
      </c>
      <c r="I98" s="5">
        <v>17</v>
      </c>
      <c r="J98" s="5">
        <v>291</v>
      </c>
      <c r="K98" s="5">
        <v>331</v>
      </c>
      <c r="L98" s="5">
        <v>8.8691999999999993E-2</v>
      </c>
      <c r="M98" s="5">
        <f t="shared" si="23"/>
        <v>5342</v>
      </c>
      <c r="N98" s="5">
        <v>158</v>
      </c>
      <c r="O98" s="5">
        <v>5183</v>
      </c>
      <c r="P98" s="5">
        <v>3732</v>
      </c>
      <c r="Q98" s="5">
        <v>0</v>
      </c>
      <c r="R98" s="5">
        <v>0</v>
      </c>
      <c r="S98" s="5">
        <f t="shared" si="24"/>
        <v>3855</v>
      </c>
      <c r="T98" s="5">
        <v>16</v>
      </c>
      <c r="U98" s="5">
        <v>4</v>
      </c>
      <c r="V98" s="5">
        <v>159</v>
      </c>
      <c r="W98" s="5">
        <v>123</v>
      </c>
      <c r="X98" s="37">
        <f t="shared" si="25"/>
        <v>0.97023586671658557</v>
      </c>
      <c r="Y98" s="37">
        <f t="shared" si="26"/>
        <v>0</v>
      </c>
      <c r="Z98" s="37">
        <f t="shared" si="27"/>
        <v>2.976413328341445E-2</v>
      </c>
      <c r="AA98" s="37">
        <f t="shared" si="28"/>
        <v>0.96809338521400778</v>
      </c>
      <c r="AB98" s="37">
        <f t="shared" si="29"/>
        <v>0</v>
      </c>
      <c r="AC98" s="37">
        <f t="shared" si="30"/>
        <v>3.1906614785992216E-2</v>
      </c>
      <c r="AD98" s="36">
        <f t="shared" si="31"/>
        <v>2.9576937476600524E-2</v>
      </c>
      <c r="AE98" s="36">
        <f t="shared" si="32"/>
        <v>4.0985732814526589E-2</v>
      </c>
      <c r="AF98" s="37">
        <f t="shared" si="33"/>
        <v>0.87915407854984895</v>
      </c>
    </row>
    <row r="99" spans="1:32" x14ac:dyDescent="0.25">
      <c r="A99" s="2" t="s">
        <v>2252</v>
      </c>
      <c r="B99" s="3" t="s">
        <v>42</v>
      </c>
      <c r="C99" s="4" t="s">
        <v>2253</v>
      </c>
      <c r="D99" s="3" t="s">
        <v>26</v>
      </c>
      <c r="E99" s="3" t="s">
        <v>2254</v>
      </c>
      <c r="F99" s="3" t="s">
        <v>28</v>
      </c>
      <c r="G99" s="3" t="s">
        <v>28</v>
      </c>
      <c r="H99" s="5">
        <v>13</v>
      </c>
      <c r="I99" s="5">
        <v>0</v>
      </c>
      <c r="J99" s="5">
        <v>24</v>
      </c>
      <c r="K99" s="5">
        <v>26</v>
      </c>
      <c r="L99" s="5">
        <v>2.0124E-2</v>
      </c>
      <c r="M99" s="5">
        <f t="shared" ref="M99:M130" si="34">O99+Q99+V99</f>
        <v>1841</v>
      </c>
      <c r="N99" s="5">
        <v>14</v>
      </c>
      <c r="O99" s="5">
        <v>1840</v>
      </c>
      <c r="P99" s="5">
        <v>1292</v>
      </c>
      <c r="Q99" s="5">
        <v>0</v>
      </c>
      <c r="R99" s="5">
        <v>0</v>
      </c>
      <c r="S99" s="5">
        <f t="shared" ref="S99:S130" si="35">R99+W99+P99</f>
        <v>1293</v>
      </c>
      <c r="T99" s="5">
        <v>0</v>
      </c>
      <c r="U99" s="5">
        <v>0</v>
      </c>
      <c r="V99" s="5">
        <v>1</v>
      </c>
      <c r="W99" s="5">
        <v>1</v>
      </c>
      <c r="X99" s="37">
        <f t="shared" ref="X99:X130" si="36">O99/$M99</f>
        <v>0.99945681694731126</v>
      </c>
      <c r="Y99" s="37">
        <f t="shared" ref="Y99:Y130" si="37">Q99/$M99</f>
        <v>0</v>
      </c>
      <c r="Z99" s="37">
        <f t="shared" ref="Z99:Z130" si="38">V99/$M99</f>
        <v>5.4318305268875606E-4</v>
      </c>
      <c r="AA99" s="37">
        <f t="shared" ref="AA99:AA130" si="39">P99/$S99</f>
        <v>0.99922660479505032</v>
      </c>
      <c r="AB99" s="37">
        <f t="shared" ref="AB99:AB130" si="40">R99/$S99</f>
        <v>0</v>
      </c>
      <c r="AC99" s="37">
        <f t="shared" ref="AC99:AC130" si="41">W99/$S99</f>
        <v>7.7339520494972935E-4</v>
      </c>
      <c r="AD99" s="36">
        <f t="shared" ref="AD99:AD130" si="42">$N99/M99</f>
        <v>7.6045627376425855E-3</v>
      </c>
      <c r="AE99" s="36">
        <f t="shared" ref="AE99:AE130" si="43">$N99/S99</f>
        <v>1.082753286929621E-2</v>
      </c>
      <c r="AF99" s="37">
        <f t="shared" ref="AF99:AF130" si="44">J99/K99</f>
        <v>0.92307692307692313</v>
      </c>
    </row>
    <row r="100" spans="1:32" x14ac:dyDescent="0.25">
      <c r="A100" s="2" t="s">
        <v>1163</v>
      </c>
      <c r="B100" s="3" t="s">
        <v>42</v>
      </c>
      <c r="C100" s="4" t="s">
        <v>1164</v>
      </c>
      <c r="D100" s="3" t="s">
        <v>26</v>
      </c>
      <c r="E100" s="3" t="s">
        <v>1165</v>
      </c>
      <c r="F100" s="3" t="s">
        <v>28</v>
      </c>
      <c r="G100" s="3" t="s">
        <v>28</v>
      </c>
      <c r="H100" s="5">
        <v>97</v>
      </c>
      <c r="I100" s="5">
        <v>2</v>
      </c>
      <c r="J100" s="5">
        <v>171</v>
      </c>
      <c r="K100" s="5">
        <v>182</v>
      </c>
      <c r="L100" s="5">
        <v>4.0562000000000001E-2</v>
      </c>
      <c r="M100" s="5">
        <f t="shared" si="34"/>
        <v>6207</v>
      </c>
      <c r="N100" s="5">
        <v>104</v>
      </c>
      <c r="O100" s="5">
        <v>6039</v>
      </c>
      <c r="P100" s="5">
        <v>4487</v>
      </c>
      <c r="Q100" s="5">
        <v>0</v>
      </c>
      <c r="R100" s="5">
        <v>0</v>
      </c>
      <c r="S100" s="5">
        <f t="shared" si="35"/>
        <v>4602</v>
      </c>
      <c r="T100" s="5">
        <v>26</v>
      </c>
      <c r="U100" s="5">
        <v>2</v>
      </c>
      <c r="V100" s="5">
        <v>168</v>
      </c>
      <c r="W100" s="5">
        <v>115</v>
      </c>
      <c r="X100" s="37">
        <f t="shared" si="36"/>
        <v>0.97293378443692602</v>
      </c>
      <c r="Y100" s="37">
        <f t="shared" si="37"/>
        <v>0</v>
      </c>
      <c r="Z100" s="37">
        <f t="shared" si="38"/>
        <v>2.706621556307395E-2</v>
      </c>
      <c r="AA100" s="37">
        <f t="shared" si="39"/>
        <v>0.97501086484137334</v>
      </c>
      <c r="AB100" s="37">
        <f t="shared" si="40"/>
        <v>0</v>
      </c>
      <c r="AC100" s="37">
        <f t="shared" si="41"/>
        <v>2.4989135158626684E-2</v>
      </c>
      <c r="AD100" s="36">
        <f t="shared" si="42"/>
        <v>1.6755276300950538E-2</v>
      </c>
      <c r="AE100" s="36">
        <f t="shared" si="43"/>
        <v>2.2598870056497175E-2</v>
      </c>
      <c r="AF100" s="37">
        <f t="shared" si="44"/>
        <v>0.93956043956043955</v>
      </c>
    </row>
    <row r="101" spans="1:32" x14ac:dyDescent="0.25">
      <c r="A101" s="2" t="s">
        <v>2192</v>
      </c>
      <c r="B101" s="3" t="s">
        <v>42</v>
      </c>
      <c r="C101" s="4" t="s">
        <v>2193</v>
      </c>
      <c r="D101" s="3" t="s">
        <v>26</v>
      </c>
      <c r="E101" s="3" t="s">
        <v>2194</v>
      </c>
      <c r="F101" s="3" t="s">
        <v>28</v>
      </c>
      <c r="G101" s="3" t="s">
        <v>28</v>
      </c>
      <c r="H101" s="5">
        <v>30</v>
      </c>
      <c r="I101" s="5">
        <v>1</v>
      </c>
      <c r="J101" s="5">
        <v>36</v>
      </c>
      <c r="K101" s="5">
        <v>40</v>
      </c>
      <c r="L101" s="5">
        <v>2.7932999999999999E-2</v>
      </c>
      <c r="M101" s="5">
        <f t="shared" si="34"/>
        <v>2054</v>
      </c>
      <c r="N101" s="5">
        <v>20</v>
      </c>
      <c r="O101" s="5">
        <v>2046</v>
      </c>
      <c r="P101" s="5">
        <v>1432</v>
      </c>
      <c r="Q101" s="5">
        <v>0</v>
      </c>
      <c r="R101" s="5">
        <v>0</v>
      </c>
      <c r="S101" s="5">
        <f t="shared" si="35"/>
        <v>1440</v>
      </c>
      <c r="T101" s="5">
        <v>2</v>
      </c>
      <c r="U101" s="5">
        <v>0</v>
      </c>
      <c r="V101" s="5">
        <v>8</v>
      </c>
      <c r="W101" s="5">
        <v>8</v>
      </c>
      <c r="X101" s="37">
        <f t="shared" si="36"/>
        <v>0.99610516066212274</v>
      </c>
      <c r="Y101" s="37">
        <f t="shared" si="37"/>
        <v>0</v>
      </c>
      <c r="Z101" s="37">
        <f t="shared" si="38"/>
        <v>3.8948393378773127E-3</v>
      </c>
      <c r="AA101" s="37">
        <f t="shared" si="39"/>
        <v>0.99444444444444446</v>
      </c>
      <c r="AB101" s="37">
        <f t="shared" si="40"/>
        <v>0</v>
      </c>
      <c r="AC101" s="37">
        <f t="shared" si="41"/>
        <v>5.5555555555555558E-3</v>
      </c>
      <c r="AD101" s="36">
        <f t="shared" si="42"/>
        <v>9.7370983446932822E-3</v>
      </c>
      <c r="AE101" s="36">
        <f t="shared" si="43"/>
        <v>1.3888888888888888E-2</v>
      </c>
      <c r="AF101" s="37">
        <f t="shared" si="44"/>
        <v>0.9</v>
      </c>
    </row>
    <row r="102" spans="1:32" x14ac:dyDescent="0.25">
      <c r="A102" s="2" t="s">
        <v>825</v>
      </c>
      <c r="B102" s="3" t="s">
        <v>42</v>
      </c>
      <c r="C102" s="4" t="s">
        <v>826</v>
      </c>
      <c r="D102" s="3" t="s">
        <v>26</v>
      </c>
      <c r="E102" s="3" t="s">
        <v>827</v>
      </c>
      <c r="F102" s="3" t="s">
        <v>28</v>
      </c>
      <c r="G102" s="3" t="s">
        <v>28</v>
      </c>
      <c r="H102" s="5">
        <v>1127</v>
      </c>
      <c r="I102" s="5">
        <v>32</v>
      </c>
      <c r="J102" s="5">
        <v>1341</v>
      </c>
      <c r="K102" s="5">
        <v>1434</v>
      </c>
      <c r="L102" s="5">
        <v>0.223993</v>
      </c>
      <c r="M102" s="5">
        <f t="shared" si="34"/>
        <v>9589</v>
      </c>
      <c r="N102" s="5">
        <v>783</v>
      </c>
      <c r="O102" s="5">
        <v>9302</v>
      </c>
      <c r="P102" s="5">
        <v>6402</v>
      </c>
      <c r="Q102" s="5">
        <v>0</v>
      </c>
      <c r="R102" s="5">
        <v>0</v>
      </c>
      <c r="S102" s="5">
        <f t="shared" si="35"/>
        <v>6615</v>
      </c>
      <c r="T102" s="5">
        <v>57</v>
      </c>
      <c r="U102" s="5">
        <v>8</v>
      </c>
      <c r="V102" s="5">
        <v>287</v>
      </c>
      <c r="W102" s="5">
        <v>213</v>
      </c>
      <c r="X102" s="37">
        <f t="shared" si="36"/>
        <v>0.97006987172802173</v>
      </c>
      <c r="Y102" s="37">
        <f t="shared" si="37"/>
        <v>0</v>
      </c>
      <c r="Z102" s="37">
        <f t="shared" si="38"/>
        <v>2.9930128271978308E-2</v>
      </c>
      <c r="AA102" s="37">
        <f t="shared" si="39"/>
        <v>0.9678004535147392</v>
      </c>
      <c r="AB102" s="37">
        <f t="shared" si="40"/>
        <v>0</v>
      </c>
      <c r="AC102" s="37">
        <f t="shared" si="41"/>
        <v>3.2199546485260772E-2</v>
      </c>
      <c r="AD102" s="36">
        <f t="shared" si="42"/>
        <v>8.1656064240275314E-2</v>
      </c>
      <c r="AE102" s="36">
        <f t="shared" si="43"/>
        <v>0.11836734693877551</v>
      </c>
      <c r="AF102" s="37">
        <f t="shared" si="44"/>
        <v>0.93514644351464438</v>
      </c>
    </row>
    <row r="103" spans="1:32" x14ac:dyDescent="0.25">
      <c r="A103" s="2" t="s">
        <v>1716</v>
      </c>
      <c r="B103" s="3" t="s">
        <v>42</v>
      </c>
      <c r="C103" s="4" t="s">
        <v>1717</v>
      </c>
      <c r="D103" s="3" t="s">
        <v>26</v>
      </c>
      <c r="E103" s="3" t="s">
        <v>1338</v>
      </c>
      <c r="F103" s="3" t="s">
        <v>28</v>
      </c>
      <c r="G103" s="3" t="s">
        <v>28</v>
      </c>
      <c r="H103" s="5">
        <v>299</v>
      </c>
      <c r="I103" s="5">
        <v>39</v>
      </c>
      <c r="J103" s="5">
        <v>181</v>
      </c>
      <c r="K103" s="5">
        <v>216</v>
      </c>
      <c r="L103" s="5">
        <v>8.6608000000000004E-2</v>
      </c>
      <c r="M103" s="5">
        <f t="shared" si="34"/>
        <v>3985</v>
      </c>
      <c r="N103" s="5">
        <v>70</v>
      </c>
      <c r="O103" s="5">
        <v>3505</v>
      </c>
      <c r="P103" s="5">
        <v>2494</v>
      </c>
      <c r="Q103" s="5">
        <v>0</v>
      </c>
      <c r="R103" s="5">
        <v>0</v>
      </c>
      <c r="S103" s="5">
        <f t="shared" si="35"/>
        <v>2816</v>
      </c>
      <c r="T103" s="5">
        <v>15</v>
      </c>
      <c r="U103" s="5">
        <v>2</v>
      </c>
      <c r="V103" s="5">
        <v>480</v>
      </c>
      <c r="W103" s="5">
        <v>322</v>
      </c>
      <c r="X103" s="37">
        <f t="shared" si="36"/>
        <v>0.87954830614805524</v>
      </c>
      <c r="Y103" s="37">
        <f t="shared" si="37"/>
        <v>0</v>
      </c>
      <c r="Z103" s="37">
        <f t="shared" si="38"/>
        <v>0.12045169385194479</v>
      </c>
      <c r="AA103" s="37">
        <f t="shared" si="39"/>
        <v>0.88565340909090906</v>
      </c>
      <c r="AB103" s="37">
        <f t="shared" si="40"/>
        <v>0</v>
      </c>
      <c r="AC103" s="37">
        <f t="shared" si="41"/>
        <v>0.11434659090909091</v>
      </c>
      <c r="AD103" s="36">
        <f t="shared" si="42"/>
        <v>1.7565872020075281E-2</v>
      </c>
      <c r="AE103" s="36">
        <f t="shared" si="43"/>
        <v>2.4857954545454544E-2</v>
      </c>
      <c r="AF103" s="37">
        <f t="shared" si="44"/>
        <v>0.83796296296296291</v>
      </c>
    </row>
    <row r="104" spans="1:32" x14ac:dyDescent="0.25">
      <c r="A104" s="2" t="s">
        <v>436</v>
      </c>
      <c r="B104" s="3" t="s">
        <v>42</v>
      </c>
      <c r="C104" s="4" t="s">
        <v>437</v>
      </c>
      <c r="D104" s="3" t="s">
        <v>26</v>
      </c>
      <c r="E104" s="3" t="s">
        <v>161</v>
      </c>
      <c r="F104" s="3" t="s">
        <v>28</v>
      </c>
      <c r="G104" s="3" t="s">
        <v>28</v>
      </c>
      <c r="H104" s="5">
        <v>1000</v>
      </c>
      <c r="I104" s="5">
        <v>19</v>
      </c>
      <c r="J104" s="5">
        <v>488</v>
      </c>
      <c r="K104" s="5">
        <v>1100</v>
      </c>
      <c r="L104" s="5">
        <v>0.105283</v>
      </c>
      <c r="M104" s="5">
        <f t="shared" si="34"/>
        <v>26251</v>
      </c>
      <c r="N104" s="5">
        <v>173</v>
      </c>
      <c r="O104" s="5">
        <v>16079</v>
      </c>
      <c r="P104" s="5">
        <v>10448</v>
      </c>
      <c r="Q104" s="5">
        <v>0</v>
      </c>
      <c r="R104" s="5">
        <v>0</v>
      </c>
      <c r="S104" s="5">
        <f t="shared" si="35"/>
        <v>16965</v>
      </c>
      <c r="T104" s="5">
        <v>83</v>
      </c>
      <c r="U104" s="5">
        <v>34</v>
      </c>
      <c r="V104" s="5">
        <v>10172</v>
      </c>
      <c r="W104" s="5">
        <v>6517</v>
      </c>
      <c r="X104" s="37">
        <f t="shared" si="36"/>
        <v>0.61250999961906216</v>
      </c>
      <c r="Y104" s="37">
        <f t="shared" si="37"/>
        <v>0</v>
      </c>
      <c r="Z104" s="37">
        <f t="shared" si="38"/>
        <v>0.38749000038093789</v>
      </c>
      <c r="AA104" s="37">
        <f t="shared" si="39"/>
        <v>0.61585617447686414</v>
      </c>
      <c r="AB104" s="37">
        <f t="shared" si="40"/>
        <v>0</v>
      </c>
      <c r="AC104" s="37">
        <f t="shared" si="41"/>
        <v>0.38414382552313586</v>
      </c>
      <c r="AD104" s="36">
        <f t="shared" si="42"/>
        <v>6.5902251342805987E-3</v>
      </c>
      <c r="AE104" s="36">
        <f t="shared" si="43"/>
        <v>1.0197465369879163E-2</v>
      </c>
      <c r="AF104" s="37">
        <f t="shared" si="44"/>
        <v>0.44363636363636366</v>
      </c>
    </row>
    <row r="105" spans="1:32" x14ac:dyDescent="0.25">
      <c r="A105" s="2" t="s">
        <v>2318</v>
      </c>
      <c r="B105" s="3" t="s">
        <v>42</v>
      </c>
      <c r="C105" s="4" t="s">
        <v>2319</v>
      </c>
      <c r="D105" s="3" t="s">
        <v>206</v>
      </c>
      <c r="E105" s="3" t="s">
        <v>569</v>
      </c>
      <c r="F105" s="3" t="s">
        <v>28</v>
      </c>
      <c r="G105" s="3" t="s">
        <v>28</v>
      </c>
      <c r="H105" s="5">
        <v>8</v>
      </c>
      <c r="I105" s="5">
        <v>0</v>
      </c>
      <c r="J105" s="5">
        <v>11</v>
      </c>
      <c r="K105" s="5">
        <v>14</v>
      </c>
      <c r="L105" s="5">
        <v>1.2281E-2</v>
      </c>
      <c r="M105" s="5">
        <f t="shared" si="34"/>
        <v>1621</v>
      </c>
      <c r="N105" s="5">
        <v>0</v>
      </c>
      <c r="O105" s="5">
        <v>1621</v>
      </c>
      <c r="P105" s="5">
        <v>1140</v>
      </c>
      <c r="Q105" s="5">
        <v>0</v>
      </c>
      <c r="R105" s="5">
        <v>0</v>
      </c>
      <c r="S105" s="5">
        <f t="shared" si="35"/>
        <v>1140</v>
      </c>
      <c r="T105" s="5">
        <v>0</v>
      </c>
      <c r="U105" s="5">
        <v>0</v>
      </c>
      <c r="V105" s="5">
        <v>0</v>
      </c>
      <c r="W105" s="5">
        <v>0</v>
      </c>
      <c r="X105" s="37">
        <f t="shared" si="36"/>
        <v>1</v>
      </c>
      <c r="Y105" s="37">
        <f t="shared" si="37"/>
        <v>0</v>
      </c>
      <c r="Z105" s="37">
        <f t="shared" si="38"/>
        <v>0</v>
      </c>
      <c r="AA105" s="37">
        <f t="shared" si="39"/>
        <v>1</v>
      </c>
      <c r="AB105" s="37">
        <f t="shared" si="40"/>
        <v>0</v>
      </c>
      <c r="AC105" s="37">
        <f t="shared" si="41"/>
        <v>0</v>
      </c>
      <c r="AD105" s="36">
        <f t="shared" si="42"/>
        <v>0</v>
      </c>
      <c r="AE105" s="36">
        <f t="shared" si="43"/>
        <v>0</v>
      </c>
      <c r="AF105" s="37">
        <f t="shared" si="44"/>
        <v>0.7857142857142857</v>
      </c>
    </row>
    <row r="106" spans="1:32" x14ac:dyDescent="0.25">
      <c r="A106" s="2" t="s">
        <v>41</v>
      </c>
      <c r="B106" s="3" t="s">
        <v>42</v>
      </c>
      <c r="C106" s="4" t="s">
        <v>43</v>
      </c>
      <c r="D106" s="3" t="s">
        <v>26</v>
      </c>
      <c r="E106" s="3" t="s">
        <v>44</v>
      </c>
      <c r="F106" s="3" t="s">
        <v>28</v>
      </c>
      <c r="G106" s="3" t="s">
        <v>28</v>
      </c>
      <c r="H106" s="5">
        <v>2182</v>
      </c>
      <c r="I106" s="5">
        <v>80</v>
      </c>
      <c r="J106" s="5">
        <v>1739</v>
      </c>
      <c r="K106" s="5">
        <v>5481</v>
      </c>
      <c r="L106" s="5">
        <v>0.112757</v>
      </c>
      <c r="M106" s="5">
        <f t="shared" si="34"/>
        <v>125973</v>
      </c>
      <c r="N106" s="5">
        <v>574</v>
      </c>
      <c r="O106" s="5">
        <v>76837</v>
      </c>
      <c r="P106" s="5">
        <v>48609</v>
      </c>
      <c r="Q106" s="5">
        <v>0</v>
      </c>
      <c r="R106" s="5">
        <v>0</v>
      </c>
      <c r="S106" s="5">
        <f t="shared" si="35"/>
        <v>79978</v>
      </c>
      <c r="T106" s="5">
        <v>909</v>
      </c>
      <c r="U106" s="5">
        <v>777</v>
      </c>
      <c r="V106" s="5">
        <v>49136</v>
      </c>
      <c r="W106" s="5">
        <v>31369</v>
      </c>
      <c r="X106" s="37">
        <f t="shared" si="36"/>
        <v>0.60994816349535219</v>
      </c>
      <c r="Y106" s="37">
        <f t="shared" si="37"/>
        <v>0</v>
      </c>
      <c r="Z106" s="37">
        <f t="shared" si="38"/>
        <v>0.39005183650464781</v>
      </c>
      <c r="AA106" s="37">
        <f t="shared" si="39"/>
        <v>0.60777963940083524</v>
      </c>
      <c r="AB106" s="37">
        <f t="shared" si="40"/>
        <v>0</v>
      </c>
      <c r="AC106" s="37">
        <f t="shared" si="41"/>
        <v>0.39222036059916476</v>
      </c>
      <c r="AD106" s="36">
        <f t="shared" si="42"/>
        <v>4.5565319552602545E-3</v>
      </c>
      <c r="AE106" s="36">
        <f t="shared" si="43"/>
        <v>7.1769736677586337E-3</v>
      </c>
      <c r="AF106" s="37">
        <f t="shared" si="44"/>
        <v>0.31727786900200694</v>
      </c>
    </row>
    <row r="107" spans="1:32" x14ac:dyDescent="0.25">
      <c r="A107" s="2" t="s">
        <v>2390</v>
      </c>
      <c r="B107" s="3" t="s">
        <v>42</v>
      </c>
      <c r="C107" s="4" t="s">
        <v>2391</v>
      </c>
      <c r="D107" s="3" t="s">
        <v>26</v>
      </c>
      <c r="E107" s="3" t="s">
        <v>2254</v>
      </c>
      <c r="F107" s="3" t="s">
        <v>28</v>
      </c>
      <c r="G107" s="3" t="s">
        <v>28</v>
      </c>
      <c r="H107" s="5">
        <v>6</v>
      </c>
      <c r="I107" s="5">
        <v>0</v>
      </c>
      <c r="J107" s="5">
        <v>15</v>
      </c>
      <c r="K107" s="5">
        <v>15</v>
      </c>
      <c r="L107" s="5">
        <v>1.7025999999999999E-2</v>
      </c>
      <c r="M107" s="5">
        <f t="shared" si="34"/>
        <v>1336</v>
      </c>
      <c r="N107" s="5">
        <v>10</v>
      </c>
      <c r="O107" s="5">
        <v>1333</v>
      </c>
      <c r="P107" s="5">
        <v>881</v>
      </c>
      <c r="Q107" s="5">
        <v>0</v>
      </c>
      <c r="R107" s="5">
        <v>0</v>
      </c>
      <c r="S107" s="5">
        <f t="shared" si="35"/>
        <v>882</v>
      </c>
      <c r="T107" s="5">
        <v>0</v>
      </c>
      <c r="U107" s="5">
        <v>0</v>
      </c>
      <c r="V107" s="5">
        <v>3</v>
      </c>
      <c r="W107" s="5">
        <v>1</v>
      </c>
      <c r="X107" s="37">
        <f t="shared" si="36"/>
        <v>0.9977544910179641</v>
      </c>
      <c r="Y107" s="37">
        <f t="shared" si="37"/>
        <v>0</v>
      </c>
      <c r="Z107" s="37">
        <f t="shared" si="38"/>
        <v>2.2455089820359281E-3</v>
      </c>
      <c r="AA107" s="37">
        <f t="shared" si="39"/>
        <v>0.99886621315192747</v>
      </c>
      <c r="AB107" s="37">
        <f t="shared" si="40"/>
        <v>0</v>
      </c>
      <c r="AC107" s="37">
        <f t="shared" si="41"/>
        <v>1.1337868480725624E-3</v>
      </c>
      <c r="AD107" s="36">
        <f t="shared" si="42"/>
        <v>7.4850299401197605E-3</v>
      </c>
      <c r="AE107" s="36">
        <f t="shared" si="43"/>
        <v>1.1337868480725623E-2</v>
      </c>
      <c r="AF107" s="37">
        <f t="shared" si="44"/>
        <v>1</v>
      </c>
    </row>
    <row r="108" spans="1:32" x14ac:dyDescent="0.25">
      <c r="A108" s="2" t="s">
        <v>1701</v>
      </c>
      <c r="B108" s="3" t="s">
        <v>42</v>
      </c>
      <c r="C108" s="4" t="s">
        <v>1702</v>
      </c>
      <c r="D108" s="3" t="s">
        <v>26</v>
      </c>
      <c r="E108" s="3" t="s">
        <v>1703</v>
      </c>
      <c r="F108" s="3" t="s">
        <v>28</v>
      </c>
      <c r="G108" s="3" t="s">
        <v>28</v>
      </c>
      <c r="H108" s="5">
        <v>96</v>
      </c>
      <c r="I108" s="5">
        <v>5</v>
      </c>
      <c r="J108" s="5">
        <v>185</v>
      </c>
      <c r="K108" s="5">
        <v>204</v>
      </c>
      <c r="L108" s="5">
        <v>8.0031000000000005E-2</v>
      </c>
      <c r="M108" s="5">
        <f t="shared" si="34"/>
        <v>4140</v>
      </c>
      <c r="N108" s="5">
        <v>148</v>
      </c>
      <c r="O108" s="5">
        <v>3706</v>
      </c>
      <c r="P108" s="5">
        <v>2549</v>
      </c>
      <c r="Q108" s="5">
        <v>0</v>
      </c>
      <c r="R108" s="5">
        <v>0</v>
      </c>
      <c r="S108" s="5">
        <f t="shared" si="35"/>
        <v>2844</v>
      </c>
      <c r="T108" s="5">
        <v>4</v>
      </c>
      <c r="U108" s="5">
        <v>7</v>
      </c>
      <c r="V108" s="5">
        <v>434</v>
      </c>
      <c r="W108" s="5">
        <v>295</v>
      </c>
      <c r="X108" s="37">
        <f t="shared" si="36"/>
        <v>0.89516908212560387</v>
      </c>
      <c r="Y108" s="37">
        <f t="shared" si="37"/>
        <v>0</v>
      </c>
      <c r="Z108" s="37">
        <f t="shared" si="38"/>
        <v>0.10483091787439613</v>
      </c>
      <c r="AA108" s="37">
        <f t="shared" si="39"/>
        <v>0.89627285513361465</v>
      </c>
      <c r="AB108" s="37">
        <f t="shared" si="40"/>
        <v>0</v>
      </c>
      <c r="AC108" s="37">
        <f t="shared" si="41"/>
        <v>0.10372714486638537</v>
      </c>
      <c r="AD108" s="36">
        <f t="shared" si="42"/>
        <v>3.5748792270531404E-2</v>
      </c>
      <c r="AE108" s="36">
        <f t="shared" si="43"/>
        <v>5.2039381153305204E-2</v>
      </c>
      <c r="AF108" s="37">
        <f t="shared" si="44"/>
        <v>0.90686274509803921</v>
      </c>
    </row>
    <row r="109" spans="1:32" x14ac:dyDescent="0.25">
      <c r="A109" s="2" t="s">
        <v>2134</v>
      </c>
      <c r="B109" s="3" t="s">
        <v>42</v>
      </c>
      <c r="C109" s="4" t="s">
        <v>2135</v>
      </c>
      <c r="D109" s="3" t="s">
        <v>26</v>
      </c>
      <c r="E109" s="3" t="s">
        <v>2136</v>
      </c>
      <c r="F109" s="3" t="s">
        <v>28</v>
      </c>
      <c r="G109" s="3" t="s">
        <v>28</v>
      </c>
      <c r="H109" s="5">
        <v>2</v>
      </c>
      <c r="I109" s="5">
        <v>0</v>
      </c>
      <c r="J109" s="5">
        <v>23</v>
      </c>
      <c r="K109" s="5">
        <v>24</v>
      </c>
      <c r="L109" s="5">
        <v>1.5464E-2</v>
      </c>
      <c r="M109" s="5">
        <f t="shared" si="34"/>
        <v>2219</v>
      </c>
      <c r="N109" s="5">
        <v>20</v>
      </c>
      <c r="O109" s="5">
        <v>2215</v>
      </c>
      <c r="P109" s="5">
        <v>1552</v>
      </c>
      <c r="Q109" s="5">
        <v>0</v>
      </c>
      <c r="R109" s="5">
        <v>0</v>
      </c>
      <c r="S109" s="5">
        <f t="shared" si="35"/>
        <v>1555</v>
      </c>
      <c r="T109" s="5">
        <v>1</v>
      </c>
      <c r="U109" s="5">
        <v>2</v>
      </c>
      <c r="V109" s="5">
        <v>4</v>
      </c>
      <c r="W109" s="5">
        <v>3</v>
      </c>
      <c r="X109" s="37">
        <f t="shared" si="36"/>
        <v>0.99819738621000453</v>
      </c>
      <c r="Y109" s="37">
        <f t="shared" si="37"/>
        <v>0</v>
      </c>
      <c r="Z109" s="37">
        <f t="shared" si="38"/>
        <v>1.8026137899954935E-3</v>
      </c>
      <c r="AA109" s="37">
        <f t="shared" si="39"/>
        <v>0.99807073954983927</v>
      </c>
      <c r="AB109" s="37">
        <f t="shared" si="40"/>
        <v>0</v>
      </c>
      <c r="AC109" s="37">
        <f t="shared" si="41"/>
        <v>1.9292604501607716E-3</v>
      </c>
      <c r="AD109" s="36">
        <f t="shared" si="42"/>
        <v>9.0130689499774673E-3</v>
      </c>
      <c r="AE109" s="36">
        <f t="shared" si="43"/>
        <v>1.2861736334405145E-2</v>
      </c>
      <c r="AF109" s="37">
        <f t="shared" si="44"/>
        <v>0.95833333333333337</v>
      </c>
    </row>
    <row r="110" spans="1:32" x14ac:dyDescent="0.25">
      <c r="A110" s="2" t="s">
        <v>1902</v>
      </c>
      <c r="B110" s="3" t="s">
        <v>42</v>
      </c>
      <c r="C110" s="4" t="s">
        <v>1903</v>
      </c>
      <c r="D110" s="3" t="s">
        <v>26</v>
      </c>
      <c r="E110" s="3" t="s">
        <v>1904</v>
      </c>
      <c r="F110" s="3" t="s">
        <v>28</v>
      </c>
      <c r="G110" s="3" t="s">
        <v>28</v>
      </c>
      <c r="H110" s="5">
        <v>5</v>
      </c>
      <c r="I110" s="5">
        <v>0</v>
      </c>
      <c r="J110" s="5">
        <v>20</v>
      </c>
      <c r="K110" s="5">
        <v>21</v>
      </c>
      <c r="L110" s="5">
        <v>1.0595E-2</v>
      </c>
      <c r="M110" s="5">
        <f t="shared" si="34"/>
        <v>2722</v>
      </c>
      <c r="N110" s="5">
        <v>15</v>
      </c>
      <c r="O110" s="5">
        <v>2715</v>
      </c>
      <c r="P110" s="5">
        <v>1982</v>
      </c>
      <c r="Q110" s="5">
        <v>0</v>
      </c>
      <c r="R110" s="5">
        <v>0</v>
      </c>
      <c r="S110" s="5">
        <f t="shared" si="35"/>
        <v>1987</v>
      </c>
      <c r="T110" s="5">
        <v>4</v>
      </c>
      <c r="U110" s="5">
        <v>1</v>
      </c>
      <c r="V110" s="5">
        <v>7</v>
      </c>
      <c r="W110" s="5">
        <v>5</v>
      </c>
      <c r="X110" s="37">
        <f t="shared" si="36"/>
        <v>0.99742836149889791</v>
      </c>
      <c r="Y110" s="37">
        <f t="shared" si="37"/>
        <v>0</v>
      </c>
      <c r="Z110" s="37">
        <f t="shared" si="38"/>
        <v>2.5716385011021309E-3</v>
      </c>
      <c r="AA110" s="37">
        <f t="shared" si="39"/>
        <v>0.9974836436839456</v>
      </c>
      <c r="AB110" s="37">
        <f t="shared" si="40"/>
        <v>0</v>
      </c>
      <c r="AC110" s="37">
        <f t="shared" si="41"/>
        <v>2.5163563160543532E-3</v>
      </c>
      <c r="AD110" s="36">
        <f t="shared" si="42"/>
        <v>5.5106539309331378E-3</v>
      </c>
      <c r="AE110" s="36">
        <f t="shared" si="43"/>
        <v>7.5490689481630601E-3</v>
      </c>
      <c r="AF110" s="37">
        <f t="shared" si="44"/>
        <v>0.95238095238095233</v>
      </c>
    </row>
    <row r="111" spans="1:32" x14ac:dyDescent="0.25">
      <c r="A111" s="2" t="s">
        <v>2352</v>
      </c>
      <c r="B111" s="3" t="s">
        <v>42</v>
      </c>
      <c r="C111" s="4" t="s">
        <v>2353</v>
      </c>
      <c r="D111" s="3" t="s">
        <v>26</v>
      </c>
      <c r="E111" s="3" t="s">
        <v>2354</v>
      </c>
      <c r="F111" s="3" t="s">
        <v>28</v>
      </c>
      <c r="G111" s="3" t="s">
        <v>28</v>
      </c>
      <c r="H111" s="5">
        <v>32</v>
      </c>
      <c r="I111" s="5">
        <v>1</v>
      </c>
      <c r="J111" s="5">
        <v>46</v>
      </c>
      <c r="K111" s="5">
        <v>47</v>
      </c>
      <c r="L111" s="5">
        <v>4.5898000000000001E-2</v>
      </c>
      <c r="M111" s="5">
        <f t="shared" si="34"/>
        <v>1374</v>
      </c>
      <c r="N111" s="5">
        <v>19</v>
      </c>
      <c r="O111" s="5">
        <v>1354</v>
      </c>
      <c r="P111" s="5">
        <v>1024</v>
      </c>
      <c r="Q111" s="5">
        <v>0</v>
      </c>
      <c r="R111" s="5">
        <v>0</v>
      </c>
      <c r="S111" s="5">
        <f t="shared" si="35"/>
        <v>1041</v>
      </c>
      <c r="T111" s="5">
        <v>0</v>
      </c>
      <c r="U111" s="5">
        <v>0</v>
      </c>
      <c r="V111" s="5">
        <v>20</v>
      </c>
      <c r="W111" s="5">
        <v>17</v>
      </c>
      <c r="X111" s="37">
        <f t="shared" si="36"/>
        <v>0.98544395924308592</v>
      </c>
      <c r="Y111" s="37">
        <f t="shared" si="37"/>
        <v>0</v>
      </c>
      <c r="Z111" s="37">
        <f t="shared" si="38"/>
        <v>1.4556040756914119E-2</v>
      </c>
      <c r="AA111" s="37">
        <f t="shared" si="39"/>
        <v>0.98366954851104704</v>
      </c>
      <c r="AB111" s="37">
        <f t="shared" si="40"/>
        <v>0</v>
      </c>
      <c r="AC111" s="37">
        <f t="shared" si="41"/>
        <v>1.633045148895293E-2</v>
      </c>
      <c r="AD111" s="36">
        <f t="shared" si="42"/>
        <v>1.3828238719068414E-2</v>
      </c>
      <c r="AE111" s="36">
        <f t="shared" si="43"/>
        <v>1.8251681075888569E-2</v>
      </c>
      <c r="AF111" s="37">
        <f t="shared" si="44"/>
        <v>0.97872340425531912</v>
      </c>
    </row>
    <row r="112" spans="1:32" x14ac:dyDescent="0.25">
      <c r="A112" s="2" t="s">
        <v>2347</v>
      </c>
      <c r="B112" s="3" t="s">
        <v>42</v>
      </c>
      <c r="C112" s="4" t="s">
        <v>2348</v>
      </c>
      <c r="D112" s="3" t="s">
        <v>26</v>
      </c>
      <c r="E112" s="3" t="s">
        <v>2349</v>
      </c>
      <c r="F112" s="3" t="s">
        <v>28</v>
      </c>
      <c r="G112" s="3" t="s">
        <v>28</v>
      </c>
      <c r="H112" s="5">
        <v>12</v>
      </c>
      <c r="I112" s="5">
        <v>1</v>
      </c>
      <c r="J112" s="5">
        <v>15</v>
      </c>
      <c r="K112" s="5">
        <v>16</v>
      </c>
      <c r="L112" s="5">
        <v>1.508E-2</v>
      </c>
      <c r="M112" s="5">
        <f t="shared" si="34"/>
        <v>1407</v>
      </c>
      <c r="N112" s="5">
        <v>6</v>
      </c>
      <c r="O112" s="5">
        <v>1401</v>
      </c>
      <c r="P112" s="5">
        <v>1061</v>
      </c>
      <c r="Q112" s="5">
        <v>0</v>
      </c>
      <c r="R112" s="5">
        <v>0</v>
      </c>
      <c r="S112" s="5">
        <f t="shared" si="35"/>
        <v>1065</v>
      </c>
      <c r="T112" s="5">
        <v>2</v>
      </c>
      <c r="U112" s="5">
        <v>0</v>
      </c>
      <c r="V112" s="5">
        <v>6</v>
      </c>
      <c r="W112" s="5">
        <v>4</v>
      </c>
      <c r="X112" s="37">
        <f t="shared" si="36"/>
        <v>0.99573560767590619</v>
      </c>
      <c r="Y112" s="37">
        <f t="shared" si="37"/>
        <v>0</v>
      </c>
      <c r="Z112" s="37">
        <f t="shared" si="38"/>
        <v>4.2643923240938165E-3</v>
      </c>
      <c r="AA112" s="37">
        <f t="shared" si="39"/>
        <v>0.99624413145539903</v>
      </c>
      <c r="AB112" s="37">
        <f t="shared" si="40"/>
        <v>0</v>
      </c>
      <c r="AC112" s="37">
        <f t="shared" si="41"/>
        <v>3.7558685446009389E-3</v>
      </c>
      <c r="AD112" s="36">
        <f t="shared" si="42"/>
        <v>4.2643923240938165E-3</v>
      </c>
      <c r="AE112" s="36">
        <f t="shared" si="43"/>
        <v>5.6338028169014088E-3</v>
      </c>
      <c r="AF112" s="37">
        <f t="shared" si="44"/>
        <v>0.9375</v>
      </c>
    </row>
    <row r="113" spans="1:32" x14ac:dyDescent="0.25">
      <c r="A113" s="2" t="s">
        <v>1130</v>
      </c>
      <c r="B113" s="3" t="s">
        <v>42</v>
      </c>
      <c r="C113" s="4" t="s">
        <v>1131</v>
      </c>
      <c r="D113" s="3" t="s">
        <v>26</v>
      </c>
      <c r="E113" s="3" t="s">
        <v>1132</v>
      </c>
      <c r="F113" s="3" t="s">
        <v>28</v>
      </c>
      <c r="G113" s="3" t="s">
        <v>28</v>
      </c>
      <c r="H113" s="5">
        <v>416</v>
      </c>
      <c r="I113" s="5">
        <v>28</v>
      </c>
      <c r="J113" s="5">
        <v>342</v>
      </c>
      <c r="K113" s="5">
        <v>392</v>
      </c>
      <c r="L113" s="5">
        <v>8.4047999999999998E-2</v>
      </c>
      <c r="M113" s="5">
        <f t="shared" si="34"/>
        <v>7020</v>
      </c>
      <c r="N113" s="5">
        <v>101</v>
      </c>
      <c r="O113" s="5">
        <v>6692</v>
      </c>
      <c r="P113" s="5">
        <v>4664</v>
      </c>
      <c r="Q113" s="5">
        <v>0</v>
      </c>
      <c r="R113" s="5">
        <v>0</v>
      </c>
      <c r="S113" s="5">
        <f t="shared" si="35"/>
        <v>4889</v>
      </c>
      <c r="T113" s="5">
        <v>66</v>
      </c>
      <c r="U113" s="5">
        <v>4</v>
      </c>
      <c r="V113" s="5">
        <v>328</v>
      </c>
      <c r="W113" s="5">
        <v>225</v>
      </c>
      <c r="X113" s="37">
        <f t="shared" si="36"/>
        <v>0.95327635327635329</v>
      </c>
      <c r="Y113" s="37">
        <f t="shared" si="37"/>
        <v>0</v>
      </c>
      <c r="Z113" s="37">
        <f t="shared" si="38"/>
        <v>4.6723646723646726E-2</v>
      </c>
      <c r="AA113" s="37">
        <f t="shared" si="39"/>
        <v>0.95397831867457561</v>
      </c>
      <c r="AB113" s="37">
        <f t="shared" si="40"/>
        <v>0</v>
      </c>
      <c r="AC113" s="37">
        <f t="shared" si="41"/>
        <v>4.6021681325424425E-2</v>
      </c>
      <c r="AD113" s="36">
        <f t="shared" si="42"/>
        <v>1.4387464387464388E-2</v>
      </c>
      <c r="AE113" s="36">
        <f t="shared" si="43"/>
        <v>2.0658621394968296E-2</v>
      </c>
      <c r="AF113" s="37">
        <f t="shared" si="44"/>
        <v>0.87244897959183676</v>
      </c>
    </row>
    <row r="114" spans="1:32" x14ac:dyDescent="0.25">
      <c r="A114" s="2" t="s">
        <v>361</v>
      </c>
      <c r="B114" s="3" t="s">
        <v>42</v>
      </c>
      <c r="C114" s="4" t="s">
        <v>362</v>
      </c>
      <c r="D114" s="3" t="s">
        <v>26</v>
      </c>
      <c r="E114" s="3" t="s">
        <v>363</v>
      </c>
      <c r="F114" s="3" t="s">
        <v>28</v>
      </c>
      <c r="G114" s="3" t="s">
        <v>28</v>
      </c>
      <c r="H114" s="5">
        <v>668</v>
      </c>
      <c r="I114" s="5">
        <v>15</v>
      </c>
      <c r="J114" s="5">
        <v>515</v>
      </c>
      <c r="K114" s="5">
        <v>846</v>
      </c>
      <c r="L114" s="5">
        <v>6.9056000000000006E-2</v>
      </c>
      <c r="M114" s="5">
        <f t="shared" si="34"/>
        <v>26093</v>
      </c>
      <c r="N114" s="5">
        <v>209</v>
      </c>
      <c r="O114" s="5">
        <v>17806</v>
      </c>
      <c r="P114" s="5">
        <v>12251</v>
      </c>
      <c r="Q114" s="5">
        <v>0</v>
      </c>
      <c r="R114" s="5">
        <v>0</v>
      </c>
      <c r="S114" s="5">
        <f t="shared" si="35"/>
        <v>17939</v>
      </c>
      <c r="T114" s="5">
        <v>73</v>
      </c>
      <c r="U114" s="5">
        <v>62</v>
      </c>
      <c r="V114" s="5">
        <v>8287</v>
      </c>
      <c r="W114" s="5">
        <v>5688</v>
      </c>
      <c r="X114" s="37">
        <f t="shared" si="36"/>
        <v>0.68240524278542136</v>
      </c>
      <c r="Y114" s="37">
        <f t="shared" si="37"/>
        <v>0</v>
      </c>
      <c r="Z114" s="37">
        <f t="shared" si="38"/>
        <v>0.31759475721457864</v>
      </c>
      <c r="AA114" s="37">
        <f t="shared" si="39"/>
        <v>0.68292546964713752</v>
      </c>
      <c r="AB114" s="37">
        <f t="shared" si="40"/>
        <v>0</v>
      </c>
      <c r="AC114" s="37">
        <f t="shared" si="41"/>
        <v>0.31707453035286248</v>
      </c>
      <c r="AD114" s="36">
        <f t="shared" si="42"/>
        <v>8.0098110604376657E-3</v>
      </c>
      <c r="AE114" s="36">
        <f t="shared" si="43"/>
        <v>1.1650593678577402E-2</v>
      </c>
      <c r="AF114" s="37">
        <f t="shared" si="44"/>
        <v>0.60874704491725773</v>
      </c>
    </row>
    <row r="115" spans="1:32" x14ac:dyDescent="0.25">
      <c r="A115" s="2" t="s">
        <v>2014</v>
      </c>
      <c r="B115" s="3" t="s">
        <v>42</v>
      </c>
      <c r="C115" s="4" t="s">
        <v>2015</v>
      </c>
      <c r="D115" s="3" t="s">
        <v>26</v>
      </c>
      <c r="E115" s="3" t="s">
        <v>2016</v>
      </c>
      <c r="F115" s="3" t="s">
        <v>28</v>
      </c>
      <c r="G115" s="3" t="s">
        <v>28</v>
      </c>
      <c r="H115" s="5">
        <v>170</v>
      </c>
      <c r="I115" s="5">
        <v>13</v>
      </c>
      <c r="J115" s="5">
        <v>147</v>
      </c>
      <c r="K115" s="5">
        <v>167</v>
      </c>
      <c r="L115" s="5">
        <v>9.3978999999999993E-2</v>
      </c>
      <c r="M115" s="5">
        <f t="shared" si="34"/>
        <v>2608</v>
      </c>
      <c r="N115" s="5">
        <v>61</v>
      </c>
      <c r="O115" s="5">
        <v>2517</v>
      </c>
      <c r="P115" s="5">
        <v>1777</v>
      </c>
      <c r="Q115" s="5">
        <v>0</v>
      </c>
      <c r="R115" s="5">
        <v>0</v>
      </c>
      <c r="S115" s="5">
        <f t="shared" si="35"/>
        <v>1847</v>
      </c>
      <c r="T115" s="5">
        <v>4</v>
      </c>
      <c r="U115" s="5">
        <v>0</v>
      </c>
      <c r="V115" s="5">
        <v>91</v>
      </c>
      <c r="W115" s="5">
        <v>70</v>
      </c>
      <c r="X115" s="37">
        <f t="shared" si="36"/>
        <v>0.96510736196319014</v>
      </c>
      <c r="Y115" s="37">
        <f t="shared" si="37"/>
        <v>0</v>
      </c>
      <c r="Z115" s="37">
        <f t="shared" si="38"/>
        <v>3.4892638036809816E-2</v>
      </c>
      <c r="AA115" s="37">
        <f t="shared" si="39"/>
        <v>0.96210070384407143</v>
      </c>
      <c r="AB115" s="37">
        <f t="shared" si="40"/>
        <v>0</v>
      </c>
      <c r="AC115" s="37">
        <f t="shared" si="41"/>
        <v>3.7899296155928533E-2</v>
      </c>
      <c r="AD115" s="36">
        <f t="shared" si="42"/>
        <v>2.338957055214724E-2</v>
      </c>
      <c r="AE115" s="36">
        <f t="shared" si="43"/>
        <v>3.3026529507309152E-2</v>
      </c>
      <c r="AF115" s="37">
        <f t="shared" si="44"/>
        <v>0.88023952095808389</v>
      </c>
    </row>
    <row r="116" spans="1:32" x14ac:dyDescent="0.25">
      <c r="A116" s="2" t="s">
        <v>2255</v>
      </c>
      <c r="B116" s="3" t="s">
        <v>42</v>
      </c>
      <c r="C116" s="4" t="s">
        <v>2256</v>
      </c>
      <c r="D116" s="3" t="s">
        <v>26</v>
      </c>
      <c r="E116" s="3" t="s">
        <v>2257</v>
      </c>
      <c r="F116" s="3" t="s">
        <v>28</v>
      </c>
      <c r="G116" s="3" t="s">
        <v>28</v>
      </c>
      <c r="H116" s="5">
        <v>16</v>
      </c>
      <c r="I116" s="5">
        <v>0</v>
      </c>
      <c r="J116" s="5">
        <v>35</v>
      </c>
      <c r="K116" s="5">
        <v>36</v>
      </c>
      <c r="L116" s="5">
        <v>2.8235E-2</v>
      </c>
      <c r="M116" s="5">
        <f t="shared" si="34"/>
        <v>1730</v>
      </c>
      <c r="N116" s="5">
        <v>18</v>
      </c>
      <c r="O116" s="5">
        <v>1709</v>
      </c>
      <c r="P116" s="5">
        <v>1275</v>
      </c>
      <c r="Q116" s="5">
        <v>0</v>
      </c>
      <c r="R116" s="5">
        <v>0</v>
      </c>
      <c r="S116" s="5">
        <f t="shared" si="35"/>
        <v>1289</v>
      </c>
      <c r="T116" s="5">
        <v>6</v>
      </c>
      <c r="U116" s="5">
        <v>0</v>
      </c>
      <c r="V116" s="5">
        <v>21</v>
      </c>
      <c r="W116" s="5">
        <v>14</v>
      </c>
      <c r="X116" s="37">
        <f t="shared" si="36"/>
        <v>0.98786127167630056</v>
      </c>
      <c r="Y116" s="37">
        <f t="shared" si="37"/>
        <v>0</v>
      </c>
      <c r="Z116" s="37">
        <f t="shared" si="38"/>
        <v>1.2138728323699421E-2</v>
      </c>
      <c r="AA116" s="37">
        <f t="shared" si="39"/>
        <v>0.98913886733902245</v>
      </c>
      <c r="AB116" s="37">
        <f t="shared" si="40"/>
        <v>0</v>
      </c>
      <c r="AC116" s="37">
        <f t="shared" si="41"/>
        <v>1.0861132660977503E-2</v>
      </c>
      <c r="AD116" s="36">
        <f t="shared" si="42"/>
        <v>1.0404624277456647E-2</v>
      </c>
      <c r="AE116" s="36">
        <f t="shared" si="43"/>
        <v>1.3964313421256789E-2</v>
      </c>
      <c r="AF116" s="37">
        <f t="shared" si="44"/>
        <v>0.97222222222222221</v>
      </c>
    </row>
    <row r="117" spans="1:32" x14ac:dyDescent="0.25">
      <c r="A117" s="2" t="s">
        <v>111</v>
      </c>
      <c r="B117" s="3" t="s">
        <v>42</v>
      </c>
      <c r="C117" s="4" t="s">
        <v>112</v>
      </c>
      <c r="D117" s="3" t="s">
        <v>26</v>
      </c>
      <c r="E117" s="3" t="s">
        <v>113</v>
      </c>
      <c r="F117" s="3" t="s">
        <v>28</v>
      </c>
      <c r="G117" s="3" t="s">
        <v>28</v>
      </c>
      <c r="H117" s="5">
        <v>3056</v>
      </c>
      <c r="I117" s="5">
        <v>121</v>
      </c>
      <c r="J117" s="5">
        <v>2285</v>
      </c>
      <c r="K117" s="5">
        <v>3815</v>
      </c>
      <c r="L117" s="5">
        <v>0.134383</v>
      </c>
      <c r="M117" s="5">
        <f t="shared" si="34"/>
        <v>69831</v>
      </c>
      <c r="N117" s="5">
        <v>1301</v>
      </c>
      <c r="O117" s="5">
        <v>43371</v>
      </c>
      <c r="P117" s="5">
        <v>28389</v>
      </c>
      <c r="Q117" s="5">
        <v>0</v>
      </c>
      <c r="R117" s="5">
        <v>0</v>
      </c>
      <c r="S117" s="5">
        <f t="shared" si="35"/>
        <v>45952</v>
      </c>
      <c r="T117" s="5">
        <v>288</v>
      </c>
      <c r="U117" s="5">
        <v>256</v>
      </c>
      <c r="V117" s="5">
        <v>26460</v>
      </c>
      <c r="W117" s="5">
        <v>17563</v>
      </c>
      <c r="X117" s="37">
        <f t="shared" si="36"/>
        <v>0.62108519139064311</v>
      </c>
      <c r="Y117" s="37">
        <f t="shared" si="37"/>
        <v>0</v>
      </c>
      <c r="Z117" s="37">
        <f t="shared" si="38"/>
        <v>0.37891480860935689</v>
      </c>
      <c r="AA117" s="37">
        <f t="shared" si="39"/>
        <v>0.61779683147632314</v>
      </c>
      <c r="AB117" s="37">
        <f t="shared" si="40"/>
        <v>0</v>
      </c>
      <c r="AC117" s="37">
        <f t="shared" si="41"/>
        <v>0.38220316852367686</v>
      </c>
      <c r="AD117" s="36">
        <f t="shared" si="42"/>
        <v>1.8630694104337615E-2</v>
      </c>
      <c r="AE117" s="36">
        <f t="shared" si="43"/>
        <v>2.8312151810584957E-2</v>
      </c>
      <c r="AF117" s="37">
        <f t="shared" si="44"/>
        <v>0.59895150720838797</v>
      </c>
    </row>
    <row r="118" spans="1:32" x14ac:dyDescent="0.25">
      <c r="A118" s="2" t="s">
        <v>1996</v>
      </c>
      <c r="B118" s="3" t="s">
        <v>42</v>
      </c>
      <c r="C118" s="4" t="s">
        <v>1997</v>
      </c>
      <c r="D118" s="3" t="s">
        <v>26</v>
      </c>
      <c r="E118" s="3" t="s">
        <v>1998</v>
      </c>
      <c r="F118" s="3" t="s">
        <v>28</v>
      </c>
      <c r="G118" s="3" t="s">
        <v>28</v>
      </c>
      <c r="H118" s="5">
        <v>14</v>
      </c>
      <c r="I118" s="5">
        <v>0</v>
      </c>
      <c r="J118" s="5">
        <v>48</v>
      </c>
      <c r="K118" s="5">
        <v>54</v>
      </c>
      <c r="L118" s="5">
        <v>2.9752000000000001E-2</v>
      </c>
      <c r="M118" s="5">
        <f t="shared" si="34"/>
        <v>2875</v>
      </c>
      <c r="N118" s="5">
        <v>40</v>
      </c>
      <c r="O118" s="5">
        <v>2529</v>
      </c>
      <c r="P118" s="5">
        <v>1815</v>
      </c>
      <c r="Q118" s="5">
        <v>0</v>
      </c>
      <c r="R118" s="5">
        <v>0</v>
      </c>
      <c r="S118" s="5">
        <f t="shared" si="35"/>
        <v>2048</v>
      </c>
      <c r="T118" s="5">
        <v>1</v>
      </c>
      <c r="U118" s="5">
        <v>6</v>
      </c>
      <c r="V118" s="5">
        <v>346</v>
      </c>
      <c r="W118" s="5">
        <v>233</v>
      </c>
      <c r="X118" s="37">
        <f t="shared" si="36"/>
        <v>0.87965217391304351</v>
      </c>
      <c r="Y118" s="37">
        <f t="shared" si="37"/>
        <v>0</v>
      </c>
      <c r="Z118" s="37">
        <f t="shared" si="38"/>
        <v>0.12034782608695652</v>
      </c>
      <c r="AA118" s="37">
        <f t="shared" si="39"/>
        <v>0.88623046875</v>
      </c>
      <c r="AB118" s="37">
        <f t="shared" si="40"/>
        <v>0</v>
      </c>
      <c r="AC118" s="37">
        <f t="shared" si="41"/>
        <v>0.11376953125</v>
      </c>
      <c r="AD118" s="36">
        <f t="shared" si="42"/>
        <v>1.391304347826087E-2</v>
      </c>
      <c r="AE118" s="36">
        <f t="shared" si="43"/>
        <v>1.953125E-2</v>
      </c>
      <c r="AF118" s="37">
        <f t="shared" si="44"/>
        <v>0.88888888888888884</v>
      </c>
    </row>
    <row r="119" spans="1:32" x14ac:dyDescent="0.25">
      <c r="A119" s="2" t="s">
        <v>1638</v>
      </c>
      <c r="B119" s="3" t="s">
        <v>42</v>
      </c>
      <c r="C119" s="4" t="s">
        <v>1639</v>
      </c>
      <c r="D119" s="3" t="s">
        <v>26</v>
      </c>
      <c r="E119" s="3" t="s">
        <v>1640</v>
      </c>
      <c r="F119" s="3" t="s">
        <v>28</v>
      </c>
      <c r="G119" s="3" t="s">
        <v>28</v>
      </c>
      <c r="H119" s="5">
        <v>25</v>
      </c>
      <c r="I119" s="5">
        <v>0</v>
      </c>
      <c r="J119" s="5">
        <v>67</v>
      </c>
      <c r="K119" s="5">
        <v>76</v>
      </c>
      <c r="L119" s="5">
        <v>2.7879999999999999E-2</v>
      </c>
      <c r="M119" s="5">
        <f t="shared" si="34"/>
        <v>4092</v>
      </c>
      <c r="N119" s="5">
        <v>47</v>
      </c>
      <c r="O119" s="5">
        <v>3794</v>
      </c>
      <c r="P119" s="5">
        <v>2726</v>
      </c>
      <c r="Q119" s="5">
        <v>0</v>
      </c>
      <c r="R119" s="5">
        <v>0</v>
      </c>
      <c r="S119" s="5">
        <f t="shared" si="35"/>
        <v>2936</v>
      </c>
      <c r="T119" s="5">
        <v>10</v>
      </c>
      <c r="U119" s="5">
        <v>4</v>
      </c>
      <c r="V119" s="5">
        <v>298</v>
      </c>
      <c r="W119" s="5">
        <v>210</v>
      </c>
      <c r="X119" s="37">
        <f t="shared" si="36"/>
        <v>0.92717497556207229</v>
      </c>
      <c r="Y119" s="37">
        <f t="shared" si="37"/>
        <v>0</v>
      </c>
      <c r="Z119" s="37">
        <f t="shared" si="38"/>
        <v>7.2825024437927668E-2</v>
      </c>
      <c r="AA119" s="37">
        <f t="shared" si="39"/>
        <v>0.92847411444141692</v>
      </c>
      <c r="AB119" s="37">
        <f t="shared" si="40"/>
        <v>0</v>
      </c>
      <c r="AC119" s="37">
        <f t="shared" si="41"/>
        <v>7.1525885558583108E-2</v>
      </c>
      <c r="AD119" s="36">
        <f t="shared" si="42"/>
        <v>1.1485826001955034E-2</v>
      </c>
      <c r="AE119" s="36">
        <f t="shared" si="43"/>
        <v>1.6008174386920981E-2</v>
      </c>
      <c r="AF119" s="37">
        <f t="shared" si="44"/>
        <v>0.88157894736842102</v>
      </c>
    </row>
    <row r="120" spans="1:32" x14ac:dyDescent="0.25">
      <c r="A120" s="2" t="s">
        <v>543</v>
      </c>
      <c r="B120" s="3" t="s">
        <v>42</v>
      </c>
      <c r="C120" s="4" t="s">
        <v>544</v>
      </c>
      <c r="D120" s="3" t="s">
        <v>26</v>
      </c>
      <c r="E120" s="3" t="s">
        <v>545</v>
      </c>
      <c r="F120" s="3" t="s">
        <v>28</v>
      </c>
      <c r="G120" s="3" t="s">
        <v>28</v>
      </c>
      <c r="H120" s="5">
        <v>806</v>
      </c>
      <c r="I120" s="5">
        <v>31</v>
      </c>
      <c r="J120" s="5">
        <v>531</v>
      </c>
      <c r="K120" s="5">
        <v>951</v>
      </c>
      <c r="L120" s="5">
        <v>0.10299999999999999</v>
      </c>
      <c r="M120" s="5">
        <f t="shared" si="34"/>
        <v>19465</v>
      </c>
      <c r="N120" s="5">
        <v>266</v>
      </c>
      <c r="O120" s="5">
        <v>14608</v>
      </c>
      <c r="P120" s="5">
        <v>9233</v>
      </c>
      <c r="Q120" s="5">
        <v>0</v>
      </c>
      <c r="R120" s="5">
        <v>0</v>
      </c>
      <c r="S120" s="5">
        <f t="shared" si="35"/>
        <v>11956</v>
      </c>
      <c r="T120" s="5">
        <v>73</v>
      </c>
      <c r="U120" s="5">
        <v>30</v>
      </c>
      <c r="V120" s="5">
        <v>4857</v>
      </c>
      <c r="W120" s="5">
        <v>2723</v>
      </c>
      <c r="X120" s="37">
        <f t="shared" si="36"/>
        <v>0.75047521191882871</v>
      </c>
      <c r="Y120" s="37">
        <f t="shared" si="37"/>
        <v>0</v>
      </c>
      <c r="Z120" s="37">
        <f t="shared" si="38"/>
        <v>0.24952478808117134</v>
      </c>
      <c r="AA120" s="37">
        <f t="shared" si="39"/>
        <v>0.77224824355971899</v>
      </c>
      <c r="AB120" s="37">
        <f t="shared" si="40"/>
        <v>0</v>
      </c>
      <c r="AC120" s="37">
        <f t="shared" si="41"/>
        <v>0.22775175644028103</v>
      </c>
      <c r="AD120" s="36">
        <f t="shared" si="42"/>
        <v>1.3665553557667609E-2</v>
      </c>
      <c r="AE120" s="36">
        <f t="shared" si="43"/>
        <v>2.224824355971897E-2</v>
      </c>
      <c r="AF120" s="37">
        <f t="shared" si="44"/>
        <v>0.55835962145110407</v>
      </c>
    </row>
    <row r="121" spans="1:32" x14ac:dyDescent="0.25">
      <c r="A121" s="2" t="s">
        <v>2068</v>
      </c>
      <c r="B121" s="3" t="s">
        <v>42</v>
      </c>
      <c r="C121" s="4" t="s">
        <v>2069</v>
      </c>
      <c r="D121" s="3" t="s">
        <v>26</v>
      </c>
      <c r="E121" s="3" t="s">
        <v>2070</v>
      </c>
      <c r="F121" s="3" t="s">
        <v>28</v>
      </c>
      <c r="G121" s="3" t="s">
        <v>28</v>
      </c>
      <c r="H121" s="5">
        <v>15</v>
      </c>
      <c r="I121" s="5">
        <v>0</v>
      </c>
      <c r="J121" s="5">
        <v>196</v>
      </c>
      <c r="K121" s="5">
        <v>205</v>
      </c>
      <c r="L121" s="5">
        <v>0.119603</v>
      </c>
      <c r="M121" s="5">
        <f t="shared" si="34"/>
        <v>2574</v>
      </c>
      <c r="N121" s="5">
        <v>207</v>
      </c>
      <c r="O121" s="5">
        <v>2571</v>
      </c>
      <c r="P121" s="5">
        <v>1714</v>
      </c>
      <c r="Q121" s="5">
        <v>0</v>
      </c>
      <c r="R121" s="5">
        <v>0</v>
      </c>
      <c r="S121" s="5">
        <f t="shared" si="35"/>
        <v>1715</v>
      </c>
      <c r="T121" s="5">
        <v>2</v>
      </c>
      <c r="U121" s="5">
        <v>0</v>
      </c>
      <c r="V121" s="5">
        <v>3</v>
      </c>
      <c r="W121" s="5">
        <v>1</v>
      </c>
      <c r="X121" s="37">
        <f t="shared" si="36"/>
        <v>0.99883449883449882</v>
      </c>
      <c r="Y121" s="37">
        <f t="shared" si="37"/>
        <v>0</v>
      </c>
      <c r="Z121" s="37">
        <f t="shared" si="38"/>
        <v>1.1655011655011655E-3</v>
      </c>
      <c r="AA121" s="37">
        <f t="shared" si="39"/>
        <v>0.99941690962099128</v>
      </c>
      <c r="AB121" s="37">
        <f t="shared" si="40"/>
        <v>0</v>
      </c>
      <c r="AC121" s="37">
        <f t="shared" si="41"/>
        <v>5.8309037900874635E-4</v>
      </c>
      <c r="AD121" s="36">
        <f t="shared" si="42"/>
        <v>8.0419580419580416E-2</v>
      </c>
      <c r="AE121" s="36">
        <f t="shared" si="43"/>
        <v>0.1206997084548105</v>
      </c>
      <c r="AF121" s="37">
        <f t="shared" si="44"/>
        <v>0.95609756097560972</v>
      </c>
    </row>
    <row r="122" spans="1:32" x14ac:dyDescent="0.25">
      <c r="A122" s="2" t="s">
        <v>1070</v>
      </c>
      <c r="B122" s="3" t="s">
        <v>42</v>
      </c>
      <c r="C122" s="4" t="s">
        <v>1071</v>
      </c>
      <c r="D122" s="3" t="s">
        <v>26</v>
      </c>
      <c r="E122" s="3" t="s">
        <v>1072</v>
      </c>
      <c r="F122" s="3" t="s">
        <v>28</v>
      </c>
      <c r="G122" s="3" t="s">
        <v>28</v>
      </c>
      <c r="H122" s="5">
        <v>88</v>
      </c>
      <c r="I122" s="5">
        <v>2</v>
      </c>
      <c r="J122" s="5">
        <v>162</v>
      </c>
      <c r="K122" s="5">
        <v>193</v>
      </c>
      <c r="L122" s="5">
        <v>3.8491999999999998E-2</v>
      </c>
      <c r="M122" s="5">
        <f t="shared" si="34"/>
        <v>7740</v>
      </c>
      <c r="N122" s="5">
        <v>92</v>
      </c>
      <c r="O122" s="5">
        <v>7041</v>
      </c>
      <c r="P122" s="5">
        <v>5014</v>
      </c>
      <c r="Q122" s="5">
        <v>0</v>
      </c>
      <c r="R122" s="5">
        <v>0</v>
      </c>
      <c r="S122" s="5">
        <f t="shared" si="35"/>
        <v>5498</v>
      </c>
      <c r="T122" s="5">
        <v>38</v>
      </c>
      <c r="U122" s="5">
        <v>7</v>
      </c>
      <c r="V122" s="5">
        <v>699</v>
      </c>
      <c r="W122" s="5">
        <v>484</v>
      </c>
      <c r="X122" s="37">
        <f t="shared" si="36"/>
        <v>0.90968992248062019</v>
      </c>
      <c r="Y122" s="37">
        <f t="shared" si="37"/>
        <v>0</v>
      </c>
      <c r="Z122" s="37">
        <f t="shared" si="38"/>
        <v>9.0310077519379847E-2</v>
      </c>
      <c r="AA122" s="37">
        <f t="shared" si="39"/>
        <v>0.9119679883594034</v>
      </c>
      <c r="AB122" s="37">
        <f t="shared" si="40"/>
        <v>0</v>
      </c>
      <c r="AC122" s="37">
        <f t="shared" si="41"/>
        <v>8.8032011640596583E-2</v>
      </c>
      <c r="AD122" s="36">
        <f t="shared" si="42"/>
        <v>1.1886304909560724E-2</v>
      </c>
      <c r="AE122" s="36">
        <f t="shared" si="43"/>
        <v>1.6733357584576211E-2</v>
      </c>
      <c r="AF122" s="37">
        <f t="shared" si="44"/>
        <v>0.8393782383419689</v>
      </c>
    </row>
    <row r="123" spans="1:32" x14ac:dyDescent="0.25">
      <c r="A123" s="2" t="s">
        <v>1747</v>
      </c>
      <c r="B123" s="3" t="s">
        <v>42</v>
      </c>
      <c r="C123" s="4" t="s">
        <v>1748</v>
      </c>
      <c r="D123" s="3" t="s">
        <v>26</v>
      </c>
      <c r="E123" s="3" t="s">
        <v>1720</v>
      </c>
      <c r="F123" s="3" t="s">
        <v>28</v>
      </c>
      <c r="G123" s="3" t="s">
        <v>28</v>
      </c>
      <c r="H123" s="5">
        <v>34</v>
      </c>
      <c r="I123" s="5">
        <v>1</v>
      </c>
      <c r="J123" s="5">
        <v>56</v>
      </c>
      <c r="K123" s="5">
        <v>73</v>
      </c>
      <c r="L123" s="5">
        <v>3.048E-2</v>
      </c>
      <c r="M123" s="5">
        <f t="shared" si="34"/>
        <v>3783</v>
      </c>
      <c r="N123" s="5">
        <v>32</v>
      </c>
      <c r="O123" s="5">
        <v>3475</v>
      </c>
      <c r="P123" s="5">
        <v>2395</v>
      </c>
      <c r="Q123" s="5">
        <v>0</v>
      </c>
      <c r="R123" s="5">
        <v>0</v>
      </c>
      <c r="S123" s="5">
        <f t="shared" si="35"/>
        <v>2550</v>
      </c>
      <c r="T123" s="5">
        <v>7</v>
      </c>
      <c r="U123" s="5">
        <v>4</v>
      </c>
      <c r="V123" s="5">
        <v>308</v>
      </c>
      <c r="W123" s="5">
        <v>155</v>
      </c>
      <c r="X123" s="37">
        <f t="shared" si="36"/>
        <v>0.91858313507798039</v>
      </c>
      <c r="Y123" s="37">
        <f t="shared" si="37"/>
        <v>0</v>
      </c>
      <c r="Z123" s="37">
        <f t="shared" si="38"/>
        <v>8.1416864922019563E-2</v>
      </c>
      <c r="AA123" s="37">
        <f t="shared" si="39"/>
        <v>0.9392156862745098</v>
      </c>
      <c r="AB123" s="37">
        <f t="shared" si="40"/>
        <v>0</v>
      </c>
      <c r="AC123" s="37">
        <f t="shared" si="41"/>
        <v>6.0784313725490195E-2</v>
      </c>
      <c r="AD123" s="36">
        <f t="shared" si="42"/>
        <v>8.4588950568332006E-3</v>
      </c>
      <c r="AE123" s="36">
        <f t="shared" si="43"/>
        <v>1.2549019607843137E-2</v>
      </c>
      <c r="AF123" s="37">
        <f t="shared" si="44"/>
        <v>0.76712328767123283</v>
      </c>
    </row>
    <row r="124" spans="1:32" x14ac:dyDescent="0.25">
      <c r="A124" s="2" t="s">
        <v>1139</v>
      </c>
      <c r="B124" s="3" t="s">
        <v>42</v>
      </c>
      <c r="C124" s="4" t="s">
        <v>1140</v>
      </c>
      <c r="D124" s="3" t="s">
        <v>26</v>
      </c>
      <c r="E124" s="3" t="s">
        <v>1141</v>
      </c>
      <c r="F124" s="3" t="s">
        <v>28</v>
      </c>
      <c r="G124" s="3" t="s">
        <v>28</v>
      </c>
      <c r="H124" s="5">
        <v>711</v>
      </c>
      <c r="I124" s="5">
        <v>4</v>
      </c>
      <c r="J124" s="5">
        <v>254</v>
      </c>
      <c r="K124" s="5">
        <v>490</v>
      </c>
      <c r="L124" s="5">
        <v>0.107669</v>
      </c>
      <c r="M124" s="5">
        <f t="shared" si="34"/>
        <v>10138</v>
      </c>
      <c r="N124" s="5">
        <v>111</v>
      </c>
      <c r="O124" s="5">
        <v>7767</v>
      </c>
      <c r="P124" s="5">
        <v>4551</v>
      </c>
      <c r="Q124" s="5">
        <v>0</v>
      </c>
      <c r="R124" s="5">
        <v>0</v>
      </c>
      <c r="S124" s="5">
        <f t="shared" si="35"/>
        <v>5427</v>
      </c>
      <c r="T124" s="5">
        <v>12</v>
      </c>
      <c r="U124" s="5">
        <v>11</v>
      </c>
      <c r="V124" s="5">
        <v>2371</v>
      </c>
      <c r="W124" s="5">
        <v>876</v>
      </c>
      <c r="X124" s="37">
        <f t="shared" si="36"/>
        <v>0.76612744130992305</v>
      </c>
      <c r="Y124" s="37">
        <f t="shared" si="37"/>
        <v>0</v>
      </c>
      <c r="Z124" s="37">
        <f t="shared" si="38"/>
        <v>0.23387255869007695</v>
      </c>
      <c r="AA124" s="37">
        <f t="shared" si="39"/>
        <v>0.8385848535102266</v>
      </c>
      <c r="AB124" s="37">
        <f t="shared" si="40"/>
        <v>0</v>
      </c>
      <c r="AC124" s="37">
        <f t="shared" si="41"/>
        <v>0.16141514648977334</v>
      </c>
      <c r="AD124" s="36">
        <f t="shared" si="42"/>
        <v>1.0948905109489052E-2</v>
      </c>
      <c r="AE124" s="36">
        <f t="shared" si="43"/>
        <v>2.0453289110005528E-2</v>
      </c>
      <c r="AF124" s="37">
        <f t="shared" si="44"/>
        <v>0.51836734693877551</v>
      </c>
    </row>
    <row r="125" spans="1:32" x14ac:dyDescent="0.25">
      <c r="A125" s="2" t="s">
        <v>2102</v>
      </c>
      <c r="B125" s="3" t="s">
        <v>42</v>
      </c>
      <c r="C125" s="4" t="s">
        <v>2103</v>
      </c>
      <c r="D125" s="3" t="s">
        <v>26</v>
      </c>
      <c r="E125" s="3" t="s">
        <v>2104</v>
      </c>
      <c r="F125" s="3" t="s">
        <v>28</v>
      </c>
      <c r="G125" s="3" t="s">
        <v>28</v>
      </c>
      <c r="H125" s="5">
        <v>17</v>
      </c>
      <c r="I125" s="5">
        <v>2</v>
      </c>
      <c r="J125" s="5">
        <v>29</v>
      </c>
      <c r="K125" s="5">
        <v>32</v>
      </c>
      <c r="L125" s="5">
        <v>1.9924999999999998E-2</v>
      </c>
      <c r="M125" s="5">
        <f t="shared" si="34"/>
        <v>2456</v>
      </c>
      <c r="N125" s="5">
        <v>17</v>
      </c>
      <c r="O125" s="5">
        <v>2437</v>
      </c>
      <c r="P125" s="5">
        <v>1606</v>
      </c>
      <c r="Q125" s="5">
        <v>0</v>
      </c>
      <c r="R125" s="5">
        <v>0</v>
      </c>
      <c r="S125" s="5">
        <f t="shared" si="35"/>
        <v>1621</v>
      </c>
      <c r="T125" s="5">
        <v>2</v>
      </c>
      <c r="U125" s="5">
        <v>1</v>
      </c>
      <c r="V125" s="5">
        <v>19</v>
      </c>
      <c r="W125" s="5">
        <v>15</v>
      </c>
      <c r="X125" s="37">
        <f t="shared" si="36"/>
        <v>0.99226384364820852</v>
      </c>
      <c r="Y125" s="37">
        <f t="shared" si="37"/>
        <v>0</v>
      </c>
      <c r="Z125" s="37">
        <f t="shared" si="38"/>
        <v>7.7361563517915309E-3</v>
      </c>
      <c r="AA125" s="37">
        <f t="shared" si="39"/>
        <v>0.99074645280690932</v>
      </c>
      <c r="AB125" s="37">
        <f t="shared" si="40"/>
        <v>0</v>
      </c>
      <c r="AC125" s="37">
        <f t="shared" si="41"/>
        <v>9.2535471930906849E-3</v>
      </c>
      <c r="AD125" s="36">
        <f t="shared" si="42"/>
        <v>6.9218241042345273E-3</v>
      </c>
      <c r="AE125" s="36">
        <f t="shared" si="43"/>
        <v>1.0487353485502776E-2</v>
      </c>
      <c r="AF125" s="37">
        <f t="shared" si="44"/>
        <v>0.90625</v>
      </c>
    </row>
    <row r="126" spans="1:32" x14ac:dyDescent="0.25">
      <c r="A126" s="2" t="s">
        <v>1348</v>
      </c>
      <c r="B126" s="3" t="s">
        <v>42</v>
      </c>
      <c r="C126" s="4" t="s">
        <v>1349</v>
      </c>
      <c r="D126" s="3" t="s">
        <v>26</v>
      </c>
      <c r="E126" s="3" t="s">
        <v>1350</v>
      </c>
      <c r="F126" s="3" t="s">
        <v>28</v>
      </c>
      <c r="G126" s="3" t="s">
        <v>28</v>
      </c>
      <c r="H126" s="5">
        <v>336</v>
      </c>
      <c r="I126" s="5">
        <v>3</v>
      </c>
      <c r="J126" s="5">
        <v>588</v>
      </c>
      <c r="K126" s="5">
        <v>628</v>
      </c>
      <c r="L126" s="5">
        <v>0.17074500000000001</v>
      </c>
      <c r="M126" s="5">
        <f t="shared" si="34"/>
        <v>5580</v>
      </c>
      <c r="N126" s="5">
        <v>469</v>
      </c>
      <c r="O126" s="5">
        <v>5404</v>
      </c>
      <c r="P126" s="5">
        <v>3678</v>
      </c>
      <c r="Q126" s="5">
        <v>0</v>
      </c>
      <c r="R126" s="5">
        <v>0</v>
      </c>
      <c r="S126" s="5">
        <f t="shared" si="35"/>
        <v>3792</v>
      </c>
      <c r="T126" s="5">
        <v>2</v>
      </c>
      <c r="U126" s="5">
        <v>2</v>
      </c>
      <c r="V126" s="5">
        <v>176</v>
      </c>
      <c r="W126" s="5">
        <v>114</v>
      </c>
      <c r="X126" s="37">
        <f t="shared" si="36"/>
        <v>0.96845878136200714</v>
      </c>
      <c r="Y126" s="37">
        <f t="shared" si="37"/>
        <v>0</v>
      </c>
      <c r="Z126" s="37">
        <f t="shared" si="38"/>
        <v>3.1541218637992835E-2</v>
      </c>
      <c r="AA126" s="37">
        <f t="shared" si="39"/>
        <v>0.96993670886075944</v>
      </c>
      <c r="AB126" s="37">
        <f t="shared" si="40"/>
        <v>0</v>
      </c>
      <c r="AC126" s="37">
        <f t="shared" si="41"/>
        <v>3.0063291139240507E-2</v>
      </c>
      <c r="AD126" s="36">
        <f t="shared" si="42"/>
        <v>8.4050179211469539E-2</v>
      </c>
      <c r="AE126" s="36">
        <f t="shared" si="43"/>
        <v>0.12368143459915612</v>
      </c>
      <c r="AF126" s="37">
        <f t="shared" si="44"/>
        <v>0.93630573248407645</v>
      </c>
    </row>
    <row r="127" spans="1:32" x14ac:dyDescent="0.25">
      <c r="A127" s="2" t="s">
        <v>2444</v>
      </c>
      <c r="B127" s="3" t="s">
        <v>42</v>
      </c>
      <c r="C127" s="4" t="s">
        <v>2445</v>
      </c>
      <c r="D127" s="3" t="s">
        <v>26</v>
      </c>
      <c r="E127" s="3" t="s">
        <v>2446</v>
      </c>
      <c r="F127" s="3" t="s">
        <v>28</v>
      </c>
      <c r="G127" s="3" t="s">
        <v>28</v>
      </c>
      <c r="H127" s="5">
        <v>9</v>
      </c>
      <c r="I127" s="5">
        <v>0</v>
      </c>
      <c r="J127" s="5">
        <v>16</v>
      </c>
      <c r="K127" s="5">
        <v>16</v>
      </c>
      <c r="L127" s="5">
        <v>2.8829E-2</v>
      </c>
      <c r="M127" s="5">
        <f t="shared" si="34"/>
        <v>788</v>
      </c>
      <c r="N127" s="5">
        <v>8</v>
      </c>
      <c r="O127" s="5">
        <v>787</v>
      </c>
      <c r="P127" s="5">
        <v>555</v>
      </c>
      <c r="Q127" s="5">
        <v>0</v>
      </c>
      <c r="R127" s="5">
        <v>0</v>
      </c>
      <c r="S127" s="5">
        <f t="shared" si="35"/>
        <v>556</v>
      </c>
      <c r="T127" s="5">
        <v>0</v>
      </c>
      <c r="U127" s="5">
        <v>0</v>
      </c>
      <c r="V127" s="5">
        <v>1</v>
      </c>
      <c r="W127" s="5">
        <v>1</v>
      </c>
      <c r="X127" s="37">
        <f t="shared" si="36"/>
        <v>0.99873096446700504</v>
      </c>
      <c r="Y127" s="37">
        <f t="shared" si="37"/>
        <v>0</v>
      </c>
      <c r="Z127" s="37">
        <f t="shared" si="38"/>
        <v>1.2690355329949238E-3</v>
      </c>
      <c r="AA127" s="37">
        <f t="shared" si="39"/>
        <v>0.99820143884892087</v>
      </c>
      <c r="AB127" s="37">
        <f t="shared" si="40"/>
        <v>0</v>
      </c>
      <c r="AC127" s="37">
        <f t="shared" si="41"/>
        <v>1.7985611510791368E-3</v>
      </c>
      <c r="AD127" s="36">
        <f t="shared" si="42"/>
        <v>1.015228426395939E-2</v>
      </c>
      <c r="AE127" s="36">
        <f t="shared" si="43"/>
        <v>1.4388489208633094E-2</v>
      </c>
      <c r="AF127" s="37">
        <f t="shared" si="44"/>
        <v>1</v>
      </c>
    </row>
    <row r="128" spans="1:32" x14ac:dyDescent="0.25">
      <c r="A128" s="2" t="s">
        <v>2005</v>
      </c>
      <c r="B128" s="3" t="s">
        <v>42</v>
      </c>
      <c r="C128" s="4" t="s">
        <v>2006</v>
      </c>
      <c r="D128" s="3" t="s">
        <v>26</v>
      </c>
      <c r="E128" s="3" t="s">
        <v>2007</v>
      </c>
      <c r="F128" s="3" t="s">
        <v>28</v>
      </c>
      <c r="G128" s="3" t="s">
        <v>28</v>
      </c>
      <c r="H128" s="5">
        <v>72</v>
      </c>
      <c r="I128" s="5">
        <v>1</v>
      </c>
      <c r="J128" s="5">
        <v>81</v>
      </c>
      <c r="K128" s="5">
        <v>84</v>
      </c>
      <c r="L128" s="5">
        <v>4.6954000000000003E-2</v>
      </c>
      <c r="M128" s="5">
        <f t="shared" si="34"/>
        <v>2572</v>
      </c>
      <c r="N128" s="5">
        <v>31</v>
      </c>
      <c r="O128" s="5">
        <v>2567</v>
      </c>
      <c r="P128" s="5">
        <v>1789</v>
      </c>
      <c r="Q128" s="5">
        <v>0</v>
      </c>
      <c r="R128" s="5">
        <v>0</v>
      </c>
      <c r="S128" s="5">
        <f t="shared" si="35"/>
        <v>1793</v>
      </c>
      <c r="T128" s="5">
        <v>0</v>
      </c>
      <c r="U128" s="5">
        <v>0</v>
      </c>
      <c r="V128" s="5">
        <v>5</v>
      </c>
      <c r="W128" s="5">
        <v>4</v>
      </c>
      <c r="X128" s="37">
        <f t="shared" si="36"/>
        <v>0.99805598755832037</v>
      </c>
      <c r="Y128" s="37">
        <f t="shared" si="37"/>
        <v>0</v>
      </c>
      <c r="Z128" s="37">
        <f t="shared" si="38"/>
        <v>1.9440124416796269E-3</v>
      </c>
      <c r="AA128" s="37">
        <f t="shared" si="39"/>
        <v>0.9977691020635806</v>
      </c>
      <c r="AB128" s="37">
        <f t="shared" si="40"/>
        <v>0</v>
      </c>
      <c r="AC128" s="37">
        <f t="shared" si="41"/>
        <v>2.2308979364194089E-3</v>
      </c>
      <c r="AD128" s="36">
        <f t="shared" si="42"/>
        <v>1.2052877138413685E-2</v>
      </c>
      <c r="AE128" s="36">
        <f t="shared" si="43"/>
        <v>1.7289459007250419E-2</v>
      </c>
      <c r="AF128" s="37">
        <f t="shared" si="44"/>
        <v>0.9642857142857143</v>
      </c>
    </row>
    <row r="129" spans="1:32" x14ac:dyDescent="0.25">
      <c r="A129" s="2" t="s">
        <v>2397</v>
      </c>
      <c r="B129" s="3" t="s">
        <v>42</v>
      </c>
      <c r="C129" s="4" t="s">
        <v>2398</v>
      </c>
      <c r="D129" s="3" t="s">
        <v>26</v>
      </c>
      <c r="E129" s="3" t="s">
        <v>2399</v>
      </c>
      <c r="F129" s="3" t="s">
        <v>28</v>
      </c>
      <c r="G129" s="3" t="s">
        <v>28</v>
      </c>
      <c r="H129" s="5">
        <v>4</v>
      </c>
      <c r="I129" s="5">
        <v>0</v>
      </c>
      <c r="J129" s="5">
        <v>17</v>
      </c>
      <c r="K129" s="5">
        <v>17</v>
      </c>
      <c r="L129" s="5">
        <v>2.0070999999999999E-2</v>
      </c>
      <c r="M129" s="5">
        <f t="shared" si="34"/>
        <v>1185</v>
      </c>
      <c r="N129" s="5">
        <v>13</v>
      </c>
      <c r="O129" s="5">
        <v>1175</v>
      </c>
      <c r="P129" s="5">
        <v>847</v>
      </c>
      <c r="Q129" s="5">
        <v>0</v>
      </c>
      <c r="R129" s="5">
        <v>0</v>
      </c>
      <c r="S129" s="5">
        <f t="shared" si="35"/>
        <v>855</v>
      </c>
      <c r="T129" s="5">
        <v>0</v>
      </c>
      <c r="U129" s="5">
        <v>1</v>
      </c>
      <c r="V129" s="5">
        <v>10</v>
      </c>
      <c r="W129" s="5">
        <v>8</v>
      </c>
      <c r="X129" s="37">
        <f t="shared" si="36"/>
        <v>0.99156118143459915</v>
      </c>
      <c r="Y129" s="37">
        <f t="shared" si="37"/>
        <v>0</v>
      </c>
      <c r="Z129" s="37">
        <f t="shared" si="38"/>
        <v>8.4388185654008432E-3</v>
      </c>
      <c r="AA129" s="37">
        <f t="shared" si="39"/>
        <v>0.99064327485380121</v>
      </c>
      <c r="AB129" s="37">
        <f t="shared" si="40"/>
        <v>0</v>
      </c>
      <c r="AC129" s="37">
        <f t="shared" si="41"/>
        <v>9.3567251461988306E-3</v>
      </c>
      <c r="AD129" s="36">
        <f t="shared" si="42"/>
        <v>1.0970464135021098E-2</v>
      </c>
      <c r="AE129" s="36">
        <f t="shared" si="43"/>
        <v>1.5204678362573099E-2</v>
      </c>
      <c r="AF129" s="37">
        <f t="shared" si="44"/>
        <v>1</v>
      </c>
    </row>
    <row r="130" spans="1:32" x14ac:dyDescent="0.25">
      <c r="A130" s="2" t="s">
        <v>1718</v>
      </c>
      <c r="B130" s="3" t="s">
        <v>42</v>
      </c>
      <c r="C130" s="4" t="s">
        <v>1719</v>
      </c>
      <c r="D130" s="3" t="s">
        <v>26</v>
      </c>
      <c r="E130" s="3" t="s">
        <v>1720</v>
      </c>
      <c r="F130" s="3" t="s">
        <v>28</v>
      </c>
      <c r="G130" s="3" t="s">
        <v>28</v>
      </c>
      <c r="H130" s="5">
        <v>15</v>
      </c>
      <c r="I130" s="5">
        <v>0</v>
      </c>
      <c r="J130" s="5">
        <v>63</v>
      </c>
      <c r="K130" s="5">
        <v>75</v>
      </c>
      <c r="L130" s="5">
        <v>3.0157E-2</v>
      </c>
      <c r="M130" s="5">
        <f t="shared" si="34"/>
        <v>3296</v>
      </c>
      <c r="N130" s="5">
        <v>58</v>
      </c>
      <c r="O130" s="5">
        <v>3158</v>
      </c>
      <c r="P130" s="5">
        <v>2487</v>
      </c>
      <c r="Q130" s="5">
        <v>0</v>
      </c>
      <c r="R130" s="5">
        <v>0</v>
      </c>
      <c r="S130" s="5">
        <f t="shared" si="35"/>
        <v>2577</v>
      </c>
      <c r="T130" s="5">
        <v>6</v>
      </c>
      <c r="U130" s="5">
        <v>3</v>
      </c>
      <c r="V130" s="5">
        <v>138</v>
      </c>
      <c r="W130" s="5">
        <v>90</v>
      </c>
      <c r="X130" s="37">
        <f t="shared" si="36"/>
        <v>0.95813106796116509</v>
      </c>
      <c r="Y130" s="37">
        <f t="shared" si="37"/>
        <v>0</v>
      </c>
      <c r="Z130" s="37">
        <f t="shared" si="38"/>
        <v>4.1868932038834954E-2</v>
      </c>
      <c r="AA130" s="37">
        <f t="shared" si="39"/>
        <v>0.96507566938300349</v>
      </c>
      <c r="AB130" s="37">
        <f t="shared" si="40"/>
        <v>0</v>
      </c>
      <c r="AC130" s="37">
        <f t="shared" si="41"/>
        <v>3.4924330616996506E-2</v>
      </c>
      <c r="AD130" s="36">
        <f t="shared" si="42"/>
        <v>1.7597087378640776E-2</v>
      </c>
      <c r="AE130" s="36">
        <f t="shared" si="43"/>
        <v>2.2506790842064417E-2</v>
      </c>
      <c r="AF130" s="37">
        <f t="shared" si="44"/>
        <v>0.84</v>
      </c>
    </row>
    <row r="131" spans="1:32" x14ac:dyDescent="0.25">
      <c r="A131" s="2" t="s">
        <v>992</v>
      </c>
      <c r="B131" s="3" t="s">
        <v>42</v>
      </c>
      <c r="C131" s="4" t="s">
        <v>993</v>
      </c>
      <c r="D131" s="3" t="s">
        <v>26</v>
      </c>
      <c r="E131" s="3" t="s">
        <v>994</v>
      </c>
      <c r="F131" s="3" t="s">
        <v>28</v>
      </c>
      <c r="G131" s="3" t="s">
        <v>28</v>
      </c>
      <c r="H131" s="5">
        <v>158</v>
      </c>
      <c r="I131" s="5">
        <v>6</v>
      </c>
      <c r="J131" s="5">
        <v>507</v>
      </c>
      <c r="K131" s="5">
        <v>609</v>
      </c>
      <c r="L131" s="5">
        <v>0.11328100000000001</v>
      </c>
      <c r="M131" s="5">
        <f t="shared" ref="M131:M156" si="45">O131+Q131+V131</f>
        <v>9042</v>
      </c>
      <c r="N131" s="5">
        <v>541</v>
      </c>
      <c r="O131" s="5">
        <v>7706</v>
      </c>
      <c r="P131" s="5">
        <v>5376</v>
      </c>
      <c r="Q131" s="5">
        <v>0</v>
      </c>
      <c r="R131" s="5">
        <v>0</v>
      </c>
      <c r="S131" s="5">
        <f t="shared" ref="S131:S156" si="46">R131+W131+P131</f>
        <v>6272</v>
      </c>
      <c r="T131" s="5">
        <v>17</v>
      </c>
      <c r="U131" s="5">
        <v>12</v>
      </c>
      <c r="V131" s="5">
        <v>1336</v>
      </c>
      <c r="W131" s="5">
        <v>896</v>
      </c>
      <c r="X131" s="37">
        <f t="shared" ref="X131:X156" si="47">O131/$M131</f>
        <v>0.85224507852245079</v>
      </c>
      <c r="Y131" s="37">
        <f t="shared" ref="Y131:Y156" si="48">Q131/$M131</f>
        <v>0</v>
      </c>
      <c r="Z131" s="37">
        <f t="shared" ref="Z131:Z156" si="49">V131/$M131</f>
        <v>0.14775492147754921</v>
      </c>
      <c r="AA131" s="37">
        <f t="shared" ref="AA131:AA156" si="50">P131/$S131</f>
        <v>0.8571428571428571</v>
      </c>
      <c r="AB131" s="37">
        <f t="shared" ref="AB131:AB156" si="51">R131/$S131</f>
        <v>0</v>
      </c>
      <c r="AC131" s="37">
        <f t="shared" ref="AC131:AC156" si="52">W131/$S131</f>
        <v>0.14285714285714285</v>
      </c>
      <c r="AD131" s="36">
        <f t="shared" ref="AD131:AD156" si="53">$N131/M131</f>
        <v>5.9831895598318953E-2</v>
      </c>
      <c r="AE131" s="36">
        <f t="shared" ref="AE131:AE156" si="54">$N131/S131</f>
        <v>8.6256377551020405E-2</v>
      </c>
      <c r="AF131" s="37">
        <f t="shared" ref="AF131:AF156" si="55">J131/K131</f>
        <v>0.83251231527093594</v>
      </c>
    </row>
    <row r="132" spans="1:32" x14ac:dyDescent="0.25">
      <c r="A132" s="2" t="s">
        <v>786</v>
      </c>
      <c r="B132" s="3" t="s">
        <v>42</v>
      </c>
      <c r="C132" s="4" t="s">
        <v>787</v>
      </c>
      <c r="D132" s="3" t="s">
        <v>26</v>
      </c>
      <c r="E132" s="3" t="s">
        <v>788</v>
      </c>
      <c r="F132" s="3" t="s">
        <v>28</v>
      </c>
      <c r="G132" s="3" t="s">
        <v>28</v>
      </c>
      <c r="H132" s="5">
        <v>77</v>
      </c>
      <c r="I132" s="5">
        <v>9</v>
      </c>
      <c r="J132" s="5">
        <v>129</v>
      </c>
      <c r="K132" s="5">
        <v>190</v>
      </c>
      <c r="L132" s="5">
        <v>2.8666000000000001E-2</v>
      </c>
      <c r="M132" s="5">
        <f t="shared" si="45"/>
        <v>11769</v>
      </c>
      <c r="N132" s="5">
        <v>79</v>
      </c>
      <c r="O132" s="5">
        <v>9242</v>
      </c>
      <c r="P132" s="5">
        <v>6628</v>
      </c>
      <c r="Q132" s="5">
        <v>0</v>
      </c>
      <c r="R132" s="5">
        <v>0</v>
      </c>
      <c r="S132" s="5">
        <f t="shared" si="46"/>
        <v>8312</v>
      </c>
      <c r="T132" s="5">
        <v>37</v>
      </c>
      <c r="U132" s="5">
        <v>26</v>
      </c>
      <c r="V132" s="5">
        <v>2527</v>
      </c>
      <c r="W132" s="5">
        <v>1684</v>
      </c>
      <c r="X132" s="37">
        <f t="shared" si="47"/>
        <v>0.78528337156937722</v>
      </c>
      <c r="Y132" s="37">
        <f t="shared" si="48"/>
        <v>0</v>
      </c>
      <c r="Z132" s="37">
        <f t="shared" si="49"/>
        <v>0.21471662843062284</v>
      </c>
      <c r="AA132" s="37">
        <f t="shared" si="50"/>
        <v>0.79740134744947067</v>
      </c>
      <c r="AB132" s="37">
        <f t="shared" si="51"/>
        <v>0</v>
      </c>
      <c r="AC132" s="37">
        <f t="shared" si="52"/>
        <v>0.20259865255052936</v>
      </c>
      <c r="AD132" s="36">
        <f t="shared" si="53"/>
        <v>6.7125499192794633E-3</v>
      </c>
      <c r="AE132" s="36">
        <f t="shared" si="54"/>
        <v>9.5043310875842155E-3</v>
      </c>
      <c r="AF132" s="37">
        <f t="shared" si="55"/>
        <v>0.67894736842105263</v>
      </c>
    </row>
    <row r="133" spans="1:32" x14ac:dyDescent="0.25">
      <c r="A133" s="2" t="s">
        <v>2153</v>
      </c>
      <c r="B133" s="3" t="s">
        <v>42</v>
      </c>
      <c r="C133" s="4" t="s">
        <v>2154</v>
      </c>
      <c r="D133" s="3" t="s">
        <v>26</v>
      </c>
      <c r="E133" s="3" t="s">
        <v>2155</v>
      </c>
      <c r="F133" s="3" t="s">
        <v>28</v>
      </c>
      <c r="G133" s="3" t="s">
        <v>28</v>
      </c>
      <c r="H133" s="5">
        <v>27</v>
      </c>
      <c r="I133" s="5">
        <v>1</v>
      </c>
      <c r="J133" s="5">
        <v>26</v>
      </c>
      <c r="K133" s="5">
        <v>28</v>
      </c>
      <c r="L133" s="5">
        <v>1.8679000000000001E-2</v>
      </c>
      <c r="M133" s="5">
        <f t="shared" si="45"/>
        <v>2180</v>
      </c>
      <c r="N133" s="5">
        <v>9</v>
      </c>
      <c r="O133" s="5">
        <v>2171</v>
      </c>
      <c r="P133" s="5">
        <v>1499</v>
      </c>
      <c r="Q133" s="5">
        <v>0</v>
      </c>
      <c r="R133" s="5">
        <v>0</v>
      </c>
      <c r="S133" s="5">
        <f t="shared" si="46"/>
        <v>1506</v>
      </c>
      <c r="T133" s="5">
        <v>4</v>
      </c>
      <c r="U133" s="5">
        <v>0</v>
      </c>
      <c r="V133" s="5">
        <v>9</v>
      </c>
      <c r="W133" s="5">
        <v>7</v>
      </c>
      <c r="X133" s="37">
        <f t="shared" si="47"/>
        <v>0.99587155963302754</v>
      </c>
      <c r="Y133" s="37">
        <f t="shared" si="48"/>
        <v>0</v>
      </c>
      <c r="Z133" s="37">
        <f t="shared" si="49"/>
        <v>4.1284403669724773E-3</v>
      </c>
      <c r="AA133" s="37">
        <f t="shared" si="50"/>
        <v>0.9953519256308101</v>
      </c>
      <c r="AB133" s="37">
        <f t="shared" si="51"/>
        <v>0</v>
      </c>
      <c r="AC133" s="37">
        <f t="shared" si="52"/>
        <v>4.6480743691899072E-3</v>
      </c>
      <c r="AD133" s="36">
        <f t="shared" si="53"/>
        <v>4.1284403669724773E-3</v>
      </c>
      <c r="AE133" s="36">
        <f t="shared" si="54"/>
        <v>5.9760956175298804E-3</v>
      </c>
      <c r="AF133" s="37">
        <f t="shared" si="55"/>
        <v>0.9285714285714286</v>
      </c>
    </row>
    <row r="134" spans="1:32" x14ac:dyDescent="0.25">
      <c r="A134" s="2" t="s">
        <v>1327</v>
      </c>
      <c r="B134" s="3" t="s">
        <v>42</v>
      </c>
      <c r="C134" s="4" t="s">
        <v>1328</v>
      </c>
      <c r="D134" s="3" t="s">
        <v>26</v>
      </c>
      <c r="E134" s="3" t="s">
        <v>1329</v>
      </c>
      <c r="F134" s="3" t="s">
        <v>28</v>
      </c>
      <c r="G134" s="3" t="s">
        <v>28</v>
      </c>
      <c r="H134" s="5">
        <v>245</v>
      </c>
      <c r="I134" s="5">
        <v>3</v>
      </c>
      <c r="J134" s="5">
        <v>119</v>
      </c>
      <c r="K134" s="5">
        <v>278</v>
      </c>
      <c r="L134" s="5">
        <v>7.4113999999999999E-2</v>
      </c>
      <c r="M134" s="5">
        <f t="shared" si="45"/>
        <v>8951</v>
      </c>
      <c r="N134" s="5">
        <v>74</v>
      </c>
      <c r="O134" s="5">
        <v>5902</v>
      </c>
      <c r="P134" s="5">
        <v>3751</v>
      </c>
      <c r="Q134" s="5">
        <v>0</v>
      </c>
      <c r="R134" s="5">
        <v>0</v>
      </c>
      <c r="S134" s="5">
        <f t="shared" si="46"/>
        <v>5566</v>
      </c>
      <c r="T134" s="5">
        <v>13</v>
      </c>
      <c r="U134" s="5">
        <v>5</v>
      </c>
      <c r="V134" s="5">
        <v>3049</v>
      </c>
      <c r="W134" s="5">
        <v>1815</v>
      </c>
      <c r="X134" s="37">
        <f t="shared" si="47"/>
        <v>0.65936766841693661</v>
      </c>
      <c r="Y134" s="37">
        <f t="shared" si="48"/>
        <v>0</v>
      </c>
      <c r="Z134" s="37">
        <f t="shared" si="49"/>
        <v>0.34063233158306333</v>
      </c>
      <c r="AA134" s="37">
        <f t="shared" si="50"/>
        <v>0.67391304347826086</v>
      </c>
      <c r="AB134" s="37">
        <f t="shared" si="51"/>
        <v>0</v>
      </c>
      <c r="AC134" s="37">
        <f t="shared" si="52"/>
        <v>0.32608695652173914</v>
      </c>
      <c r="AD134" s="36">
        <f t="shared" si="53"/>
        <v>8.2672327114288909E-3</v>
      </c>
      <c r="AE134" s="36">
        <f t="shared" si="54"/>
        <v>1.329500538986705E-2</v>
      </c>
      <c r="AF134" s="37">
        <f t="shared" si="55"/>
        <v>0.42805755395683454</v>
      </c>
    </row>
    <row r="135" spans="1:32" x14ac:dyDescent="0.25">
      <c r="A135" s="2" t="s">
        <v>1685</v>
      </c>
      <c r="B135" s="3" t="s">
        <v>42</v>
      </c>
      <c r="C135" s="4" t="s">
        <v>1686</v>
      </c>
      <c r="D135" s="3" t="s">
        <v>26</v>
      </c>
      <c r="E135" s="3" t="s">
        <v>545</v>
      </c>
      <c r="F135" s="3" t="s">
        <v>28</v>
      </c>
      <c r="G135" s="3" t="s">
        <v>28</v>
      </c>
      <c r="H135" s="5">
        <v>229</v>
      </c>
      <c r="I135" s="5">
        <v>39</v>
      </c>
      <c r="J135" s="5">
        <v>159</v>
      </c>
      <c r="K135" s="5">
        <v>172</v>
      </c>
      <c r="L135" s="5">
        <v>6.5925999999999998E-2</v>
      </c>
      <c r="M135" s="5">
        <f t="shared" si="45"/>
        <v>3813</v>
      </c>
      <c r="N135" s="5">
        <v>44</v>
      </c>
      <c r="O135" s="5">
        <v>3589</v>
      </c>
      <c r="P135" s="5">
        <v>2609</v>
      </c>
      <c r="Q135" s="5">
        <v>0</v>
      </c>
      <c r="R135" s="5">
        <v>0</v>
      </c>
      <c r="S135" s="5">
        <f t="shared" si="46"/>
        <v>2762</v>
      </c>
      <c r="T135" s="5">
        <v>19</v>
      </c>
      <c r="U135" s="5">
        <v>1</v>
      </c>
      <c r="V135" s="5">
        <v>224</v>
      </c>
      <c r="W135" s="5">
        <v>153</v>
      </c>
      <c r="X135" s="37">
        <f t="shared" si="47"/>
        <v>0.94125360608444797</v>
      </c>
      <c r="Y135" s="37">
        <f t="shared" si="48"/>
        <v>0</v>
      </c>
      <c r="Z135" s="37">
        <f t="shared" si="49"/>
        <v>5.8746393915552059E-2</v>
      </c>
      <c r="AA135" s="37">
        <f t="shared" si="50"/>
        <v>0.94460535843591598</v>
      </c>
      <c r="AB135" s="37">
        <f t="shared" si="51"/>
        <v>0</v>
      </c>
      <c r="AC135" s="37">
        <f t="shared" si="52"/>
        <v>5.5394641564083996E-2</v>
      </c>
      <c r="AD135" s="36">
        <f t="shared" si="53"/>
        <v>1.1539470233412012E-2</v>
      </c>
      <c r="AE135" s="36">
        <f t="shared" si="54"/>
        <v>1.5930485155684286E-2</v>
      </c>
      <c r="AF135" s="37">
        <f t="shared" si="55"/>
        <v>0.92441860465116277</v>
      </c>
    </row>
    <row r="136" spans="1:32" x14ac:dyDescent="0.25">
      <c r="A136" s="2" t="s">
        <v>1742</v>
      </c>
      <c r="B136" s="3" t="s">
        <v>42</v>
      </c>
      <c r="C136" s="4" t="s">
        <v>1743</v>
      </c>
      <c r="D136" s="3" t="s">
        <v>26</v>
      </c>
      <c r="E136" s="3" t="s">
        <v>1141</v>
      </c>
      <c r="F136" s="3" t="s">
        <v>28</v>
      </c>
      <c r="G136" s="3" t="s">
        <v>28</v>
      </c>
      <c r="H136" s="5">
        <v>103</v>
      </c>
      <c r="I136" s="5">
        <v>1</v>
      </c>
      <c r="J136" s="5">
        <v>72</v>
      </c>
      <c r="K136" s="5">
        <v>115</v>
      </c>
      <c r="L136" s="5">
        <v>4.7697999999999997E-2</v>
      </c>
      <c r="M136" s="5">
        <f t="shared" si="45"/>
        <v>4608</v>
      </c>
      <c r="N136" s="5">
        <v>27</v>
      </c>
      <c r="O136" s="5">
        <v>3427</v>
      </c>
      <c r="P136" s="5">
        <v>2411</v>
      </c>
      <c r="Q136" s="5">
        <v>0</v>
      </c>
      <c r="R136" s="5">
        <v>0</v>
      </c>
      <c r="S136" s="5">
        <f t="shared" si="46"/>
        <v>3225</v>
      </c>
      <c r="T136" s="5">
        <v>9</v>
      </c>
      <c r="U136" s="5">
        <v>3</v>
      </c>
      <c r="V136" s="5">
        <v>1181</v>
      </c>
      <c r="W136" s="5">
        <v>814</v>
      </c>
      <c r="X136" s="37">
        <f t="shared" si="47"/>
        <v>0.74370659722222221</v>
      </c>
      <c r="Y136" s="37">
        <f t="shared" si="48"/>
        <v>0</v>
      </c>
      <c r="Z136" s="37">
        <f t="shared" si="49"/>
        <v>0.25629340277777779</v>
      </c>
      <c r="AA136" s="37">
        <f t="shared" si="50"/>
        <v>0.74759689922480621</v>
      </c>
      <c r="AB136" s="37">
        <f t="shared" si="51"/>
        <v>0</v>
      </c>
      <c r="AC136" s="37">
        <f t="shared" si="52"/>
        <v>0.25240310077519379</v>
      </c>
      <c r="AD136" s="36">
        <f t="shared" si="53"/>
        <v>5.859375E-3</v>
      </c>
      <c r="AE136" s="36">
        <f t="shared" si="54"/>
        <v>8.3720930232558145E-3</v>
      </c>
      <c r="AF136" s="37">
        <f t="shared" si="55"/>
        <v>0.62608695652173918</v>
      </c>
    </row>
    <row r="137" spans="1:32" x14ac:dyDescent="0.25">
      <c r="A137" s="2" t="s">
        <v>480</v>
      </c>
      <c r="B137" s="3" t="s">
        <v>42</v>
      </c>
      <c r="C137" s="4" t="s">
        <v>481</v>
      </c>
      <c r="D137" s="3" t="s">
        <v>26</v>
      </c>
      <c r="E137" s="3" t="s">
        <v>482</v>
      </c>
      <c r="F137" s="3" t="s">
        <v>28</v>
      </c>
      <c r="G137" s="3" t="s">
        <v>28</v>
      </c>
      <c r="H137" s="5">
        <v>1108</v>
      </c>
      <c r="I137" s="5">
        <v>58</v>
      </c>
      <c r="J137" s="5">
        <v>783</v>
      </c>
      <c r="K137" s="5">
        <v>1023</v>
      </c>
      <c r="L137" s="5">
        <v>0.10342700000000001</v>
      </c>
      <c r="M137" s="5">
        <f t="shared" si="45"/>
        <v>18233</v>
      </c>
      <c r="N137" s="5">
        <v>337</v>
      </c>
      <c r="O137" s="5">
        <v>14502</v>
      </c>
      <c r="P137" s="5">
        <v>9891</v>
      </c>
      <c r="Q137" s="5">
        <v>0</v>
      </c>
      <c r="R137" s="5">
        <v>0</v>
      </c>
      <c r="S137" s="5">
        <f t="shared" si="46"/>
        <v>12325</v>
      </c>
      <c r="T137" s="5">
        <v>65</v>
      </c>
      <c r="U137" s="5">
        <v>36</v>
      </c>
      <c r="V137" s="5">
        <v>3731</v>
      </c>
      <c r="W137" s="5">
        <v>2434</v>
      </c>
      <c r="X137" s="37">
        <f t="shared" si="47"/>
        <v>0.7953710305490046</v>
      </c>
      <c r="Y137" s="37">
        <f t="shared" si="48"/>
        <v>0</v>
      </c>
      <c r="Z137" s="37">
        <f t="shared" si="49"/>
        <v>0.20462896945099546</v>
      </c>
      <c r="AA137" s="37">
        <f t="shared" si="50"/>
        <v>0.80251521298174444</v>
      </c>
      <c r="AB137" s="37">
        <f t="shared" si="51"/>
        <v>0</v>
      </c>
      <c r="AC137" s="37">
        <f t="shared" si="52"/>
        <v>0.19748478701825559</v>
      </c>
      <c r="AD137" s="36">
        <f t="shared" si="53"/>
        <v>1.8482970438216419E-2</v>
      </c>
      <c r="AE137" s="36">
        <f t="shared" si="54"/>
        <v>2.7342799188640975E-2</v>
      </c>
      <c r="AF137" s="37">
        <f t="shared" si="55"/>
        <v>0.76539589442815248</v>
      </c>
    </row>
    <row r="138" spans="1:32" x14ac:dyDescent="0.25">
      <c r="A138" s="2" t="s">
        <v>747</v>
      </c>
      <c r="B138" s="3" t="s">
        <v>42</v>
      </c>
      <c r="C138" s="4" t="s">
        <v>748</v>
      </c>
      <c r="D138" s="3" t="s">
        <v>26</v>
      </c>
      <c r="E138" s="3" t="s">
        <v>749</v>
      </c>
      <c r="F138" s="3" t="s">
        <v>28</v>
      </c>
      <c r="G138" s="3" t="s">
        <v>28</v>
      </c>
      <c r="H138" s="5">
        <v>497</v>
      </c>
      <c r="I138" s="5">
        <v>24</v>
      </c>
      <c r="J138" s="5">
        <v>272</v>
      </c>
      <c r="K138" s="5">
        <v>430</v>
      </c>
      <c r="L138" s="5">
        <v>6.3087000000000004E-2</v>
      </c>
      <c r="M138" s="5">
        <f t="shared" si="45"/>
        <v>12189</v>
      </c>
      <c r="N138" s="5">
        <v>55</v>
      </c>
      <c r="O138" s="5">
        <v>9791</v>
      </c>
      <c r="P138" s="5">
        <v>6816</v>
      </c>
      <c r="Q138" s="5">
        <v>0</v>
      </c>
      <c r="R138" s="5">
        <v>0</v>
      </c>
      <c r="S138" s="5">
        <f t="shared" si="46"/>
        <v>8296</v>
      </c>
      <c r="T138" s="5">
        <v>43</v>
      </c>
      <c r="U138" s="5">
        <v>15</v>
      </c>
      <c r="V138" s="5">
        <v>2398</v>
      </c>
      <c r="W138" s="5">
        <v>1480</v>
      </c>
      <c r="X138" s="37">
        <f t="shared" si="47"/>
        <v>0.80326523915005332</v>
      </c>
      <c r="Y138" s="37">
        <f t="shared" si="48"/>
        <v>0</v>
      </c>
      <c r="Z138" s="37">
        <f t="shared" si="49"/>
        <v>0.19673476084994668</v>
      </c>
      <c r="AA138" s="37">
        <f t="shared" si="50"/>
        <v>0.82160077145612342</v>
      </c>
      <c r="AB138" s="37">
        <f t="shared" si="51"/>
        <v>0</v>
      </c>
      <c r="AC138" s="37">
        <f t="shared" si="52"/>
        <v>0.17839922854387658</v>
      </c>
      <c r="AD138" s="36">
        <f t="shared" si="53"/>
        <v>4.512265157108869E-3</v>
      </c>
      <c r="AE138" s="36">
        <f t="shared" si="54"/>
        <v>6.6297010607521698E-3</v>
      </c>
      <c r="AF138" s="37">
        <f t="shared" si="55"/>
        <v>0.63255813953488371</v>
      </c>
    </row>
    <row r="139" spans="1:32" x14ac:dyDescent="0.25">
      <c r="A139" s="2" t="s">
        <v>630</v>
      </c>
      <c r="B139" s="3" t="s">
        <v>42</v>
      </c>
      <c r="C139" s="4" t="s">
        <v>631</v>
      </c>
      <c r="D139" s="3" t="s">
        <v>26</v>
      </c>
      <c r="E139" s="3" t="s">
        <v>632</v>
      </c>
      <c r="F139" s="3" t="s">
        <v>28</v>
      </c>
      <c r="G139" s="3" t="s">
        <v>28</v>
      </c>
      <c r="H139" s="5">
        <v>363</v>
      </c>
      <c r="I139" s="5">
        <v>6</v>
      </c>
      <c r="J139" s="5">
        <v>577</v>
      </c>
      <c r="K139" s="5">
        <v>676</v>
      </c>
      <c r="L139" s="5">
        <v>8.6357000000000003E-2</v>
      </c>
      <c r="M139" s="5">
        <f t="shared" si="45"/>
        <v>14987</v>
      </c>
      <c r="N139" s="5">
        <v>405</v>
      </c>
      <c r="O139" s="5">
        <v>11610</v>
      </c>
      <c r="P139" s="5">
        <v>7828</v>
      </c>
      <c r="Q139" s="5">
        <v>0</v>
      </c>
      <c r="R139" s="5">
        <v>0</v>
      </c>
      <c r="S139" s="5">
        <f t="shared" si="46"/>
        <v>10030</v>
      </c>
      <c r="T139" s="5">
        <v>35</v>
      </c>
      <c r="U139" s="5">
        <v>47</v>
      </c>
      <c r="V139" s="5">
        <v>3377</v>
      </c>
      <c r="W139" s="5">
        <v>2202</v>
      </c>
      <c r="X139" s="37">
        <f t="shared" si="47"/>
        <v>0.77467138186428242</v>
      </c>
      <c r="Y139" s="37">
        <f t="shared" si="48"/>
        <v>0</v>
      </c>
      <c r="Z139" s="37">
        <f t="shared" si="49"/>
        <v>0.22532861813571761</v>
      </c>
      <c r="AA139" s="37">
        <f t="shared" si="50"/>
        <v>0.78045862412761713</v>
      </c>
      <c r="AB139" s="37">
        <f t="shared" si="51"/>
        <v>0</v>
      </c>
      <c r="AC139" s="37">
        <f t="shared" si="52"/>
        <v>0.21954137587238284</v>
      </c>
      <c r="AD139" s="36">
        <f t="shared" si="53"/>
        <v>2.7023420297591246E-2</v>
      </c>
      <c r="AE139" s="36">
        <f t="shared" si="54"/>
        <v>4.0378863409770691E-2</v>
      </c>
      <c r="AF139" s="37">
        <f t="shared" si="55"/>
        <v>0.85355029585798814</v>
      </c>
    </row>
    <row r="140" spans="1:32" x14ac:dyDescent="0.25">
      <c r="A140" s="2" t="s">
        <v>1402</v>
      </c>
      <c r="B140" s="3" t="s">
        <v>42</v>
      </c>
      <c r="C140" s="4" t="s">
        <v>1403</v>
      </c>
      <c r="D140" s="3" t="s">
        <v>26</v>
      </c>
      <c r="E140" s="3" t="s">
        <v>994</v>
      </c>
      <c r="F140" s="3" t="s">
        <v>28</v>
      </c>
      <c r="G140" s="3" t="s">
        <v>28</v>
      </c>
      <c r="H140" s="5">
        <v>21</v>
      </c>
      <c r="I140" s="5">
        <v>0</v>
      </c>
      <c r="J140" s="5">
        <v>219</v>
      </c>
      <c r="K140" s="5">
        <v>238</v>
      </c>
      <c r="L140" s="5">
        <v>6.8018999999999996E-2</v>
      </c>
      <c r="M140" s="5">
        <f t="shared" si="45"/>
        <v>6405</v>
      </c>
      <c r="N140" s="5">
        <v>214</v>
      </c>
      <c r="O140" s="5">
        <v>4952</v>
      </c>
      <c r="P140" s="5">
        <v>3499</v>
      </c>
      <c r="Q140" s="5">
        <v>0</v>
      </c>
      <c r="R140" s="5">
        <v>0</v>
      </c>
      <c r="S140" s="5">
        <f t="shared" si="46"/>
        <v>4484</v>
      </c>
      <c r="T140" s="5">
        <v>5</v>
      </c>
      <c r="U140" s="5">
        <v>8</v>
      </c>
      <c r="V140" s="5">
        <v>1453</v>
      </c>
      <c r="W140" s="5">
        <v>985</v>
      </c>
      <c r="X140" s="37">
        <f t="shared" si="47"/>
        <v>0.77314597970335674</v>
      </c>
      <c r="Y140" s="37">
        <f t="shared" si="48"/>
        <v>0</v>
      </c>
      <c r="Z140" s="37">
        <f t="shared" si="49"/>
        <v>0.22685402029664326</v>
      </c>
      <c r="AA140" s="37">
        <f t="shared" si="50"/>
        <v>0.78033006244424619</v>
      </c>
      <c r="AB140" s="37">
        <f t="shared" si="51"/>
        <v>0</v>
      </c>
      <c r="AC140" s="37">
        <f t="shared" si="52"/>
        <v>0.21966993755575379</v>
      </c>
      <c r="AD140" s="36">
        <f t="shared" si="53"/>
        <v>3.3411397345823574E-2</v>
      </c>
      <c r="AE140" s="36">
        <f t="shared" si="54"/>
        <v>4.7725245316681535E-2</v>
      </c>
      <c r="AF140" s="37">
        <f t="shared" si="55"/>
        <v>0.92016806722689071</v>
      </c>
    </row>
    <row r="141" spans="1:32" x14ac:dyDescent="0.25">
      <c r="A141" s="2" t="s">
        <v>1273</v>
      </c>
      <c r="B141" s="3" t="s">
        <v>42</v>
      </c>
      <c r="C141" s="4" t="s">
        <v>1274</v>
      </c>
      <c r="D141" s="3" t="s">
        <v>26</v>
      </c>
      <c r="E141" s="3" t="s">
        <v>1275</v>
      </c>
      <c r="F141" s="3" t="s">
        <v>28</v>
      </c>
      <c r="G141" s="3" t="s">
        <v>28</v>
      </c>
      <c r="H141" s="5">
        <v>48</v>
      </c>
      <c r="I141" s="5">
        <v>0</v>
      </c>
      <c r="J141" s="5">
        <v>315</v>
      </c>
      <c r="K141" s="5">
        <v>337</v>
      </c>
      <c r="L141" s="5">
        <v>8.4334000000000006E-2</v>
      </c>
      <c r="M141" s="5">
        <f t="shared" si="45"/>
        <v>6150</v>
      </c>
      <c r="N141" s="5">
        <v>300</v>
      </c>
      <c r="O141" s="5">
        <v>5853</v>
      </c>
      <c r="P141" s="5">
        <v>3996</v>
      </c>
      <c r="Q141" s="5">
        <v>0</v>
      </c>
      <c r="R141" s="5">
        <v>0</v>
      </c>
      <c r="S141" s="5">
        <f t="shared" si="46"/>
        <v>4201</v>
      </c>
      <c r="T141" s="5">
        <v>19</v>
      </c>
      <c r="U141" s="5">
        <v>8</v>
      </c>
      <c r="V141" s="5">
        <v>297</v>
      </c>
      <c r="W141" s="5">
        <v>205</v>
      </c>
      <c r="X141" s="37">
        <f t="shared" si="47"/>
        <v>0.95170731707317069</v>
      </c>
      <c r="Y141" s="37">
        <f t="shared" si="48"/>
        <v>0</v>
      </c>
      <c r="Z141" s="37">
        <f t="shared" si="49"/>
        <v>4.829268292682927E-2</v>
      </c>
      <c r="AA141" s="37">
        <f t="shared" si="50"/>
        <v>0.9512020947393478</v>
      </c>
      <c r="AB141" s="37">
        <f t="shared" si="51"/>
        <v>0</v>
      </c>
      <c r="AC141" s="37">
        <f t="shared" si="52"/>
        <v>4.8797905260652225E-2</v>
      </c>
      <c r="AD141" s="36">
        <f t="shared" si="53"/>
        <v>4.878048780487805E-2</v>
      </c>
      <c r="AE141" s="36">
        <f t="shared" si="54"/>
        <v>7.1411568674125209E-2</v>
      </c>
      <c r="AF141" s="37">
        <f t="shared" si="55"/>
        <v>0.93471810089020768</v>
      </c>
    </row>
    <row r="142" spans="1:32" x14ac:dyDescent="0.25">
      <c r="A142" s="2" t="s">
        <v>1476</v>
      </c>
      <c r="B142" s="3" t="s">
        <v>42</v>
      </c>
      <c r="C142" s="4" t="s">
        <v>1477</v>
      </c>
      <c r="D142" s="3" t="s">
        <v>26</v>
      </c>
      <c r="E142" s="3" t="s">
        <v>1478</v>
      </c>
      <c r="F142" s="3" t="s">
        <v>28</v>
      </c>
      <c r="G142" s="3" t="s">
        <v>28</v>
      </c>
      <c r="H142" s="5">
        <v>90</v>
      </c>
      <c r="I142" s="5">
        <v>1</v>
      </c>
      <c r="J142" s="5">
        <v>312</v>
      </c>
      <c r="K142" s="5">
        <v>330</v>
      </c>
      <c r="L142" s="5">
        <v>0.10018199999999999</v>
      </c>
      <c r="M142" s="5">
        <f t="shared" si="45"/>
        <v>5432</v>
      </c>
      <c r="N142" s="5">
        <v>286</v>
      </c>
      <c r="O142" s="5">
        <v>4916</v>
      </c>
      <c r="P142" s="5">
        <v>3294</v>
      </c>
      <c r="Q142" s="5">
        <v>0</v>
      </c>
      <c r="R142" s="5">
        <v>0</v>
      </c>
      <c r="S142" s="5">
        <f t="shared" si="46"/>
        <v>3606</v>
      </c>
      <c r="T142" s="5">
        <v>11</v>
      </c>
      <c r="U142" s="5">
        <v>8</v>
      </c>
      <c r="V142" s="5">
        <v>516</v>
      </c>
      <c r="W142" s="5">
        <v>312</v>
      </c>
      <c r="X142" s="37">
        <f t="shared" si="47"/>
        <v>0.90500736377025037</v>
      </c>
      <c r="Y142" s="37">
        <f t="shared" si="48"/>
        <v>0</v>
      </c>
      <c r="Z142" s="37">
        <f t="shared" si="49"/>
        <v>9.4992636229749627E-2</v>
      </c>
      <c r="AA142" s="37">
        <f t="shared" si="50"/>
        <v>0.91347753743760396</v>
      </c>
      <c r="AB142" s="37">
        <f t="shared" si="51"/>
        <v>0</v>
      </c>
      <c r="AC142" s="37">
        <f t="shared" si="52"/>
        <v>8.6522462562396013E-2</v>
      </c>
      <c r="AD142" s="36">
        <f t="shared" si="53"/>
        <v>5.2650957290132548E-2</v>
      </c>
      <c r="AE142" s="36">
        <f t="shared" si="54"/>
        <v>7.9312257348863005E-2</v>
      </c>
      <c r="AF142" s="37">
        <f t="shared" si="55"/>
        <v>0.94545454545454544</v>
      </c>
    </row>
    <row r="143" spans="1:32" x14ac:dyDescent="0.25">
      <c r="A143" s="2" t="s">
        <v>1893</v>
      </c>
      <c r="B143" s="3" t="s">
        <v>42</v>
      </c>
      <c r="C143" s="4" t="s">
        <v>1894</v>
      </c>
      <c r="D143" s="3" t="s">
        <v>26</v>
      </c>
      <c r="E143" s="3" t="s">
        <v>1895</v>
      </c>
      <c r="F143" s="3" t="s">
        <v>28</v>
      </c>
      <c r="G143" s="3" t="s">
        <v>28</v>
      </c>
      <c r="H143" s="5">
        <v>24</v>
      </c>
      <c r="I143" s="5">
        <v>0</v>
      </c>
      <c r="J143" s="5">
        <v>28</v>
      </c>
      <c r="K143" s="5">
        <v>32</v>
      </c>
      <c r="L143" s="5">
        <v>1.5911999999999999E-2</v>
      </c>
      <c r="M143" s="5">
        <f t="shared" si="45"/>
        <v>2974</v>
      </c>
      <c r="N143" s="5">
        <v>17</v>
      </c>
      <c r="O143" s="5">
        <v>2863</v>
      </c>
      <c r="P143" s="5">
        <v>2011</v>
      </c>
      <c r="Q143" s="5">
        <v>0</v>
      </c>
      <c r="R143" s="5">
        <v>0</v>
      </c>
      <c r="S143" s="5">
        <f t="shared" si="46"/>
        <v>2100</v>
      </c>
      <c r="T143" s="5">
        <v>4</v>
      </c>
      <c r="U143" s="5">
        <v>2</v>
      </c>
      <c r="V143" s="5">
        <v>111</v>
      </c>
      <c r="W143" s="5">
        <v>89</v>
      </c>
      <c r="X143" s="37">
        <f t="shared" si="47"/>
        <v>0.96267652992602559</v>
      </c>
      <c r="Y143" s="37">
        <f t="shared" si="48"/>
        <v>0</v>
      </c>
      <c r="Z143" s="37">
        <f t="shared" si="49"/>
        <v>3.7323470073974442E-2</v>
      </c>
      <c r="AA143" s="37">
        <f t="shared" si="50"/>
        <v>0.95761904761904759</v>
      </c>
      <c r="AB143" s="37">
        <f t="shared" si="51"/>
        <v>0</v>
      </c>
      <c r="AC143" s="37">
        <f t="shared" si="52"/>
        <v>4.238095238095238E-2</v>
      </c>
      <c r="AD143" s="36">
        <f t="shared" si="53"/>
        <v>5.7162071284465365E-3</v>
      </c>
      <c r="AE143" s="36">
        <f t="shared" si="54"/>
        <v>8.0952380952380946E-3</v>
      </c>
      <c r="AF143" s="37">
        <f t="shared" si="55"/>
        <v>0.875</v>
      </c>
    </row>
    <row r="144" spans="1:32" x14ac:dyDescent="0.25">
      <c r="A144" s="2" t="s">
        <v>232</v>
      </c>
      <c r="B144" s="3" t="s">
        <v>42</v>
      </c>
      <c r="C144" s="4" t="s">
        <v>233</v>
      </c>
      <c r="D144" s="3" t="s">
        <v>26</v>
      </c>
      <c r="E144" s="3" t="s">
        <v>234</v>
      </c>
      <c r="F144" s="3" t="s">
        <v>28</v>
      </c>
      <c r="G144" s="3" t="s">
        <v>28</v>
      </c>
      <c r="H144" s="5">
        <v>1976</v>
      </c>
      <c r="I144" s="5">
        <v>34</v>
      </c>
      <c r="J144" s="5">
        <v>1641</v>
      </c>
      <c r="K144" s="5">
        <v>2648</v>
      </c>
      <c r="L144" s="5">
        <v>0.147892</v>
      </c>
      <c r="M144" s="5">
        <f t="shared" si="45"/>
        <v>46141</v>
      </c>
      <c r="N144" s="5">
        <v>1300</v>
      </c>
      <c r="O144" s="5">
        <v>29352</v>
      </c>
      <c r="P144" s="5">
        <v>17905</v>
      </c>
      <c r="Q144" s="5">
        <v>0</v>
      </c>
      <c r="R144" s="5">
        <v>0</v>
      </c>
      <c r="S144" s="5">
        <f t="shared" si="46"/>
        <v>27809</v>
      </c>
      <c r="T144" s="5">
        <v>81</v>
      </c>
      <c r="U144" s="5">
        <v>191</v>
      </c>
      <c r="V144" s="5">
        <v>16789</v>
      </c>
      <c r="W144" s="5">
        <v>9904</v>
      </c>
      <c r="X144" s="37">
        <f t="shared" si="47"/>
        <v>0.63613705814785115</v>
      </c>
      <c r="Y144" s="37">
        <f t="shared" si="48"/>
        <v>0</v>
      </c>
      <c r="Z144" s="37">
        <f t="shared" si="49"/>
        <v>0.36386294185214885</v>
      </c>
      <c r="AA144" s="37">
        <f t="shared" si="50"/>
        <v>0.64385630551260387</v>
      </c>
      <c r="AB144" s="37">
        <f t="shared" si="51"/>
        <v>0</v>
      </c>
      <c r="AC144" s="37">
        <f t="shared" si="52"/>
        <v>0.35614369448739619</v>
      </c>
      <c r="AD144" s="36">
        <f t="shared" si="53"/>
        <v>2.8174508571552414E-2</v>
      </c>
      <c r="AE144" s="36">
        <f t="shared" si="54"/>
        <v>4.6747455859613797E-2</v>
      </c>
      <c r="AF144" s="37">
        <f t="shared" si="55"/>
        <v>0.61971299093655585</v>
      </c>
    </row>
    <row r="145" spans="1:32" x14ac:dyDescent="0.25">
      <c r="A145" s="2" t="s">
        <v>2453</v>
      </c>
      <c r="B145" s="3" t="s">
        <v>42</v>
      </c>
      <c r="C145" s="4" t="s">
        <v>2454</v>
      </c>
      <c r="D145" s="3" t="s">
        <v>26</v>
      </c>
      <c r="E145" s="3" t="s">
        <v>2455</v>
      </c>
      <c r="F145" s="3" t="s">
        <v>28</v>
      </c>
      <c r="G145" s="3" t="s">
        <v>28</v>
      </c>
      <c r="H145" s="5">
        <v>1</v>
      </c>
      <c r="I145" s="5">
        <v>0</v>
      </c>
      <c r="J145" s="5">
        <v>16</v>
      </c>
      <c r="K145" s="5">
        <v>17</v>
      </c>
      <c r="L145" s="5">
        <v>5.0296E-2</v>
      </c>
      <c r="M145" s="5">
        <f t="shared" si="45"/>
        <v>506</v>
      </c>
      <c r="N145" s="5">
        <v>16</v>
      </c>
      <c r="O145" s="5">
        <v>501</v>
      </c>
      <c r="P145" s="5">
        <v>338</v>
      </c>
      <c r="Q145" s="5">
        <v>0</v>
      </c>
      <c r="R145" s="5">
        <v>0</v>
      </c>
      <c r="S145" s="5">
        <f t="shared" si="46"/>
        <v>342</v>
      </c>
      <c r="T145" s="5">
        <v>0</v>
      </c>
      <c r="U145" s="5">
        <v>0</v>
      </c>
      <c r="V145" s="5">
        <v>5</v>
      </c>
      <c r="W145" s="5">
        <v>4</v>
      </c>
      <c r="X145" s="37">
        <f t="shared" si="47"/>
        <v>0.99011857707509876</v>
      </c>
      <c r="Y145" s="37">
        <f t="shared" si="48"/>
        <v>0</v>
      </c>
      <c r="Z145" s="37">
        <f t="shared" si="49"/>
        <v>9.881422924901186E-3</v>
      </c>
      <c r="AA145" s="37">
        <f t="shared" si="50"/>
        <v>0.98830409356725146</v>
      </c>
      <c r="AB145" s="37">
        <f t="shared" si="51"/>
        <v>0</v>
      </c>
      <c r="AC145" s="37">
        <f t="shared" si="52"/>
        <v>1.1695906432748537E-2</v>
      </c>
      <c r="AD145" s="36">
        <f t="shared" si="53"/>
        <v>3.1620553359683792E-2</v>
      </c>
      <c r="AE145" s="36">
        <f t="shared" si="54"/>
        <v>4.6783625730994149E-2</v>
      </c>
      <c r="AF145" s="37">
        <f t="shared" si="55"/>
        <v>0.94117647058823528</v>
      </c>
    </row>
    <row r="146" spans="1:32" x14ac:dyDescent="0.25">
      <c r="A146" s="2" t="s">
        <v>391</v>
      </c>
      <c r="B146" s="3" t="s">
        <v>42</v>
      </c>
      <c r="C146" s="4" t="s">
        <v>392</v>
      </c>
      <c r="D146" s="3" t="s">
        <v>26</v>
      </c>
      <c r="E146" s="3" t="s">
        <v>393</v>
      </c>
      <c r="F146" s="3" t="s">
        <v>28</v>
      </c>
      <c r="G146" s="3" t="s">
        <v>28</v>
      </c>
      <c r="H146" s="5">
        <v>1045</v>
      </c>
      <c r="I146" s="5">
        <v>4</v>
      </c>
      <c r="J146" s="5">
        <v>696</v>
      </c>
      <c r="K146" s="5">
        <v>1362</v>
      </c>
      <c r="L146" s="5">
        <v>0.118796</v>
      </c>
      <c r="M146" s="5">
        <f t="shared" si="45"/>
        <v>26835</v>
      </c>
      <c r="N146" s="5">
        <v>538</v>
      </c>
      <c r="O146" s="5">
        <v>17364</v>
      </c>
      <c r="P146" s="5">
        <v>11465</v>
      </c>
      <c r="Q146" s="5">
        <v>0</v>
      </c>
      <c r="R146" s="5">
        <v>0</v>
      </c>
      <c r="S146" s="5">
        <f t="shared" si="46"/>
        <v>17587</v>
      </c>
      <c r="T146" s="5">
        <v>17</v>
      </c>
      <c r="U146" s="5">
        <v>47</v>
      </c>
      <c r="V146" s="5">
        <v>9471</v>
      </c>
      <c r="W146" s="5">
        <v>6122</v>
      </c>
      <c r="X146" s="37">
        <f t="shared" si="47"/>
        <v>0.64706539966461707</v>
      </c>
      <c r="Y146" s="37">
        <f t="shared" si="48"/>
        <v>0</v>
      </c>
      <c r="Z146" s="37">
        <f t="shared" si="49"/>
        <v>0.35293460033538288</v>
      </c>
      <c r="AA146" s="37">
        <f t="shared" si="50"/>
        <v>0.65190197304827424</v>
      </c>
      <c r="AB146" s="37">
        <f t="shared" si="51"/>
        <v>0</v>
      </c>
      <c r="AC146" s="37">
        <f t="shared" si="52"/>
        <v>0.3480980269517257</v>
      </c>
      <c r="AD146" s="36">
        <f t="shared" si="53"/>
        <v>2.004844419601267E-2</v>
      </c>
      <c r="AE146" s="36">
        <f t="shared" si="54"/>
        <v>3.0590777278671745E-2</v>
      </c>
      <c r="AF146" s="37">
        <f t="shared" si="55"/>
        <v>0.51101321585903081</v>
      </c>
    </row>
    <row r="147" spans="1:32" x14ac:dyDescent="0.25">
      <c r="A147" s="2" t="s">
        <v>2181</v>
      </c>
      <c r="B147" s="3" t="s">
        <v>42</v>
      </c>
      <c r="C147" s="4" t="s">
        <v>2182</v>
      </c>
      <c r="D147" s="3" t="s">
        <v>26</v>
      </c>
      <c r="E147" s="3" t="s">
        <v>2183</v>
      </c>
      <c r="F147" s="3" t="s">
        <v>28</v>
      </c>
      <c r="G147" s="3" t="s">
        <v>28</v>
      </c>
      <c r="H147" s="5">
        <v>21</v>
      </c>
      <c r="I147" s="5">
        <v>1</v>
      </c>
      <c r="J147" s="5">
        <v>26</v>
      </c>
      <c r="K147" s="5">
        <v>29</v>
      </c>
      <c r="L147" s="5">
        <v>1.9972E-2</v>
      </c>
      <c r="M147" s="5">
        <f t="shared" si="45"/>
        <v>2026</v>
      </c>
      <c r="N147" s="5">
        <v>12</v>
      </c>
      <c r="O147" s="5">
        <v>1987</v>
      </c>
      <c r="P147" s="5">
        <v>1452</v>
      </c>
      <c r="Q147" s="5">
        <v>0</v>
      </c>
      <c r="R147" s="5">
        <v>0</v>
      </c>
      <c r="S147" s="5">
        <f t="shared" si="46"/>
        <v>1479</v>
      </c>
      <c r="T147" s="5">
        <v>4</v>
      </c>
      <c r="U147" s="5">
        <v>1</v>
      </c>
      <c r="V147" s="5">
        <v>39</v>
      </c>
      <c r="W147" s="5">
        <v>27</v>
      </c>
      <c r="X147" s="37">
        <f t="shared" si="47"/>
        <v>0.98075024679170775</v>
      </c>
      <c r="Y147" s="37">
        <f t="shared" si="48"/>
        <v>0</v>
      </c>
      <c r="Z147" s="37">
        <f t="shared" si="49"/>
        <v>1.9249753208292201E-2</v>
      </c>
      <c r="AA147" s="37">
        <f t="shared" si="50"/>
        <v>0.98174442190669375</v>
      </c>
      <c r="AB147" s="37">
        <f t="shared" si="51"/>
        <v>0</v>
      </c>
      <c r="AC147" s="37">
        <f t="shared" si="52"/>
        <v>1.8255578093306288E-2</v>
      </c>
      <c r="AD147" s="36">
        <f t="shared" si="53"/>
        <v>5.9230009871668312E-3</v>
      </c>
      <c r="AE147" s="36">
        <f t="shared" si="54"/>
        <v>8.1135902636916835E-3</v>
      </c>
      <c r="AF147" s="37">
        <f t="shared" si="55"/>
        <v>0.89655172413793105</v>
      </c>
    </row>
    <row r="148" spans="1:32" x14ac:dyDescent="0.25">
      <c r="A148" s="2" t="s">
        <v>316</v>
      </c>
      <c r="B148" s="3" t="s">
        <v>42</v>
      </c>
      <c r="C148" s="4" t="s">
        <v>317</v>
      </c>
      <c r="D148" s="3" t="s">
        <v>26</v>
      </c>
      <c r="E148" s="3" t="s">
        <v>318</v>
      </c>
      <c r="F148" s="3" t="s">
        <v>28</v>
      </c>
      <c r="G148" s="3" t="s">
        <v>28</v>
      </c>
      <c r="H148" s="5">
        <v>402</v>
      </c>
      <c r="I148" s="5">
        <v>8</v>
      </c>
      <c r="J148" s="5">
        <v>623</v>
      </c>
      <c r="K148" s="5">
        <v>909</v>
      </c>
      <c r="L148" s="5">
        <v>6.6975999999999994E-2</v>
      </c>
      <c r="M148" s="5">
        <f t="shared" si="45"/>
        <v>26246</v>
      </c>
      <c r="N148" s="5">
        <v>281</v>
      </c>
      <c r="O148" s="5">
        <v>19566</v>
      </c>
      <c r="P148" s="5">
        <v>13572</v>
      </c>
      <c r="Q148" s="5">
        <v>0</v>
      </c>
      <c r="R148" s="5">
        <v>0</v>
      </c>
      <c r="S148" s="5">
        <f t="shared" si="46"/>
        <v>18041</v>
      </c>
      <c r="T148" s="5">
        <v>200</v>
      </c>
      <c r="U148" s="5">
        <v>81</v>
      </c>
      <c r="V148" s="5">
        <v>6680</v>
      </c>
      <c r="W148" s="5">
        <v>4469</v>
      </c>
      <c r="X148" s="37">
        <f t="shared" si="47"/>
        <v>0.74548502628972035</v>
      </c>
      <c r="Y148" s="37">
        <f t="shared" si="48"/>
        <v>0</v>
      </c>
      <c r="Z148" s="37">
        <f t="shared" si="49"/>
        <v>0.25451497371027965</v>
      </c>
      <c r="AA148" s="37">
        <f t="shared" si="50"/>
        <v>0.75228645862202759</v>
      </c>
      <c r="AB148" s="37">
        <f t="shared" si="51"/>
        <v>0</v>
      </c>
      <c r="AC148" s="37">
        <f t="shared" si="52"/>
        <v>0.24771354137797238</v>
      </c>
      <c r="AD148" s="36">
        <f t="shared" si="53"/>
        <v>1.0706393355177932E-2</v>
      </c>
      <c r="AE148" s="36">
        <f t="shared" si="54"/>
        <v>1.5575633279751677E-2</v>
      </c>
      <c r="AF148" s="37">
        <f t="shared" si="55"/>
        <v>0.68536853685368537</v>
      </c>
    </row>
    <row r="149" spans="1:32" x14ac:dyDescent="0.25">
      <c r="A149" s="2" t="s">
        <v>897</v>
      </c>
      <c r="B149" s="3" t="s">
        <v>42</v>
      </c>
      <c r="C149" s="4" t="s">
        <v>898</v>
      </c>
      <c r="D149" s="3" t="s">
        <v>26</v>
      </c>
      <c r="E149" s="3" t="s">
        <v>899</v>
      </c>
      <c r="F149" s="3" t="s">
        <v>28</v>
      </c>
      <c r="G149" s="3" t="s">
        <v>28</v>
      </c>
      <c r="H149" s="5">
        <v>200</v>
      </c>
      <c r="I149" s="5">
        <v>15</v>
      </c>
      <c r="J149" s="5">
        <v>202</v>
      </c>
      <c r="K149" s="5">
        <v>245</v>
      </c>
      <c r="L149" s="5">
        <v>4.2125000000000003E-2</v>
      </c>
      <c r="M149" s="5">
        <f t="shared" si="45"/>
        <v>9049</v>
      </c>
      <c r="N149" s="5">
        <v>92</v>
      </c>
      <c r="O149" s="5">
        <v>7977</v>
      </c>
      <c r="P149" s="5">
        <v>5816</v>
      </c>
      <c r="Q149" s="5">
        <v>0</v>
      </c>
      <c r="R149" s="5">
        <v>0</v>
      </c>
      <c r="S149" s="5">
        <f t="shared" si="46"/>
        <v>6570</v>
      </c>
      <c r="T149" s="5">
        <v>16</v>
      </c>
      <c r="U149" s="5">
        <v>6</v>
      </c>
      <c r="V149" s="5">
        <v>1072</v>
      </c>
      <c r="W149" s="5">
        <v>754</v>
      </c>
      <c r="X149" s="37">
        <f t="shared" si="47"/>
        <v>0.88153387114598303</v>
      </c>
      <c r="Y149" s="37">
        <f t="shared" si="48"/>
        <v>0</v>
      </c>
      <c r="Z149" s="37">
        <f t="shared" si="49"/>
        <v>0.11846612885401701</v>
      </c>
      <c r="AA149" s="37">
        <f t="shared" si="50"/>
        <v>0.88523592085235925</v>
      </c>
      <c r="AB149" s="37">
        <f t="shared" si="51"/>
        <v>0</v>
      </c>
      <c r="AC149" s="37">
        <f t="shared" si="52"/>
        <v>0.11476407914764079</v>
      </c>
      <c r="AD149" s="36">
        <f t="shared" si="53"/>
        <v>1.0166869267322355E-2</v>
      </c>
      <c r="AE149" s="36">
        <f t="shared" si="54"/>
        <v>1.4003044140030441E-2</v>
      </c>
      <c r="AF149" s="37">
        <f t="shared" si="55"/>
        <v>0.82448979591836735</v>
      </c>
    </row>
    <row r="150" spans="1:32" x14ac:dyDescent="0.25">
      <c r="A150" s="2" t="s">
        <v>858</v>
      </c>
      <c r="B150" s="3" t="s">
        <v>42</v>
      </c>
      <c r="C150" s="4" t="s">
        <v>859</v>
      </c>
      <c r="D150" s="3" t="s">
        <v>26</v>
      </c>
      <c r="E150" s="3" t="s">
        <v>860</v>
      </c>
      <c r="F150" s="3" t="s">
        <v>28</v>
      </c>
      <c r="G150" s="3" t="s">
        <v>28</v>
      </c>
      <c r="H150" s="5">
        <v>34</v>
      </c>
      <c r="I150" s="5">
        <v>0</v>
      </c>
      <c r="J150" s="5">
        <v>123</v>
      </c>
      <c r="K150" s="5">
        <v>141</v>
      </c>
      <c r="L150" s="5">
        <v>2.2793000000000001E-2</v>
      </c>
      <c r="M150" s="5">
        <f t="shared" si="45"/>
        <v>9450</v>
      </c>
      <c r="N150" s="5">
        <v>88</v>
      </c>
      <c r="O150" s="5">
        <v>8494</v>
      </c>
      <c r="P150" s="5">
        <v>6186</v>
      </c>
      <c r="Q150" s="5">
        <v>0</v>
      </c>
      <c r="R150" s="5">
        <v>0</v>
      </c>
      <c r="S150" s="5">
        <f t="shared" si="46"/>
        <v>6749</v>
      </c>
      <c r="T150" s="5">
        <v>30</v>
      </c>
      <c r="U150" s="5">
        <v>10</v>
      </c>
      <c r="V150" s="5">
        <v>956</v>
      </c>
      <c r="W150" s="5">
        <v>563</v>
      </c>
      <c r="X150" s="37">
        <f t="shared" si="47"/>
        <v>0.89883597883597888</v>
      </c>
      <c r="Y150" s="37">
        <f t="shared" si="48"/>
        <v>0</v>
      </c>
      <c r="Z150" s="37">
        <f t="shared" si="49"/>
        <v>0.10116402116402116</v>
      </c>
      <c r="AA150" s="37">
        <f t="shared" si="50"/>
        <v>0.91658023410875689</v>
      </c>
      <c r="AB150" s="37">
        <f t="shared" si="51"/>
        <v>0</v>
      </c>
      <c r="AC150" s="37">
        <f t="shared" si="52"/>
        <v>8.3419765891243142E-2</v>
      </c>
      <c r="AD150" s="36">
        <f t="shared" si="53"/>
        <v>9.3121693121693116E-3</v>
      </c>
      <c r="AE150" s="36">
        <f t="shared" si="54"/>
        <v>1.3038968736109054E-2</v>
      </c>
      <c r="AF150" s="37">
        <f t="shared" si="55"/>
        <v>0.87234042553191493</v>
      </c>
    </row>
    <row r="151" spans="1:32" x14ac:dyDescent="0.25">
      <c r="A151" s="2" t="s">
        <v>1440</v>
      </c>
      <c r="B151" s="3" t="s">
        <v>42</v>
      </c>
      <c r="C151" s="4" t="s">
        <v>1441</v>
      </c>
      <c r="D151" s="3" t="s">
        <v>26</v>
      </c>
      <c r="E151" s="3" t="s">
        <v>1442</v>
      </c>
      <c r="F151" s="3" t="s">
        <v>28</v>
      </c>
      <c r="G151" s="3" t="s">
        <v>28</v>
      </c>
      <c r="H151" s="5">
        <v>27</v>
      </c>
      <c r="I151" s="5">
        <v>1</v>
      </c>
      <c r="J151" s="5">
        <v>34</v>
      </c>
      <c r="K151" s="5">
        <v>48</v>
      </c>
      <c r="L151" s="5">
        <v>1.435E-2</v>
      </c>
      <c r="M151" s="5">
        <f t="shared" si="45"/>
        <v>5788</v>
      </c>
      <c r="N151" s="5">
        <v>17</v>
      </c>
      <c r="O151" s="5">
        <v>4889</v>
      </c>
      <c r="P151" s="5">
        <v>3345</v>
      </c>
      <c r="Q151" s="5">
        <v>0</v>
      </c>
      <c r="R151" s="5">
        <v>0</v>
      </c>
      <c r="S151" s="5">
        <f t="shared" si="46"/>
        <v>3979</v>
      </c>
      <c r="T151" s="5">
        <v>13</v>
      </c>
      <c r="U151" s="5">
        <v>4</v>
      </c>
      <c r="V151" s="5">
        <v>899</v>
      </c>
      <c r="W151" s="5">
        <v>634</v>
      </c>
      <c r="X151" s="37">
        <f t="shared" si="47"/>
        <v>0.84467864547339322</v>
      </c>
      <c r="Y151" s="37">
        <f t="shared" si="48"/>
        <v>0</v>
      </c>
      <c r="Z151" s="37">
        <f t="shared" si="49"/>
        <v>0.15532135452660678</v>
      </c>
      <c r="AA151" s="37">
        <f t="shared" si="50"/>
        <v>0.84066348328725815</v>
      </c>
      <c r="AB151" s="37">
        <f t="shared" si="51"/>
        <v>0</v>
      </c>
      <c r="AC151" s="37">
        <f t="shared" si="52"/>
        <v>0.1593365167127419</v>
      </c>
      <c r="AD151" s="36">
        <f t="shared" si="53"/>
        <v>2.9371112646855565E-3</v>
      </c>
      <c r="AE151" s="36">
        <f t="shared" si="54"/>
        <v>4.2724302588590096E-3</v>
      </c>
      <c r="AF151" s="37">
        <f t="shared" si="55"/>
        <v>0.70833333333333337</v>
      </c>
    </row>
    <row r="152" spans="1:32" x14ac:dyDescent="0.25">
      <c r="A152" s="2" t="s">
        <v>286</v>
      </c>
      <c r="B152" s="3" t="s">
        <v>42</v>
      </c>
      <c r="C152" s="4" t="s">
        <v>287</v>
      </c>
      <c r="D152" s="3" t="s">
        <v>26</v>
      </c>
      <c r="E152" s="3" t="s">
        <v>288</v>
      </c>
      <c r="F152" s="3" t="s">
        <v>28</v>
      </c>
      <c r="G152" s="3" t="s">
        <v>28</v>
      </c>
      <c r="H152" s="5">
        <v>254</v>
      </c>
      <c r="I152" s="5">
        <v>6</v>
      </c>
      <c r="J152" s="5">
        <v>693</v>
      </c>
      <c r="K152" s="5">
        <v>875</v>
      </c>
      <c r="L152" s="5">
        <v>6.2885999999999997E-2</v>
      </c>
      <c r="M152" s="5">
        <f t="shared" si="45"/>
        <v>29527</v>
      </c>
      <c r="N152" s="5">
        <v>591</v>
      </c>
      <c r="O152" s="5">
        <v>20331</v>
      </c>
      <c r="P152" s="5">
        <v>13914</v>
      </c>
      <c r="Q152" s="5">
        <v>0</v>
      </c>
      <c r="R152" s="5">
        <v>0</v>
      </c>
      <c r="S152" s="5">
        <f t="shared" si="46"/>
        <v>20325</v>
      </c>
      <c r="T152" s="5">
        <v>56</v>
      </c>
      <c r="U152" s="5">
        <v>138</v>
      </c>
      <c r="V152" s="5">
        <v>9196</v>
      </c>
      <c r="W152" s="5">
        <v>6411</v>
      </c>
      <c r="X152" s="37">
        <f t="shared" si="47"/>
        <v>0.68855623666474752</v>
      </c>
      <c r="Y152" s="37">
        <f t="shared" si="48"/>
        <v>0</v>
      </c>
      <c r="Z152" s="37">
        <f t="shared" si="49"/>
        <v>0.31144376333525248</v>
      </c>
      <c r="AA152" s="37">
        <f t="shared" si="50"/>
        <v>0.68457564575645757</v>
      </c>
      <c r="AB152" s="37">
        <f t="shared" si="51"/>
        <v>0</v>
      </c>
      <c r="AC152" s="37">
        <f t="shared" si="52"/>
        <v>0.31542435424354243</v>
      </c>
      <c r="AD152" s="36">
        <f t="shared" si="53"/>
        <v>2.0015578961628339E-2</v>
      </c>
      <c r="AE152" s="36">
        <f t="shared" si="54"/>
        <v>2.907749077490775E-2</v>
      </c>
      <c r="AF152" s="37">
        <f t="shared" si="55"/>
        <v>0.79200000000000004</v>
      </c>
    </row>
    <row r="153" spans="1:32" x14ac:dyDescent="0.25">
      <c r="A153" s="2" t="s">
        <v>2167</v>
      </c>
      <c r="B153" s="3" t="s">
        <v>42</v>
      </c>
      <c r="C153" s="4" t="s">
        <v>2168</v>
      </c>
      <c r="D153" s="3" t="s">
        <v>26</v>
      </c>
      <c r="E153" s="3" t="s">
        <v>994</v>
      </c>
      <c r="F153" s="3" t="s">
        <v>28</v>
      </c>
      <c r="G153" s="3" t="s">
        <v>28</v>
      </c>
      <c r="H153" s="5">
        <v>48</v>
      </c>
      <c r="I153" s="5">
        <v>1</v>
      </c>
      <c r="J153" s="5">
        <v>80</v>
      </c>
      <c r="K153" s="5">
        <v>87</v>
      </c>
      <c r="L153" s="5">
        <v>5.9022999999999999E-2</v>
      </c>
      <c r="M153" s="5">
        <f t="shared" si="45"/>
        <v>2265</v>
      </c>
      <c r="N153" s="5">
        <v>59</v>
      </c>
      <c r="O153" s="5">
        <v>2049</v>
      </c>
      <c r="P153" s="5">
        <v>1474</v>
      </c>
      <c r="Q153" s="5">
        <v>0</v>
      </c>
      <c r="R153" s="5">
        <v>0</v>
      </c>
      <c r="S153" s="5">
        <f t="shared" si="46"/>
        <v>1625</v>
      </c>
      <c r="T153" s="5">
        <v>2</v>
      </c>
      <c r="U153" s="5">
        <v>4</v>
      </c>
      <c r="V153" s="5">
        <v>216</v>
      </c>
      <c r="W153" s="5">
        <v>151</v>
      </c>
      <c r="X153" s="37">
        <f t="shared" si="47"/>
        <v>0.90463576158940395</v>
      </c>
      <c r="Y153" s="37">
        <f t="shared" si="48"/>
        <v>0</v>
      </c>
      <c r="Z153" s="37">
        <f t="shared" si="49"/>
        <v>9.5364238410596033E-2</v>
      </c>
      <c r="AA153" s="37">
        <f t="shared" si="50"/>
        <v>0.90707692307692311</v>
      </c>
      <c r="AB153" s="37">
        <f t="shared" si="51"/>
        <v>0</v>
      </c>
      <c r="AC153" s="37">
        <f t="shared" si="52"/>
        <v>9.2923076923076928E-2</v>
      </c>
      <c r="AD153" s="36">
        <f t="shared" si="53"/>
        <v>2.6048565121412803E-2</v>
      </c>
      <c r="AE153" s="36">
        <f t="shared" si="54"/>
        <v>3.6307692307692305E-2</v>
      </c>
      <c r="AF153" s="37">
        <f t="shared" si="55"/>
        <v>0.91954022988505746</v>
      </c>
    </row>
    <row r="154" spans="1:32" x14ac:dyDescent="0.25">
      <c r="A154" s="2" t="s">
        <v>1929</v>
      </c>
      <c r="B154" s="3" t="s">
        <v>42</v>
      </c>
      <c r="C154" s="4" t="s">
        <v>1930</v>
      </c>
      <c r="D154" s="3" t="s">
        <v>26</v>
      </c>
      <c r="E154" s="3" t="s">
        <v>1910</v>
      </c>
      <c r="F154" s="3" t="s">
        <v>28</v>
      </c>
      <c r="G154" s="3" t="s">
        <v>28</v>
      </c>
      <c r="H154" s="5">
        <v>21</v>
      </c>
      <c r="I154" s="5">
        <v>0</v>
      </c>
      <c r="J154" s="5">
        <v>206</v>
      </c>
      <c r="K154" s="5">
        <v>210</v>
      </c>
      <c r="L154" s="5">
        <v>0.107637</v>
      </c>
      <c r="M154" s="5">
        <f t="shared" si="45"/>
        <v>2849</v>
      </c>
      <c r="N154" s="5">
        <v>211</v>
      </c>
      <c r="O154" s="5">
        <v>2848</v>
      </c>
      <c r="P154" s="5">
        <v>1951</v>
      </c>
      <c r="Q154" s="5">
        <v>0</v>
      </c>
      <c r="R154" s="5">
        <v>0</v>
      </c>
      <c r="S154" s="5">
        <f t="shared" si="46"/>
        <v>1952</v>
      </c>
      <c r="T154" s="5">
        <v>1</v>
      </c>
      <c r="U154" s="5">
        <v>0</v>
      </c>
      <c r="V154" s="5">
        <v>1</v>
      </c>
      <c r="W154" s="5">
        <v>1</v>
      </c>
      <c r="X154" s="37">
        <f t="shared" si="47"/>
        <v>0.99964899964899967</v>
      </c>
      <c r="Y154" s="37">
        <f t="shared" si="48"/>
        <v>0</v>
      </c>
      <c r="Z154" s="37">
        <f t="shared" si="49"/>
        <v>3.5100035100035098E-4</v>
      </c>
      <c r="AA154" s="37">
        <f t="shared" si="50"/>
        <v>0.99948770491803274</v>
      </c>
      <c r="AB154" s="37">
        <f t="shared" si="51"/>
        <v>0</v>
      </c>
      <c r="AC154" s="37">
        <f t="shared" si="52"/>
        <v>5.1229508196721314E-4</v>
      </c>
      <c r="AD154" s="36">
        <f t="shared" si="53"/>
        <v>7.4061074061074067E-2</v>
      </c>
      <c r="AE154" s="36">
        <f t="shared" si="54"/>
        <v>0.10809426229508197</v>
      </c>
      <c r="AF154" s="37">
        <f t="shared" si="55"/>
        <v>0.98095238095238091</v>
      </c>
    </row>
    <row r="155" spans="1:32" x14ac:dyDescent="0.25">
      <c r="A155" s="2" t="s">
        <v>2350</v>
      </c>
      <c r="B155" s="3" t="s">
        <v>42</v>
      </c>
      <c r="C155" s="4" t="s">
        <v>2351</v>
      </c>
      <c r="D155" s="3" t="s">
        <v>26</v>
      </c>
      <c r="E155" s="3" t="s">
        <v>1329</v>
      </c>
      <c r="F155" s="3" t="s">
        <v>28</v>
      </c>
      <c r="G155" s="3" t="s">
        <v>28</v>
      </c>
      <c r="H155" s="5">
        <v>24</v>
      </c>
      <c r="I155" s="5">
        <v>0</v>
      </c>
      <c r="J155" s="5">
        <v>23</v>
      </c>
      <c r="K155" s="5">
        <v>24</v>
      </c>
      <c r="L155" s="5">
        <v>2.3324000000000001E-2</v>
      </c>
      <c r="M155" s="5">
        <f t="shared" si="45"/>
        <v>1685</v>
      </c>
      <c r="N155" s="5">
        <v>10</v>
      </c>
      <c r="O155" s="5">
        <v>1503</v>
      </c>
      <c r="P155" s="5">
        <v>1029</v>
      </c>
      <c r="Q155" s="5">
        <v>0</v>
      </c>
      <c r="R155" s="5">
        <v>0</v>
      </c>
      <c r="S155" s="5">
        <f t="shared" si="46"/>
        <v>1158</v>
      </c>
      <c r="T155" s="5">
        <v>6</v>
      </c>
      <c r="U155" s="5">
        <v>3</v>
      </c>
      <c r="V155" s="5">
        <v>182</v>
      </c>
      <c r="W155" s="5">
        <v>129</v>
      </c>
      <c r="X155" s="37">
        <f t="shared" si="47"/>
        <v>0.89198813056379822</v>
      </c>
      <c r="Y155" s="37">
        <f t="shared" si="48"/>
        <v>0</v>
      </c>
      <c r="Z155" s="37">
        <f t="shared" si="49"/>
        <v>0.10801186943620178</v>
      </c>
      <c r="AA155" s="37">
        <f t="shared" si="50"/>
        <v>0.8886010362694301</v>
      </c>
      <c r="AB155" s="37">
        <f t="shared" si="51"/>
        <v>0</v>
      </c>
      <c r="AC155" s="37">
        <f t="shared" si="52"/>
        <v>0.11139896373056994</v>
      </c>
      <c r="AD155" s="36">
        <f t="shared" si="53"/>
        <v>5.9347181008902079E-3</v>
      </c>
      <c r="AE155" s="36">
        <f t="shared" si="54"/>
        <v>8.6355785837651123E-3</v>
      </c>
      <c r="AF155" s="37">
        <f t="shared" si="55"/>
        <v>0.95833333333333337</v>
      </c>
    </row>
    <row r="156" spans="1:32" x14ac:dyDescent="0.25">
      <c r="A156" s="2" t="s">
        <v>1151</v>
      </c>
      <c r="B156" s="3" t="s">
        <v>42</v>
      </c>
      <c r="C156" s="4" t="s">
        <v>1152</v>
      </c>
      <c r="D156" s="3" t="s">
        <v>26</v>
      </c>
      <c r="E156" s="3" t="s">
        <v>1153</v>
      </c>
      <c r="F156" s="3" t="s">
        <v>28</v>
      </c>
      <c r="G156" s="3" t="s">
        <v>28</v>
      </c>
      <c r="H156" s="5">
        <v>427</v>
      </c>
      <c r="I156" s="5">
        <v>47</v>
      </c>
      <c r="J156" s="5">
        <v>320</v>
      </c>
      <c r="K156" s="5">
        <v>349</v>
      </c>
      <c r="L156" s="5">
        <v>7.7160999999999993E-2</v>
      </c>
      <c r="M156" s="5">
        <f t="shared" si="45"/>
        <v>6685</v>
      </c>
      <c r="N156" s="5">
        <v>52</v>
      </c>
      <c r="O156" s="5">
        <v>6420</v>
      </c>
      <c r="P156" s="5">
        <v>4523</v>
      </c>
      <c r="Q156" s="5">
        <v>0</v>
      </c>
      <c r="R156" s="5">
        <v>0</v>
      </c>
      <c r="S156" s="5">
        <f t="shared" si="46"/>
        <v>4721</v>
      </c>
      <c r="T156" s="5">
        <v>28</v>
      </c>
      <c r="U156" s="5">
        <v>5</v>
      </c>
      <c r="V156" s="5">
        <v>265</v>
      </c>
      <c r="W156" s="5">
        <v>198</v>
      </c>
      <c r="X156" s="37">
        <f t="shared" si="47"/>
        <v>0.96035901271503366</v>
      </c>
      <c r="Y156" s="37">
        <f t="shared" si="48"/>
        <v>0</v>
      </c>
      <c r="Z156" s="37">
        <f t="shared" si="49"/>
        <v>3.9640987284966345E-2</v>
      </c>
      <c r="AA156" s="37">
        <f t="shared" si="50"/>
        <v>0.95805973310739245</v>
      </c>
      <c r="AB156" s="37">
        <f t="shared" si="51"/>
        <v>0</v>
      </c>
      <c r="AC156" s="37">
        <f t="shared" si="52"/>
        <v>4.1940266892607499E-2</v>
      </c>
      <c r="AD156" s="36">
        <f t="shared" si="53"/>
        <v>7.7786088257292448E-3</v>
      </c>
      <c r="AE156" s="36">
        <f t="shared" si="54"/>
        <v>1.1014615547553484E-2</v>
      </c>
      <c r="AF156" s="37">
        <f t="shared" si="55"/>
        <v>0.91690544412607455</v>
      </c>
    </row>
  </sheetData>
  <autoFilter ref="A2:AF2" xr:uid="{E9D94AD6-2CFA-40D9-9CCA-C06ABAEFE9DE}">
    <sortState ref="A3:AF156">
      <sortCondition ref="A2"/>
    </sortState>
  </autoFilter>
  <hyperlinks>
    <hyperlink ref="C106" r:id="rId1" xr:uid="{00000000-0004-0000-0000-000005000000}"/>
    <hyperlink ref="C43" r:id="rId2" xr:uid="{00000000-0004-0000-0000-00000D000000}"/>
    <hyperlink ref="C117" r:id="rId3" xr:uid="{00000000-0004-0000-0000-00001E000000}"/>
    <hyperlink ref="C96" r:id="rId4" xr:uid="{00000000-0004-0000-0000-00002E000000}"/>
    <hyperlink ref="C6" r:id="rId5" xr:uid="{00000000-0004-0000-0000-000036000000}"/>
    <hyperlink ref="C31" r:id="rId6" xr:uid="{00000000-0004-0000-0000-00003C000000}"/>
    <hyperlink ref="C144" r:id="rId7" xr:uid="{00000000-0004-0000-0000-00004A000000}"/>
    <hyperlink ref="C152" r:id="rId8" xr:uid="{00000000-0004-0000-0000-00005E000000}"/>
    <hyperlink ref="C148" r:id="rId9" xr:uid="{00000000-0004-0000-0000-000068000000}"/>
    <hyperlink ref="C114" r:id="rId10" xr:uid="{00000000-0004-0000-0000-000077000000}"/>
    <hyperlink ref="C95" r:id="rId11" xr:uid="{00000000-0004-0000-0000-00007C000000}"/>
    <hyperlink ref="C146" r:id="rId12" xr:uid="{00000000-0004-0000-0000-000081000000}"/>
    <hyperlink ref="C49" r:id="rId13" xr:uid="{00000000-0004-0000-0000-000083000000}"/>
    <hyperlink ref="C104" r:id="rId14" xr:uid="{00000000-0004-0000-0000-000091000000}"/>
    <hyperlink ref="C14" r:id="rId15" xr:uid="{00000000-0004-0000-0000-000097000000}"/>
    <hyperlink ref="C137" r:id="rId16" xr:uid="{00000000-0004-0000-0000-0000A0000000}"/>
    <hyperlink ref="C69" r:id="rId17" xr:uid="{00000000-0004-0000-0000-0000A3000000}"/>
    <hyperlink ref="C66" r:id="rId18" xr:uid="{00000000-0004-0000-0000-0000A4000000}"/>
    <hyperlink ref="C89" r:id="rId19" xr:uid="{00000000-0004-0000-0000-0000A9000000}"/>
    <hyperlink ref="C120" r:id="rId20" xr:uid="{00000000-0004-0000-0000-0000B5000000}"/>
    <hyperlink ref="C139" r:id="rId21" xr:uid="{00000000-0004-0000-0000-0000D4000000}"/>
    <hyperlink ref="C48" r:id="rId22" xr:uid="{00000000-0004-0000-0000-0000D9000000}"/>
    <hyperlink ref="C7" r:id="rId23" xr:uid="{00000000-0004-0000-0000-0000E6000000}"/>
    <hyperlink ref="C25" r:id="rId24" xr:uid="{00000000-0004-0000-0000-0000F7000000}"/>
    <hyperlink ref="C138" r:id="rId25" xr:uid="{00000000-0004-0000-0000-0000FB000000}"/>
    <hyperlink ref="C78" r:id="rId26" xr:uid="{00000000-0004-0000-0000-0000FE000000}"/>
    <hyperlink ref="C15" r:id="rId27" xr:uid="{00000000-0004-0000-0000-000002010000}"/>
    <hyperlink ref="C50" r:id="rId28" xr:uid="{00000000-0004-0000-0000-000006010000}"/>
    <hyperlink ref="C132" r:id="rId29" xr:uid="{00000000-0004-0000-0000-000008010000}"/>
    <hyperlink ref="C102" r:id="rId30" xr:uid="{00000000-0004-0000-0000-000015010000}"/>
    <hyperlink ref="C46" r:id="rId31" xr:uid="{00000000-0004-0000-0000-00001B010000}"/>
    <hyperlink ref="C36" r:id="rId32" xr:uid="{00000000-0004-0000-0000-00001D010000}"/>
    <hyperlink ref="C150" r:id="rId33" xr:uid="{00000000-0004-0000-0000-000023010000}"/>
    <hyperlink ref="C40" r:id="rId34" xr:uid="{00000000-0004-0000-0000-000027010000}"/>
    <hyperlink ref="C71" r:id="rId35" xr:uid="{00000000-0004-0000-0000-000029010000}"/>
    <hyperlink ref="C8" r:id="rId36" xr:uid="{00000000-0004-0000-0000-000030010000}"/>
    <hyperlink ref="C149" r:id="rId37" xr:uid="{00000000-0004-0000-0000-000031010000}"/>
    <hyperlink ref="C19" r:id="rId38" xr:uid="{00000000-0004-0000-0000-00003D010000}"/>
    <hyperlink ref="C86" r:id="rId39" xr:uid="{00000000-0004-0000-0000-000040010000}"/>
    <hyperlink ref="C30" r:id="rId40" xr:uid="{00000000-0004-0000-0000-000043010000}"/>
    <hyperlink ref="C9" r:id="rId41" xr:uid="{00000000-0004-0000-0000-000046010000}"/>
    <hyperlink ref="C44" r:id="rId42" xr:uid="{00000000-0004-0000-0000-000047010000}"/>
    <hyperlink ref="C63" r:id="rId43" xr:uid="{00000000-0004-0000-0000-00004B010000}"/>
    <hyperlink ref="C38" r:id="rId44" xr:uid="{00000000-0004-0000-0000-000050010000}"/>
    <hyperlink ref="C131" r:id="rId45" xr:uid="{00000000-0004-0000-0000-000051010000}"/>
    <hyperlink ref="C34" r:id="rId46" xr:uid="{00000000-0004-0000-0000-000054010000}"/>
    <hyperlink ref="C122" r:id="rId47" xr:uid="{00000000-0004-0000-0000-00006C010000}"/>
    <hyperlink ref="C16" r:id="rId48" xr:uid="{00000000-0004-0000-0000-00007B010000}"/>
    <hyperlink ref="C113" r:id="rId49" xr:uid="{00000000-0004-0000-0000-000084010000}"/>
    <hyperlink ref="C124" r:id="rId50" xr:uid="{00000000-0004-0000-0000-000087010000}"/>
    <hyperlink ref="C156" r:id="rId51" xr:uid="{00000000-0004-0000-0000-00008B010000}"/>
    <hyperlink ref="C100" r:id="rId52" xr:uid="{00000000-0004-0000-0000-00008F010000}"/>
    <hyperlink ref="C28" r:id="rId53" xr:uid="{00000000-0004-0000-0000-00009D010000}"/>
    <hyperlink ref="C67" r:id="rId54" xr:uid="{00000000-0004-0000-0000-0000B2010000}"/>
    <hyperlink ref="C32" r:id="rId55" xr:uid="{00000000-0004-0000-0000-0000B3010000}"/>
    <hyperlink ref="C141" r:id="rId56" xr:uid="{00000000-0004-0000-0000-0000B5010000}"/>
    <hyperlink ref="C83" r:id="rId57" xr:uid="{00000000-0004-0000-0000-0000B9010000}"/>
    <hyperlink ref="C80" r:id="rId58" xr:uid="{00000000-0004-0000-0000-0000BB010000}"/>
    <hyperlink ref="C72" r:id="rId59" xr:uid="{00000000-0004-0000-0000-0000C1010000}"/>
    <hyperlink ref="C134" r:id="rId60" xr:uid="{00000000-0004-0000-0000-0000C9010000}"/>
    <hyperlink ref="C98" r:id="rId61" xr:uid="{00000000-0004-0000-0000-0000CC010000}"/>
    <hyperlink ref="C126" r:id="rId62" xr:uid="{00000000-0004-0000-0000-0000D0010000}"/>
    <hyperlink ref="C47" r:id="rId63" xr:uid="{00000000-0004-0000-0000-0000D9010000}"/>
    <hyperlink ref="C140" r:id="rId64" xr:uid="{00000000-0004-0000-0000-0000E3010000}"/>
    <hyperlink ref="C76" r:id="rId65" xr:uid="{00000000-0004-0000-0000-0000EA010000}"/>
    <hyperlink ref="C151" r:id="rId66" xr:uid="{00000000-0004-0000-0000-0000F0010000}"/>
    <hyperlink ref="C142" r:id="rId67" xr:uid="{00000000-0004-0000-0000-0000FC010000}"/>
    <hyperlink ref="C77" r:id="rId68" xr:uid="{00000000-0004-0000-0000-0000FD010000}"/>
    <hyperlink ref="C70" r:id="rId69" xr:uid="{00000000-0004-0000-0000-000008020000}"/>
    <hyperlink ref="C29" r:id="rId70" xr:uid="{00000000-0004-0000-0000-000013020000}"/>
    <hyperlink ref="C90" r:id="rId71" xr:uid="{00000000-0004-0000-0000-000027020000}"/>
    <hyperlink ref="C11" r:id="rId72" xr:uid="{00000000-0004-0000-0000-00002D020000}"/>
    <hyperlink ref="C119" r:id="rId73" xr:uid="{00000000-0004-0000-0000-000035020000}"/>
    <hyperlink ref="C81" r:id="rId74" xr:uid="{00000000-0004-0000-0000-000039020000}"/>
    <hyperlink ref="C45" r:id="rId75" xr:uid="{00000000-0004-0000-0000-000040020000}"/>
    <hyperlink ref="C82" r:id="rId76" xr:uid="{00000000-0004-0000-0000-000042020000}"/>
    <hyperlink ref="C52" r:id="rId77" xr:uid="{00000000-0004-0000-0000-000043020000}"/>
    <hyperlink ref="C135" r:id="rId78" xr:uid="{00000000-0004-0000-0000-000045020000}"/>
    <hyperlink ref="C108" r:id="rId79" xr:uid="{00000000-0004-0000-0000-00004B020000}"/>
    <hyperlink ref="C64" r:id="rId80" xr:uid="{00000000-0004-0000-0000-00004D020000}"/>
    <hyperlink ref="C103" r:id="rId81" xr:uid="{00000000-0004-0000-0000-000050020000}"/>
    <hyperlink ref="C130" r:id="rId82" xr:uid="{00000000-0004-0000-0000-000051020000}"/>
    <hyperlink ref="C61" r:id="rId83" xr:uid="{00000000-0004-0000-0000-000058020000}"/>
    <hyperlink ref="C136" r:id="rId84" xr:uid="{00000000-0004-0000-0000-000059020000}"/>
    <hyperlink ref="C94" r:id="rId85" xr:uid="{00000000-0004-0000-0000-00005A020000}"/>
    <hyperlink ref="C123" r:id="rId86" xr:uid="{00000000-0004-0000-0000-00005B020000}"/>
    <hyperlink ref="C62" r:id="rId87" xr:uid="{00000000-0004-0000-0000-00005F020000}"/>
    <hyperlink ref="C92" r:id="rId88" xr:uid="{00000000-0004-0000-0000-000061020000}"/>
    <hyperlink ref="C24" r:id="rId89" xr:uid="{00000000-0004-0000-0000-000063020000}"/>
    <hyperlink ref="C60" r:id="rId90" xr:uid="{00000000-0004-0000-0000-000068020000}"/>
    <hyperlink ref="C84" r:id="rId91" xr:uid="{00000000-0004-0000-0000-000070020000}"/>
    <hyperlink ref="C13" r:id="rId92" xr:uid="{00000000-0004-0000-0000-000071020000}"/>
    <hyperlink ref="C79" r:id="rId93" xr:uid="{00000000-0004-0000-0000-000073020000}"/>
    <hyperlink ref="C59" r:id="rId94" xr:uid="{00000000-0004-0000-0000-000074020000}"/>
    <hyperlink ref="C41" r:id="rId95" xr:uid="{00000000-0004-0000-0000-000077020000}"/>
    <hyperlink ref="C17" r:id="rId96" xr:uid="{00000000-0004-0000-0000-00007B020000}"/>
    <hyperlink ref="C10" r:id="rId97" xr:uid="{00000000-0004-0000-0000-000081020000}"/>
    <hyperlink ref="C75" r:id="rId98" xr:uid="{00000000-0004-0000-0000-000083020000}"/>
    <hyperlink ref="C97" r:id="rId99" xr:uid="{00000000-0004-0000-0000-000087020000}"/>
    <hyperlink ref="C143" r:id="rId100" xr:uid="{00000000-0004-0000-0000-00008E020000}"/>
    <hyperlink ref="C37" r:id="rId101" xr:uid="{00000000-0004-0000-0000-000090020000}"/>
    <hyperlink ref="C110" r:id="rId102" xr:uid="{00000000-0004-0000-0000-000091020000}"/>
    <hyperlink ref="C154" r:id="rId103" xr:uid="{00000000-0004-0000-0000-00009A020000}"/>
    <hyperlink ref="C12" r:id="rId104" xr:uid="{00000000-0004-0000-0000-0000A6020000}"/>
    <hyperlink ref="C4" r:id="rId105" xr:uid="{00000000-0004-0000-0000-0000B0020000}"/>
    <hyperlink ref="C73" r:id="rId106" xr:uid="{00000000-0004-0000-0000-0000B2020000}"/>
    <hyperlink ref="C118" r:id="rId107" xr:uid="{00000000-0004-0000-0000-0000B4020000}"/>
    <hyperlink ref="C20" r:id="rId108" xr:uid="{00000000-0004-0000-0000-0000B5020000}"/>
    <hyperlink ref="C128" r:id="rId109" xr:uid="{00000000-0004-0000-0000-0000B7020000}"/>
    <hyperlink ref="C115" r:id="rId110" xr:uid="{00000000-0004-0000-0000-0000BA020000}"/>
    <hyperlink ref="C65" r:id="rId111" xr:uid="{00000000-0004-0000-0000-0000C4020000}"/>
    <hyperlink ref="C42" r:id="rId112" xr:uid="{00000000-0004-0000-0000-0000C8020000}"/>
    <hyperlink ref="C121" r:id="rId113" xr:uid="{00000000-0004-0000-0000-0000CC020000}"/>
    <hyperlink ref="C18" r:id="rId114" xr:uid="{00000000-0004-0000-0000-0000D6020000}"/>
    <hyperlink ref="C125" r:id="rId115" xr:uid="{00000000-0004-0000-0000-0000D8020000}"/>
    <hyperlink ref="C109" r:id="rId116" xr:uid="{00000000-0004-0000-0000-0000E3020000}"/>
    <hyperlink ref="C3" r:id="rId117" xr:uid="{00000000-0004-0000-0000-0000E5020000}"/>
    <hyperlink ref="C133" r:id="rId118" xr:uid="{00000000-0004-0000-0000-0000EA020000}"/>
    <hyperlink ref="C53" r:id="rId119" xr:uid="{00000000-0004-0000-0000-0000EB020000}"/>
    <hyperlink ref="C27" r:id="rId120" xr:uid="{00000000-0004-0000-0000-0000EE020000}"/>
    <hyperlink ref="C153" r:id="rId121" xr:uid="{00000000-0004-0000-0000-0000EF020000}"/>
    <hyperlink ref="C93" r:id="rId122" xr:uid="{00000000-0004-0000-0000-0000F0020000}"/>
    <hyperlink ref="C147" r:id="rId123" xr:uid="{00000000-0004-0000-0000-0000F4020000}"/>
    <hyperlink ref="C74" r:id="rId124" xr:uid="{00000000-0004-0000-0000-0000F6020000}"/>
    <hyperlink ref="C101" r:id="rId125" xr:uid="{00000000-0004-0000-0000-0000F8020000}"/>
    <hyperlink ref="C85" r:id="rId126" xr:uid="{00000000-0004-0000-0000-0000FF020000}"/>
    <hyperlink ref="C22" r:id="rId127" xr:uid="{00000000-0004-0000-0000-000004030000}"/>
    <hyperlink ref="C87" r:id="rId128" xr:uid="{00000000-0004-0000-0000-000006030000}"/>
    <hyperlink ref="C99" r:id="rId129" xr:uid="{00000000-0004-0000-0000-00000C030000}"/>
    <hyperlink ref="C116" r:id="rId130" xr:uid="{00000000-0004-0000-0000-00000D030000}"/>
    <hyperlink ref="C35" r:id="rId131" xr:uid="{00000000-0004-0000-0000-000014030000}"/>
    <hyperlink ref="C5" r:id="rId132" xr:uid="{00000000-0004-0000-0000-000016030000}"/>
    <hyperlink ref="C58" r:id="rId133" xr:uid="{00000000-0004-0000-0000-000018030000}"/>
    <hyperlink ref="C91" r:id="rId134" xr:uid="{00000000-0004-0000-0000-00001C030000}"/>
    <hyperlink ref="C56" r:id="rId135" xr:uid="{00000000-0004-0000-0000-00001E030000}"/>
    <hyperlink ref="C105" r:id="rId136" xr:uid="{00000000-0004-0000-0000-000023030000}"/>
    <hyperlink ref="C88" r:id="rId137" xr:uid="{00000000-0004-0000-0000-000025030000}"/>
    <hyperlink ref="C33" r:id="rId138" xr:uid="{00000000-0004-0000-0000-000027030000}"/>
    <hyperlink ref="C112" r:id="rId139" xr:uid="{00000000-0004-0000-0000-00002E030000}"/>
    <hyperlink ref="C155" r:id="rId140" xr:uid="{00000000-0004-0000-0000-00002F030000}"/>
    <hyperlink ref="C111" r:id="rId141" xr:uid="{00000000-0004-0000-0000-000030030000}"/>
    <hyperlink ref="C55" r:id="rId142" xr:uid="{00000000-0004-0000-0000-000033030000}"/>
    <hyperlink ref="C21" r:id="rId143" xr:uid="{00000000-0004-0000-0000-000035030000}"/>
    <hyperlink ref="C51" r:id="rId144" xr:uid="{00000000-0004-0000-0000-000039030000}"/>
    <hyperlink ref="C26" r:id="rId145" xr:uid="{00000000-0004-0000-0000-00003A030000}"/>
    <hyperlink ref="C107" r:id="rId146" xr:uid="{00000000-0004-0000-0000-00003E030000}"/>
    <hyperlink ref="C129" r:id="rId147" xr:uid="{00000000-0004-0000-0000-000041030000}"/>
    <hyperlink ref="C68" r:id="rId148" xr:uid="{00000000-0004-0000-0000-000044030000}"/>
    <hyperlink ref="C57" r:id="rId149" xr:uid="{00000000-0004-0000-0000-00004A030000}"/>
    <hyperlink ref="C23" r:id="rId150" xr:uid="{00000000-0004-0000-0000-00004D030000}"/>
    <hyperlink ref="C54" r:id="rId151" xr:uid="{00000000-0004-0000-0000-00004E030000}"/>
    <hyperlink ref="C127" r:id="rId152" xr:uid="{00000000-0004-0000-0000-000051030000}"/>
    <hyperlink ref="C39" r:id="rId153" xr:uid="{00000000-0004-0000-0000-000053030000}"/>
    <hyperlink ref="C145" r:id="rId154" xr:uid="{00000000-0004-0000-0000-00005403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F1939-314C-4B5F-8BEB-15335C31BF35}">
  <dimension ref="A1:AF141"/>
  <sheetViews>
    <sheetView topLeftCell="C1" workbookViewId="0">
      <pane ySplit="2" topLeftCell="A6" activePane="bottomLeft" state="frozen"/>
      <selection activeCell="AE13" sqref="AE13"/>
      <selection pane="bottomLeft" activeCell="AE13" sqref="AE13"/>
    </sheetView>
  </sheetViews>
  <sheetFormatPr defaultRowHeight="15" x14ac:dyDescent="0.25"/>
  <cols>
    <col min="1" max="1" width="25.7109375" customWidth="1"/>
    <col min="2" max="4" width="30.7109375" customWidth="1"/>
    <col min="5" max="5" width="80.7109375" customWidth="1"/>
    <col min="6" max="7" width="30.7109375" customWidth="1"/>
    <col min="8" max="23" width="25.7109375" customWidth="1"/>
    <col min="30" max="30" width="11.85546875" customWidth="1"/>
  </cols>
  <sheetData>
    <row r="1" spans="1:32" x14ac:dyDescent="0.25">
      <c r="B1" s="29"/>
      <c r="H1" s="16">
        <f>SUM(H$3:H$681)</f>
        <v>36785</v>
      </c>
      <c r="I1" s="16">
        <f>SUM(I$3:I$681)</f>
        <v>1247</v>
      </c>
      <c r="J1" s="16">
        <f>SUM(J$3:J$681)</f>
        <v>37259</v>
      </c>
      <c r="K1" s="16">
        <f>SUM(K$3:K$681)</f>
        <v>50232</v>
      </c>
      <c r="M1" s="16">
        <f t="shared" ref="M1:W1" si="0">SUM(M$3:M$681)</f>
        <v>1013642</v>
      </c>
      <c r="N1" s="16">
        <f t="shared" si="0"/>
        <v>24663</v>
      </c>
      <c r="O1" s="16">
        <f t="shared" si="0"/>
        <v>835860</v>
      </c>
      <c r="P1" s="16">
        <f t="shared" si="0"/>
        <v>578895</v>
      </c>
      <c r="Q1" s="16">
        <f t="shared" si="0"/>
        <v>0</v>
      </c>
      <c r="R1" s="16">
        <f t="shared" si="0"/>
        <v>0</v>
      </c>
      <c r="S1" s="16">
        <f t="shared" si="0"/>
        <v>693421</v>
      </c>
      <c r="T1" s="16">
        <f t="shared" si="0"/>
        <v>3556</v>
      </c>
      <c r="U1" s="16">
        <f t="shared" si="0"/>
        <v>1816</v>
      </c>
      <c r="V1" s="16">
        <f t="shared" si="0"/>
        <v>177782</v>
      </c>
      <c r="W1" s="16">
        <f t="shared" si="0"/>
        <v>114526</v>
      </c>
      <c r="X1" s="25">
        <f>O1/$M1</f>
        <v>0.82461066135775751</v>
      </c>
      <c r="Y1" s="25">
        <f>Q1/$M1</f>
        <v>0</v>
      </c>
      <c r="Z1" s="25">
        <f>V1/$M1</f>
        <v>0.17538933864224251</v>
      </c>
      <c r="AA1" s="25">
        <f>P1/$S1</f>
        <v>0.83483915254946128</v>
      </c>
      <c r="AB1" s="25">
        <f>R1/$S1</f>
        <v>0</v>
      </c>
      <c r="AC1" s="25">
        <f>W1/$S1</f>
        <v>0.16516084745053872</v>
      </c>
      <c r="AD1" s="30">
        <f>$N1/M1</f>
        <v>2.4331075468459279E-2</v>
      </c>
      <c r="AE1" s="30">
        <f>$N1/S1</f>
        <v>3.5567137424450661E-2</v>
      </c>
      <c r="AF1" s="25">
        <f>J1/K1</f>
        <v>0.74173833412963852</v>
      </c>
    </row>
    <row r="2" spans="1:32" ht="45" x14ac:dyDescent="0.25">
      <c r="A2" s="1" t="s">
        <v>0</v>
      </c>
      <c r="B2" s="1" t="s">
        <v>1</v>
      </c>
      <c r="C2" s="1" t="s">
        <v>2</v>
      </c>
      <c r="D2" s="1" t="s">
        <v>3</v>
      </c>
      <c r="E2" s="1" t="s">
        <v>4</v>
      </c>
      <c r="F2" s="1" t="s">
        <v>5</v>
      </c>
      <c r="G2" s="1" t="s">
        <v>6</v>
      </c>
      <c r="H2" s="1" t="s">
        <v>7</v>
      </c>
      <c r="I2" s="1" t="s">
        <v>8</v>
      </c>
      <c r="J2" s="1" t="s">
        <v>9</v>
      </c>
      <c r="K2" s="1" t="s">
        <v>10</v>
      </c>
      <c r="L2" s="1" t="s">
        <v>11</v>
      </c>
      <c r="M2" s="1" t="s">
        <v>12</v>
      </c>
      <c r="N2" s="1" t="s">
        <v>13</v>
      </c>
      <c r="O2" s="1" t="s">
        <v>14</v>
      </c>
      <c r="P2" s="1" t="s">
        <v>15</v>
      </c>
      <c r="Q2" s="1" t="s">
        <v>16</v>
      </c>
      <c r="R2" s="1" t="s">
        <v>17</v>
      </c>
      <c r="S2" s="1" t="s">
        <v>18</v>
      </c>
      <c r="T2" s="1" t="s">
        <v>19</v>
      </c>
      <c r="U2" s="1" t="s">
        <v>20</v>
      </c>
      <c r="V2" s="1" t="s">
        <v>21</v>
      </c>
      <c r="W2" s="1" t="s">
        <v>22</v>
      </c>
      <c r="X2" s="31" t="s">
        <v>2481</v>
      </c>
      <c r="Y2" s="31" t="s">
        <v>2482</v>
      </c>
      <c r="Z2" s="31" t="s">
        <v>2483</v>
      </c>
      <c r="AA2" s="32" t="s">
        <v>2484</v>
      </c>
      <c r="AB2" s="32" t="s">
        <v>2485</v>
      </c>
      <c r="AC2" s="32" t="s">
        <v>2486</v>
      </c>
      <c r="AD2" s="33" t="s">
        <v>2487</v>
      </c>
      <c r="AE2" s="33" t="s">
        <v>2488</v>
      </c>
      <c r="AF2" s="34" t="s">
        <v>2489</v>
      </c>
    </row>
    <row r="3" spans="1:32" x14ac:dyDescent="0.25">
      <c r="A3" s="49" t="s">
        <v>2120</v>
      </c>
      <c r="B3" s="50" t="s">
        <v>42</v>
      </c>
      <c r="C3" s="51" t="s">
        <v>2121</v>
      </c>
      <c r="D3" s="50" t="s">
        <v>206</v>
      </c>
      <c r="E3" s="50" t="s">
        <v>569</v>
      </c>
      <c r="F3" s="50" t="s">
        <v>28</v>
      </c>
      <c r="G3" s="50" t="s">
        <v>28</v>
      </c>
      <c r="H3" s="52">
        <v>6</v>
      </c>
      <c r="I3" s="52">
        <v>0</v>
      </c>
      <c r="J3" s="52">
        <v>23</v>
      </c>
      <c r="K3" s="52">
        <v>24</v>
      </c>
      <c r="L3" s="52">
        <v>1.5257E-2</v>
      </c>
      <c r="M3" s="52">
        <f t="shared" ref="M3:M34" si="1">O3+Q3+V3</f>
        <v>2214</v>
      </c>
      <c r="N3" s="52">
        <v>0</v>
      </c>
      <c r="O3" s="52">
        <v>2214</v>
      </c>
      <c r="P3" s="52">
        <v>1573</v>
      </c>
      <c r="Q3" s="52">
        <v>0</v>
      </c>
      <c r="R3" s="52">
        <v>0</v>
      </c>
      <c r="S3" s="52">
        <f t="shared" ref="S3:S34" si="2">R3+W3+P3</f>
        <v>1573</v>
      </c>
      <c r="T3" s="52">
        <v>12</v>
      </c>
      <c r="U3" s="52">
        <v>0</v>
      </c>
      <c r="V3" s="52">
        <v>0</v>
      </c>
      <c r="W3" s="52">
        <v>0</v>
      </c>
      <c r="X3" s="53">
        <f t="shared" ref="X3:X34" si="3">O3/$M3</f>
        <v>1</v>
      </c>
      <c r="Y3" s="53">
        <f t="shared" ref="Y3:Y34" si="4">Q3/$M3</f>
        <v>0</v>
      </c>
      <c r="Z3" s="53">
        <f t="shared" ref="Z3:Z34" si="5">V3/$M3</f>
        <v>0</v>
      </c>
      <c r="AA3" s="53">
        <f t="shared" ref="AA3:AA34" si="6">P3/$S3</f>
        <v>1</v>
      </c>
      <c r="AB3" s="53">
        <f t="shared" ref="AB3:AB34" si="7">R3/$S3</f>
        <v>0</v>
      </c>
      <c r="AC3" s="53">
        <f t="shared" ref="AC3:AC34" si="8">W3/$S3</f>
        <v>0</v>
      </c>
      <c r="AD3" s="54">
        <f t="shared" ref="AD3:AD34" si="9">$N3/M3</f>
        <v>0</v>
      </c>
      <c r="AE3" s="54">
        <f t="shared" ref="AE3:AE34" si="10">$N3/S3</f>
        <v>0</v>
      </c>
      <c r="AF3" s="53">
        <f t="shared" ref="AF3:AF34" si="11">J3/K3</f>
        <v>0.95833333333333337</v>
      </c>
    </row>
    <row r="4" spans="1:32" x14ac:dyDescent="0.25">
      <c r="A4" s="49" t="s">
        <v>2284</v>
      </c>
      <c r="B4" s="50" t="s">
        <v>42</v>
      </c>
      <c r="C4" s="51" t="s">
        <v>2285</v>
      </c>
      <c r="D4" s="50" t="s">
        <v>206</v>
      </c>
      <c r="E4" s="50" t="s">
        <v>2286</v>
      </c>
      <c r="F4" s="50" t="s">
        <v>28</v>
      </c>
      <c r="G4" s="50" t="s">
        <v>28</v>
      </c>
      <c r="H4" s="52">
        <v>12</v>
      </c>
      <c r="I4" s="52">
        <v>0</v>
      </c>
      <c r="J4" s="52">
        <v>24</v>
      </c>
      <c r="K4" s="52">
        <v>26</v>
      </c>
      <c r="L4" s="52">
        <v>2.1416999999999999E-2</v>
      </c>
      <c r="M4" s="52">
        <f t="shared" si="1"/>
        <v>1857</v>
      </c>
      <c r="N4" s="52">
        <v>0</v>
      </c>
      <c r="O4" s="52">
        <v>1744</v>
      </c>
      <c r="P4" s="52">
        <v>1214</v>
      </c>
      <c r="Q4" s="52">
        <v>0</v>
      </c>
      <c r="R4" s="52">
        <v>0</v>
      </c>
      <c r="S4" s="52">
        <f t="shared" si="2"/>
        <v>1295</v>
      </c>
      <c r="T4" s="52">
        <v>11</v>
      </c>
      <c r="U4" s="52">
        <v>2</v>
      </c>
      <c r="V4" s="52">
        <v>113</v>
      </c>
      <c r="W4" s="52">
        <v>81</v>
      </c>
      <c r="X4" s="53">
        <f t="shared" si="3"/>
        <v>0.93914916532040926</v>
      </c>
      <c r="Y4" s="53">
        <f t="shared" si="4"/>
        <v>0</v>
      </c>
      <c r="Z4" s="53">
        <f t="shared" si="5"/>
        <v>6.0850834679590737E-2</v>
      </c>
      <c r="AA4" s="53">
        <f t="shared" si="6"/>
        <v>0.93745173745173749</v>
      </c>
      <c r="AB4" s="53">
        <f t="shared" si="7"/>
        <v>0</v>
      </c>
      <c r="AC4" s="53">
        <f t="shared" si="8"/>
        <v>6.2548262548262554E-2</v>
      </c>
      <c r="AD4" s="54">
        <f t="shared" si="9"/>
        <v>0</v>
      </c>
      <c r="AE4" s="54">
        <f t="shared" si="10"/>
        <v>0</v>
      </c>
      <c r="AF4" s="53">
        <f t="shared" si="11"/>
        <v>0.92307692307692313</v>
      </c>
    </row>
    <row r="5" spans="1:32" x14ac:dyDescent="0.25">
      <c r="A5" s="49" t="s">
        <v>2301</v>
      </c>
      <c r="B5" s="50" t="s">
        <v>42</v>
      </c>
      <c r="C5" s="51" t="s">
        <v>2302</v>
      </c>
      <c r="D5" s="50" t="s">
        <v>206</v>
      </c>
      <c r="E5" s="50" t="s">
        <v>569</v>
      </c>
      <c r="F5" s="50" t="s">
        <v>28</v>
      </c>
      <c r="G5" s="50" t="s">
        <v>28</v>
      </c>
      <c r="H5" s="52">
        <v>23</v>
      </c>
      <c r="I5" s="52">
        <v>1</v>
      </c>
      <c r="J5" s="52">
        <v>23</v>
      </c>
      <c r="K5" s="52">
        <v>24</v>
      </c>
      <c r="L5" s="52">
        <v>2.0797E-2</v>
      </c>
      <c r="M5" s="52">
        <f t="shared" si="1"/>
        <v>1548</v>
      </c>
      <c r="N5" s="52">
        <v>0</v>
      </c>
      <c r="O5" s="52">
        <v>1548</v>
      </c>
      <c r="P5" s="52">
        <v>1154</v>
      </c>
      <c r="Q5" s="52">
        <v>0</v>
      </c>
      <c r="R5" s="52">
        <v>0</v>
      </c>
      <c r="S5" s="52">
        <f t="shared" si="2"/>
        <v>1154</v>
      </c>
      <c r="T5" s="52">
        <v>6</v>
      </c>
      <c r="U5" s="52">
        <v>0</v>
      </c>
      <c r="V5" s="52">
        <v>0</v>
      </c>
      <c r="W5" s="52">
        <v>0</v>
      </c>
      <c r="X5" s="53">
        <f t="shared" si="3"/>
        <v>1</v>
      </c>
      <c r="Y5" s="53">
        <f t="shared" si="4"/>
        <v>0</v>
      </c>
      <c r="Z5" s="53">
        <f t="shared" si="5"/>
        <v>0</v>
      </c>
      <c r="AA5" s="53">
        <f t="shared" si="6"/>
        <v>1</v>
      </c>
      <c r="AB5" s="53">
        <f t="shared" si="7"/>
        <v>0</v>
      </c>
      <c r="AC5" s="53">
        <f t="shared" si="8"/>
        <v>0</v>
      </c>
      <c r="AD5" s="54">
        <f t="shared" si="9"/>
        <v>0</v>
      </c>
      <c r="AE5" s="54">
        <f t="shared" si="10"/>
        <v>0</v>
      </c>
      <c r="AF5" s="53">
        <f t="shared" si="11"/>
        <v>0.95833333333333337</v>
      </c>
    </row>
    <row r="6" spans="1:32" x14ac:dyDescent="0.25">
      <c r="A6" s="49" t="s">
        <v>2368</v>
      </c>
      <c r="B6" s="50" t="s">
        <v>42</v>
      </c>
      <c r="C6" s="51" t="s">
        <v>2369</v>
      </c>
      <c r="D6" s="50" t="s">
        <v>206</v>
      </c>
      <c r="E6" s="50" t="s">
        <v>569</v>
      </c>
      <c r="F6" s="50" t="s">
        <v>28</v>
      </c>
      <c r="G6" s="50" t="s">
        <v>28</v>
      </c>
      <c r="H6" s="52">
        <v>2</v>
      </c>
      <c r="I6" s="52">
        <v>0</v>
      </c>
      <c r="J6" s="52">
        <v>5</v>
      </c>
      <c r="K6" s="52">
        <v>5</v>
      </c>
      <c r="L6" s="52">
        <v>5.3080000000000002E-3</v>
      </c>
      <c r="M6" s="52">
        <f t="shared" si="1"/>
        <v>1330</v>
      </c>
      <c r="N6" s="52">
        <v>0</v>
      </c>
      <c r="O6" s="52">
        <v>1330</v>
      </c>
      <c r="P6" s="52">
        <v>942</v>
      </c>
      <c r="Q6" s="52">
        <v>0</v>
      </c>
      <c r="R6" s="52">
        <v>0</v>
      </c>
      <c r="S6" s="52">
        <f t="shared" si="2"/>
        <v>942</v>
      </c>
      <c r="T6" s="52">
        <v>0</v>
      </c>
      <c r="U6" s="52">
        <v>0</v>
      </c>
      <c r="V6" s="52">
        <v>0</v>
      </c>
      <c r="W6" s="52">
        <v>0</v>
      </c>
      <c r="X6" s="53">
        <f t="shared" si="3"/>
        <v>1</v>
      </c>
      <c r="Y6" s="53">
        <f t="shared" si="4"/>
        <v>0</v>
      </c>
      <c r="Z6" s="53">
        <f t="shared" si="5"/>
        <v>0</v>
      </c>
      <c r="AA6" s="53">
        <f t="shared" si="6"/>
        <v>1</v>
      </c>
      <c r="AB6" s="53">
        <f t="shared" si="7"/>
        <v>0</v>
      </c>
      <c r="AC6" s="53">
        <f t="shared" si="8"/>
        <v>0</v>
      </c>
      <c r="AD6" s="54">
        <f t="shared" si="9"/>
        <v>0</v>
      </c>
      <c r="AE6" s="54">
        <f t="shared" si="10"/>
        <v>0</v>
      </c>
      <c r="AF6" s="53">
        <f t="shared" si="11"/>
        <v>1</v>
      </c>
    </row>
    <row r="7" spans="1:32" x14ac:dyDescent="0.25">
      <c r="A7" s="49" t="s">
        <v>2456</v>
      </c>
      <c r="B7" s="50" t="s">
        <v>42</v>
      </c>
      <c r="C7" s="51" t="s">
        <v>2457</v>
      </c>
      <c r="D7" s="50" t="s">
        <v>206</v>
      </c>
      <c r="E7" s="50" t="s">
        <v>569</v>
      </c>
      <c r="F7" s="50" t="s">
        <v>28</v>
      </c>
      <c r="G7" s="50" t="s">
        <v>28</v>
      </c>
      <c r="H7" s="52">
        <v>0</v>
      </c>
      <c r="I7" s="52">
        <v>0</v>
      </c>
      <c r="J7" s="52">
        <v>2</v>
      </c>
      <c r="K7" s="52">
        <v>2</v>
      </c>
      <c r="L7" s="52">
        <v>1.0416999999999999E-2</v>
      </c>
      <c r="M7" s="52">
        <f t="shared" si="1"/>
        <v>229</v>
      </c>
      <c r="N7" s="52">
        <v>0</v>
      </c>
      <c r="O7" s="52">
        <v>229</v>
      </c>
      <c r="P7" s="52">
        <v>192</v>
      </c>
      <c r="Q7" s="52">
        <v>0</v>
      </c>
      <c r="R7" s="52">
        <v>0</v>
      </c>
      <c r="S7" s="52">
        <f t="shared" si="2"/>
        <v>192</v>
      </c>
      <c r="T7" s="52">
        <v>1</v>
      </c>
      <c r="U7" s="52">
        <v>0</v>
      </c>
      <c r="V7" s="52">
        <v>0</v>
      </c>
      <c r="W7" s="52">
        <v>0</v>
      </c>
      <c r="X7" s="53">
        <f t="shared" si="3"/>
        <v>1</v>
      </c>
      <c r="Y7" s="53">
        <f t="shared" si="4"/>
        <v>0</v>
      </c>
      <c r="Z7" s="53">
        <f t="shared" si="5"/>
        <v>0</v>
      </c>
      <c r="AA7" s="53">
        <f t="shared" si="6"/>
        <v>1</v>
      </c>
      <c r="AB7" s="53">
        <f t="shared" si="7"/>
        <v>0</v>
      </c>
      <c r="AC7" s="53">
        <f t="shared" si="8"/>
        <v>0</v>
      </c>
      <c r="AD7" s="54">
        <f t="shared" si="9"/>
        <v>0</v>
      </c>
      <c r="AE7" s="54">
        <f t="shared" si="10"/>
        <v>0</v>
      </c>
      <c r="AF7" s="53">
        <f t="shared" si="11"/>
        <v>1</v>
      </c>
    </row>
    <row r="8" spans="1:32" x14ac:dyDescent="0.25">
      <c r="A8" s="49" t="s">
        <v>2395</v>
      </c>
      <c r="B8" s="50" t="s">
        <v>42</v>
      </c>
      <c r="C8" s="51" t="s">
        <v>2396</v>
      </c>
      <c r="D8" s="50" t="s">
        <v>206</v>
      </c>
      <c r="E8" s="50" t="s">
        <v>569</v>
      </c>
      <c r="F8" s="50" t="s">
        <v>28</v>
      </c>
      <c r="G8" s="50" t="s">
        <v>28</v>
      </c>
      <c r="H8" s="52">
        <v>7</v>
      </c>
      <c r="I8" s="52">
        <v>0</v>
      </c>
      <c r="J8" s="52">
        <v>5</v>
      </c>
      <c r="K8" s="52">
        <v>6</v>
      </c>
      <c r="L8" s="52">
        <v>6.9199999999999999E-3</v>
      </c>
      <c r="M8" s="52">
        <f t="shared" si="1"/>
        <v>1162</v>
      </c>
      <c r="N8" s="52">
        <v>0</v>
      </c>
      <c r="O8" s="52">
        <v>1162</v>
      </c>
      <c r="P8" s="52">
        <v>867</v>
      </c>
      <c r="Q8" s="52">
        <v>0</v>
      </c>
      <c r="R8" s="52">
        <v>0</v>
      </c>
      <c r="S8" s="52">
        <f t="shared" si="2"/>
        <v>867</v>
      </c>
      <c r="T8" s="52">
        <v>0</v>
      </c>
      <c r="U8" s="52">
        <v>0</v>
      </c>
      <c r="V8" s="52">
        <v>0</v>
      </c>
      <c r="W8" s="52">
        <v>0</v>
      </c>
      <c r="X8" s="53">
        <f t="shared" si="3"/>
        <v>1</v>
      </c>
      <c r="Y8" s="53">
        <f t="shared" si="4"/>
        <v>0</v>
      </c>
      <c r="Z8" s="53">
        <f t="shared" si="5"/>
        <v>0</v>
      </c>
      <c r="AA8" s="53">
        <f t="shared" si="6"/>
        <v>1</v>
      </c>
      <c r="AB8" s="53">
        <f t="shared" si="7"/>
        <v>0</v>
      </c>
      <c r="AC8" s="53">
        <f t="shared" si="8"/>
        <v>0</v>
      </c>
      <c r="AD8" s="54">
        <f t="shared" si="9"/>
        <v>0</v>
      </c>
      <c r="AE8" s="54">
        <f t="shared" si="10"/>
        <v>0</v>
      </c>
      <c r="AF8" s="53">
        <f t="shared" si="11"/>
        <v>0.83333333333333337</v>
      </c>
    </row>
    <row r="9" spans="1:32" x14ac:dyDescent="0.25">
      <c r="A9" s="49" t="s">
        <v>2342</v>
      </c>
      <c r="B9" s="50" t="s">
        <v>42</v>
      </c>
      <c r="C9" s="51" t="s">
        <v>2343</v>
      </c>
      <c r="D9" s="50" t="s">
        <v>206</v>
      </c>
      <c r="E9" s="50" t="s">
        <v>569</v>
      </c>
      <c r="F9" s="50" t="s">
        <v>28</v>
      </c>
      <c r="G9" s="50" t="s">
        <v>28</v>
      </c>
      <c r="H9" s="52">
        <v>10</v>
      </c>
      <c r="I9" s="52">
        <v>0</v>
      </c>
      <c r="J9" s="52">
        <v>7</v>
      </c>
      <c r="K9" s="52">
        <v>11</v>
      </c>
      <c r="L9" s="52">
        <v>1.0175999999999999E-2</v>
      </c>
      <c r="M9" s="52">
        <f t="shared" si="1"/>
        <v>1565</v>
      </c>
      <c r="N9" s="52">
        <v>0</v>
      </c>
      <c r="O9" s="52">
        <v>1565</v>
      </c>
      <c r="P9" s="52">
        <v>1081</v>
      </c>
      <c r="Q9" s="52">
        <v>0</v>
      </c>
      <c r="R9" s="52">
        <v>0</v>
      </c>
      <c r="S9" s="52">
        <f t="shared" si="2"/>
        <v>1081</v>
      </c>
      <c r="T9" s="52">
        <v>0</v>
      </c>
      <c r="U9" s="52">
        <v>0</v>
      </c>
      <c r="V9" s="52">
        <v>0</v>
      </c>
      <c r="W9" s="52">
        <v>0</v>
      </c>
      <c r="X9" s="53">
        <f t="shared" si="3"/>
        <v>1</v>
      </c>
      <c r="Y9" s="53">
        <f t="shared" si="4"/>
        <v>0</v>
      </c>
      <c r="Z9" s="53">
        <f t="shared" si="5"/>
        <v>0</v>
      </c>
      <c r="AA9" s="53">
        <f t="shared" si="6"/>
        <v>1</v>
      </c>
      <c r="AB9" s="53">
        <f t="shared" si="7"/>
        <v>0</v>
      </c>
      <c r="AC9" s="53">
        <f t="shared" si="8"/>
        <v>0</v>
      </c>
      <c r="AD9" s="54">
        <f t="shared" si="9"/>
        <v>0</v>
      </c>
      <c r="AE9" s="54">
        <f t="shared" si="10"/>
        <v>0</v>
      </c>
      <c r="AF9" s="53">
        <f t="shared" si="11"/>
        <v>0.63636363636363635</v>
      </c>
    </row>
    <row r="10" spans="1:32" x14ac:dyDescent="0.25">
      <c r="A10" s="49" t="s">
        <v>1826</v>
      </c>
      <c r="B10" s="50" t="s">
        <v>42</v>
      </c>
      <c r="C10" s="51" t="s">
        <v>1827</v>
      </c>
      <c r="D10" s="50" t="s">
        <v>206</v>
      </c>
      <c r="E10" s="50" t="s">
        <v>1828</v>
      </c>
      <c r="F10" s="50" t="s">
        <v>28</v>
      </c>
      <c r="G10" s="50" t="s">
        <v>28</v>
      </c>
      <c r="H10" s="52">
        <v>31</v>
      </c>
      <c r="I10" s="52">
        <v>1</v>
      </c>
      <c r="J10" s="52">
        <v>65</v>
      </c>
      <c r="K10" s="52">
        <v>76</v>
      </c>
      <c r="L10" s="52">
        <v>3.4561000000000001E-2</v>
      </c>
      <c r="M10" s="52">
        <f t="shared" si="1"/>
        <v>3385</v>
      </c>
      <c r="N10" s="52">
        <v>0</v>
      </c>
      <c r="O10" s="52">
        <v>3210</v>
      </c>
      <c r="P10" s="52">
        <v>2199</v>
      </c>
      <c r="Q10" s="52">
        <v>0</v>
      </c>
      <c r="R10" s="52">
        <v>0</v>
      </c>
      <c r="S10" s="52">
        <f t="shared" si="2"/>
        <v>2345</v>
      </c>
      <c r="T10" s="52">
        <v>4</v>
      </c>
      <c r="U10" s="52">
        <v>3</v>
      </c>
      <c r="V10" s="52">
        <v>175</v>
      </c>
      <c r="W10" s="52">
        <v>146</v>
      </c>
      <c r="X10" s="53">
        <f t="shared" si="3"/>
        <v>0.94830132939438705</v>
      </c>
      <c r="Y10" s="53">
        <f t="shared" si="4"/>
        <v>0</v>
      </c>
      <c r="Z10" s="53">
        <f t="shared" si="5"/>
        <v>5.1698670605612999E-2</v>
      </c>
      <c r="AA10" s="53">
        <f t="shared" si="6"/>
        <v>0.93773987206823028</v>
      </c>
      <c r="AB10" s="53">
        <f t="shared" si="7"/>
        <v>0</v>
      </c>
      <c r="AC10" s="53">
        <f t="shared" si="8"/>
        <v>6.2260127931769722E-2</v>
      </c>
      <c r="AD10" s="54">
        <f t="shared" si="9"/>
        <v>0</v>
      </c>
      <c r="AE10" s="54">
        <f t="shared" si="10"/>
        <v>0</v>
      </c>
      <c r="AF10" s="53">
        <f t="shared" si="11"/>
        <v>0.85526315789473684</v>
      </c>
    </row>
    <row r="11" spans="1:32" x14ac:dyDescent="0.25">
      <c r="A11" s="44" t="s">
        <v>2384</v>
      </c>
      <c r="B11" s="45" t="s">
        <v>42</v>
      </c>
      <c r="C11" s="46" t="s">
        <v>2385</v>
      </c>
      <c r="D11" s="45" t="s">
        <v>26</v>
      </c>
      <c r="E11" s="45" t="s">
        <v>2386</v>
      </c>
      <c r="F11" s="45" t="s">
        <v>28</v>
      </c>
      <c r="G11" s="45" t="s">
        <v>28</v>
      </c>
      <c r="H11" s="47">
        <v>1</v>
      </c>
      <c r="I11" s="47">
        <v>0</v>
      </c>
      <c r="J11" s="47">
        <v>3</v>
      </c>
      <c r="K11" s="47">
        <v>3</v>
      </c>
      <c r="L11" s="47">
        <v>3.297E-3</v>
      </c>
      <c r="M11" s="47">
        <f t="shared" si="1"/>
        <v>1312</v>
      </c>
      <c r="N11" s="47">
        <v>2</v>
      </c>
      <c r="O11" s="47">
        <v>1310</v>
      </c>
      <c r="P11" s="47">
        <v>910</v>
      </c>
      <c r="Q11" s="47">
        <v>0</v>
      </c>
      <c r="R11" s="47">
        <v>0</v>
      </c>
      <c r="S11" s="47">
        <f t="shared" si="2"/>
        <v>911</v>
      </c>
      <c r="T11" s="47">
        <v>0</v>
      </c>
      <c r="U11" s="47">
        <v>0</v>
      </c>
      <c r="V11" s="47">
        <v>2</v>
      </c>
      <c r="W11" s="47">
        <v>1</v>
      </c>
      <c r="X11" s="48">
        <f t="shared" si="3"/>
        <v>0.99847560975609762</v>
      </c>
      <c r="Y11" s="48">
        <f t="shared" si="4"/>
        <v>0</v>
      </c>
      <c r="Z11" s="48">
        <f t="shared" si="5"/>
        <v>1.5243902439024391E-3</v>
      </c>
      <c r="AA11" s="48">
        <f t="shared" si="6"/>
        <v>0.99890230515916578</v>
      </c>
      <c r="AB11" s="48">
        <f t="shared" si="7"/>
        <v>0</v>
      </c>
      <c r="AC11" s="48">
        <f t="shared" si="8"/>
        <v>1.0976948408342481E-3</v>
      </c>
      <c r="AD11" s="35">
        <f t="shared" si="9"/>
        <v>1.5243902439024391E-3</v>
      </c>
      <c r="AE11" s="35">
        <f t="shared" si="10"/>
        <v>2.1953896816684962E-3</v>
      </c>
      <c r="AF11" s="48">
        <f t="shared" si="11"/>
        <v>1</v>
      </c>
    </row>
    <row r="12" spans="1:32" x14ac:dyDescent="0.25">
      <c r="A12" s="44" t="s">
        <v>2441</v>
      </c>
      <c r="B12" s="45" t="s">
        <v>42</v>
      </c>
      <c r="C12" s="46" t="s">
        <v>2442</v>
      </c>
      <c r="D12" s="45" t="s">
        <v>26</v>
      </c>
      <c r="E12" s="45" t="s">
        <v>2443</v>
      </c>
      <c r="F12" s="45" t="s">
        <v>28</v>
      </c>
      <c r="G12" s="45" t="s">
        <v>28</v>
      </c>
      <c r="H12" s="47">
        <v>5</v>
      </c>
      <c r="I12" s="47">
        <v>0</v>
      </c>
      <c r="J12" s="47">
        <v>7</v>
      </c>
      <c r="K12" s="47">
        <v>8</v>
      </c>
      <c r="L12" s="47">
        <v>1.4363000000000001E-2</v>
      </c>
      <c r="M12" s="47">
        <f t="shared" si="1"/>
        <v>798</v>
      </c>
      <c r="N12" s="47">
        <v>2</v>
      </c>
      <c r="O12" s="47">
        <v>797</v>
      </c>
      <c r="P12" s="47">
        <v>557</v>
      </c>
      <c r="Q12" s="47">
        <v>0</v>
      </c>
      <c r="R12" s="47">
        <v>0</v>
      </c>
      <c r="S12" s="47">
        <f t="shared" si="2"/>
        <v>558</v>
      </c>
      <c r="T12" s="47">
        <v>0</v>
      </c>
      <c r="U12" s="47">
        <v>0</v>
      </c>
      <c r="V12" s="47">
        <v>1</v>
      </c>
      <c r="W12" s="47">
        <v>1</v>
      </c>
      <c r="X12" s="48">
        <f t="shared" si="3"/>
        <v>0.99874686716791983</v>
      </c>
      <c r="Y12" s="48">
        <f t="shared" si="4"/>
        <v>0</v>
      </c>
      <c r="Z12" s="48">
        <f t="shared" si="5"/>
        <v>1.2531328320802004E-3</v>
      </c>
      <c r="AA12" s="48">
        <f t="shared" si="6"/>
        <v>0.99820788530465954</v>
      </c>
      <c r="AB12" s="48">
        <f t="shared" si="7"/>
        <v>0</v>
      </c>
      <c r="AC12" s="48">
        <f t="shared" si="8"/>
        <v>1.7921146953405018E-3</v>
      </c>
      <c r="AD12" s="35">
        <f t="shared" si="9"/>
        <v>2.5062656641604009E-3</v>
      </c>
      <c r="AE12" s="35">
        <f t="shared" si="10"/>
        <v>3.5842293906810036E-3</v>
      </c>
      <c r="AF12" s="48">
        <f t="shared" si="11"/>
        <v>0.875</v>
      </c>
    </row>
    <row r="13" spans="1:32" x14ac:dyDescent="0.25">
      <c r="A13" s="44" t="s">
        <v>2041</v>
      </c>
      <c r="B13" s="45" t="s">
        <v>42</v>
      </c>
      <c r="C13" s="46" t="s">
        <v>2042</v>
      </c>
      <c r="D13" s="45" t="s">
        <v>26</v>
      </c>
      <c r="E13" s="45" t="s">
        <v>2043</v>
      </c>
      <c r="F13" s="45" t="s">
        <v>28</v>
      </c>
      <c r="G13" s="45" t="s">
        <v>28</v>
      </c>
      <c r="H13" s="47">
        <v>4</v>
      </c>
      <c r="I13" s="47">
        <v>0</v>
      </c>
      <c r="J13" s="47">
        <v>10</v>
      </c>
      <c r="K13" s="47">
        <v>11</v>
      </c>
      <c r="L13" s="47">
        <v>6.2570000000000004E-3</v>
      </c>
      <c r="M13" s="47">
        <f t="shared" si="1"/>
        <v>2430</v>
      </c>
      <c r="N13" s="47">
        <v>8</v>
      </c>
      <c r="O13" s="47">
        <v>2425</v>
      </c>
      <c r="P13" s="47">
        <v>1758</v>
      </c>
      <c r="Q13" s="47">
        <v>0</v>
      </c>
      <c r="R13" s="47">
        <v>0</v>
      </c>
      <c r="S13" s="47">
        <f t="shared" si="2"/>
        <v>1763</v>
      </c>
      <c r="T13" s="47">
        <v>1</v>
      </c>
      <c r="U13" s="47">
        <v>1</v>
      </c>
      <c r="V13" s="47">
        <v>5</v>
      </c>
      <c r="W13" s="47">
        <v>5</v>
      </c>
      <c r="X13" s="48">
        <f t="shared" si="3"/>
        <v>0.99794238683127567</v>
      </c>
      <c r="Y13" s="48">
        <f t="shared" si="4"/>
        <v>0</v>
      </c>
      <c r="Z13" s="48">
        <f t="shared" si="5"/>
        <v>2.05761316872428E-3</v>
      </c>
      <c r="AA13" s="48">
        <f t="shared" si="6"/>
        <v>0.99716392512762342</v>
      </c>
      <c r="AB13" s="48">
        <f t="shared" si="7"/>
        <v>0</v>
      </c>
      <c r="AC13" s="48">
        <f t="shared" si="8"/>
        <v>2.8360748723766306E-3</v>
      </c>
      <c r="AD13" s="35">
        <f t="shared" si="9"/>
        <v>3.2921810699588477E-3</v>
      </c>
      <c r="AE13" s="35">
        <f t="shared" si="10"/>
        <v>4.5377197958026095E-3</v>
      </c>
      <c r="AF13" s="48">
        <f t="shared" si="11"/>
        <v>0.90909090909090906</v>
      </c>
    </row>
    <row r="14" spans="1:32" x14ac:dyDescent="0.25">
      <c r="A14" s="44" t="s">
        <v>2249</v>
      </c>
      <c r="B14" s="45" t="s">
        <v>42</v>
      </c>
      <c r="C14" s="46" t="s">
        <v>2250</v>
      </c>
      <c r="D14" s="45" t="s">
        <v>26</v>
      </c>
      <c r="E14" s="45" t="s">
        <v>2251</v>
      </c>
      <c r="F14" s="45" t="s">
        <v>28</v>
      </c>
      <c r="G14" s="45" t="s">
        <v>28</v>
      </c>
      <c r="H14" s="47">
        <v>25</v>
      </c>
      <c r="I14" s="47">
        <v>1</v>
      </c>
      <c r="J14" s="47">
        <v>23</v>
      </c>
      <c r="K14" s="47">
        <v>26</v>
      </c>
      <c r="L14" s="47">
        <v>2.0124E-2</v>
      </c>
      <c r="M14" s="47">
        <f t="shared" si="1"/>
        <v>1922</v>
      </c>
      <c r="N14" s="47">
        <v>7</v>
      </c>
      <c r="O14" s="47">
        <v>1917</v>
      </c>
      <c r="P14" s="47">
        <v>1292</v>
      </c>
      <c r="Q14" s="47">
        <v>0</v>
      </c>
      <c r="R14" s="47">
        <v>0</v>
      </c>
      <c r="S14" s="47">
        <f t="shared" si="2"/>
        <v>1296</v>
      </c>
      <c r="T14" s="47">
        <v>2</v>
      </c>
      <c r="U14" s="47">
        <v>0</v>
      </c>
      <c r="V14" s="47">
        <v>5</v>
      </c>
      <c r="W14" s="47">
        <v>4</v>
      </c>
      <c r="X14" s="48">
        <f t="shared" si="3"/>
        <v>0.9973985431841832</v>
      </c>
      <c r="Y14" s="48">
        <f t="shared" si="4"/>
        <v>0</v>
      </c>
      <c r="Z14" s="48">
        <f t="shared" si="5"/>
        <v>2.6014568158168575E-3</v>
      </c>
      <c r="AA14" s="48">
        <f t="shared" si="6"/>
        <v>0.99691358024691357</v>
      </c>
      <c r="AB14" s="48">
        <f t="shared" si="7"/>
        <v>0</v>
      </c>
      <c r="AC14" s="48">
        <f t="shared" si="8"/>
        <v>3.0864197530864196E-3</v>
      </c>
      <c r="AD14" s="35">
        <f t="shared" si="9"/>
        <v>3.6420395421436005E-3</v>
      </c>
      <c r="AE14" s="35">
        <f t="shared" si="10"/>
        <v>5.4012345679012343E-3</v>
      </c>
      <c r="AF14" s="48">
        <f t="shared" si="11"/>
        <v>0.88461538461538458</v>
      </c>
    </row>
    <row r="15" spans="1:32" x14ac:dyDescent="0.25">
      <c r="A15" s="44" t="s">
        <v>2306</v>
      </c>
      <c r="B15" s="45" t="s">
        <v>42</v>
      </c>
      <c r="C15" s="46" t="s">
        <v>2307</v>
      </c>
      <c r="D15" s="45" t="s">
        <v>26</v>
      </c>
      <c r="E15" s="45" t="s">
        <v>2308</v>
      </c>
      <c r="F15" s="45" t="s">
        <v>28</v>
      </c>
      <c r="G15" s="45" t="s">
        <v>28</v>
      </c>
      <c r="H15" s="47">
        <v>13</v>
      </c>
      <c r="I15" s="47">
        <v>1</v>
      </c>
      <c r="J15" s="47">
        <v>15</v>
      </c>
      <c r="K15" s="47">
        <v>16</v>
      </c>
      <c r="L15" s="47">
        <v>1.3913E-2</v>
      </c>
      <c r="M15" s="47">
        <f t="shared" si="1"/>
        <v>1618</v>
      </c>
      <c r="N15" s="47">
        <v>6</v>
      </c>
      <c r="O15" s="47">
        <v>1611</v>
      </c>
      <c r="P15" s="47">
        <v>1150</v>
      </c>
      <c r="Q15" s="47">
        <v>0</v>
      </c>
      <c r="R15" s="47">
        <v>0</v>
      </c>
      <c r="S15" s="47">
        <f t="shared" si="2"/>
        <v>1156</v>
      </c>
      <c r="T15" s="47">
        <v>2</v>
      </c>
      <c r="U15" s="47">
        <v>0</v>
      </c>
      <c r="V15" s="47">
        <v>7</v>
      </c>
      <c r="W15" s="47">
        <v>6</v>
      </c>
      <c r="X15" s="48">
        <f t="shared" si="3"/>
        <v>0.99567367119901118</v>
      </c>
      <c r="Y15" s="48">
        <f t="shared" si="4"/>
        <v>0</v>
      </c>
      <c r="Z15" s="48">
        <f t="shared" si="5"/>
        <v>4.326328800988875E-3</v>
      </c>
      <c r="AA15" s="48">
        <f t="shared" si="6"/>
        <v>0.99480968858131491</v>
      </c>
      <c r="AB15" s="48">
        <f t="shared" si="7"/>
        <v>0</v>
      </c>
      <c r="AC15" s="48">
        <f t="shared" si="8"/>
        <v>5.1903114186851208E-3</v>
      </c>
      <c r="AD15" s="35">
        <f t="shared" si="9"/>
        <v>3.708281829419036E-3</v>
      </c>
      <c r="AE15" s="35">
        <f t="shared" si="10"/>
        <v>5.1903114186851208E-3</v>
      </c>
      <c r="AF15" s="48">
        <f t="shared" si="11"/>
        <v>0.9375</v>
      </c>
    </row>
    <row r="16" spans="1:32" x14ac:dyDescent="0.25">
      <c r="A16" s="44" t="s">
        <v>2403</v>
      </c>
      <c r="B16" s="45" t="s">
        <v>42</v>
      </c>
      <c r="C16" s="46" t="s">
        <v>2404</v>
      </c>
      <c r="D16" s="45" t="s">
        <v>26</v>
      </c>
      <c r="E16" s="45" t="s">
        <v>2405</v>
      </c>
      <c r="F16" s="45" t="s">
        <v>28</v>
      </c>
      <c r="G16" s="45" t="s">
        <v>28</v>
      </c>
      <c r="H16" s="47">
        <v>11</v>
      </c>
      <c r="I16" s="47">
        <v>1</v>
      </c>
      <c r="J16" s="47">
        <v>13</v>
      </c>
      <c r="K16" s="47">
        <v>14</v>
      </c>
      <c r="L16" s="47">
        <v>1.7284000000000001E-2</v>
      </c>
      <c r="M16" s="47">
        <f t="shared" si="1"/>
        <v>1221</v>
      </c>
      <c r="N16" s="47">
        <v>5</v>
      </c>
      <c r="O16" s="47">
        <v>1131</v>
      </c>
      <c r="P16" s="47">
        <v>810</v>
      </c>
      <c r="Q16" s="47">
        <v>0</v>
      </c>
      <c r="R16" s="47">
        <v>0</v>
      </c>
      <c r="S16" s="47">
        <f t="shared" si="2"/>
        <v>871</v>
      </c>
      <c r="T16" s="47">
        <v>0</v>
      </c>
      <c r="U16" s="47">
        <v>1</v>
      </c>
      <c r="V16" s="47">
        <v>90</v>
      </c>
      <c r="W16" s="47">
        <v>61</v>
      </c>
      <c r="X16" s="48">
        <f t="shared" si="3"/>
        <v>0.92628992628992624</v>
      </c>
      <c r="Y16" s="48">
        <f t="shared" si="4"/>
        <v>0</v>
      </c>
      <c r="Z16" s="48">
        <f t="shared" si="5"/>
        <v>7.3710073710073709E-2</v>
      </c>
      <c r="AA16" s="48">
        <f t="shared" si="6"/>
        <v>0.9299655568312285</v>
      </c>
      <c r="AB16" s="48">
        <f t="shared" si="7"/>
        <v>0</v>
      </c>
      <c r="AC16" s="48">
        <f t="shared" si="8"/>
        <v>7.0034443168771526E-2</v>
      </c>
      <c r="AD16" s="35">
        <f t="shared" si="9"/>
        <v>4.095004095004095E-3</v>
      </c>
      <c r="AE16" s="35">
        <f t="shared" si="10"/>
        <v>5.7405281285878304E-3</v>
      </c>
      <c r="AF16" s="48">
        <f t="shared" si="11"/>
        <v>0.9285714285714286</v>
      </c>
    </row>
    <row r="17" spans="1:32" x14ac:dyDescent="0.25">
      <c r="A17" s="44" t="s">
        <v>2439</v>
      </c>
      <c r="B17" s="45" t="s">
        <v>42</v>
      </c>
      <c r="C17" s="46" t="s">
        <v>2440</v>
      </c>
      <c r="D17" s="45" t="s">
        <v>26</v>
      </c>
      <c r="E17" s="45" t="s">
        <v>2341</v>
      </c>
      <c r="F17" s="45" t="s">
        <v>28</v>
      </c>
      <c r="G17" s="45" t="s">
        <v>28</v>
      </c>
      <c r="H17" s="47">
        <v>7</v>
      </c>
      <c r="I17" s="47">
        <v>0</v>
      </c>
      <c r="J17" s="47">
        <v>16</v>
      </c>
      <c r="K17" s="47">
        <v>17</v>
      </c>
      <c r="L17" s="47">
        <v>2.6898999999999999E-2</v>
      </c>
      <c r="M17" s="47">
        <f t="shared" si="1"/>
        <v>940</v>
      </c>
      <c r="N17" s="47">
        <v>4</v>
      </c>
      <c r="O17" s="47">
        <v>936</v>
      </c>
      <c r="P17" s="47">
        <v>632</v>
      </c>
      <c r="Q17" s="47">
        <v>0</v>
      </c>
      <c r="R17" s="47">
        <v>0</v>
      </c>
      <c r="S17" s="47">
        <f t="shared" si="2"/>
        <v>635</v>
      </c>
      <c r="T17" s="47">
        <v>5</v>
      </c>
      <c r="U17" s="47">
        <v>1</v>
      </c>
      <c r="V17" s="47">
        <v>4</v>
      </c>
      <c r="W17" s="47">
        <v>3</v>
      </c>
      <c r="X17" s="48">
        <f t="shared" si="3"/>
        <v>0.99574468085106382</v>
      </c>
      <c r="Y17" s="48">
        <f t="shared" si="4"/>
        <v>0</v>
      </c>
      <c r="Z17" s="48">
        <f t="shared" si="5"/>
        <v>4.2553191489361703E-3</v>
      </c>
      <c r="AA17" s="48">
        <f t="shared" si="6"/>
        <v>0.99527559055118109</v>
      </c>
      <c r="AB17" s="48">
        <f t="shared" si="7"/>
        <v>0</v>
      </c>
      <c r="AC17" s="48">
        <f t="shared" si="8"/>
        <v>4.7244094488188976E-3</v>
      </c>
      <c r="AD17" s="35">
        <f t="shared" si="9"/>
        <v>4.2553191489361703E-3</v>
      </c>
      <c r="AE17" s="35">
        <f t="shared" si="10"/>
        <v>6.2992125984251968E-3</v>
      </c>
      <c r="AF17" s="48">
        <f t="shared" si="11"/>
        <v>0.94117647058823528</v>
      </c>
    </row>
    <row r="18" spans="1:32" x14ac:dyDescent="0.25">
      <c r="A18" s="44" t="s">
        <v>1647</v>
      </c>
      <c r="B18" s="45" t="s">
        <v>42</v>
      </c>
      <c r="C18" s="46" t="s">
        <v>1648</v>
      </c>
      <c r="D18" s="45" t="s">
        <v>26</v>
      </c>
      <c r="E18" s="45" t="s">
        <v>1649</v>
      </c>
      <c r="F18" s="45" t="s">
        <v>28</v>
      </c>
      <c r="G18" s="45" t="s">
        <v>28</v>
      </c>
      <c r="H18" s="47">
        <v>30</v>
      </c>
      <c r="I18" s="47">
        <v>1</v>
      </c>
      <c r="J18" s="47">
        <v>42</v>
      </c>
      <c r="K18" s="47">
        <v>46</v>
      </c>
      <c r="L18" s="47">
        <v>1.7011999999999999E-2</v>
      </c>
      <c r="M18" s="47">
        <f t="shared" si="1"/>
        <v>3835</v>
      </c>
      <c r="N18" s="47">
        <v>17</v>
      </c>
      <c r="O18" s="47">
        <v>3809</v>
      </c>
      <c r="P18" s="47">
        <v>2704</v>
      </c>
      <c r="Q18" s="47">
        <v>0</v>
      </c>
      <c r="R18" s="47">
        <v>0</v>
      </c>
      <c r="S18" s="47">
        <f t="shared" si="2"/>
        <v>2719</v>
      </c>
      <c r="T18" s="47">
        <v>13</v>
      </c>
      <c r="U18" s="47">
        <v>0</v>
      </c>
      <c r="V18" s="47">
        <v>26</v>
      </c>
      <c r="W18" s="47">
        <v>15</v>
      </c>
      <c r="X18" s="48">
        <f t="shared" si="3"/>
        <v>0.99322033898305084</v>
      </c>
      <c r="Y18" s="48">
        <f t="shared" si="4"/>
        <v>0</v>
      </c>
      <c r="Z18" s="48">
        <f t="shared" si="5"/>
        <v>6.7796610169491523E-3</v>
      </c>
      <c r="AA18" s="48">
        <f t="shared" si="6"/>
        <v>0.99448326590658331</v>
      </c>
      <c r="AB18" s="48">
        <f t="shared" si="7"/>
        <v>0</v>
      </c>
      <c r="AC18" s="48">
        <f t="shared" si="8"/>
        <v>5.5167340934166977E-3</v>
      </c>
      <c r="AD18" s="35">
        <f t="shared" si="9"/>
        <v>4.4328552803129077E-3</v>
      </c>
      <c r="AE18" s="35">
        <f t="shared" si="10"/>
        <v>6.2522986392055903E-3</v>
      </c>
      <c r="AF18" s="48">
        <f t="shared" si="11"/>
        <v>0.91304347826086951</v>
      </c>
    </row>
    <row r="19" spans="1:32" x14ac:dyDescent="0.25">
      <c r="A19" s="44" t="s">
        <v>2333</v>
      </c>
      <c r="B19" s="45" t="s">
        <v>42</v>
      </c>
      <c r="C19" s="46" t="s">
        <v>2334</v>
      </c>
      <c r="D19" s="45" t="s">
        <v>26</v>
      </c>
      <c r="E19" s="45" t="s">
        <v>2335</v>
      </c>
      <c r="F19" s="45" t="s">
        <v>28</v>
      </c>
      <c r="G19" s="45" t="s">
        <v>28</v>
      </c>
      <c r="H19" s="47">
        <v>2</v>
      </c>
      <c r="I19" s="47">
        <v>0</v>
      </c>
      <c r="J19" s="47">
        <v>8</v>
      </c>
      <c r="K19" s="47">
        <v>9</v>
      </c>
      <c r="L19" s="47">
        <v>8.1670000000000006E-3</v>
      </c>
      <c r="M19" s="47">
        <f t="shared" si="1"/>
        <v>1501</v>
      </c>
      <c r="N19" s="47">
        <v>7</v>
      </c>
      <c r="O19" s="47">
        <v>1501</v>
      </c>
      <c r="P19" s="47">
        <v>1102</v>
      </c>
      <c r="Q19" s="47">
        <v>0</v>
      </c>
      <c r="R19" s="47">
        <v>0</v>
      </c>
      <c r="S19" s="47">
        <f t="shared" si="2"/>
        <v>1102</v>
      </c>
      <c r="T19" s="47">
        <v>0</v>
      </c>
      <c r="U19" s="47">
        <v>0</v>
      </c>
      <c r="V19" s="47">
        <v>0</v>
      </c>
      <c r="W19" s="47">
        <v>0</v>
      </c>
      <c r="X19" s="48">
        <f t="shared" si="3"/>
        <v>1</v>
      </c>
      <c r="Y19" s="48">
        <f t="shared" si="4"/>
        <v>0</v>
      </c>
      <c r="Z19" s="48">
        <f t="shared" si="5"/>
        <v>0</v>
      </c>
      <c r="AA19" s="48">
        <f t="shared" si="6"/>
        <v>1</v>
      </c>
      <c r="AB19" s="48">
        <f t="shared" si="7"/>
        <v>0</v>
      </c>
      <c r="AC19" s="48">
        <f t="shared" si="8"/>
        <v>0</v>
      </c>
      <c r="AD19" s="35">
        <f t="shared" si="9"/>
        <v>4.6635576282478344E-3</v>
      </c>
      <c r="AE19" s="35">
        <f t="shared" si="10"/>
        <v>6.3520871143375682E-3</v>
      </c>
      <c r="AF19" s="48">
        <f t="shared" si="11"/>
        <v>0.88888888888888884</v>
      </c>
    </row>
    <row r="20" spans="1:32" x14ac:dyDescent="0.25">
      <c r="A20" s="44" t="s">
        <v>2264</v>
      </c>
      <c r="B20" s="45" t="s">
        <v>42</v>
      </c>
      <c r="C20" s="46" t="s">
        <v>2265</v>
      </c>
      <c r="D20" s="45" t="s">
        <v>26</v>
      </c>
      <c r="E20" s="45" t="s">
        <v>2266</v>
      </c>
      <c r="F20" s="45" t="s">
        <v>28</v>
      </c>
      <c r="G20" s="45" t="s">
        <v>28</v>
      </c>
      <c r="H20" s="47">
        <v>8</v>
      </c>
      <c r="I20" s="47">
        <v>0</v>
      </c>
      <c r="J20" s="47">
        <v>15</v>
      </c>
      <c r="K20" s="47">
        <v>17</v>
      </c>
      <c r="L20" s="47">
        <v>1.3514E-2</v>
      </c>
      <c r="M20" s="47">
        <f t="shared" si="1"/>
        <v>2051</v>
      </c>
      <c r="N20" s="47">
        <v>10</v>
      </c>
      <c r="O20" s="47">
        <v>1771</v>
      </c>
      <c r="P20" s="47">
        <v>1258</v>
      </c>
      <c r="Q20" s="47">
        <v>0</v>
      </c>
      <c r="R20" s="47">
        <v>0</v>
      </c>
      <c r="S20" s="47">
        <f t="shared" si="2"/>
        <v>1451</v>
      </c>
      <c r="T20" s="47">
        <v>1</v>
      </c>
      <c r="U20" s="47">
        <v>1</v>
      </c>
      <c r="V20" s="47">
        <v>280</v>
      </c>
      <c r="W20" s="47">
        <v>193</v>
      </c>
      <c r="X20" s="48">
        <f t="shared" si="3"/>
        <v>0.86348122866894195</v>
      </c>
      <c r="Y20" s="48">
        <f t="shared" si="4"/>
        <v>0</v>
      </c>
      <c r="Z20" s="48">
        <f t="shared" si="5"/>
        <v>0.13651877133105803</v>
      </c>
      <c r="AA20" s="48">
        <f t="shared" si="6"/>
        <v>0.86698828394210892</v>
      </c>
      <c r="AB20" s="48">
        <f t="shared" si="7"/>
        <v>0</v>
      </c>
      <c r="AC20" s="48">
        <f t="shared" si="8"/>
        <v>0.13301171605789111</v>
      </c>
      <c r="AD20" s="35">
        <f t="shared" si="9"/>
        <v>4.8756704046806435E-3</v>
      </c>
      <c r="AE20" s="35">
        <f t="shared" si="10"/>
        <v>6.8917987594762234E-3</v>
      </c>
      <c r="AF20" s="48">
        <f t="shared" si="11"/>
        <v>0.88235294117647056</v>
      </c>
    </row>
    <row r="21" spans="1:32" x14ac:dyDescent="0.25">
      <c r="A21" s="44" t="s">
        <v>1419</v>
      </c>
      <c r="B21" s="45" t="s">
        <v>42</v>
      </c>
      <c r="C21" s="46" t="s">
        <v>1420</v>
      </c>
      <c r="D21" s="45" t="s">
        <v>26</v>
      </c>
      <c r="E21" s="45" t="s">
        <v>1421</v>
      </c>
      <c r="F21" s="45" t="s">
        <v>28</v>
      </c>
      <c r="G21" s="45" t="s">
        <v>28</v>
      </c>
      <c r="H21" s="47">
        <v>148</v>
      </c>
      <c r="I21" s="47">
        <v>8</v>
      </c>
      <c r="J21" s="47">
        <v>143</v>
      </c>
      <c r="K21" s="47">
        <v>156</v>
      </c>
      <c r="L21" s="47">
        <v>4.5362E-2</v>
      </c>
      <c r="M21" s="47">
        <f t="shared" si="1"/>
        <v>5066</v>
      </c>
      <c r="N21" s="47">
        <v>26</v>
      </c>
      <c r="O21" s="47">
        <v>4818</v>
      </c>
      <c r="P21" s="47">
        <v>3439</v>
      </c>
      <c r="Q21" s="47">
        <v>0</v>
      </c>
      <c r="R21" s="47">
        <v>0</v>
      </c>
      <c r="S21" s="47">
        <f t="shared" si="2"/>
        <v>3595</v>
      </c>
      <c r="T21" s="47">
        <v>12</v>
      </c>
      <c r="U21" s="47">
        <v>3</v>
      </c>
      <c r="V21" s="47">
        <v>248</v>
      </c>
      <c r="W21" s="47">
        <v>156</v>
      </c>
      <c r="X21" s="48">
        <f t="shared" si="3"/>
        <v>0.95104619028819581</v>
      </c>
      <c r="Y21" s="48">
        <f t="shared" si="4"/>
        <v>0</v>
      </c>
      <c r="Z21" s="48">
        <f t="shared" si="5"/>
        <v>4.8953809711804186E-2</v>
      </c>
      <c r="AA21" s="48">
        <f t="shared" si="6"/>
        <v>0.95660639777468703</v>
      </c>
      <c r="AB21" s="48">
        <f t="shared" si="7"/>
        <v>0</v>
      </c>
      <c r="AC21" s="48">
        <f t="shared" si="8"/>
        <v>4.3393602225312931E-2</v>
      </c>
      <c r="AD21" s="35">
        <f t="shared" si="9"/>
        <v>5.1322542439794713E-3</v>
      </c>
      <c r="AE21" s="35">
        <f t="shared" si="10"/>
        <v>7.2322670375521555E-3</v>
      </c>
      <c r="AF21" s="48">
        <f t="shared" si="11"/>
        <v>0.91666666666666663</v>
      </c>
    </row>
    <row r="22" spans="1:32" x14ac:dyDescent="0.25">
      <c r="A22" s="2" t="s">
        <v>2296</v>
      </c>
      <c r="B22" s="3" t="s">
        <v>42</v>
      </c>
      <c r="C22" s="4" t="s">
        <v>2297</v>
      </c>
      <c r="D22" s="3" t="s">
        <v>26</v>
      </c>
      <c r="E22" s="3" t="s">
        <v>1421</v>
      </c>
      <c r="F22" s="3" t="s">
        <v>28</v>
      </c>
      <c r="G22" s="3" t="s">
        <v>28</v>
      </c>
      <c r="H22" s="5">
        <v>50</v>
      </c>
      <c r="I22" s="5">
        <v>4</v>
      </c>
      <c r="J22" s="5">
        <v>44</v>
      </c>
      <c r="K22" s="5">
        <v>51</v>
      </c>
      <c r="L22" s="5">
        <v>4.3146999999999998E-2</v>
      </c>
      <c r="M22" s="5">
        <f t="shared" si="1"/>
        <v>1619</v>
      </c>
      <c r="N22" s="5">
        <v>9</v>
      </c>
      <c r="O22" s="5">
        <v>1605</v>
      </c>
      <c r="P22" s="5">
        <v>1182</v>
      </c>
      <c r="Q22" s="5">
        <v>0</v>
      </c>
      <c r="R22" s="5">
        <v>0</v>
      </c>
      <c r="S22" s="5">
        <f t="shared" si="2"/>
        <v>1194</v>
      </c>
      <c r="T22" s="5">
        <v>2</v>
      </c>
      <c r="U22" s="5">
        <v>0</v>
      </c>
      <c r="V22" s="5">
        <v>14</v>
      </c>
      <c r="W22" s="5">
        <v>12</v>
      </c>
      <c r="X22" s="37">
        <f t="shared" si="3"/>
        <v>0.99135268684373068</v>
      </c>
      <c r="Y22" s="37">
        <f t="shared" si="4"/>
        <v>0</v>
      </c>
      <c r="Z22" s="37">
        <f t="shared" si="5"/>
        <v>8.6473131562693015E-3</v>
      </c>
      <c r="AA22" s="37">
        <f t="shared" si="6"/>
        <v>0.98994974874371855</v>
      </c>
      <c r="AB22" s="37">
        <f t="shared" si="7"/>
        <v>0</v>
      </c>
      <c r="AC22" s="37">
        <f t="shared" si="8"/>
        <v>1.0050251256281407E-2</v>
      </c>
      <c r="AD22" s="36">
        <f t="shared" si="9"/>
        <v>5.5589870290302656E-3</v>
      </c>
      <c r="AE22" s="36">
        <f t="shared" si="10"/>
        <v>7.537688442211055E-3</v>
      </c>
      <c r="AF22" s="37">
        <f t="shared" si="11"/>
        <v>0.86274509803921573</v>
      </c>
    </row>
    <row r="23" spans="1:32" x14ac:dyDescent="0.25">
      <c r="A23" s="2" t="s">
        <v>2279</v>
      </c>
      <c r="B23" s="3" t="s">
        <v>42</v>
      </c>
      <c r="C23" s="4" t="s">
        <v>2280</v>
      </c>
      <c r="D23" s="3" t="s">
        <v>26</v>
      </c>
      <c r="E23" s="3" t="s">
        <v>2281</v>
      </c>
      <c r="F23" s="3" t="s">
        <v>28</v>
      </c>
      <c r="G23" s="3" t="s">
        <v>28</v>
      </c>
      <c r="H23" s="5">
        <v>10</v>
      </c>
      <c r="I23" s="5">
        <v>1</v>
      </c>
      <c r="J23" s="5">
        <v>17</v>
      </c>
      <c r="K23" s="5">
        <v>20</v>
      </c>
      <c r="L23" s="5">
        <v>1.6352999999999999E-2</v>
      </c>
      <c r="M23" s="5">
        <f t="shared" si="1"/>
        <v>1747</v>
      </c>
      <c r="N23" s="5">
        <v>10</v>
      </c>
      <c r="O23" s="5">
        <v>1664</v>
      </c>
      <c r="P23" s="5">
        <v>1223</v>
      </c>
      <c r="Q23" s="5">
        <v>0</v>
      </c>
      <c r="R23" s="5">
        <v>0</v>
      </c>
      <c r="S23" s="5">
        <f t="shared" si="2"/>
        <v>1287</v>
      </c>
      <c r="T23" s="5">
        <v>0</v>
      </c>
      <c r="U23" s="5">
        <v>1</v>
      </c>
      <c r="V23" s="5">
        <v>83</v>
      </c>
      <c r="W23" s="5">
        <v>64</v>
      </c>
      <c r="X23" s="37">
        <f t="shared" si="3"/>
        <v>0.95248998282770458</v>
      </c>
      <c r="Y23" s="37">
        <f t="shared" si="4"/>
        <v>0</v>
      </c>
      <c r="Z23" s="37">
        <f t="shared" si="5"/>
        <v>4.751001717229536E-2</v>
      </c>
      <c r="AA23" s="37">
        <f t="shared" si="6"/>
        <v>0.95027195027195022</v>
      </c>
      <c r="AB23" s="37">
        <f t="shared" si="7"/>
        <v>0</v>
      </c>
      <c r="AC23" s="37">
        <f t="shared" si="8"/>
        <v>4.9728049728049728E-2</v>
      </c>
      <c r="AD23" s="36">
        <f t="shared" si="9"/>
        <v>5.7240984544934172E-3</v>
      </c>
      <c r="AE23" s="36">
        <f t="shared" si="10"/>
        <v>7.77000777000777E-3</v>
      </c>
      <c r="AF23" s="37">
        <f t="shared" si="11"/>
        <v>0.85</v>
      </c>
    </row>
    <row r="24" spans="1:32" x14ac:dyDescent="0.25">
      <c r="A24" s="2" t="s">
        <v>2339</v>
      </c>
      <c r="B24" s="3" t="s">
        <v>42</v>
      </c>
      <c r="C24" s="4" t="s">
        <v>2340</v>
      </c>
      <c r="D24" s="3" t="s">
        <v>26</v>
      </c>
      <c r="E24" s="3" t="s">
        <v>2341</v>
      </c>
      <c r="F24" s="3" t="s">
        <v>28</v>
      </c>
      <c r="G24" s="3" t="s">
        <v>28</v>
      </c>
      <c r="H24" s="5">
        <v>17</v>
      </c>
      <c r="I24" s="5">
        <v>0</v>
      </c>
      <c r="J24" s="5">
        <v>33</v>
      </c>
      <c r="K24" s="5">
        <v>42</v>
      </c>
      <c r="L24" s="5">
        <v>3.8426000000000002E-2</v>
      </c>
      <c r="M24" s="5">
        <f t="shared" si="1"/>
        <v>1720</v>
      </c>
      <c r="N24" s="5">
        <v>10</v>
      </c>
      <c r="O24" s="5">
        <v>1617</v>
      </c>
      <c r="P24" s="5">
        <v>1093</v>
      </c>
      <c r="Q24" s="5">
        <v>0</v>
      </c>
      <c r="R24" s="5">
        <v>0</v>
      </c>
      <c r="S24" s="5">
        <f t="shared" si="2"/>
        <v>1160</v>
      </c>
      <c r="T24" s="5">
        <v>14</v>
      </c>
      <c r="U24" s="5">
        <v>4</v>
      </c>
      <c r="V24" s="5">
        <v>103</v>
      </c>
      <c r="W24" s="5">
        <v>67</v>
      </c>
      <c r="X24" s="37">
        <f t="shared" si="3"/>
        <v>0.94011627906976747</v>
      </c>
      <c r="Y24" s="37">
        <f t="shared" si="4"/>
        <v>0</v>
      </c>
      <c r="Z24" s="37">
        <f t="shared" si="5"/>
        <v>5.9883720930232559E-2</v>
      </c>
      <c r="AA24" s="37">
        <f t="shared" si="6"/>
        <v>0.9422413793103448</v>
      </c>
      <c r="AB24" s="37">
        <f t="shared" si="7"/>
        <v>0</v>
      </c>
      <c r="AC24" s="37">
        <f t="shared" si="8"/>
        <v>5.775862068965517E-2</v>
      </c>
      <c r="AD24" s="36">
        <f t="shared" si="9"/>
        <v>5.8139534883720929E-3</v>
      </c>
      <c r="AE24" s="36">
        <f t="shared" si="10"/>
        <v>8.6206896551724137E-3</v>
      </c>
      <c r="AF24" s="37">
        <f t="shared" si="11"/>
        <v>0.7857142857142857</v>
      </c>
    </row>
    <row r="25" spans="1:32" x14ac:dyDescent="0.25">
      <c r="A25" s="2" t="s">
        <v>1223</v>
      </c>
      <c r="B25" s="3" t="s">
        <v>42</v>
      </c>
      <c r="C25" s="4" t="s">
        <v>1224</v>
      </c>
      <c r="D25" s="3" t="s">
        <v>26</v>
      </c>
      <c r="E25" s="3" t="s">
        <v>1225</v>
      </c>
      <c r="F25" s="3" t="s">
        <v>28</v>
      </c>
      <c r="G25" s="3" t="s">
        <v>28</v>
      </c>
      <c r="H25" s="5">
        <v>119</v>
      </c>
      <c r="I25" s="5">
        <v>4</v>
      </c>
      <c r="J25" s="5">
        <v>110</v>
      </c>
      <c r="K25" s="5">
        <v>163</v>
      </c>
      <c r="L25" s="5">
        <v>3.8920999999999997E-2</v>
      </c>
      <c r="M25" s="5">
        <f t="shared" si="1"/>
        <v>7484</v>
      </c>
      <c r="N25" s="5">
        <v>44</v>
      </c>
      <c r="O25" s="5">
        <v>6121</v>
      </c>
      <c r="P25" s="5">
        <v>4188</v>
      </c>
      <c r="Q25" s="5">
        <v>0</v>
      </c>
      <c r="R25" s="5">
        <v>0</v>
      </c>
      <c r="S25" s="5">
        <f t="shared" si="2"/>
        <v>5094</v>
      </c>
      <c r="T25" s="5">
        <v>23</v>
      </c>
      <c r="U25" s="5">
        <v>13</v>
      </c>
      <c r="V25" s="5">
        <v>1363</v>
      </c>
      <c r="W25" s="5">
        <v>906</v>
      </c>
      <c r="X25" s="37">
        <f t="shared" si="3"/>
        <v>0.81787814003206838</v>
      </c>
      <c r="Y25" s="37">
        <f t="shared" si="4"/>
        <v>0</v>
      </c>
      <c r="Z25" s="37">
        <f t="shared" si="5"/>
        <v>0.18212185996793159</v>
      </c>
      <c r="AA25" s="37">
        <f t="shared" si="6"/>
        <v>0.82214369846878677</v>
      </c>
      <c r="AB25" s="37">
        <f t="shared" si="7"/>
        <v>0</v>
      </c>
      <c r="AC25" s="37">
        <f t="shared" si="8"/>
        <v>0.17785630153121318</v>
      </c>
      <c r="AD25" s="36">
        <f t="shared" si="9"/>
        <v>5.8792089791555322E-3</v>
      </c>
      <c r="AE25" s="36">
        <f t="shared" si="10"/>
        <v>8.6376128778955629E-3</v>
      </c>
      <c r="AF25" s="37">
        <f t="shared" si="11"/>
        <v>0.67484662576687116</v>
      </c>
    </row>
    <row r="26" spans="1:32" x14ac:dyDescent="0.25">
      <c r="A26" s="2" t="s">
        <v>1548</v>
      </c>
      <c r="B26" s="3" t="s">
        <v>42</v>
      </c>
      <c r="C26" s="4" t="s">
        <v>1549</v>
      </c>
      <c r="D26" s="3" t="s">
        <v>26</v>
      </c>
      <c r="E26" s="3" t="s">
        <v>1550</v>
      </c>
      <c r="F26" s="3" t="s">
        <v>28</v>
      </c>
      <c r="G26" s="3" t="s">
        <v>28</v>
      </c>
      <c r="H26" s="5">
        <v>83</v>
      </c>
      <c r="I26" s="5">
        <v>1</v>
      </c>
      <c r="J26" s="5">
        <v>103</v>
      </c>
      <c r="K26" s="5">
        <v>124</v>
      </c>
      <c r="L26" s="5">
        <v>4.0776E-2</v>
      </c>
      <c r="M26" s="5">
        <f t="shared" si="1"/>
        <v>5289</v>
      </c>
      <c r="N26" s="5">
        <v>33</v>
      </c>
      <c r="O26" s="5">
        <v>4407</v>
      </c>
      <c r="P26" s="5">
        <v>3041</v>
      </c>
      <c r="Q26" s="5">
        <v>0</v>
      </c>
      <c r="R26" s="5">
        <v>0</v>
      </c>
      <c r="S26" s="5">
        <f t="shared" si="2"/>
        <v>3657</v>
      </c>
      <c r="T26" s="5">
        <v>13</v>
      </c>
      <c r="U26" s="5">
        <v>14</v>
      </c>
      <c r="V26" s="5">
        <v>882</v>
      </c>
      <c r="W26" s="5">
        <v>616</v>
      </c>
      <c r="X26" s="37">
        <f t="shared" si="3"/>
        <v>0.83323879750425411</v>
      </c>
      <c r="Y26" s="37">
        <f t="shared" si="4"/>
        <v>0</v>
      </c>
      <c r="Z26" s="37">
        <f t="shared" si="5"/>
        <v>0.16676120249574589</v>
      </c>
      <c r="AA26" s="37">
        <f t="shared" si="6"/>
        <v>0.83155592015313096</v>
      </c>
      <c r="AB26" s="37">
        <f t="shared" si="7"/>
        <v>0</v>
      </c>
      <c r="AC26" s="37">
        <f t="shared" si="8"/>
        <v>0.16844407984686902</v>
      </c>
      <c r="AD26" s="36">
        <f t="shared" si="9"/>
        <v>6.239364719228588E-3</v>
      </c>
      <c r="AE26" s="36">
        <f t="shared" si="10"/>
        <v>9.0237899917965554E-3</v>
      </c>
      <c r="AF26" s="37">
        <f t="shared" si="11"/>
        <v>0.83064516129032262</v>
      </c>
    </row>
    <row r="27" spans="1:32" x14ac:dyDescent="0.25">
      <c r="A27" s="2" t="s">
        <v>462</v>
      </c>
      <c r="B27" s="3" t="s">
        <v>42</v>
      </c>
      <c r="C27" s="4" t="s">
        <v>463</v>
      </c>
      <c r="D27" s="3" t="s">
        <v>26</v>
      </c>
      <c r="E27" s="3" t="s">
        <v>464</v>
      </c>
      <c r="F27" s="3" t="s">
        <v>28</v>
      </c>
      <c r="G27" s="3" t="s">
        <v>28</v>
      </c>
      <c r="H27" s="5">
        <v>607</v>
      </c>
      <c r="I27" s="5">
        <v>16</v>
      </c>
      <c r="J27" s="5">
        <v>710</v>
      </c>
      <c r="K27" s="5">
        <v>992</v>
      </c>
      <c r="L27" s="5">
        <v>9.8403000000000004E-2</v>
      </c>
      <c r="M27" s="5">
        <f t="shared" si="1"/>
        <v>18754</v>
      </c>
      <c r="N27" s="5">
        <v>119</v>
      </c>
      <c r="O27" s="5">
        <v>14515</v>
      </c>
      <c r="P27" s="5">
        <v>10081</v>
      </c>
      <c r="Q27" s="5">
        <v>0</v>
      </c>
      <c r="R27" s="5">
        <v>0</v>
      </c>
      <c r="S27" s="5">
        <f t="shared" si="2"/>
        <v>12865</v>
      </c>
      <c r="T27" s="5">
        <v>310</v>
      </c>
      <c r="U27" s="5">
        <v>74</v>
      </c>
      <c r="V27" s="5">
        <v>4239</v>
      </c>
      <c r="W27" s="5">
        <v>2784</v>
      </c>
      <c r="X27" s="37">
        <f t="shared" si="3"/>
        <v>0.77396822011304256</v>
      </c>
      <c r="Y27" s="37">
        <f t="shared" si="4"/>
        <v>0</v>
      </c>
      <c r="Z27" s="37">
        <f t="shared" si="5"/>
        <v>0.22603177988695744</v>
      </c>
      <c r="AA27" s="37">
        <f t="shared" si="6"/>
        <v>0.78359891177613683</v>
      </c>
      <c r="AB27" s="37">
        <f t="shared" si="7"/>
        <v>0</v>
      </c>
      <c r="AC27" s="37">
        <f t="shared" si="8"/>
        <v>0.2164010882238632</v>
      </c>
      <c r="AD27" s="36">
        <f t="shared" si="9"/>
        <v>6.3453129998933561E-3</v>
      </c>
      <c r="AE27" s="36">
        <f t="shared" si="10"/>
        <v>9.2499028371550718E-3</v>
      </c>
      <c r="AF27" s="37">
        <f t="shared" si="11"/>
        <v>0.71572580645161288</v>
      </c>
    </row>
    <row r="28" spans="1:32" x14ac:dyDescent="0.25">
      <c r="A28" s="2" t="s">
        <v>2147</v>
      </c>
      <c r="B28" s="3" t="s">
        <v>42</v>
      </c>
      <c r="C28" s="4" t="s">
        <v>2148</v>
      </c>
      <c r="D28" s="3" t="s">
        <v>26</v>
      </c>
      <c r="E28" s="3" t="s">
        <v>2149</v>
      </c>
      <c r="F28" s="3" t="s">
        <v>28</v>
      </c>
      <c r="G28" s="3" t="s">
        <v>28</v>
      </c>
      <c r="H28" s="5">
        <v>4</v>
      </c>
      <c r="I28" s="5">
        <v>0</v>
      </c>
      <c r="J28" s="5">
        <v>15</v>
      </c>
      <c r="K28" s="5">
        <v>18</v>
      </c>
      <c r="L28" s="5">
        <v>1.1726E-2</v>
      </c>
      <c r="M28" s="5">
        <f t="shared" si="1"/>
        <v>2202</v>
      </c>
      <c r="N28" s="5">
        <v>14</v>
      </c>
      <c r="O28" s="5">
        <v>2197</v>
      </c>
      <c r="P28" s="5">
        <v>1535</v>
      </c>
      <c r="Q28" s="5">
        <v>0</v>
      </c>
      <c r="R28" s="5">
        <v>0</v>
      </c>
      <c r="S28" s="5">
        <f t="shared" si="2"/>
        <v>1539</v>
      </c>
      <c r="T28" s="5">
        <v>1</v>
      </c>
      <c r="U28" s="5">
        <v>1</v>
      </c>
      <c r="V28" s="5">
        <v>5</v>
      </c>
      <c r="W28" s="5">
        <v>4</v>
      </c>
      <c r="X28" s="37">
        <f t="shared" si="3"/>
        <v>0.99772933696639421</v>
      </c>
      <c r="Y28" s="37">
        <f t="shared" si="4"/>
        <v>0</v>
      </c>
      <c r="Z28" s="37">
        <f t="shared" si="5"/>
        <v>2.270663033605813E-3</v>
      </c>
      <c r="AA28" s="37">
        <f t="shared" si="6"/>
        <v>0.99740090968161144</v>
      </c>
      <c r="AB28" s="37">
        <f t="shared" si="7"/>
        <v>0</v>
      </c>
      <c r="AC28" s="37">
        <f t="shared" si="8"/>
        <v>2.5990903183885639E-3</v>
      </c>
      <c r="AD28" s="36">
        <f t="shared" si="9"/>
        <v>6.3578564940962763E-3</v>
      </c>
      <c r="AE28" s="36">
        <f t="shared" si="10"/>
        <v>9.0968161143599735E-3</v>
      </c>
      <c r="AF28" s="37">
        <f t="shared" si="11"/>
        <v>0.83333333333333337</v>
      </c>
    </row>
    <row r="29" spans="1:32" x14ac:dyDescent="0.25">
      <c r="A29" s="2" t="s">
        <v>2336</v>
      </c>
      <c r="B29" s="3" t="s">
        <v>42</v>
      </c>
      <c r="C29" s="4" t="s">
        <v>2337</v>
      </c>
      <c r="D29" s="3" t="s">
        <v>26</v>
      </c>
      <c r="E29" s="3" t="s">
        <v>2338</v>
      </c>
      <c r="F29" s="3" t="s">
        <v>28</v>
      </c>
      <c r="G29" s="3" t="s">
        <v>28</v>
      </c>
      <c r="H29" s="5">
        <v>28</v>
      </c>
      <c r="I29" s="5">
        <v>4</v>
      </c>
      <c r="J29" s="5">
        <v>40</v>
      </c>
      <c r="K29" s="5">
        <v>40</v>
      </c>
      <c r="L29" s="5">
        <v>3.6429999999999997E-2</v>
      </c>
      <c r="M29" s="5">
        <f t="shared" si="1"/>
        <v>1515</v>
      </c>
      <c r="N29" s="5">
        <v>10</v>
      </c>
      <c r="O29" s="5">
        <v>1501</v>
      </c>
      <c r="P29" s="5">
        <v>1098</v>
      </c>
      <c r="Q29" s="5">
        <v>0</v>
      </c>
      <c r="R29" s="5">
        <v>0</v>
      </c>
      <c r="S29" s="5">
        <f t="shared" si="2"/>
        <v>1111</v>
      </c>
      <c r="T29" s="5">
        <v>3</v>
      </c>
      <c r="U29" s="5">
        <v>1</v>
      </c>
      <c r="V29" s="5">
        <v>14</v>
      </c>
      <c r="W29" s="5">
        <v>13</v>
      </c>
      <c r="X29" s="37">
        <f t="shared" si="3"/>
        <v>0.99075907590759071</v>
      </c>
      <c r="Y29" s="37">
        <f t="shared" si="4"/>
        <v>0</v>
      </c>
      <c r="Z29" s="37">
        <f t="shared" si="5"/>
        <v>9.240924092409241E-3</v>
      </c>
      <c r="AA29" s="37">
        <f t="shared" si="6"/>
        <v>0.98829882988298834</v>
      </c>
      <c r="AB29" s="37">
        <f t="shared" si="7"/>
        <v>0</v>
      </c>
      <c r="AC29" s="37">
        <f t="shared" si="8"/>
        <v>1.1701170117011701E-2</v>
      </c>
      <c r="AD29" s="36">
        <f t="shared" si="9"/>
        <v>6.6006600660066007E-3</v>
      </c>
      <c r="AE29" s="36">
        <f t="shared" si="10"/>
        <v>9.0009000900090012E-3</v>
      </c>
      <c r="AF29" s="37">
        <f t="shared" si="11"/>
        <v>1</v>
      </c>
    </row>
    <row r="30" spans="1:32" x14ac:dyDescent="0.25">
      <c r="A30" s="2" t="s">
        <v>1814</v>
      </c>
      <c r="B30" s="3" t="s">
        <v>42</v>
      </c>
      <c r="C30" s="4" t="s">
        <v>1815</v>
      </c>
      <c r="D30" s="3" t="s">
        <v>26</v>
      </c>
      <c r="E30" s="3" t="s">
        <v>1816</v>
      </c>
      <c r="F30" s="3" t="s">
        <v>28</v>
      </c>
      <c r="G30" s="3" t="s">
        <v>28</v>
      </c>
      <c r="H30" s="5">
        <v>32</v>
      </c>
      <c r="I30" s="5">
        <v>1</v>
      </c>
      <c r="J30" s="5">
        <v>37</v>
      </c>
      <c r="K30" s="5">
        <v>43</v>
      </c>
      <c r="L30" s="5">
        <v>1.9352000000000001E-2</v>
      </c>
      <c r="M30" s="5">
        <f t="shared" si="1"/>
        <v>3124</v>
      </c>
      <c r="N30" s="5">
        <v>21</v>
      </c>
      <c r="O30" s="5">
        <v>3106</v>
      </c>
      <c r="P30" s="5">
        <v>2222</v>
      </c>
      <c r="Q30" s="5">
        <v>0</v>
      </c>
      <c r="R30" s="5">
        <v>0</v>
      </c>
      <c r="S30" s="5">
        <f t="shared" si="2"/>
        <v>2233</v>
      </c>
      <c r="T30" s="5">
        <v>2</v>
      </c>
      <c r="U30" s="5">
        <v>1</v>
      </c>
      <c r="V30" s="5">
        <v>18</v>
      </c>
      <c r="W30" s="5">
        <v>11</v>
      </c>
      <c r="X30" s="37">
        <f t="shared" si="3"/>
        <v>0.99423815620998723</v>
      </c>
      <c r="Y30" s="37">
        <f t="shared" si="4"/>
        <v>0</v>
      </c>
      <c r="Z30" s="37">
        <f t="shared" si="5"/>
        <v>5.7618437900128043E-3</v>
      </c>
      <c r="AA30" s="37">
        <f t="shared" si="6"/>
        <v>0.99507389162561577</v>
      </c>
      <c r="AB30" s="37">
        <f t="shared" si="7"/>
        <v>0</v>
      </c>
      <c r="AC30" s="37">
        <f t="shared" si="8"/>
        <v>4.9261083743842365E-3</v>
      </c>
      <c r="AD30" s="36">
        <f t="shared" si="9"/>
        <v>6.7221510883482714E-3</v>
      </c>
      <c r="AE30" s="36">
        <f t="shared" si="10"/>
        <v>9.4043887147335428E-3</v>
      </c>
      <c r="AF30" s="37">
        <f t="shared" si="11"/>
        <v>0.86046511627906974</v>
      </c>
    </row>
    <row r="31" spans="1:32" x14ac:dyDescent="0.25">
      <c r="A31" s="2" t="s">
        <v>2326</v>
      </c>
      <c r="B31" s="3" t="s">
        <v>42</v>
      </c>
      <c r="C31" s="4" t="s">
        <v>2327</v>
      </c>
      <c r="D31" s="3" t="s">
        <v>26</v>
      </c>
      <c r="E31" s="3" t="s">
        <v>2328</v>
      </c>
      <c r="F31" s="3" t="s">
        <v>28</v>
      </c>
      <c r="G31" s="3" t="s">
        <v>28</v>
      </c>
      <c r="H31" s="5">
        <v>6</v>
      </c>
      <c r="I31" s="5">
        <v>0</v>
      </c>
      <c r="J31" s="5">
        <v>17</v>
      </c>
      <c r="K31" s="5">
        <v>18</v>
      </c>
      <c r="L31" s="5">
        <v>1.6157999999999999E-2</v>
      </c>
      <c r="M31" s="5">
        <f t="shared" si="1"/>
        <v>1634</v>
      </c>
      <c r="N31" s="5">
        <v>11</v>
      </c>
      <c r="O31" s="5">
        <v>1629</v>
      </c>
      <c r="P31" s="5">
        <v>1114</v>
      </c>
      <c r="Q31" s="5">
        <v>0</v>
      </c>
      <c r="R31" s="5">
        <v>0</v>
      </c>
      <c r="S31" s="5">
        <f t="shared" si="2"/>
        <v>1116</v>
      </c>
      <c r="T31" s="5">
        <v>1</v>
      </c>
      <c r="U31" s="5">
        <v>1</v>
      </c>
      <c r="V31" s="5">
        <v>5</v>
      </c>
      <c r="W31" s="5">
        <v>2</v>
      </c>
      <c r="X31" s="37">
        <f t="shared" si="3"/>
        <v>0.99694002447980412</v>
      </c>
      <c r="Y31" s="37">
        <f t="shared" si="4"/>
        <v>0</v>
      </c>
      <c r="Z31" s="37">
        <f t="shared" si="5"/>
        <v>3.0599755201958386E-3</v>
      </c>
      <c r="AA31" s="37">
        <f t="shared" si="6"/>
        <v>0.99820788530465954</v>
      </c>
      <c r="AB31" s="37">
        <f t="shared" si="7"/>
        <v>0</v>
      </c>
      <c r="AC31" s="37">
        <f t="shared" si="8"/>
        <v>1.7921146953405018E-3</v>
      </c>
      <c r="AD31" s="36">
        <f t="shared" si="9"/>
        <v>6.7319461444308448E-3</v>
      </c>
      <c r="AE31" s="36">
        <f t="shared" si="10"/>
        <v>9.8566308243727592E-3</v>
      </c>
      <c r="AF31" s="37">
        <f t="shared" si="11"/>
        <v>0.94444444444444442</v>
      </c>
    </row>
    <row r="32" spans="1:32" x14ac:dyDescent="0.25">
      <c r="A32" s="2" t="s">
        <v>2320</v>
      </c>
      <c r="B32" s="3" t="s">
        <v>42</v>
      </c>
      <c r="C32" s="4" t="s">
        <v>2321</v>
      </c>
      <c r="D32" s="3" t="s">
        <v>26</v>
      </c>
      <c r="E32" s="3" t="s">
        <v>2322</v>
      </c>
      <c r="F32" s="3" t="s">
        <v>28</v>
      </c>
      <c r="G32" s="3" t="s">
        <v>28</v>
      </c>
      <c r="H32" s="5">
        <v>2</v>
      </c>
      <c r="I32" s="5">
        <v>0</v>
      </c>
      <c r="J32" s="5">
        <v>13</v>
      </c>
      <c r="K32" s="5">
        <v>14</v>
      </c>
      <c r="L32" s="5">
        <v>1.24E-2</v>
      </c>
      <c r="M32" s="5">
        <f t="shared" si="1"/>
        <v>1484</v>
      </c>
      <c r="N32" s="5">
        <v>10</v>
      </c>
      <c r="O32" s="5">
        <v>1481</v>
      </c>
      <c r="P32" s="5">
        <v>1129</v>
      </c>
      <c r="Q32" s="5">
        <v>0</v>
      </c>
      <c r="R32" s="5">
        <v>0</v>
      </c>
      <c r="S32" s="5">
        <f t="shared" si="2"/>
        <v>1131</v>
      </c>
      <c r="T32" s="5">
        <v>2</v>
      </c>
      <c r="U32" s="5">
        <v>0</v>
      </c>
      <c r="V32" s="5">
        <v>3</v>
      </c>
      <c r="W32" s="5">
        <v>2</v>
      </c>
      <c r="X32" s="37">
        <f t="shared" si="3"/>
        <v>0.99797843665768193</v>
      </c>
      <c r="Y32" s="37">
        <f t="shared" si="4"/>
        <v>0</v>
      </c>
      <c r="Z32" s="37">
        <f t="shared" si="5"/>
        <v>2.0215633423180594E-3</v>
      </c>
      <c r="AA32" s="37">
        <f t="shared" si="6"/>
        <v>0.99823165340406717</v>
      </c>
      <c r="AB32" s="37">
        <f t="shared" si="7"/>
        <v>0</v>
      </c>
      <c r="AC32" s="37">
        <f t="shared" si="8"/>
        <v>1.7683465959328027E-3</v>
      </c>
      <c r="AD32" s="36">
        <f t="shared" si="9"/>
        <v>6.7385444743935314E-3</v>
      </c>
      <c r="AE32" s="36">
        <f t="shared" si="10"/>
        <v>8.8417329796640146E-3</v>
      </c>
      <c r="AF32" s="37">
        <f t="shared" si="11"/>
        <v>0.9285714285714286</v>
      </c>
    </row>
    <row r="33" spans="1:32" x14ac:dyDescent="0.25">
      <c r="A33" s="2" t="s">
        <v>2415</v>
      </c>
      <c r="B33" s="3" t="s">
        <v>42</v>
      </c>
      <c r="C33" s="4" t="s">
        <v>2416</v>
      </c>
      <c r="D33" s="3" t="s">
        <v>26</v>
      </c>
      <c r="E33" s="3" t="s">
        <v>2417</v>
      </c>
      <c r="F33" s="3" t="s">
        <v>28</v>
      </c>
      <c r="G33" s="3" t="s">
        <v>28</v>
      </c>
      <c r="H33" s="5">
        <v>3</v>
      </c>
      <c r="I33" s="5">
        <v>0</v>
      </c>
      <c r="J33" s="5">
        <v>8</v>
      </c>
      <c r="K33" s="5">
        <v>9</v>
      </c>
      <c r="L33" s="5">
        <v>1.2329E-2</v>
      </c>
      <c r="M33" s="5">
        <f t="shared" si="1"/>
        <v>1037</v>
      </c>
      <c r="N33" s="5">
        <v>7</v>
      </c>
      <c r="O33" s="5">
        <v>1034</v>
      </c>
      <c r="P33" s="5">
        <v>730</v>
      </c>
      <c r="Q33" s="5">
        <v>0</v>
      </c>
      <c r="R33" s="5">
        <v>0</v>
      </c>
      <c r="S33" s="5">
        <f t="shared" si="2"/>
        <v>732</v>
      </c>
      <c r="T33" s="5">
        <v>0</v>
      </c>
      <c r="U33" s="5">
        <v>0</v>
      </c>
      <c r="V33" s="5">
        <v>3</v>
      </c>
      <c r="W33" s="5">
        <v>2</v>
      </c>
      <c r="X33" s="37">
        <f t="shared" si="3"/>
        <v>0.99710703953712632</v>
      </c>
      <c r="Y33" s="37">
        <f t="shared" si="4"/>
        <v>0</v>
      </c>
      <c r="Z33" s="37">
        <f t="shared" si="5"/>
        <v>2.8929604628736743E-3</v>
      </c>
      <c r="AA33" s="37">
        <f t="shared" si="6"/>
        <v>0.99726775956284153</v>
      </c>
      <c r="AB33" s="37">
        <f t="shared" si="7"/>
        <v>0</v>
      </c>
      <c r="AC33" s="37">
        <f t="shared" si="8"/>
        <v>2.7322404371584699E-3</v>
      </c>
      <c r="AD33" s="36">
        <f t="shared" si="9"/>
        <v>6.7502410800385727E-3</v>
      </c>
      <c r="AE33" s="36">
        <f t="shared" si="10"/>
        <v>9.562841530054645E-3</v>
      </c>
      <c r="AF33" s="37">
        <f t="shared" si="11"/>
        <v>0.88888888888888884</v>
      </c>
    </row>
    <row r="34" spans="1:32" x14ac:dyDescent="0.25">
      <c r="A34" s="2" t="s">
        <v>2273</v>
      </c>
      <c r="B34" s="3" t="s">
        <v>42</v>
      </c>
      <c r="C34" s="4" t="s">
        <v>2274</v>
      </c>
      <c r="D34" s="3" t="s">
        <v>26</v>
      </c>
      <c r="E34" s="3" t="s">
        <v>2275</v>
      </c>
      <c r="F34" s="3" t="s">
        <v>28</v>
      </c>
      <c r="G34" s="3" t="s">
        <v>28</v>
      </c>
      <c r="H34" s="5">
        <v>12</v>
      </c>
      <c r="I34" s="5">
        <v>0</v>
      </c>
      <c r="J34" s="5">
        <v>24</v>
      </c>
      <c r="K34" s="5">
        <v>25</v>
      </c>
      <c r="L34" s="5">
        <v>2.0258999999999999E-2</v>
      </c>
      <c r="M34" s="5">
        <f t="shared" si="1"/>
        <v>1751</v>
      </c>
      <c r="N34" s="5">
        <v>12</v>
      </c>
      <c r="O34" s="5">
        <v>1709</v>
      </c>
      <c r="P34" s="5">
        <v>1234</v>
      </c>
      <c r="Q34" s="5">
        <v>0</v>
      </c>
      <c r="R34" s="5">
        <v>0</v>
      </c>
      <c r="S34" s="5">
        <f t="shared" si="2"/>
        <v>1268</v>
      </c>
      <c r="T34" s="5">
        <v>2</v>
      </c>
      <c r="U34" s="5">
        <v>0</v>
      </c>
      <c r="V34" s="5">
        <v>42</v>
      </c>
      <c r="W34" s="5">
        <v>34</v>
      </c>
      <c r="X34" s="37">
        <f t="shared" si="3"/>
        <v>0.9760137064534552</v>
      </c>
      <c r="Y34" s="37">
        <f t="shared" si="4"/>
        <v>0</v>
      </c>
      <c r="Z34" s="37">
        <f t="shared" si="5"/>
        <v>2.3986293546544833E-2</v>
      </c>
      <c r="AA34" s="37">
        <f t="shared" si="6"/>
        <v>0.97318611987381698</v>
      </c>
      <c r="AB34" s="37">
        <f t="shared" si="7"/>
        <v>0</v>
      </c>
      <c r="AC34" s="37">
        <f t="shared" si="8"/>
        <v>2.6813880126182965E-2</v>
      </c>
      <c r="AD34" s="36">
        <f t="shared" si="9"/>
        <v>6.8532267275842372E-3</v>
      </c>
      <c r="AE34" s="36">
        <f t="shared" si="10"/>
        <v>9.4637223974763408E-3</v>
      </c>
      <c r="AF34" s="37">
        <f t="shared" si="11"/>
        <v>0.96</v>
      </c>
    </row>
    <row r="35" spans="1:32" x14ac:dyDescent="0.25">
      <c r="A35" s="2" t="s">
        <v>2145</v>
      </c>
      <c r="B35" s="3" t="s">
        <v>42</v>
      </c>
      <c r="C35" s="4" t="s">
        <v>2146</v>
      </c>
      <c r="D35" s="3" t="s">
        <v>26</v>
      </c>
      <c r="E35" s="3" t="s">
        <v>318</v>
      </c>
      <c r="F35" s="3" t="s">
        <v>28</v>
      </c>
      <c r="G35" s="3" t="s">
        <v>28</v>
      </c>
      <c r="H35" s="5">
        <v>14</v>
      </c>
      <c r="I35" s="5">
        <v>0</v>
      </c>
      <c r="J35" s="5">
        <v>31</v>
      </c>
      <c r="K35" s="5">
        <v>47</v>
      </c>
      <c r="L35" s="5">
        <v>3.0460000000000001E-2</v>
      </c>
      <c r="M35" s="5">
        <f t="shared" ref="M35:M66" si="12">O35+Q35+V35</f>
        <v>2334</v>
      </c>
      <c r="N35" s="5">
        <v>16</v>
      </c>
      <c r="O35" s="5">
        <v>2087</v>
      </c>
      <c r="P35" s="5">
        <v>1543</v>
      </c>
      <c r="Q35" s="5">
        <v>0</v>
      </c>
      <c r="R35" s="5">
        <v>0</v>
      </c>
      <c r="S35" s="5">
        <f t="shared" ref="S35:S66" si="13">R35+W35+P35</f>
        <v>1714</v>
      </c>
      <c r="T35" s="5">
        <v>11</v>
      </c>
      <c r="U35" s="5">
        <v>2</v>
      </c>
      <c r="V35" s="5">
        <v>247</v>
      </c>
      <c r="W35" s="5">
        <v>171</v>
      </c>
      <c r="X35" s="37">
        <f t="shared" ref="X35:X66" si="14">O35/$M35</f>
        <v>0.89417309340188522</v>
      </c>
      <c r="Y35" s="37">
        <f t="shared" ref="Y35:Y66" si="15">Q35/$M35</f>
        <v>0</v>
      </c>
      <c r="Z35" s="37">
        <f t="shared" ref="Z35:Z66" si="16">V35/$M35</f>
        <v>0.10582690659811482</v>
      </c>
      <c r="AA35" s="37">
        <f t="shared" ref="AA35:AA66" si="17">P35/$S35</f>
        <v>0.90023337222870481</v>
      </c>
      <c r="AB35" s="37">
        <f t="shared" ref="AB35:AB66" si="18">R35/$S35</f>
        <v>0</v>
      </c>
      <c r="AC35" s="37">
        <f t="shared" ref="AC35:AC66" si="19">W35/$S35</f>
        <v>9.9766627771295219E-2</v>
      </c>
      <c r="AD35" s="36">
        <f t="shared" ref="AD35:AD66" si="20">$N35/M35</f>
        <v>6.8551842330762643E-3</v>
      </c>
      <c r="AE35" s="36">
        <f t="shared" ref="AE35:AE66" si="21">$N35/S35</f>
        <v>9.3348891481913644E-3</v>
      </c>
      <c r="AF35" s="37">
        <f t="shared" ref="AF35:AF66" si="22">J35/K35</f>
        <v>0.65957446808510634</v>
      </c>
    </row>
    <row r="36" spans="1:32" x14ac:dyDescent="0.25">
      <c r="A36" s="2" t="s">
        <v>2246</v>
      </c>
      <c r="B36" s="3" t="s">
        <v>42</v>
      </c>
      <c r="C36" s="4" t="s">
        <v>2247</v>
      </c>
      <c r="D36" s="3" t="s">
        <v>26</v>
      </c>
      <c r="E36" s="3" t="s">
        <v>2248</v>
      </c>
      <c r="F36" s="3" t="s">
        <v>28</v>
      </c>
      <c r="G36" s="3" t="s">
        <v>28</v>
      </c>
      <c r="H36" s="5">
        <v>4</v>
      </c>
      <c r="I36" s="5">
        <v>0</v>
      </c>
      <c r="J36" s="5">
        <v>17</v>
      </c>
      <c r="K36" s="5">
        <v>18</v>
      </c>
      <c r="L36" s="5">
        <v>1.391E-2</v>
      </c>
      <c r="M36" s="5">
        <f t="shared" si="12"/>
        <v>1817</v>
      </c>
      <c r="N36" s="5">
        <v>13</v>
      </c>
      <c r="O36" s="5">
        <v>1816</v>
      </c>
      <c r="P36" s="5">
        <v>1294</v>
      </c>
      <c r="Q36" s="5">
        <v>0</v>
      </c>
      <c r="R36" s="5">
        <v>0</v>
      </c>
      <c r="S36" s="5">
        <f t="shared" si="13"/>
        <v>1295</v>
      </c>
      <c r="T36" s="5">
        <v>2</v>
      </c>
      <c r="U36" s="5">
        <v>0</v>
      </c>
      <c r="V36" s="5">
        <v>1</v>
      </c>
      <c r="W36" s="5">
        <v>1</v>
      </c>
      <c r="X36" s="37">
        <f t="shared" si="14"/>
        <v>0.9994496422674739</v>
      </c>
      <c r="Y36" s="37">
        <f t="shared" si="15"/>
        <v>0</v>
      </c>
      <c r="Z36" s="37">
        <f t="shared" si="16"/>
        <v>5.5035773252614197E-4</v>
      </c>
      <c r="AA36" s="37">
        <f t="shared" si="17"/>
        <v>0.99922779922779925</v>
      </c>
      <c r="AB36" s="37">
        <f t="shared" si="18"/>
        <v>0</v>
      </c>
      <c r="AC36" s="37">
        <f t="shared" si="19"/>
        <v>7.722007722007722E-4</v>
      </c>
      <c r="AD36" s="36">
        <f t="shared" si="20"/>
        <v>7.1546505228398463E-3</v>
      </c>
      <c r="AE36" s="36">
        <f t="shared" si="21"/>
        <v>1.0038610038610039E-2</v>
      </c>
      <c r="AF36" s="37">
        <f t="shared" si="22"/>
        <v>0.94444444444444442</v>
      </c>
    </row>
    <row r="37" spans="1:32" x14ac:dyDescent="0.25">
      <c r="A37" s="2" t="s">
        <v>723</v>
      </c>
      <c r="B37" s="3" t="s">
        <v>42</v>
      </c>
      <c r="C37" s="4" t="s">
        <v>724</v>
      </c>
      <c r="D37" s="3" t="s">
        <v>26</v>
      </c>
      <c r="E37" s="3" t="s">
        <v>725</v>
      </c>
      <c r="F37" s="3" t="s">
        <v>28</v>
      </c>
      <c r="G37" s="3" t="s">
        <v>28</v>
      </c>
      <c r="H37" s="5">
        <v>150</v>
      </c>
      <c r="I37" s="5">
        <v>0</v>
      </c>
      <c r="J37" s="5">
        <v>182</v>
      </c>
      <c r="K37" s="5">
        <v>291</v>
      </c>
      <c r="L37" s="5">
        <v>4.1440999999999999E-2</v>
      </c>
      <c r="M37" s="5">
        <f t="shared" si="12"/>
        <v>12039</v>
      </c>
      <c r="N37" s="5">
        <v>92</v>
      </c>
      <c r="O37" s="5">
        <v>9824</v>
      </c>
      <c r="P37" s="5">
        <v>7022</v>
      </c>
      <c r="Q37" s="5">
        <v>0</v>
      </c>
      <c r="R37" s="5">
        <v>0</v>
      </c>
      <c r="S37" s="5">
        <f t="shared" si="13"/>
        <v>8460</v>
      </c>
      <c r="T37" s="5">
        <v>75</v>
      </c>
      <c r="U37" s="5">
        <v>14</v>
      </c>
      <c r="V37" s="5">
        <v>2215</v>
      </c>
      <c r="W37" s="5">
        <v>1438</v>
      </c>
      <c r="X37" s="37">
        <f t="shared" si="14"/>
        <v>0.81601461915441487</v>
      </c>
      <c r="Y37" s="37">
        <f t="shared" si="15"/>
        <v>0</v>
      </c>
      <c r="Z37" s="37">
        <f t="shared" si="16"/>
        <v>0.18398538084558519</v>
      </c>
      <c r="AA37" s="37">
        <f t="shared" si="17"/>
        <v>0.83002364066193857</v>
      </c>
      <c r="AB37" s="37">
        <f t="shared" si="18"/>
        <v>0</v>
      </c>
      <c r="AC37" s="37">
        <f t="shared" si="19"/>
        <v>0.16997635933806146</v>
      </c>
      <c r="AD37" s="36">
        <f t="shared" si="20"/>
        <v>7.6418307168369462E-3</v>
      </c>
      <c r="AE37" s="36">
        <f t="shared" si="21"/>
        <v>1.0874704491725768E-2</v>
      </c>
      <c r="AF37" s="37">
        <f t="shared" si="22"/>
        <v>0.62542955326460481</v>
      </c>
    </row>
    <row r="38" spans="1:32" x14ac:dyDescent="0.25">
      <c r="A38" s="2" t="s">
        <v>2143</v>
      </c>
      <c r="B38" s="3" t="s">
        <v>42</v>
      </c>
      <c r="C38" s="4" t="s">
        <v>2144</v>
      </c>
      <c r="D38" s="3" t="s">
        <v>26</v>
      </c>
      <c r="E38" s="3" t="s">
        <v>857</v>
      </c>
      <c r="F38" s="3" t="s">
        <v>28</v>
      </c>
      <c r="G38" s="3" t="s">
        <v>28</v>
      </c>
      <c r="H38" s="5">
        <v>88</v>
      </c>
      <c r="I38" s="5">
        <v>11</v>
      </c>
      <c r="J38" s="5">
        <v>72</v>
      </c>
      <c r="K38" s="5">
        <v>76</v>
      </c>
      <c r="L38" s="5">
        <v>4.9255E-2</v>
      </c>
      <c r="M38" s="5">
        <f t="shared" si="12"/>
        <v>2576</v>
      </c>
      <c r="N38" s="5">
        <v>20</v>
      </c>
      <c r="O38" s="5">
        <v>2195</v>
      </c>
      <c r="P38" s="5">
        <v>1543</v>
      </c>
      <c r="Q38" s="5">
        <v>0</v>
      </c>
      <c r="R38" s="5">
        <v>0</v>
      </c>
      <c r="S38" s="5">
        <f t="shared" si="13"/>
        <v>1824</v>
      </c>
      <c r="T38" s="5">
        <v>7</v>
      </c>
      <c r="U38" s="5">
        <v>4</v>
      </c>
      <c r="V38" s="5">
        <v>381</v>
      </c>
      <c r="W38" s="5">
        <v>281</v>
      </c>
      <c r="X38" s="37">
        <f t="shared" si="14"/>
        <v>0.8520962732919255</v>
      </c>
      <c r="Y38" s="37">
        <f t="shared" si="15"/>
        <v>0</v>
      </c>
      <c r="Z38" s="37">
        <f t="shared" si="16"/>
        <v>0.14790372670807453</v>
      </c>
      <c r="AA38" s="37">
        <f t="shared" si="17"/>
        <v>0.8459429824561403</v>
      </c>
      <c r="AB38" s="37">
        <f t="shared" si="18"/>
        <v>0</v>
      </c>
      <c r="AC38" s="37">
        <f t="shared" si="19"/>
        <v>0.15405701754385964</v>
      </c>
      <c r="AD38" s="36">
        <f t="shared" si="20"/>
        <v>7.763975155279503E-3</v>
      </c>
      <c r="AE38" s="36">
        <f t="shared" si="21"/>
        <v>1.0964912280701754E-2</v>
      </c>
      <c r="AF38" s="37">
        <f t="shared" si="22"/>
        <v>0.94736842105263153</v>
      </c>
    </row>
    <row r="39" spans="1:32" x14ac:dyDescent="0.25">
      <c r="A39" s="2" t="s">
        <v>165</v>
      </c>
      <c r="B39" s="3" t="s">
        <v>42</v>
      </c>
      <c r="C39" s="4" t="s">
        <v>1693</v>
      </c>
      <c r="D39" s="3" t="s">
        <v>26</v>
      </c>
      <c r="E39" s="3" t="s">
        <v>1694</v>
      </c>
      <c r="F39" s="3" t="s">
        <v>28</v>
      </c>
      <c r="G39" s="3" t="s">
        <v>28</v>
      </c>
      <c r="H39" s="5">
        <v>20</v>
      </c>
      <c r="I39" s="5">
        <v>0</v>
      </c>
      <c r="J39" s="5">
        <v>52</v>
      </c>
      <c r="K39" s="5">
        <v>56</v>
      </c>
      <c r="L39" s="5">
        <v>2.1555000000000001E-2</v>
      </c>
      <c r="M39" s="5">
        <f t="shared" si="12"/>
        <v>3709</v>
      </c>
      <c r="N39" s="5">
        <v>30</v>
      </c>
      <c r="O39" s="5">
        <v>3434</v>
      </c>
      <c r="P39" s="5">
        <v>2598</v>
      </c>
      <c r="Q39" s="5">
        <v>0</v>
      </c>
      <c r="R39" s="5">
        <v>0</v>
      </c>
      <c r="S39" s="5">
        <f t="shared" si="13"/>
        <v>2789</v>
      </c>
      <c r="T39" s="5">
        <v>17</v>
      </c>
      <c r="U39" s="5">
        <v>5</v>
      </c>
      <c r="V39" s="5">
        <v>275</v>
      </c>
      <c r="W39" s="5">
        <v>191</v>
      </c>
      <c r="X39" s="37">
        <f t="shared" si="14"/>
        <v>0.92585602588298732</v>
      </c>
      <c r="Y39" s="37">
        <f t="shared" si="15"/>
        <v>0</v>
      </c>
      <c r="Z39" s="37">
        <f t="shared" si="16"/>
        <v>7.4143974117012679E-2</v>
      </c>
      <c r="AA39" s="37">
        <f t="shared" si="17"/>
        <v>0.93151667264252425</v>
      </c>
      <c r="AB39" s="37">
        <f t="shared" si="18"/>
        <v>0</v>
      </c>
      <c r="AC39" s="37">
        <f t="shared" si="19"/>
        <v>6.8483327357475796E-2</v>
      </c>
      <c r="AD39" s="36">
        <f t="shared" si="20"/>
        <v>8.0884335400377462E-3</v>
      </c>
      <c r="AE39" s="36">
        <f t="shared" si="21"/>
        <v>1.0756543564001434E-2</v>
      </c>
      <c r="AF39" s="37">
        <f t="shared" si="22"/>
        <v>0.9285714285714286</v>
      </c>
    </row>
    <row r="40" spans="1:32" x14ac:dyDescent="0.25">
      <c r="A40" s="2" t="s">
        <v>726</v>
      </c>
      <c r="B40" s="3" t="s">
        <v>42</v>
      </c>
      <c r="C40" s="4" t="s">
        <v>727</v>
      </c>
      <c r="D40" s="3" t="s">
        <v>26</v>
      </c>
      <c r="E40" s="3" t="s">
        <v>728</v>
      </c>
      <c r="F40" s="3" t="s">
        <v>28</v>
      </c>
      <c r="G40" s="3" t="s">
        <v>28</v>
      </c>
      <c r="H40" s="5">
        <v>439</v>
      </c>
      <c r="I40" s="5">
        <v>21</v>
      </c>
      <c r="J40" s="5">
        <v>374</v>
      </c>
      <c r="K40" s="5">
        <v>433</v>
      </c>
      <c r="L40" s="5">
        <v>6.2149999999999997E-2</v>
      </c>
      <c r="M40" s="5">
        <f t="shared" si="12"/>
        <v>10611</v>
      </c>
      <c r="N40" s="5">
        <v>87</v>
      </c>
      <c r="O40" s="5">
        <v>9435</v>
      </c>
      <c r="P40" s="5">
        <v>6967</v>
      </c>
      <c r="Q40" s="5">
        <v>0</v>
      </c>
      <c r="R40" s="5">
        <v>0</v>
      </c>
      <c r="S40" s="5">
        <f t="shared" si="13"/>
        <v>7795</v>
      </c>
      <c r="T40" s="5">
        <v>72</v>
      </c>
      <c r="U40" s="5">
        <v>15</v>
      </c>
      <c r="V40" s="5">
        <v>1176</v>
      </c>
      <c r="W40" s="5">
        <v>828</v>
      </c>
      <c r="X40" s="37">
        <f t="shared" si="14"/>
        <v>0.88917161436245407</v>
      </c>
      <c r="Y40" s="37">
        <f t="shared" si="15"/>
        <v>0</v>
      </c>
      <c r="Z40" s="37">
        <f t="shared" si="16"/>
        <v>0.11082838563754595</v>
      </c>
      <c r="AA40" s="37">
        <f t="shared" si="17"/>
        <v>0.89377806286080819</v>
      </c>
      <c r="AB40" s="37">
        <f t="shared" si="18"/>
        <v>0</v>
      </c>
      <c r="AC40" s="37">
        <f t="shared" si="19"/>
        <v>0.10622193713919179</v>
      </c>
      <c r="AD40" s="36">
        <f t="shared" si="20"/>
        <v>8.1990387333898788E-3</v>
      </c>
      <c r="AE40" s="36">
        <f t="shared" si="21"/>
        <v>1.1161000641436818E-2</v>
      </c>
      <c r="AF40" s="37">
        <f t="shared" si="22"/>
        <v>0.86374133949191689</v>
      </c>
    </row>
    <row r="41" spans="1:32" x14ac:dyDescent="0.25">
      <c r="A41" s="2" t="s">
        <v>606</v>
      </c>
      <c r="B41" s="3" t="s">
        <v>42</v>
      </c>
      <c r="C41" s="4" t="s">
        <v>607</v>
      </c>
      <c r="D41" s="3" t="s">
        <v>26</v>
      </c>
      <c r="E41" s="3" t="s">
        <v>608</v>
      </c>
      <c r="F41" s="3" t="s">
        <v>28</v>
      </c>
      <c r="G41" s="3" t="s">
        <v>28</v>
      </c>
      <c r="H41" s="5">
        <v>623</v>
      </c>
      <c r="I41" s="5">
        <v>14</v>
      </c>
      <c r="J41" s="5">
        <v>516</v>
      </c>
      <c r="K41" s="5">
        <v>681</v>
      </c>
      <c r="L41" s="5">
        <v>8.3262000000000003E-2</v>
      </c>
      <c r="M41" s="5">
        <f t="shared" si="12"/>
        <v>13495</v>
      </c>
      <c r="N41" s="5">
        <v>114</v>
      </c>
      <c r="O41" s="5">
        <v>11736</v>
      </c>
      <c r="P41" s="5">
        <v>8179</v>
      </c>
      <c r="Q41" s="5">
        <v>0</v>
      </c>
      <c r="R41" s="5">
        <v>0</v>
      </c>
      <c r="S41" s="5">
        <f t="shared" si="13"/>
        <v>9317</v>
      </c>
      <c r="T41" s="5">
        <v>137</v>
      </c>
      <c r="U41" s="5">
        <v>13</v>
      </c>
      <c r="V41" s="5">
        <v>1759</v>
      </c>
      <c r="W41" s="5">
        <v>1138</v>
      </c>
      <c r="X41" s="37">
        <f t="shared" si="14"/>
        <v>0.86965542793627271</v>
      </c>
      <c r="Y41" s="37">
        <f t="shared" si="15"/>
        <v>0</v>
      </c>
      <c r="Z41" s="37">
        <f t="shared" si="16"/>
        <v>0.13034457206372729</v>
      </c>
      <c r="AA41" s="37">
        <f t="shared" si="17"/>
        <v>0.87785767951057203</v>
      </c>
      <c r="AB41" s="37">
        <f t="shared" si="18"/>
        <v>0</v>
      </c>
      <c r="AC41" s="37">
        <f t="shared" si="19"/>
        <v>0.12214232048942793</v>
      </c>
      <c r="AD41" s="36">
        <f t="shared" si="20"/>
        <v>8.4475731752500921E-3</v>
      </c>
      <c r="AE41" s="36">
        <f t="shared" si="21"/>
        <v>1.2235698186111409E-2</v>
      </c>
      <c r="AF41" s="37">
        <f t="shared" si="22"/>
        <v>0.75770925110132159</v>
      </c>
    </row>
    <row r="42" spans="1:32" x14ac:dyDescent="0.25">
      <c r="A42" s="2" t="s">
        <v>1178</v>
      </c>
      <c r="B42" s="3" t="s">
        <v>42</v>
      </c>
      <c r="C42" s="4" t="s">
        <v>1179</v>
      </c>
      <c r="D42" s="3" t="s">
        <v>26</v>
      </c>
      <c r="E42" s="3" t="s">
        <v>1180</v>
      </c>
      <c r="F42" s="3" t="s">
        <v>28</v>
      </c>
      <c r="G42" s="3" t="s">
        <v>28</v>
      </c>
      <c r="H42" s="5">
        <v>409</v>
      </c>
      <c r="I42" s="5">
        <v>27</v>
      </c>
      <c r="J42" s="5">
        <v>222</v>
      </c>
      <c r="K42" s="5">
        <v>300</v>
      </c>
      <c r="L42" s="5">
        <v>6.8321999999999994E-2</v>
      </c>
      <c r="M42" s="5">
        <f t="shared" si="12"/>
        <v>7371</v>
      </c>
      <c r="N42" s="5">
        <v>63</v>
      </c>
      <c r="O42" s="5">
        <v>6393</v>
      </c>
      <c r="P42" s="5">
        <v>4391</v>
      </c>
      <c r="Q42" s="5">
        <v>0</v>
      </c>
      <c r="R42" s="5">
        <v>0</v>
      </c>
      <c r="S42" s="5">
        <f t="shared" si="13"/>
        <v>4980</v>
      </c>
      <c r="T42" s="5">
        <v>26</v>
      </c>
      <c r="U42" s="5">
        <v>5</v>
      </c>
      <c r="V42" s="5">
        <v>978</v>
      </c>
      <c r="W42" s="5">
        <v>589</v>
      </c>
      <c r="X42" s="37">
        <f t="shared" si="14"/>
        <v>0.86731786731786731</v>
      </c>
      <c r="Y42" s="37">
        <f t="shared" si="15"/>
        <v>0</v>
      </c>
      <c r="Z42" s="37">
        <f t="shared" si="16"/>
        <v>0.13268213268213269</v>
      </c>
      <c r="AA42" s="37">
        <f t="shared" si="17"/>
        <v>0.88172690763052208</v>
      </c>
      <c r="AB42" s="37">
        <f t="shared" si="18"/>
        <v>0</v>
      </c>
      <c r="AC42" s="37">
        <f t="shared" si="19"/>
        <v>0.11827309236947792</v>
      </c>
      <c r="AD42" s="36">
        <f t="shared" si="20"/>
        <v>8.5470085470085479E-3</v>
      </c>
      <c r="AE42" s="36">
        <f t="shared" si="21"/>
        <v>1.2650602409638554E-2</v>
      </c>
      <c r="AF42" s="37">
        <f t="shared" si="22"/>
        <v>0.74</v>
      </c>
    </row>
    <row r="43" spans="1:32" x14ac:dyDescent="0.25">
      <c r="A43" s="2" t="s">
        <v>1244</v>
      </c>
      <c r="B43" s="3" t="s">
        <v>42</v>
      </c>
      <c r="C43" s="4" t="s">
        <v>1245</v>
      </c>
      <c r="D43" s="3" t="s">
        <v>26</v>
      </c>
      <c r="E43" s="3" t="s">
        <v>1246</v>
      </c>
      <c r="F43" s="3" t="s">
        <v>28</v>
      </c>
      <c r="G43" s="3" t="s">
        <v>28</v>
      </c>
      <c r="H43" s="5">
        <v>35</v>
      </c>
      <c r="I43" s="5">
        <v>0</v>
      </c>
      <c r="J43" s="5">
        <v>77</v>
      </c>
      <c r="K43" s="5">
        <v>119</v>
      </c>
      <c r="L43" s="5">
        <v>2.9094999999999999E-2</v>
      </c>
      <c r="M43" s="5">
        <f t="shared" si="12"/>
        <v>6566</v>
      </c>
      <c r="N43" s="5">
        <v>57</v>
      </c>
      <c r="O43" s="5">
        <v>5670</v>
      </c>
      <c r="P43" s="5">
        <v>4090</v>
      </c>
      <c r="Q43" s="5">
        <v>0</v>
      </c>
      <c r="R43" s="5">
        <v>0</v>
      </c>
      <c r="S43" s="5">
        <f t="shared" si="13"/>
        <v>4665</v>
      </c>
      <c r="T43" s="5">
        <v>23</v>
      </c>
      <c r="U43" s="5">
        <v>9</v>
      </c>
      <c r="V43" s="5">
        <v>896</v>
      </c>
      <c r="W43" s="5">
        <v>575</v>
      </c>
      <c r="X43" s="37">
        <f t="shared" si="14"/>
        <v>0.86353944562899787</v>
      </c>
      <c r="Y43" s="37">
        <f t="shared" si="15"/>
        <v>0</v>
      </c>
      <c r="Z43" s="37">
        <f t="shared" si="16"/>
        <v>0.13646055437100213</v>
      </c>
      <c r="AA43" s="37">
        <f t="shared" si="17"/>
        <v>0.87674169346195074</v>
      </c>
      <c r="AB43" s="37">
        <f t="shared" si="18"/>
        <v>0</v>
      </c>
      <c r="AC43" s="37">
        <f t="shared" si="19"/>
        <v>0.1232583065380493</v>
      </c>
      <c r="AD43" s="36">
        <f t="shared" si="20"/>
        <v>8.6810843740481262E-3</v>
      </c>
      <c r="AE43" s="36">
        <f t="shared" si="21"/>
        <v>1.2218649517684888E-2</v>
      </c>
      <c r="AF43" s="37">
        <f t="shared" si="22"/>
        <v>0.6470588235294118</v>
      </c>
    </row>
    <row r="44" spans="1:32" x14ac:dyDescent="0.25">
      <c r="A44" s="2" t="s">
        <v>2331</v>
      </c>
      <c r="B44" s="3" t="s">
        <v>42</v>
      </c>
      <c r="C44" s="4" t="s">
        <v>2332</v>
      </c>
      <c r="D44" s="3" t="s">
        <v>26</v>
      </c>
      <c r="E44" s="3" t="s">
        <v>1180</v>
      </c>
      <c r="F44" s="3" t="s">
        <v>28</v>
      </c>
      <c r="G44" s="3" t="s">
        <v>28</v>
      </c>
      <c r="H44" s="5">
        <v>46</v>
      </c>
      <c r="I44" s="5">
        <v>4</v>
      </c>
      <c r="J44" s="5">
        <v>42</v>
      </c>
      <c r="K44" s="5">
        <v>49</v>
      </c>
      <c r="L44" s="5">
        <v>4.4344000000000001E-2</v>
      </c>
      <c r="M44" s="5">
        <f t="shared" si="12"/>
        <v>1610</v>
      </c>
      <c r="N44" s="5">
        <v>14</v>
      </c>
      <c r="O44" s="5">
        <v>1550</v>
      </c>
      <c r="P44" s="5">
        <v>1105</v>
      </c>
      <c r="Q44" s="5">
        <v>0</v>
      </c>
      <c r="R44" s="5">
        <v>0</v>
      </c>
      <c r="S44" s="5">
        <f t="shared" si="13"/>
        <v>1145</v>
      </c>
      <c r="T44" s="5">
        <v>9</v>
      </c>
      <c r="U44" s="5">
        <v>3</v>
      </c>
      <c r="V44" s="5">
        <v>60</v>
      </c>
      <c r="W44" s="5">
        <v>40</v>
      </c>
      <c r="X44" s="37">
        <f t="shared" si="14"/>
        <v>0.96273291925465843</v>
      </c>
      <c r="Y44" s="37">
        <f t="shared" si="15"/>
        <v>0</v>
      </c>
      <c r="Z44" s="37">
        <f t="shared" si="16"/>
        <v>3.7267080745341616E-2</v>
      </c>
      <c r="AA44" s="37">
        <f t="shared" si="17"/>
        <v>0.96506550218340614</v>
      </c>
      <c r="AB44" s="37">
        <f t="shared" si="18"/>
        <v>0</v>
      </c>
      <c r="AC44" s="37">
        <f t="shared" si="19"/>
        <v>3.4934497816593885E-2</v>
      </c>
      <c r="AD44" s="36">
        <f t="shared" si="20"/>
        <v>8.6956521739130436E-3</v>
      </c>
      <c r="AE44" s="36">
        <f t="shared" si="21"/>
        <v>1.222707423580786E-2</v>
      </c>
      <c r="AF44" s="37">
        <f t="shared" si="22"/>
        <v>0.8571428571428571</v>
      </c>
    </row>
    <row r="45" spans="1:32" x14ac:dyDescent="0.25">
      <c r="A45" s="2" t="s">
        <v>1794</v>
      </c>
      <c r="B45" s="3" t="s">
        <v>42</v>
      </c>
      <c r="C45" s="4" t="s">
        <v>1795</v>
      </c>
      <c r="D45" s="3" t="s">
        <v>26</v>
      </c>
      <c r="E45" s="3" t="s">
        <v>1257</v>
      </c>
      <c r="F45" s="3" t="s">
        <v>28</v>
      </c>
      <c r="G45" s="3" t="s">
        <v>28</v>
      </c>
      <c r="H45" s="5">
        <v>158</v>
      </c>
      <c r="I45" s="5">
        <v>13</v>
      </c>
      <c r="J45" s="5">
        <v>113</v>
      </c>
      <c r="K45" s="5">
        <v>134</v>
      </c>
      <c r="L45" s="5">
        <v>5.8798000000000003E-2</v>
      </c>
      <c r="M45" s="5">
        <f t="shared" si="12"/>
        <v>3324</v>
      </c>
      <c r="N45" s="5">
        <v>29</v>
      </c>
      <c r="O45" s="5">
        <v>3156</v>
      </c>
      <c r="P45" s="5">
        <v>2279</v>
      </c>
      <c r="Q45" s="5">
        <v>0</v>
      </c>
      <c r="R45" s="5">
        <v>0</v>
      </c>
      <c r="S45" s="5">
        <f t="shared" si="13"/>
        <v>2387</v>
      </c>
      <c r="T45" s="5">
        <v>9</v>
      </c>
      <c r="U45" s="5">
        <v>2</v>
      </c>
      <c r="V45" s="5">
        <v>168</v>
      </c>
      <c r="W45" s="5">
        <v>108</v>
      </c>
      <c r="X45" s="37">
        <f t="shared" si="14"/>
        <v>0.94945848375451258</v>
      </c>
      <c r="Y45" s="37">
        <f t="shared" si="15"/>
        <v>0</v>
      </c>
      <c r="Z45" s="37">
        <f t="shared" si="16"/>
        <v>5.0541516245487361E-2</v>
      </c>
      <c r="AA45" s="37">
        <f t="shared" si="17"/>
        <v>0.95475492249685801</v>
      </c>
      <c r="AB45" s="37">
        <f t="shared" si="18"/>
        <v>0</v>
      </c>
      <c r="AC45" s="37">
        <f t="shared" si="19"/>
        <v>4.5245077503142023E-2</v>
      </c>
      <c r="AD45" s="36">
        <f t="shared" si="20"/>
        <v>8.7244283995186519E-3</v>
      </c>
      <c r="AE45" s="36">
        <f t="shared" si="21"/>
        <v>1.2149141181399247E-2</v>
      </c>
      <c r="AF45" s="37">
        <f t="shared" si="22"/>
        <v>0.84328358208955223</v>
      </c>
    </row>
    <row r="46" spans="1:32" x14ac:dyDescent="0.25">
      <c r="A46" s="2" t="s">
        <v>250</v>
      </c>
      <c r="B46" s="3" t="s">
        <v>42</v>
      </c>
      <c r="C46" s="4" t="s">
        <v>251</v>
      </c>
      <c r="D46" s="3" t="s">
        <v>26</v>
      </c>
      <c r="E46" s="3" t="s">
        <v>252</v>
      </c>
      <c r="F46" s="3" t="s">
        <v>28</v>
      </c>
      <c r="G46" s="3" t="s">
        <v>28</v>
      </c>
      <c r="H46" s="5">
        <v>497</v>
      </c>
      <c r="I46" s="5">
        <v>10</v>
      </c>
      <c r="J46" s="5">
        <v>425</v>
      </c>
      <c r="K46" s="5">
        <v>1218</v>
      </c>
      <c r="L46" s="5">
        <v>7.4732999999999994E-2</v>
      </c>
      <c r="M46" s="5">
        <f t="shared" si="12"/>
        <v>36129</v>
      </c>
      <c r="N46" s="5">
        <v>318</v>
      </c>
      <c r="O46" s="5">
        <v>24500</v>
      </c>
      <c r="P46" s="5">
        <v>16298</v>
      </c>
      <c r="Q46" s="5">
        <v>0</v>
      </c>
      <c r="R46" s="5">
        <v>0</v>
      </c>
      <c r="S46" s="5">
        <f t="shared" si="13"/>
        <v>23334</v>
      </c>
      <c r="T46" s="5">
        <v>135</v>
      </c>
      <c r="U46" s="5">
        <v>130</v>
      </c>
      <c r="V46" s="5">
        <v>11629</v>
      </c>
      <c r="W46" s="5">
        <v>7036</v>
      </c>
      <c r="X46" s="37">
        <f t="shared" si="14"/>
        <v>0.67812560546929057</v>
      </c>
      <c r="Y46" s="37">
        <f t="shared" si="15"/>
        <v>0</v>
      </c>
      <c r="Z46" s="37">
        <f t="shared" si="16"/>
        <v>0.32187439453070943</v>
      </c>
      <c r="AA46" s="37">
        <f t="shared" si="17"/>
        <v>0.69846575812119649</v>
      </c>
      <c r="AB46" s="37">
        <f t="shared" si="18"/>
        <v>0</v>
      </c>
      <c r="AC46" s="37">
        <f t="shared" si="19"/>
        <v>0.30153424187880346</v>
      </c>
      <c r="AD46" s="36">
        <f t="shared" si="20"/>
        <v>8.8017935730299764E-3</v>
      </c>
      <c r="AE46" s="36">
        <f t="shared" si="21"/>
        <v>1.3628182051941374E-2</v>
      </c>
      <c r="AF46" s="37">
        <f t="shared" si="22"/>
        <v>0.34893267651888343</v>
      </c>
    </row>
    <row r="47" spans="1:32" x14ac:dyDescent="0.25">
      <c r="A47" s="2" t="s">
        <v>1297</v>
      </c>
      <c r="B47" s="3" t="s">
        <v>42</v>
      </c>
      <c r="C47" s="4" t="s">
        <v>1298</v>
      </c>
      <c r="D47" s="3" t="s">
        <v>26</v>
      </c>
      <c r="E47" s="3" t="s">
        <v>1299</v>
      </c>
      <c r="F47" s="3" t="s">
        <v>28</v>
      </c>
      <c r="G47" s="3" t="s">
        <v>28</v>
      </c>
      <c r="H47" s="5">
        <v>275</v>
      </c>
      <c r="I47" s="5">
        <v>26</v>
      </c>
      <c r="J47" s="5">
        <v>175</v>
      </c>
      <c r="K47" s="5">
        <v>206</v>
      </c>
      <c r="L47" s="5">
        <v>5.2726000000000002E-2</v>
      </c>
      <c r="M47" s="5">
        <f t="shared" si="12"/>
        <v>6324</v>
      </c>
      <c r="N47" s="5">
        <v>56</v>
      </c>
      <c r="O47" s="5">
        <v>5513</v>
      </c>
      <c r="P47" s="5">
        <v>3907</v>
      </c>
      <c r="Q47" s="5">
        <v>0</v>
      </c>
      <c r="R47" s="5">
        <v>0</v>
      </c>
      <c r="S47" s="5">
        <f t="shared" si="13"/>
        <v>4432</v>
      </c>
      <c r="T47" s="5">
        <v>18</v>
      </c>
      <c r="U47" s="5">
        <v>6</v>
      </c>
      <c r="V47" s="5">
        <v>811</v>
      </c>
      <c r="W47" s="5">
        <v>525</v>
      </c>
      <c r="X47" s="37">
        <f t="shared" si="14"/>
        <v>0.87175838077166345</v>
      </c>
      <c r="Y47" s="37">
        <f t="shared" si="15"/>
        <v>0</v>
      </c>
      <c r="Z47" s="37">
        <f t="shared" si="16"/>
        <v>0.12824161922833649</v>
      </c>
      <c r="AA47" s="37">
        <f t="shared" si="17"/>
        <v>0.88154332129963897</v>
      </c>
      <c r="AB47" s="37">
        <f t="shared" si="18"/>
        <v>0</v>
      </c>
      <c r="AC47" s="37">
        <f t="shared" si="19"/>
        <v>0.11845667870036101</v>
      </c>
      <c r="AD47" s="36">
        <f t="shared" si="20"/>
        <v>8.8551549652118918E-3</v>
      </c>
      <c r="AE47" s="36">
        <f t="shared" si="21"/>
        <v>1.263537906137184E-2</v>
      </c>
      <c r="AF47" s="37">
        <f t="shared" si="22"/>
        <v>0.84951456310679607</v>
      </c>
    </row>
    <row r="48" spans="1:32" x14ac:dyDescent="0.25">
      <c r="A48" s="2" t="s">
        <v>1727</v>
      </c>
      <c r="B48" s="3" t="s">
        <v>42</v>
      </c>
      <c r="C48" s="4" t="s">
        <v>1728</v>
      </c>
      <c r="D48" s="3" t="s">
        <v>26</v>
      </c>
      <c r="E48" s="3" t="s">
        <v>1729</v>
      </c>
      <c r="F48" s="3" t="s">
        <v>28</v>
      </c>
      <c r="G48" s="3" t="s">
        <v>28</v>
      </c>
      <c r="H48" s="5">
        <v>25</v>
      </c>
      <c r="I48" s="5">
        <v>0</v>
      </c>
      <c r="J48" s="5">
        <v>39</v>
      </c>
      <c r="K48" s="5">
        <v>62</v>
      </c>
      <c r="L48" s="5">
        <v>2.5162E-2</v>
      </c>
      <c r="M48" s="5">
        <f t="shared" si="12"/>
        <v>3764</v>
      </c>
      <c r="N48" s="5">
        <v>34</v>
      </c>
      <c r="O48" s="5">
        <v>3393</v>
      </c>
      <c r="P48" s="5">
        <v>2464</v>
      </c>
      <c r="Q48" s="5">
        <v>0</v>
      </c>
      <c r="R48" s="5">
        <v>0</v>
      </c>
      <c r="S48" s="5">
        <f t="shared" si="13"/>
        <v>2756</v>
      </c>
      <c r="T48" s="5">
        <v>9</v>
      </c>
      <c r="U48" s="5">
        <v>1</v>
      </c>
      <c r="V48" s="5">
        <v>371</v>
      </c>
      <c r="W48" s="5">
        <v>292</v>
      </c>
      <c r="X48" s="37">
        <f t="shared" si="14"/>
        <v>0.90143464399574924</v>
      </c>
      <c r="Y48" s="37">
        <f t="shared" si="15"/>
        <v>0</v>
      </c>
      <c r="Z48" s="37">
        <f t="shared" si="16"/>
        <v>9.8565356004250801E-2</v>
      </c>
      <c r="AA48" s="37">
        <f t="shared" si="17"/>
        <v>0.89404934687953552</v>
      </c>
      <c r="AB48" s="37">
        <f t="shared" si="18"/>
        <v>0</v>
      </c>
      <c r="AC48" s="37">
        <f t="shared" si="19"/>
        <v>0.10595065312046444</v>
      </c>
      <c r="AD48" s="36">
        <f t="shared" si="20"/>
        <v>9.0329436769394263E-3</v>
      </c>
      <c r="AE48" s="36">
        <f t="shared" si="21"/>
        <v>1.2336719883889695E-2</v>
      </c>
      <c r="AF48" s="37">
        <f t="shared" si="22"/>
        <v>0.62903225806451613</v>
      </c>
    </row>
    <row r="49" spans="1:32" x14ac:dyDescent="0.25">
      <c r="A49" s="2" t="s">
        <v>1010</v>
      </c>
      <c r="B49" s="3" t="s">
        <v>42</v>
      </c>
      <c r="C49" s="4" t="s">
        <v>1011</v>
      </c>
      <c r="D49" s="3" t="s">
        <v>26</v>
      </c>
      <c r="E49" s="3" t="s">
        <v>1012</v>
      </c>
      <c r="F49" s="3" t="s">
        <v>28</v>
      </c>
      <c r="G49" s="3" t="s">
        <v>28</v>
      </c>
      <c r="H49" s="5">
        <v>359</v>
      </c>
      <c r="I49" s="5">
        <v>25</v>
      </c>
      <c r="J49" s="5">
        <v>280</v>
      </c>
      <c r="K49" s="5">
        <v>312</v>
      </c>
      <c r="L49" s="5">
        <v>5.8603000000000002E-2</v>
      </c>
      <c r="M49" s="5">
        <f t="shared" si="12"/>
        <v>7955</v>
      </c>
      <c r="N49" s="5">
        <v>72</v>
      </c>
      <c r="O49" s="5">
        <v>7384</v>
      </c>
      <c r="P49" s="5">
        <v>5324</v>
      </c>
      <c r="Q49" s="5">
        <v>0</v>
      </c>
      <c r="R49" s="5">
        <v>0</v>
      </c>
      <c r="S49" s="5">
        <f t="shared" si="13"/>
        <v>5711</v>
      </c>
      <c r="T49" s="5">
        <v>30</v>
      </c>
      <c r="U49" s="5">
        <v>7</v>
      </c>
      <c r="V49" s="5">
        <v>571</v>
      </c>
      <c r="W49" s="5">
        <v>387</v>
      </c>
      <c r="X49" s="37">
        <f t="shared" si="14"/>
        <v>0.92822124450031429</v>
      </c>
      <c r="Y49" s="37">
        <f t="shared" si="15"/>
        <v>0</v>
      </c>
      <c r="Z49" s="37">
        <f t="shared" si="16"/>
        <v>7.1778755499685737E-2</v>
      </c>
      <c r="AA49" s="37">
        <f t="shared" si="17"/>
        <v>0.93223603572053926</v>
      </c>
      <c r="AB49" s="37">
        <f t="shared" si="18"/>
        <v>0</v>
      </c>
      <c r="AC49" s="37">
        <f t="shared" si="19"/>
        <v>6.7763964279460687E-2</v>
      </c>
      <c r="AD49" s="36">
        <f t="shared" si="20"/>
        <v>9.050911376492771E-3</v>
      </c>
      <c r="AE49" s="36">
        <f t="shared" si="21"/>
        <v>1.2607249168271757E-2</v>
      </c>
      <c r="AF49" s="37">
        <f t="shared" si="22"/>
        <v>0.89743589743589747</v>
      </c>
    </row>
    <row r="50" spans="1:32" x14ac:dyDescent="0.25">
      <c r="A50" s="2" t="s">
        <v>2204</v>
      </c>
      <c r="B50" s="3" t="s">
        <v>42</v>
      </c>
      <c r="C50" s="4" t="s">
        <v>2205</v>
      </c>
      <c r="D50" s="3" t="s">
        <v>26</v>
      </c>
      <c r="E50" s="3" t="s">
        <v>2206</v>
      </c>
      <c r="F50" s="3" t="s">
        <v>28</v>
      </c>
      <c r="G50" s="3" t="s">
        <v>28</v>
      </c>
      <c r="H50" s="5">
        <v>13</v>
      </c>
      <c r="I50" s="5">
        <v>0</v>
      </c>
      <c r="J50" s="5">
        <v>25</v>
      </c>
      <c r="K50" s="5">
        <v>26</v>
      </c>
      <c r="L50" s="5">
        <v>1.8466E-2</v>
      </c>
      <c r="M50" s="5">
        <f t="shared" si="12"/>
        <v>2091</v>
      </c>
      <c r="N50" s="5">
        <v>19</v>
      </c>
      <c r="O50" s="5">
        <v>1976</v>
      </c>
      <c r="P50" s="5">
        <v>1408</v>
      </c>
      <c r="Q50" s="5">
        <v>0</v>
      </c>
      <c r="R50" s="5">
        <v>0</v>
      </c>
      <c r="S50" s="5">
        <f t="shared" si="13"/>
        <v>1484</v>
      </c>
      <c r="T50" s="5">
        <v>4</v>
      </c>
      <c r="U50" s="5">
        <v>1</v>
      </c>
      <c r="V50" s="5">
        <v>115</v>
      </c>
      <c r="W50" s="5">
        <v>76</v>
      </c>
      <c r="X50" s="37">
        <f t="shared" si="14"/>
        <v>0.94500239120038254</v>
      </c>
      <c r="Y50" s="37">
        <f t="shared" si="15"/>
        <v>0</v>
      </c>
      <c r="Z50" s="37">
        <f t="shared" si="16"/>
        <v>5.499760879961741E-2</v>
      </c>
      <c r="AA50" s="37">
        <f t="shared" si="17"/>
        <v>0.94878706199460916</v>
      </c>
      <c r="AB50" s="37">
        <f t="shared" si="18"/>
        <v>0</v>
      </c>
      <c r="AC50" s="37">
        <f t="shared" si="19"/>
        <v>5.1212938005390833E-2</v>
      </c>
      <c r="AD50" s="36">
        <f t="shared" si="20"/>
        <v>9.0865614538498327E-3</v>
      </c>
      <c r="AE50" s="36">
        <f t="shared" si="21"/>
        <v>1.2803234501347708E-2</v>
      </c>
      <c r="AF50" s="37">
        <f t="shared" si="22"/>
        <v>0.96153846153846156</v>
      </c>
    </row>
    <row r="51" spans="1:32" x14ac:dyDescent="0.25">
      <c r="A51" s="2" t="s">
        <v>522</v>
      </c>
      <c r="B51" s="3" t="s">
        <v>42</v>
      </c>
      <c r="C51" s="4" t="s">
        <v>523</v>
      </c>
      <c r="D51" s="3" t="s">
        <v>26</v>
      </c>
      <c r="E51" s="3" t="s">
        <v>524</v>
      </c>
      <c r="F51" s="3" t="s">
        <v>28</v>
      </c>
      <c r="G51" s="3" t="s">
        <v>28</v>
      </c>
      <c r="H51" s="5">
        <v>251</v>
      </c>
      <c r="I51" s="5">
        <v>2</v>
      </c>
      <c r="J51" s="5">
        <v>299</v>
      </c>
      <c r="K51" s="5">
        <v>425</v>
      </c>
      <c r="L51" s="5">
        <v>4.4746000000000001E-2</v>
      </c>
      <c r="M51" s="5">
        <f t="shared" si="12"/>
        <v>17882</v>
      </c>
      <c r="N51" s="5">
        <v>165</v>
      </c>
      <c r="O51" s="5">
        <v>13581</v>
      </c>
      <c r="P51" s="5">
        <v>9498</v>
      </c>
      <c r="Q51" s="5">
        <v>0</v>
      </c>
      <c r="R51" s="5">
        <v>0</v>
      </c>
      <c r="S51" s="5">
        <f t="shared" si="13"/>
        <v>12474</v>
      </c>
      <c r="T51" s="5">
        <v>46</v>
      </c>
      <c r="U51" s="5">
        <v>66</v>
      </c>
      <c r="V51" s="5">
        <v>4301</v>
      </c>
      <c r="W51" s="5">
        <v>2976</v>
      </c>
      <c r="X51" s="37">
        <f t="shared" si="14"/>
        <v>0.75947880550274016</v>
      </c>
      <c r="Y51" s="37">
        <f t="shared" si="15"/>
        <v>0</v>
      </c>
      <c r="Z51" s="37">
        <f t="shared" si="16"/>
        <v>0.24052119449725981</v>
      </c>
      <c r="AA51" s="37">
        <f t="shared" si="17"/>
        <v>0.76142376142376145</v>
      </c>
      <c r="AB51" s="37">
        <f t="shared" si="18"/>
        <v>0</v>
      </c>
      <c r="AC51" s="37">
        <f t="shared" si="19"/>
        <v>0.23857623857623858</v>
      </c>
      <c r="AD51" s="36">
        <f t="shared" si="20"/>
        <v>9.2271557991276138E-3</v>
      </c>
      <c r="AE51" s="36">
        <f t="shared" si="21"/>
        <v>1.3227513227513227E-2</v>
      </c>
      <c r="AF51" s="37">
        <f t="shared" si="22"/>
        <v>0.70352941176470585</v>
      </c>
    </row>
    <row r="52" spans="1:32" x14ac:dyDescent="0.25">
      <c r="A52" s="2" t="s">
        <v>1730</v>
      </c>
      <c r="B52" s="3" t="s">
        <v>42</v>
      </c>
      <c r="C52" s="4" t="s">
        <v>1731</v>
      </c>
      <c r="D52" s="3" t="s">
        <v>26</v>
      </c>
      <c r="E52" s="3" t="s">
        <v>1732</v>
      </c>
      <c r="F52" s="3" t="s">
        <v>28</v>
      </c>
      <c r="G52" s="3" t="s">
        <v>28</v>
      </c>
      <c r="H52" s="5">
        <v>32</v>
      </c>
      <c r="I52" s="5">
        <v>3</v>
      </c>
      <c r="J52" s="5">
        <v>66</v>
      </c>
      <c r="K52" s="5">
        <v>77</v>
      </c>
      <c r="L52" s="5">
        <v>3.1377000000000002E-2</v>
      </c>
      <c r="M52" s="5">
        <f t="shared" si="12"/>
        <v>3931</v>
      </c>
      <c r="N52" s="5">
        <v>38</v>
      </c>
      <c r="O52" s="5">
        <v>3303</v>
      </c>
      <c r="P52" s="5">
        <v>2454</v>
      </c>
      <c r="Q52" s="5">
        <v>0</v>
      </c>
      <c r="R52" s="5">
        <v>0</v>
      </c>
      <c r="S52" s="5">
        <f t="shared" si="13"/>
        <v>2920</v>
      </c>
      <c r="T52" s="5">
        <v>8</v>
      </c>
      <c r="U52" s="5">
        <v>6</v>
      </c>
      <c r="V52" s="5">
        <v>628</v>
      </c>
      <c r="W52" s="5">
        <v>466</v>
      </c>
      <c r="X52" s="37">
        <f t="shared" si="14"/>
        <v>0.84024421266853222</v>
      </c>
      <c r="Y52" s="37">
        <f t="shared" si="15"/>
        <v>0</v>
      </c>
      <c r="Z52" s="37">
        <f t="shared" si="16"/>
        <v>0.15975578733146781</v>
      </c>
      <c r="AA52" s="37">
        <f t="shared" si="17"/>
        <v>0.84041095890410955</v>
      </c>
      <c r="AB52" s="37">
        <f t="shared" si="18"/>
        <v>0</v>
      </c>
      <c r="AC52" s="37">
        <f t="shared" si="19"/>
        <v>0.15958904109589042</v>
      </c>
      <c r="AD52" s="36">
        <f t="shared" si="20"/>
        <v>9.6667514627321299E-3</v>
      </c>
      <c r="AE52" s="36">
        <f t="shared" si="21"/>
        <v>1.3013698630136987E-2</v>
      </c>
      <c r="AF52" s="37">
        <f t="shared" si="22"/>
        <v>0.8571428571428571</v>
      </c>
    </row>
    <row r="53" spans="1:32" x14ac:dyDescent="0.25">
      <c r="A53" s="2" t="s">
        <v>2011</v>
      </c>
      <c r="B53" s="3" t="s">
        <v>42</v>
      </c>
      <c r="C53" s="4" t="s">
        <v>2012</v>
      </c>
      <c r="D53" s="3" t="s">
        <v>26</v>
      </c>
      <c r="E53" s="3" t="s">
        <v>2013</v>
      </c>
      <c r="F53" s="3" t="s">
        <v>28</v>
      </c>
      <c r="G53" s="3" t="s">
        <v>28</v>
      </c>
      <c r="H53" s="5">
        <v>14</v>
      </c>
      <c r="I53" s="5">
        <v>0</v>
      </c>
      <c r="J53" s="5">
        <v>35</v>
      </c>
      <c r="K53" s="5">
        <v>39</v>
      </c>
      <c r="L53" s="5">
        <v>2.1885999999999999E-2</v>
      </c>
      <c r="M53" s="5">
        <f t="shared" si="12"/>
        <v>2368</v>
      </c>
      <c r="N53" s="5">
        <v>23</v>
      </c>
      <c r="O53" s="5">
        <v>2344</v>
      </c>
      <c r="P53" s="5">
        <v>1782</v>
      </c>
      <c r="Q53" s="5">
        <v>0</v>
      </c>
      <c r="R53" s="5">
        <v>0</v>
      </c>
      <c r="S53" s="5">
        <f t="shared" si="13"/>
        <v>1797</v>
      </c>
      <c r="T53" s="5">
        <v>4</v>
      </c>
      <c r="U53" s="5">
        <v>0</v>
      </c>
      <c r="V53" s="5">
        <v>24</v>
      </c>
      <c r="W53" s="5">
        <v>15</v>
      </c>
      <c r="X53" s="37">
        <f t="shared" si="14"/>
        <v>0.98986486486486491</v>
      </c>
      <c r="Y53" s="37">
        <f t="shared" si="15"/>
        <v>0</v>
      </c>
      <c r="Z53" s="37">
        <f t="shared" si="16"/>
        <v>1.0135135135135136E-2</v>
      </c>
      <c r="AA53" s="37">
        <f t="shared" si="17"/>
        <v>0.99165275459098501</v>
      </c>
      <c r="AB53" s="37">
        <f t="shared" si="18"/>
        <v>0</v>
      </c>
      <c r="AC53" s="37">
        <f t="shared" si="19"/>
        <v>8.3472454090150246E-3</v>
      </c>
      <c r="AD53" s="36">
        <f t="shared" si="20"/>
        <v>9.7128378378378375E-3</v>
      </c>
      <c r="AE53" s="36">
        <f t="shared" si="21"/>
        <v>1.2799109627156371E-2</v>
      </c>
      <c r="AF53" s="37">
        <f t="shared" si="22"/>
        <v>0.89743589743589747</v>
      </c>
    </row>
    <row r="54" spans="1:32" x14ac:dyDescent="0.25">
      <c r="A54" s="2" t="s">
        <v>1560</v>
      </c>
      <c r="B54" s="3" t="s">
        <v>42</v>
      </c>
      <c r="C54" s="4" t="s">
        <v>1561</v>
      </c>
      <c r="D54" s="3" t="s">
        <v>26</v>
      </c>
      <c r="E54" s="3" t="s">
        <v>1562</v>
      </c>
      <c r="F54" s="3" t="s">
        <v>28</v>
      </c>
      <c r="G54" s="3" t="s">
        <v>28</v>
      </c>
      <c r="H54" s="5">
        <v>17</v>
      </c>
      <c r="I54" s="5">
        <v>0</v>
      </c>
      <c r="J54" s="5">
        <v>59</v>
      </c>
      <c r="K54" s="5">
        <v>66</v>
      </c>
      <c r="L54" s="5">
        <v>2.2022E-2</v>
      </c>
      <c r="M54" s="5">
        <f t="shared" si="12"/>
        <v>4507</v>
      </c>
      <c r="N54" s="5">
        <v>44</v>
      </c>
      <c r="O54" s="5">
        <v>4155</v>
      </c>
      <c r="P54" s="5">
        <v>2997</v>
      </c>
      <c r="Q54" s="5">
        <v>0</v>
      </c>
      <c r="R54" s="5">
        <v>0</v>
      </c>
      <c r="S54" s="5">
        <f t="shared" si="13"/>
        <v>3188</v>
      </c>
      <c r="T54" s="5">
        <v>8</v>
      </c>
      <c r="U54" s="5">
        <v>3</v>
      </c>
      <c r="V54" s="5">
        <v>352</v>
      </c>
      <c r="W54" s="5">
        <v>191</v>
      </c>
      <c r="X54" s="37">
        <f t="shared" si="14"/>
        <v>0.92189926780563569</v>
      </c>
      <c r="Y54" s="37">
        <f t="shared" si="15"/>
        <v>0</v>
      </c>
      <c r="Z54" s="37">
        <f t="shared" si="16"/>
        <v>7.8100732194364322E-2</v>
      </c>
      <c r="AA54" s="37">
        <f t="shared" si="17"/>
        <v>0.94008782936010038</v>
      </c>
      <c r="AB54" s="37">
        <f t="shared" si="18"/>
        <v>0</v>
      </c>
      <c r="AC54" s="37">
        <f t="shared" si="19"/>
        <v>5.9912170639899627E-2</v>
      </c>
      <c r="AD54" s="36">
        <f t="shared" si="20"/>
        <v>9.7625915242955403E-3</v>
      </c>
      <c r="AE54" s="36">
        <f t="shared" si="21"/>
        <v>1.3801756587202008E-2</v>
      </c>
      <c r="AF54" s="37">
        <f t="shared" si="22"/>
        <v>0.89393939393939392</v>
      </c>
    </row>
    <row r="55" spans="1:32" x14ac:dyDescent="0.25">
      <c r="A55" s="2" t="s">
        <v>1626</v>
      </c>
      <c r="B55" s="3" t="s">
        <v>42</v>
      </c>
      <c r="C55" s="4" t="s">
        <v>1627</v>
      </c>
      <c r="D55" s="3" t="s">
        <v>26</v>
      </c>
      <c r="E55" s="3" t="s">
        <v>1628</v>
      </c>
      <c r="F55" s="3" t="s">
        <v>28</v>
      </c>
      <c r="G55" s="3" t="s">
        <v>28</v>
      </c>
      <c r="H55" s="5">
        <v>98</v>
      </c>
      <c r="I55" s="5">
        <v>3</v>
      </c>
      <c r="J55" s="5">
        <v>91</v>
      </c>
      <c r="K55" s="5">
        <v>109</v>
      </c>
      <c r="L55" s="5">
        <v>3.9536000000000002E-2</v>
      </c>
      <c r="M55" s="5">
        <f t="shared" si="12"/>
        <v>4413</v>
      </c>
      <c r="N55" s="5">
        <v>44</v>
      </c>
      <c r="O55" s="5">
        <v>4047</v>
      </c>
      <c r="P55" s="5">
        <v>2757</v>
      </c>
      <c r="Q55" s="5">
        <v>0</v>
      </c>
      <c r="R55" s="5">
        <v>0</v>
      </c>
      <c r="S55" s="5">
        <f t="shared" si="13"/>
        <v>3011</v>
      </c>
      <c r="T55" s="5">
        <v>8</v>
      </c>
      <c r="U55" s="5">
        <v>3</v>
      </c>
      <c r="V55" s="5">
        <v>366</v>
      </c>
      <c r="W55" s="5">
        <v>254</v>
      </c>
      <c r="X55" s="37">
        <f t="shared" si="14"/>
        <v>0.91706322229775661</v>
      </c>
      <c r="Y55" s="37">
        <f t="shared" si="15"/>
        <v>0</v>
      </c>
      <c r="Z55" s="37">
        <f t="shared" si="16"/>
        <v>8.2936777702243378E-2</v>
      </c>
      <c r="AA55" s="37">
        <f t="shared" si="17"/>
        <v>0.91564264363998671</v>
      </c>
      <c r="AB55" s="37">
        <f t="shared" si="18"/>
        <v>0</v>
      </c>
      <c r="AC55" s="37">
        <f t="shared" si="19"/>
        <v>8.4357356360013291E-2</v>
      </c>
      <c r="AD55" s="36">
        <f t="shared" si="20"/>
        <v>9.9705415816904609E-3</v>
      </c>
      <c r="AE55" s="36">
        <f t="shared" si="21"/>
        <v>1.4613085353703089E-2</v>
      </c>
      <c r="AF55" s="37">
        <f t="shared" si="22"/>
        <v>0.83486238532110091</v>
      </c>
    </row>
    <row r="56" spans="1:32" x14ac:dyDescent="0.25">
      <c r="A56" s="2" t="s">
        <v>2412</v>
      </c>
      <c r="B56" s="3" t="s">
        <v>42</v>
      </c>
      <c r="C56" s="4" t="s">
        <v>2413</v>
      </c>
      <c r="D56" s="3" t="s">
        <v>26</v>
      </c>
      <c r="E56" s="3" t="s">
        <v>2414</v>
      </c>
      <c r="F56" s="3" t="s">
        <v>28</v>
      </c>
      <c r="G56" s="3" t="s">
        <v>28</v>
      </c>
      <c r="H56" s="5">
        <v>18</v>
      </c>
      <c r="I56" s="5">
        <v>0</v>
      </c>
      <c r="J56" s="5">
        <v>19</v>
      </c>
      <c r="K56" s="5">
        <v>20</v>
      </c>
      <c r="L56" s="5">
        <v>2.6419999999999999E-2</v>
      </c>
      <c r="M56" s="5">
        <f t="shared" si="12"/>
        <v>1002</v>
      </c>
      <c r="N56" s="5">
        <v>10</v>
      </c>
      <c r="O56" s="5">
        <v>1002</v>
      </c>
      <c r="P56" s="5">
        <v>757</v>
      </c>
      <c r="Q56" s="5">
        <v>0</v>
      </c>
      <c r="R56" s="5">
        <v>0</v>
      </c>
      <c r="S56" s="5">
        <f t="shared" si="13"/>
        <v>757</v>
      </c>
      <c r="T56" s="5">
        <v>1</v>
      </c>
      <c r="U56" s="5">
        <v>0</v>
      </c>
      <c r="V56" s="5">
        <v>0</v>
      </c>
      <c r="W56" s="5">
        <v>0</v>
      </c>
      <c r="X56" s="37">
        <f t="shared" si="14"/>
        <v>1</v>
      </c>
      <c r="Y56" s="37">
        <f t="shared" si="15"/>
        <v>0</v>
      </c>
      <c r="Z56" s="37">
        <f t="shared" si="16"/>
        <v>0</v>
      </c>
      <c r="AA56" s="37">
        <f t="shared" si="17"/>
        <v>1</v>
      </c>
      <c r="AB56" s="37">
        <f t="shared" si="18"/>
        <v>0</v>
      </c>
      <c r="AC56" s="37">
        <f t="shared" si="19"/>
        <v>0</v>
      </c>
      <c r="AD56" s="36">
        <f t="shared" si="20"/>
        <v>9.9800399201596807E-3</v>
      </c>
      <c r="AE56" s="36">
        <f t="shared" si="21"/>
        <v>1.3210039630118891E-2</v>
      </c>
      <c r="AF56" s="37">
        <f t="shared" si="22"/>
        <v>0.95</v>
      </c>
    </row>
    <row r="57" spans="1:32" x14ac:dyDescent="0.25">
      <c r="A57" s="2" t="s">
        <v>1761</v>
      </c>
      <c r="B57" s="3" t="s">
        <v>42</v>
      </c>
      <c r="C57" s="4" t="s">
        <v>1762</v>
      </c>
      <c r="D57" s="3" t="s">
        <v>26</v>
      </c>
      <c r="E57" s="3" t="s">
        <v>1763</v>
      </c>
      <c r="F57" s="3" t="s">
        <v>28</v>
      </c>
      <c r="G57" s="3" t="s">
        <v>28</v>
      </c>
      <c r="H57" s="5">
        <v>57</v>
      </c>
      <c r="I57" s="5">
        <v>13</v>
      </c>
      <c r="J57" s="5">
        <v>63</v>
      </c>
      <c r="K57" s="5">
        <v>65</v>
      </c>
      <c r="L57" s="5">
        <v>2.7802E-2</v>
      </c>
      <c r="M57" s="5">
        <f t="shared" si="12"/>
        <v>3163</v>
      </c>
      <c r="N57" s="5">
        <v>32</v>
      </c>
      <c r="O57" s="5">
        <v>3144</v>
      </c>
      <c r="P57" s="5">
        <v>2338</v>
      </c>
      <c r="Q57" s="5">
        <v>0</v>
      </c>
      <c r="R57" s="5">
        <v>0</v>
      </c>
      <c r="S57" s="5">
        <f t="shared" si="13"/>
        <v>2354</v>
      </c>
      <c r="T57" s="5">
        <v>4</v>
      </c>
      <c r="U57" s="5">
        <v>0</v>
      </c>
      <c r="V57" s="5">
        <v>19</v>
      </c>
      <c r="W57" s="5">
        <v>16</v>
      </c>
      <c r="X57" s="37">
        <f t="shared" si="14"/>
        <v>0.99399304457793236</v>
      </c>
      <c r="Y57" s="37">
        <f t="shared" si="15"/>
        <v>0</v>
      </c>
      <c r="Z57" s="37">
        <f t="shared" si="16"/>
        <v>6.0069554220676573E-3</v>
      </c>
      <c r="AA57" s="37">
        <f t="shared" si="17"/>
        <v>0.99320305862361935</v>
      </c>
      <c r="AB57" s="37">
        <f t="shared" si="18"/>
        <v>0</v>
      </c>
      <c r="AC57" s="37">
        <f t="shared" si="19"/>
        <v>6.7969413763806288E-3</v>
      </c>
      <c r="AD57" s="36">
        <f t="shared" si="20"/>
        <v>1.0116977552956055E-2</v>
      </c>
      <c r="AE57" s="36">
        <f t="shared" si="21"/>
        <v>1.3593882752761258E-2</v>
      </c>
      <c r="AF57" s="37">
        <f t="shared" si="22"/>
        <v>0.96923076923076923</v>
      </c>
    </row>
    <row r="58" spans="1:32" x14ac:dyDescent="0.25">
      <c r="A58" s="2" t="s">
        <v>2172</v>
      </c>
      <c r="B58" s="3" t="s">
        <v>42</v>
      </c>
      <c r="C58" s="4" t="s">
        <v>2173</v>
      </c>
      <c r="D58" s="3" t="s">
        <v>26</v>
      </c>
      <c r="E58" s="3" t="s">
        <v>2174</v>
      </c>
      <c r="F58" s="3" t="s">
        <v>28</v>
      </c>
      <c r="G58" s="3" t="s">
        <v>28</v>
      </c>
      <c r="H58" s="5">
        <v>7</v>
      </c>
      <c r="I58" s="5">
        <v>0</v>
      </c>
      <c r="J58" s="5">
        <v>24</v>
      </c>
      <c r="K58" s="5">
        <v>25</v>
      </c>
      <c r="L58" s="5">
        <v>1.7076999999999998E-2</v>
      </c>
      <c r="M58" s="5">
        <f t="shared" si="12"/>
        <v>2055</v>
      </c>
      <c r="N58" s="5">
        <v>21</v>
      </c>
      <c r="O58" s="5">
        <v>2043</v>
      </c>
      <c r="P58" s="5">
        <v>1464</v>
      </c>
      <c r="Q58" s="5">
        <v>0</v>
      </c>
      <c r="R58" s="5">
        <v>0</v>
      </c>
      <c r="S58" s="5">
        <f t="shared" si="13"/>
        <v>1474</v>
      </c>
      <c r="T58" s="5">
        <v>0</v>
      </c>
      <c r="U58" s="5">
        <v>3</v>
      </c>
      <c r="V58" s="5">
        <v>12</v>
      </c>
      <c r="W58" s="5">
        <v>10</v>
      </c>
      <c r="X58" s="37">
        <f t="shared" si="14"/>
        <v>0.99416058394160589</v>
      </c>
      <c r="Y58" s="37">
        <f t="shared" si="15"/>
        <v>0</v>
      </c>
      <c r="Z58" s="37">
        <f t="shared" si="16"/>
        <v>5.8394160583941602E-3</v>
      </c>
      <c r="AA58" s="37">
        <f t="shared" si="17"/>
        <v>0.99321573948439623</v>
      </c>
      <c r="AB58" s="37">
        <f t="shared" si="18"/>
        <v>0</v>
      </c>
      <c r="AC58" s="37">
        <f t="shared" si="19"/>
        <v>6.7842605156037995E-3</v>
      </c>
      <c r="AD58" s="36">
        <f t="shared" si="20"/>
        <v>1.0218978102189781E-2</v>
      </c>
      <c r="AE58" s="36">
        <f t="shared" si="21"/>
        <v>1.4246947082767978E-2</v>
      </c>
      <c r="AF58" s="37">
        <f t="shared" si="22"/>
        <v>0.96</v>
      </c>
    </row>
    <row r="59" spans="1:32" x14ac:dyDescent="0.25">
      <c r="A59" s="2" t="s">
        <v>1620</v>
      </c>
      <c r="B59" s="3" t="s">
        <v>42</v>
      </c>
      <c r="C59" s="4" t="s">
        <v>1621</v>
      </c>
      <c r="D59" s="3" t="s">
        <v>26</v>
      </c>
      <c r="E59" s="3" t="s">
        <v>1622</v>
      </c>
      <c r="F59" s="3" t="s">
        <v>28</v>
      </c>
      <c r="G59" s="3" t="s">
        <v>28</v>
      </c>
      <c r="H59" s="5">
        <v>88</v>
      </c>
      <c r="I59" s="5">
        <v>5</v>
      </c>
      <c r="J59" s="5">
        <v>90</v>
      </c>
      <c r="K59" s="5">
        <v>99</v>
      </c>
      <c r="L59" s="5">
        <v>3.5663E-2</v>
      </c>
      <c r="M59" s="5">
        <f t="shared" si="12"/>
        <v>3797</v>
      </c>
      <c r="N59" s="5">
        <v>40</v>
      </c>
      <c r="O59" s="5">
        <v>3643</v>
      </c>
      <c r="P59" s="5">
        <v>2776</v>
      </c>
      <c r="Q59" s="5">
        <v>0</v>
      </c>
      <c r="R59" s="5">
        <v>0</v>
      </c>
      <c r="S59" s="5">
        <f t="shared" si="13"/>
        <v>2886</v>
      </c>
      <c r="T59" s="5">
        <v>4</v>
      </c>
      <c r="U59" s="5">
        <v>1</v>
      </c>
      <c r="V59" s="5">
        <v>154</v>
      </c>
      <c r="W59" s="5">
        <v>110</v>
      </c>
      <c r="X59" s="37">
        <f t="shared" si="14"/>
        <v>0.95944166447195156</v>
      </c>
      <c r="Y59" s="37">
        <f t="shared" si="15"/>
        <v>0</v>
      </c>
      <c r="Z59" s="37">
        <f t="shared" si="16"/>
        <v>4.055833552804846E-2</v>
      </c>
      <c r="AA59" s="37">
        <f t="shared" si="17"/>
        <v>0.96188496188496186</v>
      </c>
      <c r="AB59" s="37">
        <f t="shared" si="18"/>
        <v>0</v>
      </c>
      <c r="AC59" s="37">
        <f t="shared" si="19"/>
        <v>3.8115038115038115E-2</v>
      </c>
      <c r="AD59" s="36">
        <f t="shared" si="20"/>
        <v>1.0534632604687911E-2</v>
      </c>
      <c r="AE59" s="36">
        <f t="shared" si="21"/>
        <v>1.386001386001386E-2</v>
      </c>
      <c r="AF59" s="37">
        <f t="shared" si="22"/>
        <v>0.90909090909090906</v>
      </c>
    </row>
    <row r="60" spans="1:32" x14ac:dyDescent="0.25">
      <c r="A60" s="2" t="s">
        <v>855</v>
      </c>
      <c r="B60" s="3" t="s">
        <v>42</v>
      </c>
      <c r="C60" s="4" t="s">
        <v>856</v>
      </c>
      <c r="D60" s="3" t="s">
        <v>26</v>
      </c>
      <c r="E60" s="3" t="s">
        <v>857</v>
      </c>
      <c r="F60" s="3" t="s">
        <v>28</v>
      </c>
      <c r="G60" s="3" t="s">
        <v>28</v>
      </c>
      <c r="H60" s="5">
        <v>307</v>
      </c>
      <c r="I60" s="5">
        <v>19</v>
      </c>
      <c r="J60" s="5">
        <v>273</v>
      </c>
      <c r="K60" s="5">
        <v>316</v>
      </c>
      <c r="L60" s="5">
        <v>5.1067000000000001E-2</v>
      </c>
      <c r="M60" s="5">
        <f t="shared" si="12"/>
        <v>10168</v>
      </c>
      <c r="N60" s="5">
        <v>108</v>
      </c>
      <c r="O60" s="5">
        <v>8493</v>
      </c>
      <c r="P60" s="5">
        <v>6188</v>
      </c>
      <c r="Q60" s="5">
        <v>0</v>
      </c>
      <c r="R60" s="5">
        <v>0</v>
      </c>
      <c r="S60" s="5">
        <f t="shared" si="13"/>
        <v>7347</v>
      </c>
      <c r="T60" s="5">
        <v>27</v>
      </c>
      <c r="U60" s="5">
        <v>13</v>
      </c>
      <c r="V60" s="5">
        <v>1675</v>
      </c>
      <c r="W60" s="5">
        <v>1159</v>
      </c>
      <c r="X60" s="37">
        <f t="shared" si="14"/>
        <v>0.83526750590086551</v>
      </c>
      <c r="Y60" s="37">
        <f t="shared" si="15"/>
        <v>0</v>
      </c>
      <c r="Z60" s="37">
        <f t="shared" si="16"/>
        <v>0.16473249409913454</v>
      </c>
      <c r="AA60" s="37">
        <f t="shared" si="17"/>
        <v>0.84224853681774869</v>
      </c>
      <c r="AB60" s="37">
        <f t="shared" si="18"/>
        <v>0</v>
      </c>
      <c r="AC60" s="37">
        <f t="shared" si="19"/>
        <v>0.15775146318225125</v>
      </c>
      <c r="AD60" s="36">
        <f t="shared" si="20"/>
        <v>1.0621557828481511E-2</v>
      </c>
      <c r="AE60" s="36">
        <f t="shared" si="21"/>
        <v>1.4699877501020826E-2</v>
      </c>
      <c r="AF60" s="37">
        <f t="shared" si="22"/>
        <v>0.86392405063291144</v>
      </c>
    </row>
    <row r="61" spans="1:32" x14ac:dyDescent="0.25">
      <c r="A61" s="2" t="s">
        <v>612</v>
      </c>
      <c r="B61" s="3" t="s">
        <v>42</v>
      </c>
      <c r="C61" s="4" t="s">
        <v>613</v>
      </c>
      <c r="D61" s="3" t="s">
        <v>26</v>
      </c>
      <c r="E61" s="3" t="s">
        <v>614</v>
      </c>
      <c r="F61" s="3" t="s">
        <v>28</v>
      </c>
      <c r="G61" s="3" t="s">
        <v>28</v>
      </c>
      <c r="H61" s="5">
        <v>537</v>
      </c>
      <c r="I61" s="5">
        <v>9</v>
      </c>
      <c r="J61" s="5">
        <v>568</v>
      </c>
      <c r="K61" s="5">
        <v>679</v>
      </c>
      <c r="L61" s="5">
        <v>8.3848000000000006E-2</v>
      </c>
      <c r="M61" s="5">
        <f t="shared" si="12"/>
        <v>13034</v>
      </c>
      <c r="N61" s="5">
        <v>143</v>
      </c>
      <c r="O61" s="5">
        <v>11298</v>
      </c>
      <c r="P61" s="5">
        <v>8098</v>
      </c>
      <c r="Q61" s="5">
        <v>0</v>
      </c>
      <c r="R61" s="5">
        <v>0</v>
      </c>
      <c r="S61" s="5">
        <f t="shared" si="13"/>
        <v>9194</v>
      </c>
      <c r="T61" s="5">
        <v>179</v>
      </c>
      <c r="U61" s="5">
        <v>7</v>
      </c>
      <c r="V61" s="5">
        <v>1736</v>
      </c>
      <c r="W61" s="5">
        <v>1096</v>
      </c>
      <c r="X61" s="37">
        <f t="shared" si="14"/>
        <v>0.86680988184747587</v>
      </c>
      <c r="Y61" s="37">
        <f t="shared" si="15"/>
        <v>0</v>
      </c>
      <c r="Z61" s="37">
        <f t="shared" si="16"/>
        <v>0.13319011815252416</v>
      </c>
      <c r="AA61" s="37">
        <f t="shared" si="17"/>
        <v>0.88079182075266482</v>
      </c>
      <c r="AB61" s="37">
        <f t="shared" si="18"/>
        <v>0</v>
      </c>
      <c r="AC61" s="37">
        <f t="shared" si="19"/>
        <v>0.11920817924733522</v>
      </c>
      <c r="AD61" s="36">
        <f t="shared" si="20"/>
        <v>1.0971305815559306E-2</v>
      </c>
      <c r="AE61" s="36">
        <f t="shared" si="21"/>
        <v>1.5553621927343921E-2</v>
      </c>
      <c r="AF61" s="37">
        <f t="shared" si="22"/>
        <v>0.83652430044182624</v>
      </c>
    </row>
    <row r="62" spans="1:32" x14ac:dyDescent="0.25">
      <c r="A62" s="2" t="s">
        <v>948</v>
      </c>
      <c r="B62" s="3" t="s">
        <v>42</v>
      </c>
      <c r="C62" s="4" t="s">
        <v>949</v>
      </c>
      <c r="D62" s="3" t="s">
        <v>26</v>
      </c>
      <c r="E62" s="3" t="s">
        <v>158</v>
      </c>
      <c r="F62" s="3" t="s">
        <v>28</v>
      </c>
      <c r="G62" s="3" t="s">
        <v>28</v>
      </c>
      <c r="H62" s="5">
        <v>444</v>
      </c>
      <c r="I62" s="5">
        <v>7</v>
      </c>
      <c r="J62" s="5">
        <v>305</v>
      </c>
      <c r="K62" s="5">
        <v>571</v>
      </c>
      <c r="L62" s="5">
        <v>0.102642</v>
      </c>
      <c r="M62" s="5">
        <f t="shared" si="12"/>
        <v>12342</v>
      </c>
      <c r="N62" s="5">
        <v>136</v>
      </c>
      <c r="O62" s="5">
        <v>8470</v>
      </c>
      <c r="P62" s="5">
        <v>5563</v>
      </c>
      <c r="Q62" s="5">
        <v>0</v>
      </c>
      <c r="R62" s="5">
        <v>0</v>
      </c>
      <c r="S62" s="5">
        <f t="shared" si="13"/>
        <v>7854</v>
      </c>
      <c r="T62" s="5">
        <v>75</v>
      </c>
      <c r="U62" s="5">
        <v>31</v>
      </c>
      <c r="V62" s="5">
        <v>3872</v>
      </c>
      <c r="W62" s="5">
        <v>2291</v>
      </c>
      <c r="X62" s="37">
        <f t="shared" si="14"/>
        <v>0.68627450980392157</v>
      </c>
      <c r="Y62" s="37">
        <f t="shared" si="15"/>
        <v>0</v>
      </c>
      <c r="Z62" s="37">
        <f t="shared" si="16"/>
        <v>0.31372549019607843</v>
      </c>
      <c r="AA62" s="37">
        <f t="shared" si="17"/>
        <v>0.70830150241914946</v>
      </c>
      <c r="AB62" s="37">
        <f t="shared" si="18"/>
        <v>0</v>
      </c>
      <c r="AC62" s="37">
        <f t="shared" si="19"/>
        <v>0.29169849758085054</v>
      </c>
      <c r="AD62" s="36">
        <f t="shared" si="20"/>
        <v>1.1019283746556474E-2</v>
      </c>
      <c r="AE62" s="36">
        <f t="shared" si="21"/>
        <v>1.7316017316017316E-2</v>
      </c>
      <c r="AF62" s="37">
        <f t="shared" si="22"/>
        <v>0.53415061295971977</v>
      </c>
    </row>
    <row r="63" spans="1:32" x14ac:dyDescent="0.25">
      <c r="A63" s="2" t="s">
        <v>2315</v>
      </c>
      <c r="B63" s="3" t="s">
        <v>42</v>
      </c>
      <c r="C63" s="4" t="s">
        <v>2316</v>
      </c>
      <c r="D63" s="3" t="s">
        <v>26</v>
      </c>
      <c r="E63" s="3" t="s">
        <v>2317</v>
      </c>
      <c r="F63" s="3" t="s">
        <v>28</v>
      </c>
      <c r="G63" s="3" t="s">
        <v>28</v>
      </c>
      <c r="H63" s="5">
        <v>14</v>
      </c>
      <c r="I63" s="5">
        <v>2</v>
      </c>
      <c r="J63" s="5">
        <v>22</v>
      </c>
      <c r="K63" s="5">
        <v>29</v>
      </c>
      <c r="L63" s="5">
        <v>2.5416000000000001E-2</v>
      </c>
      <c r="M63" s="5">
        <f t="shared" si="12"/>
        <v>1749</v>
      </c>
      <c r="N63" s="5">
        <v>20</v>
      </c>
      <c r="O63" s="5">
        <v>1599</v>
      </c>
      <c r="P63" s="5">
        <v>1141</v>
      </c>
      <c r="Q63" s="5">
        <v>0</v>
      </c>
      <c r="R63" s="5">
        <v>0</v>
      </c>
      <c r="S63" s="5">
        <f t="shared" si="13"/>
        <v>1244</v>
      </c>
      <c r="T63" s="5">
        <v>1</v>
      </c>
      <c r="U63" s="5">
        <v>1</v>
      </c>
      <c r="V63" s="5">
        <v>150</v>
      </c>
      <c r="W63" s="5">
        <v>103</v>
      </c>
      <c r="X63" s="37">
        <f t="shared" si="14"/>
        <v>0.91423670668953683</v>
      </c>
      <c r="Y63" s="37">
        <f t="shared" si="15"/>
        <v>0</v>
      </c>
      <c r="Z63" s="37">
        <f t="shared" si="16"/>
        <v>8.5763293310463118E-2</v>
      </c>
      <c r="AA63" s="37">
        <f t="shared" si="17"/>
        <v>0.91720257234726688</v>
      </c>
      <c r="AB63" s="37">
        <f t="shared" si="18"/>
        <v>0</v>
      </c>
      <c r="AC63" s="37">
        <f t="shared" si="19"/>
        <v>8.2797427652733124E-2</v>
      </c>
      <c r="AD63" s="36">
        <f t="shared" si="20"/>
        <v>1.1435105774728416E-2</v>
      </c>
      <c r="AE63" s="36">
        <f t="shared" si="21"/>
        <v>1.607717041800643E-2</v>
      </c>
      <c r="AF63" s="37">
        <f t="shared" si="22"/>
        <v>0.75862068965517238</v>
      </c>
    </row>
    <row r="64" spans="1:32" x14ac:dyDescent="0.25">
      <c r="A64" s="2" t="s">
        <v>1049</v>
      </c>
      <c r="B64" s="3" t="s">
        <v>42</v>
      </c>
      <c r="C64" s="4" t="s">
        <v>1050</v>
      </c>
      <c r="D64" s="3" t="s">
        <v>26</v>
      </c>
      <c r="E64" s="3" t="s">
        <v>1051</v>
      </c>
      <c r="F64" s="3" t="s">
        <v>28</v>
      </c>
      <c r="G64" s="3" t="s">
        <v>28</v>
      </c>
      <c r="H64" s="5">
        <v>366</v>
      </c>
      <c r="I64" s="5">
        <v>31</v>
      </c>
      <c r="J64" s="5">
        <v>239</v>
      </c>
      <c r="K64" s="5">
        <v>281</v>
      </c>
      <c r="L64" s="5">
        <v>5.4648000000000002E-2</v>
      </c>
      <c r="M64" s="5">
        <f t="shared" si="12"/>
        <v>8651</v>
      </c>
      <c r="N64" s="5">
        <v>99</v>
      </c>
      <c r="O64" s="5">
        <v>7245</v>
      </c>
      <c r="P64" s="5">
        <v>5142</v>
      </c>
      <c r="Q64" s="5">
        <v>0</v>
      </c>
      <c r="R64" s="5">
        <v>0</v>
      </c>
      <c r="S64" s="5">
        <f t="shared" si="13"/>
        <v>6148</v>
      </c>
      <c r="T64" s="5">
        <v>22</v>
      </c>
      <c r="U64" s="5">
        <v>14</v>
      </c>
      <c r="V64" s="5">
        <v>1406</v>
      </c>
      <c r="W64" s="5">
        <v>1006</v>
      </c>
      <c r="X64" s="37">
        <f t="shared" si="14"/>
        <v>0.83747543636573807</v>
      </c>
      <c r="Y64" s="37">
        <f t="shared" si="15"/>
        <v>0</v>
      </c>
      <c r="Z64" s="37">
        <f t="shared" si="16"/>
        <v>0.16252456363426193</v>
      </c>
      <c r="AA64" s="37">
        <f t="shared" si="17"/>
        <v>0.83636955107351985</v>
      </c>
      <c r="AB64" s="37">
        <f t="shared" si="18"/>
        <v>0</v>
      </c>
      <c r="AC64" s="37">
        <f t="shared" si="19"/>
        <v>0.16363044892648015</v>
      </c>
      <c r="AD64" s="36">
        <f t="shared" si="20"/>
        <v>1.1443763726736793E-2</v>
      </c>
      <c r="AE64" s="36">
        <f t="shared" si="21"/>
        <v>1.6102797657774885E-2</v>
      </c>
      <c r="AF64" s="37">
        <f t="shared" si="22"/>
        <v>0.85053380782918153</v>
      </c>
    </row>
    <row r="65" spans="1:32" x14ac:dyDescent="0.25">
      <c r="A65" s="2" t="s">
        <v>1799</v>
      </c>
      <c r="B65" s="3" t="s">
        <v>42</v>
      </c>
      <c r="C65" s="4" t="s">
        <v>1800</v>
      </c>
      <c r="D65" s="3" t="s">
        <v>26</v>
      </c>
      <c r="E65" s="3" t="s">
        <v>1801</v>
      </c>
      <c r="F65" s="3" t="s">
        <v>28</v>
      </c>
      <c r="G65" s="3" t="s">
        <v>28</v>
      </c>
      <c r="H65" s="5">
        <v>8</v>
      </c>
      <c r="I65" s="5">
        <v>0</v>
      </c>
      <c r="J65" s="5">
        <v>39</v>
      </c>
      <c r="K65" s="5">
        <v>42</v>
      </c>
      <c r="L65" s="5">
        <v>1.8551000000000002E-2</v>
      </c>
      <c r="M65" s="5">
        <f t="shared" si="12"/>
        <v>3008</v>
      </c>
      <c r="N65" s="5">
        <v>35</v>
      </c>
      <c r="O65" s="5">
        <v>3005</v>
      </c>
      <c r="P65" s="5">
        <v>2264</v>
      </c>
      <c r="Q65" s="5">
        <v>0</v>
      </c>
      <c r="R65" s="5">
        <v>0</v>
      </c>
      <c r="S65" s="5">
        <f t="shared" si="13"/>
        <v>2267</v>
      </c>
      <c r="T65" s="5">
        <v>1</v>
      </c>
      <c r="U65" s="5">
        <v>0</v>
      </c>
      <c r="V65" s="5">
        <v>3</v>
      </c>
      <c r="W65" s="5">
        <v>3</v>
      </c>
      <c r="X65" s="37">
        <f t="shared" si="14"/>
        <v>0.9990026595744681</v>
      </c>
      <c r="Y65" s="37">
        <f t="shared" si="15"/>
        <v>0</v>
      </c>
      <c r="Z65" s="37">
        <f t="shared" si="16"/>
        <v>9.9734042553191482E-4</v>
      </c>
      <c r="AA65" s="37">
        <f t="shared" si="17"/>
        <v>0.99867666519629461</v>
      </c>
      <c r="AB65" s="37">
        <f t="shared" si="18"/>
        <v>0</v>
      </c>
      <c r="AC65" s="37">
        <f t="shared" si="19"/>
        <v>1.3233348037053375E-3</v>
      </c>
      <c r="AD65" s="36">
        <f t="shared" si="20"/>
        <v>1.163563829787234E-2</v>
      </c>
      <c r="AE65" s="36">
        <f t="shared" si="21"/>
        <v>1.5438906043228937E-2</v>
      </c>
      <c r="AF65" s="37">
        <f t="shared" si="22"/>
        <v>0.9285714285714286</v>
      </c>
    </row>
    <row r="66" spans="1:32" x14ac:dyDescent="0.25">
      <c r="A66" s="2" t="s">
        <v>1235</v>
      </c>
      <c r="B66" s="3" t="s">
        <v>42</v>
      </c>
      <c r="C66" s="4" t="s">
        <v>1236</v>
      </c>
      <c r="D66" s="3" t="s">
        <v>26</v>
      </c>
      <c r="E66" s="3" t="s">
        <v>1237</v>
      </c>
      <c r="F66" s="3" t="s">
        <v>28</v>
      </c>
      <c r="G66" s="3" t="s">
        <v>28</v>
      </c>
      <c r="H66" s="5">
        <v>59</v>
      </c>
      <c r="I66" s="5">
        <v>2</v>
      </c>
      <c r="J66" s="5">
        <v>133</v>
      </c>
      <c r="K66" s="5">
        <v>144</v>
      </c>
      <c r="L66" s="5">
        <v>3.4825000000000002E-2</v>
      </c>
      <c r="M66" s="5">
        <f t="shared" si="12"/>
        <v>6341</v>
      </c>
      <c r="N66" s="5">
        <v>77</v>
      </c>
      <c r="O66" s="5">
        <v>5821</v>
      </c>
      <c r="P66" s="5">
        <v>4135</v>
      </c>
      <c r="Q66" s="5">
        <v>0</v>
      </c>
      <c r="R66" s="5">
        <v>0</v>
      </c>
      <c r="S66" s="5">
        <f t="shared" si="13"/>
        <v>4516</v>
      </c>
      <c r="T66" s="5">
        <v>27</v>
      </c>
      <c r="U66" s="5">
        <v>7</v>
      </c>
      <c r="V66" s="5">
        <v>520</v>
      </c>
      <c r="W66" s="5">
        <v>381</v>
      </c>
      <c r="X66" s="37">
        <f t="shared" si="14"/>
        <v>0.9179940072543763</v>
      </c>
      <c r="Y66" s="37">
        <f t="shared" si="15"/>
        <v>0</v>
      </c>
      <c r="Z66" s="37">
        <f t="shared" si="16"/>
        <v>8.2005992745623715E-2</v>
      </c>
      <c r="AA66" s="37">
        <f t="shared" si="17"/>
        <v>0.91563330380868024</v>
      </c>
      <c r="AB66" s="37">
        <f t="shared" si="18"/>
        <v>0</v>
      </c>
      <c r="AC66" s="37">
        <f t="shared" si="19"/>
        <v>8.4366696191319757E-2</v>
      </c>
      <c r="AD66" s="36">
        <f t="shared" si="20"/>
        <v>1.2143195079640436E-2</v>
      </c>
      <c r="AE66" s="36">
        <f t="shared" si="21"/>
        <v>1.7050487156775908E-2</v>
      </c>
      <c r="AF66" s="37">
        <f t="shared" si="22"/>
        <v>0.92361111111111116</v>
      </c>
    </row>
    <row r="67" spans="1:32" x14ac:dyDescent="0.25">
      <c r="A67" s="2" t="s">
        <v>1255</v>
      </c>
      <c r="B67" s="3" t="s">
        <v>42</v>
      </c>
      <c r="C67" s="4" t="s">
        <v>1256</v>
      </c>
      <c r="D67" s="3" t="s">
        <v>26</v>
      </c>
      <c r="E67" s="3" t="s">
        <v>1257</v>
      </c>
      <c r="F67" s="3" t="s">
        <v>28</v>
      </c>
      <c r="G67" s="3" t="s">
        <v>28</v>
      </c>
      <c r="H67" s="5">
        <v>331</v>
      </c>
      <c r="I67" s="5">
        <v>19</v>
      </c>
      <c r="J67" s="5">
        <v>225</v>
      </c>
      <c r="K67" s="5">
        <v>326</v>
      </c>
      <c r="L67" s="5">
        <v>8.0573000000000006E-2</v>
      </c>
      <c r="M67" s="5">
        <f t="shared" ref="M67:M98" si="23">O67+Q67+V67</f>
        <v>6933</v>
      </c>
      <c r="N67" s="5">
        <v>89</v>
      </c>
      <c r="O67" s="5">
        <v>5846</v>
      </c>
      <c r="P67" s="5">
        <v>4046</v>
      </c>
      <c r="Q67" s="5">
        <v>0</v>
      </c>
      <c r="R67" s="5">
        <v>0</v>
      </c>
      <c r="S67" s="5">
        <f t="shared" ref="S67:S98" si="24">R67+W67+P67</f>
        <v>4654</v>
      </c>
      <c r="T67" s="5">
        <v>18</v>
      </c>
      <c r="U67" s="5">
        <v>6</v>
      </c>
      <c r="V67" s="5">
        <v>1087</v>
      </c>
      <c r="W67" s="5">
        <v>608</v>
      </c>
      <c r="X67" s="37">
        <f t="shared" ref="X67:X98" si="25">O67/$M67</f>
        <v>0.84321361603923262</v>
      </c>
      <c r="Y67" s="37">
        <f t="shared" ref="Y67:Y98" si="26">Q67/$M67</f>
        <v>0</v>
      </c>
      <c r="Z67" s="37">
        <f t="shared" ref="Z67:Z98" si="27">V67/$M67</f>
        <v>0.15678638396076736</v>
      </c>
      <c r="AA67" s="37">
        <f t="shared" ref="AA67:AA98" si="28">P67/$S67</f>
        <v>0.86935969058874085</v>
      </c>
      <c r="AB67" s="37">
        <f t="shared" ref="AB67:AB98" si="29">R67/$S67</f>
        <v>0</v>
      </c>
      <c r="AC67" s="37">
        <f t="shared" ref="AC67:AC98" si="30">W67/$S67</f>
        <v>0.13064030941125912</v>
      </c>
      <c r="AD67" s="36">
        <f t="shared" ref="AD67:AD98" si="31">$N67/M67</f>
        <v>1.2837155632482332E-2</v>
      </c>
      <c r="AE67" s="36">
        <f t="shared" ref="AE67:AE98" si="32">$N67/S67</f>
        <v>1.9123334765792865E-2</v>
      </c>
      <c r="AF67" s="37">
        <f t="shared" ref="AF67:AF98" si="33">J67/K67</f>
        <v>0.69018404907975461</v>
      </c>
    </row>
    <row r="68" spans="1:32" x14ac:dyDescent="0.25">
      <c r="A68" s="2" t="s">
        <v>1943</v>
      </c>
      <c r="B68" s="3" t="s">
        <v>42</v>
      </c>
      <c r="C68" s="4" t="s">
        <v>1944</v>
      </c>
      <c r="D68" s="3" t="s">
        <v>26</v>
      </c>
      <c r="E68" s="3" t="s">
        <v>1147</v>
      </c>
      <c r="F68" s="3" t="s">
        <v>28</v>
      </c>
      <c r="G68" s="3" t="s">
        <v>28</v>
      </c>
      <c r="H68" s="5">
        <v>165</v>
      </c>
      <c r="I68" s="5">
        <v>12</v>
      </c>
      <c r="J68" s="5">
        <v>128</v>
      </c>
      <c r="K68" s="5">
        <v>140</v>
      </c>
      <c r="L68" s="5">
        <v>7.2127999999999998E-2</v>
      </c>
      <c r="M68" s="5">
        <f t="shared" si="23"/>
        <v>2856</v>
      </c>
      <c r="N68" s="5">
        <v>37</v>
      </c>
      <c r="O68" s="5">
        <v>2688</v>
      </c>
      <c r="P68" s="5">
        <v>1941</v>
      </c>
      <c r="Q68" s="5">
        <v>0</v>
      </c>
      <c r="R68" s="5">
        <v>0</v>
      </c>
      <c r="S68" s="5">
        <f t="shared" si="24"/>
        <v>2057</v>
      </c>
      <c r="T68" s="5">
        <v>17</v>
      </c>
      <c r="U68" s="5">
        <v>3</v>
      </c>
      <c r="V68" s="5">
        <v>168</v>
      </c>
      <c r="W68" s="5">
        <v>116</v>
      </c>
      <c r="X68" s="37">
        <f t="shared" si="25"/>
        <v>0.94117647058823528</v>
      </c>
      <c r="Y68" s="37">
        <f t="shared" si="26"/>
        <v>0</v>
      </c>
      <c r="Z68" s="37">
        <f t="shared" si="27"/>
        <v>5.8823529411764705E-2</v>
      </c>
      <c r="AA68" s="37">
        <f t="shared" si="28"/>
        <v>0.94360719494409329</v>
      </c>
      <c r="AB68" s="37">
        <f t="shared" si="29"/>
        <v>0</v>
      </c>
      <c r="AC68" s="37">
        <f t="shared" si="30"/>
        <v>5.6392805055906658E-2</v>
      </c>
      <c r="AD68" s="36">
        <f t="shared" si="31"/>
        <v>1.2955182072829132E-2</v>
      </c>
      <c r="AE68" s="36">
        <f t="shared" si="32"/>
        <v>1.7987360233349538E-2</v>
      </c>
      <c r="AF68" s="37">
        <f t="shared" si="33"/>
        <v>0.91428571428571426</v>
      </c>
    </row>
    <row r="69" spans="1:32" x14ac:dyDescent="0.25">
      <c r="A69" s="2" t="s">
        <v>1782</v>
      </c>
      <c r="B69" s="3" t="s">
        <v>42</v>
      </c>
      <c r="C69" s="4" t="s">
        <v>1783</v>
      </c>
      <c r="D69" s="3" t="s">
        <v>26</v>
      </c>
      <c r="E69" s="3" t="s">
        <v>1784</v>
      </c>
      <c r="F69" s="3" t="s">
        <v>28</v>
      </c>
      <c r="G69" s="3" t="s">
        <v>28</v>
      </c>
      <c r="H69" s="5">
        <v>18</v>
      </c>
      <c r="I69" s="5">
        <v>1</v>
      </c>
      <c r="J69" s="5">
        <v>50</v>
      </c>
      <c r="K69" s="5">
        <v>55</v>
      </c>
      <c r="L69" s="5">
        <v>2.3903000000000001E-2</v>
      </c>
      <c r="M69" s="5">
        <f t="shared" si="23"/>
        <v>3135</v>
      </c>
      <c r="N69" s="5">
        <v>41</v>
      </c>
      <c r="O69" s="5">
        <v>3120</v>
      </c>
      <c r="P69" s="5">
        <v>2301</v>
      </c>
      <c r="Q69" s="5">
        <v>0</v>
      </c>
      <c r="R69" s="5">
        <v>0</v>
      </c>
      <c r="S69" s="5">
        <f t="shared" si="24"/>
        <v>2312</v>
      </c>
      <c r="T69" s="5">
        <v>4</v>
      </c>
      <c r="U69" s="5">
        <v>1</v>
      </c>
      <c r="V69" s="5">
        <v>15</v>
      </c>
      <c r="W69" s="5">
        <v>11</v>
      </c>
      <c r="X69" s="37">
        <f t="shared" si="25"/>
        <v>0.99521531100478466</v>
      </c>
      <c r="Y69" s="37">
        <f t="shared" si="26"/>
        <v>0</v>
      </c>
      <c r="Z69" s="37">
        <f t="shared" si="27"/>
        <v>4.7846889952153108E-3</v>
      </c>
      <c r="AA69" s="37">
        <f t="shared" si="28"/>
        <v>0.99524221453287198</v>
      </c>
      <c r="AB69" s="37">
        <f t="shared" si="29"/>
        <v>0</v>
      </c>
      <c r="AC69" s="37">
        <f t="shared" si="30"/>
        <v>4.7577854671280277E-3</v>
      </c>
      <c r="AD69" s="36">
        <f t="shared" si="31"/>
        <v>1.3078149920255184E-2</v>
      </c>
      <c r="AE69" s="36">
        <f t="shared" si="32"/>
        <v>1.7733564013840832E-2</v>
      </c>
      <c r="AF69" s="37">
        <f t="shared" si="33"/>
        <v>0.90909090909090906</v>
      </c>
    </row>
    <row r="70" spans="1:32" x14ac:dyDescent="0.25">
      <c r="A70" s="2" t="s">
        <v>1300</v>
      </c>
      <c r="B70" s="3" t="s">
        <v>42</v>
      </c>
      <c r="C70" s="4" t="s">
        <v>1301</v>
      </c>
      <c r="D70" s="3" t="s">
        <v>26</v>
      </c>
      <c r="E70" s="3" t="s">
        <v>1302</v>
      </c>
      <c r="F70" s="3" t="s">
        <v>28</v>
      </c>
      <c r="G70" s="3" t="s">
        <v>28</v>
      </c>
      <c r="H70" s="5">
        <v>24</v>
      </c>
      <c r="I70" s="5">
        <v>0</v>
      </c>
      <c r="J70" s="5">
        <v>105</v>
      </c>
      <c r="K70" s="5">
        <v>136</v>
      </c>
      <c r="L70" s="5">
        <v>3.4934E-2</v>
      </c>
      <c r="M70" s="5">
        <f t="shared" si="23"/>
        <v>6046</v>
      </c>
      <c r="N70" s="5">
        <v>80</v>
      </c>
      <c r="O70" s="5">
        <v>5380</v>
      </c>
      <c r="P70" s="5">
        <v>3893</v>
      </c>
      <c r="Q70" s="5">
        <v>0</v>
      </c>
      <c r="R70" s="5">
        <v>0</v>
      </c>
      <c r="S70" s="5">
        <f t="shared" si="24"/>
        <v>4322</v>
      </c>
      <c r="T70" s="5">
        <v>18</v>
      </c>
      <c r="U70" s="5">
        <v>12</v>
      </c>
      <c r="V70" s="5">
        <v>666</v>
      </c>
      <c r="W70" s="5">
        <v>429</v>
      </c>
      <c r="X70" s="37">
        <f t="shared" si="25"/>
        <v>0.88984452530598745</v>
      </c>
      <c r="Y70" s="37">
        <f t="shared" si="26"/>
        <v>0</v>
      </c>
      <c r="Z70" s="37">
        <f t="shared" si="27"/>
        <v>0.11015547469401257</v>
      </c>
      <c r="AA70" s="37">
        <f t="shared" si="28"/>
        <v>0.90074039796390559</v>
      </c>
      <c r="AB70" s="37">
        <f t="shared" si="29"/>
        <v>0</v>
      </c>
      <c r="AC70" s="37">
        <f t="shared" si="30"/>
        <v>9.9259602036094408E-2</v>
      </c>
      <c r="AD70" s="36">
        <f t="shared" si="31"/>
        <v>1.3231888852133642E-2</v>
      </c>
      <c r="AE70" s="36">
        <f t="shared" si="32"/>
        <v>1.8509949097639981E-2</v>
      </c>
      <c r="AF70" s="37">
        <f t="shared" si="33"/>
        <v>0.7720588235294118</v>
      </c>
    </row>
    <row r="71" spans="1:32" x14ac:dyDescent="0.25">
      <c r="A71" s="2" t="s">
        <v>2222</v>
      </c>
      <c r="B71" s="3" t="s">
        <v>42</v>
      </c>
      <c r="C71" s="4" t="s">
        <v>2223</v>
      </c>
      <c r="D71" s="3" t="s">
        <v>26</v>
      </c>
      <c r="E71" s="3" t="s">
        <v>2224</v>
      </c>
      <c r="F71" s="3" t="s">
        <v>28</v>
      </c>
      <c r="G71" s="3" t="s">
        <v>28</v>
      </c>
      <c r="H71" s="5">
        <v>9</v>
      </c>
      <c r="I71" s="5">
        <v>0</v>
      </c>
      <c r="J71" s="5">
        <v>33</v>
      </c>
      <c r="K71" s="5">
        <v>35</v>
      </c>
      <c r="L71" s="5">
        <v>2.5253000000000001E-2</v>
      </c>
      <c r="M71" s="5">
        <f t="shared" si="23"/>
        <v>1952</v>
      </c>
      <c r="N71" s="5">
        <v>26</v>
      </c>
      <c r="O71" s="5">
        <v>1912</v>
      </c>
      <c r="P71" s="5">
        <v>1386</v>
      </c>
      <c r="Q71" s="5">
        <v>0</v>
      </c>
      <c r="R71" s="5">
        <v>0</v>
      </c>
      <c r="S71" s="5">
        <f t="shared" si="24"/>
        <v>1417</v>
      </c>
      <c r="T71" s="5">
        <v>1</v>
      </c>
      <c r="U71" s="5">
        <v>1</v>
      </c>
      <c r="V71" s="5">
        <v>40</v>
      </c>
      <c r="W71" s="5">
        <v>31</v>
      </c>
      <c r="X71" s="37">
        <f t="shared" si="25"/>
        <v>0.97950819672131151</v>
      </c>
      <c r="Y71" s="37">
        <f t="shared" si="26"/>
        <v>0</v>
      </c>
      <c r="Z71" s="37">
        <f t="shared" si="27"/>
        <v>2.0491803278688523E-2</v>
      </c>
      <c r="AA71" s="37">
        <f t="shared" si="28"/>
        <v>0.97812279463655616</v>
      </c>
      <c r="AB71" s="37">
        <f t="shared" si="29"/>
        <v>0</v>
      </c>
      <c r="AC71" s="37">
        <f t="shared" si="30"/>
        <v>2.1877205363443897E-2</v>
      </c>
      <c r="AD71" s="36">
        <f t="shared" si="31"/>
        <v>1.331967213114754E-2</v>
      </c>
      <c r="AE71" s="36">
        <f t="shared" si="32"/>
        <v>1.834862385321101E-2</v>
      </c>
      <c r="AF71" s="37">
        <f t="shared" si="33"/>
        <v>0.94285714285714284</v>
      </c>
    </row>
    <row r="72" spans="1:32" x14ac:dyDescent="0.25">
      <c r="A72" s="2" t="s">
        <v>1384</v>
      </c>
      <c r="B72" s="3" t="s">
        <v>42</v>
      </c>
      <c r="C72" s="4" t="s">
        <v>1385</v>
      </c>
      <c r="D72" s="3" t="s">
        <v>26</v>
      </c>
      <c r="E72" s="3" t="s">
        <v>1386</v>
      </c>
      <c r="F72" s="3" t="s">
        <v>28</v>
      </c>
      <c r="G72" s="3" t="s">
        <v>28</v>
      </c>
      <c r="H72" s="5">
        <v>76</v>
      </c>
      <c r="I72" s="5">
        <v>1</v>
      </c>
      <c r="J72" s="5">
        <v>108</v>
      </c>
      <c r="K72" s="5">
        <v>133</v>
      </c>
      <c r="L72" s="5">
        <v>3.7412000000000001E-2</v>
      </c>
      <c r="M72" s="5">
        <f t="shared" si="23"/>
        <v>5557</v>
      </c>
      <c r="N72" s="5">
        <v>75</v>
      </c>
      <c r="O72" s="5">
        <v>4900</v>
      </c>
      <c r="P72" s="5">
        <v>3555</v>
      </c>
      <c r="Q72" s="5">
        <v>0</v>
      </c>
      <c r="R72" s="5">
        <v>0</v>
      </c>
      <c r="S72" s="5">
        <f t="shared" si="24"/>
        <v>3967</v>
      </c>
      <c r="T72" s="5">
        <v>7</v>
      </c>
      <c r="U72" s="5">
        <v>4</v>
      </c>
      <c r="V72" s="5">
        <v>657</v>
      </c>
      <c r="W72" s="5">
        <v>412</v>
      </c>
      <c r="X72" s="37">
        <f t="shared" si="25"/>
        <v>0.88177073960770203</v>
      </c>
      <c r="Y72" s="37">
        <f t="shared" si="26"/>
        <v>0</v>
      </c>
      <c r="Z72" s="37">
        <f t="shared" si="27"/>
        <v>0.118229260392298</v>
      </c>
      <c r="AA72" s="37">
        <f t="shared" si="28"/>
        <v>0.89614318124527348</v>
      </c>
      <c r="AB72" s="37">
        <f t="shared" si="29"/>
        <v>0</v>
      </c>
      <c r="AC72" s="37">
        <f t="shared" si="30"/>
        <v>0.10385681875472649</v>
      </c>
      <c r="AD72" s="36">
        <f t="shared" si="31"/>
        <v>1.3496490912362786E-2</v>
      </c>
      <c r="AE72" s="36">
        <f t="shared" si="32"/>
        <v>1.8905974287874969E-2</v>
      </c>
      <c r="AF72" s="37">
        <f t="shared" si="33"/>
        <v>0.81203007518796988</v>
      </c>
    </row>
    <row r="73" spans="1:32" x14ac:dyDescent="0.25">
      <c r="A73" s="2" t="s">
        <v>2358</v>
      </c>
      <c r="B73" s="3" t="s">
        <v>42</v>
      </c>
      <c r="C73" s="4" t="s">
        <v>2359</v>
      </c>
      <c r="D73" s="3" t="s">
        <v>26</v>
      </c>
      <c r="E73" s="3" t="s">
        <v>1667</v>
      </c>
      <c r="F73" s="3" t="s">
        <v>28</v>
      </c>
      <c r="G73" s="3" t="s">
        <v>28</v>
      </c>
      <c r="H73" s="5">
        <v>73</v>
      </c>
      <c r="I73" s="5">
        <v>4</v>
      </c>
      <c r="J73" s="5">
        <v>70</v>
      </c>
      <c r="K73" s="5">
        <v>74</v>
      </c>
      <c r="L73" s="5">
        <v>7.2692000000000007E-2</v>
      </c>
      <c r="M73" s="5">
        <f t="shared" si="23"/>
        <v>1479</v>
      </c>
      <c r="N73" s="5">
        <v>20</v>
      </c>
      <c r="O73" s="5">
        <v>1449</v>
      </c>
      <c r="P73" s="5">
        <v>1018</v>
      </c>
      <c r="Q73" s="5">
        <v>0</v>
      </c>
      <c r="R73" s="5">
        <v>0</v>
      </c>
      <c r="S73" s="5">
        <f t="shared" si="24"/>
        <v>1039</v>
      </c>
      <c r="T73" s="5">
        <v>3</v>
      </c>
      <c r="U73" s="5">
        <v>1</v>
      </c>
      <c r="V73" s="5">
        <v>30</v>
      </c>
      <c r="W73" s="5">
        <v>21</v>
      </c>
      <c r="X73" s="37">
        <f t="shared" si="25"/>
        <v>0.97971602434077076</v>
      </c>
      <c r="Y73" s="37">
        <f t="shared" si="26"/>
        <v>0</v>
      </c>
      <c r="Z73" s="37">
        <f t="shared" si="27"/>
        <v>2.0283975659229209E-2</v>
      </c>
      <c r="AA73" s="37">
        <f t="shared" si="28"/>
        <v>0.9797882579403272</v>
      </c>
      <c r="AB73" s="37">
        <f t="shared" si="29"/>
        <v>0</v>
      </c>
      <c r="AC73" s="37">
        <f t="shared" si="30"/>
        <v>2.0211742059672761E-2</v>
      </c>
      <c r="AD73" s="36">
        <f t="shared" si="31"/>
        <v>1.3522650439486139E-2</v>
      </c>
      <c r="AE73" s="36">
        <f t="shared" si="32"/>
        <v>1.9249278152069296E-2</v>
      </c>
      <c r="AF73" s="37">
        <f t="shared" si="33"/>
        <v>0.94594594594594594</v>
      </c>
    </row>
    <row r="74" spans="1:32" x14ac:dyDescent="0.25">
      <c r="A74" s="2" t="s">
        <v>2270</v>
      </c>
      <c r="B74" s="3" t="s">
        <v>42</v>
      </c>
      <c r="C74" s="4" t="s">
        <v>2271</v>
      </c>
      <c r="D74" s="3" t="s">
        <v>26</v>
      </c>
      <c r="E74" s="3" t="s">
        <v>2272</v>
      </c>
      <c r="F74" s="3" t="s">
        <v>28</v>
      </c>
      <c r="G74" s="3" t="s">
        <v>28</v>
      </c>
      <c r="H74" s="5">
        <v>9</v>
      </c>
      <c r="I74" s="5">
        <v>1</v>
      </c>
      <c r="J74" s="5">
        <v>26</v>
      </c>
      <c r="K74" s="5">
        <v>30</v>
      </c>
      <c r="L74" s="5">
        <v>2.3980999999999999E-2</v>
      </c>
      <c r="M74" s="5">
        <f t="shared" si="23"/>
        <v>1690</v>
      </c>
      <c r="N74" s="5">
        <v>23</v>
      </c>
      <c r="O74" s="5">
        <v>1682</v>
      </c>
      <c r="P74" s="5">
        <v>1251</v>
      </c>
      <c r="Q74" s="5">
        <v>0</v>
      </c>
      <c r="R74" s="5">
        <v>0</v>
      </c>
      <c r="S74" s="5">
        <f t="shared" si="24"/>
        <v>1257</v>
      </c>
      <c r="T74" s="5">
        <v>2</v>
      </c>
      <c r="U74" s="5">
        <v>0</v>
      </c>
      <c r="V74" s="5">
        <v>8</v>
      </c>
      <c r="W74" s="5">
        <v>6</v>
      </c>
      <c r="X74" s="37">
        <f t="shared" si="25"/>
        <v>0.99526627218934915</v>
      </c>
      <c r="Y74" s="37">
        <f t="shared" si="26"/>
        <v>0</v>
      </c>
      <c r="Z74" s="37">
        <f t="shared" si="27"/>
        <v>4.7337278106508876E-3</v>
      </c>
      <c r="AA74" s="37">
        <f t="shared" si="28"/>
        <v>0.99522673031026254</v>
      </c>
      <c r="AB74" s="37">
        <f t="shared" si="29"/>
        <v>0</v>
      </c>
      <c r="AC74" s="37">
        <f t="shared" si="30"/>
        <v>4.7732696897374704E-3</v>
      </c>
      <c r="AD74" s="36">
        <f t="shared" si="31"/>
        <v>1.3609467455621301E-2</v>
      </c>
      <c r="AE74" s="36">
        <f t="shared" si="32"/>
        <v>1.8297533810660304E-2</v>
      </c>
      <c r="AF74" s="37">
        <f t="shared" si="33"/>
        <v>0.8666666666666667</v>
      </c>
    </row>
    <row r="75" spans="1:32" x14ac:dyDescent="0.25">
      <c r="A75" s="2" t="s">
        <v>1166</v>
      </c>
      <c r="B75" s="3" t="s">
        <v>42</v>
      </c>
      <c r="C75" s="4" t="s">
        <v>1167</v>
      </c>
      <c r="D75" s="3" t="s">
        <v>26</v>
      </c>
      <c r="E75" s="3" t="s">
        <v>1168</v>
      </c>
      <c r="F75" s="3" t="s">
        <v>28</v>
      </c>
      <c r="G75" s="3" t="s">
        <v>28</v>
      </c>
      <c r="H75" s="5">
        <v>342</v>
      </c>
      <c r="I75" s="5">
        <v>22</v>
      </c>
      <c r="J75" s="5">
        <v>299</v>
      </c>
      <c r="K75" s="5">
        <v>322</v>
      </c>
      <c r="L75" s="5">
        <v>7.2196999999999997E-2</v>
      </c>
      <c r="M75" s="5">
        <f t="shared" si="23"/>
        <v>6268</v>
      </c>
      <c r="N75" s="5">
        <v>88</v>
      </c>
      <c r="O75" s="5">
        <v>6113</v>
      </c>
      <c r="P75" s="5">
        <v>4460</v>
      </c>
      <c r="Q75" s="5">
        <v>0</v>
      </c>
      <c r="R75" s="5">
        <v>0</v>
      </c>
      <c r="S75" s="5">
        <f t="shared" si="24"/>
        <v>4582</v>
      </c>
      <c r="T75" s="5">
        <v>37</v>
      </c>
      <c r="U75" s="5">
        <v>4</v>
      </c>
      <c r="V75" s="5">
        <v>155</v>
      </c>
      <c r="W75" s="5">
        <v>122</v>
      </c>
      <c r="X75" s="37">
        <f t="shared" si="25"/>
        <v>0.975271218889598</v>
      </c>
      <c r="Y75" s="37">
        <f t="shared" si="26"/>
        <v>0</v>
      </c>
      <c r="Z75" s="37">
        <f t="shared" si="27"/>
        <v>2.4728781110402043E-2</v>
      </c>
      <c r="AA75" s="37">
        <f t="shared" si="28"/>
        <v>0.97337407245744212</v>
      </c>
      <c r="AB75" s="37">
        <f t="shared" si="29"/>
        <v>0</v>
      </c>
      <c r="AC75" s="37">
        <f t="shared" si="30"/>
        <v>2.6625927542557836E-2</v>
      </c>
      <c r="AD75" s="36">
        <f t="shared" si="31"/>
        <v>1.4039566049776643E-2</v>
      </c>
      <c r="AE75" s="36">
        <f t="shared" si="32"/>
        <v>1.9205587079877781E-2</v>
      </c>
      <c r="AF75" s="37">
        <f t="shared" si="33"/>
        <v>0.9285714285714286</v>
      </c>
    </row>
    <row r="76" spans="1:32" x14ac:dyDescent="0.25">
      <c r="A76" s="2" t="s">
        <v>552</v>
      </c>
      <c r="B76" s="3" t="s">
        <v>42</v>
      </c>
      <c r="C76" s="4" t="s">
        <v>553</v>
      </c>
      <c r="D76" s="3" t="s">
        <v>26</v>
      </c>
      <c r="E76" s="3" t="s">
        <v>554</v>
      </c>
      <c r="F76" s="3" t="s">
        <v>28</v>
      </c>
      <c r="G76" s="3" t="s">
        <v>28</v>
      </c>
      <c r="H76" s="5">
        <v>427</v>
      </c>
      <c r="I76" s="5">
        <v>18</v>
      </c>
      <c r="J76" s="5">
        <v>456</v>
      </c>
      <c r="K76" s="5">
        <v>741</v>
      </c>
      <c r="L76" s="5">
        <v>8.1295000000000006E-2</v>
      </c>
      <c r="M76" s="5">
        <f t="shared" si="23"/>
        <v>17861</v>
      </c>
      <c r="N76" s="5">
        <v>252</v>
      </c>
      <c r="O76" s="5">
        <v>13429</v>
      </c>
      <c r="P76" s="5">
        <v>9115</v>
      </c>
      <c r="Q76" s="5">
        <v>0</v>
      </c>
      <c r="R76" s="5">
        <v>0</v>
      </c>
      <c r="S76" s="5">
        <f t="shared" si="24"/>
        <v>11926</v>
      </c>
      <c r="T76" s="5">
        <v>45</v>
      </c>
      <c r="U76" s="5">
        <v>129</v>
      </c>
      <c r="V76" s="5">
        <v>4432</v>
      </c>
      <c r="W76" s="5">
        <v>2811</v>
      </c>
      <c r="X76" s="37">
        <f t="shared" si="25"/>
        <v>0.75186159789485474</v>
      </c>
      <c r="Y76" s="37">
        <f t="shared" si="26"/>
        <v>0</v>
      </c>
      <c r="Z76" s="37">
        <f t="shared" si="27"/>
        <v>0.24813840210514529</v>
      </c>
      <c r="AA76" s="37">
        <f t="shared" si="28"/>
        <v>0.76429649505282571</v>
      </c>
      <c r="AB76" s="37">
        <f t="shared" si="29"/>
        <v>0</v>
      </c>
      <c r="AC76" s="37">
        <f t="shared" si="30"/>
        <v>0.23570350494717424</v>
      </c>
      <c r="AD76" s="36">
        <f t="shared" si="31"/>
        <v>1.4108952466267286E-2</v>
      </c>
      <c r="AE76" s="36">
        <f t="shared" si="32"/>
        <v>2.1130303538487338E-2</v>
      </c>
      <c r="AF76" s="37">
        <f t="shared" si="33"/>
        <v>0.61538461538461542</v>
      </c>
    </row>
    <row r="77" spans="1:32" x14ac:dyDescent="0.25">
      <c r="A77" s="2" t="s">
        <v>2418</v>
      </c>
      <c r="B77" s="3" t="s">
        <v>42</v>
      </c>
      <c r="C77" s="4" t="s">
        <v>2419</v>
      </c>
      <c r="D77" s="3" t="s">
        <v>26</v>
      </c>
      <c r="E77" s="3" t="s">
        <v>2420</v>
      </c>
      <c r="F77" s="3" t="s">
        <v>28</v>
      </c>
      <c r="G77" s="3" t="s">
        <v>28</v>
      </c>
      <c r="H77" s="5">
        <v>12</v>
      </c>
      <c r="I77" s="5">
        <v>0</v>
      </c>
      <c r="J77" s="5">
        <v>23</v>
      </c>
      <c r="K77" s="5">
        <v>25</v>
      </c>
      <c r="L77" s="5">
        <v>3.4388000000000002E-2</v>
      </c>
      <c r="M77" s="5">
        <f t="shared" si="23"/>
        <v>1025</v>
      </c>
      <c r="N77" s="5">
        <v>15</v>
      </c>
      <c r="O77" s="5">
        <v>1000</v>
      </c>
      <c r="P77" s="5">
        <v>727</v>
      </c>
      <c r="Q77" s="5">
        <v>0</v>
      </c>
      <c r="R77" s="5">
        <v>0</v>
      </c>
      <c r="S77" s="5">
        <f t="shared" si="24"/>
        <v>745</v>
      </c>
      <c r="T77" s="5">
        <v>0</v>
      </c>
      <c r="U77" s="5">
        <v>1</v>
      </c>
      <c r="V77" s="5">
        <v>25</v>
      </c>
      <c r="W77" s="5">
        <v>18</v>
      </c>
      <c r="X77" s="37">
        <f t="shared" si="25"/>
        <v>0.97560975609756095</v>
      </c>
      <c r="Y77" s="37">
        <f t="shared" si="26"/>
        <v>0</v>
      </c>
      <c r="Z77" s="37">
        <f t="shared" si="27"/>
        <v>2.4390243902439025E-2</v>
      </c>
      <c r="AA77" s="37">
        <f t="shared" si="28"/>
        <v>0.97583892617449663</v>
      </c>
      <c r="AB77" s="37">
        <f t="shared" si="29"/>
        <v>0</v>
      </c>
      <c r="AC77" s="37">
        <f t="shared" si="30"/>
        <v>2.4161073825503355E-2</v>
      </c>
      <c r="AD77" s="36">
        <f t="shared" si="31"/>
        <v>1.4634146341463415E-2</v>
      </c>
      <c r="AE77" s="36">
        <f t="shared" si="32"/>
        <v>2.0134228187919462E-2</v>
      </c>
      <c r="AF77" s="37">
        <f t="shared" si="33"/>
        <v>0.92</v>
      </c>
    </row>
    <row r="78" spans="1:32" x14ac:dyDescent="0.25">
      <c r="A78" s="2" t="s">
        <v>1584</v>
      </c>
      <c r="B78" s="3" t="s">
        <v>42</v>
      </c>
      <c r="C78" s="4" t="s">
        <v>1585</v>
      </c>
      <c r="D78" s="3" t="s">
        <v>26</v>
      </c>
      <c r="E78" s="3" t="s">
        <v>1586</v>
      </c>
      <c r="F78" s="3" t="s">
        <v>28</v>
      </c>
      <c r="G78" s="3" t="s">
        <v>28</v>
      </c>
      <c r="H78" s="5">
        <v>24</v>
      </c>
      <c r="I78" s="5">
        <v>0</v>
      </c>
      <c r="J78" s="5">
        <v>78</v>
      </c>
      <c r="K78" s="5">
        <v>95</v>
      </c>
      <c r="L78" s="5">
        <v>3.2479000000000001E-2</v>
      </c>
      <c r="M78" s="5">
        <f t="shared" si="23"/>
        <v>4347</v>
      </c>
      <c r="N78" s="5">
        <v>64</v>
      </c>
      <c r="O78" s="5">
        <v>3938</v>
      </c>
      <c r="P78" s="5">
        <v>2925</v>
      </c>
      <c r="Q78" s="5">
        <v>0</v>
      </c>
      <c r="R78" s="5">
        <v>0</v>
      </c>
      <c r="S78" s="5">
        <f t="shared" si="24"/>
        <v>3227</v>
      </c>
      <c r="T78" s="5">
        <v>13</v>
      </c>
      <c r="U78" s="5">
        <v>6</v>
      </c>
      <c r="V78" s="5">
        <v>409</v>
      </c>
      <c r="W78" s="5">
        <v>302</v>
      </c>
      <c r="X78" s="37">
        <f t="shared" si="25"/>
        <v>0.90591212330342763</v>
      </c>
      <c r="Y78" s="37">
        <f t="shared" si="26"/>
        <v>0</v>
      </c>
      <c r="Z78" s="37">
        <f t="shared" si="27"/>
        <v>9.4087876696572342E-2</v>
      </c>
      <c r="AA78" s="37">
        <f t="shared" si="28"/>
        <v>0.90641462658816241</v>
      </c>
      <c r="AB78" s="37">
        <f t="shared" si="29"/>
        <v>0</v>
      </c>
      <c r="AC78" s="37">
        <f t="shared" si="30"/>
        <v>9.3585373411837619E-2</v>
      </c>
      <c r="AD78" s="36">
        <f t="shared" si="31"/>
        <v>1.4722797331492983E-2</v>
      </c>
      <c r="AE78" s="36">
        <f t="shared" si="32"/>
        <v>1.9832661915091417E-2</v>
      </c>
      <c r="AF78" s="37">
        <f t="shared" si="33"/>
        <v>0.82105263157894737</v>
      </c>
    </row>
    <row r="79" spans="1:32" x14ac:dyDescent="0.25">
      <c r="A79" s="2" t="s">
        <v>1145</v>
      </c>
      <c r="B79" s="3" t="s">
        <v>42</v>
      </c>
      <c r="C79" s="4" t="s">
        <v>1146</v>
      </c>
      <c r="D79" s="3" t="s">
        <v>26</v>
      </c>
      <c r="E79" s="3" t="s">
        <v>1147</v>
      </c>
      <c r="F79" s="3" t="s">
        <v>28</v>
      </c>
      <c r="G79" s="3" t="s">
        <v>28</v>
      </c>
      <c r="H79" s="5">
        <v>489</v>
      </c>
      <c r="I79" s="5">
        <v>45</v>
      </c>
      <c r="J79" s="5">
        <v>408</v>
      </c>
      <c r="K79" s="5">
        <v>455</v>
      </c>
      <c r="L79" s="5">
        <v>0.100198</v>
      </c>
      <c r="M79" s="5">
        <f t="shared" si="23"/>
        <v>6898</v>
      </c>
      <c r="N79" s="5">
        <v>103</v>
      </c>
      <c r="O79" s="5">
        <v>6611</v>
      </c>
      <c r="P79" s="5">
        <v>4541</v>
      </c>
      <c r="Q79" s="5">
        <v>0</v>
      </c>
      <c r="R79" s="5">
        <v>0</v>
      </c>
      <c r="S79" s="5">
        <f t="shared" si="24"/>
        <v>4735</v>
      </c>
      <c r="T79" s="5">
        <v>33</v>
      </c>
      <c r="U79" s="5">
        <v>4</v>
      </c>
      <c r="V79" s="5">
        <v>287</v>
      </c>
      <c r="W79" s="5">
        <v>194</v>
      </c>
      <c r="X79" s="37">
        <f t="shared" si="25"/>
        <v>0.95839373731516386</v>
      </c>
      <c r="Y79" s="37">
        <f t="shared" si="26"/>
        <v>0</v>
      </c>
      <c r="Z79" s="37">
        <f t="shared" si="27"/>
        <v>4.1606262684836186E-2</v>
      </c>
      <c r="AA79" s="37">
        <f t="shared" si="28"/>
        <v>0.9590285110876452</v>
      </c>
      <c r="AB79" s="37">
        <f t="shared" si="29"/>
        <v>0</v>
      </c>
      <c r="AC79" s="37">
        <f t="shared" si="30"/>
        <v>4.0971488912354803E-2</v>
      </c>
      <c r="AD79" s="36">
        <f t="shared" si="31"/>
        <v>1.4931864308495217E-2</v>
      </c>
      <c r="AE79" s="36">
        <f t="shared" si="32"/>
        <v>2.1752903907074975E-2</v>
      </c>
      <c r="AF79" s="37">
        <f t="shared" si="33"/>
        <v>0.89670329670329674</v>
      </c>
    </row>
    <row r="80" spans="1:32" x14ac:dyDescent="0.25">
      <c r="A80" s="2" t="s">
        <v>1100</v>
      </c>
      <c r="B80" s="3" t="s">
        <v>42</v>
      </c>
      <c r="C80" s="4" t="s">
        <v>1101</v>
      </c>
      <c r="D80" s="3" t="s">
        <v>26</v>
      </c>
      <c r="E80" s="3" t="s">
        <v>1102</v>
      </c>
      <c r="F80" s="3" t="s">
        <v>28</v>
      </c>
      <c r="G80" s="3" t="s">
        <v>28</v>
      </c>
      <c r="H80" s="5">
        <v>356</v>
      </c>
      <c r="I80" s="5">
        <v>24</v>
      </c>
      <c r="J80" s="5">
        <v>269</v>
      </c>
      <c r="K80" s="5">
        <v>308</v>
      </c>
      <c r="L80" s="5">
        <v>6.4367999999999995E-2</v>
      </c>
      <c r="M80" s="5">
        <f t="shared" si="23"/>
        <v>6843</v>
      </c>
      <c r="N80" s="5">
        <v>104</v>
      </c>
      <c r="O80" s="5">
        <v>6617</v>
      </c>
      <c r="P80" s="5">
        <v>4785</v>
      </c>
      <c r="Q80" s="5">
        <v>0</v>
      </c>
      <c r="R80" s="5">
        <v>0</v>
      </c>
      <c r="S80" s="5">
        <f t="shared" si="24"/>
        <v>4954</v>
      </c>
      <c r="T80" s="5">
        <v>16</v>
      </c>
      <c r="U80" s="5">
        <v>4</v>
      </c>
      <c r="V80" s="5">
        <v>226</v>
      </c>
      <c r="W80" s="5">
        <v>169</v>
      </c>
      <c r="X80" s="37">
        <f t="shared" si="25"/>
        <v>0.96697354961274296</v>
      </c>
      <c r="Y80" s="37">
        <f t="shared" si="26"/>
        <v>0</v>
      </c>
      <c r="Z80" s="37">
        <f t="shared" si="27"/>
        <v>3.3026450387257052E-2</v>
      </c>
      <c r="AA80" s="37">
        <f t="shared" si="28"/>
        <v>0.96588615260395638</v>
      </c>
      <c r="AB80" s="37">
        <f t="shared" si="29"/>
        <v>0</v>
      </c>
      <c r="AC80" s="37">
        <f t="shared" si="30"/>
        <v>3.4113847396043603E-2</v>
      </c>
      <c r="AD80" s="36">
        <f t="shared" si="31"/>
        <v>1.5198012567587316E-2</v>
      </c>
      <c r="AE80" s="36">
        <f t="shared" si="32"/>
        <v>2.0993136859103756E-2</v>
      </c>
      <c r="AF80" s="37">
        <f t="shared" si="33"/>
        <v>0.87337662337662336</v>
      </c>
    </row>
    <row r="81" spans="1:32" x14ac:dyDescent="0.25">
      <c r="A81" s="2" t="s">
        <v>537</v>
      </c>
      <c r="B81" s="3" t="s">
        <v>42</v>
      </c>
      <c r="C81" s="4" t="s">
        <v>538</v>
      </c>
      <c r="D81" s="3" t="s">
        <v>26</v>
      </c>
      <c r="E81" s="3" t="s">
        <v>539</v>
      </c>
      <c r="F81" s="3" t="s">
        <v>28</v>
      </c>
      <c r="G81" s="3" t="s">
        <v>28</v>
      </c>
      <c r="H81" s="5">
        <v>916</v>
      </c>
      <c r="I81" s="5">
        <v>22</v>
      </c>
      <c r="J81" s="5">
        <v>764</v>
      </c>
      <c r="K81" s="5">
        <v>910</v>
      </c>
      <c r="L81" s="5">
        <v>9.7295000000000006E-2</v>
      </c>
      <c r="M81" s="5">
        <f t="shared" si="23"/>
        <v>16795</v>
      </c>
      <c r="N81" s="5">
        <v>257</v>
      </c>
      <c r="O81" s="5">
        <v>13292</v>
      </c>
      <c r="P81" s="5">
        <v>9353</v>
      </c>
      <c r="Q81" s="5">
        <v>0</v>
      </c>
      <c r="R81" s="5">
        <v>0</v>
      </c>
      <c r="S81" s="5">
        <f t="shared" si="24"/>
        <v>11666</v>
      </c>
      <c r="T81" s="5">
        <v>178</v>
      </c>
      <c r="U81" s="5">
        <v>11</v>
      </c>
      <c r="V81" s="5">
        <v>3503</v>
      </c>
      <c r="W81" s="5">
        <v>2313</v>
      </c>
      <c r="X81" s="37">
        <f t="shared" si="25"/>
        <v>0.79142601964870496</v>
      </c>
      <c r="Y81" s="37">
        <f t="shared" si="26"/>
        <v>0</v>
      </c>
      <c r="Z81" s="37">
        <f t="shared" si="27"/>
        <v>0.20857398035129504</v>
      </c>
      <c r="AA81" s="37">
        <f t="shared" si="28"/>
        <v>0.80173152751585808</v>
      </c>
      <c r="AB81" s="37">
        <f t="shared" si="29"/>
        <v>0</v>
      </c>
      <c r="AC81" s="37">
        <f t="shared" si="30"/>
        <v>0.19826847248414195</v>
      </c>
      <c r="AD81" s="36">
        <f t="shared" si="31"/>
        <v>1.5302173265852932E-2</v>
      </c>
      <c r="AE81" s="36">
        <f t="shared" si="32"/>
        <v>2.2029830276015773E-2</v>
      </c>
      <c r="AF81" s="37">
        <f t="shared" si="33"/>
        <v>0.83956043956043958</v>
      </c>
    </row>
    <row r="82" spans="1:32" x14ac:dyDescent="0.25">
      <c r="A82" s="2" t="s">
        <v>2400</v>
      </c>
      <c r="B82" s="3" t="s">
        <v>42</v>
      </c>
      <c r="C82" s="4" t="s">
        <v>2401</v>
      </c>
      <c r="D82" s="3" t="s">
        <v>26</v>
      </c>
      <c r="E82" s="3" t="s">
        <v>2402</v>
      </c>
      <c r="F82" s="3" t="s">
        <v>28</v>
      </c>
      <c r="G82" s="3" t="s">
        <v>28</v>
      </c>
      <c r="H82" s="5">
        <v>14</v>
      </c>
      <c r="I82" s="5">
        <v>1</v>
      </c>
      <c r="J82" s="5">
        <v>28</v>
      </c>
      <c r="K82" s="5">
        <v>29</v>
      </c>
      <c r="L82" s="5">
        <v>3.4523999999999999E-2</v>
      </c>
      <c r="M82" s="5">
        <f t="shared" si="23"/>
        <v>1169</v>
      </c>
      <c r="N82" s="5">
        <v>18</v>
      </c>
      <c r="O82" s="5">
        <v>1163</v>
      </c>
      <c r="P82" s="5">
        <v>840</v>
      </c>
      <c r="Q82" s="5">
        <v>0</v>
      </c>
      <c r="R82" s="5">
        <v>0</v>
      </c>
      <c r="S82" s="5">
        <f t="shared" si="24"/>
        <v>846</v>
      </c>
      <c r="T82" s="5">
        <v>2</v>
      </c>
      <c r="U82" s="5">
        <v>0</v>
      </c>
      <c r="V82" s="5">
        <v>6</v>
      </c>
      <c r="W82" s="5">
        <v>6</v>
      </c>
      <c r="X82" s="37">
        <f t="shared" si="25"/>
        <v>0.99486740804106077</v>
      </c>
      <c r="Y82" s="37">
        <f t="shared" si="26"/>
        <v>0</v>
      </c>
      <c r="Z82" s="37">
        <f t="shared" si="27"/>
        <v>5.1325919589392645E-3</v>
      </c>
      <c r="AA82" s="37">
        <f t="shared" si="28"/>
        <v>0.99290780141843971</v>
      </c>
      <c r="AB82" s="37">
        <f t="shared" si="29"/>
        <v>0</v>
      </c>
      <c r="AC82" s="37">
        <f t="shared" si="30"/>
        <v>7.0921985815602835E-3</v>
      </c>
      <c r="AD82" s="36">
        <f t="shared" si="31"/>
        <v>1.5397775876817793E-2</v>
      </c>
      <c r="AE82" s="36">
        <f t="shared" si="32"/>
        <v>2.1276595744680851E-2</v>
      </c>
      <c r="AF82" s="37">
        <f t="shared" si="33"/>
        <v>0.96551724137931039</v>
      </c>
    </row>
    <row r="83" spans="1:32" x14ac:dyDescent="0.25">
      <c r="A83" s="2" t="s">
        <v>750</v>
      </c>
      <c r="B83" s="3" t="s">
        <v>42</v>
      </c>
      <c r="C83" s="4" t="s">
        <v>751</v>
      </c>
      <c r="D83" s="3" t="s">
        <v>26</v>
      </c>
      <c r="E83" s="3" t="s">
        <v>752</v>
      </c>
      <c r="F83" s="3" t="s">
        <v>28</v>
      </c>
      <c r="G83" s="3" t="s">
        <v>28</v>
      </c>
      <c r="H83" s="5">
        <v>132</v>
      </c>
      <c r="I83" s="5">
        <v>5</v>
      </c>
      <c r="J83" s="5">
        <v>201</v>
      </c>
      <c r="K83" s="5">
        <v>235</v>
      </c>
      <c r="L83" s="5">
        <v>3.4533000000000001E-2</v>
      </c>
      <c r="M83" s="5">
        <f t="shared" si="23"/>
        <v>10674</v>
      </c>
      <c r="N83" s="5">
        <v>167</v>
      </c>
      <c r="O83" s="5">
        <v>9228</v>
      </c>
      <c r="P83" s="5">
        <v>6805</v>
      </c>
      <c r="Q83" s="5">
        <v>0</v>
      </c>
      <c r="R83" s="5">
        <v>0</v>
      </c>
      <c r="S83" s="5">
        <f t="shared" si="24"/>
        <v>7782</v>
      </c>
      <c r="T83" s="5">
        <v>23</v>
      </c>
      <c r="U83" s="5">
        <v>8</v>
      </c>
      <c r="V83" s="5">
        <v>1446</v>
      </c>
      <c r="W83" s="5">
        <v>977</v>
      </c>
      <c r="X83" s="37">
        <f t="shared" si="25"/>
        <v>0.86453063518830808</v>
      </c>
      <c r="Y83" s="37">
        <f t="shared" si="26"/>
        <v>0</v>
      </c>
      <c r="Z83" s="37">
        <f t="shared" si="27"/>
        <v>0.13546936481169197</v>
      </c>
      <c r="AA83" s="37">
        <f t="shared" si="28"/>
        <v>0.87445386790028268</v>
      </c>
      <c r="AB83" s="37">
        <f t="shared" si="29"/>
        <v>0</v>
      </c>
      <c r="AC83" s="37">
        <f t="shared" si="30"/>
        <v>0.12554613209971729</v>
      </c>
      <c r="AD83" s="36">
        <f t="shared" si="31"/>
        <v>1.5645493723065392E-2</v>
      </c>
      <c r="AE83" s="36">
        <f t="shared" si="32"/>
        <v>2.1459778977126701E-2</v>
      </c>
      <c r="AF83" s="37">
        <f t="shared" si="33"/>
        <v>0.85531914893617023</v>
      </c>
    </row>
    <row r="84" spans="1:32" x14ac:dyDescent="0.25">
      <c r="A84" s="2" t="s">
        <v>2421</v>
      </c>
      <c r="B84" s="3" t="s">
        <v>42</v>
      </c>
      <c r="C84" s="4" t="s">
        <v>2422</v>
      </c>
      <c r="D84" s="3" t="s">
        <v>26</v>
      </c>
      <c r="E84" s="3" t="s">
        <v>2423</v>
      </c>
      <c r="F84" s="3" t="s">
        <v>28</v>
      </c>
      <c r="G84" s="3" t="s">
        <v>28</v>
      </c>
      <c r="H84" s="5">
        <v>21</v>
      </c>
      <c r="I84" s="5">
        <v>1</v>
      </c>
      <c r="J84" s="5">
        <v>31</v>
      </c>
      <c r="K84" s="5">
        <v>32</v>
      </c>
      <c r="L84" s="5">
        <v>4.4505999999999997E-2</v>
      </c>
      <c r="M84" s="5">
        <f t="shared" si="23"/>
        <v>1006</v>
      </c>
      <c r="N84" s="5">
        <v>16</v>
      </c>
      <c r="O84" s="5">
        <v>998</v>
      </c>
      <c r="P84" s="5">
        <v>719</v>
      </c>
      <c r="Q84" s="5">
        <v>0</v>
      </c>
      <c r="R84" s="5">
        <v>0</v>
      </c>
      <c r="S84" s="5">
        <f t="shared" si="24"/>
        <v>725</v>
      </c>
      <c r="T84" s="5">
        <v>2</v>
      </c>
      <c r="U84" s="5">
        <v>0</v>
      </c>
      <c r="V84" s="5">
        <v>8</v>
      </c>
      <c r="W84" s="5">
        <v>6</v>
      </c>
      <c r="X84" s="37">
        <f t="shared" si="25"/>
        <v>0.99204771371769385</v>
      </c>
      <c r="Y84" s="37">
        <f t="shared" si="26"/>
        <v>0</v>
      </c>
      <c r="Z84" s="37">
        <f t="shared" si="27"/>
        <v>7.9522862823061622E-3</v>
      </c>
      <c r="AA84" s="37">
        <f t="shared" si="28"/>
        <v>0.99172413793103453</v>
      </c>
      <c r="AB84" s="37">
        <f t="shared" si="29"/>
        <v>0</v>
      </c>
      <c r="AC84" s="37">
        <f t="shared" si="30"/>
        <v>8.2758620689655175E-3</v>
      </c>
      <c r="AD84" s="36">
        <f t="shared" si="31"/>
        <v>1.5904572564612324E-2</v>
      </c>
      <c r="AE84" s="36">
        <f t="shared" si="32"/>
        <v>2.2068965517241378E-2</v>
      </c>
      <c r="AF84" s="37">
        <f t="shared" si="33"/>
        <v>0.96875</v>
      </c>
    </row>
    <row r="85" spans="1:32" x14ac:dyDescent="0.25">
      <c r="A85" s="2" t="s">
        <v>1937</v>
      </c>
      <c r="B85" s="3" t="s">
        <v>42</v>
      </c>
      <c r="C85" s="4" t="s">
        <v>1938</v>
      </c>
      <c r="D85" s="3" t="s">
        <v>26</v>
      </c>
      <c r="E85" s="3" t="s">
        <v>1939</v>
      </c>
      <c r="F85" s="3" t="s">
        <v>28</v>
      </c>
      <c r="G85" s="3" t="s">
        <v>28</v>
      </c>
      <c r="H85" s="5">
        <v>8</v>
      </c>
      <c r="I85" s="5">
        <v>0</v>
      </c>
      <c r="J85" s="5">
        <v>49</v>
      </c>
      <c r="K85" s="5">
        <v>51</v>
      </c>
      <c r="L85" s="5">
        <v>2.6248E-2</v>
      </c>
      <c r="M85" s="5">
        <f t="shared" si="23"/>
        <v>2845</v>
      </c>
      <c r="N85" s="5">
        <v>46</v>
      </c>
      <c r="O85" s="5">
        <v>2827</v>
      </c>
      <c r="P85" s="5">
        <v>1943</v>
      </c>
      <c r="Q85" s="5">
        <v>0</v>
      </c>
      <c r="R85" s="5">
        <v>0</v>
      </c>
      <c r="S85" s="5">
        <f t="shared" si="24"/>
        <v>1955</v>
      </c>
      <c r="T85" s="5">
        <v>1</v>
      </c>
      <c r="U85" s="5">
        <v>1</v>
      </c>
      <c r="V85" s="5">
        <v>18</v>
      </c>
      <c r="W85" s="5">
        <v>12</v>
      </c>
      <c r="X85" s="37">
        <f t="shared" si="25"/>
        <v>0.99367311072056241</v>
      </c>
      <c r="Y85" s="37">
        <f t="shared" si="26"/>
        <v>0</v>
      </c>
      <c r="Z85" s="37">
        <f t="shared" si="27"/>
        <v>6.3268892794376098E-3</v>
      </c>
      <c r="AA85" s="37">
        <f t="shared" si="28"/>
        <v>0.99386189258312019</v>
      </c>
      <c r="AB85" s="37">
        <f t="shared" si="29"/>
        <v>0</v>
      </c>
      <c r="AC85" s="37">
        <f t="shared" si="30"/>
        <v>6.1381074168797957E-3</v>
      </c>
      <c r="AD85" s="36">
        <f t="shared" si="31"/>
        <v>1.616871704745167E-2</v>
      </c>
      <c r="AE85" s="36">
        <f t="shared" si="32"/>
        <v>2.3529411764705882E-2</v>
      </c>
      <c r="AF85" s="37">
        <f t="shared" si="33"/>
        <v>0.96078431372549022</v>
      </c>
    </row>
    <row r="86" spans="1:32" x14ac:dyDescent="0.25">
      <c r="A86" s="2" t="s">
        <v>156</v>
      </c>
      <c r="B86" s="3" t="s">
        <v>42</v>
      </c>
      <c r="C86" s="4" t="s">
        <v>157</v>
      </c>
      <c r="D86" s="3" t="s">
        <v>26</v>
      </c>
      <c r="E86" s="3" t="s">
        <v>158</v>
      </c>
      <c r="F86" s="3" t="s">
        <v>28</v>
      </c>
      <c r="G86" s="3" t="s">
        <v>28</v>
      </c>
      <c r="H86" s="5">
        <v>1260</v>
      </c>
      <c r="I86" s="5">
        <v>20</v>
      </c>
      <c r="J86" s="5">
        <v>1105</v>
      </c>
      <c r="K86" s="5">
        <v>2014</v>
      </c>
      <c r="L86" s="5">
        <v>8.6489999999999997E-2</v>
      </c>
      <c r="M86" s="5">
        <f t="shared" si="23"/>
        <v>49078</v>
      </c>
      <c r="N86" s="5">
        <v>821</v>
      </c>
      <c r="O86" s="5">
        <v>34565</v>
      </c>
      <c r="P86" s="5">
        <v>23286</v>
      </c>
      <c r="Q86" s="5">
        <v>0</v>
      </c>
      <c r="R86" s="5">
        <v>0</v>
      </c>
      <c r="S86" s="5">
        <f t="shared" si="24"/>
        <v>32757</v>
      </c>
      <c r="T86" s="5">
        <v>278</v>
      </c>
      <c r="U86" s="5">
        <v>121</v>
      </c>
      <c r="V86" s="5">
        <v>14513</v>
      </c>
      <c r="W86" s="5">
        <v>9471</v>
      </c>
      <c r="X86" s="37">
        <f t="shared" si="25"/>
        <v>0.70428705326215413</v>
      </c>
      <c r="Y86" s="37">
        <f t="shared" si="26"/>
        <v>0</v>
      </c>
      <c r="Z86" s="37">
        <f t="shared" si="27"/>
        <v>0.29571294673784587</v>
      </c>
      <c r="AA86" s="37">
        <f t="shared" si="28"/>
        <v>0.71087095887901819</v>
      </c>
      <c r="AB86" s="37">
        <f t="shared" si="29"/>
        <v>0</v>
      </c>
      <c r="AC86" s="37">
        <f t="shared" si="30"/>
        <v>0.28912904112098176</v>
      </c>
      <c r="AD86" s="36">
        <f t="shared" si="31"/>
        <v>1.6728473042911283E-2</v>
      </c>
      <c r="AE86" s="36">
        <f t="shared" si="32"/>
        <v>2.5063345239185516E-2</v>
      </c>
      <c r="AF86" s="37">
        <f t="shared" si="33"/>
        <v>0.54865938430983119</v>
      </c>
    </row>
    <row r="87" spans="1:32" x14ac:dyDescent="0.25">
      <c r="A87" s="2" t="s">
        <v>2370</v>
      </c>
      <c r="B87" s="3" t="s">
        <v>42</v>
      </c>
      <c r="C87" s="4" t="s">
        <v>2371</v>
      </c>
      <c r="D87" s="3" t="s">
        <v>26</v>
      </c>
      <c r="E87" s="3" t="s">
        <v>2372</v>
      </c>
      <c r="F87" s="3" t="s">
        <v>28</v>
      </c>
      <c r="G87" s="3" t="s">
        <v>28</v>
      </c>
      <c r="H87" s="5">
        <v>19</v>
      </c>
      <c r="I87" s="5">
        <v>1</v>
      </c>
      <c r="J87" s="5">
        <v>35</v>
      </c>
      <c r="K87" s="5">
        <v>36</v>
      </c>
      <c r="L87" s="5">
        <v>3.8420000000000003E-2</v>
      </c>
      <c r="M87" s="5">
        <f t="shared" si="23"/>
        <v>1415</v>
      </c>
      <c r="N87" s="5">
        <v>25</v>
      </c>
      <c r="O87" s="5">
        <v>1350</v>
      </c>
      <c r="P87" s="5">
        <v>937</v>
      </c>
      <c r="Q87" s="5">
        <v>0</v>
      </c>
      <c r="R87" s="5">
        <v>0</v>
      </c>
      <c r="S87" s="5">
        <f t="shared" si="24"/>
        <v>988</v>
      </c>
      <c r="T87" s="5">
        <v>1</v>
      </c>
      <c r="U87" s="5">
        <v>0</v>
      </c>
      <c r="V87" s="5">
        <v>65</v>
      </c>
      <c r="W87" s="5">
        <v>51</v>
      </c>
      <c r="X87" s="37">
        <f t="shared" si="25"/>
        <v>0.95406360424028269</v>
      </c>
      <c r="Y87" s="37">
        <f t="shared" si="26"/>
        <v>0</v>
      </c>
      <c r="Z87" s="37">
        <f t="shared" si="27"/>
        <v>4.5936395759717315E-2</v>
      </c>
      <c r="AA87" s="37">
        <f t="shared" si="28"/>
        <v>0.94838056680161942</v>
      </c>
      <c r="AB87" s="37">
        <f t="shared" si="29"/>
        <v>0</v>
      </c>
      <c r="AC87" s="37">
        <f t="shared" si="30"/>
        <v>5.1619433198380568E-2</v>
      </c>
      <c r="AD87" s="36">
        <f t="shared" si="31"/>
        <v>1.7667844522968199E-2</v>
      </c>
      <c r="AE87" s="36">
        <f t="shared" si="32"/>
        <v>2.5303643724696356E-2</v>
      </c>
      <c r="AF87" s="37">
        <f t="shared" si="33"/>
        <v>0.97222222222222221</v>
      </c>
    </row>
    <row r="88" spans="1:32" x14ac:dyDescent="0.25">
      <c r="A88" s="2" t="s">
        <v>1853</v>
      </c>
      <c r="B88" s="3" t="s">
        <v>42</v>
      </c>
      <c r="C88" s="4" t="s">
        <v>1854</v>
      </c>
      <c r="D88" s="3" t="s">
        <v>26</v>
      </c>
      <c r="E88" s="3" t="s">
        <v>1855</v>
      </c>
      <c r="F88" s="3" t="s">
        <v>28</v>
      </c>
      <c r="G88" s="3" t="s">
        <v>28</v>
      </c>
      <c r="H88" s="5">
        <v>113</v>
      </c>
      <c r="I88" s="5">
        <v>3</v>
      </c>
      <c r="J88" s="5">
        <v>144</v>
      </c>
      <c r="K88" s="5">
        <v>155</v>
      </c>
      <c r="L88" s="5">
        <v>7.3181999999999997E-2</v>
      </c>
      <c r="M88" s="5">
        <f t="shared" si="23"/>
        <v>3109</v>
      </c>
      <c r="N88" s="5">
        <v>55</v>
      </c>
      <c r="O88" s="5">
        <v>2977</v>
      </c>
      <c r="P88" s="5">
        <v>2118</v>
      </c>
      <c r="Q88" s="5">
        <v>0</v>
      </c>
      <c r="R88" s="5">
        <v>0</v>
      </c>
      <c r="S88" s="5">
        <f t="shared" si="24"/>
        <v>2213</v>
      </c>
      <c r="T88" s="5">
        <v>2</v>
      </c>
      <c r="U88" s="5">
        <v>2</v>
      </c>
      <c r="V88" s="5">
        <v>132</v>
      </c>
      <c r="W88" s="5">
        <v>95</v>
      </c>
      <c r="X88" s="37">
        <f t="shared" si="25"/>
        <v>0.95754261820521069</v>
      </c>
      <c r="Y88" s="37">
        <f t="shared" si="26"/>
        <v>0</v>
      </c>
      <c r="Z88" s="37">
        <f t="shared" si="27"/>
        <v>4.245738179478932E-2</v>
      </c>
      <c r="AA88" s="37">
        <f t="shared" si="28"/>
        <v>0.95707184816990509</v>
      </c>
      <c r="AB88" s="37">
        <f t="shared" si="29"/>
        <v>0</v>
      </c>
      <c r="AC88" s="37">
        <f t="shared" si="30"/>
        <v>4.2928151830094893E-2</v>
      </c>
      <c r="AD88" s="36">
        <f t="shared" si="31"/>
        <v>1.7690575747828882E-2</v>
      </c>
      <c r="AE88" s="36">
        <f t="shared" si="32"/>
        <v>2.4853140533212834E-2</v>
      </c>
      <c r="AF88" s="37">
        <f t="shared" si="33"/>
        <v>0.92903225806451617</v>
      </c>
    </row>
    <row r="89" spans="1:32" x14ac:dyDescent="0.25">
      <c r="A89" s="2" t="s">
        <v>2447</v>
      </c>
      <c r="B89" s="3" t="s">
        <v>42</v>
      </c>
      <c r="C89" s="4" t="s">
        <v>2448</v>
      </c>
      <c r="D89" s="3" t="s">
        <v>26</v>
      </c>
      <c r="E89" s="3" t="s">
        <v>2449</v>
      </c>
      <c r="F89" s="3" t="s">
        <v>28</v>
      </c>
      <c r="G89" s="3" t="s">
        <v>28</v>
      </c>
      <c r="H89" s="5">
        <v>36</v>
      </c>
      <c r="I89" s="5">
        <v>2</v>
      </c>
      <c r="J89" s="5">
        <v>36</v>
      </c>
      <c r="K89" s="5">
        <v>42</v>
      </c>
      <c r="L89" s="5">
        <v>8.1394999999999995E-2</v>
      </c>
      <c r="M89" s="5">
        <f t="shared" si="23"/>
        <v>813</v>
      </c>
      <c r="N89" s="5">
        <v>16</v>
      </c>
      <c r="O89" s="5">
        <v>798</v>
      </c>
      <c r="P89" s="5">
        <v>516</v>
      </c>
      <c r="Q89" s="5">
        <v>0</v>
      </c>
      <c r="R89" s="5">
        <v>0</v>
      </c>
      <c r="S89" s="5">
        <f t="shared" si="24"/>
        <v>529</v>
      </c>
      <c r="T89" s="5">
        <v>0</v>
      </c>
      <c r="U89" s="5">
        <v>0</v>
      </c>
      <c r="V89" s="5">
        <v>15</v>
      </c>
      <c r="W89" s="5">
        <v>13</v>
      </c>
      <c r="X89" s="37">
        <f t="shared" si="25"/>
        <v>0.98154981549815501</v>
      </c>
      <c r="Y89" s="37">
        <f t="shared" si="26"/>
        <v>0</v>
      </c>
      <c r="Z89" s="37">
        <f t="shared" si="27"/>
        <v>1.8450184501845018E-2</v>
      </c>
      <c r="AA89" s="37">
        <f t="shared" si="28"/>
        <v>0.97542533081285443</v>
      </c>
      <c r="AB89" s="37">
        <f t="shared" si="29"/>
        <v>0</v>
      </c>
      <c r="AC89" s="37">
        <f t="shared" si="30"/>
        <v>2.4574669187145556E-2</v>
      </c>
      <c r="AD89" s="36">
        <f t="shared" si="31"/>
        <v>1.968019680196802E-2</v>
      </c>
      <c r="AE89" s="36">
        <f t="shared" si="32"/>
        <v>3.0245746691871456E-2</v>
      </c>
      <c r="AF89" s="37">
        <f t="shared" si="33"/>
        <v>0.8571428571428571</v>
      </c>
    </row>
    <row r="90" spans="1:32" x14ac:dyDescent="0.25">
      <c r="A90" s="2" t="s">
        <v>693</v>
      </c>
      <c r="B90" s="3" t="s">
        <v>42</v>
      </c>
      <c r="C90" s="4" t="s">
        <v>694</v>
      </c>
      <c r="D90" s="3" t="s">
        <v>26</v>
      </c>
      <c r="E90" s="3" t="s">
        <v>695</v>
      </c>
      <c r="F90" s="3" t="s">
        <v>28</v>
      </c>
      <c r="G90" s="3" t="s">
        <v>28</v>
      </c>
      <c r="H90" s="5">
        <v>1154</v>
      </c>
      <c r="I90" s="5">
        <v>43</v>
      </c>
      <c r="J90" s="5">
        <v>508</v>
      </c>
      <c r="K90" s="5">
        <v>797</v>
      </c>
      <c r="L90" s="5">
        <v>0.107586</v>
      </c>
      <c r="M90" s="5">
        <f t="shared" si="23"/>
        <v>14687</v>
      </c>
      <c r="N90" s="5">
        <v>291</v>
      </c>
      <c r="O90" s="5">
        <v>12008</v>
      </c>
      <c r="P90" s="5">
        <v>7408</v>
      </c>
      <c r="Q90" s="5">
        <v>0</v>
      </c>
      <c r="R90" s="5">
        <v>0</v>
      </c>
      <c r="S90" s="5">
        <f t="shared" si="24"/>
        <v>8532</v>
      </c>
      <c r="T90" s="5">
        <v>18</v>
      </c>
      <c r="U90" s="5">
        <v>19</v>
      </c>
      <c r="V90" s="5">
        <v>2679</v>
      </c>
      <c r="W90" s="5">
        <v>1124</v>
      </c>
      <c r="X90" s="37">
        <f t="shared" si="25"/>
        <v>0.81759379042690816</v>
      </c>
      <c r="Y90" s="37">
        <f t="shared" si="26"/>
        <v>0</v>
      </c>
      <c r="Z90" s="37">
        <f t="shared" si="27"/>
        <v>0.18240620957309184</v>
      </c>
      <c r="AA90" s="37">
        <f t="shared" si="28"/>
        <v>0.86826066572902016</v>
      </c>
      <c r="AB90" s="37">
        <f t="shared" si="29"/>
        <v>0</v>
      </c>
      <c r="AC90" s="37">
        <f t="shared" si="30"/>
        <v>0.13173933427097984</v>
      </c>
      <c r="AD90" s="36">
        <f t="shared" si="31"/>
        <v>1.9813440457547491E-2</v>
      </c>
      <c r="AE90" s="36">
        <f t="shared" si="32"/>
        <v>3.4106891701828408E-2</v>
      </c>
      <c r="AF90" s="37">
        <f t="shared" si="33"/>
        <v>0.63739021329987455</v>
      </c>
    </row>
    <row r="91" spans="1:32" x14ac:dyDescent="0.25">
      <c r="A91" s="2" t="s">
        <v>2381</v>
      </c>
      <c r="B91" s="3" t="s">
        <v>42</v>
      </c>
      <c r="C91" s="4" t="s">
        <v>2382</v>
      </c>
      <c r="D91" s="3" t="s">
        <v>26</v>
      </c>
      <c r="E91" s="3" t="s">
        <v>2383</v>
      </c>
      <c r="F91" s="3" t="s">
        <v>28</v>
      </c>
      <c r="G91" s="3" t="s">
        <v>28</v>
      </c>
      <c r="H91" s="5">
        <v>68</v>
      </c>
      <c r="I91" s="5">
        <v>3</v>
      </c>
      <c r="J91" s="5">
        <v>71</v>
      </c>
      <c r="K91" s="5">
        <v>77</v>
      </c>
      <c r="L91" s="5">
        <v>8.4245E-2</v>
      </c>
      <c r="M91" s="5">
        <f t="shared" si="23"/>
        <v>1758</v>
      </c>
      <c r="N91" s="5">
        <v>35</v>
      </c>
      <c r="O91" s="5">
        <v>1352</v>
      </c>
      <c r="P91" s="5">
        <v>914</v>
      </c>
      <c r="Q91" s="5">
        <v>0</v>
      </c>
      <c r="R91" s="5">
        <v>0</v>
      </c>
      <c r="S91" s="5">
        <f t="shared" si="24"/>
        <v>1201</v>
      </c>
      <c r="T91" s="5">
        <v>1</v>
      </c>
      <c r="U91" s="5">
        <v>1</v>
      </c>
      <c r="V91" s="5">
        <v>406</v>
      </c>
      <c r="W91" s="5">
        <v>287</v>
      </c>
      <c r="X91" s="37">
        <f t="shared" si="25"/>
        <v>0.76905574516496022</v>
      </c>
      <c r="Y91" s="37">
        <f t="shared" si="26"/>
        <v>0</v>
      </c>
      <c r="Z91" s="37">
        <f t="shared" si="27"/>
        <v>0.23094425483503983</v>
      </c>
      <c r="AA91" s="37">
        <f t="shared" si="28"/>
        <v>0.76103247293921727</v>
      </c>
      <c r="AB91" s="37">
        <f t="shared" si="29"/>
        <v>0</v>
      </c>
      <c r="AC91" s="37">
        <f t="shared" si="30"/>
        <v>0.23896752706078267</v>
      </c>
      <c r="AD91" s="36">
        <f t="shared" si="31"/>
        <v>1.9908987485779295E-2</v>
      </c>
      <c r="AE91" s="36">
        <f t="shared" si="32"/>
        <v>2.9142381348875937E-2</v>
      </c>
      <c r="AF91" s="37">
        <f t="shared" si="33"/>
        <v>0.92207792207792205</v>
      </c>
    </row>
    <row r="92" spans="1:32" x14ac:dyDescent="0.25">
      <c r="A92" s="2" t="s">
        <v>1025</v>
      </c>
      <c r="B92" s="3" t="s">
        <v>42</v>
      </c>
      <c r="C92" s="4" t="s">
        <v>1026</v>
      </c>
      <c r="D92" s="3" t="s">
        <v>26</v>
      </c>
      <c r="E92" s="3" t="s">
        <v>1027</v>
      </c>
      <c r="F92" s="3" t="s">
        <v>28</v>
      </c>
      <c r="G92" s="3" t="s">
        <v>28</v>
      </c>
      <c r="H92" s="5">
        <v>137</v>
      </c>
      <c r="I92" s="5">
        <v>2</v>
      </c>
      <c r="J92" s="5">
        <v>225</v>
      </c>
      <c r="K92" s="5">
        <v>307</v>
      </c>
      <c r="L92" s="5">
        <v>5.8298999999999997E-2</v>
      </c>
      <c r="M92" s="5">
        <f t="shared" si="23"/>
        <v>8375</v>
      </c>
      <c r="N92" s="5">
        <v>168</v>
      </c>
      <c r="O92" s="5">
        <v>7528</v>
      </c>
      <c r="P92" s="5">
        <v>5266</v>
      </c>
      <c r="Q92" s="5">
        <v>0</v>
      </c>
      <c r="R92" s="5">
        <v>0</v>
      </c>
      <c r="S92" s="5">
        <f t="shared" si="24"/>
        <v>5678</v>
      </c>
      <c r="T92" s="5">
        <v>60</v>
      </c>
      <c r="U92" s="5">
        <v>9</v>
      </c>
      <c r="V92" s="5">
        <v>847</v>
      </c>
      <c r="W92" s="5">
        <v>412</v>
      </c>
      <c r="X92" s="37">
        <f t="shared" si="25"/>
        <v>0.8988656716417911</v>
      </c>
      <c r="Y92" s="37">
        <f t="shared" si="26"/>
        <v>0</v>
      </c>
      <c r="Z92" s="37">
        <f t="shared" si="27"/>
        <v>0.10113432835820896</v>
      </c>
      <c r="AA92" s="37">
        <f t="shared" si="28"/>
        <v>0.9274392391687214</v>
      </c>
      <c r="AB92" s="37">
        <f t="shared" si="29"/>
        <v>0</v>
      </c>
      <c r="AC92" s="37">
        <f t="shared" si="30"/>
        <v>7.2560760831278617E-2</v>
      </c>
      <c r="AD92" s="36">
        <f t="shared" si="31"/>
        <v>2.0059701492537312E-2</v>
      </c>
      <c r="AE92" s="36">
        <f t="shared" si="32"/>
        <v>2.9587883057414582E-2</v>
      </c>
      <c r="AF92" s="37">
        <f t="shared" si="33"/>
        <v>0.73289902280130292</v>
      </c>
    </row>
    <row r="93" spans="1:32" x14ac:dyDescent="0.25">
      <c r="A93" s="2" t="s">
        <v>1850</v>
      </c>
      <c r="B93" s="3" t="s">
        <v>42</v>
      </c>
      <c r="C93" s="4" t="s">
        <v>1851</v>
      </c>
      <c r="D93" s="3" t="s">
        <v>26</v>
      </c>
      <c r="E93" s="3" t="s">
        <v>1852</v>
      </c>
      <c r="F93" s="3" t="s">
        <v>28</v>
      </c>
      <c r="G93" s="3" t="s">
        <v>28</v>
      </c>
      <c r="H93" s="5">
        <v>12</v>
      </c>
      <c r="I93" s="5">
        <v>0</v>
      </c>
      <c r="J93" s="5">
        <v>72</v>
      </c>
      <c r="K93" s="5">
        <v>81</v>
      </c>
      <c r="L93" s="5">
        <v>3.8136000000000003E-2</v>
      </c>
      <c r="M93" s="5">
        <f t="shared" si="23"/>
        <v>3395</v>
      </c>
      <c r="N93" s="5">
        <v>69</v>
      </c>
      <c r="O93" s="5">
        <v>3052</v>
      </c>
      <c r="P93" s="5">
        <v>2124</v>
      </c>
      <c r="Q93" s="5">
        <v>0</v>
      </c>
      <c r="R93" s="5">
        <v>0</v>
      </c>
      <c r="S93" s="5">
        <f t="shared" si="24"/>
        <v>2351</v>
      </c>
      <c r="T93" s="5">
        <v>0</v>
      </c>
      <c r="U93" s="5">
        <v>6</v>
      </c>
      <c r="V93" s="5">
        <v>343</v>
      </c>
      <c r="W93" s="5">
        <v>227</v>
      </c>
      <c r="X93" s="37">
        <f t="shared" si="25"/>
        <v>0.89896907216494848</v>
      </c>
      <c r="Y93" s="37">
        <f t="shared" si="26"/>
        <v>0</v>
      </c>
      <c r="Z93" s="37">
        <f t="shared" si="27"/>
        <v>0.10103092783505155</v>
      </c>
      <c r="AA93" s="37">
        <f t="shared" si="28"/>
        <v>0.9034453424074862</v>
      </c>
      <c r="AB93" s="37">
        <f t="shared" si="29"/>
        <v>0</v>
      </c>
      <c r="AC93" s="37">
        <f t="shared" si="30"/>
        <v>9.6554657592513818E-2</v>
      </c>
      <c r="AD93" s="36">
        <f t="shared" si="31"/>
        <v>2.0324005891016201E-2</v>
      </c>
      <c r="AE93" s="36">
        <f t="shared" si="32"/>
        <v>2.9349213100808166E-2</v>
      </c>
      <c r="AF93" s="37">
        <f t="shared" si="33"/>
        <v>0.88888888888888884</v>
      </c>
    </row>
    <row r="94" spans="1:32" x14ac:dyDescent="0.25">
      <c r="A94" s="2" t="s">
        <v>1217</v>
      </c>
      <c r="B94" s="3" t="s">
        <v>42</v>
      </c>
      <c r="C94" s="4" t="s">
        <v>1218</v>
      </c>
      <c r="D94" s="3" t="s">
        <v>26</v>
      </c>
      <c r="E94" s="3" t="s">
        <v>1219</v>
      </c>
      <c r="F94" s="3" t="s">
        <v>28</v>
      </c>
      <c r="G94" s="3" t="s">
        <v>28</v>
      </c>
      <c r="H94" s="5">
        <v>132</v>
      </c>
      <c r="I94" s="5">
        <v>8</v>
      </c>
      <c r="J94" s="5">
        <v>207</v>
      </c>
      <c r="K94" s="5">
        <v>224</v>
      </c>
      <c r="L94" s="5">
        <v>5.2692999999999997E-2</v>
      </c>
      <c r="M94" s="5">
        <f t="shared" si="23"/>
        <v>6075</v>
      </c>
      <c r="N94" s="5">
        <v>124</v>
      </c>
      <c r="O94" s="5">
        <v>5770</v>
      </c>
      <c r="P94" s="5">
        <v>4251</v>
      </c>
      <c r="Q94" s="5">
        <v>0</v>
      </c>
      <c r="R94" s="5">
        <v>0</v>
      </c>
      <c r="S94" s="5">
        <f t="shared" si="24"/>
        <v>4442</v>
      </c>
      <c r="T94" s="5">
        <v>15</v>
      </c>
      <c r="U94" s="5">
        <v>5</v>
      </c>
      <c r="V94" s="5">
        <v>305</v>
      </c>
      <c r="W94" s="5">
        <v>191</v>
      </c>
      <c r="X94" s="37">
        <f t="shared" si="25"/>
        <v>0.94979423868312762</v>
      </c>
      <c r="Y94" s="37">
        <f t="shared" si="26"/>
        <v>0</v>
      </c>
      <c r="Z94" s="37">
        <f t="shared" si="27"/>
        <v>5.0205761316872426E-2</v>
      </c>
      <c r="AA94" s="37">
        <f t="shared" si="28"/>
        <v>0.9570013507429086</v>
      </c>
      <c r="AB94" s="37">
        <f t="shared" si="29"/>
        <v>0</v>
      </c>
      <c r="AC94" s="37">
        <f t="shared" si="30"/>
        <v>4.2998649257091404E-2</v>
      </c>
      <c r="AD94" s="36">
        <f t="shared" si="31"/>
        <v>2.0411522633744857E-2</v>
      </c>
      <c r="AE94" s="36">
        <f t="shared" si="32"/>
        <v>2.7915353444394417E-2</v>
      </c>
      <c r="AF94" s="37">
        <f t="shared" si="33"/>
        <v>0.9241071428571429</v>
      </c>
    </row>
    <row r="95" spans="1:32" x14ac:dyDescent="0.25">
      <c r="A95" s="2" t="s">
        <v>2117</v>
      </c>
      <c r="B95" s="3" t="s">
        <v>42</v>
      </c>
      <c r="C95" s="4" t="s">
        <v>2118</v>
      </c>
      <c r="D95" s="3" t="s">
        <v>26</v>
      </c>
      <c r="E95" s="3" t="s">
        <v>2119</v>
      </c>
      <c r="F95" s="3" t="s">
        <v>28</v>
      </c>
      <c r="G95" s="3" t="s">
        <v>28</v>
      </c>
      <c r="H95" s="5">
        <v>182</v>
      </c>
      <c r="I95" s="5">
        <v>4</v>
      </c>
      <c r="J95" s="5">
        <v>156</v>
      </c>
      <c r="K95" s="5">
        <v>182</v>
      </c>
      <c r="L95" s="5">
        <v>0.11475399999999999</v>
      </c>
      <c r="M95" s="5">
        <f t="shared" si="23"/>
        <v>2889</v>
      </c>
      <c r="N95" s="5">
        <v>60</v>
      </c>
      <c r="O95" s="5">
        <v>2470</v>
      </c>
      <c r="P95" s="5">
        <v>1586</v>
      </c>
      <c r="Q95" s="5">
        <v>0</v>
      </c>
      <c r="R95" s="5">
        <v>0</v>
      </c>
      <c r="S95" s="5">
        <f t="shared" si="24"/>
        <v>1853</v>
      </c>
      <c r="T95" s="5">
        <v>3</v>
      </c>
      <c r="U95" s="5">
        <v>5</v>
      </c>
      <c r="V95" s="5">
        <v>419</v>
      </c>
      <c r="W95" s="5">
        <v>267</v>
      </c>
      <c r="X95" s="37">
        <f t="shared" si="25"/>
        <v>0.85496711664935965</v>
      </c>
      <c r="Y95" s="37">
        <f t="shared" si="26"/>
        <v>0</v>
      </c>
      <c r="Z95" s="37">
        <f t="shared" si="27"/>
        <v>0.14503288335064035</v>
      </c>
      <c r="AA95" s="37">
        <f t="shared" si="28"/>
        <v>0.85590933621154885</v>
      </c>
      <c r="AB95" s="37">
        <f t="shared" si="29"/>
        <v>0</v>
      </c>
      <c r="AC95" s="37">
        <f t="shared" si="30"/>
        <v>0.14409066378845117</v>
      </c>
      <c r="AD95" s="36">
        <f t="shared" si="31"/>
        <v>2.0768431983385256E-2</v>
      </c>
      <c r="AE95" s="36">
        <f t="shared" si="32"/>
        <v>3.2379924446842956E-2</v>
      </c>
      <c r="AF95" s="37">
        <f t="shared" si="33"/>
        <v>0.8571428571428571</v>
      </c>
    </row>
    <row r="96" spans="1:32" x14ac:dyDescent="0.25">
      <c r="A96" s="2" t="s">
        <v>921</v>
      </c>
      <c r="B96" s="3" t="s">
        <v>42</v>
      </c>
      <c r="C96" s="4" t="s">
        <v>922</v>
      </c>
      <c r="D96" s="3" t="s">
        <v>26</v>
      </c>
      <c r="E96" s="3" t="s">
        <v>923</v>
      </c>
      <c r="F96" s="3" t="s">
        <v>28</v>
      </c>
      <c r="G96" s="3" t="s">
        <v>28</v>
      </c>
      <c r="H96" s="5">
        <v>961</v>
      </c>
      <c r="I96" s="5">
        <v>8</v>
      </c>
      <c r="J96" s="5">
        <v>451</v>
      </c>
      <c r="K96" s="5">
        <v>846</v>
      </c>
      <c r="L96" s="5">
        <v>0.14826500000000001</v>
      </c>
      <c r="M96" s="5">
        <f t="shared" si="23"/>
        <v>11271</v>
      </c>
      <c r="N96" s="5">
        <v>242</v>
      </c>
      <c r="O96" s="5">
        <v>9077</v>
      </c>
      <c r="P96" s="5">
        <v>5706</v>
      </c>
      <c r="Q96" s="5">
        <v>0</v>
      </c>
      <c r="R96" s="5">
        <v>0</v>
      </c>
      <c r="S96" s="5">
        <f t="shared" si="24"/>
        <v>6638</v>
      </c>
      <c r="T96" s="5">
        <v>24</v>
      </c>
      <c r="U96" s="5">
        <v>17</v>
      </c>
      <c r="V96" s="5">
        <v>2194</v>
      </c>
      <c r="W96" s="5">
        <v>932</v>
      </c>
      <c r="X96" s="37">
        <f t="shared" si="25"/>
        <v>0.8053411409812794</v>
      </c>
      <c r="Y96" s="37">
        <f t="shared" si="26"/>
        <v>0</v>
      </c>
      <c r="Z96" s="37">
        <f t="shared" si="27"/>
        <v>0.1946588590187206</v>
      </c>
      <c r="AA96" s="37">
        <f t="shared" si="28"/>
        <v>0.85959626393492017</v>
      </c>
      <c r="AB96" s="37">
        <f t="shared" si="29"/>
        <v>0</v>
      </c>
      <c r="AC96" s="37">
        <f t="shared" si="30"/>
        <v>0.14040373606507983</v>
      </c>
      <c r="AD96" s="36">
        <f t="shared" si="31"/>
        <v>2.1471031851654689E-2</v>
      </c>
      <c r="AE96" s="36">
        <f t="shared" si="32"/>
        <v>3.6456764085567944E-2</v>
      </c>
      <c r="AF96" s="37">
        <f t="shared" si="33"/>
        <v>0.53309692671394804</v>
      </c>
    </row>
    <row r="97" spans="1:32" x14ac:dyDescent="0.25">
      <c r="A97" s="2" t="s">
        <v>525</v>
      </c>
      <c r="B97" s="3" t="s">
        <v>42</v>
      </c>
      <c r="C97" s="4" t="s">
        <v>526</v>
      </c>
      <c r="D97" s="3" t="s">
        <v>26</v>
      </c>
      <c r="E97" s="3" t="s">
        <v>527</v>
      </c>
      <c r="F97" s="3" t="s">
        <v>28</v>
      </c>
      <c r="G97" s="3" t="s">
        <v>28</v>
      </c>
      <c r="H97" s="5">
        <v>284</v>
      </c>
      <c r="I97" s="5">
        <v>6</v>
      </c>
      <c r="J97" s="5">
        <v>412</v>
      </c>
      <c r="K97" s="5">
        <v>569</v>
      </c>
      <c r="L97" s="5">
        <v>6.0096999999999998E-2</v>
      </c>
      <c r="M97" s="5">
        <f t="shared" si="23"/>
        <v>16547</v>
      </c>
      <c r="N97" s="5">
        <v>364</v>
      </c>
      <c r="O97" s="5">
        <v>13216</v>
      </c>
      <c r="P97" s="5">
        <v>9468</v>
      </c>
      <c r="Q97" s="5">
        <v>0</v>
      </c>
      <c r="R97" s="5">
        <v>0</v>
      </c>
      <c r="S97" s="5">
        <f t="shared" si="24"/>
        <v>11623</v>
      </c>
      <c r="T97" s="5">
        <v>56</v>
      </c>
      <c r="U97" s="5">
        <v>31</v>
      </c>
      <c r="V97" s="5">
        <v>3331</v>
      </c>
      <c r="W97" s="5">
        <v>2155</v>
      </c>
      <c r="X97" s="37">
        <f t="shared" si="25"/>
        <v>0.79869462742491082</v>
      </c>
      <c r="Y97" s="37">
        <f t="shared" si="26"/>
        <v>0</v>
      </c>
      <c r="Z97" s="37">
        <f t="shared" si="27"/>
        <v>0.20130537257508915</v>
      </c>
      <c r="AA97" s="37">
        <f t="shared" si="28"/>
        <v>0.81459175772175862</v>
      </c>
      <c r="AB97" s="37">
        <f t="shared" si="29"/>
        <v>0</v>
      </c>
      <c r="AC97" s="37">
        <f t="shared" si="30"/>
        <v>0.18540824227824143</v>
      </c>
      <c r="AD97" s="36">
        <f t="shared" si="31"/>
        <v>2.1997945246872545E-2</v>
      </c>
      <c r="AE97" s="36">
        <f t="shared" si="32"/>
        <v>3.1317215865095067E-2</v>
      </c>
      <c r="AF97" s="37">
        <f t="shared" si="33"/>
        <v>0.72407732864674867</v>
      </c>
    </row>
    <row r="98" spans="1:32" x14ac:dyDescent="0.25">
      <c r="A98" s="2" t="s">
        <v>456</v>
      </c>
      <c r="B98" s="3" t="s">
        <v>42</v>
      </c>
      <c r="C98" s="4" t="s">
        <v>457</v>
      </c>
      <c r="D98" s="3" t="s">
        <v>26</v>
      </c>
      <c r="E98" s="3" t="s">
        <v>458</v>
      </c>
      <c r="F98" s="3" t="s">
        <v>28</v>
      </c>
      <c r="G98" s="3" t="s">
        <v>28</v>
      </c>
      <c r="H98" s="5">
        <v>964</v>
      </c>
      <c r="I98" s="5">
        <v>39</v>
      </c>
      <c r="J98" s="5">
        <v>522</v>
      </c>
      <c r="K98" s="5">
        <v>955</v>
      </c>
      <c r="L98" s="5">
        <v>9.3959000000000001E-2</v>
      </c>
      <c r="M98" s="5">
        <f t="shared" si="23"/>
        <v>18922</v>
      </c>
      <c r="N98" s="5">
        <v>419</v>
      </c>
      <c r="O98" s="5">
        <v>14854</v>
      </c>
      <c r="P98" s="5">
        <v>10164</v>
      </c>
      <c r="Q98" s="5">
        <v>0</v>
      </c>
      <c r="R98" s="5">
        <v>0</v>
      </c>
      <c r="S98" s="5">
        <f t="shared" si="24"/>
        <v>12543</v>
      </c>
      <c r="T98" s="5">
        <v>51</v>
      </c>
      <c r="U98" s="5">
        <v>31</v>
      </c>
      <c r="V98" s="5">
        <v>4068</v>
      </c>
      <c r="W98" s="5">
        <v>2379</v>
      </c>
      <c r="X98" s="37">
        <f t="shared" si="25"/>
        <v>0.78501215516330203</v>
      </c>
      <c r="Y98" s="37">
        <f t="shared" si="26"/>
        <v>0</v>
      </c>
      <c r="Z98" s="37">
        <f t="shared" si="27"/>
        <v>0.21498784483669803</v>
      </c>
      <c r="AA98" s="37">
        <f t="shared" si="28"/>
        <v>0.81033245635015549</v>
      </c>
      <c r="AB98" s="37">
        <f t="shared" si="29"/>
        <v>0</v>
      </c>
      <c r="AC98" s="37">
        <f t="shared" si="30"/>
        <v>0.18966754364984453</v>
      </c>
      <c r="AD98" s="36">
        <f t="shared" si="31"/>
        <v>2.2143536624035513E-2</v>
      </c>
      <c r="AE98" s="36">
        <f t="shared" si="32"/>
        <v>3.3405086502431638E-2</v>
      </c>
      <c r="AF98" s="37">
        <f t="shared" si="33"/>
        <v>0.54659685863874341</v>
      </c>
    </row>
    <row r="99" spans="1:32" x14ac:dyDescent="0.25">
      <c r="A99" s="2" t="s">
        <v>1250</v>
      </c>
      <c r="B99" s="3" t="s">
        <v>42</v>
      </c>
      <c r="C99" s="4" t="s">
        <v>1251</v>
      </c>
      <c r="D99" s="3" t="s">
        <v>26</v>
      </c>
      <c r="E99" s="3" t="s">
        <v>1027</v>
      </c>
      <c r="F99" s="3" t="s">
        <v>28</v>
      </c>
      <c r="G99" s="3" t="s">
        <v>28</v>
      </c>
      <c r="H99" s="5">
        <v>45</v>
      </c>
      <c r="I99" s="5">
        <v>1</v>
      </c>
      <c r="J99" s="5">
        <v>185</v>
      </c>
      <c r="K99" s="5">
        <v>194</v>
      </c>
      <c r="L99" s="5">
        <v>4.7525999999999999E-2</v>
      </c>
      <c r="M99" s="5">
        <f t="shared" ref="M99:M130" si="34">O99+Q99+V99</f>
        <v>5971</v>
      </c>
      <c r="N99" s="5">
        <v>135</v>
      </c>
      <c r="O99" s="5">
        <v>5463</v>
      </c>
      <c r="P99" s="5">
        <v>4082</v>
      </c>
      <c r="Q99" s="5">
        <v>0</v>
      </c>
      <c r="R99" s="5">
        <v>0</v>
      </c>
      <c r="S99" s="5">
        <f t="shared" ref="S99:S130" si="35">R99+W99+P99</f>
        <v>4434</v>
      </c>
      <c r="T99" s="5">
        <v>46</v>
      </c>
      <c r="U99" s="5">
        <v>3</v>
      </c>
      <c r="V99" s="5">
        <v>508</v>
      </c>
      <c r="W99" s="5">
        <v>352</v>
      </c>
      <c r="X99" s="37">
        <f t="shared" ref="X99:X130" si="36">O99/$M99</f>
        <v>0.91492212359738734</v>
      </c>
      <c r="Y99" s="37">
        <f t="shared" ref="Y99:Y130" si="37">Q99/$M99</f>
        <v>0</v>
      </c>
      <c r="Z99" s="37">
        <f t="shared" ref="Z99:Z130" si="38">V99/$M99</f>
        <v>8.5077876402612634E-2</v>
      </c>
      <c r="AA99" s="37">
        <f t="shared" ref="AA99:AA130" si="39">P99/$S99</f>
        <v>0.92061344158773117</v>
      </c>
      <c r="AB99" s="37">
        <f t="shared" ref="AB99:AB130" si="40">R99/$S99</f>
        <v>0</v>
      </c>
      <c r="AC99" s="37">
        <f t="shared" ref="AC99:AC130" si="41">W99/$S99</f>
        <v>7.9386558412268826E-2</v>
      </c>
      <c r="AD99" s="36">
        <f t="shared" ref="AD99:AD130" si="42">$N99/M99</f>
        <v>2.2609278177859654E-2</v>
      </c>
      <c r="AE99" s="36">
        <f t="shared" ref="AE99:AE130" si="43">$N99/S99</f>
        <v>3.0446549391069014E-2</v>
      </c>
      <c r="AF99" s="37">
        <f t="shared" ref="AF99:AF130" si="44">J99/K99</f>
        <v>0.95360824742268047</v>
      </c>
    </row>
    <row r="100" spans="1:32" x14ac:dyDescent="0.25">
      <c r="A100" s="2" t="s">
        <v>322</v>
      </c>
      <c r="B100" s="3" t="s">
        <v>42</v>
      </c>
      <c r="C100" s="4" t="s">
        <v>323</v>
      </c>
      <c r="D100" s="3" t="s">
        <v>26</v>
      </c>
      <c r="E100" s="3" t="s">
        <v>324</v>
      </c>
      <c r="F100" s="3" t="s">
        <v>28</v>
      </c>
      <c r="G100" s="3" t="s">
        <v>28</v>
      </c>
      <c r="H100" s="5">
        <v>1159</v>
      </c>
      <c r="I100" s="5">
        <v>19</v>
      </c>
      <c r="J100" s="5">
        <v>1024</v>
      </c>
      <c r="K100" s="5">
        <v>1518</v>
      </c>
      <c r="L100" s="5">
        <v>0.112661</v>
      </c>
      <c r="M100" s="5">
        <f t="shared" si="34"/>
        <v>30404</v>
      </c>
      <c r="N100" s="5">
        <v>688</v>
      </c>
      <c r="O100" s="5">
        <v>20132</v>
      </c>
      <c r="P100" s="5">
        <v>13474</v>
      </c>
      <c r="Q100" s="5">
        <v>0</v>
      </c>
      <c r="R100" s="5">
        <v>0</v>
      </c>
      <c r="S100" s="5">
        <f t="shared" si="35"/>
        <v>20176</v>
      </c>
      <c r="T100" s="5">
        <v>71</v>
      </c>
      <c r="U100" s="5">
        <v>59</v>
      </c>
      <c r="V100" s="5">
        <v>10272</v>
      </c>
      <c r="W100" s="5">
        <v>6702</v>
      </c>
      <c r="X100" s="37">
        <f t="shared" si="36"/>
        <v>0.66214971714248128</v>
      </c>
      <c r="Y100" s="37">
        <f t="shared" si="37"/>
        <v>0</v>
      </c>
      <c r="Z100" s="37">
        <f t="shared" si="38"/>
        <v>0.33785028285751872</v>
      </c>
      <c r="AA100" s="37">
        <f t="shared" si="39"/>
        <v>0.66782315622521804</v>
      </c>
      <c r="AB100" s="37">
        <f t="shared" si="40"/>
        <v>0</v>
      </c>
      <c r="AC100" s="37">
        <f t="shared" si="41"/>
        <v>0.3321768437747819</v>
      </c>
      <c r="AD100" s="36">
        <f t="shared" si="42"/>
        <v>2.2628601499802659E-2</v>
      </c>
      <c r="AE100" s="36">
        <f t="shared" si="43"/>
        <v>3.4099920697858839E-2</v>
      </c>
      <c r="AF100" s="37">
        <f t="shared" si="44"/>
        <v>0.67457180500658764</v>
      </c>
    </row>
    <row r="101" spans="1:32" x14ac:dyDescent="0.25">
      <c r="A101" s="2" t="s">
        <v>1160</v>
      </c>
      <c r="B101" s="3" t="s">
        <v>42</v>
      </c>
      <c r="C101" s="4" t="s">
        <v>1161</v>
      </c>
      <c r="D101" s="3" t="s">
        <v>26</v>
      </c>
      <c r="E101" s="3" t="s">
        <v>1162</v>
      </c>
      <c r="F101" s="3" t="s">
        <v>28</v>
      </c>
      <c r="G101" s="3" t="s">
        <v>28</v>
      </c>
      <c r="H101" s="5">
        <v>565</v>
      </c>
      <c r="I101" s="5">
        <v>24</v>
      </c>
      <c r="J101" s="5">
        <v>441</v>
      </c>
      <c r="K101" s="5">
        <v>520</v>
      </c>
      <c r="L101" s="5">
        <v>0.11589000000000001</v>
      </c>
      <c r="M101" s="5">
        <f t="shared" si="34"/>
        <v>7153</v>
      </c>
      <c r="N101" s="5">
        <v>162</v>
      </c>
      <c r="O101" s="5">
        <v>6319</v>
      </c>
      <c r="P101" s="5">
        <v>4487</v>
      </c>
      <c r="Q101" s="5">
        <v>0</v>
      </c>
      <c r="R101" s="5">
        <v>0</v>
      </c>
      <c r="S101" s="5">
        <f t="shared" si="35"/>
        <v>5117</v>
      </c>
      <c r="T101" s="5">
        <v>19</v>
      </c>
      <c r="U101" s="5">
        <v>3</v>
      </c>
      <c r="V101" s="5">
        <v>834</v>
      </c>
      <c r="W101" s="5">
        <v>630</v>
      </c>
      <c r="X101" s="37">
        <f t="shared" si="36"/>
        <v>0.88340556409897941</v>
      </c>
      <c r="Y101" s="37">
        <f t="shared" si="37"/>
        <v>0</v>
      </c>
      <c r="Z101" s="37">
        <f t="shared" si="38"/>
        <v>0.11659443590102055</v>
      </c>
      <c r="AA101" s="37">
        <f t="shared" si="39"/>
        <v>0.87688098495212041</v>
      </c>
      <c r="AB101" s="37">
        <f t="shared" si="40"/>
        <v>0</v>
      </c>
      <c r="AC101" s="37">
        <f t="shared" si="41"/>
        <v>0.12311901504787962</v>
      </c>
      <c r="AD101" s="36">
        <f t="shared" si="42"/>
        <v>2.264784006710471E-2</v>
      </c>
      <c r="AE101" s="36">
        <f t="shared" si="43"/>
        <v>3.1659175298026185E-2</v>
      </c>
      <c r="AF101" s="37">
        <f t="shared" si="44"/>
        <v>0.84807692307692306</v>
      </c>
    </row>
    <row r="102" spans="1:32" x14ac:dyDescent="0.25">
      <c r="A102" s="2" t="s">
        <v>741</v>
      </c>
      <c r="B102" s="3" t="s">
        <v>42</v>
      </c>
      <c r="C102" s="4" t="s">
        <v>742</v>
      </c>
      <c r="D102" s="3" t="s">
        <v>26</v>
      </c>
      <c r="E102" s="3" t="s">
        <v>743</v>
      </c>
      <c r="F102" s="3" t="s">
        <v>28</v>
      </c>
      <c r="G102" s="3" t="s">
        <v>28</v>
      </c>
      <c r="H102" s="5">
        <v>1063</v>
      </c>
      <c r="I102" s="5">
        <v>57</v>
      </c>
      <c r="J102" s="5">
        <v>617</v>
      </c>
      <c r="K102" s="5">
        <v>734</v>
      </c>
      <c r="L102" s="5">
        <v>0.107451</v>
      </c>
      <c r="M102" s="5">
        <f t="shared" si="34"/>
        <v>10765</v>
      </c>
      <c r="N102" s="5">
        <v>244</v>
      </c>
      <c r="O102" s="5">
        <v>9805</v>
      </c>
      <c r="P102" s="5">
        <v>6831</v>
      </c>
      <c r="Q102" s="5">
        <v>0</v>
      </c>
      <c r="R102" s="5">
        <v>0</v>
      </c>
      <c r="S102" s="5">
        <f t="shared" si="35"/>
        <v>7482</v>
      </c>
      <c r="T102" s="5">
        <v>54</v>
      </c>
      <c r="U102" s="5">
        <v>5</v>
      </c>
      <c r="V102" s="5">
        <v>960</v>
      </c>
      <c r="W102" s="5">
        <v>651</v>
      </c>
      <c r="X102" s="37">
        <f t="shared" si="36"/>
        <v>0.91082210868555502</v>
      </c>
      <c r="Y102" s="37">
        <f t="shared" si="37"/>
        <v>0</v>
      </c>
      <c r="Z102" s="37">
        <f t="shared" si="38"/>
        <v>8.9177891314444965E-2</v>
      </c>
      <c r="AA102" s="37">
        <f t="shared" si="39"/>
        <v>0.91299117882919001</v>
      </c>
      <c r="AB102" s="37">
        <f t="shared" si="40"/>
        <v>0</v>
      </c>
      <c r="AC102" s="37">
        <f t="shared" si="41"/>
        <v>8.700882117080995E-2</v>
      </c>
      <c r="AD102" s="36">
        <f t="shared" si="42"/>
        <v>2.2666047375754762E-2</v>
      </c>
      <c r="AE102" s="36">
        <f t="shared" si="43"/>
        <v>3.2611601176156108E-2</v>
      </c>
      <c r="AF102" s="37">
        <f t="shared" si="44"/>
        <v>0.84059945504087197</v>
      </c>
    </row>
    <row r="103" spans="1:32" x14ac:dyDescent="0.25">
      <c r="A103" s="2" t="s">
        <v>1193</v>
      </c>
      <c r="B103" s="3" t="s">
        <v>42</v>
      </c>
      <c r="C103" s="4" t="s">
        <v>1194</v>
      </c>
      <c r="D103" s="3" t="s">
        <v>26</v>
      </c>
      <c r="E103" s="3" t="s">
        <v>1195</v>
      </c>
      <c r="F103" s="3" t="s">
        <v>28</v>
      </c>
      <c r="G103" s="3" t="s">
        <v>28</v>
      </c>
      <c r="H103" s="5">
        <v>329</v>
      </c>
      <c r="I103" s="5">
        <v>2</v>
      </c>
      <c r="J103" s="5">
        <v>272</v>
      </c>
      <c r="K103" s="5">
        <v>483</v>
      </c>
      <c r="L103" s="5">
        <v>0.111496</v>
      </c>
      <c r="M103" s="5">
        <f t="shared" si="34"/>
        <v>9254</v>
      </c>
      <c r="N103" s="5">
        <v>214</v>
      </c>
      <c r="O103" s="5">
        <v>6806</v>
      </c>
      <c r="P103" s="5">
        <v>4332</v>
      </c>
      <c r="Q103" s="5">
        <v>0</v>
      </c>
      <c r="R103" s="5">
        <v>0</v>
      </c>
      <c r="S103" s="5">
        <f t="shared" si="35"/>
        <v>5677</v>
      </c>
      <c r="T103" s="5">
        <v>7</v>
      </c>
      <c r="U103" s="5">
        <v>20</v>
      </c>
      <c r="V103" s="5">
        <v>2448</v>
      </c>
      <c r="W103" s="5">
        <v>1345</v>
      </c>
      <c r="X103" s="37">
        <f t="shared" si="36"/>
        <v>0.73546574454290037</v>
      </c>
      <c r="Y103" s="37">
        <f t="shared" si="37"/>
        <v>0</v>
      </c>
      <c r="Z103" s="37">
        <f t="shared" si="38"/>
        <v>0.26453425545709963</v>
      </c>
      <c r="AA103" s="37">
        <f t="shared" si="39"/>
        <v>0.76307909106922667</v>
      </c>
      <c r="AB103" s="37">
        <f t="shared" si="40"/>
        <v>0</v>
      </c>
      <c r="AC103" s="37">
        <f t="shared" si="41"/>
        <v>0.23692090893077331</v>
      </c>
      <c r="AD103" s="36">
        <f t="shared" si="42"/>
        <v>2.312513507672358E-2</v>
      </c>
      <c r="AE103" s="36">
        <f t="shared" si="43"/>
        <v>3.7695966179320063E-2</v>
      </c>
      <c r="AF103" s="37">
        <f t="shared" si="44"/>
        <v>0.56314699792960665</v>
      </c>
    </row>
    <row r="104" spans="1:32" x14ac:dyDescent="0.25">
      <c r="A104" s="2" t="s">
        <v>729</v>
      </c>
      <c r="B104" s="3" t="s">
        <v>42</v>
      </c>
      <c r="C104" s="4" t="s">
        <v>730</v>
      </c>
      <c r="D104" s="3" t="s">
        <v>26</v>
      </c>
      <c r="E104" s="3" t="s">
        <v>731</v>
      </c>
      <c r="F104" s="3" t="s">
        <v>28</v>
      </c>
      <c r="G104" s="3" t="s">
        <v>28</v>
      </c>
      <c r="H104" s="5">
        <v>622</v>
      </c>
      <c r="I104" s="5">
        <v>14</v>
      </c>
      <c r="J104" s="5">
        <v>640</v>
      </c>
      <c r="K104" s="5">
        <v>709</v>
      </c>
      <c r="L104" s="5">
        <v>0.10202899999999999</v>
      </c>
      <c r="M104" s="5">
        <f t="shared" si="34"/>
        <v>12669</v>
      </c>
      <c r="N104" s="5">
        <v>295</v>
      </c>
      <c r="O104" s="5">
        <v>10233</v>
      </c>
      <c r="P104" s="5">
        <v>6949</v>
      </c>
      <c r="Q104" s="5">
        <v>0</v>
      </c>
      <c r="R104" s="5">
        <v>0</v>
      </c>
      <c r="S104" s="5">
        <f t="shared" si="35"/>
        <v>8568</v>
      </c>
      <c r="T104" s="5">
        <v>31</v>
      </c>
      <c r="U104" s="5">
        <v>27</v>
      </c>
      <c r="V104" s="5">
        <v>2436</v>
      </c>
      <c r="W104" s="5">
        <v>1619</v>
      </c>
      <c r="X104" s="37">
        <f t="shared" si="36"/>
        <v>0.80771963059436425</v>
      </c>
      <c r="Y104" s="37">
        <f t="shared" si="37"/>
        <v>0</v>
      </c>
      <c r="Z104" s="37">
        <f t="shared" si="38"/>
        <v>0.19228036940563581</v>
      </c>
      <c r="AA104" s="37">
        <f t="shared" si="39"/>
        <v>0.81104108309990663</v>
      </c>
      <c r="AB104" s="37">
        <f t="shared" si="40"/>
        <v>0</v>
      </c>
      <c r="AC104" s="37">
        <f t="shared" si="41"/>
        <v>0.18895891690009337</v>
      </c>
      <c r="AD104" s="36">
        <f t="shared" si="42"/>
        <v>2.328518430815376E-2</v>
      </c>
      <c r="AE104" s="36">
        <f t="shared" si="43"/>
        <v>3.4430438842203551E-2</v>
      </c>
      <c r="AF104" s="37">
        <f t="shared" si="44"/>
        <v>0.90267983074753178</v>
      </c>
    </row>
    <row r="105" spans="1:32" x14ac:dyDescent="0.25">
      <c r="A105" s="2" t="s">
        <v>2159</v>
      </c>
      <c r="B105" s="3" t="s">
        <v>42</v>
      </c>
      <c r="C105" s="4" t="s">
        <v>2160</v>
      </c>
      <c r="D105" s="3" t="s">
        <v>26</v>
      </c>
      <c r="E105" s="3" t="s">
        <v>1667</v>
      </c>
      <c r="F105" s="3" t="s">
        <v>28</v>
      </c>
      <c r="G105" s="3" t="s">
        <v>28</v>
      </c>
      <c r="H105" s="5">
        <v>77</v>
      </c>
      <c r="I105" s="5">
        <v>8</v>
      </c>
      <c r="J105" s="5">
        <v>106</v>
      </c>
      <c r="K105" s="5">
        <v>113</v>
      </c>
      <c r="L105" s="5">
        <v>7.5584999999999999E-2</v>
      </c>
      <c r="M105" s="5">
        <f t="shared" si="34"/>
        <v>2371</v>
      </c>
      <c r="N105" s="5">
        <v>56</v>
      </c>
      <c r="O105" s="5">
        <v>2088</v>
      </c>
      <c r="P105" s="5">
        <v>1495</v>
      </c>
      <c r="Q105" s="5">
        <v>0</v>
      </c>
      <c r="R105" s="5">
        <v>0</v>
      </c>
      <c r="S105" s="5">
        <f t="shared" si="35"/>
        <v>1711</v>
      </c>
      <c r="T105" s="5">
        <v>9</v>
      </c>
      <c r="U105" s="5">
        <v>6</v>
      </c>
      <c r="V105" s="5">
        <v>283</v>
      </c>
      <c r="W105" s="5">
        <v>216</v>
      </c>
      <c r="X105" s="37">
        <f t="shared" si="36"/>
        <v>0.88064107971320116</v>
      </c>
      <c r="Y105" s="37">
        <f t="shared" si="37"/>
        <v>0</v>
      </c>
      <c r="Z105" s="37">
        <f t="shared" si="38"/>
        <v>0.11935892028679881</v>
      </c>
      <c r="AA105" s="37">
        <f t="shared" si="39"/>
        <v>0.87375803623611925</v>
      </c>
      <c r="AB105" s="37">
        <f t="shared" si="40"/>
        <v>0</v>
      </c>
      <c r="AC105" s="37">
        <f t="shared" si="41"/>
        <v>0.12624196376388078</v>
      </c>
      <c r="AD105" s="36">
        <f t="shared" si="42"/>
        <v>2.3618726275832981E-2</v>
      </c>
      <c r="AE105" s="36">
        <f t="shared" si="43"/>
        <v>3.2729398012857978E-2</v>
      </c>
      <c r="AF105" s="37">
        <f t="shared" si="44"/>
        <v>0.93805309734513276</v>
      </c>
    </row>
    <row r="106" spans="1:32" x14ac:dyDescent="0.25">
      <c r="A106" s="2" t="s">
        <v>564</v>
      </c>
      <c r="B106" s="3" t="s">
        <v>42</v>
      </c>
      <c r="C106" s="4" t="s">
        <v>565</v>
      </c>
      <c r="D106" s="3" t="s">
        <v>26</v>
      </c>
      <c r="E106" s="3" t="s">
        <v>566</v>
      </c>
      <c r="F106" s="3" t="s">
        <v>28</v>
      </c>
      <c r="G106" s="3" t="s">
        <v>28</v>
      </c>
      <c r="H106" s="5">
        <v>594</v>
      </c>
      <c r="I106" s="5">
        <v>36</v>
      </c>
      <c r="J106" s="5">
        <v>654</v>
      </c>
      <c r="K106" s="5">
        <v>816</v>
      </c>
      <c r="L106" s="5">
        <v>9.0616000000000002E-2</v>
      </c>
      <c r="M106" s="5">
        <f t="shared" si="34"/>
        <v>18472</v>
      </c>
      <c r="N106" s="5">
        <v>453</v>
      </c>
      <c r="O106" s="5">
        <v>13455</v>
      </c>
      <c r="P106" s="5">
        <v>9005</v>
      </c>
      <c r="Q106" s="5">
        <v>0</v>
      </c>
      <c r="R106" s="5">
        <v>0</v>
      </c>
      <c r="S106" s="5">
        <f t="shared" si="35"/>
        <v>12386</v>
      </c>
      <c r="T106" s="5">
        <v>36</v>
      </c>
      <c r="U106" s="5">
        <v>50</v>
      </c>
      <c r="V106" s="5">
        <v>5017</v>
      </c>
      <c r="W106" s="5">
        <v>3381</v>
      </c>
      <c r="X106" s="37">
        <f t="shared" si="36"/>
        <v>0.72839974014724984</v>
      </c>
      <c r="Y106" s="37">
        <f t="shared" si="37"/>
        <v>0</v>
      </c>
      <c r="Z106" s="37">
        <f t="shared" si="38"/>
        <v>0.2716002598527501</v>
      </c>
      <c r="AA106" s="37">
        <f t="shared" si="39"/>
        <v>0.7270305183271436</v>
      </c>
      <c r="AB106" s="37">
        <f t="shared" si="40"/>
        <v>0</v>
      </c>
      <c r="AC106" s="37">
        <f t="shared" si="41"/>
        <v>0.27296948167285645</v>
      </c>
      <c r="AD106" s="36">
        <f t="shared" si="42"/>
        <v>2.4523603291468167E-2</v>
      </c>
      <c r="AE106" s="36">
        <f t="shared" si="43"/>
        <v>3.6573550783142256E-2</v>
      </c>
      <c r="AF106" s="37">
        <f t="shared" si="44"/>
        <v>0.80147058823529416</v>
      </c>
    </row>
    <row r="107" spans="1:32" x14ac:dyDescent="0.25">
      <c r="A107" s="2" t="s">
        <v>1832</v>
      </c>
      <c r="B107" s="3" t="s">
        <v>42</v>
      </c>
      <c r="C107" s="4" t="s">
        <v>1833</v>
      </c>
      <c r="D107" s="3" t="s">
        <v>26</v>
      </c>
      <c r="E107" s="3" t="s">
        <v>1834</v>
      </c>
      <c r="F107" s="3" t="s">
        <v>28</v>
      </c>
      <c r="G107" s="3" t="s">
        <v>28</v>
      </c>
      <c r="H107" s="5">
        <v>42</v>
      </c>
      <c r="I107" s="5">
        <v>2</v>
      </c>
      <c r="J107" s="5">
        <v>100</v>
      </c>
      <c r="K107" s="5">
        <v>114</v>
      </c>
      <c r="L107" s="5">
        <v>5.1984000000000002E-2</v>
      </c>
      <c r="M107" s="5">
        <f t="shared" si="34"/>
        <v>3167</v>
      </c>
      <c r="N107" s="5">
        <v>78</v>
      </c>
      <c r="O107" s="5">
        <v>3158</v>
      </c>
      <c r="P107" s="5">
        <v>2193</v>
      </c>
      <c r="Q107" s="5">
        <v>0</v>
      </c>
      <c r="R107" s="5">
        <v>0</v>
      </c>
      <c r="S107" s="5">
        <f t="shared" si="35"/>
        <v>2198</v>
      </c>
      <c r="T107" s="5">
        <v>6</v>
      </c>
      <c r="U107" s="5">
        <v>0</v>
      </c>
      <c r="V107" s="5">
        <v>9</v>
      </c>
      <c r="W107" s="5">
        <v>5</v>
      </c>
      <c r="X107" s="37">
        <f t="shared" si="36"/>
        <v>0.99715819387432902</v>
      </c>
      <c r="Y107" s="37">
        <f t="shared" si="37"/>
        <v>0</v>
      </c>
      <c r="Z107" s="37">
        <f t="shared" si="38"/>
        <v>2.841806125670982E-3</v>
      </c>
      <c r="AA107" s="37">
        <f t="shared" si="39"/>
        <v>0.99772520473157411</v>
      </c>
      <c r="AB107" s="37">
        <f t="shared" si="40"/>
        <v>0</v>
      </c>
      <c r="AC107" s="37">
        <f t="shared" si="41"/>
        <v>2.2747952684258415E-3</v>
      </c>
      <c r="AD107" s="36">
        <f t="shared" si="42"/>
        <v>2.4628986422481843E-2</v>
      </c>
      <c r="AE107" s="36">
        <f t="shared" si="43"/>
        <v>3.5486806187443133E-2</v>
      </c>
      <c r="AF107" s="37">
        <f t="shared" si="44"/>
        <v>0.8771929824561403</v>
      </c>
    </row>
    <row r="108" spans="1:32" x14ac:dyDescent="0.25">
      <c r="A108" s="2" t="s">
        <v>1521</v>
      </c>
      <c r="B108" s="3" t="s">
        <v>42</v>
      </c>
      <c r="C108" s="4" t="s">
        <v>1522</v>
      </c>
      <c r="D108" s="3" t="s">
        <v>26</v>
      </c>
      <c r="E108" s="3" t="s">
        <v>1523</v>
      </c>
      <c r="F108" s="3" t="s">
        <v>28</v>
      </c>
      <c r="G108" s="3" t="s">
        <v>28</v>
      </c>
      <c r="H108" s="5">
        <v>63</v>
      </c>
      <c r="I108" s="5">
        <v>1</v>
      </c>
      <c r="J108" s="5">
        <v>147</v>
      </c>
      <c r="K108" s="5">
        <v>171</v>
      </c>
      <c r="L108" s="5">
        <v>5.5018999999999998E-2</v>
      </c>
      <c r="M108" s="5">
        <f t="shared" si="34"/>
        <v>4588</v>
      </c>
      <c r="N108" s="5">
        <v>115</v>
      </c>
      <c r="O108" s="5">
        <v>4073</v>
      </c>
      <c r="P108" s="5">
        <v>3108</v>
      </c>
      <c r="Q108" s="5">
        <v>0</v>
      </c>
      <c r="R108" s="5">
        <v>0</v>
      </c>
      <c r="S108" s="5">
        <f t="shared" si="35"/>
        <v>3491</v>
      </c>
      <c r="T108" s="5">
        <v>0</v>
      </c>
      <c r="U108" s="5">
        <v>1</v>
      </c>
      <c r="V108" s="5">
        <v>515</v>
      </c>
      <c r="W108" s="5">
        <v>383</v>
      </c>
      <c r="X108" s="37">
        <f t="shared" si="36"/>
        <v>0.8877506538796861</v>
      </c>
      <c r="Y108" s="37">
        <f t="shared" si="37"/>
        <v>0</v>
      </c>
      <c r="Z108" s="37">
        <f t="shared" si="38"/>
        <v>0.11224934612031386</v>
      </c>
      <c r="AA108" s="37">
        <f t="shared" si="39"/>
        <v>0.89028931538241196</v>
      </c>
      <c r="AB108" s="37">
        <f t="shared" si="40"/>
        <v>0</v>
      </c>
      <c r="AC108" s="37">
        <f t="shared" si="41"/>
        <v>0.10971068461758808</v>
      </c>
      <c r="AD108" s="36">
        <f t="shared" si="42"/>
        <v>2.5065387968613774E-2</v>
      </c>
      <c r="AE108" s="36">
        <f t="shared" si="43"/>
        <v>3.294185047264394E-2</v>
      </c>
      <c r="AF108" s="37">
        <f t="shared" si="44"/>
        <v>0.85964912280701755</v>
      </c>
    </row>
    <row r="109" spans="1:32" x14ac:dyDescent="0.25">
      <c r="A109" s="2" t="s">
        <v>1704</v>
      </c>
      <c r="B109" s="3" t="s">
        <v>42</v>
      </c>
      <c r="C109" s="4" t="s">
        <v>1705</v>
      </c>
      <c r="D109" s="3" t="s">
        <v>26</v>
      </c>
      <c r="E109" s="3" t="s">
        <v>1706</v>
      </c>
      <c r="F109" s="3" t="s">
        <v>28</v>
      </c>
      <c r="G109" s="3" t="s">
        <v>28</v>
      </c>
      <c r="H109" s="5">
        <v>64</v>
      </c>
      <c r="I109" s="5">
        <v>1</v>
      </c>
      <c r="J109" s="5">
        <v>125</v>
      </c>
      <c r="K109" s="5">
        <v>136</v>
      </c>
      <c r="L109" s="5">
        <v>5.3586000000000002E-2</v>
      </c>
      <c r="M109" s="5">
        <f t="shared" si="34"/>
        <v>3580</v>
      </c>
      <c r="N109" s="5">
        <v>91</v>
      </c>
      <c r="O109" s="5">
        <v>3529</v>
      </c>
      <c r="P109" s="5">
        <v>2538</v>
      </c>
      <c r="Q109" s="5">
        <v>0</v>
      </c>
      <c r="R109" s="5">
        <v>0</v>
      </c>
      <c r="S109" s="5">
        <f t="shared" si="35"/>
        <v>2572</v>
      </c>
      <c r="T109" s="5">
        <v>2</v>
      </c>
      <c r="U109" s="5">
        <v>3</v>
      </c>
      <c r="V109" s="5">
        <v>51</v>
      </c>
      <c r="W109" s="5">
        <v>34</v>
      </c>
      <c r="X109" s="37">
        <f t="shared" si="36"/>
        <v>0.98575418994413411</v>
      </c>
      <c r="Y109" s="37">
        <f t="shared" si="37"/>
        <v>0</v>
      </c>
      <c r="Z109" s="37">
        <f t="shared" si="38"/>
        <v>1.4245810055865922E-2</v>
      </c>
      <c r="AA109" s="37">
        <f t="shared" si="39"/>
        <v>0.98678071539657852</v>
      </c>
      <c r="AB109" s="37">
        <f t="shared" si="40"/>
        <v>0</v>
      </c>
      <c r="AC109" s="37">
        <f t="shared" si="41"/>
        <v>1.3219284603421462E-2</v>
      </c>
      <c r="AD109" s="36">
        <f t="shared" si="42"/>
        <v>2.5418994413407822E-2</v>
      </c>
      <c r="AE109" s="36">
        <f t="shared" si="43"/>
        <v>3.5381026438569205E-2</v>
      </c>
      <c r="AF109" s="37">
        <f t="shared" si="44"/>
        <v>0.91911764705882348</v>
      </c>
    </row>
    <row r="110" spans="1:32" x14ac:dyDescent="0.25">
      <c r="A110" s="2" t="s">
        <v>498</v>
      </c>
      <c r="B110" s="3" t="s">
        <v>42</v>
      </c>
      <c r="C110" s="4" t="s">
        <v>499</v>
      </c>
      <c r="D110" s="3" t="s">
        <v>26</v>
      </c>
      <c r="E110" s="3" t="s">
        <v>500</v>
      </c>
      <c r="F110" s="3" t="s">
        <v>28</v>
      </c>
      <c r="G110" s="3" t="s">
        <v>28</v>
      </c>
      <c r="H110" s="5">
        <v>662</v>
      </c>
      <c r="I110" s="5">
        <v>30</v>
      </c>
      <c r="J110" s="5">
        <v>717</v>
      </c>
      <c r="K110" s="5">
        <v>951</v>
      </c>
      <c r="L110" s="5">
        <v>9.7488000000000005E-2</v>
      </c>
      <c r="M110" s="5">
        <f t="shared" si="34"/>
        <v>17539</v>
      </c>
      <c r="N110" s="5">
        <v>450</v>
      </c>
      <c r="O110" s="5">
        <v>14322</v>
      </c>
      <c r="P110" s="5">
        <v>9755</v>
      </c>
      <c r="Q110" s="5">
        <v>0</v>
      </c>
      <c r="R110" s="5">
        <v>0</v>
      </c>
      <c r="S110" s="5">
        <f t="shared" si="35"/>
        <v>11907</v>
      </c>
      <c r="T110" s="5">
        <v>42</v>
      </c>
      <c r="U110" s="5">
        <v>28</v>
      </c>
      <c r="V110" s="5">
        <v>3217</v>
      </c>
      <c r="W110" s="5">
        <v>2152</v>
      </c>
      <c r="X110" s="37">
        <f t="shared" si="36"/>
        <v>0.81658019271338156</v>
      </c>
      <c r="Y110" s="37">
        <f t="shared" si="37"/>
        <v>0</v>
      </c>
      <c r="Z110" s="37">
        <f t="shared" si="38"/>
        <v>0.18341980728661839</v>
      </c>
      <c r="AA110" s="37">
        <f t="shared" si="39"/>
        <v>0.81926597799613676</v>
      </c>
      <c r="AB110" s="37">
        <f t="shared" si="40"/>
        <v>0</v>
      </c>
      <c r="AC110" s="37">
        <f t="shared" si="41"/>
        <v>0.18073402200386326</v>
      </c>
      <c r="AD110" s="36">
        <f t="shared" si="42"/>
        <v>2.5657107018644165E-2</v>
      </c>
      <c r="AE110" s="36">
        <f t="shared" si="43"/>
        <v>3.779289493575208E-2</v>
      </c>
      <c r="AF110" s="37">
        <f t="shared" si="44"/>
        <v>0.75394321766561512</v>
      </c>
    </row>
    <row r="111" spans="1:32" x14ac:dyDescent="0.25">
      <c r="A111" s="2" t="s">
        <v>642</v>
      </c>
      <c r="B111" s="3" t="s">
        <v>42</v>
      </c>
      <c r="C111" s="4" t="s">
        <v>643</v>
      </c>
      <c r="D111" s="3" t="s">
        <v>26</v>
      </c>
      <c r="E111" s="3" t="s">
        <v>644</v>
      </c>
      <c r="F111" s="3" t="s">
        <v>28</v>
      </c>
      <c r="G111" s="3" t="s">
        <v>28</v>
      </c>
      <c r="H111" s="5">
        <v>686</v>
      </c>
      <c r="I111" s="5">
        <v>4</v>
      </c>
      <c r="J111" s="5">
        <v>651</v>
      </c>
      <c r="K111" s="5">
        <v>870</v>
      </c>
      <c r="L111" s="5">
        <v>0.11219999999999999</v>
      </c>
      <c r="M111" s="5">
        <f t="shared" si="34"/>
        <v>15161</v>
      </c>
      <c r="N111" s="5">
        <v>393</v>
      </c>
      <c r="O111" s="5">
        <v>11671</v>
      </c>
      <c r="P111" s="5">
        <v>7754</v>
      </c>
      <c r="Q111" s="5">
        <v>0</v>
      </c>
      <c r="R111" s="5">
        <v>0</v>
      </c>
      <c r="S111" s="5">
        <f t="shared" si="35"/>
        <v>9884</v>
      </c>
      <c r="T111" s="5">
        <v>31</v>
      </c>
      <c r="U111" s="5">
        <v>35</v>
      </c>
      <c r="V111" s="5">
        <v>3490</v>
      </c>
      <c r="W111" s="5">
        <v>2130</v>
      </c>
      <c r="X111" s="37">
        <f t="shared" si="36"/>
        <v>0.76980410263175247</v>
      </c>
      <c r="Y111" s="37">
        <f t="shared" si="37"/>
        <v>0</v>
      </c>
      <c r="Z111" s="37">
        <f t="shared" si="38"/>
        <v>0.23019589736824747</v>
      </c>
      <c r="AA111" s="37">
        <f t="shared" si="39"/>
        <v>0.78450020234722784</v>
      </c>
      <c r="AB111" s="37">
        <f t="shared" si="40"/>
        <v>0</v>
      </c>
      <c r="AC111" s="37">
        <f t="shared" si="41"/>
        <v>0.21549979765277216</v>
      </c>
      <c r="AD111" s="36">
        <f t="shared" si="42"/>
        <v>2.5921772970120705E-2</v>
      </c>
      <c r="AE111" s="36">
        <f t="shared" si="43"/>
        <v>3.9761230271145288E-2</v>
      </c>
      <c r="AF111" s="37">
        <f t="shared" si="44"/>
        <v>0.74827586206896557</v>
      </c>
    </row>
    <row r="112" spans="1:32" x14ac:dyDescent="0.25">
      <c r="A112" s="2" t="s">
        <v>1665</v>
      </c>
      <c r="B112" s="3" t="s">
        <v>42</v>
      </c>
      <c r="C112" s="4" t="s">
        <v>1666</v>
      </c>
      <c r="D112" s="3" t="s">
        <v>26</v>
      </c>
      <c r="E112" s="3" t="s">
        <v>1667</v>
      </c>
      <c r="F112" s="3" t="s">
        <v>28</v>
      </c>
      <c r="G112" s="3" t="s">
        <v>28</v>
      </c>
      <c r="H112" s="5">
        <v>290</v>
      </c>
      <c r="I112" s="5">
        <v>15</v>
      </c>
      <c r="J112" s="5">
        <v>275</v>
      </c>
      <c r="K112" s="5">
        <v>293</v>
      </c>
      <c r="L112" s="5">
        <v>0.109574</v>
      </c>
      <c r="M112" s="5">
        <f t="shared" si="34"/>
        <v>4163</v>
      </c>
      <c r="N112" s="5">
        <v>112</v>
      </c>
      <c r="O112" s="5">
        <v>3773</v>
      </c>
      <c r="P112" s="5">
        <v>2674</v>
      </c>
      <c r="Q112" s="5">
        <v>0</v>
      </c>
      <c r="R112" s="5">
        <v>0</v>
      </c>
      <c r="S112" s="5">
        <f t="shared" si="35"/>
        <v>2967</v>
      </c>
      <c r="T112" s="5">
        <v>17</v>
      </c>
      <c r="U112" s="5">
        <v>5</v>
      </c>
      <c r="V112" s="5">
        <v>390</v>
      </c>
      <c r="W112" s="5">
        <v>293</v>
      </c>
      <c r="X112" s="37">
        <f t="shared" si="36"/>
        <v>0.90631755945231807</v>
      </c>
      <c r="Y112" s="37">
        <f t="shared" si="37"/>
        <v>0</v>
      </c>
      <c r="Z112" s="37">
        <f t="shared" si="38"/>
        <v>9.3682440547681961E-2</v>
      </c>
      <c r="AA112" s="37">
        <f t="shared" si="39"/>
        <v>0.90124705089315804</v>
      </c>
      <c r="AB112" s="37">
        <f t="shared" si="40"/>
        <v>0</v>
      </c>
      <c r="AC112" s="37">
        <f t="shared" si="41"/>
        <v>9.8752949106841931E-2</v>
      </c>
      <c r="AD112" s="36">
        <f t="shared" si="42"/>
        <v>2.6903675234206101E-2</v>
      </c>
      <c r="AE112" s="36">
        <f t="shared" si="43"/>
        <v>3.7748567576676779E-2</v>
      </c>
      <c r="AF112" s="37">
        <f t="shared" si="44"/>
        <v>0.93856655290102387</v>
      </c>
    </row>
    <row r="113" spans="1:32" x14ac:dyDescent="0.25">
      <c r="A113" s="2" t="s">
        <v>268</v>
      </c>
      <c r="B113" s="3" t="s">
        <v>42</v>
      </c>
      <c r="C113" s="4" t="s">
        <v>269</v>
      </c>
      <c r="D113" s="3" t="s">
        <v>26</v>
      </c>
      <c r="E113" s="3" t="s">
        <v>270</v>
      </c>
      <c r="F113" s="3" t="s">
        <v>28</v>
      </c>
      <c r="G113" s="3" t="s">
        <v>28</v>
      </c>
      <c r="H113" s="5">
        <v>934</v>
      </c>
      <c r="I113" s="5">
        <v>13</v>
      </c>
      <c r="J113" s="5">
        <v>1193</v>
      </c>
      <c r="K113" s="5">
        <v>1535</v>
      </c>
      <c r="L113" s="5">
        <v>0.104714</v>
      </c>
      <c r="M113" s="5">
        <f t="shared" si="34"/>
        <v>30968</v>
      </c>
      <c r="N113" s="5">
        <v>865</v>
      </c>
      <c r="O113" s="5">
        <v>21508</v>
      </c>
      <c r="P113" s="5">
        <v>14659</v>
      </c>
      <c r="Q113" s="5">
        <v>0</v>
      </c>
      <c r="R113" s="5">
        <v>0</v>
      </c>
      <c r="S113" s="5">
        <f t="shared" si="35"/>
        <v>21050</v>
      </c>
      <c r="T113" s="5">
        <v>72</v>
      </c>
      <c r="U113" s="5">
        <v>84</v>
      </c>
      <c r="V113" s="5">
        <v>9460</v>
      </c>
      <c r="W113" s="5">
        <v>6391</v>
      </c>
      <c r="X113" s="37">
        <f t="shared" si="36"/>
        <v>0.69452337897184191</v>
      </c>
      <c r="Y113" s="37">
        <f t="shared" si="37"/>
        <v>0</v>
      </c>
      <c r="Z113" s="37">
        <f t="shared" si="38"/>
        <v>0.30547662102815809</v>
      </c>
      <c r="AA113" s="37">
        <f t="shared" si="39"/>
        <v>0.69638954869358671</v>
      </c>
      <c r="AB113" s="37">
        <f t="shared" si="40"/>
        <v>0</v>
      </c>
      <c r="AC113" s="37">
        <f t="shared" si="41"/>
        <v>0.30361045130641329</v>
      </c>
      <c r="AD113" s="36">
        <f t="shared" si="42"/>
        <v>2.7932058899509171E-2</v>
      </c>
      <c r="AE113" s="36">
        <f t="shared" si="43"/>
        <v>4.1092636579572447E-2</v>
      </c>
      <c r="AF113" s="37">
        <f t="shared" si="44"/>
        <v>0.77719869706840394</v>
      </c>
    </row>
    <row r="114" spans="1:32" x14ac:dyDescent="0.25">
      <c r="A114" s="2" t="s">
        <v>1037</v>
      </c>
      <c r="B114" s="3" t="s">
        <v>42</v>
      </c>
      <c r="C114" s="4" t="s">
        <v>1038</v>
      </c>
      <c r="D114" s="3" t="s">
        <v>26</v>
      </c>
      <c r="E114" s="3" t="s">
        <v>1039</v>
      </c>
      <c r="F114" s="3" t="s">
        <v>28</v>
      </c>
      <c r="G114" s="3" t="s">
        <v>28</v>
      </c>
      <c r="H114" s="5">
        <v>621</v>
      </c>
      <c r="I114" s="5">
        <v>54</v>
      </c>
      <c r="J114" s="5">
        <v>526</v>
      </c>
      <c r="K114" s="5">
        <v>583</v>
      </c>
      <c r="L114" s="5">
        <v>0.112875</v>
      </c>
      <c r="M114" s="5">
        <f t="shared" si="34"/>
        <v>7584</v>
      </c>
      <c r="N114" s="5">
        <v>215</v>
      </c>
      <c r="O114" s="5">
        <v>7203</v>
      </c>
      <c r="P114" s="5">
        <v>5165</v>
      </c>
      <c r="Q114" s="5">
        <v>0</v>
      </c>
      <c r="R114" s="5">
        <v>0</v>
      </c>
      <c r="S114" s="5">
        <f t="shared" si="35"/>
        <v>5432</v>
      </c>
      <c r="T114" s="5">
        <v>38</v>
      </c>
      <c r="U114" s="5">
        <v>3</v>
      </c>
      <c r="V114" s="5">
        <v>381</v>
      </c>
      <c r="W114" s="5">
        <v>267</v>
      </c>
      <c r="X114" s="37">
        <f t="shared" si="36"/>
        <v>0.94976265822784811</v>
      </c>
      <c r="Y114" s="37">
        <f t="shared" si="37"/>
        <v>0</v>
      </c>
      <c r="Z114" s="37">
        <f t="shared" si="38"/>
        <v>5.0237341772151896E-2</v>
      </c>
      <c r="AA114" s="37">
        <f t="shared" si="39"/>
        <v>0.95084683357879229</v>
      </c>
      <c r="AB114" s="37">
        <f t="shared" si="40"/>
        <v>0</v>
      </c>
      <c r="AC114" s="37">
        <f t="shared" si="41"/>
        <v>4.9153166421207657E-2</v>
      </c>
      <c r="AD114" s="36">
        <f t="shared" si="42"/>
        <v>2.8349156118143461E-2</v>
      </c>
      <c r="AE114" s="36">
        <f t="shared" si="43"/>
        <v>3.9580265095729011E-2</v>
      </c>
      <c r="AF114" s="37">
        <f t="shared" si="44"/>
        <v>0.902229845626072</v>
      </c>
    </row>
    <row r="115" spans="1:32" x14ac:dyDescent="0.25">
      <c r="A115" s="2" t="s">
        <v>1608</v>
      </c>
      <c r="B115" s="3" t="s">
        <v>42</v>
      </c>
      <c r="C115" s="4" t="s">
        <v>1609</v>
      </c>
      <c r="D115" s="3" t="s">
        <v>26</v>
      </c>
      <c r="E115" s="3" t="s">
        <v>1610</v>
      </c>
      <c r="F115" s="3" t="s">
        <v>28</v>
      </c>
      <c r="G115" s="3" t="s">
        <v>28</v>
      </c>
      <c r="H115" s="5">
        <v>17</v>
      </c>
      <c r="I115" s="5">
        <v>0</v>
      </c>
      <c r="J115" s="5">
        <v>113</v>
      </c>
      <c r="K115" s="5">
        <v>127</v>
      </c>
      <c r="L115" s="5">
        <v>4.4796999999999997E-2</v>
      </c>
      <c r="M115" s="5">
        <f t="shared" si="34"/>
        <v>4021</v>
      </c>
      <c r="N115" s="5">
        <v>114</v>
      </c>
      <c r="O115" s="5">
        <v>3974</v>
      </c>
      <c r="P115" s="5">
        <v>2835</v>
      </c>
      <c r="Q115" s="5">
        <v>0</v>
      </c>
      <c r="R115" s="5">
        <v>0</v>
      </c>
      <c r="S115" s="5">
        <f t="shared" si="35"/>
        <v>2876</v>
      </c>
      <c r="T115" s="5">
        <v>10</v>
      </c>
      <c r="U115" s="5">
        <v>5</v>
      </c>
      <c r="V115" s="5">
        <v>47</v>
      </c>
      <c r="W115" s="5">
        <v>41</v>
      </c>
      <c r="X115" s="37">
        <f t="shared" si="36"/>
        <v>0.98831136533200692</v>
      </c>
      <c r="Y115" s="37">
        <f t="shared" si="37"/>
        <v>0</v>
      </c>
      <c r="Z115" s="37">
        <f t="shared" si="38"/>
        <v>1.1688634667993036E-2</v>
      </c>
      <c r="AA115" s="37">
        <f t="shared" si="39"/>
        <v>0.98574408901251742</v>
      </c>
      <c r="AB115" s="37">
        <f t="shared" si="40"/>
        <v>0</v>
      </c>
      <c r="AC115" s="37">
        <f t="shared" si="41"/>
        <v>1.4255910987482615E-2</v>
      </c>
      <c r="AD115" s="36">
        <f t="shared" si="42"/>
        <v>2.8351156428749066E-2</v>
      </c>
      <c r="AE115" s="36">
        <f t="shared" si="43"/>
        <v>3.9638386648122394E-2</v>
      </c>
      <c r="AF115" s="37">
        <f t="shared" si="44"/>
        <v>0.88976377952755903</v>
      </c>
    </row>
    <row r="116" spans="1:32" x14ac:dyDescent="0.25">
      <c r="A116" s="61" t="s">
        <v>774</v>
      </c>
      <c r="B116" s="62" t="s">
        <v>42</v>
      </c>
      <c r="C116" s="63" t="s">
        <v>775</v>
      </c>
      <c r="D116" s="62" t="s">
        <v>26</v>
      </c>
      <c r="E116" s="62" t="s">
        <v>776</v>
      </c>
      <c r="F116" s="62" t="s">
        <v>28</v>
      </c>
      <c r="G116" s="62" t="s">
        <v>28</v>
      </c>
      <c r="H116" s="64">
        <v>867</v>
      </c>
      <c r="I116" s="64">
        <v>38</v>
      </c>
      <c r="J116" s="64">
        <v>613</v>
      </c>
      <c r="K116" s="64">
        <v>726</v>
      </c>
      <c r="L116" s="64">
        <v>0.10917300000000001</v>
      </c>
      <c r="M116" s="64">
        <f t="shared" si="34"/>
        <v>10296</v>
      </c>
      <c r="N116" s="64">
        <v>313</v>
      </c>
      <c r="O116" s="64">
        <v>9436</v>
      </c>
      <c r="P116" s="64">
        <v>6650</v>
      </c>
      <c r="Q116" s="64">
        <v>0</v>
      </c>
      <c r="R116" s="64">
        <v>0</v>
      </c>
      <c r="S116" s="64">
        <f t="shared" si="35"/>
        <v>7214</v>
      </c>
      <c r="T116" s="64">
        <v>14</v>
      </c>
      <c r="U116" s="64">
        <v>11</v>
      </c>
      <c r="V116" s="64">
        <v>860</v>
      </c>
      <c r="W116" s="64">
        <v>564</v>
      </c>
      <c r="X116" s="65">
        <f t="shared" si="36"/>
        <v>0.91647241647241651</v>
      </c>
      <c r="Y116" s="65">
        <f t="shared" si="37"/>
        <v>0</v>
      </c>
      <c r="Z116" s="65">
        <f t="shared" si="38"/>
        <v>8.3527583527583521E-2</v>
      </c>
      <c r="AA116" s="65">
        <f t="shared" si="39"/>
        <v>0.92181868588855009</v>
      </c>
      <c r="AB116" s="65">
        <f t="shared" si="40"/>
        <v>0</v>
      </c>
      <c r="AC116" s="65">
        <f t="shared" si="41"/>
        <v>7.8181314111449962E-2</v>
      </c>
      <c r="AD116" s="66">
        <f t="shared" si="42"/>
        <v>3.04001554001554E-2</v>
      </c>
      <c r="AE116" s="66">
        <f t="shared" si="43"/>
        <v>4.3387856944829495E-2</v>
      </c>
      <c r="AF116" s="65">
        <f t="shared" si="44"/>
        <v>0.84435261707988984</v>
      </c>
    </row>
    <row r="117" spans="1:32" x14ac:dyDescent="0.25">
      <c r="A117" s="61" t="s">
        <v>1887</v>
      </c>
      <c r="B117" s="62" t="s">
        <v>42</v>
      </c>
      <c r="C117" s="63" t="s">
        <v>1888</v>
      </c>
      <c r="D117" s="62" t="s">
        <v>26</v>
      </c>
      <c r="E117" s="62" t="s">
        <v>1889</v>
      </c>
      <c r="F117" s="62" t="s">
        <v>28</v>
      </c>
      <c r="G117" s="62" t="s">
        <v>28</v>
      </c>
      <c r="H117" s="64">
        <v>12</v>
      </c>
      <c r="I117" s="64">
        <v>0</v>
      </c>
      <c r="J117" s="64">
        <v>95</v>
      </c>
      <c r="K117" s="64">
        <v>99</v>
      </c>
      <c r="L117" s="64">
        <v>4.8767999999999999E-2</v>
      </c>
      <c r="M117" s="64">
        <f t="shared" si="34"/>
        <v>2866</v>
      </c>
      <c r="N117" s="64">
        <v>89</v>
      </c>
      <c r="O117" s="64">
        <v>2865</v>
      </c>
      <c r="P117" s="64">
        <v>2030</v>
      </c>
      <c r="Q117" s="64">
        <v>0</v>
      </c>
      <c r="R117" s="64">
        <v>0</v>
      </c>
      <c r="S117" s="64">
        <f t="shared" si="35"/>
        <v>2031</v>
      </c>
      <c r="T117" s="64">
        <v>5</v>
      </c>
      <c r="U117" s="64">
        <v>0</v>
      </c>
      <c r="V117" s="64">
        <v>1</v>
      </c>
      <c r="W117" s="64">
        <v>1</v>
      </c>
      <c r="X117" s="65">
        <f t="shared" si="36"/>
        <v>0.99965108164689465</v>
      </c>
      <c r="Y117" s="65">
        <f t="shared" si="37"/>
        <v>0</v>
      </c>
      <c r="Z117" s="65">
        <f t="shared" si="38"/>
        <v>3.4891835310537332E-4</v>
      </c>
      <c r="AA117" s="65">
        <f t="shared" si="39"/>
        <v>0.99950763170851797</v>
      </c>
      <c r="AB117" s="65">
        <f t="shared" si="40"/>
        <v>0</v>
      </c>
      <c r="AC117" s="65">
        <f t="shared" si="41"/>
        <v>4.9236829148202859E-4</v>
      </c>
      <c r="AD117" s="66">
        <f t="shared" si="42"/>
        <v>3.1053733426378228E-2</v>
      </c>
      <c r="AE117" s="66">
        <f t="shared" si="43"/>
        <v>4.3820777941900542E-2</v>
      </c>
      <c r="AF117" s="65">
        <f t="shared" si="44"/>
        <v>0.95959595959595956</v>
      </c>
    </row>
    <row r="118" spans="1:32" x14ac:dyDescent="0.25">
      <c r="A118" s="61" t="s">
        <v>924</v>
      </c>
      <c r="B118" s="62" t="s">
        <v>42</v>
      </c>
      <c r="C118" s="63" t="s">
        <v>925</v>
      </c>
      <c r="D118" s="62" t="s">
        <v>26</v>
      </c>
      <c r="E118" s="62" t="s">
        <v>926</v>
      </c>
      <c r="F118" s="62" t="s">
        <v>28</v>
      </c>
      <c r="G118" s="62" t="s">
        <v>28</v>
      </c>
      <c r="H118" s="64">
        <v>232</v>
      </c>
      <c r="I118" s="64">
        <v>4</v>
      </c>
      <c r="J118" s="64">
        <v>414</v>
      </c>
      <c r="K118" s="64">
        <v>502</v>
      </c>
      <c r="L118" s="64">
        <v>8.8117000000000001E-2</v>
      </c>
      <c r="M118" s="64">
        <f t="shared" si="34"/>
        <v>9934</v>
      </c>
      <c r="N118" s="64">
        <v>340</v>
      </c>
      <c r="O118" s="64">
        <v>8219</v>
      </c>
      <c r="P118" s="64">
        <v>5697</v>
      </c>
      <c r="Q118" s="64">
        <v>0</v>
      </c>
      <c r="R118" s="64">
        <v>0</v>
      </c>
      <c r="S118" s="64">
        <f t="shared" si="35"/>
        <v>6830</v>
      </c>
      <c r="T118" s="64">
        <v>13</v>
      </c>
      <c r="U118" s="64">
        <v>20</v>
      </c>
      <c r="V118" s="64">
        <v>1715</v>
      </c>
      <c r="W118" s="64">
        <v>1133</v>
      </c>
      <c r="X118" s="65">
        <f t="shared" si="36"/>
        <v>0.82736057982685729</v>
      </c>
      <c r="Y118" s="65">
        <f t="shared" si="37"/>
        <v>0</v>
      </c>
      <c r="Z118" s="65">
        <f t="shared" si="38"/>
        <v>0.17263942017314274</v>
      </c>
      <c r="AA118" s="65">
        <f t="shared" si="39"/>
        <v>0.83411420204978037</v>
      </c>
      <c r="AB118" s="65">
        <f t="shared" si="40"/>
        <v>0</v>
      </c>
      <c r="AC118" s="65">
        <f t="shared" si="41"/>
        <v>0.16588579795021963</v>
      </c>
      <c r="AD118" s="66">
        <f t="shared" si="42"/>
        <v>3.4225890879806722E-2</v>
      </c>
      <c r="AE118" s="66">
        <f t="shared" si="43"/>
        <v>4.9780380673499269E-2</v>
      </c>
      <c r="AF118" s="65">
        <f t="shared" si="44"/>
        <v>0.82470119521912355</v>
      </c>
    </row>
    <row r="119" spans="1:32" x14ac:dyDescent="0.25">
      <c r="A119" s="61" t="s">
        <v>229</v>
      </c>
      <c r="B119" s="62" t="s">
        <v>42</v>
      </c>
      <c r="C119" s="63" t="s">
        <v>230</v>
      </c>
      <c r="D119" s="62" t="s">
        <v>26</v>
      </c>
      <c r="E119" s="62" t="s">
        <v>231</v>
      </c>
      <c r="F119" s="62" t="s">
        <v>28</v>
      </c>
      <c r="G119" s="62" t="s">
        <v>28</v>
      </c>
      <c r="H119" s="64">
        <v>2144</v>
      </c>
      <c r="I119" s="64">
        <v>38</v>
      </c>
      <c r="J119" s="64">
        <v>1982</v>
      </c>
      <c r="K119" s="64">
        <v>2976</v>
      </c>
      <c r="L119" s="64">
        <v>0.16503100000000001</v>
      </c>
      <c r="M119" s="64">
        <f t="shared" si="34"/>
        <v>39802</v>
      </c>
      <c r="N119" s="64">
        <v>1425</v>
      </c>
      <c r="O119" s="64">
        <v>26924</v>
      </c>
      <c r="P119" s="64">
        <v>18033</v>
      </c>
      <c r="Q119" s="64">
        <v>0</v>
      </c>
      <c r="R119" s="64">
        <v>0</v>
      </c>
      <c r="S119" s="64">
        <f t="shared" si="35"/>
        <v>26675</v>
      </c>
      <c r="T119" s="64">
        <v>162</v>
      </c>
      <c r="U119" s="64">
        <v>155</v>
      </c>
      <c r="V119" s="64">
        <v>12878</v>
      </c>
      <c r="W119" s="64">
        <v>8642</v>
      </c>
      <c r="X119" s="65">
        <f t="shared" si="36"/>
        <v>0.6764484196774031</v>
      </c>
      <c r="Y119" s="65">
        <f t="shared" si="37"/>
        <v>0</v>
      </c>
      <c r="Z119" s="65">
        <f t="shared" si="38"/>
        <v>0.32355158032259684</v>
      </c>
      <c r="AA119" s="65">
        <f t="shared" si="39"/>
        <v>0.67602624179943771</v>
      </c>
      <c r="AB119" s="65">
        <f t="shared" si="40"/>
        <v>0</v>
      </c>
      <c r="AC119" s="65">
        <f t="shared" si="41"/>
        <v>0.32397375820056235</v>
      </c>
      <c r="AD119" s="66">
        <f t="shared" si="42"/>
        <v>3.58022209939199E-2</v>
      </c>
      <c r="AE119" s="66">
        <f t="shared" si="43"/>
        <v>5.3420805998125584E-2</v>
      </c>
      <c r="AF119" s="65">
        <f t="shared" si="44"/>
        <v>0.665994623655914</v>
      </c>
    </row>
    <row r="120" spans="1:32" x14ac:dyDescent="0.25">
      <c r="A120" s="61" t="s">
        <v>165</v>
      </c>
      <c r="B120" s="62" t="s">
        <v>42</v>
      </c>
      <c r="C120" s="63" t="s">
        <v>166</v>
      </c>
      <c r="D120" s="62" t="s">
        <v>26</v>
      </c>
      <c r="E120" s="62" t="s">
        <v>167</v>
      </c>
      <c r="F120" s="62" t="s">
        <v>28</v>
      </c>
      <c r="G120" s="62" t="s">
        <v>28</v>
      </c>
      <c r="H120" s="64">
        <v>1592</v>
      </c>
      <c r="I120" s="64">
        <v>49</v>
      </c>
      <c r="J120" s="64">
        <v>1390</v>
      </c>
      <c r="K120" s="64">
        <v>2549</v>
      </c>
      <c r="L120" s="64">
        <v>0.114949</v>
      </c>
      <c r="M120" s="64">
        <f t="shared" si="34"/>
        <v>43787</v>
      </c>
      <c r="N120" s="64">
        <v>1589</v>
      </c>
      <c r="O120" s="64">
        <v>33719</v>
      </c>
      <c r="P120" s="64">
        <v>22175</v>
      </c>
      <c r="Q120" s="64">
        <v>0</v>
      </c>
      <c r="R120" s="64">
        <v>0</v>
      </c>
      <c r="S120" s="64">
        <f t="shared" si="35"/>
        <v>28799</v>
      </c>
      <c r="T120" s="64">
        <v>101</v>
      </c>
      <c r="U120" s="64">
        <v>104</v>
      </c>
      <c r="V120" s="64">
        <v>10068</v>
      </c>
      <c r="W120" s="64">
        <v>6624</v>
      </c>
      <c r="X120" s="65">
        <f t="shared" si="36"/>
        <v>0.77006874186402352</v>
      </c>
      <c r="Y120" s="65">
        <f t="shared" si="37"/>
        <v>0</v>
      </c>
      <c r="Z120" s="65">
        <f t="shared" si="38"/>
        <v>0.22993125813597642</v>
      </c>
      <c r="AA120" s="65">
        <f t="shared" si="39"/>
        <v>0.76999201361158376</v>
      </c>
      <c r="AB120" s="65">
        <f t="shared" si="40"/>
        <v>0</v>
      </c>
      <c r="AC120" s="65">
        <f t="shared" si="41"/>
        <v>0.23000798638841627</v>
      </c>
      <c r="AD120" s="66">
        <f t="shared" si="42"/>
        <v>3.6289309612442047E-2</v>
      </c>
      <c r="AE120" s="66">
        <f t="shared" si="43"/>
        <v>5.5175526928018331E-2</v>
      </c>
      <c r="AF120" s="65">
        <f t="shared" si="44"/>
        <v>0.5453118870145155</v>
      </c>
    </row>
    <row r="121" spans="1:32" x14ac:dyDescent="0.25">
      <c r="A121" s="61" t="s">
        <v>699</v>
      </c>
      <c r="B121" s="62" t="s">
        <v>42</v>
      </c>
      <c r="C121" s="63" t="s">
        <v>700</v>
      </c>
      <c r="D121" s="62" t="s">
        <v>26</v>
      </c>
      <c r="E121" s="62" t="s">
        <v>701</v>
      </c>
      <c r="F121" s="62" t="s">
        <v>28</v>
      </c>
      <c r="G121" s="62" t="s">
        <v>28</v>
      </c>
      <c r="H121" s="64">
        <v>1023</v>
      </c>
      <c r="I121" s="64">
        <v>63</v>
      </c>
      <c r="J121" s="64">
        <v>751</v>
      </c>
      <c r="K121" s="64">
        <v>977</v>
      </c>
      <c r="L121" s="64">
        <v>0.13265399999999999</v>
      </c>
      <c r="M121" s="64">
        <f t="shared" si="34"/>
        <v>12458</v>
      </c>
      <c r="N121" s="64">
        <v>463</v>
      </c>
      <c r="O121" s="64">
        <v>10691</v>
      </c>
      <c r="P121" s="64">
        <v>7365</v>
      </c>
      <c r="Q121" s="64">
        <v>0</v>
      </c>
      <c r="R121" s="64">
        <v>0</v>
      </c>
      <c r="S121" s="64">
        <f t="shared" si="35"/>
        <v>8659</v>
      </c>
      <c r="T121" s="64">
        <v>42</v>
      </c>
      <c r="U121" s="64">
        <v>9</v>
      </c>
      <c r="V121" s="64">
        <v>1767</v>
      </c>
      <c r="W121" s="64">
        <v>1294</v>
      </c>
      <c r="X121" s="65">
        <f t="shared" si="36"/>
        <v>0.8581634291218494</v>
      </c>
      <c r="Y121" s="65">
        <f t="shared" si="37"/>
        <v>0</v>
      </c>
      <c r="Z121" s="65">
        <f t="shared" si="38"/>
        <v>0.14183657087815058</v>
      </c>
      <c r="AA121" s="65">
        <f t="shared" si="39"/>
        <v>0.85056011086730565</v>
      </c>
      <c r="AB121" s="65">
        <f t="shared" si="40"/>
        <v>0</v>
      </c>
      <c r="AC121" s="65">
        <f t="shared" si="41"/>
        <v>0.14943988913269432</v>
      </c>
      <c r="AD121" s="66">
        <f t="shared" si="42"/>
        <v>3.7164873976561243E-2</v>
      </c>
      <c r="AE121" s="66">
        <f t="shared" si="43"/>
        <v>5.347037764176002E-2</v>
      </c>
      <c r="AF121" s="65">
        <f t="shared" si="44"/>
        <v>0.76867963152507679</v>
      </c>
    </row>
    <row r="122" spans="1:32" x14ac:dyDescent="0.25">
      <c r="A122" s="61" t="s">
        <v>561</v>
      </c>
      <c r="B122" s="62" t="s">
        <v>42</v>
      </c>
      <c r="C122" s="63" t="s">
        <v>562</v>
      </c>
      <c r="D122" s="62" t="s">
        <v>26</v>
      </c>
      <c r="E122" s="62" t="s">
        <v>563</v>
      </c>
      <c r="F122" s="62" t="s">
        <v>28</v>
      </c>
      <c r="G122" s="62" t="s">
        <v>28</v>
      </c>
      <c r="H122" s="64">
        <v>945</v>
      </c>
      <c r="I122" s="64">
        <v>6</v>
      </c>
      <c r="J122" s="64">
        <v>580</v>
      </c>
      <c r="K122" s="64">
        <v>1311</v>
      </c>
      <c r="L122" s="64">
        <v>0.14479800000000001</v>
      </c>
      <c r="M122" s="64">
        <f t="shared" si="34"/>
        <v>21320</v>
      </c>
      <c r="N122" s="64">
        <v>835</v>
      </c>
      <c r="O122" s="64">
        <v>14403</v>
      </c>
      <c r="P122" s="64">
        <v>9054</v>
      </c>
      <c r="Q122" s="64">
        <v>0</v>
      </c>
      <c r="R122" s="64">
        <v>0</v>
      </c>
      <c r="S122" s="64">
        <f t="shared" si="35"/>
        <v>13329</v>
      </c>
      <c r="T122" s="64">
        <v>25</v>
      </c>
      <c r="U122" s="64">
        <v>31</v>
      </c>
      <c r="V122" s="64">
        <v>6917</v>
      </c>
      <c r="W122" s="64">
        <v>4275</v>
      </c>
      <c r="X122" s="65">
        <f t="shared" si="36"/>
        <v>0.67556285178236397</v>
      </c>
      <c r="Y122" s="65">
        <f t="shared" si="37"/>
        <v>0</v>
      </c>
      <c r="Z122" s="65">
        <f t="shared" si="38"/>
        <v>0.32443714821763603</v>
      </c>
      <c r="AA122" s="65">
        <f t="shared" si="39"/>
        <v>0.67927076299797429</v>
      </c>
      <c r="AB122" s="65">
        <f t="shared" si="40"/>
        <v>0</v>
      </c>
      <c r="AC122" s="65">
        <f t="shared" si="41"/>
        <v>0.32072923700202566</v>
      </c>
      <c r="AD122" s="66">
        <f t="shared" si="42"/>
        <v>3.9165103189493435E-2</v>
      </c>
      <c r="AE122" s="66">
        <f t="shared" si="43"/>
        <v>6.2645359741916123E-2</v>
      </c>
      <c r="AF122" s="65">
        <f t="shared" si="44"/>
        <v>0.4424103737604882</v>
      </c>
    </row>
    <row r="123" spans="1:32" x14ac:dyDescent="0.25">
      <c r="A123" s="61" t="s">
        <v>1258</v>
      </c>
      <c r="B123" s="62" t="s">
        <v>42</v>
      </c>
      <c r="C123" s="63" t="s">
        <v>1259</v>
      </c>
      <c r="D123" s="62" t="s">
        <v>26</v>
      </c>
      <c r="E123" s="62" t="s">
        <v>1260</v>
      </c>
      <c r="F123" s="62" t="s">
        <v>28</v>
      </c>
      <c r="G123" s="62" t="s">
        <v>28</v>
      </c>
      <c r="H123" s="64">
        <v>292</v>
      </c>
      <c r="I123" s="64">
        <v>1</v>
      </c>
      <c r="J123" s="64">
        <v>369</v>
      </c>
      <c r="K123" s="64">
        <v>497</v>
      </c>
      <c r="L123" s="64">
        <v>0.123264</v>
      </c>
      <c r="M123" s="64">
        <f t="shared" si="34"/>
        <v>7040</v>
      </c>
      <c r="N123" s="64">
        <v>278</v>
      </c>
      <c r="O123" s="64">
        <v>5795</v>
      </c>
      <c r="P123" s="64">
        <v>4032</v>
      </c>
      <c r="Q123" s="64">
        <v>0</v>
      </c>
      <c r="R123" s="64">
        <v>0</v>
      </c>
      <c r="S123" s="64">
        <f t="shared" si="35"/>
        <v>4760</v>
      </c>
      <c r="T123" s="64">
        <v>4</v>
      </c>
      <c r="U123" s="64">
        <v>17</v>
      </c>
      <c r="V123" s="64">
        <v>1245</v>
      </c>
      <c r="W123" s="64">
        <v>728</v>
      </c>
      <c r="X123" s="65">
        <f t="shared" si="36"/>
        <v>0.82315340909090906</v>
      </c>
      <c r="Y123" s="65">
        <f t="shared" si="37"/>
        <v>0</v>
      </c>
      <c r="Z123" s="65">
        <f t="shared" si="38"/>
        <v>0.17684659090909091</v>
      </c>
      <c r="AA123" s="65">
        <f t="shared" si="39"/>
        <v>0.84705882352941175</v>
      </c>
      <c r="AB123" s="65">
        <f t="shared" si="40"/>
        <v>0</v>
      </c>
      <c r="AC123" s="65">
        <f t="shared" si="41"/>
        <v>0.15294117647058825</v>
      </c>
      <c r="AD123" s="66">
        <f t="shared" si="42"/>
        <v>3.9488636363636365E-2</v>
      </c>
      <c r="AE123" s="66">
        <f t="shared" si="43"/>
        <v>5.8403361344537816E-2</v>
      </c>
      <c r="AF123" s="65">
        <f t="shared" si="44"/>
        <v>0.74245472837022131</v>
      </c>
    </row>
    <row r="124" spans="1:32" x14ac:dyDescent="0.25">
      <c r="A124" s="61" t="s">
        <v>603</v>
      </c>
      <c r="B124" s="62" t="s">
        <v>42</v>
      </c>
      <c r="C124" s="63" t="s">
        <v>604</v>
      </c>
      <c r="D124" s="62" t="s">
        <v>26</v>
      </c>
      <c r="E124" s="62" t="s">
        <v>605</v>
      </c>
      <c r="F124" s="62" t="s">
        <v>28</v>
      </c>
      <c r="G124" s="62" t="s">
        <v>28</v>
      </c>
      <c r="H124" s="64">
        <v>1032</v>
      </c>
      <c r="I124" s="64">
        <v>19</v>
      </c>
      <c r="J124" s="64">
        <v>914</v>
      </c>
      <c r="K124" s="64">
        <v>1242</v>
      </c>
      <c r="L124" s="64">
        <v>0.15137100000000001</v>
      </c>
      <c r="M124" s="64">
        <f t="shared" si="34"/>
        <v>12785</v>
      </c>
      <c r="N124" s="64">
        <v>524</v>
      </c>
      <c r="O124" s="64">
        <v>12149</v>
      </c>
      <c r="P124" s="64">
        <v>8205</v>
      </c>
      <c r="Q124" s="64">
        <v>0</v>
      </c>
      <c r="R124" s="64">
        <v>0</v>
      </c>
      <c r="S124" s="64">
        <f t="shared" si="35"/>
        <v>8622</v>
      </c>
      <c r="T124" s="64">
        <v>63</v>
      </c>
      <c r="U124" s="64">
        <v>13</v>
      </c>
      <c r="V124" s="64">
        <v>636</v>
      </c>
      <c r="W124" s="64">
        <v>417</v>
      </c>
      <c r="X124" s="65">
        <f t="shared" si="36"/>
        <v>0.95025420414548301</v>
      </c>
      <c r="Y124" s="65">
        <f t="shared" si="37"/>
        <v>0</v>
      </c>
      <c r="Z124" s="65">
        <f t="shared" si="38"/>
        <v>4.9745795854517015E-2</v>
      </c>
      <c r="AA124" s="65">
        <f t="shared" si="39"/>
        <v>0.95163535142658318</v>
      </c>
      <c r="AB124" s="65">
        <f t="shared" si="40"/>
        <v>0</v>
      </c>
      <c r="AC124" s="65">
        <f t="shared" si="41"/>
        <v>4.8364648573416838E-2</v>
      </c>
      <c r="AD124" s="66">
        <f t="shared" si="42"/>
        <v>4.0985529917872507E-2</v>
      </c>
      <c r="AE124" s="66">
        <f t="shared" si="43"/>
        <v>6.0774762236140104E-2</v>
      </c>
      <c r="AF124" s="65">
        <f t="shared" si="44"/>
        <v>0.73590982286634465</v>
      </c>
    </row>
    <row r="125" spans="1:32" x14ac:dyDescent="0.25">
      <c r="A125" s="61" t="s">
        <v>1410</v>
      </c>
      <c r="B125" s="62" t="s">
        <v>42</v>
      </c>
      <c r="C125" s="63" t="s">
        <v>1411</v>
      </c>
      <c r="D125" s="62" t="s">
        <v>26</v>
      </c>
      <c r="E125" s="62" t="s">
        <v>1412</v>
      </c>
      <c r="F125" s="62" t="s">
        <v>28</v>
      </c>
      <c r="G125" s="62" t="s">
        <v>28</v>
      </c>
      <c r="H125" s="64">
        <v>200</v>
      </c>
      <c r="I125" s="64">
        <v>7</v>
      </c>
      <c r="J125" s="64">
        <v>303</v>
      </c>
      <c r="K125" s="64">
        <v>324</v>
      </c>
      <c r="L125" s="64">
        <v>9.3615000000000004E-2</v>
      </c>
      <c r="M125" s="64">
        <f t="shared" si="34"/>
        <v>4891</v>
      </c>
      <c r="N125" s="64">
        <v>204</v>
      </c>
      <c r="O125" s="64">
        <v>4875</v>
      </c>
      <c r="P125" s="64">
        <v>3461</v>
      </c>
      <c r="Q125" s="64">
        <v>0</v>
      </c>
      <c r="R125" s="64">
        <v>0</v>
      </c>
      <c r="S125" s="64">
        <f t="shared" si="35"/>
        <v>3476</v>
      </c>
      <c r="T125" s="64">
        <v>7</v>
      </c>
      <c r="U125" s="64">
        <v>2</v>
      </c>
      <c r="V125" s="64">
        <v>16</v>
      </c>
      <c r="W125" s="64">
        <v>15</v>
      </c>
      <c r="X125" s="65">
        <f t="shared" si="36"/>
        <v>0.99672868534042114</v>
      </c>
      <c r="Y125" s="65">
        <f t="shared" si="37"/>
        <v>0</v>
      </c>
      <c r="Z125" s="65">
        <f t="shared" si="38"/>
        <v>3.2713146595788182E-3</v>
      </c>
      <c r="AA125" s="65">
        <f t="shared" si="39"/>
        <v>0.9956846950517837</v>
      </c>
      <c r="AB125" s="65">
        <f t="shared" si="40"/>
        <v>0</v>
      </c>
      <c r="AC125" s="65">
        <f t="shared" si="41"/>
        <v>4.3153049482163404E-3</v>
      </c>
      <c r="AD125" s="66">
        <f t="shared" si="42"/>
        <v>4.1709261909629931E-2</v>
      </c>
      <c r="AE125" s="66">
        <f t="shared" si="43"/>
        <v>5.8688147295742232E-2</v>
      </c>
      <c r="AF125" s="65">
        <f t="shared" si="44"/>
        <v>0.93518518518518523</v>
      </c>
    </row>
    <row r="126" spans="1:32" x14ac:dyDescent="0.25">
      <c r="A126" s="61" t="s">
        <v>2065</v>
      </c>
      <c r="B126" s="62" t="s">
        <v>42</v>
      </c>
      <c r="C126" s="63" t="s">
        <v>2066</v>
      </c>
      <c r="D126" s="62" t="s">
        <v>26</v>
      </c>
      <c r="E126" s="62" t="s">
        <v>2067</v>
      </c>
      <c r="F126" s="62" t="s">
        <v>28</v>
      </c>
      <c r="G126" s="62" t="s">
        <v>28</v>
      </c>
      <c r="H126" s="64">
        <v>21</v>
      </c>
      <c r="I126" s="64">
        <v>0</v>
      </c>
      <c r="J126" s="64">
        <v>113</v>
      </c>
      <c r="K126" s="64">
        <v>118</v>
      </c>
      <c r="L126" s="64">
        <v>6.8845000000000003E-2</v>
      </c>
      <c r="M126" s="64">
        <f t="shared" si="34"/>
        <v>2504</v>
      </c>
      <c r="N126" s="64">
        <v>108</v>
      </c>
      <c r="O126" s="64">
        <v>2266</v>
      </c>
      <c r="P126" s="64">
        <v>1714</v>
      </c>
      <c r="Q126" s="64">
        <v>0</v>
      </c>
      <c r="R126" s="64">
        <v>0</v>
      </c>
      <c r="S126" s="64">
        <f t="shared" si="35"/>
        <v>1893</v>
      </c>
      <c r="T126" s="64">
        <v>3</v>
      </c>
      <c r="U126" s="64">
        <v>1</v>
      </c>
      <c r="V126" s="64">
        <v>238</v>
      </c>
      <c r="W126" s="64">
        <v>179</v>
      </c>
      <c r="X126" s="65">
        <f t="shared" si="36"/>
        <v>0.90495207667731625</v>
      </c>
      <c r="Y126" s="65">
        <f t="shared" si="37"/>
        <v>0</v>
      </c>
      <c r="Z126" s="65">
        <f t="shared" si="38"/>
        <v>9.5047923322683706E-2</v>
      </c>
      <c r="AA126" s="65">
        <f t="shared" si="39"/>
        <v>0.90544109878499734</v>
      </c>
      <c r="AB126" s="65">
        <f t="shared" si="40"/>
        <v>0</v>
      </c>
      <c r="AC126" s="65">
        <f t="shared" si="41"/>
        <v>9.4558901215002641E-2</v>
      </c>
      <c r="AD126" s="66">
        <f t="shared" si="42"/>
        <v>4.3130990415335461E-2</v>
      </c>
      <c r="AE126" s="66">
        <f t="shared" si="43"/>
        <v>5.7052297939778132E-2</v>
      </c>
      <c r="AF126" s="65">
        <f t="shared" si="44"/>
        <v>0.9576271186440678</v>
      </c>
    </row>
    <row r="127" spans="1:32" x14ac:dyDescent="0.25">
      <c r="A127" s="61" t="s">
        <v>1034</v>
      </c>
      <c r="B127" s="62" t="s">
        <v>42</v>
      </c>
      <c r="C127" s="63" t="s">
        <v>1035</v>
      </c>
      <c r="D127" s="62" t="s">
        <v>26</v>
      </c>
      <c r="E127" s="62" t="s">
        <v>1036</v>
      </c>
      <c r="F127" s="62" t="s">
        <v>28</v>
      </c>
      <c r="G127" s="62" t="s">
        <v>28</v>
      </c>
      <c r="H127" s="64">
        <v>285</v>
      </c>
      <c r="I127" s="64">
        <v>4</v>
      </c>
      <c r="J127" s="64">
        <v>380</v>
      </c>
      <c r="K127" s="64">
        <v>535</v>
      </c>
      <c r="L127" s="64">
        <v>0.102392</v>
      </c>
      <c r="M127" s="64">
        <f t="shared" si="34"/>
        <v>7735</v>
      </c>
      <c r="N127" s="64">
        <v>358</v>
      </c>
      <c r="O127" s="64">
        <v>7199</v>
      </c>
      <c r="P127" s="64">
        <v>5225</v>
      </c>
      <c r="Q127" s="64">
        <v>0</v>
      </c>
      <c r="R127" s="64">
        <v>0</v>
      </c>
      <c r="S127" s="64">
        <f t="shared" si="35"/>
        <v>5597</v>
      </c>
      <c r="T127" s="64">
        <v>9</v>
      </c>
      <c r="U127" s="64">
        <v>7</v>
      </c>
      <c r="V127" s="64">
        <v>536</v>
      </c>
      <c r="W127" s="64">
        <v>372</v>
      </c>
      <c r="X127" s="65">
        <f t="shared" si="36"/>
        <v>0.93070458952811896</v>
      </c>
      <c r="Y127" s="65">
        <f t="shared" si="37"/>
        <v>0</v>
      </c>
      <c r="Z127" s="65">
        <f t="shared" si="38"/>
        <v>6.9295410471881064E-2</v>
      </c>
      <c r="AA127" s="65">
        <f t="shared" si="39"/>
        <v>0.93353582276219405</v>
      </c>
      <c r="AB127" s="65">
        <f t="shared" si="40"/>
        <v>0</v>
      </c>
      <c r="AC127" s="65">
        <f t="shared" si="41"/>
        <v>6.6464177237805969E-2</v>
      </c>
      <c r="AD127" s="66">
        <f t="shared" si="42"/>
        <v>4.6283128636069815E-2</v>
      </c>
      <c r="AE127" s="66">
        <f t="shared" si="43"/>
        <v>6.3962837234232628E-2</v>
      </c>
      <c r="AF127" s="65">
        <f t="shared" si="44"/>
        <v>0.71028037383177567</v>
      </c>
    </row>
    <row r="128" spans="1:32" x14ac:dyDescent="0.25">
      <c r="A128" s="61" t="s">
        <v>2409</v>
      </c>
      <c r="B128" s="62" t="s">
        <v>42</v>
      </c>
      <c r="C128" s="63" t="s">
        <v>2410</v>
      </c>
      <c r="D128" s="62" t="s">
        <v>26</v>
      </c>
      <c r="E128" s="62" t="s">
        <v>2411</v>
      </c>
      <c r="F128" s="62" t="s">
        <v>28</v>
      </c>
      <c r="G128" s="62" t="s">
        <v>28</v>
      </c>
      <c r="H128" s="64">
        <v>6</v>
      </c>
      <c r="I128" s="64">
        <v>0</v>
      </c>
      <c r="J128" s="64">
        <v>54</v>
      </c>
      <c r="K128" s="64">
        <v>59</v>
      </c>
      <c r="L128" s="64">
        <v>7.6425000000000007E-2</v>
      </c>
      <c r="M128" s="64">
        <f t="shared" si="34"/>
        <v>1110</v>
      </c>
      <c r="N128" s="64">
        <v>57</v>
      </c>
      <c r="O128" s="64">
        <v>1109</v>
      </c>
      <c r="P128" s="64">
        <v>772</v>
      </c>
      <c r="Q128" s="64">
        <v>0</v>
      </c>
      <c r="R128" s="64">
        <v>0</v>
      </c>
      <c r="S128" s="64">
        <f t="shared" si="35"/>
        <v>773</v>
      </c>
      <c r="T128" s="64">
        <v>1</v>
      </c>
      <c r="U128" s="64">
        <v>0</v>
      </c>
      <c r="V128" s="64">
        <v>1</v>
      </c>
      <c r="W128" s="64">
        <v>1</v>
      </c>
      <c r="X128" s="65">
        <f t="shared" si="36"/>
        <v>0.99909909909909911</v>
      </c>
      <c r="Y128" s="65">
        <f t="shared" si="37"/>
        <v>0</v>
      </c>
      <c r="Z128" s="65">
        <f t="shared" si="38"/>
        <v>9.0090090090090091E-4</v>
      </c>
      <c r="AA128" s="65">
        <f t="shared" si="39"/>
        <v>0.99870633893919791</v>
      </c>
      <c r="AB128" s="65">
        <f t="shared" si="40"/>
        <v>0</v>
      </c>
      <c r="AC128" s="65">
        <f t="shared" si="41"/>
        <v>1.29366106080207E-3</v>
      </c>
      <c r="AD128" s="66">
        <f t="shared" si="42"/>
        <v>5.1351351351351354E-2</v>
      </c>
      <c r="AE128" s="66">
        <f t="shared" si="43"/>
        <v>7.3738680465717979E-2</v>
      </c>
      <c r="AF128" s="65">
        <f t="shared" si="44"/>
        <v>0.9152542372881356</v>
      </c>
    </row>
    <row r="129" spans="1:32" x14ac:dyDescent="0.25">
      <c r="A129" s="61" t="s">
        <v>370</v>
      </c>
      <c r="B129" s="62" t="s">
        <v>42</v>
      </c>
      <c r="C129" s="63" t="s">
        <v>371</v>
      </c>
      <c r="D129" s="62" t="s">
        <v>26</v>
      </c>
      <c r="E129" s="62" t="s">
        <v>372</v>
      </c>
      <c r="F129" s="62" t="s">
        <v>28</v>
      </c>
      <c r="G129" s="62" t="s">
        <v>28</v>
      </c>
      <c r="H129" s="64">
        <v>1099</v>
      </c>
      <c r="I129" s="64">
        <v>39</v>
      </c>
      <c r="J129" s="64">
        <v>1452</v>
      </c>
      <c r="K129" s="64">
        <v>1772</v>
      </c>
      <c r="L129" s="64">
        <v>0.15085999999999999</v>
      </c>
      <c r="M129" s="64">
        <f t="shared" si="34"/>
        <v>23592</v>
      </c>
      <c r="N129" s="64">
        <v>1238</v>
      </c>
      <c r="O129" s="64">
        <v>17599</v>
      </c>
      <c r="P129" s="64">
        <v>11746</v>
      </c>
      <c r="Q129" s="64">
        <v>0</v>
      </c>
      <c r="R129" s="64">
        <v>0</v>
      </c>
      <c r="S129" s="64">
        <f t="shared" si="35"/>
        <v>15503</v>
      </c>
      <c r="T129" s="64">
        <v>67</v>
      </c>
      <c r="U129" s="64">
        <v>52</v>
      </c>
      <c r="V129" s="64">
        <v>5993</v>
      </c>
      <c r="W129" s="64">
        <v>3757</v>
      </c>
      <c r="X129" s="65">
        <f t="shared" si="36"/>
        <v>0.7459732112580536</v>
      </c>
      <c r="Y129" s="65">
        <f t="shared" si="37"/>
        <v>0</v>
      </c>
      <c r="Z129" s="65">
        <f t="shared" si="38"/>
        <v>0.2540267887419464</v>
      </c>
      <c r="AA129" s="65">
        <f t="shared" si="39"/>
        <v>0.75765980777913955</v>
      </c>
      <c r="AB129" s="65">
        <f t="shared" si="40"/>
        <v>0</v>
      </c>
      <c r="AC129" s="65">
        <f t="shared" si="41"/>
        <v>0.24234019222086048</v>
      </c>
      <c r="AD129" s="66">
        <f t="shared" si="42"/>
        <v>5.2475415395049171E-2</v>
      </c>
      <c r="AE129" s="66">
        <f t="shared" si="43"/>
        <v>7.9855511836418758E-2</v>
      </c>
      <c r="AF129" s="65">
        <f t="shared" si="44"/>
        <v>0.81941309255079009</v>
      </c>
    </row>
    <row r="130" spans="1:32" x14ac:dyDescent="0.25">
      <c r="A130" s="61" t="s">
        <v>759</v>
      </c>
      <c r="B130" s="62" t="s">
        <v>42</v>
      </c>
      <c r="C130" s="63" t="s">
        <v>760</v>
      </c>
      <c r="D130" s="62" t="s">
        <v>26</v>
      </c>
      <c r="E130" s="62" t="s">
        <v>761</v>
      </c>
      <c r="F130" s="62" t="s">
        <v>28</v>
      </c>
      <c r="G130" s="62" t="s">
        <v>28</v>
      </c>
      <c r="H130" s="64">
        <v>620</v>
      </c>
      <c r="I130" s="64">
        <v>42</v>
      </c>
      <c r="J130" s="64">
        <v>766</v>
      </c>
      <c r="K130" s="64">
        <v>837</v>
      </c>
      <c r="L130" s="64">
        <v>0.12442400000000001</v>
      </c>
      <c r="M130" s="64">
        <f t="shared" si="34"/>
        <v>10153</v>
      </c>
      <c r="N130" s="64">
        <v>573</v>
      </c>
      <c r="O130" s="64">
        <v>9334</v>
      </c>
      <c r="P130" s="64">
        <v>6727</v>
      </c>
      <c r="Q130" s="64">
        <v>0</v>
      </c>
      <c r="R130" s="64">
        <v>0</v>
      </c>
      <c r="S130" s="64">
        <f t="shared" si="35"/>
        <v>7273</v>
      </c>
      <c r="T130" s="64">
        <v>28</v>
      </c>
      <c r="U130" s="64">
        <v>8</v>
      </c>
      <c r="V130" s="64">
        <v>819</v>
      </c>
      <c r="W130" s="64">
        <v>546</v>
      </c>
      <c r="X130" s="65">
        <f t="shared" si="36"/>
        <v>0.91933418693982072</v>
      </c>
      <c r="Y130" s="65">
        <f t="shared" si="37"/>
        <v>0</v>
      </c>
      <c r="Z130" s="65">
        <f t="shared" si="38"/>
        <v>8.0665813060179253E-2</v>
      </c>
      <c r="AA130" s="65">
        <f t="shared" si="39"/>
        <v>0.92492781520692979</v>
      </c>
      <c r="AB130" s="65">
        <f t="shared" si="40"/>
        <v>0</v>
      </c>
      <c r="AC130" s="65">
        <f t="shared" si="41"/>
        <v>7.5072184793070262E-2</v>
      </c>
      <c r="AD130" s="66">
        <f t="shared" si="42"/>
        <v>5.6436521225253618E-2</v>
      </c>
      <c r="AE130" s="66">
        <f t="shared" si="43"/>
        <v>7.8784545579540774E-2</v>
      </c>
      <c r="AF130" s="65">
        <f t="shared" si="44"/>
        <v>0.91517323775388293</v>
      </c>
    </row>
    <row r="131" spans="1:32" x14ac:dyDescent="0.25">
      <c r="A131" s="61" t="s">
        <v>663</v>
      </c>
      <c r="B131" s="62" t="s">
        <v>42</v>
      </c>
      <c r="C131" s="63" t="s">
        <v>664</v>
      </c>
      <c r="D131" s="62" t="s">
        <v>26</v>
      </c>
      <c r="E131" s="62" t="s">
        <v>665</v>
      </c>
      <c r="F131" s="62" t="s">
        <v>28</v>
      </c>
      <c r="G131" s="62" t="s">
        <v>28</v>
      </c>
      <c r="H131" s="64">
        <v>630</v>
      </c>
      <c r="I131" s="64">
        <v>13</v>
      </c>
      <c r="J131" s="64">
        <v>654</v>
      </c>
      <c r="K131" s="64">
        <v>1039</v>
      </c>
      <c r="L131" s="64">
        <v>0.136102</v>
      </c>
      <c r="M131" s="64">
        <f t="shared" ref="M131:M141" si="45">O131+Q131+V131</f>
        <v>12043</v>
      </c>
      <c r="N131" s="64">
        <v>683</v>
      </c>
      <c r="O131" s="64">
        <v>11306</v>
      </c>
      <c r="P131" s="64">
        <v>7634</v>
      </c>
      <c r="Q131" s="64">
        <v>0</v>
      </c>
      <c r="R131" s="64">
        <v>0</v>
      </c>
      <c r="S131" s="64">
        <f t="shared" ref="S131:S141" si="46">R131+W131+P131</f>
        <v>8160</v>
      </c>
      <c r="T131" s="64">
        <v>23</v>
      </c>
      <c r="U131" s="64">
        <v>12</v>
      </c>
      <c r="V131" s="64">
        <v>737</v>
      </c>
      <c r="W131" s="64">
        <v>526</v>
      </c>
      <c r="X131" s="65">
        <f t="shared" ref="X131:X141" si="47">O131/$M131</f>
        <v>0.93880262393091418</v>
      </c>
      <c r="Y131" s="65">
        <f t="shared" ref="Y131:Y141" si="48">Q131/$M131</f>
        <v>0</v>
      </c>
      <c r="Z131" s="65">
        <f t="shared" ref="Z131:Z141" si="49">V131/$M131</f>
        <v>6.1197376069085777E-2</v>
      </c>
      <c r="AA131" s="65">
        <f t="shared" ref="AA131:AA141" si="50">P131/$S131</f>
        <v>0.93553921568627452</v>
      </c>
      <c r="AB131" s="65">
        <f t="shared" ref="AB131:AB141" si="51">R131/$S131</f>
        <v>0</v>
      </c>
      <c r="AC131" s="65">
        <f t="shared" ref="AC131:AC141" si="52">W131/$S131</f>
        <v>6.4460784313725497E-2</v>
      </c>
      <c r="AD131" s="66">
        <f t="shared" ref="AD131:AD141" si="53">$N131/M131</f>
        <v>5.6713443494145976E-2</v>
      </c>
      <c r="AE131" s="66">
        <f t="shared" ref="AE131:AE141" si="54">$N131/S131</f>
        <v>8.3700980392156857E-2</v>
      </c>
      <c r="AF131" s="65">
        <f t="shared" ref="AF131:AF141" si="55">J131/K131</f>
        <v>0.62945139557266605</v>
      </c>
    </row>
    <row r="132" spans="1:32" x14ac:dyDescent="0.25">
      <c r="A132" s="61" t="s">
        <v>1058</v>
      </c>
      <c r="B132" s="62" t="s">
        <v>42</v>
      </c>
      <c r="C132" s="63" t="s">
        <v>1059</v>
      </c>
      <c r="D132" s="62" t="s">
        <v>26</v>
      </c>
      <c r="E132" s="62" t="s">
        <v>1060</v>
      </c>
      <c r="F132" s="62" t="s">
        <v>28</v>
      </c>
      <c r="G132" s="62" t="s">
        <v>28</v>
      </c>
      <c r="H132" s="64">
        <v>102</v>
      </c>
      <c r="I132" s="64">
        <v>3</v>
      </c>
      <c r="J132" s="64">
        <v>471</v>
      </c>
      <c r="K132" s="64">
        <v>533</v>
      </c>
      <c r="L132" s="64">
        <v>0.104061</v>
      </c>
      <c r="M132" s="64">
        <f t="shared" si="45"/>
        <v>7824</v>
      </c>
      <c r="N132" s="64">
        <v>447</v>
      </c>
      <c r="O132" s="64">
        <v>7042</v>
      </c>
      <c r="P132" s="64">
        <v>5122</v>
      </c>
      <c r="Q132" s="64">
        <v>0</v>
      </c>
      <c r="R132" s="64">
        <v>0</v>
      </c>
      <c r="S132" s="64">
        <f t="shared" si="46"/>
        <v>5640</v>
      </c>
      <c r="T132" s="64">
        <v>16</v>
      </c>
      <c r="U132" s="64">
        <v>13</v>
      </c>
      <c r="V132" s="64">
        <v>782</v>
      </c>
      <c r="W132" s="64">
        <v>518</v>
      </c>
      <c r="X132" s="65">
        <f t="shared" si="47"/>
        <v>0.90005112474437632</v>
      </c>
      <c r="Y132" s="65">
        <f t="shared" si="48"/>
        <v>0</v>
      </c>
      <c r="Z132" s="65">
        <f t="shared" si="49"/>
        <v>9.9948875255623723E-2</v>
      </c>
      <c r="AA132" s="65">
        <f t="shared" si="50"/>
        <v>0.90815602836879428</v>
      </c>
      <c r="AB132" s="65">
        <f t="shared" si="51"/>
        <v>0</v>
      </c>
      <c r="AC132" s="65">
        <f t="shared" si="52"/>
        <v>9.1843971631205668E-2</v>
      </c>
      <c r="AD132" s="66">
        <f t="shared" si="53"/>
        <v>5.7131901840490801E-2</v>
      </c>
      <c r="AE132" s="66">
        <f t="shared" si="54"/>
        <v>7.9255319148936174E-2</v>
      </c>
      <c r="AF132" s="65">
        <f t="shared" si="55"/>
        <v>0.8836772983114447</v>
      </c>
    </row>
    <row r="133" spans="1:32" x14ac:dyDescent="0.25">
      <c r="A133" s="61" t="s">
        <v>2122</v>
      </c>
      <c r="B133" s="62" t="s">
        <v>42</v>
      </c>
      <c r="C133" s="63" t="s">
        <v>2123</v>
      </c>
      <c r="D133" s="62" t="s">
        <v>26</v>
      </c>
      <c r="E133" s="62" t="s">
        <v>2124</v>
      </c>
      <c r="F133" s="62" t="s">
        <v>28</v>
      </c>
      <c r="G133" s="62" t="s">
        <v>28</v>
      </c>
      <c r="H133" s="64">
        <v>11</v>
      </c>
      <c r="I133" s="64">
        <v>0</v>
      </c>
      <c r="J133" s="64">
        <v>169</v>
      </c>
      <c r="K133" s="64">
        <v>176</v>
      </c>
      <c r="L133" s="64">
        <v>0.112317</v>
      </c>
      <c r="M133" s="64">
        <f t="shared" si="45"/>
        <v>2742</v>
      </c>
      <c r="N133" s="64">
        <v>163</v>
      </c>
      <c r="O133" s="64">
        <v>2220</v>
      </c>
      <c r="P133" s="64">
        <v>1567</v>
      </c>
      <c r="Q133" s="64">
        <v>0</v>
      </c>
      <c r="R133" s="64">
        <v>0</v>
      </c>
      <c r="S133" s="64">
        <f t="shared" si="46"/>
        <v>1901</v>
      </c>
      <c r="T133" s="64">
        <v>8</v>
      </c>
      <c r="U133" s="64">
        <v>7</v>
      </c>
      <c r="V133" s="64">
        <v>522</v>
      </c>
      <c r="W133" s="64">
        <v>334</v>
      </c>
      <c r="X133" s="65">
        <f t="shared" si="47"/>
        <v>0.80962800875273522</v>
      </c>
      <c r="Y133" s="65">
        <f t="shared" si="48"/>
        <v>0</v>
      </c>
      <c r="Z133" s="65">
        <f t="shared" si="49"/>
        <v>0.19037199124726478</v>
      </c>
      <c r="AA133" s="65">
        <f t="shared" si="50"/>
        <v>0.82430299842188326</v>
      </c>
      <c r="AB133" s="65">
        <f t="shared" si="51"/>
        <v>0</v>
      </c>
      <c r="AC133" s="65">
        <f t="shared" si="52"/>
        <v>0.17569700157811677</v>
      </c>
      <c r="AD133" s="66">
        <f t="shared" si="53"/>
        <v>5.9445660102115244E-2</v>
      </c>
      <c r="AE133" s="66">
        <f t="shared" si="54"/>
        <v>8.5744345081536028E-2</v>
      </c>
      <c r="AF133" s="65">
        <f t="shared" si="55"/>
        <v>0.96022727272727271</v>
      </c>
    </row>
    <row r="134" spans="1:32" x14ac:dyDescent="0.25">
      <c r="A134" s="61" t="s">
        <v>1954</v>
      </c>
      <c r="B134" s="62" t="s">
        <v>42</v>
      </c>
      <c r="C134" s="63" t="s">
        <v>1955</v>
      </c>
      <c r="D134" s="62" t="s">
        <v>26</v>
      </c>
      <c r="E134" s="62" t="s">
        <v>1956</v>
      </c>
      <c r="F134" s="62" t="s">
        <v>28</v>
      </c>
      <c r="G134" s="62" t="s">
        <v>28</v>
      </c>
      <c r="H134" s="64">
        <v>11</v>
      </c>
      <c r="I134" s="64">
        <v>0</v>
      </c>
      <c r="J134" s="64">
        <v>203</v>
      </c>
      <c r="K134" s="64">
        <v>208</v>
      </c>
      <c r="L134" s="64">
        <v>0.108333</v>
      </c>
      <c r="M134" s="64">
        <f t="shared" si="45"/>
        <v>2734</v>
      </c>
      <c r="N134" s="64">
        <v>200</v>
      </c>
      <c r="O134" s="64">
        <v>2733</v>
      </c>
      <c r="P134" s="64">
        <v>1920</v>
      </c>
      <c r="Q134" s="64">
        <v>0</v>
      </c>
      <c r="R134" s="64">
        <v>0</v>
      </c>
      <c r="S134" s="64">
        <f t="shared" si="46"/>
        <v>1921</v>
      </c>
      <c r="T134" s="64">
        <v>0</v>
      </c>
      <c r="U134" s="64">
        <v>0</v>
      </c>
      <c r="V134" s="64">
        <v>1</v>
      </c>
      <c r="W134" s="64">
        <v>1</v>
      </c>
      <c r="X134" s="65">
        <f t="shared" si="47"/>
        <v>0.99963423555230435</v>
      </c>
      <c r="Y134" s="65">
        <f t="shared" si="48"/>
        <v>0</v>
      </c>
      <c r="Z134" s="65">
        <f t="shared" si="49"/>
        <v>3.65764447695684E-4</v>
      </c>
      <c r="AA134" s="65">
        <f t="shared" si="50"/>
        <v>0.99947943779281623</v>
      </c>
      <c r="AB134" s="65">
        <f t="shared" si="51"/>
        <v>0</v>
      </c>
      <c r="AC134" s="65">
        <f t="shared" si="52"/>
        <v>5.2056220718375845E-4</v>
      </c>
      <c r="AD134" s="66">
        <f t="shared" si="53"/>
        <v>7.3152889539136789E-2</v>
      </c>
      <c r="AE134" s="66">
        <f t="shared" si="54"/>
        <v>0.10411244143675169</v>
      </c>
      <c r="AF134" s="65">
        <f t="shared" si="55"/>
        <v>0.97596153846153844</v>
      </c>
    </row>
    <row r="135" spans="1:32" x14ac:dyDescent="0.25">
      <c r="A135" s="61" t="s">
        <v>624</v>
      </c>
      <c r="B135" s="62" t="s">
        <v>42</v>
      </c>
      <c r="C135" s="63" t="s">
        <v>625</v>
      </c>
      <c r="D135" s="62" t="s">
        <v>26</v>
      </c>
      <c r="E135" s="62" t="s">
        <v>626</v>
      </c>
      <c r="F135" s="62" t="s">
        <v>28</v>
      </c>
      <c r="G135" s="62" t="s">
        <v>28</v>
      </c>
      <c r="H135" s="64">
        <v>720</v>
      </c>
      <c r="I135" s="64">
        <v>6</v>
      </c>
      <c r="J135" s="64">
        <v>1357</v>
      </c>
      <c r="K135" s="64">
        <v>1591</v>
      </c>
      <c r="L135" s="64">
        <v>0.20032700000000001</v>
      </c>
      <c r="M135" s="64">
        <f t="shared" si="45"/>
        <v>15683</v>
      </c>
      <c r="N135" s="64">
        <v>1168</v>
      </c>
      <c r="O135" s="64">
        <v>12093</v>
      </c>
      <c r="P135" s="64">
        <v>7942</v>
      </c>
      <c r="Q135" s="64">
        <v>0</v>
      </c>
      <c r="R135" s="64">
        <v>0</v>
      </c>
      <c r="S135" s="64">
        <f t="shared" si="46"/>
        <v>10218</v>
      </c>
      <c r="T135" s="64">
        <v>61</v>
      </c>
      <c r="U135" s="64">
        <v>68</v>
      </c>
      <c r="V135" s="64">
        <v>3590</v>
      </c>
      <c r="W135" s="64">
        <v>2276</v>
      </c>
      <c r="X135" s="65">
        <f t="shared" si="47"/>
        <v>0.77108971497800161</v>
      </c>
      <c r="Y135" s="65">
        <f t="shared" si="48"/>
        <v>0</v>
      </c>
      <c r="Z135" s="65">
        <f t="shared" si="49"/>
        <v>0.22891028502199834</v>
      </c>
      <c r="AA135" s="65">
        <f t="shared" si="50"/>
        <v>0.77725582305734975</v>
      </c>
      <c r="AB135" s="65">
        <f t="shared" si="51"/>
        <v>0</v>
      </c>
      <c r="AC135" s="65">
        <f t="shared" si="52"/>
        <v>0.22274417694265022</v>
      </c>
      <c r="AD135" s="66">
        <f t="shared" si="53"/>
        <v>7.4475546770388312E-2</v>
      </c>
      <c r="AE135" s="66">
        <f t="shared" si="54"/>
        <v>0.11430808377373262</v>
      </c>
      <c r="AF135" s="65">
        <f t="shared" si="55"/>
        <v>0.85292269013199251</v>
      </c>
    </row>
    <row r="136" spans="1:32" x14ac:dyDescent="0.25">
      <c r="A136" s="61" t="s">
        <v>2020</v>
      </c>
      <c r="B136" s="62" t="s">
        <v>42</v>
      </c>
      <c r="C136" s="63" t="s">
        <v>2021</v>
      </c>
      <c r="D136" s="62" t="s">
        <v>26</v>
      </c>
      <c r="E136" s="62" t="s">
        <v>2022</v>
      </c>
      <c r="F136" s="62" t="s">
        <v>28</v>
      </c>
      <c r="G136" s="62" t="s">
        <v>28</v>
      </c>
      <c r="H136" s="64">
        <v>10</v>
      </c>
      <c r="I136" s="64">
        <v>0</v>
      </c>
      <c r="J136" s="64">
        <v>182</v>
      </c>
      <c r="K136" s="64">
        <v>192</v>
      </c>
      <c r="L136" s="64">
        <v>0.108169</v>
      </c>
      <c r="M136" s="64">
        <f t="shared" si="45"/>
        <v>2491</v>
      </c>
      <c r="N136" s="64">
        <v>191</v>
      </c>
      <c r="O136" s="64">
        <v>2489</v>
      </c>
      <c r="P136" s="64">
        <v>1775</v>
      </c>
      <c r="Q136" s="64">
        <v>0</v>
      </c>
      <c r="R136" s="64">
        <v>0</v>
      </c>
      <c r="S136" s="64">
        <f t="shared" si="46"/>
        <v>1777</v>
      </c>
      <c r="T136" s="64">
        <v>1</v>
      </c>
      <c r="U136" s="64">
        <v>0</v>
      </c>
      <c r="V136" s="64">
        <v>2</v>
      </c>
      <c r="W136" s="64">
        <v>2</v>
      </c>
      <c r="X136" s="65">
        <f t="shared" si="47"/>
        <v>0.99919710959454033</v>
      </c>
      <c r="Y136" s="65">
        <f t="shared" si="48"/>
        <v>0</v>
      </c>
      <c r="Z136" s="65">
        <f t="shared" si="49"/>
        <v>8.0289040545965479E-4</v>
      </c>
      <c r="AA136" s="65">
        <f t="shared" si="50"/>
        <v>0.99887450759707375</v>
      </c>
      <c r="AB136" s="65">
        <f t="shared" si="51"/>
        <v>0</v>
      </c>
      <c r="AC136" s="65">
        <f t="shared" si="52"/>
        <v>1.1254924029262803E-3</v>
      </c>
      <c r="AD136" s="66">
        <f t="shared" si="53"/>
        <v>7.667603372139703E-2</v>
      </c>
      <c r="AE136" s="66">
        <f t="shared" si="54"/>
        <v>0.10748452447945976</v>
      </c>
      <c r="AF136" s="65">
        <f t="shared" si="55"/>
        <v>0.94791666666666663</v>
      </c>
    </row>
    <row r="137" spans="1:32" x14ac:dyDescent="0.25">
      <c r="A137" s="61" t="s">
        <v>1908</v>
      </c>
      <c r="B137" s="62" t="s">
        <v>42</v>
      </c>
      <c r="C137" s="63" t="s">
        <v>1909</v>
      </c>
      <c r="D137" s="62" t="s">
        <v>26</v>
      </c>
      <c r="E137" s="62" t="s">
        <v>1910</v>
      </c>
      <c r="F137" s="62" t="s">
        <v>28</v>
      </c>
      <c r="G137" s="62" t="s">
        <v>28</v>
      </c>
      <c r="H137" s="64">
        <v>14</v>
      </c>
      <c r="I137" s="64">
        <v>0</v>
      </c>
      <c r="J137" s="64">
        <v>222</v>
      </c>
      <c r="K137" s="64">
        <v>229</v>
      </c>
      <c r="L137" s="64">
        <v>0.116008</v>
      </c>
      <c r="M137" s="64">
        <f t="shared" si="45"/>
        <v>2808</v>
      </c>
      <c r="N137" s="64">
        <v>230</v>
      </c>
      <c r="O137" s="64">
        <v>2807</v>
      </c>
      <c r="P137" s="64">
        <v>1974</v>
      </c>
      <c r="Q137" s="64">
        <v>0</v>
      </c>
      <c r="R137" s="64">
        <v>0</v>
      </c>
      <c r="S137" s="64">
        <f t="shared" si="46"/>
        <v>1975</v>
      </c>
      <c r="T137" s="64">
        <v>2</v>
      </c>
      <c r="U137" s="64">
        <v>0</v>
      </c>
      <c r="V137" s="64">
        <v>1</v>
      </c>
      <c r="W137" s="64">
        <v>1</v>
      </c>
      <c r="X137" s="65">
        <f t="shared" si="47"/>
        <v>0.99964387464387461</v>
      </c>
      <c r="Y137" s="65">
        <f t="shared" si="48"/>
        <v>0</v>
      </c>
      <c r="Z137" s="65">
        <f t="shared" si="49"/>
        <v>3.5612535612535614E-4</v>
      </c>
      <c r="AA137" s="65">
        <f t="shared" si="50"/>
        <v>0.99949367088607599</v>
      </c>
      <c r="AB137" s="65">
        <f t="shared" si="51"/>
        <v>0</v>
      </c>
      <c r="AC137" s="65">
        <f t="shared" si="52"/>
        <v>5.0632911392405066E-4</v>
      </c>
      <c r="AD137" s="66">
        <f t="shared" si="53"/>
        <v>8.1908831908831914E-2</v>
      </c>
      <c r="AE137" s="66">
        <f t="shared" si="54"/>
        <v>0.11645569620253164</v>
      </c>
      <c r="AF137" s="65">
        <f t="shared" si="55"/>
        <v>0.96943231441048039</v>
      </c>
    </row>
    <row r="138" spans="1:32" x14ac:dyDescent="0.25">
      <c r="A138" s="61" t="s">
        <v>2131</v>
      </c>
      <c r="B138" s="62" t="s">
        <v>42</v>
      </c>
      <c r="C138" s="63" t="s">
        <v>2132</v>
      </c>
      <c r="D138" s="62" t="s">
        <v>26</v>
      </c>
      <c r="E138" s="62" t="s">
        <v>2133</v>
      </c>
      <c r="F138" s="62" t="s">
        <v>28</v>
      </c>
      <c r="G138" s="62" t="s">
        <v>28</v>
      </c>
      <c r="H138" s="64">
        <v>20</v>
      </c>
      <c r="I138" s="64">
        <v>0</v>
      </c>
      <c r="J138" s="64">
        <v>184</v>
      </c>
      <c r="K138" s="64">
        <v>188</v>
      </c>
      <c r="L138" s="64">
        <v>0.120823</v>
      </c>
      <c r="M138" s="64">
        <f t="shared" si="45"/>
        <v>2252</v>
      </c>
      <c r="N138" s="64">
        <v>185</v>
      </c>
      <c r="O138" s="64">
        <v>2250</v>
      </c>
      <c r="P138" s="64">
        <v>1556</v>
      </c>
      <c r="Q138" s="64">
        <v>0</v>
      </c>
      <c r="R138" s="64">
        <v>0</v>
      </c>
      <c r="S138" s="64">
        <f t="shared" si="46"/>
        <v>1557</v>
      </c>
      <c r="T138" s="64">
        <v>1</v>
      </c>
      <c r="U138" s="64">
        <v>0</v>
      </c>
      <c r="V138" s="64">
        <v>2</v>
      </c>
      <c r="W138" s="64">
        <v>1</v>
      </c>
      <c r="X138" s="65">
        <f t="shared" si="47"/>
        <v>0.9991119005328597</v>
      </c>
      <c r="Y138" s="65">
        <f t="shared" si="48"/>
        <v>0</v>
      </c>
      <c r="Z138" s="65">
        <f t="shared" si="49"/>
        <v>8.8809946714031975E-4</v>
      </c>
      <c r="AA138" s="65">
        <f t="shared" si="50"/>
        <v>0.99935773924213234</v>
      </c>
      <c r="AB138" s="65">
        <f t="shared" si="51"/>
        <v>0</v>
      </c>
      <c r="AC138" s="65">
        <f t="shared" si="52"/>
        <v>6.4226075786769424E-4</v>
      </c>
      <c r="AD138" s="66">
        <f t="shared" si="53"/>
        <v>8.214920071047957E-2</v>
      </c>
      <c r="AE138" s="66">
        <f t="shared" si="54"/>
        <v>0.11881824020552344</v>
      </c>
      <c r="AF138" s="65">
        <f t="shared" si="55"/>
        <v>0.97872340425531912</v>
      </c>
    </row>
    <row r="139" spans="1:32" x14ac:dyDescent="0.25">
      <c r="A139" s="61" t="s">
        <v>1945</v>
      </c>
      <c r="B139" s="62" t="s">
        <v>42</v>
      </c>
      <c r="C139" s="63" t="s">
        <v>1946</v>
      </c>
      <c r="D139" s="62" t="s">
        <v>26</v>
      </c>
      <c r="E139" s="62" t="s">
        <v>1947</v>
      </c>
      <c r="F139" s="62" t="s">
        <v>28</v>
      </c>
      <c r="G139" s="62" t="s">
        <v>28</v>
      </c>
      <c r="H139" s="64">
        <v>27</v>
      </c>
      <c r="I139" s="64">
        <v>0</v>
      </c>
      <c r="J139" s="64">
        <v>235</v>
      </c>
      <c r="K139" s="64">
        <v>244</v>
      </c>
      <c r="L139" s="64">
        <v>0.12570799999999999</v>
      </c>
      <c r="M139" s="64">
        <f t="shared" si="45"/>
        <v>2775</v>
      </c>
      <c r="N139" s="64">
        <v>237</v>
      </c>
      <c r="O139" s="64">
        <v>2772</v>
      </c>
      <c r="P139" s="64">
        <v>1941</v>
      </c>
      <c r="Q139" s="64">
        <v>0</v>
      </c>
      <c r="R139" s="64">
        <v>0</v>
      </c>
      <c r="S139" s="64">
        <f t="shared" si="46"/>
        <v>1942</v>
      </c>
      <c r="T139" s="64">
        <v>1</v>
      </c>
      <c r="U139" s="64">
        <v>0</v>
      </c>
      <c r="V139" s="64">
        <v>3</v>
      </c>
      <c r="W139" s="64">
        <v>1</v>
      </c>
      <c r="X139" s="65">
        <f t="shared" si="47"/>
        <v>0.99891891891891893</v>
      </c>
      <c r="Y139" s="65">
        <f t="shared" si="48"/>
        <v>0</v>
      </c>
      <c r="Z139" s="65">
        <f t="shared" si="49"/>
        <v>1.0810810810810811E-3</v>
      </c>
      <c r="AA139" s="65">
        <f t="shared" si="50"/>
        <v>0.99948506694129768</v>
      </c>
      <c r="AB139" s="65">
        <f t="shared" si="51"/>
        <v>0</v>
      </c>
      <c r="AC139" s="65">
        <f t="shared" si="52"/>
        <v>5.1493305870236867E-4</v>
      </c>
      <c r="AD139" s="66">
        <f t="shared" si="53"/>
        <v>8.5405405405405407E-2</v>
      </c>
      <c r="AE139" s="66">
        <f t="shared" si="54"/>
        <v>0.12203913491246138</v>
      </c>
      <c r="AF139" s="65">
        <f t="shared" si="55"/>
        <v>0.96311475409836067</v>
      </c>
    </row>
    <row r="140" spans="1:32" x14ac:dyDescent="0.25">
      <c r="A140" s="61" t="s">
        <v>1878</v>
      </c>
      <c r="B140" s="62" t="s">
        <v>42</v>
      </c>
      <c r="C140" s="63" t="s">
        <v>1879</v>
      </c>
      <c r="D140" s="62" t="s">
        <v>26</v>
      </c>
      <c r="E140" s="62" t="s">
        <v>1880</v>
      </c>
      <c r="F140" s="62" t="s">
        <v>28</v>
      </c>
      <c r="G140" s="62" t="s">
        <v>28</v>
      </c>
      <c r="H140" s="64">
        <v>16</v>
      </c>
      <c r="I140" s="64">
        <v>0</v>
      </c>
      <c r="J140" s="64">
        <v>243</v>
      </c>
      <c r="K140" s="64">
        <v>251</v>
      </c>
      <c r="L140" s="64">
        <v>0.122141</v>
      </c>
      <c r="M140" s="64">
        <f t="shared" si="45"/>
        <v>2952</v>
      </c>
      <c r="N140" s="64">
        <v>258</v>
      </c>
      <c r="O140" s="64">
        <v>2951</v>
      </c>
      <c r="P140" s="64">
        <v>2055</v>
      </c>
      <c r="Q140" s="64">
        <v>0</v>
      </c>
      <c r="R140" s="64">
        <v>0</v>
      </c>
      <c r="S140" s="64">
        <f t="shared" si="46"/>
        <v>2056</v>
      </c>
      <c r="T140" s="64">
        <v>6</v>
      </c>
      <c r="U140" s="64">
        <v>0</v>
      </c>
      <c r="V140" s="64">
        <v>1</v>
      </c>
      <c r="W140" s="64">
        <v>1</v>
      </c>
      <c r="X140" s="65">
        <f t="shared" si="47"/>
        <v>0.99966124661246614</v>
      </c>
      <c r="Y140" s="65">
        <f t="shared" si="48"/>
        <v>0</v>
      </c>
      <c r="Z140" s="65">
        <f t="shared" si="49"/>
        <v>3.3875338753387534E-4</v>
      </c>
      <c r="AA140" s="65">
        <f t="shared" si="50"/>
        <v>0.9995136186770428</v>
      </c>
      <c r="AB140" s="65">
        <f t="shared" si="51"/>
        <v>0</v>
      </c>
      <c r="AC140" s="65">
        <f t="shared" si="52"/>
        <v>4.8638132295719845E-4</v>
      </c>
      <c r="AD140" s="66">
        <f t="shared" si="53"/>
        <v>8.7398373983739841E-2</v>
      </c>
      <c r="AE140" s="66">
        <f t="shared" si="54"/>
        <v>0.1254863813229572</v>
      </c>
      <c r="AF140" s="65">
        <f t="shared" si="55"/>
        <v>0.96812749003984067</v>
      </c>
    </row>
    <row r="141" spans="1:32" x14ac:dyDescent="0.25">
      <c r="A141" s="61" t="s">
        <v>696</v>
      </c>
      <c r="B141" s="62" t="s">
        <v>42</v>
      </c>
      <c r="C141" s="63" t="s">
        <v>697</v>
      </c>
      <c r="D141" s="62" t="s">
        <v>26</v>
      </c>
      <c r="E141" s="62" t="s">
        <v>698</v>
      </c>
      <c r="F141" s="62" t="s">
        <v>28</v>
      </c>
      <c r="G141" s="62" t="s">
        <v>28</v>
      </c>
      <c r="H141" s="64">
        <v>1463</v>
      </c>
      <c r="I141" s="64">
        <v>27</v>
      </c>
      <c r="J141" s="64">
        <v>1495</v>
      </c>
      <c r="K141" s="64">
        <v>1702</v>
      </c>
      <c r="L141" s="64">
        <v>0.23096800000000001</v>
      </c>
      <c r="M141" s="64">
        <f t="shared" si="45"/>
        <v>12052</v>
      </c>
      <c r="N141" s="64">
        <v>1144</v>
      </c>
      <c r="O141" s="64">
        <v>11023</v>
      </c>
      <c r="P141" s="64">
        <v>7369</v>
      </c>
      <c r="Q141" s="64">
        <v>0</v>
      </c>
      <c r="R141" s="64">
        <v>0</v>
      </c>
      <c r="S141" s="64">
        <f t="shared" si="46"/>
        <v>7984</v>
      </c>
      <c r="T141" s="64">
        <v>31</v>
      </c>
      <c r="U141" s="64">
        <v>12</v>
      </c>
      <c r="V141" s="64">
        <v>1029</v>
      </c>
      <c r="W141" s="64">
        <v>615</v>
      </c>
      <c r="X141" s="65">
        <f t="shared" si="47"/>
        <v>0.91461998008629275</v>
      </c>
      <c r="Y141" s="65">
        <f t="shared" si="48"/>
        <v>0</v>
      </c>
      <c r="Z141" s="65">
        <f t="shared" si="49"/>
        <v>8.5380019913707264E-2</v>
      </c>
      <c r="AA141" s="65">
        <f t="shared" si="50"/>
        <v>0.92297094188376749</v>
      </c>
      <c r="AB141" s="65">
        <f t="shared" si="51"/>
        <v>0</v>
      </c>
      <c r="AC141" s="65">
        <f t="shared" si="52"/>
        <v>7.7029058116232466E-2</v>
      </c>
      <c r="AD141" s="66">
        <f t="shared" si="53"/>
        <v>9.4922004646531694E-2</v>
      </c>
      <c r="AE141" s="66">
        <f t="shared" si="54"/>
        <v>0.14328657314629259</v>
      </c>
      <c r="AF141" s="65">
        <f t="shared" si="55"/>
        <v>0.8783783783783784</v>
      </c>
    </row>
  </sheetData>
  <autoFilter ref="A2:AF2" xr:uid="{E9D94AD6-2CFA-40D9-9CCA-C06ABAEFE9DE}">
    <sortState ref="A3:AF141">
      <sortCondition descending="1" ref="D2"/>
    </sortState>
  </autoFilter>
  <hyperlinks>
    <hyperlink ref="C86" r:id="rId1" xr:uid="{28E62B7A-9A54-477B-AD8B-A532041E05D1}"/>
    <hyperlink ref="C120" r:id="rId2" xr:uid="{ACDE4DE4-58C9-4C03-A35E-A8F400BBD7DF}"/>
    <hyperlink ref="C119" r:id="rId3" xr:uid="{548253B9-5D27-407A-8A25-CEF340FC7667}"/>
    <hyperlink ref="C46" r:id="rId4" xr:uid="{BF373A0F-88DD-438E-85D5-83C76B102B54}"/>
    <hyperlink ref="C113" r:id="rId5" xr:uid="{2FD73AE8-96C8-432F-A561-E38C00271BAF}"/>
    <hyperlink ref="C100" r:id="rId6" xr:uid="{9E970B60-6E44-456E-B8B8-557438746DC8}"/>
    <hyperlink ref="C129" r:id="rId7" xr:uid="{BBC40BEC-22C3-487C-91FB-F0B2C6D8BC61}"/>
    <hyperlink ref="C98" r:id="rId8" xr:uid="{76F4EAF3-DF3D-4345-B0CA-E397CADA5C84}"/>
    <hyperlink ref="C27" r:id="rId9" xr:uid="{F3D6E1CC-32A6-40A9-8AB9-99E3291E2E88}"/>
    <hyperlink ref="C110" r:id="rId10" xr:uid="{0C84B32D-2D7E-431A-95AC-F439F6A2ACEE}"/>
    <hyperlink ref="C51" r:id="rId11" xr:uid="{351CF82A-B684-4EF6-9A89-B325280534C1}"/>
    <hyperlink ref="C97" r:id="rId12" xr:uid="{5E85FBBB-AA50-4F71-B13D-2076D6F5A2C7}"/>
    <hyperlink ref="C81" r:id="rId13" xr:uid="{3DCEDCB8-C53C-439C-83C5-5A5682A3A159}"/>
    <hyperlink ref="C76" r:id="rId14" xr:uid="{6A5F41B2-B3AC-43F6-B47C-75E870E75235}"/>
    <hyperlink ref="C122" r:id="rId15" xr:uid="{56BBADF1-94F4-44C8-AF30-F5882E5430BC}"/>
    <hyperlink ref="C106" r:id="rId16" xr:uid="{5A725182-FA92-43C7-9D8E-B6394110B5CC}"/>
    <hyperlink ref="C124" r:id="rId17" xr:uid="{E642C5E6-04F3-4022-8BE5-1FEABFD593F6}"/>
    <hyperlink ref="C41" r:id="rId18" xr:uid="{CF210A1C-5817-4C7A-A181-6ABFBB64379A}"/>
    <hyperlink ref="C61" r:id="rId19" xr:uid="{EE18BD11-E9AF-4F39-A4AE-BAEA160E3700}"/>
    <hyperlink ref="C135" r:id="rId20" xr:uid="{391387C7-5D02-43BE-A337-4426F58CADBD}"/>
    <hyperlink ref="C111" r:id="rId21" xr:uid="{66C961F5-545D-40FF-9514-90318B7DE2CF}"/>
    <hyperlink ref="C131" r:id="rId22" xr:uid="{7E737CE8-64BE-498B-8C72-C282A0BBD704}"/>
    <hyperlink ref="C90" r:id="rId23" xr:uid="{2CDB4CB2-4302-4649-90DC-0FB2338B7368}"/>
    <hyperlink ref="C141" r:id="rId24" xr:uid="{9283D4BE-3B11-46A5-A17F-77F1C16DC7F8}"/>
    <hyperlink ref="C121" r:id="rId25" xr:uid="{7FD7BDD2-A029-49F4-AAD7-F85A7D36691B}"/>
    <hyperlink ref="C37" r:id="rId26" xr:uid="{67807E9A-E64B-4515-826A-782442A63EC9}"/>
    <hyperlink ref="C40" r:id="rId27" xr:uid="{2206FFD9-2137-4D12-B30B-E47B598A3809}"/>
    <hyperlink ref="C104" r:id="rId28" xr:uid="{FC3E7210-158B-4323-9A67-86BBBAA25385}"/>
    <hyperlink ref="C102" r:id="rId29" xr:uid="{92A74D98-B271-4F22-A11F-6C4AC7E67287}"/>
    <hyperlink ref="C83" r:id="rId30" xr:uid="{38EBF916-0D93-4DAA-A37E-C24C81A2D201}"/>
    <hyperlink ref="C130" r:id="rId31" xr:uid="{4D87F90F-8936-4154-9E7E-0B9AD1C28498}"/>
    <hyperlink ref="C116" r:id="rId32" xr:uid="{24C0DBC5-6C71-4CB8-97D9-1C1E975768CB}"/>
    <hyperlink ref="C60" r:id="rId33" xr:uid="{FE43DA39-E9EC-4AC9-A503-909E373CCF6B}"/>
    <hyperlink ref="C96" r:id="rId34" xr:uid="{80FC3F5A-4106-4DE4-B1D5-26BE6D8D9F9A}"/>
    <hyperlink ref="C118" r:id="rId35" xr:uid="{03F4F5B6-6D35-46A3-ACF8-E17D87C6BCDE}"/>
    <hyperlink ref="C62" r:id="rId36" xr:uid="{2C4571F5-09A2-4CD5-B9B1-36EA55389878}"/>
    <hyperlink ref="C49" r:id="rId37" xr:uid="{65483973-A49F-41B7-8DD0-636E3C268077}"/>
    <hyperlink ref="C92" r:id="rId38" xr:uid="{7479299C-E8DA-4871-86D1-410378B08D68}"/>
    <hyperlink ref="C127" r:id="rId39" xr:uid="{0B3E39E4-A599-4561-90BE-E6040A15FA30}"/>
    <hyperlink ref="C114" r:id="rId40" xr:uid="{8925F2F2-3E38-4862-BE82-06A2C7503853}"/>
    <hyperlink ref="C64" r:id="rId41" xr:uid="{4AFB12A5-02B7-4577-BB71-35F37582F086}"/>
    <hyperlink ref="C132" r:id="rId42" xr:uid="{7D5D7AE3-05B6-4FEC-AE66-AC3D2EFEA333}"/>
    <hyperlink ref="C80" r:id="rId43" xr:uid="{F60D5C47-393A-4925-8165-1C0BBA5D6930}"/>
    <hyperlink ref="C79" r:id="rId44" xr:uid="{7EEDCBC8-FDBE-4F8F-9610-8A6680DEACC0}"/>
    <hyperlink ref="C101" r:id="rId45" xr:uid="{258C2D9D-984E-46E0-97E1-C6D732C793B9}"/>
    <hyperlink ref="C75" r:id="rId46" xr:uid="{B061BB7C-87CE-4C7C-872E-4403520C3091}"/>
    <hyperlink ref="C42" r:id="rId47" xr:uid="{5E32EEE4-39C6-4EEB-A111-8BA2BDA866DE}"/>
    <hyperlink ref="C103" r:id="rId48" xr:uid="{1FD0892D-69DD-4CE6-B4CA-24E2C2BABE3C}"/>
    <hyperlink ref="C94" r:id="rId49" xr:uid="{1E550672-41C7-4445-91C6-BC4852B4EB96}"/>
    <hyperlink ref="C25" r:id="rId50" xr:uid="{D4F1C88E-7C43-4CAB-AAF5-4340BAA1CD5C}"/>
    <hyperlink ref="C66" r:id="rId51" xr:uid="{7957A2AF-D301-4B6A-9E26-3421FB6A567A}"/>
    <hyperlink ref="C43" r:id="rId52" xr:uid="{9FC499DD-DC3E-43CF-8C0B-284FDD8F7A5F}"/>
    <hyperlink ref="C99" r:id="rId53" xr:uid="{85AB4547-02B9-4A39-9262-407E0EE239F6}"/>
    <hyperlink ref="C67" r:id="rId54" xr:uid="{12E7816F-E9AB-48B2-AB12-465F0E007289}"/>
    <hyperlink ref="C123" r:id="rId55" xr:uid="{F2965274-9360-49F1-902F-2CAB545BDFB9}"/>
    <hyperlink ref="C47" r:id="rId56" xr:uid="{C29F75EC-1646-48B3-9737-2E6D3A372776}"/>
    <hyperlink ref="C70" r:id="rId57" xr:uid="{AFA4F7CB-EEC1-4394-96B1-EBDF46BEE031}"/>
    <hyperlink ref="C72" r:id="rId58" xr:uid="{5DC8F30E-1B63-4968-807D-FA1E2F467A80}"/>
    <hyperlink ref="C125" r:id="rId59" xr:uid="{BB584EE9-938E-4923-8A9E-C3DFA1B1C2E3}"/>
    <hyperlink ref="C21" r:id="rId60" xr:uid="{DB9E6DAC-962C-4557-BF9C-E83B9E6E6FC0}"/>
    <hyperlink ref="C108" r:id="rId61" xr:uid="{8605D19C-2799-43BC-95D0-6EA87EA6D812}"/>
    <hyperlink ref="C26" r:id="rId62" xr:uid="{68B98428-9E7C-4CBF-BBB3-498DFDDC9C50}"/>
    <hyperlink ref="C54" r:id="rId63" xr:uid="{011FD64A-72EA-4767-B650-32BE6D3DDBB0}"/>
    <hyperlink ref="C78" r:id="rId64" xr:uid="{19FF0CC8-78FB-411A-8C16-6CD8284DEEB8}"/>
    <hyperlink ref="C115" r:id="rId65" xr:uid="{B51BB6C1-B802-4424-9A30-D44517BC74A7}"/>
    <hyperlink ref="C59" r:id="rId66" xr:uid="{405DB659-530A-45AC-90FA-9644E587A248}"/>
    <hyperlink ref="C55" r:id="rId67" xr:uid="{21A44751-AF32-4990-8AAC-12210029342F}"/>
    <hyperlink ref="C18" r:id="rId68" xr:uid="{F0F5CB20-0B41-4512-A893-D9111401E518}"/>
    <hyperlink ref="C112" r:id="rId69" xr:uid="{97CD9A81-715B-4B0F-B30A-D75E97C5399A}"/>
    <hyperlink ref="C39" r:id="rId70" xr:uid="{2555E05B-90A8-4D89-943A-299C0FF43E1B}"/>
    <hyperlink ref="C109" r:id="rId71" xr:uid="{F2CA142A-9572-479E-8B8E-5C7C8FE8F3DC}"/>
    <hyperlink ref="C48" r:id="rId72" xr:uid="{6CD546FB-D8A8-4ABA-A6EF-01953FD23FA6}"/>
    <hyperlink ref="C52" r:id="rId73" xr:uid="{2C3DB730-F3E6-4655-851D-99002E419E53}"/>
    <hyperlink ref="C57" r:id="rId74" xr:uid="{4F62F047-7F17-422E-A9BD-DD7E2477186C}"/>
    <hyperlink ref="C69" r:id="rId75" xr:uid="{139031FA-4C04-42D2-835C-94002959E18A}"/>
    <hyperlink ref="C45" r:id="rId76" xr:uid="{559206F8-D10E-44EF-A797-46C4B17895D5}"/>
    <hyperlink ref="C65" r:id="rId77" xr:uid="{E236A71A-FED8-4D68-81B2-F594D34AB26A}"/>
    <hyperlink ref="C30" r:id="rId78" xr:uid="{3E20735B-DC9A-4414-9E43-B7ADFDBAF70B}"/>
    <hyperlink ref="C10" r:id="rId79" xr:uid="{FEF9BB46-49D2-4259-BA27-CEEC4927235D}"/>
    <hyperlink ref="C107" r:id="rId80" xr:uid="{4C131792-2269-454C-A44A-238CED5A4C39}"/>
    <hyperlink ref="C93" r:id="rId81" xr:uid="{86FB78B1-7905-4A13-AD6A-BC38C577D1F9}"/>
    <hyperlink ref="C88" r:id="rId82" xr:uid="{F0F6084C-D7C9-4A5C-8FB8-EB43112B662F}"/>
    <hyperlink ref="C140" r:id="rId83" xr:uid="{0E87A155-55A6-4A7A-92D0-8FE823ED5F81}"/>
    <hyperlink ref="C117" r:id="rId84" xr:uid="{DECABC92-3AC4-49BC-B7CB-83340F9A9CBD}"/>
    <hyperlink ref="C137" r:id="rId85" xr:uid="{309AB6DC-6E58-4308-8421-1B9DC2520CBE}"/>
    <hyperlink ref="C85" r:id="rId86" xr:uid="{4C088873-72E2-47E2-B7AE-BA5447FF2FF3}"/>
    <hyperlink ref="C68" r:id="rId87" xr:uid="{64752F19-9F72-4EF6-A10E-9B6C16AE67EE}"/>
    <hyperlink ref="C139" r:id="rId88" xr:uid="{E43C8467-CE41-48B5-8342-72DA79A353F2}"/>
    <hyperlink ref="C134" r:id="rId89" xr:uid="{F6571B92-F9E8-487D-B950-BDFED99A9D5F}"/>
    <hyperlink ref="C53" r:id="rId90" xr:uid="{933BC9DC-D212-4786-B362-15AD485DD56D}"/>
    <hyperlink ref="C136" r:id="rId91" xr:uid="{5CA47A34-CAC4-4E98-B451-2054E3E840F2}"/>
    <hyperlink ref="C13" r:id="rId92" xr:uid="{6C048064-0917-44CE-9EFB-52AA464E003B}"/>
    <hyperlink ref="C126" r:id="rId93" xr:uid="{FBA663B9-AED4-44F8-A5C8-B3DD65E92D6C}"/>
    <hyperlink ref="C95" r:id="rId94" xr:uid="{BA833F71-01C6-46BE-BE59-7802E82155F6}"/>
    <hyperlink ref="C3" r:id="rId95" xr:uid="{8E0EB25F-3890-4F7C-8A76-8D3DAECCEB89}"/>
    <hyperlink ref="C133" r:id="rId96" xr:uid="{DFBB91E1-0011-4F74-8CC2-EC1B6054C3E6}"/>
    <hyperlink ref="C138" r:id="rId97" xr:uid="{23B0344F-C30C-4CE0-B0B5-FA4346C4B2CB}"/>
    <hyperlink ref="C38" r:id="rId98" xr:uid="{8632D219-03A6-4E72-BF6A-CF19D0B315A5}"/>
    <hyperlink ref="C35" r:id="rId99" xr:uid="{ABD99A09-22A0-455D-A564-58CF1535FF4F}"/>
    <hyperlink ref="C28" r:id="rId100" xr:uid="{732A727F-6CBB-4F4D-AA76-A44BB6EE1E64}"/>
    <hyperlink ref="C105" r:id="rId101" xr:uid="{DB128214-14B8-4718-AA9C-D91809EA742F}"/>
    <hyperlink ref="C58" r:id="rId102" xr:uid="{0DEBECCC-2118-48DB-B566-07CD31E0C7F5}"/>
    <hyperlink ref="C50" r:id="rId103" xr:uid="{E25C9588-3C9C-492A-9711-B048BEBF4B8D}"/>
    <hyperlink ref="C71" r:id="rId104" xr:uid="{9001853C-7A5E-4ECA-9B16-EC3C89BC7546}"/>
    <hyperlink ref="C36" r:id="rId105" xr:uid="{66A80EAE-DA6C-4A6D-94DD-46E1A7A10373}"/>
    <hyperlink ref="C14" r:id="rId106" xr:uid="{60801B38-0DBA-4F50-AFCB-A4B073D0444A}"/>
    <hyperlink ref="C20" r:id="rId107" xr:uid="{A690EA61-977F-48D6-8EC0-BEB41B9D1579}"/>
    <hyperlink ref="C74" r:id="rId108" xr:uid="{AE376464-925C-4F85-9A93-DABF073E7817}"/>
    <hyperlink ref="C34" r:id="rId109" xr:uid="{8D9DE9DD-2C2A-4C28-A031-ED2A8A432B1A}"/>
    <hyperlink ref="C23" r:id="rId110" xr:uid="{1F7014F6-53FE-4CEB-9ACB-C812ACFA3C42}"/>
    <hyperlink ref="C4" r:id="rId111" xr:uid="{F993F7A8-9A3F-4C93-91A8-02F8B4D91A5E}"/>
    <hyperlink ref="C22" r:id="rId112" xr:uid="{0C43729E-9DF7-425A-B539-FC31C6E363F0}"/>
    <hyperlink ref="C5" r:id="rId113" xr:uid="{8BDEF15E-67EE-4CD6-9F2E-535CCC4062EA}"/>
    <hyperlink ref="C15" r:id="rId114" xr:uid="{FD21BE5C-444B-4D8B-943C-99223E2E5F98}"/>
    <hyperlink ref="C63" r:id="rId115" xr:uid="{AC96A14D-6151-4C3B-AECC-2A074DE69F23}"/>
    <hyperlink ref="C32" r:id="rId116" xr:uid="{36FAB651-50CD-4BC2-832E-433BD7CD338E}"/>
    <hyperlink ref="C31" r:id="rId117" xr:uid="{E22D09F5-8380-4638-8F7B-4F5CB669ACEB}"/>
    <hyperlink ref="C44" r:id="rId118" xr:uid="{BE010743-D36A-4848-9813-F657D09394FD}"/>
    <hyperlink ref="C19" r:id="rId119" xr:uid="{B3EA5BBF-42CE-4CBA-BC17-5258430FE5C5}"/>
    <hyperlink ref="C29" r:id="rId120" xr:uid="{9E4A2FFC-3DE1-46C0-B854-AA8886293C18}"/>
    <hyperlink ref="C24" r:id="rId121" xr:uid="{59C99950-993B-45B4-B136-7122353BAF90}"/>
    <hyperlink ref="C9" r:id="rId122" xr:uid="{BFE476B6-CD7E-466A-8FFD-3539D468DBBC}"/>
    <hyperlink ref="C73" r:id="rId123" xr:uid="{A0E5DF8B-5C25-45D1-878A-92DA30209912}"/>
    <hyperlink ref="C6" r:id="rId124" xr:uid="{3C652D8B-D6CC-493C-9909-F1D52DB95D9A}"/>
    <hyperlink ref="C87" r:id="rId125" xr:uid="{935F9CD8-DB40-42F8-BB47-54A1B41C01FF}"/>
    <hyperlink ref="C91" r:id="rId126" xr:uid="{9C427E05-DD57-425A-9C4F-C57DD108BCCB}"/>
    <hyperlink ref="C11" r:id="rId127" xr:uid="{49B371CC-5DAB-4F7B-9F61-E15DB0CAF454}"/>
    <hyperlink ref="C8" r:id="rId128" xr:uid="{E6EC7E77-B9BF-41FE-BA0D-2A15833A4527}"/>
    <hyperlink ref="C82" r:id="rId129" xr:uid="{28712808-5541-4267-89D4-DD9F35A497B5}"/>
    <hyperlink ref="C16" r:id="rId130" xr:uid="{2101D187-CF31-42B4-8391-F3329F11312E}"/>
    <hyperlink ref="C128" r:id="rId131" xr:uid="{B94BCB97-F81F-462D-80B6-5B55610F1155}"/>
    <hyperlink ref="C56" r:id="rId132" xr:uid="{BA342B05-7293-446E-B3B0-7B9185496E0C}"/>
    <hyperlink ref="C33" r:id="rId133" xr:uid="{5D42E39B-0A0D-48BA-B8E9-4C3FE84EA99D}"/>
    <hyperlink ref="C77" r:id="rId134" xr:uid="{451A2AC2-AB80-47D2-8C9A-34330568EAFF}"/>
    <hyperlink ref="C84" r:id="rId135" xr:uid="{FA433D00-FE8F-4AA0-8315-D24FC34EA6F1}"/>
    <hyperlink ref="C17" r:id="rId136" xr:uid="{3C18C75F-2B5D-45A7-A4BF-83A973B9101F}"/>
    <hyperlink ref="C12" r:id="rId137" xr:uid="{97BF5DC2-5355-4008-8671-579C5A4DD280}"/>
    <hyperlink ref="C89" r:id="rId138" xr:uid="{B834FBDD-EE35-4686-B83B-73F3A22B2F9F}"/>
    <hyperlink ref="C7" r:id="rId139" xr:uid="{A5A939E0-C1D1-44A3-B419-64AEB4EA848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Spec Feb 4-10</vt:lpstr>
      <vt:lpstr>Spec Feb 11-17</vt:lpstr>
      <vt:lpstr>Spec Feb 18-24</vt:lpstr>
      <vt:lpstr>Rec Feb 25-Mar 3</vt:lpstr>
      <vt:lpstr>Rec Mar 4-10</vt:lpstr>
      <vt:lpstr>Rec Mar 11-17</vt:lpstr>
      <vt:lpstr>Spec Feb 25-Mar 3</vt:lpstr>
      <vt:lpstr>Spec Mar 4-10</vt:lpstr>
      <vt:lpstr>Spec Mar 11-17</vt:lpstr>
      <vt:lpstr>Summary</vt:lpstr>
      <vt:lpstr>Rec Apr 1 - Apr 7</vt:lpstr>
      <vt:lpstr>Spec Apr 1 - Apr 7</vt:lpstr>
      <vt:lpstr>Work Table</vt:lpstr>
      <vt:lpstr>Spec Mar 18-24</vt:lpstr>
      <vt:lpstr>Spec Mar 25-31</vt:lpstr>
      <vt:lpstr>Rec Mar 18-24</vt:lpstr>
      <vt:lpstr>Rec Mar 25-31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Rank, Oscar</dc:creator>
  <cp:lastModifiedBy>Rank, Oscar</cp:lastModifiedBy>
  <dcterms:created xsi:type="dcterms:W3CDTF">2019-04-02T21:12:37Z</dcterms:created>
  <dcterms:modified xsi:type="dcterms:W3CDTF">2019-04-08T20:29:16Z</dcterms:modified>
</cp:coreProperties>
</file>